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13_ncr:1_{2E94A544-5FB4-476A-B3B5-6370DEAB6F25}" xr6:coauthVersionLast="44" xr6:coauthVersionMax="44" xr10:uidLastSave="{00000000-0000-0000-0000-000000000000}"/>
  <bookViews>
    <workbookView xWindow="4305" yWindow="135" windowWidth="18405" windowHeight="13080" tabRatio="894" xr2:uid="{00000000-000D-0000-FFFF-FFFF00000000}"/>
  </bookViews>
  <sheets>
    <sheet name="F_Inputs" sheetId="29" r:id="rId1"/>
    <sheet name="InpOverride" sheetId="30" r:id="rId2"/>
    <sheet name="InpActive" sheetId="21" r:id="rId3"/>
    <sheet name="InpCol" sheetId="6" r:id="rId4"/>
    <sheet name="Time" sheetId="8" r:id="rId5"/>
    <sheet name="Export incentive" sheetId="14" r:id="rId6"/>
    <sheet name="Import incentive" sheetId="15" r:id="rId7"/>
    <sheet name="Outputs" sheetId="17" r:id="rId8"/>
    <sheet name="F_Outputs" sheetId="20" r:id="rId9"/>
    <sheet name="Changes_log" sheetId="18" r:id="rId10"/>
  </sheets>
  <externalReferences>
    <externalReference r:id="rId11"/>
    <externalReference r:id="rId12"/>
  </externalReferences>
  <definedNames>
    <definedName name="__123Graph_X" localSheetId="0" hidden="1">[1]Aln!#REF!</definedName>
    <definedName name="__123Graph_X" localSheetId="2" hidden="1">[1]Aln!#REF!</definedName>
    <definedName name="__123Graph_X" localSheetId="1" hidden="1">[1]Aln!#REF!</definedName>
    <definedName name="__123Graph_X" hidden="1">[1]Aln!#REF!</definedName>
    <definedName name="_123Graph_F" hidden="1">'[2]Chelmsford '!$G$18:$G$28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0" hidden="1">#REF!</definedName>
    <definedName name="_Dist_Values" localSheetId="2" hidden="1">#REF!</definedName>
    <definedName name="_Dist_Values" localSheetId="1" hidden="1">#REF!</definedName>
    <definedName name="_Dist_Values" hidden="1">#REF!</definedName>
    <definedName name="_Fill" localSheetId="0" hidden="1">#REF!</definedName>
    <definedName name="_Fill" localSheetId="2" hidden="1">#REF!</definedName>
    <definedName name="_Fill" localSheetId="1" hidden="1">#REF!</definedName>
    <definedName name="_Fill" hidden="1">#REF!</definedName>
    <definedName name="_Key1" localSheetId="0" hidden="1">#REF!</definedName>
    <definedName name="_Key1" localSheetId="2" hidden="1">#REF!</definedName>
    <definedName name="_Key1" localSheetId="1" hidden="1">#REF!</definedName>
    <definedName name="_Key1" hidden="1">#REF!</definedName>
    <definedName name="_Key2" localSheetId="0"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0" hidden="1">#REF!</definedName>
    <definedName name="_Sort" localSheetId="2" hidden="1">#REF!</definedName>
    <definedName name="_Sort" localSheetId="1" hidden="1">#REF!</definedName>
    <definedName name="_Sort" hidden="1">#REF!</definedName>
    <definedName name="ChK_Tol" localSheetId="0">InpCol!#REF!</definedName>
    <definedName name="ChK_Tol" localSheetId="2">InpCol!#REF!</definedName>
    <definedName name="ChK_Tol" localSheetId="1">InpCol!#REF!</definedName>
    <definedName name="ChK_Tol">InpCol!#REF!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Pct_Tol" localSheetId="0">InpCol!#REF!</definedName>
    <definedName name="Pct_Tol" localSheetId="2">InpCol!#REF!</definedName>
    <definedName name="Pct_Tol" localSheetId="1">InpCol!#REF!</definedName>
    <definedName name="Pct_Tol">InpCol!#REF!</definedName>
    <definedName name="_xlnm.Print_Titles" localSheetId="5">'Export incentive'!$A:$F,'Export incentive'!$1:$3</definedName>
    <definedName name="_xlnm.Print_Titles" localSheetId="6">'Import incentive'!$A:$F,'Import incentive'!$1:$3</definedName>
    <definedName name="_xlnm.Print_Titles" localSheetId="3">InpCol!$A:$F,InpCol!$1:$3</definedName>
    <definedName name="_xlnm.Print_Titles" localSheetId="4">Time!$A:$F,Time!$1:$3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Trk_Tol" localSheetId="0">InpCol!#REF!</definedName>
    <definedName name="Trk_Tol" localSheetId="2">InpCol!#REF!</definedName>
    <definedName name="Trk_Tol" localSheetId="1">InpCol!#REF!</definedName>
    <definedName name="Trk_Tol">InpCol!#REF!</definedName>
    <definedName name="wotsthis" localSheetId="0" hidden="1">{"P&amp;L phased",#N/A,FALSE,"P and L";"Interest phased",#N/A,FALSE,"Interest";"Cshf phased",#N/A,FALSE,"Cashflow";"BSheet phased",#N/A,FALSE,"B Sheet";"Capex phased",#N/A,FALSE,"Capex"}</definedName>
    <definedName name="wotsthis" localSheetId="8"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1"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8"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localSheetId="8"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1"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localSheetId="8" hidden="1">{"bal",#N/A,FALSE,"working papers";"income",#N/A,FALSE,"working papers"}</definedName>
    <definedName name="wrn.wpapers." localSheetId="2" hidden="1">{"bal",#N/A,FALSE,"working papers";"income",#N/A,FALSE,"working papers"}</definedName>
    <definedName name="wrn.wpapers." localSheetId="1" hidden="1">{"bal",#N/A,FALSE,"working papers";"income",#N/A,FALSE,"working papers"}</definedName>
    <definedName name="wrn.wpapers." hidden="1">{"bal",#N/A,FALSE,"working papers";"income",#N/A,FALSE,"working papers"}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7" i="21" l="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M37" i="21"/>
  <c r="L37" i="21"/>
  <c r="K37" i="21"/>
  <c r="J37" i="21"/>
  <c r="I37" i="21"/>
  <c r="AH6" i="21"/>
  <c r="AG6" i="21"/>
  <c r="AF6" i="21"/>
  <c r="AH17" i="14" s="1"/>
  <c r="AE6" i="21"/>
  <c r="AG17" i="14" s="1"/>
  <c r="AD6" i="21"/>
  <c r="AC6" i="21"/>
  <c r="AB6" i="21"/>
  <c r="AD17" i="14" s="1"/>
  <c r="AA6" i="21"/>
  <c r="AC17" i="14" s="1"/>
  <c r="Z6" i="21"/>
  <c r="Y6" i="21"/>
  <c r="X6" i="21"/>
  <c r="Z17" i="14" s="1"/>
  <c r="W6" i="21"/>
  <c r="Y17" i="14" s="1"/>
  <c r="V6" i="21"/>
  <c r="U6" i="21"/>
  <c r="T6" i="21"/>
  <c r="S6" i="21"/>
  <c r="U17" i="14" s="1"/>
  <c r="R6" i="21"/>
  <c r="Q6" i="21"/>
  <c r="P6" i="21"/>
  <c r="R17" i="14" s="1"/>
  <c r="O6" i="21"/>
  <c r="Q17" i="14" s="1"/>
  <c r="N6" i="21"/>
  <c r="M6" i="21"/>
  <c r="L6" i="21"/>
  <c r="N17" i="14" s="1"/>
  <c r="K6" i="21"/>
  <c r="M17" i="14" s="1"/>
  <c r="J6" i="21"/>
  <c r="I6" i="21"/>
  <c r="H6" i="21"/>
  <c r="I11" i="21"/>
  <c r="K26" i="14" s="1"/>
  <c r="M62" i="21"/>
  <c r="M61" i="21"/>
  <c r="M60" i="21"/>
  <c r="M59" i="21"/>
  <c r="M58" i="21"/>
  <c r="M57" i="21"/>
  <c r="M56" i="21"/>
  <c r="M55" i="21"/>
  <c r="L55" i="21"/>
  <c r="K55" i="21"/>
  <c r="J55" i="21"/>
  <c r="I55" i="21"/>
  <c r="M54" i="21"/>
  <c r="L54" i="21"/>
  <c r="K54" i="21"/>
  <c r="M80" i="15" s="1"/>
  <c r="M81" i="15" s="1"/>
  <c r="M84" i="15" s="1"/>
  <c r="J54" i="21"/>
  <c r="L80" i="15" s="1"/>
  <c r="L81" i="15" s="1"/>
  <c r="L84" i="15" s="1"/>
  <c r="I54" i="21"/>
  <c r="M53" i="21"/>
  <c r="L53" i="21"/>
  <c r="K53" i="21"/>
  <c r="J53" i="21"/>
  <c r="I53" i="21"/>
  <c r="M50" i="21"/>
  <c r="O58" i="15" s="1"/>
  <c r="O68" i="15" s="1"/>
  <c r="L50" i="21"/>
  <c r="N58" i="15" s="1"/>
  <c r="K50" i="21"/>
  <c r="J50" i="21"/>
  <c r="I50" i="21"/>
  <c r="M45" i="21"/>
  <c r="O39" i="15" s="1"/>
  <c r="O75" i="15" s="1"/>
  <c r="L45" i="21"/>
  <c r="K45" i="21"/>
  <c r="J45" i="21"/>
  <c r="L39" i="15" s="1"/>
  <c r="L49" i="15" s="1"/>
  <c r="I45" i="21"/>
  <c r="K39" i="15" s="1"/>
  <c r="K75" i="15" s="1"/>
  <c r="M40" i="21"/>
  <c r="L40" i="21"/>
  <c r="K40" i="21"/>
  <c r="M20" i="15" s="1"/>
  <c r="J40" i="21"/>
  <c r="L20" i="15" s="1"/>
  <c r="L30" i="15" s="1"/>
  <c r="I40" i="21"/>
  <c r="AI52" i="21"/>
  <c r="AI51" i="21"/>
  <c r="F60" i="15" s="1"/>
  <c r="AI50" i="21"/>
  <c r="AI49" i="21"/>
  <c r="AI48" i="21"/>
  <c r="AI47" i="21"/>
  <c r="AI46" i="21"/>
  <c r="F41" i="15" s="1"/>
  <c r="AI45" i="21"/>
  <c r="AI44" i="21"/>
  <c r="AI43" i="21"/>
  <c r="F35" i="15" s="1"/>
  <c r="AI42" i="21"/>
  <c r="AI41" i="21"/>
  <c r="AI40" i="21"/>
  <c r="AI39" i="21"/>
  <c r="AI38" i="21"/>
  <c r="F16" i="15" s="1"/>
  <c r="AI33" i="21"/>
  <c r="AI32" i="21"/>
  <c r="M36" i="21"/>
  <c r="M35" i="21"/>
  <c r="M34"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AH30" i="21"/>
  <c r="AG30" i="21"/>
  <c r="AF30" i="21"/>
  <c r="AE30" i="21"/>
  <c r="AG166" i="14" s="1"/>
  <c r="AD30" i="21"/>
  <c r="AF166" i="14" s="1"/>
  <c r="AC30" i="21"/>
  <c r="AB30" i="21"/>
  <c r="AA30" i="21"/>
  <c r="Z30" i="21"/>
  <c r="AB166" i="14" s="1"/>
  <c r="Y30" i="21"/>
  <c r="AA166" i="14" s="1"/>
  <c r="X30" i="21"/>
  <c r="W30" i="21"/>
  <c r="Y166" i="14" s="1"/>
  <c r="V30" i="21"/>
  <c r="X166" i="14" s="1"/>
  <c r="U30" i="21"/>
  <c r="T30" i="21"/>
  <c r="S30" i="21"/>
  <c r="U166" i="14" s="1"/>
  <c r="R30" i="21"/>
  <c r="T166" i="14" s="1"/>
  <c r="Q30" i="21"/>
  <c r="P30" i="21"/>
  <c r="O30" i="21"/>
  <c r="Q166" i="14" s="1"/>
  <c r="N30" i="21"/>
  <c r="P166" i="14" s="1"/>
  <c r="M30" i="21"/>
  <c r="L30" i="21"/>
  <c r="K30" i="21"/>
  <c r="M166" i="14" s="1"/>
  <c r="J30" i="21"/>
  <c r="L166" i="14" s="1"/>
  <c r="I30" i="21"/>
  <c r="K166" i="14" s="1"/>
  <c r="AH29" i="21"/>
  <c r="AG29" i="21"/>
  <c r="AI165" i="14" s="1"/>
  <c r="AF29" i="21"/>
  <c r="AH165" i="14" s="1"/>
  <c r="AE29" i="21"/>
  <c r="AD29" i="21"/>
  <c r="AC29" i="21"/>
  <c r="AE165" i="14" s="1"/>
  <c r="AB29" i="21"/>
  <c r="AD165" i="14" s="1"/>
  <c r="AA29" i="21"/>
  <c r="Z29" i="21"/>
  <c r="Y29" i="21"/>
  <c r="AA165" i="14" s="1"/>
  <c r="X29" i="21"/>
  <c r="Z165" i="14" s="1"/>
  <c r="W29" i="21"/>
  <c r="Y165" i="14" s="1"/>
  <c r="V29" i="21"/>
  <c r="U29" i="21"/>
  <c r="W165" i="14" s="1"/>
  <c r="T29" i="21"/>
  <c r="V165" i="14" s="1"/>
  <c r="S29" i="21"/>
  <c r="R29" i="21"/>
  <c r="Q29" i="21"/>
  <c r="S165" i="14" s="1"/>
  <c r="P29" i="21"/>
  <c r="R165" i="14" s="1"/>
  <c r="O29" i="21"/>
  <c r="N29" i="21"/>
  <c r="M29" i="21"/>
  <c r="O165" i="14" s="1"/>
  <c r="L29" i="21"/>
  <c r="N165" i="14" s="1"/>
  <c r="K29" i="21"/>
  <c r="J29" i="21"/>
  <c r="I29" i="21"/>
  <c r="K165" i="14" s="1"/>
  <c r="AI28" i="21"/>
  <c r="AI27" i="21"/>
  <c r="AI26" i="21"/>
  <c r="AI25" i="21"/>
  <c r="AI24" i="21"/>
  <c r="F116" i="14" s="1"/>
  <c r="AI23"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AH21" i="21"/>
  <c r="AJ97" i="14" s="1"/>
  <c r="AJ98" i="14" s="1"/>
  <c r="AJ100" i="14" s="1"/>
  <c r="AG21" i="21"/>
  <c r="AI97" i="14" s="1"/>
  <c r="AF21" i="21"/>
  <c r="AE21" i="21"/>
  <c r="AD21" i="21"/>
  <c r="AF97" i="14" s="1"/>
  <c r="AC21" i="21"/>
  <c r="AB21" i="21"/>
  <c r="AA21" i="21"/>
  <c r="AC97" i="14" s="1"/>
  <c r="AC98" i="14" s="1"/>
  <c r="AC100" i="14" s="1"/>
  <c r="Z21" i="21"/>
  <c r="AB97" i="14" s="1"/>
  <c r="Y21" i="21"/>
  <c r="X21" i="21"/>
  <c r="W21" i="21"/>
  <c r="Y97" i="14" s="1"/>
  <c r="V21" i="21"/>
  <c r="X97" i="14" s="1"/>
  <c r="U21" i="21"/>
  <c r="T21" i="21"/>
  <c r="S21" i="21"/>
  <c r="U97" i="14" s="1"/>
  <c r="U98" i="14" s="1"/>
  <c r="U100" i="14" s="1"/>
  <c r="R21" i="21"/>
  <c r="T97" i="14" s="1"/>
  <c r="Q21" i="21"/>
  <c r="S97" i="14" s="1"/>
  <c r="P21" i="21"/>
  <c r="O21" i="21"/>
  <c r="Q97" i="14" s="1"/>
  <c r="N21" i="21"/>
  <c r="P97" i="14" s="1"/>
  <c r="M21" i="21"/>
  <c r="L21" i="21"/>
  <c r="K21" i="21"/>
  <c r="M97" i="14" s="1"/>
  <c r="J21" i="21"/>
  <c r="L97" i="14" s="1"/>
  <c r="I21" i="21"/>
  <c r="AH20" i="21"/>
  <c r="AG20" i="21"/>
  <c r="AF20" i="21"/>
  <c r="AH96" i="14" s="1"/>
  <c r="AE20" i="21"/>
  <c r="AG96" i="14" s="1"/>
  <c r="AD20" i="21"/>
  <c r="AC20" i="21"/>
  <c r="AE96" i="14" s="1"/>
  <c r="AB20" i="21"/>
  <c r="AD96" i="14" s="1"/>
  <c r="AA20" i="21"/>
  <c r="Z20" i="21"/>
  <c r="Y20" i="21"/>
  <c r="X20" i="21"/>
  <c r="Z96" i="14" s="1"/>
  <c r="W20" i="21"/>
  <c r="V20" i="21"/>
  <c r="U20" i="21"/>
  <c r="W96" i="14" s="1"/>
  <c r="T20" i="21"/>
  <c r="V96" i="14" s="1"/>
  <c r="S20" i="21"/>
  <c r="R20" i="21"/>
  <c r="Q20" i="21"/>
  <c r="S96" i="14" s="1"/>
  <c r="P20" i="21"/>
  <c r="R96" i="14" s="1"/>
  <c r="O20" i="21"/>
  <c r="Q96" i="14" s="1"/>
  <c r="N20" i="21"/>
  <c r="M20" i="21"/>
  <c r="O96" i="14" s="1"/>
  <c r="L20" i="21"/>
  <c r="N96" i="14" s="1"/>
  <c r="K20" i="21"/>
  <c r="J20" i="21"/>
  <c r="I20" i="21"/>
  <c r="K96" i="14" s="1"/>
  <c r="AI19" i="21"/>
  <c r="AI18" i="21"/>
  <c r="AI17" i="21"/>
  <c r="AI16" i="21"/>
  <c r="F92" i="14" s="1"/>
  <c r="AI15" i="21"/>
  <c r="F46" i="14" s="1"/>
  <c r="AI14" i="21"/>
  <c r="F45" i="14" s="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AH12" i="21"/>
  <c r="AJ27" i="14" s="1"/>
  <c r="AG12" i="21"/>
  <c r="AF12" i="21"/>
  <c r="AE12" i="21"/>
  <c r="AG27" i="14" s="1"/>
  <c r="AD12" i="21"/>
  <c r="AF27" i="14" s="1"/>
  <c r="AC12" i="21"/>
  <c r="AB12" i="21"/>
  <c r="AA12" i="21"/>
  <c r="AC27" i="14" s="1"/>
  <c r="Z12" i="21"/>
  <c r="AB27" i="14" s="1"/>
  <c r="Y12" i="21"/>
  <c r="X12" i="21"/>
  <c r="W12" i="21"/>
  <c r="Y27" i="14" s="1"/>
  <c r="V12" i="21"/>
  <c r="X27" i="14" s="1"/>
  <c r="U12" i="21"/>
  <c r="W27" i="14" s="1"/>
  <c r="T12" i="21"/>
  <c r="S12" i="21"/>
  <c r="U27" i="14" s="1"/>
  <c r="R12" i="21"/>
  <c r="T27" i="14" s="1"/>
  <c r="Q12" i="21"/>
  <c r="P12" i="21"/>
  <c r="O12" i="21"/>
  <c r="Q27" i="14" s="1"/>
  <c r="N12" i="21"/>
  <c r="P27" i="14" s="1"/>
  <c r="M12" i="21"/>
  <c r="L12" i="21"/>
  <c r="K12" i="21"/>
  <c r="M27" i="14" s="1"/>
  <c r="J12" i="21"/>
  <c r="L27" i="14" s="1"/>
  <c r="I12" i="21"/>
  <c r="AH11" i="21"/>
  <c r="AG11" i="21"/>
  <c r="AI26" i="14" s="1"/>
  <c r="AF11" i="21"/>
  <c r="AH26" i="14" s="1"/>
  <c r="AE11" i="21"/>
  <c r="AG26" i="14" s="1"/>
  <c r="AD11" i="21"/>
  <c r="AC11" i="21"/>
  <c r="AE26" i="14" s="1"/>
  <c r="AB11" i="21"/>
  <c r="AD26" i="14" s="1"/>
  <c r="AA11" i="21"/>
  <c r="Z11" i="21"/>
  <c r="AB26" i="14" s="1"/>
  <c r="Y11" i="21"/>
  <c r="AA26" i="14" s="1"/>
  <c r="X11" i="21"/>
  <c r="Z26" i="14" s="1"/>
  <c r="W11" i="21"/>
  <c r="Y26" i="14" s="1"/>
  <c r="V11" i="21"/>
  <c r="U11" i="21"/>
  <c r="W26" i="14" s="1"/>
  <c r="T11" i="21"/>
  <c r="V26" i="14" s="1"/>
  <c r="S11" i="21"/>
  <c r="U26" i="14" s="1"/>
  <c r="R11" i="21"/>
  <c r="Q11" i="21"/>
  <c r="S26" i="14" s="1"/>
  <c r="P11" i="21"/>
  <c r="R26" i="14" s="1"/>
  <c r="O11" i="21"/>
  <c r="Q26" i="14" s="1"/>
  <c r="N11" i="21"/>
  <c r="P26" i="14" s="1"/>
  <c r="M11" i="21"/>
  <c r="O26" i="14" s="1"/>
  <c r="L11" i="21"/>
  <c r="N26" i="14" s="1"/>
  <c r="K11" i="21"/>
  <c r="J11" i="21"/>
  <c r="AI10" i="21"/>
  <c r="AI9" i="21"/>
  <c r="F40" i="14" s="1"/>
  <c r="F41" i="14" s="1"/>
  <c r="AI8" i="21"/>
  <c r="AI5" i="21"/>
  <c r="AI4" i="21"/>
  <c r="F12" i="15" s="1"/>
  <c r="F13" i="20"/>
  <c r="F12" i="20"/>
  <c r="N80" i="15"/>
  <c r="N81" i="15" s="1"/>
  <c r="N84" i="15" s="1"/>
  <c r="O80" i="15"/>
  <c r="O81" i="15" s="1"/>
  <c r="O84" i="15" s="1"/>
  <c r="K80" i="15"/>
  <c r="F119" i="15"/>
  <c r="L58" i="15"/>
  <c r="M58" i="15"/>
  <c r="K58" i="15"/>
  <c r="K76" i="15" s="1"/>
  <c r="F56" i="15"/>
  <c r="F54" i="15"/>
  <c r="N39" i="15"/>
  <c r="M39" i="15"/>
  <c r="M49" i="15" s="1"/>
  <c r="F37" i="15"/>
  <c r="F22" i="15"/>
  <c r="F25" i="15" s="1"/>
  <c r="O20" i="15"/>
  <c r="O26" i="15" s="1"/>
  <c r="N20" i="15"/>
  <c r="K20" i="15"/>
  <c r="K26" i="15" s="1"/>
  <c r="F18" i="15"/>
  <c r="F185" i="14"/>
  <c r="F184" i="14"/>
  <c r="F179" i="14"/>
  <c r="F180" i="14" s="1"/>
  <c r="AI166" i="14"/>
  <c r="AH166" i="14"/>
  <c r="AE166" i="14"/>
  <c r="AD166" i="14"/>
  <c r="AC166" i="14"/>
  <c r="AC167" i="14" s="1"/>
  <c r="AC169" i="14" s="1"/>
  <c r="Z166" i="14"/>
  <c r="W166" i="14"/>
  <c r="V166" i="14"/>
  <c r="S166" i="14"/>
  <c r="R166" i="14"/>
  <c r="O166" i="14"/>
  <c r="N166" i="14"/>
  <c r="AG165" i="14"/>
  <c r="AF165" i="14"/>
  <c r="AC165" i="14"/>
  <c r="AB165" i="14"/>
  <c r="X165" i="14"/>
  <c r="U165" i="14"/>
  <c r="T165" i="14"/>
  <c r="Q165" i="14"/>
  <c r="P165" i="14"/>
  <c r="M165" i="14"/>
  <c r="L165" i="14"/>
  <c r="F163" i="14"/>
  <c r="F212" i="14" s="1"/>
  <c r="F161" i="14"/>
  <c r="F115" i="14"/>
  <c r="F110" i="14"/>
  <c r="AH97" i="14"/>
  <c r="AG97" i="14"/>
  <c r="AE97" i="14"/>
  <c r="AD97" i="14"/>
  <c r="AA97" i="14"/>
  <c r="Z97" i="14"/>
  <c r="W97" i="14"/>
  <c r="V97" i="14"/>
  <c r="R97" i="14"/>
  <c r="O97" i="14"/>
  <c r="N97" i="14"/>
  <c r="K97" i="14"/>
  <c r="AI96" i="14"/>
  <c r="AF96" i="14"/>
  <c r="AC96" i="14"/>
  <c r="AB96" i="14"/>
  <c r="AA96" i="14"/>
  <c r="Y96" i="14"/>
  <c r="X96" i="14"/>
  <c r="U96" i="14"/>
  <c r="T96" i="14"/>
  <c r="P96" i="14"/>
  <c r="M96" i="14"/>
  <c r="L96" i="14"/>
  <c r="F94" i="14"/>
  <c r="F143" i="14" s="1"/>
  <c r="AI27" i="14"/>
  <c r="AH27" i="14"/>
  <c r="AE27" i="14"/>
  <c r="AD27" i="14"/>
  <c r="AA27" i="14"/>
  <c r="Z27" i="14"/>
  <c r="V27" i="14"/>
  <c r="S27" i="14"/>
  <c r="R27" i="14"/>
  <c r="N27" i="14"/>
  <c r="K27" i="14"/>
  <c r="O27" i="14"/>
  <c r="AJ26" i="14"/>
  <c r="AF26" i="14"/>
  <c r="AC26" i="14"/>
  <c r="X26" i="14"/>
  <c r="T26" i="14"/>
  <c r="M26" i="14"/>
  <c r="L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HM26" i="14"/>
  <c r="HN26" i="14"/>
  <c r="HO26" i="14"/>
  <c r="HP26" i="14"/>
  <c r="HQ26" i="14"/>
  <c r="HR26" i="14"/>
  <c r="HS26" i="14"/>
  <c r="HT26" i="14"/>
  <c r="HU26" i="14"/>
  <c r="HV26" i="14"/>
  <c r="HW26" i="14"/>
  <c r="HX26" i="14"/>
  <c r="HY26" i="14"/>
  <c r="HZ26" i="14"/>
  <c r="IA26" i="14"/>
  <c r="IB26" i="14"/>
  <c r="IC26" i="14"/>
  <c r="ID26" i="14"/>
  <c r="IE26" i="14"/>
  <c r="IF26" i="14"/>
  <c r="IG26" i="14"/>
  <c r="IH26" i="14"/>
  <c r="II26" i="14"/>
  <c r="IJ26" i="14"/>
  <c r="IK26" i="14"/>
  <c r="IL26" i="14"/>
  <c r="IM26" i="14"/>
  <c r="IN26" i="14"/>
  <c r="IO26" i="14"/>
  <c r="IP26" i="14"/>
  <c r="IQ26" i="14"/>
  <c r="IR26" i="14"/>
  <c r="IS26" i="14"/>
  <c r="IT26" i="14"/>
  <c r="IU26" i="14"/>
  <c r="IV26" i="14"/>
  <c r="IW26" i="14"/>
  <c r="IX26" i="14"/>
  <c r="IY26" i="14"/>
  <c r="IZ26" i="14"/>
  <c r="JA26" i="14"/>
  <c r="JB26" i="14"/>
  <c r="JC26" i="14"/>
  <c r="JD26" i="14"/>
  <c r="JE26" i="14"/>
  <c r="JF26" i="14"/>
  <c r="JG26" i="14"/>
  <c r="JH26" i="14"/>
  <c r="JI26" i="14"/>
  <c r="JJ26" i="14"/>
  <c r="JK26" i="14"/>
  <c r="JL26" i="14"/>
  <c r="JM26" i="14"/>
  <c r="JN26" i="14"/>
  <c r="JO26" i="14"/>
  <c r="JP26" i="14"/>
  <c r="JQ26" i="14"/>
  <c r="JR26" i="14"/>
  <c r="JS26" i="14"/>
  <c r="JT26" i="14"/>
  <c r="JU26" i="14"/>
  <c r="JV26" i="14"/>
  <c r="JW26" i="14"/>
  <c r="JX26" i="14"/>
  <c r="JY26" i="14"/>
  <c r="JZ26" i="14"/>
  <c r="KA26" i="14"/>
  <c r="KB26" i="14"/>
  <c r="KC26" i="14"/>
  <c r="KD26" i="14"/>
  <c r="KE26" i="14"/>
  <c r="KF26" i="14"/>
  <c r="KG26" i="14"/>
  <c r="KH26" i="14"/>
  <c r="KI26" i="14"/>
  <c r="KJ26" i="14"/>
  <c r="KK26" i="14"/>
  <c r="KL26" i="14"/>
  <c r="KM26" i="14"/>
  <c r="KN26" i="14"/>
  <c r="KO26" i="14"/>
  <c r="KP26" i="14"/>
  <c r="KQ26" i="14"/>
  <c r="KR26" i="14"/>
  <c r="KS26" i="14"/>
  <c r="KT26" i="14"/>
  <c r="KU26" i="14"/>
  <c r="KV26" i="14"/>
  <c r="KW26" i="14"/>
  <c r="KX26" i="14"/>
  <c r="KY26" i="14"/>
  <c r="KZ26" i="14"/>
  <c r="LA26" i="14"/>
  <c r="LB26" i="14"/>
  <c r="LC26" i="14"/>
  <c r="LD26" i="14"/>
  <c r="LE26" i="14"/>
  <c r="LF26" i="14"/>
  <c r="LG26" i="14"/>
  <c r="LH26" i="14"/>
  <c r="LI26" i="14"/>
  <c r="LJ26" i="14"/>
  <c r="LK26" i="14"/>
  <c r="LL26" i="14"/>
  <c r="LM26" i="14"/>
  <c r="LN26" i="14"/>
  <c r="LO26" i="14"/>
  <c r="LP26" i="14"/>
  <c r="LQ26" i="14"/>
  <c r="LR26" i="14"/>
  <c r="LS26" i="14"/>
  <c r="LT26" i="14"/>
  <c r="LU26" i="14"/>
  <c r="LV26" i="14"/>
  <c r="LW26" i="14"/>
  <c r="LX26" i="14"/>
  <c r="LY26" i="14"/>
  <c r="LZ26" i="14"/>
  <c r="MA26" i="14"/>
  <c r="MB26" i="14"/>
  <c r="MC26" i="14"/>
  <c r="MD26" i="14"/>
  <c r="ME26" i="14"/>
  <c r="MF26" i="14"/>
  <c r="MG26" i="14"/>
  <c r="MH26" i="14"/>
  <c r="MI26" i="14"/>
  <c r="MJ26" i="14"/>
  <c r="MK26" i="14"/>
  <c r="ML26" i="14"/>
  <c r="MM26" i="14"/>
  <c r="MN26" i="14"/>
  <c r="MO26" i="14"/>
  <c r="MP26" i="14"/>
  <c r="MQ26" i="14"/>
  <c r="MR26" i="14"/>
  <c r="MS26" i="14"/>
  <c r="MT26" i="14"/>
  <c r="MU26" i="14"/>
  <c r="MV26" i="14"/>
  <c r="MW26" i="14"/>
  <c r="MX26" i="14"/>
  <c r="MY26" i="14"/>
  <c r="MZ26" i="14"/>
  <c r="NA26" i="14"/>
  <c r="NB26" i="14"/>
  <c r="NC26" i="14"/>
  <c r="ND26" i="14"/>
  <c r="NE26" i="14"/>
  <c r="NF26" i="14"/>
  <c r="NG26" i="14"/>
  <c r="NH26" i="14"/>
  <c r="NI26" i="14"/>
  <c r="NJ26" i="14"/>
  <c r="NK26" i="14"/>
  <c r="NL26" i="14"/>
  <c r="NM26" i="14"/>
  <c r="NN26" i="14"/>
  <c r="NO26" i="14"/>
  <c r="NP26" i="14"/>
  <c r="NQ26" i="14"/>
  <c r="NR26" i="14"/>
  <c r="NS26" i="14"/>
  <c r="NT26" i="14"/>
  <c r="NU26" i="14"/>
  <c r="NV26" i="14"/>
  <c r="NW26" i="14"/>
  <c r="NX26" i="14"/>
  <c r="NY26" i="14"/>
  <c r="NZ26" i="14"/>
  <c r="OA26" i="14"/>
  <c r="OB26" i="14"/>
  <c r="OC26" i="14"/>
  <c r="OD26" i="14"/>
  <c r="OE26" i="14"/>
  <c r="OF26" i="14"/>
  <c r="OG26" i="14"/>
  <c r="OH26" i="14"/>
  <c r="OI26" i="14"/>
  <c r="OJ26" i="14"/>
  <c r="OK26" i="14"/>
  <c r="OL26" i="14"/>
  <c r="OM26" i="14"/>
  <c r="ON26" i="14"/>
  <c r="OO26" i="14"/>
  <c r="OP26" i="14"/>
  <c r="OQ26" i="14"/>
  <c r="OR26" i="14"/>
  <c r="OS26" i="14"/>
  <c r="OT26" i="14"/>
  <c r="OU26" i="14"/>
  <c r="OV26" i="14"/>
  <c r="OW26" i="14"/>
  <c r="OX26" i="14"/>
  <c r="OY26" i="14"/>
  <c r="OZ26" i="14"/>
  <c r="PA26" i="14"/>
  <c r="PB26" i="14"/>
  <c r="PC26" i="14"/>
  <c r="PD26" i="14"/>
  <c r="PE26" i="14"/>
  <c r="PF26" i="14"/>
  <c r="PG26" i="14"/>
  <c r="PH26" i="14"/>
  <c r="PI26" i="14"/>
  <c r="PJ26" i="14"/>
  <c r="PK26" i="14"/>
  <c r="PL26" i="14"/>
  <c r="PM26" i="14"/>
  <c r="PN26" i="14"/>
  <c r="PO26" i="14"/>
  <c r="PP26" i="14"/>
  <c r="PQ26" i="14"/>
  <c r="PR26" i="14"/>
  <c r="PS26" i="14"/>
  <c r="PT26" i="14"/>
  <c r="PU26" i="14"/>
  <c r="PV26" i="14"/>
  <c r="PW26" i="14"/>
  <c r="PX26" i="14"/>
  <c r="PY26" i="14"/>
  <c r="PZ26" i="14"/>
  <c r="QA26" i="14"/>
  <c r="QB26" i="14"/>
  <c r="QC26" i="14"/>
  <c r="QD26" i="14"/>
  <c r="QE26" i="14"/>
  <c r="QF26" i="14"/>
  <c r="QG26" i="14"/>
  <c r="QH26" i="14"/>
  <c r="QI26" i="14"/>
  <c r="QJ26" i="14"/>
  <c r="QK26" i="14"/>
  <c r="QL26" i="14"/>
  <c r="QM26" i="14"/>
  <c r="QN26" i="14"/>
  <c r="QO26" i="14"/>
  <c r="QP26" i="14"/>
  <c r="QQ26" i="14"/>
  <c r="QR26" i="14"/>
  <c r="QS26" i="14"/>
  <c r="QT26" i="14"/>
  <c r="QU26" i="14"/>
  <c r="QV26" i="14"/>
  <c r="QW26" i="14"/>
  <c r="QX26" i="14"/>
  <c r="QY26" i="14"/>
  <c r="QZ26" i="14"/>
  <c r="RA26" i="14"/>
  <c r="RB26" i="14"/>
  <c r="RC26" i="14"/>
  <c r="RD26" i="14"/>
  <c r="RE26" i="14"/>
  <c r="RF26" i="14"/>
  <c r="RG26" i="14"/>
  <c r="RH26" i="14"/>
  <c r="RI26" i="14"/>
  <c r="RJ26" i="14"/>
  <c r="RK26" i="14"/>
  <c r="RL26" i="14"/>
  <c r="RM26" i="14"/>
  <c r="RN26" i="14"/>
  <c r="RO26" i="14"/>
  <c r="RP26" i="14"/>
  <c r="RQ26" i="14"/>
  <c r="RR26" i="14"/>
  <c r="RS26" i="14"/>
  <c r="RT26" i="14"/>
  <c r="RU26" i="14"/>
  <c r="RV26" i="14"/>
  <c r="RW26" i="14"/>
  <c r="RX26" i="14"/>
  <c r="RY26" i="14"/>
  <c r="RZ26" i="14"/>
  <c r="SA26" i="14"/>
  <c r="SB26" i="14"/>
  <c r="SC26" i="14"/>
  <c r="SD26" i="14"/>
  <c r="SE26" i="14"/>
  <c r="SF26" i="14"/>
  <c r="SG26" i="14"/>
  <c r="SH26" i="14"/>
  <c r="SI26" i="14"/>
  <c r="SJ26" i="14"/>
  <c r="SK26" i="14"/>
  <c r="SL26" i="14"/>
  <c r="SM26" i="14"/>
  <c r="SN26" i="14"/>
  <c r="SO26" i="14"/>
  <c r="SP26" i="14"/>
  <c r="SQ26" i="14"/>
  <c r="SR26" i="14"/>
  <c r="SS26" i="14"/>
  <c r="ST26" i="14"/>
  <c r="SU26" i="14"/>
  <c r="SV26" i="14"/>
  <c r="SW26" i="14"/>
  <c r="SX26" i="14"/>
  <c r="SY26" i="14"/>
  <c r="SZ26" i="14"/>
  <c r="TA26" i="14"/>
  <c r="TB26" i="14"/>
  <c r="TC26" i="14"/>
  <c r="TD26" i="14"/>
  <c r="TE26" i="14"/>
  <c r="TF26" i="14"/>
  <c r="TG26" i="14"/>
  <c r="TH26" i="14"/>
  <c r="TI26" i="14"/>
  <c r="TJ26" i="14"/>
  <c r="TK26" i="14"/>
  <c r="TL26" i="14"/>
  <c r="TM26" i="14"/>
  <c r="TN26" i="14"/>
  <c r="TO26" i="14"/>
  <c r="TP26" i="14"/>
  <c r="TQ26" i="14"/>
  <c r="TR26" i="14"/>
  <c r="TS26" i="14"/>
  <c r="TT26" i="14"/>
  <c r="TU26" i="14"/>
  <c r="TV26" i="14"/>
  <c r="TW26" i="14"/>
  <c r="TX26" i="14"/>
  <c r="TY26" i="14"/>
  <c r="TZ26" i="14"/>
  <c r="UA26" i="14"/>
  <c r="UB26" i="14"/>
  <c r="UC26" i="14"/>
  <c r="UD26" i="14"/>
  <c r="UE26" i="14"/>
  <c r="UF26" i="14"/>
  <c r="UG26" i="14"/>
  <c r="UH26" i="14"/>
  <c r="UI26" i="14"/>
  <c r="UJ26" i="14"/>
  <c r="UK26" i="14"/>
  <c r="UL26" i="14"/>
  <c r="UM26" i="14"/>
  <c r="UN26" i="14"/>
  <c r="UO26" i="14"/>
  <c r="UP26" i="14"/>
  <c r="UQ26" i="14"/>
  <c r="UR26" i="14"/>
  <c r="US26" i="14"/>
  <c r="UT26" i="14"/>
  <c r="UU26" i="14"/>
  <c r="UV26" i="14"/>
  <c r="UW26" i="14"/>
  <c r="UX26" i="14"/>
  <c r="UY26" i="14"/>
  <c r="UZ26" i="14"/>
  <c r="VA26" i="14"/>
  <c r="VB26" i="14"/>
  <c r="VC26" i="14"/>
  <c r="VD26" i="14"/>
  <c r="VE26" i="14"/>
  <c r="VF26" i="14"/>
  <c r="VG26" i="14"/>
  <c r="VH26" i="14"/>
  <c r="VI26" i="14"/>
  <c r="VJ26" i="14"/>
  <c r="VK26" i="14"/>
  <c r="VL26" i="14"/>
  <c r="VM26" i="14"/>
  <c r="VN26" i="14"/>
  <c r="VO26" i="14"/>
  <c r="VP26" i="14"/>
  <c r="VQ26" i="14"/>
  <c r="VR26" i="14"/>
  <c r="VS26" i="14"/>
  <c r="VT26" i="14"/>
  <c r="VU26" i="14"/>
  <c r="VV26" i="14"/>
  <c r="VW26" i="14"/>
  <c r="VX26" i="14"/>
  <c r="VY26" i="14"/>
  <c r="VZ26" i="14"/>
  <c r="WA26" i="14"/>
  <c r="WB26" i="14"/>
  <c r="WC26" i="14"/>
  <c r="WD26" i="14"/>
  <c r="WE26" i="14"/>
  <c r="WF26" i="14"/>
  <c r="WG26" i="14"/>
  <c r="WH26" i="14"/>
  <c r="WI26" i="14"/>
  <c r="WJ26" i="14"/>
  <c r="WK26" i="14"/>
  <c r="WL26" i="14"/>
  <c r="WM26" i="14"/>
  <c r="WN26" i="14"/>
  <c r="WO26" i="14"/>
  <c r="WP26" i="14"/>
  <c r="WQ26" i="14"/>
  <c r="WR26" i="14"/>
  <c r="WS26" i="14"/>
  <c r="WT26" i="14"/>
  <c r="WU26" i="14"/>
  <c r="WV26" i="14"/>
  <c r="WW26" i="14"/>
  <c r="WX26" i="14"/>
  <c r="WY26" i="14"/>
  <c r="WZ26" i="14"/>
  <c r="XA26" i="14"/>
  <c r="XB26" i="14"/>
  <c r="XC26" i="14"/>
  <c r="XD26" i="14"/>
  <c r="XE26" i="14"/>
  <c r="XF26" i="14"/>
  <c r="XG26" i="14"/>
  <c r="XH26" i="14"/>
  <c r="XI26" i="14"/>
  <c r="XJ26" i="14"/>
  <c r="XK26" i="14"/>
  <c r="XL26" i="14"/>
  <c r="XM26" i="14"/>
  <c r="XN26" i="14"/>
  <c r="XO26" i="14"/>
  <c r="XP26" i="14"/>
  <c r="XQ26" i="14"/>
  <c r="XR26" i="14"/>
  <c r="XS26" i="14"/>
  <c r="XT26" i="14"/>
  <c r="XU26" i="14"/>
  <c r="XV26" i="14"/>
  <c r="XW26" i="14"/>
  <c r="XX26" i="14"/>
  <c r="XY26" i="14"/>
  <c r="XZ26" i="14"/>
  <c r="YA26" i="14"/>
  <c r="YB26" i="14"/>
  <c r="YC26" i="14"/>
  <c r="YD26" i="14"/>
  <c r="YE26" i="14"/>
  <c r="YF26" i="14"/>
  <c r="YG26" i="14"/>
  <c r="YH26" i="14"/>
  <c r="YI26" i="14"/>
  <c r="YJ26" i="14"/>
  <c r="YK26" i="14"/>
  <c r="YL26" i="14"/>
  <c r="YM26" i="14"/>
  <c r="YN26" i="14"/>
  <c r="YO26" i="14"/>
  <c r="YP26" i="14"/>
  <c r="YQ26" i="14"/>
  <c r="YR26" i="14"/>
  <c r="YS26" i="14"/>
  <c r="YT26" i="14"/>
  <c r="YU26" i="14"/>
  <c r="YV26" i="14"/>
  <c r="YW26" i="14"/>
  <c r="YX26" i="14"/>
  <c r="YY26" i="14"/>
  <c r="YZ26" i="14"/>
  <c r="ZA26" i="14"/>
  <c r="ZB26" i="14"/>
  <c r="ZC26" i="14"/>
  <c r="ZD26" i="14"/>
  <c r="ZE26" i="14"/>
  <c r="ZF26" i="14"/>
  <c r="ZG26" i="14"/>
  <c r="ZH26" i="14"/>
  <c r="ZI26" i="14"/>
  <c r="ZJ26" i="14"/>
  <c r="ZK26" i="14"/>
  <c r="ZL26" i="14"/>
  <c r="ZM26" i="14"/>
  <c r="ZN26" i="14"/>
  <c r="ZO26" i="14"/>
  <c r="ZP26" i="14"/>
  <c r="ZQ26" i="14"/>
  <c r="ZR26" i="14"/>
  <c r="ZS26" i="14"/>
  <c r="ZT26" i="14"/>
  <c r="ZU26" i="14"/>
  <c r="ZV26" i="14"/>
  <c r="ZW26" i="14"/>
  <c r="ZX26" i="14"/>
  <c r="ZY26" i="14"/>
  <c r="ZZ26" i="14"/>
  <c r="AAA26" i="14"/>
  <c r="AAB26" i="14"/>
  <c r="AAC26" i="14"/>
  <c r="AAD26" i="14"/>
  <c r="AAE26" i="14"/>
  <c r="AAF26" i="14"/>
  <c r="AAG26" i="14"/>
  <c r="AAH26" i="14"/>
  <c r="AAI26" i="14"/>
  <c r="AAJ26" i="14"/>
  <c r="AAK26" i="14"/>
  <c r="AAL26" i="14"/>
  <c r="AAM26" i="14"/>
  <c r="AAN26" i="14"/>
  <c r="AAO26" i="14"/>
  <c r="AAP26" i="14"/>
  <c r="AAQ26" i="14"/>
  <c r="AAR26" i="14"/>
  <c r="AAS26" i="14"/>
  <c r="AAT26" i="14"/>
  <c r="AAU26" i="14"/>
  <c r="AAV26" i="14"/>
  <c r="AAW26" i="14"/>
  <c r="AAX26" i="14"/>
  <c r="AAY26" i="14"/>
  <c r="AAZ26" i="14"/>
  <c r="ABA26" i="14"/>
  <c r="ABB26" i="14"/>
  <c r="ABC26" i="14"/>
  <c r="ABD26" i="14"/>
  <c r="ABE26" i="14"/>
  <c r="ABF26" i="14"/>
  <c r="ABG26" i="14"/>
  <c r="ABH26" i="14"/>
  <c r="ABI26" i="14"/>
  <c r="ABJ26" i="14"/>
  <c r="ABK26" i="14"/>
  <c r="ABL26" i="14"/>
  <c r="ABM26" i="14"/>
  <c r="ABN26" i="14"/>
  <c r="ABO26" i="14"/>
  <c r="ABP26" i="14"/>
  <c r="ABQ26" i="14"/>
  <c r="ABR26" i="14"/>
  <c r="ABS26" i="14"/>
  <c r="ABT26" i="14"/>
  <c r="ABU26" i="14"/>
  <c r="ABV26" i="14"/>
  <c r="ABW26" i="14"/>
  <c r="ABX26" i="14"/>
  <c r="ABY26" i="14"/>
  <c r="ABZ26" i="14"/>
  <c r="ACA26" i="14"/>
  <c r="ACB26" i="14"/>
  <c r="ACC26" i="14"/>
  <c r="ACD26" i="14"/>
  <c r="ACE26" i="14"/>
  <c r="ACF26" i="14"/>
  <c r="ACG26" i="14"/>
  <c r="ACH26" i="14"/>
  <c r="ACI26" i="14"/>
  <c r="ACJ26" i="14"/>
  <c r="ACK26" i="14"/>
  <c r="ACL26" i="14"/>
  <c r="ACM26" i="14"/>
  <c r="ACN26" i="14"/>
  <c r="ACO26" i="14"/>
  <c r="ACP26" i="14"/>
  <c r="ACQ26" i="14"/>
  <c r="ACR26" i="14"/>
  <c r="ACS26" i="14"/>
  <c r="ACT26" i="14"/>
  <c r="ACU26" i="14"/>
  <c r="ACV26" i="14"/>
  <c r="ACW26" i="14"/>
  <c r="ACX26" i="14"/>
  <c r="ACY26" i="14"/>
  <c r="ACZ26" i="14"/>
  <c r="ADA26" i="14"/>
  <c r="ADB26" i="14"/>
  <c r="ADC26" i="14"/>
  <c r="ADD26" i="14"/>
  <c r="ADE26" i="14"/>
  <c r="ADF26" i="14"/>
  <c r="ADG26" i="14"/>
  <c r="ADH26" i="14"/>
  <c r="ADI26" i="14"/>
  <c r="ADJ26" i="14"/>
  <c r="ADK26" i="14"/>
  <c r="ADL26" i="14"/>
  <c r="ADM26" i="14"/>
  <c r="ADN26" i="14"/>
  <c r="ADO26" i="14"/>
  <c r="ADP26" i="14"/>
  <c r="ADQ26" i="14"/>
  <c r="ADR26" i="14"/>
  <c r="ADS26" i="14"/>
  <c r="ADT26" i="14"/>
  <c r="ADU26" i="14"/>
  <c r="ADV26" i="14"/>
  <c r="ADW26" i="14"/>
  <c r="ADX26" i="14"/>
  <c r="ADY26" i="14"/>
  <c r="ADZ26" i="14"/>
  <c r="AEA26" i="14"/>
  <c r="AEB26" i="14"/>
  <c r="AEC26" i="14"/>
  <c r="AED26" i="14"/>
  <c r="AEE26" i="14"/>
  <c r="AEF26" i="14"/>
  <c r="AEG26" i="14"/>
  <c r="AEH26" i="14"/>
  <c r="AEI26" i="14"/>
  <c r="AEJ26" i="14"/>
  <c r="AEK26" i="14"/>
  <c r="AEL26" i="14"/>
  <c r="AEM26" i="14"/>
  <c r="AEN26" i="14"/>
  <c r="AEO26" i="14"/>
  <c r="AEP26" i="14"/>
  <c r="AEQ26" i="14"/>
  <c r="AER26" i="14"/>
  <c r="AES26" i="14"/>
  <c r="AET26" i="14"/>
  <c r="AEU26" i="14"/>
  <c r="AEV26" i="14"/>
  <c r="AEW26" i="14"/>
  <c r="AEX26" i="14"/>
  <c r="AEY26" i="14"/>
  <c r="AEZ26" i="14"/>
  <c r="AFA26" i="14"/>
  <c r="AFB26" i="14"/>
  <c r="AFC26" i="14"/>
  <c r="AFD26" i="14"/>
  <c r="AFE26" i="14"/>
  <c r="AFF26" i="14"/>
  <c r="AFG26" i="14"/>
  <c r="AFH26" i="14"/>
  <c r="AFI26" i="14"/>
  <c r="AFJ26" i="14"/>
  <c r="AFK26" i="14"/>
  <c r="AFL26" i="14"/>
  <c r="AFM26" i="14"/>
  <c r="AFN26" i="14"/>
  <c r="AFO26" i="14"/>
  <c r="AFP26" i="14"/>
  <c r="AFQ26" i="14"/>
  <c r="AFR26" i="14"/>
  <c r="AFS26" i="14"/>
  <c r="AFT26" i="14"/>
  <c r="AFU26" i="14"/>
  <c r="AFV26" i="14"/>
  <c r="AFW26" i="14"/>
  <c r="AFX26" i="14"/>
  <c r="AFY26" i="14"/>
  <c r="AFZ26" i="14"/>
  <c r="AGA26" i="14"/>
  <c r="AGB26" i="14"/>
  <c r="AGC26" i="14"/>
  <c r="AGD26" i="14"/>
  <c r="AGE26" i="14"/>
  <c r="AGF26" i="14"/>
  <c r="AGG26" i="14"/>
  <c r="AGH26" i="14"/>
  <c r="AGI26" i="14"/>
  <c r="AGJ26" i="14"/>
  <c r="AGK26" i="14"/>
  <c r="AGL26" i="14"/>
  <c r="AGM26" i="14"/>
  <c r="AGN26" i="14"/>
  <c r="AGO26" i="14"/>
  <c r="AGP26" i="14"/>
  <c r="AGQ26" i="14"/>
  <c r="AGR26" i="14"/>
  <c r="AGS26" i="14"/>
  <c r="AGT26" i="14"/>
  <c r="AGU26" i="14"/>
  <c r="AGV26" i="14"/>
  <c r="AGW26" i="14"/>
  <c r="AGX26" i="14"/>
  <c r="AGY26" i="14"/>
  <c r="AGZ26" i="14"/>
  <c r="AHA26" i="14"/>
  <c r="AHB26" i="14"/>
  <c r="AHC26" i="14"/>
  <c r="AHD26" i="14"/>
  <c r="AHE26" i="14"/>
  <c r="AHF26" i="14"/>
  <c r="AHG26" i="14"/>
  <c r="AHH26" i="14"/>
  <c r="AHI26" i="14"/>
  <c r="AHJ26" i="14"/>
  <c r="AHK26" i="14"/>
  <c r="AHL26" i="14"/>
  <c r="AHM26" i="14"/>
  <c r="AHN26" i="14"/>
  <c r="AHO26" i="14"/>
  <c r="AHP26" i="14"/>
  <c r="AHQ26" i="14"/>
  <c r="AHR26" i="14"/>
  <c r="AHS26" i="14"/>
  <c r="AHT26" i="14"/>
  <c r="AHU26" i="14"/>
  <c r="AHV26" i="14"/>
  <c r="AHW26" i="14"/>
  <c r="AHX26" i="14"/>
  <c r="AHY26" i="14"/>
  <c r="AHZ26" i="14"/>
  <c r="AIA26" i="14"/>
  <c r="AIB26" i="14"/>
  <c r="AIC26" i="14"/>
  <c r="AID26" i="14"/>
  <c r="AIE26" i="14"/>
  <c r="AIF26" i="14"/>
  <c r="AIG26" i="14"/>
  <c r="AIH26" i="14"/>
  <c r="AII26" i="14"/>
  <c r="AIJ26" i="14"/>
  <c r="AIK26" i="14"/>
  <c r="AIL26" i="14"/>
  <c r="AIM26" i="14"/>
  <c r="AIN26" i="14"/>
  <c r="AIO26" i="14"/>
  <c r="AIP26" i="14"/>
  <c r="AIQ26" i="14"/>
  <c r="AIR26" i="14"/>
  <c r="AIS26" i="14"/>
  <c r="AIT26" i="14"/>
  <c r="AIU26" i="14"/>
  <c r="AIV26" i="14"/>
  <c r="AIW26" i="14"/>
  <c r="AIX26" i="14"/>
  <c r="AIY26" i="14"/>
  <c r="AIZ26" i="14"/>
  <c r="AJA26" i="14"/>
  <c r="AJB26" i="14"/>
  <c r="AJC26" i="14"/>
  <c r="AJD26" i="14"/>
  <c r="AJE26" i="14"/>
  <c r="AJF26" i="14"/>
  <c r="AJG26" i="14"/>
  <c r="AJH26" i="14"/>
  <c r="AJI26" i="14"/>
  <c r="AJJ26" i="14"/>
  <c r="AJK26" i="14"/>
  <c r="AJL26" i="14"/>
  <c r="AJM26" i="14"/>
  <c r="AJN26" i="14"/>
  <c r="AJO26" i="14"/>
  <c r="AJP26" i="14"/>
  <c r="AJQ26" i="14"/>
  <c r="AJR26" i="14"/>
  <c r="AJS26" i="14"/>
  <c r="AJT26" i="14"/>
  <c r="AJU26" i="14"/>
  <c r="AJV26" i="14"/>
  <c r="AJW26" i="14"/>
  <c r="AJX26" i="14"/>
  <c r="AJY26" i="14"/>
  <c r="AJZ26" i="14"/>
  <c r="AKA26" i="14"/>
  <c r="AKB26" i="14"/>
  <c r="AKC26" i="14"/>
  <c r="AKD26" i="14"/>
  <c r="AKE26" i="14"/>
  <c r="AKF26" i="14"/>
  <c r="AKG26" i="14"/>
  <c r="AKH26" i="14"/>
  <c r="AKI26" i="14"/>
  <c r="AKJ26" i="14"/>
  <c r="AKK26" i="14"/>
  <c r="AKL26" i="14"/>
  <c r="AKM26" i="14"/>
  <c r="AKN26" i="14"/>
  <c r="AKO26" i="14"/>
  <c r="AKP26" i="14"/>
  <c r="AKQ26" i="14"/>
  <c r="AKR26" i="14"/>
  <c r="AKS26" i="14"/>
  <c r="AKT26" i="14"/>
  <c r="AKU26" i="14"/>
  <c r="AKV26" i="14"/>
  <c r="AKW26" i="14"/>
  <c r="AKX26" i="14"/>
  <c r="AKY26" i="14"/>
  <c r="AKZ26" i="14"/>
  <c r="ALA26" i="14"/>
  <c r="ALB26" i="14"/>
  <c r="ALC26" i="14"/>
  <c r="ALD26" i="14"/>
  <c r="ALE26" i="14"/>
  <c r="ALF26" i="14"/>
  <c r="ALG26" i="14"/>
  <c r="ALH26" i="14"/>
  <c r="ALI26" i="14"/>
  <c r="ALJ26" i="14"/>
  <c r="ALK26" i="14"/>
  <c r="ALL26" i="14"/>
  <c r="ALM26" i="14"/>
  <c r="ALN26" i="14"/>
  <c r="ALO26" i="14"/>
  <c r="ALP26" i="14"/>
  <c r="ALQ26" i="14"/>
  <c r="ALR26" i="14"/>
  <c r="ALS26" i="14"/>
  <c r="ALT26" i="14"/>
  <c r="ALU26" i="14"/>
  <c r="ALV26" i="14"/>
  <c r="ALW26" i="14"/>
  <c r="ALX26" i="14"/>
  <c r="ALY26" i="14"/>
  <c r="ALZ26" i="14"/>
  <c r="AMA26" i="14"/>
  <c r="AMB26" i="14"/>
  <c r="AMC26" i="14"/>
  <c r="AMD26" i="14"/>
  <c r="AME26" i="14"/>
  <c r="AMF26" i="14"/>
  <c r="AMG26" i="14"/>
  <c r="AMH26" i="14"/>
  <c r="AMI26" i="14"/>
  <c r="AMJ26" i="14"/>
  <c r="AMK26" i="14"/>
  <c r="AML26" i="14"/>
  <c r="AMM26" i="14"/>
  <c r="AMN26" i="14"/>
  <c r="AMO26" i="14"/>
  <c r="AMP26" i="14"/>
  <c r="AMQ26" i="14"/>
  <c r="AMR26" i="14"/>
  <c r="AMS26" i="14"/>
  <c r="AMT26" i="14"/>
  <c r="AMU26" i="14"/>
  <c r="AMV26" i="14"/>
  <c r="AMW26" i="14"/>
  <c r="AMX26" i="14"/>
  <c r="AMY26" i="14"/>
  <c r="AMZ26" i="14"/>
  <c r="ANA26" i="14"/>
  <c r="ANB26" i="14"/>
  <c r="ANC26" i="14"/>
  <c r="AND26" i="14"/>
  <c r="ANE26" i="14"/>
  <c r="ANF26" i="14"/>
  <c r="ANG26" i="14"/>
  <c r="ANH26" i="14"/>
  <c r="ANI26" i="14"/>
  <c r="ANJ26" i="14"/>
  <c r="ANK26" i="14"/>
  <c r="ANL26" i="14"/>
  <c r="ANM26" i="14"/>
  <c r="ANN26" i="14"/>
  <c r="ANO26" i="14"/>
  <c r="ANP26" i="14"/>
  <c r="ANQ26" i="14"/>
  <c r="ANR26" i="14"/>
  <c r="ANS26" i="14"/>
  <c r="ANT26" i="14"/>
  <c r="ANU26" i="14"/>
  <c r="ANV26" i="14"/>
  <c r="ANW26" i="14"/>
  <c r="ANX26" i="14"/>
  <c r="ANY26" i="14"/>
  <c r="ANZ26" i="14"/>
  <c r="AOA26" i="14"/>
  <c r="AOB26" i="14"/>
  <c r="AOC26" i="14"/>
  <c r="AOD26" i="14"/>
  <c r="AOE26" i="14"/>
  <c r="AOF26" i="14"/>
  <c r="AOG26" i="14"/>
  <c r="AOH26" i="14"/>
  <c r="AOI26" i="14"/>
  <c r="AOJ26" i="14"/>
  <c r="AOK26" i="14"/>
  <c r="AOL26" i="14"/>
  <c r="AOM26" i="14"/>
  <c r="AON26" i="14"/>
  <c r="AOO26" i="14"/>
  <c r="AOP26" i="14"/>
  <c r="AOQ26" i="14"/>
  <c r="AOR26" i="14"/>
  <c r="AOS26" i="14"/>
  <c r="AOT26" i="14"/>
  <c r="AOU26" i="14"/>
  <c r="AOV26" i="14"/>
  <c r="AOW26" i="14"/>
  <c r="AOX26" i="14"/>
  <c r="AOY26" i="14"/>
  <c r="AOZ26" i="14"/>
  <c r="APA26" i="14"/>
  <c r="APB26" i="14"/>
  <c r="APC26" i="14"/>
  <c r="APD26" i="14"/>
  <c r="APE26" i="14"/>
  <c r="APF26" i="14"/>
  <c r="APG26" i="14"/>
  <c r="APH26" i="14"/>
  <c r="API26" i="14"/>
  <c r="APJ26" i="14"/>
  <c r="APK26" i="14"/>
  <c r="APL26" i="14"/>
  <c r="APM26" i="14"/>
  <c r="APN26" i="14"/>
  <c r="APO26" i="14"/>
  <c r="APP26" i="14"/>
  <c r="APQ26" i="14"/>
  <c r="APR26" i="14"/>
  <c r="APS26" i="14"/>
  <c r="APT26" i="14"/>
  <c r="APU26" i="14"/>
  <c r="APV26" i="14"/>
  <c r="APW26" i="14"/>
  <c r="APX26" i="14"/>
  <c r="APY26" i="14"/>
  <c r="APZ26" i="14"/>
  <c r="AQA26" i="14"/>
  <c r="AQB26" i="14"/>
  <c r="AQC26" i="14"/>
  <c r="AQD26" i="14"/>
  <c r="AQE26" i="14"/>
  <c r="AQF26" i="14"/>
  <c r="AQG26" i="14"/>
  <c r="AQH26" i="14"/>
  <c r="AQI26" i="14"/>
  <c r="AQJ26" i="14"/>
  <c r="AQK26" i="14"/>
  <c r="AQL26" i="14"/>
  <c r="AQM26" i="14"/>
  <c r="AQN26" i="14"/>
  <c r="AQO26" i="14"/>
  <c r="AQP26" i="14"/>
  <c r="AQQ26" i="14"/>
  <c r="AQR26" i="14"/>
  <c r="AQS26" i="14"/>
  <c r="AQT26" i="14"/>
  <c r="AQU26" i="14"/>
  <c r="AQV26" i="14"/>
  <c r="AQW26" i="14"/>
  <c r="AQX26" i="14"/>
  <c r="AQY26" i="14"/>
  <c r="AQZ26" i="14"/>
  <c r="ARA26" i="14"/>
  <c r="ARB26" i="14"/>
  <c r="ARC26" i="14"/>
  <c r="ARD26" i="14"/>
  <c r="ARE26" i="14"/>
  <c r="ARF26" i="14"/>
  <c r="ARG26" i="14"/>
  <c r="ARH26" i="14"/>
  <c r="ARI26" i="14"/>
  <c r="ARJ26" i="14"/>
  <c r="ARK26" i="14"/>
  <c r="ARL26" i="14"/>
  <c r="ARM26" i="14"/>
  <c r="ARN26" i="14"/>
  <c r="ARO26" i="14"/>
  <c r="ARP26" i="14"/>
  <c r="ARQ26" i="14"/>
  <c r="ARR26" i="14"/>
  <c r="ARS26" i="14"/>
  <c r="ART26" i="14"/>
  <c r="ARU26" i="14"/>
  <c r="ARV26" i="14"/>
  <c r="ARW26" i="14"/>
  <c r="ARX26" i="14"/>
  <c r="ARY26" i="14"/>
  <c r="ARZ26" i="14"/>
  <c r="ASA26" i="14"/>
  <c r="ASB26" i="14"/>
  <c r="ASC26" i="14"/>
  <c r="ASD26" i="14"/>
  <c r="ASE26" i="14"/>
  <c r="ASF26" i="14"/>
  <c r="ASG26" i="14"/>
  <c r="ASH26" i="14"/>
  <c r="ASI26" i="14"/>
  <c r="ASJ26" i="14"/>
  <c r="ASK26" i="14"/>
  <c r="ASL26" i="14"/>
  <c r="ASM26" i="14"/>
  <c r="ASN26" i="14"/>
  <c r="ASO26" i="14"/>
  <c r="ASP26" i="14"/>
  <c r="ASQ26" i="14"/>
  <c r="ASR26" i="14"/>
  <c r="ASS26" i="14"/>
  <c r="AST26" i="14"/>
  <c r="ASU26" i="14"/>
  <c r="ASV26" i="14"/>
  <c r="ASW26" i="14"/>
  <c r="ASX26" i="14"/>
  <c r="ASY26" i="14"/>
  <c r="ASZ26" i="14"/>
  <c r="ATA26" i="14"/>
  <c r="ATB26" i="14"/>
  <c r="ATC26" i="14"/>
  <c r="ATD26" i="14"/>
  <c r="ATE26" i="14"/>
  <c r="ATF26" i="14"/>
  <c r="ATG26" i="14"/>
  <c r="ATH26" i="14"/>
  <c r="ATI26" i="14"/>
  <c r="ATJ26" i="14"/>
  <c r="ATK26" i="14"/>
  <c r="ATL26" i="14"/>
  <c r="ATM26" i="14"/>
  <c r="ATN26" i="14"/>
  <c r="ATO26" i="14"/>
  <c r="ATP26" i="14"/>
  <c r="ATQ26" i="14"/>
  <c r="ATR26" i="14"/>
  <c r="ATS26" i="14"/>
  <c r="ATT26" i="14"/>
  <c r="ATU26" i="14"/>
  <c r="ATV26" i="14"/>
  <c r="ATW26" i="14"/>
  <c r="ATX26" i="14"/>
  <c r="ATY26" i="14"/>
  <c r="ATZ26" i="14"/>
  <c r="AUA26" i="14"/>
  <c r="AUB26" i="14"/>
  <c r="AUC26" i="14"/>
  <c r="AUD26" i="14"/>
  <c r="AUE26" i="14"/>
  <c r="AUF26" i="14"/>
  <c r="AUG26" i="14"/>
  <c r="AUH26" i="14"/>
  <c r="AUI26" i="14"/>
  <c r="AUJ26" i="14"/>
  <c r="AUK26" i="14"/>
  <c r="AUL26" i="14"/>
  <c r="AUM26" i="14"/>
  <c r="AUN26" i="14"/>
  <c r="AUO26" i="14"/>
  <c r="AUP26" i="14"/>
  <c r="AUQ26" i="14"/>
  <c r="AUR26" i="14"/>
  <c r="AUS26" i="14"/>
  <c r="AUT26" i="14"/>
  <c r="AUU26" i="14"/>
  <c r="AUV26" i="14"/>
  <c r="AUW26" i="14"/>
  <c r="AUX26" i="14"/>
  <c r="AUY26" i="14"/>
  <c r="AUZ26" i="14"/>
  <c r="AVA26" i="14"/>
  <c r="AVB26" i="14"/>
  <c r="AVC26" i="14"/>
  <c r="AVD26" i="14"/>
  <c r="AVE26" i="14"/>
  <c r="AVF26" i="14"/>
  <c r="AVG26" i="14"/>
  <c r="AVH26" i="14"/>
  <c r="AVI26" i="14"/>
  <c r="AVJ26" i="14"/>
  <c r="AVK26" i="14"/>
  <c r="AVL26" i="14"/>
  <c r="AVM26" i="14"/>
  <c r="AVN26" i="14"/>
  <c r="AVO26" i="14"/>
  <c r="AVP26" i="14"/>
  <c r="AVQ26" i="14"/>
  <c r="AVR26" i="14"/>
  <c r="AVS26" i="14"/>
  <c r="AVT26" i="14"/>
  <c r="AVU26" i="14"/>
  <c r="AVV26" i="14"/>
  <c r="AVW26" i="14"/>
  <c r="AVX26" i="14"/>
  <c r="AVY26" i="14"/>
  <c r="AVZ26" i="14"/>
  <c r="AWA26" i="14"/>
  <c r="AWB26" i="14"/>
  <c r="AWC26" i="14"/>
  <c r="AWD26" i="14"/>
  <c r="AWE26" i="14"/>
  <c r="AWF26" i="14"/>
  <c r="AWG26" i="14"/>
  <c r="AWH26" i="14"/>
  <c r="AWI26" i="14"/>
  <c r="AWJ26" i="14"/>
  <c r="AWK26" i="14"/>
  <c r="AWL26" i="14"/>
  <c r="AWM26" i="14"/>
  <c r="AWN26" i="14"/>
  <c r="AWO26" i="14"/>
  <c r="AWP26" i="14"/>
  <c r="AWQ26" i="14"/>
  <c r="AWR26" i="14"/>
  <c r="AWS26" i="14"/>
  <c r="AWT26" i="14"/>
  <c r="AWU26" i="14"/>
  <c r="AWV26" i="14"/>
  <c r="AWW26" i="14"/>
  <c r="AWX26" i="14"/>
  <c r="AWY26" i="14"/>
  <c r="AWZ26" i="14"/>
  <c r="AXA26" i="14"/>
  <c r="AXB26" i="14"/>
  <c r="AXC26" i="14"/>
  <c r="AXD26" i="14"/>
  <c r="AXE26" i="14"/>
  <c r="AXF26" i="14"/>
  <c r="AXG26" i="14"/>
  <c r="AXH26" i="14"/>
  <c r="AXI26" i="14"/>
  <c r="AXJ26" i="14"/>
  <c r="AXK26" i="14"/>
  <c r="AXL26" i="14"/>
  <c r="AXM26" i="14"/>
  <c r="AXN26" i="14"/>
  <c r="AXO26" i="14"/>
  <c r="AXP26" i="14"/>
  <c r="AXQ26" i="14"/>
  <c r="AXR26" i="14"/>
  <c r="AXS26" i="14"/>
  <c r="AXT26" i="14"/>
  <c r="AXU26" i="14"/>
  <c r="AXV26" i="14"/>
  <c r="AXW26" i="14"/>
  <c r="AXX26" i="14"/>
  <c r="AXY26" i="14"/>
  <c r="AXZ26" i="14"/>
  <c r="AYA26" i="14"/>
  <c r="AYB26" i="14"/>
  <c r="AYC26" i="14"/>
  <c r="AYD26" i="14"/>
  <c r="AYE26" i="14"/>
  <c r="AYF26" i="14"/>
  <c r="AYG26" i="14"/>
  <c r="AYH26" i="14"/>
  <c r="AYI26" i="14"/>
  <c r="AYJ26" i="14"/>
  <c r="AYK26" i="14"/>
  <c r="AYL26" i="14"/>
  <c r="AYM26" i="14"/>
  <c r="AYN26" i="14"/>
  <c r="AYO26" i="14"/>
  <c r="AYP26" i="14"/>
  <c r="AYQ26" i="14"/>
  <c r="AYR26" i="14"/>
  <c r="AYS26" i="14"/>
  <c r="AYT26" i="14"/>
  <c r="AYU26" i="14"/>
  <c r="AYV26" i="14"/>
  <c r="AYW26" i="14"/>
  <c r="AYX26" i="14"/>
  <c r="AYY26" i="14"/>
  <c r="AYZ26" i="14"/>
  <c r="AZA26" i="14"/>
  <c r="AZB26" i="14"/>
  <c r="AZC26" i="14"/>
  <c r="AZD26" i="14"/>
  <c r="AZE26" i="14"/>
  <c r="AZF26" i="14"/>
  <c r="AZG26" i="14"/>
  <c r="AZH26" i="14"/>
  <c r="AZI26" i="14"/>
  <c r="AZJ26" i="14"/>
  <c r="AZK26" i="14"/>
  <c r="AZL26" i="14"/>
  <c r="AZM26" i="14"/>
  <c r="AZN26" i="14"/>
  <c r="AZO26" i="14"/>
  <c r="AZP26" i="14"/>
  <c r="AZQ26" i="14"/>
  <c r="AZR26" i="14"/>
  <c r="AZS26" i="14"/>
  <c r="AZT26" i="14"/>
  <c r="AZU26" i="14"/>
  <c r="AZV26" i="14"/>
  <c r="AZW26" i="14"/>
  <c r="AZX26" i="14"/>
  <c r="AZY26" i="14"/>
  <c r="AZZ26" i="14"/>
  <c r="BAA26" i="14"/>
  <c r="BAB26" i="14"/>
  <c r="BAC26" i="14"/>
  <c r="BAD26" i="14"/>
  <c r="BAE26" i="14"/>
  <c r="BAF26" i="14"/>
  <c r="BAG26" i="14"/>
  <c r="BAH26" i="14"/>
  <c r="BAI26" i="14"/>
  <c r="BAJ26" i="14"/>
  <c r="BAK26" i="14"/>
  <c r="BAL26" i="14"/>
  <c r="BAM26" i="14"/>
  <c r="BAN26" i="14"/>
  <c r="BAO26" i="14"/>
  <c r="BAP26" i="14"/>
  <c r="BAQ26" i="14"/>
  <c r="BAR26" i="14"/>
  <c r="BAS26" i="14"/>
  <c r="BAT26" i="14"/>
  <c r="BAU26" i="14"/>
  <c r="BAV26" i="14"/>
  <c r="BAW26" i="14"/>
  <c r="BAX26" i="14"/>
  <c r="BAY26" i="14"/>
  <c r="BAZ26" i="14"/>
  <c r="BBA26" i="14"/>
  <c r="BBB26" i="14"/>
  <c r="BBC26" i="14"/>
  <c r="BBD26" i="14"/>
  <c r="BBE26" i="14"/>
  <c r="BBF26" i="14"/>
  <c r="BBG26" i="14"/>
  <c r="BBH26" i="14"/>
  <c r="BBI26" i="14"/>
  <c r="BBJ26" i="14"/>
  <c r="BBK26" i="14"/>
  <c r="BBL26" i="14"/>
  <c r="BBM26" i="14"/>
  <c r="BBN26" i="14"/>
  <c r="BBO26" i="14"/>
  <c r="BBP26" i="14"/>
  <c r="BBQ26" i="14"/>
  <c r="BBR26" i="14"/>
  <c r="BBS26" i="14"/>
  <c r="BBT26" i="14"/>
  <c r="BBU26" i="14"/>
  <c r="BBV26" i="14"/>
  <c r="BBW26" i="14"/>
  <c r="BBX26" i="14"/>
  <c r="BBY26" i="14"/>
  <c r="BBZ26" i="14"/>
  <c r="BCA26" i="14"/>
  <c r="BCB26" i="14"/>
  <c r="BCC26" i="14"/>
  <c r="BCD26" i="14"/>
  <c r="BCE26" i="14"/>
  <c r="BCF26" i="14"/>
  <c r="BCG26" i="14"/>
  <c r="BCH26" i="14"/>
  <c r="BCI26" i="14"/>
  <c r="BCJ26" i="14"/>
  <c r="BCK26" i="14"/>
  <c r="BCL26" i="14"/>
  <c r="BCM26" i="14"/>
  <c r="BCN26" i="14"/>
  <c r="BCO26" i="14"/>
  <c r="BCP26" i="14"/>
  <c r="BCQ26" i="14"/>
  <c r="BCR26" i="14"/>
  <c r="BCS26" i="14"/>
  <c r="BCT26" i="14"/>
  <c r="BCU26" i="14"/>
  <c r="BCV26" i="14"/>
  <c r="BCW26" i="14"/>
  <c r="BCX26" i="14"/>
  <c r="BCY26" i="14"/>
  <c r="BCZ26" i="14"/>
  <c r="BDA26" i="14"/>
  <c r="BDB26" i="14"/>
  <c r="BDC26" i="14"/>
  <c r="BDD26" i="14"/>
  <c r="BDE26" i="14"/>
  <c r="BDF26" i="14"/>
  <c r="BDG26" i="14"/>
  <c r="BDH26" i="14"/>
  <c r="BDI26" i="14"/>
  <c r="BDJ26" i="14"/>
  <c r="BDK26" i="14"/>
  <c r="BDL26" i="14"/>
  <c r="BDM26" i="14"/>
  <c r="BDN26" i="14"/>
  <c r="BDO26" i="14"/>
  <c r="BDP26" i="14"/>
  <c r="BDQ26" i="14"/>
  <c r="BDR26" i="14"/>
  <c r="BDS26" i="14"/>
  <c r="BDT26" i="14"/>
  <c r="BDU26" i="14"/>
  <c r="BDV26" i="14"/>
  <c r="BDW26" i="14"/>
  <c r="BDX26" i="14"/>
  <c r="BDY26" i="14"/>
  <c r="BDZ26" i="14"/>
  <c r="BEA26" i="14"/>
  <c r="BEB26" i="14"/>
  <c r="BEC26" i="14"/>
  <c r="BED26" i="14"/>
  <c r="BEE26" i="14"/>
  <c r="BEF26" i="14"/>
  <c r="BEG26" i="14"/>
  <c r="BEH26" i="14"/>
  <c r="BEI26" i="14"/>
  <c r="BEJ26" i="14"/>
  <c r="BEK26" i="14"/>
  <c r="BEL26" i="14"/>
  <c r="BEM26" i="14"/>
  <c r="BEN26" i="14"/>
  <c r="BEO26" i="14"/>
  <c r="BEP26" i="14"/>
  <c r="BEQ26" i="14"/>
  <c r="BER26" i="14"/>
  <c r="BES26" i="14"/>
  <c r="BET26" i="14"/>
  <c r="BEU26" i="14"/>
  <c r="BEV26" i="14"/>
  <c r="BEW26" i="14"/>
  <c r="BEX26" i="14"/>
  <c r="BEY26" i="14"/>
  <c r="BEZ26" i="14"/>
  <c r="BFA26" i="14"/>
  <c r="BFB26" i="14"/>
  <c r="BFC26" i="14"/>
  <c r="BFD26" i="14"/>
  <c r="BFE26" i="14"/>
  <c r="BFF26" i="14"/>
  <c r="BFG26" i="14"/>
  <c r="BFH26" i="14"/>
  <c r="BFI26" i="14"/>
  <c r="BFJ26" i="14"/>
  <c r="BFK26" i="14"/>
  <c r="BFL26" i="14"/>
  <c r="BFM26" i="14"/>
  <c r="BFN26" i="14"/>
  <c r="BFO26" i="14"/>
  <c r="BFP26" i="14"/>
  <c r="BFQ26" i="14"/>
  <c r="BFR26" i="14"/>
  <c r="BFS26" i="14"/>
  <c r="BFT26" i="14"/>
  <c r="BFU26" i="14"/>
  <c r="BFV26" i="14"/>
  <c r="BFW26" i="14"/>
  <c r="BFX26" i="14"/>
  <c r="BFY26" i="14"/>
  <c r="BFZ26" i="14"/>
  <c r="BGA26" i="14"/>
  <c r="BGB26" i="14"/>
  <c r="BGC26" i="14"/>
  <c r="BGD26" i="14"/>
  <c r="BGE26" i="14"/>
  <c r="BGF26" i="14"/>
  <c r="BGG26" i="14"/>
  <c r="BGH26" i="14"/>
  <c r="BGI26" i="14"/>
  <c r="BGJ26" i="14"/>
  <c r="BGK26" i="14"/>
  <c r="BGL26" i="14"/>
  <c r="BGM26" i="14"/>
  <c r="BGN26" i="14"/>
  <c r="BGO26" i="14"/>
  <c r="BGP26" i="14"/>
  <c r="BGQ26" i="14"/>
  <c r="BGR26" i="14"/>
  <c r="BGS26" i="14"/>
  <c r="BGT26" i="14"/>
  <c r="BGU26" i="14"/>
  <c r="BGV26" i="14"/>
  <c r="BGW26" i="14"/>
  <c r="BGX26" i="14"/>
  <c r="BGY26" i="14"/>
  <c r="BGZ26" i="14"/>
  <c r="BHA26" i="14"/>
  <c r="BHB26" i="14"/>
  <c r="BHC26" i="14"/>
  <c r="BHD26" i="14"/>
  <c r="BHE26" i="14"/>
  <c r="BHF26" i="14"/>
  <c r="BHG26" i="14"/>
  <c r="BHH26" i="14"/>
  <c r="BHI26" i="14"/>
  <c r="BHJ26" i="14"/>
  <c r="BHK26" i="14"/>
  <c r="BHL26" i="14"/>
  <c r="BHM26" i="14"/>
  <c r="BHN26" i="14"/>
  <c r="BHO26" i="14"/>
  <c r="BHP26" i="14"/>
  <c r="BHQ26" i="14"/>
  <c r="BHR26" i="14"/>
  <c r="BHS26" i="14"/>
  <c r="BHT26" i="14"/>
  <c r="BHU26" i="14"/>
  <c r="BHV26" i="14"/>
  <c r="BHW26" i="14"/>
  <c r="BHX26" i="14"/>
  <c r="BHY26" i="14"/>
  <c r="BHZ26" i="14"/>
  <c r="BIA26" i="14"/>
  <c r="BIB26" i="14"/>
  <c r="BIC26" i="14"/>
  <c r="BID26" i="14"/>
  <c r="BIE26" i="14"/>
  <c r="BIF26" i="14"/>
  <c r="BIG26" i="14"/>
  <c r="BIH26" i="14"/>
  <c r="BII26" i="14"/>
  <c r="BIJ26" i="14"/>
  <c r="BIK26" i="14"/>
  <c r="BIL26" i="14"/>
  <c r="BIM26" i="14"/>
  <c r="BIN26" i="14"/>
  <c r="BIO26" i="14"/>
  <c r="BIP26" i="14"/>
  <c r="BIQ26" i="14"/>
  <c r="BIR26" i="14"/>
  <c r="BIS26" i="14"/>
  <c r="BIT26" i="14"/>
  <c r="BIU26" i="14"/>
  <c r="BIV26" i="14"/>
  <c r="BIW26" i="14"/>
  <c r="BIX26" i="14"/>
  <c r="BIY26" i="14"/>
  <c r="BIZ26" i="14"/>
  <c r="BJA26" i="14"/>
  <c r="BJB26" i="14"/>
  <c r="BJC26" i="14"/>
  <c r="BJD26" i="14"/>
  <c r="BJE26" i="14"/>
  <c r="BJF26" i="14"/>
  <c r="BJG26" i="14"/>
  <c r="BJH26" i="14"/>
  <c r="BJI26" i="14"/>
  <c r="BJJ26" i="14"/>
  <c r="BJK26" i="14"/>
  <c r="BJL26" i="14"/>
  <c r="BJM26" i="14"/>
  <c r="BJN26" i="14"/>
  <c r="BJO26" i="14"/>
  <c r="BJP26" i="14"/>
  <c r="BJQ26" i="14"/>
  <c r="BJR26" i="14"/>
  <c r="BJS26" i="14"/>
  <c r="BJT26" i="14"/>
  <c r="BJU26" i="14"/>
  <c r="BJV26" i="14"/>
  <c r="BJW26" i="14"/>
  <c r="BJX26" i="14"/>
  <c r="BJY26" i="14"/>
  <c r="BJZ26" i="14"/>
  <c r="BKA26" i="14"/>
  <c r="BKB26" i="14"/>
  <c r="BKC26" i="14"/>
  <c r="BKD26" i="14"/>
  <c r="BKE26" i="14"/>
  <c r="BKF26" i="14"/>
  <c r="BKG26" i="14"/>
  <c r="BKH26" i="14"/>
  <c r="BKI26" i="14"/>
  <c r="BKJ26" i="14"/>
  <c r="BKK26" i="14"/>
  <c r="BKL26" i="14"/>
  <c r="BKM26" i="14"/>
  <c r="BKN26" i="14"/>
  <c r="BKO26" i="14"/>
  <c r="BKP26" i="14"/>
  <c r="BKQ26" i="14"/>
  <c r="BKR26" i="14"/>
  <c r="BKS26" i="14"/>
  <c r="BKT26" i="14"/>
  <c r="BKU26" i="14"/>
  <c r="BKV26" i="14"/>
  <c r="BKW26" i="14"/>
  <c r="BKX26" i="14"/>
  <c r="BKY26" i="14"/>
  <c r="BKZ26" i="14"/>
  <c r="BLA26" i="14"/>
  <c r="BLB26" i="14"/>
  <c r="BLC26" i="14"/>
  <c r="BLD26" i="14"/>
  <c r="BLE26" i="14"/>
  <c r="BLF26" i="14"/>
  <c r="BLG26" i="14"/>
  <c r="BLH26" i="14"/>
  <c r="BLI26" i="14"/>
  <c r="BLJ26" i="14"/>
  <c r="BLK26" i="14"/>
  <c r="BLL26" i="14"/>
  <c r="BLM26" i="14"/>
  <c r="BLN26" i="14"/>
  <c r="BLO26" i="14"/>
  <c r="BLP26" i="14"/>
  <c r="BLQ26" i="14"/>
  <c r="BLR26" i="14"/>
  <c r="BLS26" i="14"/>
  <c r="BLT26" i="14"/>
  <c r="BLU26" i="14"/>
  <c r="BLV26" i="14"/>
  <c r="BLW26" i="14"/>
  <c r="BLX26" i="14"/>
  <c r="BLY26" i="14"/>
  <c r="BLZ26" i="14"/>
  <c r="BMA26" i="14"/>
  <c r="BMB26" i="14"/>
  <c r="BMC26" i="14"/>
  <c r="BMD26" i="14"/>
  <c r="BME26" i="14"/>
  <c r="BMF26" i="14"/>
  <c r="BMG26" i="14"/>
  <c r="BMH26" i="14"/>
  <c r="BMI26" i="14"/>
  <c r="BMJ26" i="14"/>
  <c r="BMK26" i="14"/>
  <c r="BML26" i="14"/>
  <c r="BMM26" i="14"/>
  <c r="BMN26" i="14"/>
  <c r="BMO26" i="14"/>
  <c r="BMP26" i="14"/>
  <c r="BMQ26" i="14"/>
  <c r="BMR26" i="14"/>
  <c r="BMS26" i="14"/>
  <c r="BMT26" i="14"/>
  <c r="BMU26" i="14"/>
  <c r="BMV26" i="14"/>
  <c r="BMW26" i="14"/>
  <c r="BMX26" i="14"/>
  <c r="BMY26" i="14"/>
  <c r="BMZ26" i="14"/>
  <c r="BNA26" i="14"/>
  <c r="BNB26" i="14"/>
  <c r="BNC26" i="14"/>
  <c r="BND26" i="14"/>
  <c r="BNE26" i="14"/>
  <c r="BNF26" i="14"/>
  <c r="BNG26" i="14"/>
  <c r="BNH26" i="14"/>
  <c r="BNI26" i="14"/>
  <c r="BNJ26" i="14"/>
  <c r="BNK26" i="14"/>
  <c r="BNL26" i="14"/>
  <c r="BNM26" i="14"/>
  <c r="BNN26" i="14"/>
  <c r="BNO26" i="14"/>
  <c r="BNP26" i="14"/>
  <c r="BNQ26" i="14"/>
  <c r="BNR26" i="14"/>
  <c r="BNS26" i="14"/>
  <c r="BNT26" i="14"/>
  <c r="BNU26" i="14"/>
  <c r="BNV26" i="14"/>
  <c r="BNW26" i="14"/>
  <c r="BNX26" i="14"/>
  <c r="BNY26" i="14"/>
  <c r="BNZ26" i="14"/>
  <c r="BOA26" i="14"/>
  <c r="BOB26" i="14"/>
  <c r="BOC26" i="14"/>
  <c r="BOD26" i="14"/>
  <c r="BOE26" i="14"/>
  <c r="BOF26" i="14"/>
  <c r="BOG26" i="14"/>
  <c r="BOH26" i="14"/>
  <c r="BOI26" i="14"/>
  <c r="BOJ26" i="14"/>
  <c r="BOK26" i="14"/>
  <c r="BOL26" i="14"/>
  <c r="BOM26" i="14"/>
  <c r="BON26" i="14"/>
  <c r="BOO26" i="14"/>
  <c r="BOP26" i="14"/>
  <c r="BOQ26" i="14"/>
  <c r="BOR26" i="14"/>
  <c r="BOS26" i="14"/>
  <c r="BOT26" i="14"/>
  <c r="BOU26" i="14"/>
  <c r="BOV26" i="14"/>
  <c r="BOW26" i="14"/>
  <c r="BOX26" i="14"/>
  <c r="BOY26" i="14"/>
  <c r="BOZ26" i="14"/>
  <c r="BPA26" i="14"/>
  <c r="BPB26" i="14"/>
  <c r="BPC26" i="14"/>
  <c r="BPD26" i="14"/>
  <c r="BPE26" i="14"/>
  <c r="BPF26" i="14"/>
  <c r="BPG26" i="14"/>
  <c r="BPH26" i="14"/>
  <c r="BPI26" i="14"/>
  <c r="BPJ26" i="14"/>
  <c r="BPK26" i="14"/>
  <c r="BPL26" i="14"/>
  <c r="BPM26" i="14"/>
  <c r="BPN26" i="14"/>
  <c r="BPO26" i="14"/>
  <c r="BPP26" i="14"/>
  <c r="BPQ26" i="14"/>
  <c r="BPR26" i="14"/>
  <c r="BPS26" i="14"/>
  <c r="BPT26" i="14"/>
  <c r="BPU26" i="14"/>
  <c r="BPV26" i="14"/>
  <c r="BPW26" i="14"/>
  <c r="BPX26" i="14"/>
  <c r="BPY26" i="14"/>
  <c r="BPZ26" i="14"/>
  <c r="BQA26" i="14"/>
  <c r="BQB26" i="14"/>
  <c r="BQC26" i="14"/>
  <c r="BQD26" i="14"/>
  <c r="BQE26" i="14"/>
  <c r="BQF26" i="14"/>
  <c r="BQG26" i="14"/>
  <c r="BQH26" i="14"/>
  <c r="BQI26" i="14"/>
  <c r="BQJ26" i="14"/>
  <c r="BQK26" i="14"/>
  <c r="BQL26" i="14"/>
  <c r="BQM26" i="14"/>
  <c r="BQN26" i="14"/>
  <c r="BQO26" i="14"/>
  <c r="BQP26" i="14"/>
  <c r="BQQ26" i="14"/>
  <c r="BQR26" i="14"/>
  <c r="BQS26" i="14"/>
  <c r="BQT26" i="14"/>
  <c r="BQU26" i="14"/>
  <c r="BQV26" i="14"/>
  <c r="BQW26" i="14"/>
  <c r="BQX26" i="14"/>
  <c r="BQY26" i="14"/>
  <c r="BQZ26" i="14"/>
  <c r="BRA26" i="14"/>
  <c r="BRB26" i="14"/>
  <c r="BRC26" i="14"/>
  <c r="BRD26" i="14"/>
  <c r="BRE26" i="14"/>
  <c r="BRF26" i="14"/>
  <c r="BRG26" i="14"/>
  <c r="BRH26" i="14"/>
  <c r="BRI26" i="14"/>
  <c r="BRJ26" i="14"/>
  <c r="BRK26" i="14"/>
  <c r="BRL26" i="14"/>
  <c r="BRM26" i="14"/>
  <c r="BRN26" i="14"/>
  <c r="BRO26" i="14"/>
  <c r="BRP26" i="14"/>
  <c r="BRQ26" i="14"/>
  <c r="BRR26" i="14"/>
  <c r="BRS26" i="14"/>
  <c r="BRT26" i="14"/>
  <c r="BRU26" i="14"/>
  <c r="BRV26" i="14"/>
  <c r="BRW26" i="14"/>
  <c r="BRX26" i="14"/>
  <c r="BRY26" i="14"/>
  <c r="BRZ26" i="14"/>
  <c r="BSA26" i="14"/>
  <c r="BSB26" i="14"/>
  <c r="BSC26" i="14"/>
  <c r="BSD26" i="14"/>
  <c r="BSE26" i="14"/>
  <c r="BSF26" i="14"/>
  <c r="BSG26" i="14"/>
  <c r="BSH26" i="14"/>
  <c r="BSI26" i="14"/>
  <c r="BSJ26" i="14"/>
  <c r="BSK26" i="14"/>
  <c r="BSL26" i="14"/>
  <c r="BSM26" i="14"/>
  <c r="BSN26" i="14"/>
  <c r="BSO26" i="14"/>
  <c r="BSP26" i="14"/>
  <c r="BSQ26" i="14"/>
  <c r="BSR26" i="14"/>
  <c r="BSS26" i="14"/>
  <c r="BST26" i="14"/>
  <c r="BSU26" i="14"/>
  <c r="BSV26" i="14"/>
  <c r="BSW26" i="14"/>
  <c r="BSX26" i="14"/>
  <c r="BSY26" i="14"/>
  <c r="BSZ26" i="14"/>
  <c r="BTA26" i="14"/>
  <c r="BTB26" i="14"/>
  <c r="BTC26" i="14"/>
  <c r="BTD26" i="14"/>
  <c r="BTE26" i="14"/>
  <c r="BTF26" i="14"/>
  <c r="BTG26" i="14"/>
  <c r="BTH26" i="14"/>
  <c r="BTI26" i="14"/>
  <c r="BTJ26" i="14"/>
  <c r="BTK26" i="14"/>
  <c r="BTL26" i="14"/>
  <c r="BTM26" i="14"/>
  <c r="BTN26" i="14"/>
  <c r="BTO26" i="14"/>
  <c r="BTP26" i="14"/>
  <c r="BTQ26" i="14"/>
  <c r="BTR26" i="14"/>
  <c r="BTS26" i="14"/>
  <c r="BTT26" i="14"/>
  <c r="BTU26" i="14"/>
  <c r="BTV26" i="14"/>
  <c r="BTW26" i="14"/>
  <c r="BTX26" i="14"/>
  <c r="BTY26" i="14"/>
  <c r="BTZ26" i="14"/>
  <c r="BUA26" i="14"/>
  <c r="BUB26" i="14"/>
  <c r="BUC26" i="14"/>
  <c r="BUD26" i="14"/>
  <c r="BUE26" i="14"/>
  <c r="BUF26" i="14"/>
  <c r="BUG26" i="14"/>
  <c r="BUH26" i="14"/>
  <c r="BUI26" i="14"/>
  <c r="BUJ26" i="14"/>
  <c r="BUK26" i="14"/>
  <c r="BUL26" i="14"/>
  <c r="BUM26" i="14"/>
  <c r="BUN26" i="14"/>
  <c r="BUO26" i="14"/>
  <c r="BUP26" i="14"/>
  <c r="BUQ26" i="14"/>
  <c r="BUR26" i="14"/>
  <c r="BUS26" i="14"/>
  <c r="BUT26" i="14"/>
  <c r="BUU26" i="14"/>
  <c r="BUV26" i="14"/>
  <c r="BUW26" i="14"/>
  <c r="BUX26" i="14"/>
  <c r="BUY26" i="14"/>
  <c r="BUZ26" i="14"/>
  <c r="BVA26" i="14"/>
  <c r="BVB26" i="14"/>
  <c r="BVC26" i="14"/>
  <c r="BVD26" i="14"/>
  <c r="BVE26" i="14"/>
  <c r="BVF26" i="14"/>
  <c r="BVG26" i="14"/>
  <c r="BVH26" i="14"/>
  <c r="BVI26" i="14"/>
  <c r="BVJ26" i="14"/>
  <c r="BVK26" i="14"/>
  <c r="BVL26" i="14"/>
  <c r="BVM26" i="14"/>
  <c r="BVN26" i="14"/>
  <c r="BVO26" i="14"/>
  <c r="BVP26" i="14"/>
  <c r="BVQ26" i="14"/>
  <c r="BVR26" i="14"/>
  <c r="BVS26" i="14"/>
  <c r="BVT26" i="14"/>
  <c r="BVU26" i="14"/>
  <c r="BVV26" i="14"/>
  <c r="BVW26" i="14"/>
  <c r="BVX26" i="14"/>
  <c r="BVY26" i="14"/>
  <c r="BVZ26" i="14"/>
  <c r="BWA26" i="14"/>
  <c r="BWB26" i="14"/>
  <c r="BWC26" i="14"/>
  <c r="BWD26" i="14"/>
  <c r="BWE26" i="14"/>
  <c r="BWF26" i="14"/>
  <c r="BWG26" i="14"/>
  <c r="BWH26" i="14"/>
  <c r="BWI26" i="14"/>
  <c r="BWJ26" i="14"/>
  <c r="BWK26" i="14"/>
  <c r="BWL26" i="14"/>
  <c r="BWM26" i="14"/>
  <c r="BWN26" i="14"/>
  <c r="BWO26" i="14"/>
  <c r="BWP26" i="14"/>
  <c r="BWQ26" i="14"/>
  <c r="BWR26" i="14"/>
  <c r="BWS26" i="14"/>
  <c r="BWT26" i="14"/>
  <c r="BWU26" i="14"/>
  <c r="BWV26" i="14"/>
  <c r="BWW26" i="14"/>
  <c r="BWX26" i="14"/>
  <c r="BWY26" i="14"/>
  <c r="BWZ26" i="14"/>
  <c r="BXA26" i="14"/>
  <c r="BXB26" i="14"/>
  <c r="BXC26" i="14"/>
  <c r="BXD26" i="14"/>
  <c r="BXE26" i="14"/>
  <c r="BXF26" i="14"/>
  <c r="BXG26" i="14"/>
  <c r="BXH26" i="14"/>
  <c r="BXI26" i="14"/>
  <c r="BXJ26" i="14"/>
  <c r="BXK26" i="14"/>
  <c r="BXL26" i="14"/>
  <c r="BXM26" i="14"/>
  <c r="BXN26" i="14"/>
  <c r="BXO26" i="14"/>
  <c r="BXP26" i="14"/>
  <c r="BXQ26" i="14"/>
  <c r="BXR26" i="14"/>
  <c r="BXS26" i="14"/>
  <c r="BXT26" i="14"/>
  <c r="BXU26" i="14"/>
  <c r="BXV26" i="14"/>
  <c r="BXW26" i="14"/>
  <c r="BXX26" i="14"/>
  <c r="BXY26" i="14"/>
  <c r="BXZ26" i="14"/>
  <c r="BYA26" i="14"/>
  <c r="BYB26" i="14"/>
  <c r="BYC26" i="14"/>
  <c r="BYD26" i="14"/>
  <c r="BYE26" i="14"/>
  <c r="BYF26" i="14"/>
  <c r="BYG26" i="14"/>
  <c r="BYH26" i="14"/>
  <c r="BYI26" i="14"/>
  <c r="BYJ26" i="14"/>
  <c r="BYK26" i="14"/>
  <c r="BYL26" i="14"/>
  <c r="BYM26" i="14"/>
  <c r="BYN26" i="14"/>
  <c r="BYO26" i="14"/>
  <c r="BYP26" i="14"/>
  <c r="BYQ26" i="14"/>
  <c r="BYR26" i="14"/>
  <c r="BYS26" i="14"/>
  <c r="BYT26" i="14"/>
  <c r="BYU26" i="14"/>
  <c r="BYV26" i="14"/>
  <c r="BYW26" i="14"/>
  <c r="BYX26" i="14"/>
  <c r="BYY26" i="14"/>
  <c r="BYZ26" i="14"/>
  <c r="BZA26" i="14"/>
  <c r="BZB26" i="14"/>
  <c r="BZC26" i="14"/>
  <c r="BZD26" i="14"/>
  <c r="BZE26" i="14"/>
  <c r="BZF26" i="14"/>
  <c r="BZG26" i="14"/>
  <c r="BZH26" i="14"/>
  <c r="BZI26" i="14"/>
  <c r="BZJ26" i="14"/>
  <c r="BZK26" i="14"/>
  <c r="BZL26" i="14"/>
  <c r="BZM26" i="14"/>
  <c r="BZN26" i="14"/>
  <c r="BZO26" i="14"/>
  <c r="BZP26" i="14"/>
  <c r="BZQ26" i="14"/>
  <c r="BZR26" i="14"/>
  <c r="BZS26" i="14"/>
  <c r="BZT26" i="14"/>
  <c r="BZU26" i="14"/>
  <c r="BZV26" i="14"/>
  <c r="BZW26" i="14"/>
  <c r="BZX26" i="14"/>
  <c r="BZY26" i="14"/>
  <c r="BZZ26" i="14"/>
  <c r="CAA26" i="14"/>
  <c r="CAB26" i="14"/>
  <c r="CAC26" i="14"/>
  <c r="CAD26" i="14"/>
  <c r="CAE26" i="14"/>
  <c r="CAF26" i="14"/>
  <c r="CAG26" i="14"/>
  <c r="CAH26" i="14"/>
  <c r="CAI26" i="14"/>
  <c r="CAJ26" i="14"/>
  <c r="CAK26" i="14"/>
  <c r="CAL26" i="14"/>
  <c r="CAM26" i="14"/>
  <c r="CAN26" i="14"/>
  <c r="CAO26" i="14"/>
  <c r="CAP26" i="14"/>
  <c r="CAQ26" i="14"/>
  <c r="CAR26" i="14"/>
  <c r="CAS26" i="14"/>
  <c r="CAT26" i="14"/>
  <c r="CAU26" i="14"/>
  <c r="CAV26" i="14"/>
  <c r="CAW26" i="14"/>
  <c r="CAX26" i="14"/>
  <c r="CAY26" i="14"/>
  <c r="CAZ26" i="14"/>
  <c r="CBA26" i="14"/>
  <c r="CBB26" i="14"/>
  <c r="CBC26" i="14"/>
  <c r="CBD26" i="14"/>
  <c r="CBE26" i="14"/>
  <c r="CBF26" i="14"/>
  <c r="CBG26" i="14"/>
  <c r="CBH26" i="14"/>
  <c r="CBI26" i="14"/>
  <c r="CBJ26" i="14"/>
  <c r="CBK26" i="14"/>
  <c r="CBL26" i="14"/>
  <c r="CBM26" i="14"/>
  <c r="CBN26" i="14"/>
  <c r="CBO26" i="14"/>
  <c r="CBP26" i="14"/>
  <c r="CBQ26" i="14"/>
  <c r="CBR26" i="14"/>
  <c r="CBS26" i="14"/>
  <c r="CBT26" i="14"/>
  <c r="CBU26" i="14"/>
  <c r="CBV26" i="14"/>
  <c r="CBW26" i="14"/>
  <c r="CBX26" i="14"/>
  <c r="CBY26" i="14"/>
  <c r="CBZ26" i="14"/>
  <c r="CCA26" i="14"/>
  <c r="CCB26" i="14"/>
  <c r="CCC26" i="14"/>
  <c r="CCD26" i="14"/>
  <c r="CCE26" i="14"/>
  <c r="CCF26" i="14"/>
  <c r="CCG26" i="14"/>
  <c r="CCH26" i="14"/>
  <c r="CCI26" i="14"/>
  <c r="CCJ26" i="14"/>
  <c r="CCK26" i="14"/>
  <c r="CCL26" i="14"/>
  <c r="CCM26" i="14"/>
  <c r="CCN26" i="14"/>
  <c r="CCO26" i="14"/>
  <c r="CCP26" i="14"/>
  <c r="CCQ26" i="14"/>
  <c r="CCR26" i="14"/>
  <c r="CCS26" i="14"/>
  <c r="CCT26" i="14"/>
  <c r="CCU26" i="14"/>
  <c r="CCV26" i="14"/>
  <c r="CCW26" i="14"/>
  <c r="CCX26" i="14"/>
  <c r="CCY26" i="14"/>
  <c r="CCZ26" i="14"/>
  <c r="CDA26" i="14"/>
  <c r="CDB26" i="14"/>
  <c r="CDC26" i="14"/>
  <c r="CDD26" i="14"/>
  <c r="CDE26" i="14"/>
  <c r="CDF26" i="14"/>
  <c r="CDG26" i="14"/>
  <c r="CDH26" i="14"/>
  <c r="CDI26" i="14"/>
  <c r="CDJ26" i="14"/>
  <c r="CDK26" i="14"/>
  <c r="CDL26" i="14"/>
  <c r="CDM26" i="14"/>
  <c r="CDN26" i="14"/>
  <c r="CDO26" i="14"/>
  <c r="CDP26" i="14"/>
  <c r="CDQ26" i="14"/>
  <c r="CDR26" i="14"/>
  <c r="CDS26" i="14"/>
  <c r="CDT26" i="14"/>
  <c r="CDU26" i="14"/>
  <c r="CDV26" i="14"/>
  <c r="CDW26" i="14"/>
  <c r="CDX26" i="14"/>
  <c r="CDY26" i="14"/>
  <c r="CDZ26" i="14"/>
  <c r="CEA26" i="14"/>
  <c r="CEB26" i="14"/>
  <c r="CEC26" i="14"/>
  <c r="CED26" i="14"/>
  <c r="CEE26" i="14"/>
  <c r="CEF26" i="14"/>
  <c r="CEG26" i="14"/>
  <c r="CEH26" i="14"/>
  <c r="CEI26" i="14"/>
  <c r="CEJ26" i="14"/>
  <c r="CEK26" i="14"/>
  <c r="CEL26" i="14"/>
  <c r="CEM26" i="14"/>
  <c r="CEN26" i="14"/>
  <c r="CEO26" i="14"/>
  <c r="CEP26" i="14"/>
  <c r="CEQ26" i="14"/>
  <c r="CER26" i="14"/>
  <c r="CES26" i="14"/>
  <c r="CET26" i="14"/>
  <c r="CEU26" i="14"/>
  <c r="CEV26" i="14"/>
  <c r="CEW26" i="14"/>
  <c r="CEX26" i="14"/>
  <c r="CEY26" i="14"/>
  <c r="CEZ26" i="14"/>
  <c r="CFA26" i="14"/>
  <c r="CFB26" i="14"/>
  <c r="CFC26" i="14"/>
  <c r="CFD26" i="14"/>
  <c r="CFE26" i="14"/>
  <c r="CFF26" i="14"/>
  <c r="CFG26" i="14"/>
  <c r="CFH26" i="14"/>
  <c r="CFI26" i="14"/>
  <c r="CFJ26" i="14"/>
  <c r="CFK26" i="14"/>
  <c r="CFL26" i="14"/>
  <c r="CFM26" i="14"/>
  <c r="CFN26" i="14"/>
  <c r="CFO26" i="14"/>
  <c r="CFP26" i="14"/>
  <c r="CFQ26" i="14"/>
  <c r="CFR26" i="14"/>
  <c r="CFS26" i="14"/>
  <c r="CFT26" i="14"/>
  <c r="CFU26" i="14"/>
  <c r="CFV26" i="14"/>
  <c r="CFW26" i="14"/>
  <c r="CFX26" i="14"/>
  <c r="CFY26" i="14"/>
  <c r="CFZ26" i="14"/>
  <c r="CGA26" i="14"/>
  <c r="CGB26" i="14"/>
  <c r="CGC26" i="14"/>
  <c r="CGD26" i="14"/>
  <c r="CGE26" i="14"/>
  <c r="CGF26" i="14"/>
  <c r="CGG26" i="14"/>
  <c r="CGH26" i="14"/>
  <c r="CGI26" i="14"/>
  <c r="CGJ26" i="14"/>
  <c r="CGK26" i="14"/>
  <c r="CGL26" i="14"/>
  <c r="CGM26" i="14"/>
  <c r="CGN26" i="14"/>
  <c r="CGO26" i="14"/>
  <c r="CGP26" i="14"/>
  <c r="CGQ26" i="14"/>
  <c r="CGR26" i="14"/>
  <c r="CGS26" i="14"/>
  <c r="CGT26" i="14"/>
  <c r="CGU26" i="14"/>
  <c r="CGV26" i="14"/>
  <c r="CGW26" i="14"/>
  <c r="CGX26" i="14"/>
  <c r="CGY26" i="14"/>
  <c r="CGZ26" i="14"/>
  <c r="CHA26" i="14"/>
  <c r="CHB26" i="14"/>
  <c r="CHC26" i="14"/>
  <c r="CHD26" i="14"/>
  <c r="CHE26" i="14"/>
  <c r="CHF26" i="14"/>
  <c r="CHG26" i="14"/>
  <c r="CHH26" i="14"/>
  <c r="CHI26" i="14"/>
  <c r="CHJ26" i="14"/>
  <c r="CHK26" i="14"/>
  <c r="CHL26" i="14"/>
  <c r="CHM26" i="14"/>
  <c r="CHN26" i="14"/>
  <c r="CHO26" i="14"/>
  <c r="CHP26" i="14"/>
  <c r="CHQ26" i="14"/>
  <c r="CHR26" i="14"/>
  <c r="CHS26" i="14"/>
  <c r="CHT26" i="14"/>
  <c r="CHU26" i="14"/>
  <c r="CHV26" i="14"/>
  <c r="CHW26" i="14"/>
  <c r="CHX26" i="14"/>
  <c r="CHY26" i="14"/>
  <c r="CHZ26" i="14"/>
  <c r="CIA26" i="14"/>
  <c r="CIB26" i="14"/>
  <c r="CIC26" i="14"/>
  <c r="CID26" i="14"/>
  <c r="CIE26" i="14"/>
  <c r="CIF26" i="14"/>
  <c r="CIG26" i="14"/>
  <c r="CIH26" i="14"/>
  <c r="CII26" i="14"/>
  <c r="CIJ26" i="14"/>
  <c r="CIK26" i="14"/>
  <c r="CIL26" i="14"/>
  <c r="CIM26" i="14"/>
  <c r="CIN26" i="14"/>
  <c r="CIO26" i="14"/>
  <c r="CIP26" i="14"/>
  <c r="CIQ26" i="14"/>
  <c r="CIR26" i="14"/>
  <c r="CIS26" i="14"/>
  <c r="CIT26" i="14"/>
  <c r="CIU26" i="14"/>
  <c r="CIV26" i="14"/>
  <c r="CIW26" i="14"/>
  <c r="CIX26" i="14"/>
  <c r="CIY26" i="14"/>
  <c r="CIZ26" i="14"/>
  <c r="CJA26" i="14"/>
  <c r="CJB26" i="14"/>
  <c r="CJC26" i="14"/>
  <c r="CJD26" i="14"/>
  <c r="CJE26" i="14"/>
  <c r="CJF26" i="14"/>
  <c r="CJG26" i="14"/>
  <c r="CJH26" i="14"/>
  <c r="CJI26" i="14"/>
  <c r="CJJ26" i="14"/>
  <c r="CJK26" i="14"/>
  <c r="CJL26" i="14"/>
  <c r="CJM26" i="14"/>
  <c r="CJN26" i="14"/>
  <c r="CJO26" i="14"/>
  <c r="CJP26" i="14"/>
  <c r="CJQ26" i="14"/>
  <c r="CJR26" i="14"/>
  <c r="CJS26" i="14"/>
  <c r="CJT26" i="14"/>
  <c r="CJU26" i="14"/>
  <c r="CJV26" i="14"/>
  <c r="CJW26" i="14"/>
  <c r="CJX26" i="14"/>
  <c r="CJY26" i="14"/>
  <c r="CJZ26" i="14"/>
  <c r="CKA26" i="14"/>
  <c r="CKB26" i="14"/>
  <c r="CKC26" i="14"/>
  <c r="CKD26" i="14"/>
  <c r="CKE26" i="14"/>
  <c r="CKF26" i="14"/>
  <c r="CKG26" i="14"/>
  <c r="CKH26" i="14"/>
  <c r="CKI26" i="14"/>
  <c r="CKJ26" i="14"/>
  <c r="CKK26" i="14"/>
  <c r="CKL26" i="14"/>
  <c r="CKM26" i="14"/>
  <c r="CKN26" i="14"/>
  <c r="CKO26" i="14"/>
  <c r="CKP26" i="14"/>
  <c r="CKQ26" i="14"/>
  <c r="CKR26" i="14"/>
  <c r="CKS26" i="14"/>
  <c r="CKT26" i="14"/>
  <c r="CKU26" i="14"/>
  <c r="CKV26" i="14"/>
  <c r="CKW26" i="14"/>
  <c r="CKX26" i="14"/>
  <c r="CKY26" i="14"/>
  <c r="CKZ26" i="14"/>
  <c r="CLA26" i="14"/>
  <c r="CLB26" i="14"/>
  <c r="CLC26" i="14"/>
  <c r="CLD26" i="14"/>
  <c r="CLE26" i="14"/>
  <c r="CLF26" i="14"/>
  <c r="CLG26" i="14"/>
  <c r="CLH26" i="14"/>
  <c r="CLI26" i="14"/>
  <c r="CLJ26" i="14"/>
  <c r="CLK26" i="14"/>
  <c r="CLL26" i="14"/>
  <c r="CLM26" i="14"/>
  <c r="CLN26" i="14"/>
  <c r="CLO26" i="14"/>
  <c r="CLP26" i="14"/>
  <c r="CLQ26" i="14"/>
  <c r="CLR26" i="14"/>
  <c r="CLS26" i="14"/>
  <c r="CLT26" i="14"/>
  <c r="CLU26" i="14"/>
  <c r="CLV26" i="14"/>
  <c r="CLW26" i="14"/>
  <c r="CLX26" i="14"/>
  <c r="CLY26" i="14"/>
  <c r="CLZ26" i="14"/>
  <c r="CMA26" i="14"/>
  <c r="CMB26" i="14"/>
  <c r="CMC26" i="14"/>
  <c r="CMD26" i="14"/>
  <c r="CME26" i="14"/>
  <c r="CMF26" i="14"/>
  <c r="CMG26" i="14"/>
  <c r="CMH26" i="14"/>
  <c r="CMI26" i="14"/>
  <c r="CMJ26" i="14"/>
  <c r="CMK26" i="14"/>
  <c r="CML26" i="14"/>
  <c r="CMM26" i="14"/>
  <c r="CMN26" i="14"/>
  <c r="CMO26" i="14"/>
  <c r="CMP26" i="14"/>
  <c r="CMQ26" i="14"/>
  <c r="CMR26" i="14"/>
  <c r="CMS26" i="14"/>
  <c r="CMT26" i="14"/>
  <c r="CMU26" i="14"/>
  <c r="CMV26" i="14"/>
  <c r="CMW26" i="14"/>
  <c r="CMX26" i="14"/>
  <c r="CMY26" i="14"/>
  <c r="CMZ26" i="14"/>
  <c r="CNA26" i="14"/>
  <c r="CNB26" i="14"/>
  <c r="CNC26" i="14"/>
  <c r="CND26" i="14"/>
  <c r="CNE26" i="14"/>
  <c r="CNF26" i="14"/>
  <c r="CNG26" i="14"/>
  <c r="CNH26" i="14"/>
  <c r="CNI26" i="14"/>
  <c r="CNJ26" i="14"/>
  <c r="CNK26" i="14"/>
  <c r="CNL26" i="14"/>
  <c r="CNM26" i="14"/>
  <c r="CNN26" i="14"/>
  <c r="CNO26" i="14"/>
  <c r="CNP26" i="14"/>
  <c r="CNQ26" i="14"/>
  <c r="CNR26" i="14"/>
  <c r="CNS26" i="14"/>
  <c r="CNT26" i="14"/>
  <c r="CNU26" i="14"/>
  <c r="CNV26" i="14"/>
  <c r="CNW26" i="14"/>
  <c r="CNX26" i="14"/>
  <c r="CNY26" i="14"/>
  <c r="CNZ26" i="14"/>
  <c r="COA26" i="14"/>
  <c r="COB26" i="14"/>
  <c r="COC26" i="14"/>
  <c r="COD26" i="14"/>
  <c r="COE26" i="14"/>
  <c r="COF26" i="14"/>
  <c r="COG26" i="14"/>
  <c r="COH26" i="14"/>
  <c r="COI26" i="14"/>
  <c r="COJ26" i="14"/>
  <c r="COK26" i="14"/>
  <c r="COL26" i="14"/>
  <c r="COM26" i="14"/>
  <c r="CON26" i="14"/>
  <c r="COO26" i="14"/>
  <c r="COP26" i="14"/>
  <c r="COQ26" i="14"/>
  <c r="COR26" i="14"/>
  <c r="COS26" i="14"/>
  <c r="COT26" i="14"/>
  <c r="COU26" i="14"/>
  <c r="COV26" i="14"/>
  <c r="COW26" i="14"/>
  <c r="COX26" i="14"/>
  <c r="COY26" i="14"/>
  <c r="COZ26" i="14"/>
  <c r="CPA26" i="14"/>
  <c r="CPB26" i="14"/>
  <c r="CPC26" i="14"/>
  <c r="CPD26" i="14"/>
  <c r="CPE26" i="14"/>
  <c r="CPF26" i="14"/>
  <c r="CPG26" i="14"/>
  <c r="CPH26" i="14"/>
  <c r="CPI26" i="14"/>
  <c r="CPJ26" i="14"/>
  <c r="CPK26" i="14"/>
  <c r="CPL26" i="14"/>
  <c r="CPM26" i="14"/>
  <c r="CPN26" i="14"/>
  <c r="CPO26" i="14"/>
  <c r="CPP26" i="14"/>
  <c r="CPQ26" i="14"/>
  <c r="CPR26" i="14"/>
  <c r="CPS26" i="14"/>
  <c r="CPT26" i="14"/>
  <c r="CPU26" i="14"/>
  <c r="CPV26" i="14"/>
  <c r="CPW26" i="14"/>
  <c r="CPX26" i="14"/>
  <c r="CPY26" i="14"/>
  <c r="CPZ26" i="14"/>
  <c r="CQA26" i="14"/>
  <c r="CQB26" i="14"/>
  <c r="CQC26" i="14"/>
  <c r="CQD26" i="14"/>
  <c r="CQE26" i="14"/>
  <c r="CQF26" i="14"/>
  <c r="CQG26" i="14"/>
  <c r="CQH26" i="14"/>
  <c r="CQI26" i="14"/>
  <c r="CQJ26" i="14"/>
  <c r="CQK26" i="14"/>
  <c r="CQL26" i="14"/>
  <c r="CQM26" i="14"/>
  <c r="CQN26" i="14"/>
  <c r="CQO26" i="14"/>
  <c r="CQP26" i="14"/>
  <c r="CQQ26" i="14"/>
  <c r="CQR26" i="14"/>
  <c r="CQS26" i="14"/>
  <c r="CQT26" i="14"/>
  <c r="CQU26" i="14"/>
  <c r="CQV26" i="14"/>
  <c r="CQW26" i="14"/>
  <c r="CQX26" i="14"/>
  <c r="CQY26" i="14"/>
  <c r="CQZ26" i="14"/>
  <c r="CRA26" i="14"/>
  <c r="CRB26" i="14"/>
  <c r="CRC26" i="14"/>
  <c r="CRD26" i="14"/>
  <c r="CRE26" i="14"/>
  <c r="CRF26" i="14"/>
  <c r="CRG26" i="14"/>
  <c r="CRH26" i="14"/>
  <c r="CRI26" i="14"/>
  <c r="CRJ26" i="14"/>
  <c r="CRK26" i="14"/>
  <c r="CRL26" i="14"/>
  <c r="CRM26" i="14"/>
  <c r="CRN26" i="14"/>
  <c r="CRO26" i="14"/>
  <c r="CRP26" i="14"/>
  <c r="CRQ26" i="14"/>
  <c r="CRR26" i="14"/>
  <c r="CRS26" i="14"/>
  <c r="CRT26" i="14"/>
  <c r="CRU26" i="14"/>
  <c r="CRV26" i="14"/>
  <c r="CRW26" i="14"/>
  <c r="CRX26" i="14"/>
  <c r="CRY26" i="14"/>
  <c r="CRZ26" i="14"/>
  <c r="CSA26" i="14"/>
  <c r="CSB26" i="14"/>
  <c r="CSC26" i="14"/>
  <c r="CSD26" i="14"/>
  <c r="CSE26" i="14"/>
  <c r="CSF26" i="14"/>
  <c r="CSG26" i="14"/>
  <c r="CSH26" i="14"/>
  <c r="CSI26" i="14"/>
  <c r="CSJ26" i="14"/>
  <c r="CSK26" i="14"/>
  <c r="CSL26" i="14"/>
  <c r="CSM26" i="14"/>
  <c r="CSN26" i="14"/>
  <c r="CSO26" i="14"/>
  <c r="CSP26" i="14"/>
  <c r="CSQ26" i="14"/>
  <c r="CSR26" i="14"/>
  <c r="CSS26" i="14"/>
  <c r="CST26" i="14"/>
  <c r="CSU26" i="14"/>
  <c r="CSV26" i="14"/>
  <c r="CSW26" i="14"/>
  <c r="CSX26" i="14"/>
  <c r="CSY26" i="14"/>
  <c r="CSZ26" i="14"/>
  <c r="CTA26" i="14"/>
  <c r="CTB26" i="14"/>
  <c r="CTC26" i="14"/>
  <c r="CTD26" i="14"/>
  <c r="CTE26" i="14"/>
  <c r="CTF26" i="14"/>
  <c r="CTG26" i="14"/>
  <c r="CTH26" i="14"/>
  <c r="CTI26" i="14"/>
  <c r="CTJ26" i="14"/>
  <c r="CTK26" i="14"/>
  <c r="CTL26" i="14"/>
  <c r="CTM26" i="14"/>
  <c r="CTN26" i="14"/>
  <c r="CTO26" i="14"/>
  <c r="CTP26" i="14"/>
  <c r="CTQ26" i="14"/>
  <c r="CTR26" i="14"/>
  <c r="CTS26" i="14"/>
  <c r="CTT26" i="14"/>
  <c r="CTU26" i="14"/>
  <c r="CTV26" i="14"/>
  <c r="CTW26" i="14"/>
  <c r="CTX26" i="14"/>
  <c r="CTY26" i="14"/>
  <c r="CTZ26" i="14"/>
  <c r="CUA26" i="14"/>
  <c r="CUB26" i="14"/>
  <c r="CUC26" i="14"/>
  <c r="CUD26" i="14"/>
  <c r="CUE26" i="14"/>
  <c r="CUF26" i="14"/>
  <c r="CUG26" i="14"/>
  <c r="CUH26" i="14"/>
  <c r="CUI26" i="14"/>
  <c r="CUJ26" i="14"/>
  <c r="CUK26" i="14"/>
  <c r="CUL26" i="14"/>
  <c r="CUM26" i="14"/>
  <c r="CUN26" i="14"/>
  <c r="CUO26" i="14"/>
  <c r="CUP26" i="14"/>
  <c r="CUQ26" i="14"/>
  <c r="CUR26" i="14"/>
  <c r="CUS26" i="14"/>
  <c r="CUT26" i="14"/>
  <c r="CUU26" i="14"/>
  <c r="CUV26" i="14"/>
  <c r="CUW26" i="14"/>
  <c r="CUX26" i="14"/>
  <c r="CUY26" i="14"/>
  <c r="CUZ26" i="14"/>
  <c r="CVA26" i="14"/>
  <c r="CVB26" i="14"/>
  <c r="CVC26" i="14"/>
  <c r="CVD26" i="14"/>
  <c r="CVE26" i="14"/>
  <c r="CVF26" i="14"/>
  <c r="CVG26" i="14"/>
  <c r="CVH26" i="14"/>
  <c r="CVI26" i="14"/>
  <c r="CVJ26" i="14"/>
  <c r="CVK26" i="14"/>
  <c r="CVL26" i="14"/>
  <c r="CVM26" i="14"/>
  <c r="CVN26" i="14"/>
  <c r="CVO26" i="14"/>
  <c r="CVP26" i="14"/>
  <c r="CVQ26" i="14"/>
  <c r="CVR26" i="14"/>
  <c r="CVS26" i="14"/>
  <c r="CVT26" i="14"/>
  <c r="CVU26" i="14"/>
  <c r="CVV26" i="14"/>
  <c r="CVW26" i="14"/>
  <c r="CVX26" i="14"/>
  <c r="CVY26" i="14"/>
  <c r="CVZ26" i="14"/>
  <c r="CWA26" i="14"/>
  <c r="CWB26" i="14"/>
  <c r="CWC26" i="14"/>
  <c r="CWD26" i="14"/>
  <c r="CWE26" i="14"/>
  <c r="CWF26" i="14"/>
  <c r="CWG26" i="14"/>
  <c r="CWH26" i="14"/>
  <c r="CWI26" i="14"/>
  <c r="CWJ26" i="14"/>
  <c r="CWK26" i="14"/>
  <c r="CWL26" i="14"/>
  <c r="CWM26" i="14"/>
  <c r="CWN26" i="14"/>
  <c r="CWO26" i="14"/>
  <c r="CWP26" i="14"/>
  <c r="CWQ26" i="14"/>
  <c r="CWR26" i="14"/>
  <c r="CWS26" i="14"/>
  <c r="CWT26" i="14"/>
  <c r="CWU26" i="14"/>
  <c r="CWV26" i="14"/>
  <c r="CWW26" i="14"/>
  <c r="CWX26" i="14"/>
  <c r="CWY26" i="14"/>
  <c r="CWZ26" i="14"/>
  <c r="CXA26" i="14"/>
  <c r="CXB26" i="14"/>
  <c r="CXC26" i="14"/>
  <c r="CXD26" i="14"/>
  <c r="CXE26" i="14"/>
  <c r="CXF26" i="14"/>
  <c r="CXG26" i="14"/>
  <c r="CXH26" i="14"/>
  <c r="CXI26" i="14"/>
  <c r="CXJ26" i="14"/>
  <c r="CXK26" i="14"/>
  <c r="CXL26" i="14"/>
  <c r="CXM26" i="14"/>
  <c r="CXN26" i="14"/>
  <c r="CXO26" i="14"/>
  <c r="CXP26" i="14"/>
  <c r="CXQ26" i="14"/>
  <c r="CXR26" i="14"/>
  <c r="CXS26" i="14"/>
  <c r="CXT26" i="14"/>
  <c r="CXU26" i="14"/>
  <c r="CXV26" i="14"/>
  <c r="CXW26" i="14"/>
  <c r="CXX26" i="14"/>
  <c r="CXY26" i="14"/>
  <c r="CXZ26" i="14"/>
  <c r="CYA26" i="14"/>
  <c r="CYB26" i="14"/>
  <c r="CYC26" i="14"/>
  <c r="CYD26" i="14"/>
  <c r="CYE26" i="14"/>
  <c r="CYF26" i="14"/>
  <c r="CYG26" i="14"/>
  <c r="CYH26" i="14"/>
  <c r="CYI26" i="14"/>
  <c r="CYJ26" i="14"/>
  <c r="CYK26" i="14"/>
  <c r="CYL26" i="14"/>
  <c r="CYM26" i="14"/>
  <c r="CYN26" i="14"/>
  <c r="CYO26" i="14"/>
  <c r="CYP26" i="14"/>
  <c r="CYQ26" i="14"/>
  <c r="CYR26" i="14"/>
  <c r="CYS26" i="14"/>
  <c r="CYT26" i="14"/>
  <c r="CYU26" i="14"/>
  <c r="CYV26" i="14"/>
  <c r="CYW26" i="14"/>
  <c r="CYX26" i="14"/>
  <c r="CYY26" i="14"/>
  <c r="CYZ26" i="14"/>
  <c r="CZA26" i="14"/>
  <c r="CZB26" i="14"/>
  <c r="CZC26" i="14"/>
  <c r="CZD26" i="14"/>
  <c r="CZE26" i="14"/>
  <c r="CZF26" i="14"/>
  <c r="CZG26" i="14"/>
  <c r="CZH26" i="14"/>
  <c r="CZI26" i="14"/>
  <c r="CZJ26" i="14"/>
  <c r="CZK26" i="14"/>
  <c r="CZL26" i="14"/>
  <c r="CZM26" i="14"/>
  <c r="CZN26" i="14"/>
  <c r="CZO26" i="14"/>
  <c r="CZP26" i="14"/>
  <c r="CZQ26" i="14"/>
  <c r="CZR26" i="14"/>
  <c r="CZS26" i="14"/>
  <c r="CZT26" i="14"/>
  <c r="CZU26" i="14"/>
  <c r="CZV26" i="14"/>
  <c r="CZW26" i="14"/>
  <c r="CZX26" i="14"/>
  <c r="CZY26" i="14"/>
  <c r="CZZ26" i="14"/>
  <c r="DAA26" i="14"/>
  <c r="DAB26" i="14"/>
  <c r="DAC26" i="14"/>
  <c r="DAD26" i="14"/>
  <c r="DAE26" i="14"/>
  <c r="DAF26" i="14"/>
  <c r="DAG26" i="14"/>
  <c r="DAH26" i="14"/>
  <c r="DAI26" i="14"/>
  <c r="DAJ26" i="14"/>
  <c r="DAK26" i="14"/>
  <c r="DAL26" i="14"/>
  <c r="DAM26" i="14"/>
  <c r="DAN26" i="14"/>
  <c r="DAO26" i="14"/>
  <c r="DAP26" i="14"/>
  <c r="DAQ26" i="14"/>
  <c r="DAR26" i="14"/>
  <c r="DAS26" i="14"/>
  <c r="DAT26" i="14"/>
  <c r="DAU26" i="14"/>
  <c r="DAV26" i="14"/>
  <c r="DAW26" i="14"/>
  <c r="DAX26" i="14"/>
  <c r="DAY26" i="14"/>
  <c r="DAZ26" i="14"/>
  <c r="DBA26" i="14"/>
  <c r="DBB26" i="14"/>
  <c r="DBC26" i="14"/>
  <c r="DBD26" i="14"/>
  <c r="DBE26" i="14"/>
  <c r="DBF26" i="14"/>
  <c r="DBG26" i="14"/>
  <c r="DBH26" i="14"/>
  <c r="DBI26" i="14"/>
  <c r="DBJ26" i="14"/>
  <c r="DBK26" i="14"/>
  <c r="DBL26" i="14"/>
  <c r="DBM26" i="14"/>
  <c r="DBN26" i="14"/>
  <c r="DBO26" i="14"/>
  <c r="DBP26" i="14"/>
  <c r="DBQ26" i="14"/>
  <c r="DBR26" i="14"/>
  <c r="DBS26" i="14"/>
  <c r="DBT26" i="14"/>
  <c r="DBU26" i="14"/>
  <c r="DBV26" i="14"/>
  <c r="DBW26" i="14"/>
  <c r="DBX26" i="14"/>
  <c r="DBY26" i="14"/>
  <c r="DBZ26" i="14"/>
  <c r="DCA26" i="14"/>
  <c r="DCB26" i="14"/>
  <c r="DCC26" i="14"/>
  <c r="DCD26" i="14"/>
  <c r="DCE26" i="14"/>
  <c r="DCF26" i="14"/>
  <c r="DCG26" i="14"/>
  <c r="DCH26" i="14"/>
  <c r="DCI26" i="14"/>
  <c r="DCJ26" i="14"/>
  <c r="DCK26" i="14"/>
  <c r="DCL26" i="14"/>
  <c r="DCM26" i="14"/>
  <c r="DCN26" i="14"/>
  <c r="DCO26" i="14"/>
  <c r="DCP26" i="14"/>
  <c r="DCQ26" i="14"/>
  <c r="DCR26" i="14"/>
  <c r="DCS26" i="14"/>
  <c r="DCT26" i="14"/>
  <c r="DCU26" i="14"/>
  <c r="DCV26" i="14"/>
  <c r="DCW26" i="14"/>
  <c r="DCX26" i="14"/>
  <c r="DCY26" i="14"/>
  <c r="DCZ26" i="14"/>
  <c r="DDA26" i="14"/>
  <c r="DDB26" i="14"/>
  <c r="DDC26" i="14"/>
  <c r="DDD26" i="14"/>
  <c r="DDE26" i="14"/>
  <c r="DDF26" i="14"/>
  <c r="DDG26" i="14"/>
  <c r="DDH26" i="14"/>
  <c r="DDI26" i="14"/>
  <c r="DDJ26" i="14"/>
  <c r="DDK26" i="14"/>
  <c r="DDL26" i="14"/>
  <c r="DDM26" i="14"/>
  <c r="DDN26" i="14"/>
  <c r="DDO26" i="14"/>
  <c r="DDP26" i="14"/>
  <c r="DDQ26" i="14"/>
  <c r="DDR26" i="14"/>
  <c r="DDS26" i="14"/>
  <c r="DDT26" i="14"/>
  <c r="DDU26" i="14"/>
  <c r="DDV26" i="14"/>
  <c r="DDW26" i="14"/>
  <c r="DDX26" i="14"/>
  <c r="DDY26" i="14"/>
  <c r="DDZ26" i="14"/>
  <c r="DEA26" i="14"/>
  <c r="DEB26" i="14"/>
  <c r="DEC26" i="14"/>
  <c r="DED26" i="14"/>
  <c r="DEE26" i="14"/>
  <c r="DEF26" i="14"/>
  <c r="DEG26" i="14"/>
  <c r="DEH26" i="14"/>
  <c r="DEI26" i="14"/>
  <c r="DEJ26" i="14"/>
  <c r="DEK26" i="14"/>
  <c r="DEL26" i="14"/>
  <c r="DEM26" i="14"/>
  <c r="DEN26" i="14"/>
  <c r="DEO26" i="14"/>
  <c r="DEP26" i="14"/>
  <c r="DEQ26" i="14"/>
  <c r="DER26" i="14"/>
  <c r="DES26" i="14"/>
  <c r="DET26" i="14"/>
  <c r="DEU26" i="14"/>
  <c r="DEV26" i="14"/>
  <c r="DEW26" i="14"/>
  <c r="DEX26" i="14"/>
  <c r="DEY26" i="14"/>
  <c r="DEZ26" i="14"/>
  <c r="DFA26" i="14"/>
  <c r="DFB26" i="14"/>
  <c r="DFC26" i="14"/>
  <c r="DFD26" i="14"/>
  <c r="DFE26" i="14"/>
  <c r="DFF26" i="14"/>
  <c r="DFG26" i="14"/>
  <c r="DFH26" i="14"/>
  <c r="DFI26" i="14"/>
  <c r="DFJ26" i="14"/>
  <c r="DFK26" i="14"/>
  <c r="DFL26" i="14"/>
  <c r="DFM26" i="14"/>
  <c r="DFN26" i="14"/>
  <c r="DFO26" i="14"/>
  <c r="DFP26" i="14"/>
  <c r="DFQ26" i="14"/>
  <c r="DFR26" i="14"/>
  <c r="DFS26" i="14"/>
  <c r="DFT26" i="14"/>
  <c r="DFU26" i="14"/>
  <c r="DFV26" i="14"/>
  <c r="DFW26" i="14"/>
  <c r="DFX26" i="14"/>
  <c r="DFY26" i="14"/>
  <c r="DFZ26" i="14"/>
  <c r="DGA26" i="14"/>
  <c r="DGB26" i="14"/>
  <c r="DGC26" i="14"/>
  <c r="DGD26" i="14"/>
  <c r="DGE26" i="14"/>
  <c r="DGF26" i="14"/>
  <c r="DGG26" i="14"/>
  <c r="DGH26" i="14"/>
  <c r="DGI26" i="14"/>
  <c r="DGJ26" i="14"/>
  <c r="DGK26" i="14"/>
  <c r="DGL26" i="14"/>
  <c r="DGM26" i="14"/>
  <c r="DGN26" i="14"/>
  <c r="DGO26" i="14"/>
  <c r="DGP26" i="14"/>
  <c r="DGQ26" i="14"/>
  <c r="DGR26" i="14"/>
  <c r="DGS26" i="14"/>
  <c r="DGT26" i="14"/>
  <c r="DGU26" i="14"/>
  <c r="DGV26" i="14"/>
  <c r="DGW26" i="14"/>
  <c r="DGX26" i="14"/>
  <c r="DGY26" i="14"/>
  <c r="DGZ26" i="14"/>
  <c r="DHA26" i="14"/>
  <c r="DHB26" i="14"/>
  <c r="DHC26" i="14"/>
  <c r="DHD26" i="14"/>
  <c r="DHE26" i="14"/>
  <c r="DHF26" i="14"/>
  <c r="DHG26" i="14"/>
  <c r="DHH26" i="14"/>
  <c r="DHI26" i="14"/>
  <c r="DHJ26" i="14"/>
  <c r="DHK26" i="14"/>
  <c r="DHL26" i="14"/>
  <c r="DHM26" i="14"/>
  <c r="DHN26" i="14"/>
  <c r="DHO26" i="14"/>
  <c r="DHP26" i="14"/>
  <c r="DHQ26" i="14"/>
  <c r="DHR26" i="14"/>
  <c r="DHS26" i="14"/>
  <c r="DHT26" i="14"/>
  <c r="DHU26" i="14"/>
  <c r="DHV26" i="14"/>
  <c r="DHW26" i="14"/>
  <c r="DHX26" i="14"/>
  <c r="DHY26" i="14"/>
  <c r="DHZ26" i="14"/>
  <c r="DIA26" i="14"/>
  <c r="DIB26" i="14"/>
  <c r="DIC26" i="14"/>
  <c r="DID26" i="14"/>
  <c r="DIE26" i="14"/>
  <c r="DIF26" i="14"/>
  <c r="DIG26" i="14"/>
  <c r="DIH26" i="14"/>
  <c r="DII26" i="14"/>
  <c r="DIJ26" i="14"/>
  <c r="DIK26" i="14"/>
  <c r="DIL26" i="14"/>
  <c r="DIM26" i="14"/>
  <c r="DIN26" i="14"/>
  <c r="DIO26" i="14"/>
  <c r="DIP26" i="14"/>
  <c r="DIQ26" i="14"/>
  <c r="DIR26" i="14"/>
  <c r="DIS26" i="14"/>
  <c r="DIT26" i="14"/>
  <c r="DIU26" i="14"/>
  <c r="DIV26" i="14"/>
  <c r="DIW26" i="14"/>
  <c r="DIX26" i="14"/>
  <c r="DIY26" i="14"/>
  <c r="DIZ26" i="14"/>
  <c r="DJA26" i="14"/>
  <c r="DJB26" i="14"/>
  <c r="DJC26" i="14"/>
  <c r="DJD26" i="14"/>
  <c r="DJE26" i="14"/>
  <c r="DJF26" i="14"/>
  <c r="DJG26" i="14"/>
  <c r="DJH26" i="14"/>
  <c r="DJI26" i="14"/>
  <c r="DJJ26" i="14"/>
  <c r="DJK26" i="14"/>
  <c r="DJL26" i="14"/>
  <c r="DJM26" i="14"/>
  <c r="DJN26" i="14"/>
  <c r="DJO26" i="14"/>
  <c r="DJP26" i="14"/>
  <c r="DJQ26" i="14"/>
  <c r="DJR26" i="14"/>
  <c r="DJS26" i="14"/>
  <c r="DJT26" i="14"/>
  <c r="DJU26" i="14"/>
  <c r="DJV26" i="14"/>
  <c r="DJW26" i="14"/>
  <c r="DJX26" i="14"/>
  <c r="DJY26" i="14"/>
  <c r="DJZ26" i="14"/>
  <c r="DKA26" i="14"/>
  <c r="DKB26" i="14"/>
  <c r="DKC26" i="14"/>
  <c r="DKD26" i="14"/>
  <c r="DKE26" i="14"/>
  <c r="DKF26" i="14"/>
  <c r="DKG26" i="14"/>
  <c r="DKH26" i="14"/>
  <c r="DKI26" i="14"/>
  <c r="DKJ26" i="14"/>
  <c r="DKK26" i="14"/>
  <c r="DKL26" i="14"/>
  <c r="DKM26" i="14"/>
  <c r="DKN26" i="14"/>
  <c r="DKO26" i="14"/>
  <c r="DKP26" i="14"/>
  <c r="DKQ26" i="14"/>
  <c r="DKR26" i="14"/>
  <c r="DKS26" i="14"/>
  <c r="DKT26" i="14"/>
  <c r="DKU26" i="14"/>
  <c r="DKV26" i="14"/>
  <c r="DKW26" i="14"/>
  <c r="DKX26" i="14"/>
  <c r="DKY26" i="14"/>
  <c r="DKZ26" i="14"/>
  <c r="DLA26" i="14"/>
  <c r="DLB26" i="14"/>
  <c r="DLC26" i="14"/>
  <c r="DLD26" i="14"/>
  <c r="DLE26" i="14"/>
  <c r="DLF26" i="14"/>
  <c r="DLG26" i="14"/>
  <c r="DLH26" i="14"/>
  <c r="DLI26" i="14"/>
  <c r="DLJ26" i="14"/>
  <c r="DLK26" i="14"/>
  <c r="DLL26" i="14"/>
  <c r="DLM26" i="14"/>
  <c r="DLN26" i="14"/>
  <c r="DLO26" i="14"/>
  <c r="DLP26" i="14"/>
  <c r="DLQ26" i="14"/>
  <c r="DLR26" i="14"/>
  <c r="DLS26" i="14"/>
  <c r="DLT26" i="14"/>
  <c r="DLU26" i="14"/>
  <c r="DLV26" i="14"/>
  <c r="DLW26" i="14"/>
  <c r="DLX26" i="14"/>
  <c r="DLY26" i="14"/>
  <c r="DLZ26" i="14"/>
  <c r="DMA26" i="14"/>
  <c r="DMB26" i="14"/>
  <c r="DMC26" i="14"/>
  <c r="DMD26" i="14"/>
  <c r="DME26" i="14"/>
  <c r="DMF26" i="14"/>
  <c r="DMG26" i="14"/>
  <c r="DMH26" i="14"/>
  <c r="DMI26" i="14"/>
  <c r="DMJ26" i="14"/>
  <c r="DMK26" i="14"/>
  <c r="DML26" i="14"/>
  <c r="DMM26" i="14"/>
  <c r="DMN26" i="14"/>
  <c r="DMO26" i="14"/>
  <c r="DMP26" i="14"/>
  <c r="DMQ26" i="14"/>
  <c r="DMR26" i="14"/>
  <c r="DMS26" i="14"/>
  <c r="DMT26" i="14"/>
  <c r="DMU26" i="14"/>
  <c r="DMV26" i="14"/>
  <c r="DMW26" i="14"/>
  <c r="DMX26" i="14"/>
  <c r="DMY26" i="14"/>
  <c r="DMZ26" i="14"/>
  <c r="DNA26" i="14"/>
  <c r="DNB26" i="14"/>
  <c r="DNC26" i="14"/>
  <c r="DND26" i="14"/>
  <c r="DNE26" i="14"/>
  <c r="DNF26" i="14"/>
  <c r="DNG26" i="14"/>
  <c r="DNH26" i="14"/>
  <c r="DNI26" i="14"/>
  <c r="DNJ26" i="14"/>
  <c r="DNK26" i="14"/>
  <c r="DNL26" i="14"/>
  <c r="DNM26" i="14"/>
  <c r="DNN26" i="14"/>
  <c r="DNO26" i="14"/>
  <c r="DNP26" i="14"/>
  <c r="DNQ26" i="14"/>
  <c r="DNR26" i="14"/>
  <c r="DNS26" i="14"/>
  <c r="DNT26" i="14"/>
  <c r="DNU26" i="14"/>
  <c r="DNV26" i="14"/>
  <c r="DNW26" i="14"/>
  <c r="DNX26" i="14"/>
  <c r="DNY26" i="14"/>
  <c r="DNZ26" i="14"/>
  <c r="DOA26" i="14"/>
  <c r="DOB26" i="14"/>
  <c r="DOC26" i="14"/>
  <c r="DOD26" i="14"/>
  <c r="DOE26" i="14"/>
  <c r="DOF26" i="14"/>
  <c r="DOG26" i="14"/>
  <c r="DOH26" i="14"/>
  <c r="DOI26" i="14"/>
  <c r="DOJ26" i="14"/>
  <c r="DOK26" i="14"/>
  <c r="DOL26" i="14"/>
  <c r="DOM26" i="14"/>
  <c r="DON26" i="14"/>
  <c r="DOO26" i="14"/>
  <c r="DOP26" i="14"/>
  <c r="DOQ26" i="14"/>
  <c r="DOR26" i="14"/>
  <c r="DOS26" i="14"/>
  <c r="DOT26" i="14"/>
  <c r="DOU26" i="14"/>
  <c r="DOV26" i="14"/>
  <c r="DOW26" i="14"/>
  <c r="DOX26" i="14"/>
  <c r="DOY26" i="14"/>
  <c r="DOZ26" i="14"/>
  <c r="DPA26" i="14"/>
  <c r="DPB26" i="14"/>
  <c r="DPC26" i="14"/>
  <c r="DPD26" i="14"/>
  <c r="DPE26" i="14"/>
  <c r="DPF26" i="14"/>
  <c r="DPG26" i="14"/>
  <c r="DPH26" i="14"/>
  <c r="DPI26" i="14"/>
  <c r="DPJ26" i="14"/>
  <c r="DPK26" i="14"/>
  <c r="DPL26" i="14"/>
  <c r="DPM26" i="14"/>
  <c r="DPN26" i="14"/>
  <c r="DPO26" i="14"/>
  <c r="DPP26" i="14"/>
  <c r="DPQ26" i="14"/>
  <c r="DPR26" i="14"/>
  <c r="DPS26" i="14"/>
  <c r="DPT26" i="14"/>
  <c r="DPU26" i="14"/>
  <c r="DPV26" i="14"/>
  <c r="DPW26" i="14"/>
  <c r="DPX26" i="14"/>
  <c r="DPY26" i="14"/>
  <c r="DPZ26" i="14"/>
  <c r="DQA26" i="14"/>
  <c r="DQB26" i="14"/>
  <c r="DQC26" i="14"/>
  <c r="DQD26" i="14"/>
  <c r="DQE26" i="14"/>
  <c r="DQF26" i="14"/>
  <c r="DQG26" i="14"/>
  <c r="DQH26" i="14"/>
  <c r="DQI26" i="14"/>
  <c r="DQJ26" i="14"/>
  <c r="DQK26" i="14"/>
  <c r="DQL26" i="14"/>
  <c r="DQM26" i="14"/>
  <c r="DQN26" i="14"/>
  <c r="DQO26" i="14"/>
  <c r="DQP26" i="14"/>
  <c r="DQQ26" i="14"/>
  <c r="DQR26" i="14"/>
  <c r="DQS26" i="14"/>
  <c r="DQT26" i="14"/>
  <c r="DQU26" i="14"/>
  <c r="DQV26" i="14"/>
  <c r="DQW26" i="14"/>
  <c r="DQX26" i="14"/>
  <c r="DQY26" i="14"/>
  <c r="DQZ26" i="14"/>
  <c r="DRA26" i="14"/>
  <c r="DRB26" i="14"/>
  <c r="DRC26" i="14"/>
  <c r="DRD26" i="14"/>
  <c r="DRE26" i="14"/>
  <c r="DRF26" i="14"/>
  <c r="DRG26" i="14"/>
  <c r="DRH26" i="14"/>
  <c r="DRI26" i="14"/>
  <c r="DRJ26" i="14"/>
  <c r="DRK26" i="14"/>
  <c r="DRL26" i="14"/>
  <c r="DRM26" i="14"/>
  <c r="DRN26" i="14"/>
  <c r="DRO26" i="14"/>
  <c r="DRP26" i="14"/>
  <c r="DRQ26" i="14"/>
  <c r="DRR26" i="14"/>
  <c r="DRS26" i="14"/>
  <c r="DRT26" i="14"/>
  <c r="DRU26" i="14"/>
  <c r="DRV26" i="14"/>
  <c r="DRW26" i="14"/>
  <c r="DRX26" i="14"/>
  <c r="DRY26" i="14"/>
  <c r="DRZ26" i="14"/>
  <c r="DSA26" i="14"/>
  <c r="DSB26" i="14"/>
  <c r="DSC26" i="14"/>
  <c r="DSD26" i="14"/>
  <c r="DSE26" i="14"/>
  <c r="DSF26" i="14"/>
  <c r="DSG26" i="14"/>
  <c r="DSH26" i="14"/>
  <c r="DSI26" i="14"/>
  <c r="DSJ26" i="14"/>
  <c r="DSK26" i="14"/>
  <c r="DSL26" i="14"/>
  <c r="DSM26" i="14"/>
  <c r="DSN26" i="14"/>
  <c r="DSO26" i="14"/>
  <c r="DSP26" i="14"/>
  <c r="DSQ26" i="14"/>
  <c r="DSR26" i="14"/>
  <c r="DSS26" i="14"/>
  <c r="DST26" i="14"/>
  <c r="DSU26" i="14"/>
  <c r="DSV26" i="14"/>
  <c r="DSW26" i="14"/>
  <c r="DSX26" i="14"/>
  <c r="DSY26" i="14"/>
  <c r="DSZ26" i="14"/>
  <c r="DTA26" i="14"/>
  <c r="DTB26" i="14"/>
  <c r="DTC26" i="14"/>
  <c r="DTD26" i="14"/>
  <c r="DTE26" i="14"/>
  <c r="DTF26" i="14"/>
  <c r="DTG26" i="14"/>
  <c r="DTH26" i="14"/>
  <c r="DTI26" i="14"/>
  <c r="DTJ26" i="14"/>
  <c r="DTK26" i="14"/>
  <c r="DTL26" i="14"/>
  <c r="DTM26" i="14"/>
  <c r="DTN26" i="14"/>
  <c r="DTO26" i="14"/>
  <c r="DTP26" i="14"/>
  <c r="DTQ26" i="14"/>
  <c r="DTR26" i="14"/>
  <c r="DTS26" i="14"/>
  <c r="DTT26" i="14"/>
  <c r="DTU26" i="14"/>
  <c r="DTV26" i="14"/>
  <c r="DTW26" i="14"/>
  <c r="DTX26" i="14"/>
  <c r="DTY26" i="14"/>
  <c r="DTZ26" i="14"/>
  <c r="DUA26" i="14"/>
  <c r="DUB26" i="14"/>
  <c r="DUC26" i="14"/>
  <c r="DUD26" i="14"/>
  <c r="DUE26" i="14"/>
  <c r="DUF26" i="14"/>
  <c r="DUG26" i="14"/>
  <c r="DUH26" i="14"/>
  <c r="DUI26" i="14"/>
  <c r="DUJ26" i="14"/>
  <c r="DUK26" i="14"/>
  <c r="DUL26" i="14"/>
  <c r="DUM26" i="14"/>
  <c r="DUN26" i="14"/>
  <c r="DUO26" i="14"/>
  <c r="DUP26" i="14"/>
  <c r="DUQ26" i="14"/>
  <c r="DUR26" i="14"/>
  <c r="DUS26" i="14"/>
  <c r="DUT26" i="14"/>
  <c r="DUU26" i="14"/>
  <c r="DUV26" i="14"/>
  <c r="DUW26" i="14"/>
  <c r="DUX26" i="14"/>
  <c r="DUY26" i="14"/>
  <c r="DUZ26" i="14"/>
  <c r="DVA26" i="14"/>
  <c r="DVB26" i="14"/>
  <c r="DVC26" i="14"/>
  <c r="DVD26" i="14"/>
  <c r="DVE26" i="14"/>
  <c r="DVF26" i="14"/>
  <c r="DVG26" i="14"/>
  <c r="DVH26" i="14"/>
  <c r="DVI26" i="14"/>
  <c r="DVJ26" i="14"/>
  <c r="DVK26" i="14"/>
  <c r="DVL26" i="14"/>
  <c r="DVM26" i="14"/>
  <c r="DVN26" i="14"/>
  <c r="DVO26" i="14"/>
  <c r="DVP26" i="14"/>
  <c r="DVQ26" i="14"/>
  <c r="DVR26" i="14"/>
  <c r="DVS26" i="14"/>
  <c r="DVT26" i="14"/>
  <c r="DVU26" i="14"/>
  <c r="DVV26" i="14"/>
  <c r="DVW26" i="14"/>
  <c r="DVX26" i="14"/>
  <c r="DVY26" i="14"/>
  <c r="DVZ26" i="14"/>
  <c r="DWA26" i="14"/>
  <c r="DWB26" i="14"/>
  <c r="DWC26" i="14"/>
  <c r="DWD26" i="14"/>
  <c r="DWE26" i="14"/>
  <c r="DWF26" i="14"/>
  <c r="DWG26" i="14"/>
  <c r="DWH26" i="14"/>
  <c r="DWI26" i="14"/>
  <c r="DWJ26" i="14"/>
  <c r="DWK26" i="14"/>
  <c r="DWL26" i="14"/>
  <c r="DWM26" i="14"/>
  <c r="DWN26" i="14"/>
  <c r="DWO26" i="14"/>
  <c r="DWP26" i="14"/>
  <c r="DWQ26" i="14"/>
  <c r="DWR26" i="14"/>
  <c r="DWS26" i="14"/>
  <c r="DWT26" i="14"/>
  <c r="DWU26" i="14"/>
  <c r="DWV26" i="14"/>
  <c r="DWW26" i="14"/>
  <c r="DWX26" i="14"/>
  <c r="DWY26" i="14"/>
  <c r="DWZ26" i="14"/>
  <c r="DXA26" i="14"/>
  <c r="DXB26" i="14"/>
  <c r="DXC26" i="14"/>
  <c r="DXD26" i="14"/>
  <c r="DXE26" i="14"/>
  <c r="DXF26" i="14"/>
  <c r="DXG26" i="14"/>
  <c r="DXH26" i="14"/>
  <c r="DXI26" i="14"/>
  <c r="DXJ26" i="14"/>
  <c r="DXK26" i="14"/>
  <c r="DXL26" i="14"/>
  <c r="DXM26" i="14"/>
  <c r="DXN26" i="14"/>
  <c r="DXO26" i="14"/>
  <c r="DXP26" i="14"/>
  <c r="DXQ26" i="14"/>
  <c r="DXR26" i="14"/>
  <c r="DXS26" i="14"/>
  <c r="DXT26" i="14"/>
  <c r="DXU26" i="14"/>
  <c r="DXV26" i="14"/>
  <c r="DXW26" i="14"/>
  <c r="DXX26" i="14"/>
  <c r="DXY26" i="14"/>
  <c r="DXZ26" i="14"/>
  <c r="DYA26" i="14"/>
  <c r="DYB26" i="14"/>
  <c r="DYC26" i="14"/>
  <c r="DYD26" i="14"/>
  <c r="DYE26" i="14"/>
  <c r="DYF26" i="14"/>
  <c r="DYG26" i="14"/>
  <c r="DYH26" i="14"/>
  <c r="DYI26" i="14"/>
  <c r="DYJ26" i="14"/>
  <c r="DYK26" i="14"/>
  <c r="DYL26" i="14"/>
  <c r="DYM26" i="14"/>
  <c r="DYN26" i="14"/>
  <c r="DYO26" i="14"/>
  <c r="DYP26" i="14"/>
  <c r="DYQ26" i="14"/>
  <c r="DYR26" i="14"/>
  <c r="DYS26" i="14"/>
  <c r="DYT26" i="14"/>
  <c r="DYU26" i="14"/>
  <c r="DYV26" i="14"/>
  <c r="DYW26" i="14"/>
  <c r="DYX26" i="14"/>
  <c r="DYY26" i="14"/>
  <c r="DYZ26" i="14"/>
  <c r="DZA26" i="14"/>
  <c r="DZB26" i="14"/>
  <c r="DZC26" i="14"/>
  <c r="DZD26" i="14"/>
  <c r="DZE26" i="14"/>
  <c r="DZF26" i="14"/>
  <c r="DZG26" i="14"/>
  <c r="DZH26" i="14"/>
  <c r="DZI26" i="14"/>
  <c r="DZJ26" i="14"/>
  <c r="DZK26" i="14"/>
  <c r="DZL26" i="14"/>
  <c r="DZM26" i="14"/>
  <c r="DZN26" i="14"/>
  <c r="DZO26" i="14"/>
  <c r="DZP26" i="14"/>
  <c r="DZQ26" i="14"/>
  <c r="DZR26" i="14"/>
  <c r="DZS26" i="14"/>
  <c r="DZT26" i="14"/>
  <c r="DZU26" i="14"/>
  <c r="DZV26" i="14"/>
  <c r="DZW26" i="14"/>
  <c r="DZX26" i="14"/>
  <c r="DZY26" i="14"/>
  <c r="DZZ26" i="14"/>
  <c r="EAA26" i="14"/>
  <c r="EAB26" i="14"/>
  <c r="EAC26" i="14"/>
  <c r="EAD26" i="14"/>
  <c r="EAE26" i="14"/>
  <c r="EAF26" i="14"/>
  <c r="EAG26" i="14"/>
  <c r="EAH26" i="14"/>
  <c r="EAI26" i="14"/>
  <c r="EAJ26" i="14"/>
  <c r="EAK26" i="14"/>
  <c r="EAL26" i="14"/>
  <c r="EAM26" i="14"/>
  <c r="EAN26" i="14"/>
  <c r="EAO26" i="14"/>
  <c r="EAP26" i="14"/>
  <c r="EAQ26" i="14"/>
  <c r="EAR26" i="14"/>
  <c r="EAS26" i="14"/>
  <c r="EAT26" i="14"/>
  <c r="EAU26" i="14"/>
  <c r="EAV26" i="14"/>
  <c r="EAW26" i="14"/>
  <c r="EAX26" i="14"/>
  <c r="EAY26" i="14"/>
  <c r="EAZ26" i="14"/>
  <c r="EBA26" i="14"/>
  <c r="EBB26" i="14"/>
  <c r="EBC26" i="14"/>
  <c r="EBD26" i="14"/>
  <c r="EBE26" i="14"/>
  <c r="EBF26" i="14"/>
  <c r="EBG26" i="14"/>
  <c r="EBH26" i="14"/>
  <c r="EBI26" i="14"/>
  <c r="EBJ26" i="14"/>
  <c r="EBK26" i="14"/>
  <c r="EBL26" i="14"/>
  <c r="EBM26" i="14"/>
  <c r="EBN26" i="14"/>
  <c r="EBO26" i="14"/>
  <c r="EBP26" i="14"/>
  <c r="EBQ26" i="14"/>
  <c r="EBR26" i="14"/>
  <c r="EBS26" i="14"/>
  <c r="EBT26" i="14"/>
  <c r="EBU26" i="14"/>
  <c r="EBV26" i="14"/>
  <c r="EBW26" i="14"/>
  <c r="EBX26" i="14"/>
  <c r="EBY26" i="14"/>
  <c r="EBZ26" i="14"/>
  <c r="ECA26" i="14"/>
  <c r="ECB26" i="14"/>
  <c r="ECC26" i="14"/>
  <c r="ECD26" i="14"/>
  <c r="ECE26" i="14"/>
  <c r="ECF26" i="14"/>
  <c r="ECG26" i="14"/>
  <c r="ECH26" i="14"/>
  <c r="ECI26" i="14"/>
  <c r="ECJ26" i="14"/>
  <c r="ECK26" i="14"/>
  <c r="ECL26" i="14"/>
  <c r="ECM26" i="14"/>
  <c r="ECN26" i="14"/>
  <c r="ECO26" i="14"/>
  <c r="ECP26" i="14"/>
  <c r="ECQ26" i="14"/>
  <c r="ECR26" i="14"/>
  <c r="ECS26" i="14"/>
  <c r="ECT26" i="14"/>
  <c r="ECU26" i="14"/>
  <c r="ECV26" i="14"/>
  <c r="ECW26" i="14"/>
  <c r="ECX26" i="14"/>
  <c r="ECY26" i="14"/>
  <c r="ECZ26" i="14"/>
  <c r="EDA26" i="14"/>
  <c r="EDB26" i="14"/>
  <c r="EDC26" i="14"/>
  <c r="EDD26" i="14"/>
  <c r="EDE26" i="14"/>
  <c r="EDF26" i="14"/>
  <c r="EDG26" i="14"/>
  <c r="EDH26" i="14"/>
  <c r="EDI26" i="14"/>
  <c r="EDJ26" i="14"/>
  <c r="EDK26" i="14"/>
  <c r="EDL26" i="14"/>
  <c r="EDM26" i="14"/>
  <c r="EDN26" i="14"/>
  <c r="EDO26" i="14"/>
  <c r="EDP26" i="14"/>
  <c r="EDQ26" i="14"/>
  <c r="EDR26" i="14"/>
  <c r="EDS26" i="14"/>
  <c r="EDT26" i="14"/>
  <c r="EDU26" i="14"/>
  <c r="EDV26" i="14"/>
  <c r="EDW26" i="14"/>
  <c r="EDX26" i="14"/>
  <c r="EDY26" i="14"/>
  <c r="EDZ26" i="14"/>
  <c r="EEA26" i="14"/>
  <c r="EEB26" i="14"/>
  <c r="EEC26" i="14"/>
  <c r="EED26" i="14"/>
  <c r="EEE26" i="14"/>
  <c r="EEF26" i="14"/>
  <c r="EEG26" i="14"/>
  <c r="EEH26" i="14"/>
  <c r="EEI26" i="14"/>
  <c r="EEJ26" i="14"/>
  <c r="EEK26" i="14"/>
  <c r="EEL26" i="14"/>
  <c r="EEM26" i="14"/>
  <c r="EEN26" i="14"/>
  <c r="EEO26" i="14"/>
  <c r="EEP26" i="14"/>
  <c r="EEQ26" i="14"/>
  <c r="EER26" i="14"/>
  <c r="EES26" i="14"/>
  <c r="EET26" i="14"/>
  <c r="EEU26" i="14"/>
  <c r="EEV26" i="14"/>
  <c r="EEW26" i="14"/>
  <c r="EEX26" i="14"/>
  <c r="EEY26" i="14"/>
  <c r="EEZ26" i="14"/>
  <c r="EFA26" i="14"/>
  <c r="EFB26" i="14"/>
  <c r="EFC26" i="14"/>
  <c r="EFD26" i="14"/>
  <c r="EFE26" i="14"/>
  <c r="EFF26" i="14"/>
  <c r="EFG26" i="14"/>
  <c r="EFH26" i="14"/>
  <c r="EFI26" i="14"/>
  <c r="EFJ26" i="14"/>
  <c r="EFK26" i="14"/>
  <c r="EFL26" i="14"/>
  <c r="EFM26" i="14"/>
  <c r="EFN26" i="14"/>
  <c r="EFO26" i="14"/>
  <c r="EFP26" i="14"/>
  <c r="EFQ26" i="14"/>
  <c r="EFR26" i="14"/>
  <c r="EFS26" i="14"/>
  <c r="EFT26" i="14"/>
  <c r="EFU26" i="14"/>
  <c r="EFV26" i="14"/>
  <c r="EFW26" i="14"/>
  <c r="EFX26" i="14"/>
  <c r="EFY26" i="14"/>
  <c r="EFZ26" i="14"/>
  <c r="EGA26" i="14"/>
  <c r="EGB26" i="14"/>
  <c r="EGC26" i="14"/>
  <c r="EGD26" i="14"/>
  <c r="EGE26" i="14"/>
  <c r="EGF26" i="14"/>
  <c r="EGG26" i="14"/>
  <c r="EGH26" i="14"/>
  <c r="EGI26" i="14"/>
  <c r="EGJ26" i="14"/>
  <c r="EGK26" i="14"/>
  <c r="EGL26" i="14"/>
  <c r="EGM26" i="14"/>
  <c r="EGN26" i="14"/>
  <c r="EGO26" i="14"/>
  <c r="EGP26" i="14"/>
  <c r="EGQ26" i="14"/>
  <c r="EGR26" i="14"/>
  <c r="EGS26" i="14"/>
  <c r="EGT26" i="14"/>
  <c r="EGU26" i="14"/>
  <c r="EGV26" i="14"/>
  <c r="EGW26" i="14"/>
  <c r="EGX26" i="14"/>
  <c r="EGY26" i="14"/>
  <c r="EGZ26" i="14"/>
  <c r="EHA26" i="14"/>
  <c r="EHB26" i="14"/>
  <c r="EHC26" i="14"/>
  <c r="EHD26" i="14"/>
  <c r="EHE26" i="14"/>
  <c r="EHF26" i="14"/>
  <c r="EHG26" i="14"/>
  <c r="EHH26" i="14"/>
  <c r="EHI26" i="14"/>
  <c r="EHJ26" i="14"/>
  <c r="EHK26" i="14"/>
  <c r="EHL26" i="14"/>
  <c r="EHM26" i="14"/>
  <c r="EHN26" i="14"/>
  <c r="EHO26" i="14"/>
  <c r="EHP26" i="14"/>
  <c r="EHQ26" i="14"/>
  <c r="EHR26" i="14"/>
  <c r="EHS26" i="14"/>
  <c r="EHT26" i="14"/>
  <c r="EHU26" i="14"/>
  <c r="EHV26" i="14"/>
  <c r="EHW26" i="14"/>
  <c r="EHX26" i="14"/>
  <c r="EHY26" i="14"/>
  <c r="EHZ26" i="14"/>
  <c r="EIA26" i="14"/>
  <c r="EIB26" i="14"/>
  <c r="EIC26" i="14"/>
  <c r="EID26" i="14"/>
  <c r="EIE26" i="14"/>
  <c r="EIF26" i="14"/>
  <c r="EIG26" i="14"/>
  <c r="EIH26" i="14"/>
  <c r="EII26" i="14"/>
  <c r="EIJ26" i="14"/>
  <c r="EIK26" i="14"/>
  <c r="EIL26" i="14"/>
  <c r="EIM26" i="14"/>
  <c r="EIN26" i="14"/>
  <c r="EIO26" i="14"/>
  <c r="EIP26" i="14"/>
  <c r="EIQ26" i="14"/>
  <c r="EIR26" i="14"/>
  <c r="EIS26" i="14"/>
  <c r="EIT26" i="14"/>
  <c r="EIU26" i="14"/>
  <c r="EIV26" i="14"/>
  <c r="EIW26" i="14"/>
  <c r="EIX26" i="14"/>
  <c r="EIY26" i="14"/>
  <c r="EIZ26" i="14"/>
  <c r="EJA26" i="14"/>
  <c r="EJB26" i="14"/>
  <c r="EJC26" i="14"/>
  <c r="EJD26" i="14"/>
  <c r="EJE26" i="14"/>
  <c r="EJF26" i="14"/>
  <c r="EJG26" i="14"/>
  <c r="EJH26" i="14"/>
  <c r="EJI26" i="14"/>
  <c r="EJJ26" i="14"/>
  <c r="EJK26" i="14"/>
  <c r="EJL26" i="14"/>
  <c r="EJM26" i="14"/>
  <c r="EJN26" i="14"/>
  <c r="EJO26" i="14"/>
  <c r="EJP26" i="14"/>
  <c r="EJQ26" i="14"/>
  <c r="EJR26" i="14"/>
  <c r="EJS26" i="14"/>
  <c r="EJT26" i="14"/>
  <c r="EJU26" i="14"/>
  <c r="EJV26" i="14"/>
  <c r="EJW26" i="14"/>
  <c r="EJX26" i="14"/>
  <c r="EJY26" i="14"/>
  <c r="EJZ26" i="14"/>
  <c r="EKA26" i="14"/>
  <c r="EKB26" i="14"/>
  <c r="EKC26" i="14"/>
  <c r="EKD26" i="14"/>
  <c r="EKE26" i="14"/>
  <c r="EKF26" i="14"/>
  <c r="EKG26" i="14"/>
  <c r="EKH26" i="14"/>
  <c r="EKI26" i="14"/>
  <c r="EKJ26" i="14"/>
  <c r="EKK26" i="14"/>
  <c r="EKL26" i="14"/>
  <c r="EKM26" i="14"/>
  <c r="EKN26" i="14"/>
  <c r="EKO26" i="14"/>
  <c r="EKP26" i="14"/>
  <c r="EKQ26" i="14"/>
  <c r="EKR26" i="14"/>
  <c r="EKS26" i="14"/>
  <c r="EKT26" i="14"/>
  <c r="EKU26" i="14"/>
  <c r="EKV26" i="14"/>
  <c r="EKW26" i="14"/>
  <c r="EKX26" i="14"/>
  <c r="EKY26" i="14"/>
  <c r="EKZ26" i="14"/>
  <c r="ELA26" i="14"/>
  <c r="ELB26" i="14"/>
  <c r="ELC26" i="14"/>
  <c r="ELD26" i="14"/>
  <c r="ELE26" i="14"/>
  <c r="ELF26" i="14"/>
  <c r="ELG26" i="14"/>
  <c r="ELH26" i="14"/>
  <c r="ELI26" i="14"/>
  <c r="ELJ26" i="14"/>
  <c r="ELK26" i="14"/>
  <c r="ELL26" i="14"/>
  <c r="ELM26" i="14"/>
  <c r="ELN26" i="14"/>
  <c r="ELO26" i="14"/>
  <c r="ELP26" i="14"/>
  <c r="ELQ26" i="14"/>
  <c r="ELR26" i="14"/>
  <c r="ELS26" i="14"/>
  <c r="ELT26" i="14"/>
  <c r="ELU26" i="14"/>
  <c r="ELV26" i="14"/>
  <c r="ELW26" i="14"/>
  <c r="ELX26" i="14"/>
  <c r="ELY26" i="14"/>
  <c r="ELZ26" i="14"/>
  <c r="EMA26" i="14"/>
  <c r="EMB26" i="14"/>
  <c r="EMC26" i="14"/>
  <c r="EMD26" i="14"/>
  <c r="EME26" i="14"/>
  <c r="EMF26" i="14"/>
  <c r="EMG26" i="14"/>
  <c r="EMH26" i="14"/>
  <c r="EMI26" i="14"/>
  <c r="EMJ26" i="14"/>
  <c r="EMK26" i="14"/>
  <c r="EML26" i="14"/>
  <c r="EMM26" i="14"/>
  <c r="EMN26" i="14"/>
  <c r="EMO26" i="14"/>
  <c r="EMP26" i="14"/>
  <c r="EMQ26" i="14"/>
  <c r="EMR26" i="14"/>
  <c r="EMS26" i="14"/>
  <c r="EMT26" i="14"/>
  <c r="EMU26" i="14"/>
  <c r="EMV26" i="14"/>
  <c r="EMW26" i="14"/>
  <c r="EMX26" i="14"/>
  <c r="EMY26" i="14"/>
  <c r="EMZ26" i="14"/>
  <c r="ENA26" i="14"/>
  <c r="ENB26" i="14"/>
  <c r="ENC26" i="14"/>
  <c r="END26" i="14"/>
  <c r="ENE26" i="14"/>
  <c r="ENF26" i="14"/>
  <c r="ENG26" i="14"/>
  <c r="ENH26" i="14"/>
  <c r="ENI26" i="14"/>
  <c r="ENJ26" i="14"/>
  <c r="ENK26" i="14"/>
  <c r="ENL26" i="14"/>
  <c r="ENM26" i="14"/>
  <c r="ENN26" i="14"/>
  <c r="ENO26" i="14"/>
  <c r="ENP26" i="14"/>
  <c r="ENQ26" i="14"/>
  <c r="ENR26" i="14"/>
  <c r="ENS26" i="14"/>
  <c r="ENT26" i="14"/>
  <c r="ENU26" i="14"/>
  <c r="ENV26" i="14"/>
  <c r="ENW26" i="14"/>
  <c r="ENX26" i="14"/>
  <c r="ENY26" i="14"/>
  <c r="ENZ26" i="14"/>
  <c r="EOA26" i="14"/>
  <c r="EOB26" i="14"/>
  <c r="EOC26" i="14"/>
  <c r="EOD26" i="14"/>
  <c r="EOE26" i="14"/>
  <c r="EOF26" i="14"/>
  <c r="EOG26" i="14"/>
  <c r="EOH26" i="14"/>
  <c r="EOI26" i="14"/>
  <c r="EOJ26" i="14"/>
  <c r="EOK26" i="14"/>
  <c r="EOL26" i="14"/>
  <c r="EOM26" i="14"/>
  <c r="EON26" i="14"/>
  <c r="EOO26" i="14"/>
  <c r="EOP26" i="14"/>
  <c r="EOQ26" i="14"/>
  <c r="EOR26" i="14"/>
  <c r="EOS26" i="14"/>
  <c r="EOT26" i="14"/>
  <c r="EOU26" i="14"/>
  <c r="EOV26" i="14"/>
  <c r="EOW26" i="14"/>
  <c r="EOX26" i="14"/>
  <c r="EOY26" i="14"/>
  <c r="EOZ26" i="14"/>
  <c r="EPA26" i="14"/>
  <c r="EPB26" i="14"/>
  <c r="EPC26" i="14"/>
  <c r="EPD26" i="14"/>
  <c r="EPE26" i="14"/>
  <c r="EPF26" i="14"/>
  <c r="EPG26" i="14"/>
  <c r="EPH26" i="14"/>
  <c r="EPI26" i="14"/>
  <c r="EPJ26" i="14"/>
  <c r="EPK26" i="14"/>
  <c r="EPL26" i="14"/>
  <c r="EPM26" i="14"/>
  <c r="EPN26" i="14"/>
  <c r="EPO26" i="14"/>
  <c r="EPP26" i="14"/>
  <c r="EPQ26" i="14"/>
  <c r="EPR26" i="14"/>
  <c r="EPS26" i="14"/>
  <c r="EPT26" i="14"/>
  <c r="EPU26" i="14"/>
  <c r="EPV26" i="14"/>
  <c r="EPW26" i="14"/>
  <c r="EPX26" i="14"/>
  <c r="EPY26" i="14"/>
  <c r="EPZ26" i="14"/>
  <c r="EQA26" i="14"/>
  <c r="EQB26" i="14"/>
  <c r="EQC26" i="14"/>
  <c r="EQD26" i="14"/>
  <c r="EQE26" i="14"/>
  <c r="EQF26" i="14"/>
  <c r="EQG26" i="14"/>
  <c r="EQH26" i="14"/>
  <c r="EQI26" i="14"/>
  <c r="EQJ26" i="14"/>
  <c r="EQK26" i="14"/>
  <c r="EQL26" i="14"/>
  <c r="EQM26" i="14"/>
  <c r="EQN26" i="14"/>
  <c r="EQO26" i="14"/>
  <c r="EQP26" i="14"/>
  <c r="EQQ26" i="14"/>
  <c r="EQR26" i="14"/>
  <c r="EQS26" i="14"/>
  <c r="EQT26" i="14"/>
  <c r="EQU26" i="14"/>
  <c r="EQV26" i="14"/>
  <c r="EQW26" i="14"/>
  <c r="EQX26" i="14"/>
  <c r="EQY26" i="14"/>
  <c r="EQZ26" i="14"/>
  <c r="ERA26" i="14"/>
  <c r="ERB26" i="14"/>
  <c r="ERC26" i="14"/>
  <c r="ERD26" i="14"/>
  <c r="ERE26" i="14"/>
  <c r="ERF26" i="14"/>
  <c r="ERG26" i="14"/>
  <c r="ERH26" i="14"/>
  <c r="ERI26" i="14"/>
  <c r="ERJ26" i="14"/>
  <c r="ERK26" i="14"/>
  <c r="ERL26" i="14"/>
  <c r="ERM26" i="14"/>
  <c r="ERN26" i="14"/>
  <c r="ERO26" i="14"/>
  <c r="ERP26" i="14"/>
  <c r="ERQ26" i="14"/>
  <c r="ERR26" i="14"/>
  <c r="ERS26" i="14"/>
  <c r="ERT26" i="14"/>
  <c r="ERU26" i="14"/>
  <c r="ERV26" i="14"/>
  <c r="ERW26" i="14"/>
  <c r="ERX26" i="14"/>
  <c r="ERY26" i="14"/>
  <c r="ERZ26" i="14"/>
  <c r="ESA26" i="14"/>
  <c r="ESB26" i="14"/>
  <c r="ESC26" i="14"/>
  <c r="ESD26" i="14"/>
  <c r="ESE26" i="14"/>
  <c r="ESF26" i="14"/>
  <c r="ESG26" i="14"/>
  <c r="ESH26" i="14"/>
  <c r="ESI26" i="14"/>
  <c r="ESJ26" i="14"/>
  <c r="ESK26" i="14"/>
  <c r="ESL26" i="14"/>
  <c r="ESM26" i="14"/>
  <c r="ESN26" i="14"/>
  <c r="ESO26" i="14"/>
  <c r="ESP26" i="14"/>
  <c r="ESQ26" i="14"/>
  <c r="ESR26" i="14"/>
  <c r="ESS26" i="14"/>
  <c r="EST26" i="14"/>
  <c r="ESU26" i="14"/>
  <c r="ESV26" i="14"/>
  <c r="ESW26" i="14"/>
  <c r="ESX26" i="14"/>
  <c r="ESY26" i="14"/>
  <c r="ESZ26" i="14"/>
  <c r="ETA26" i="14"/>
  <c r="ETB26" i="14"/>
  <c r="ETC26" i="14"/>
  <c r="ETD26" i="14"/>
  <c r="ETE26" i="14"/>
  <c r="ETF26" i="14"/>
  <c r="ETG26" i="14"/>
  <c r="ETH26" i="14"/>
  <c r="ETI26" i="14"/>
  <c r="ETJ26" i="14"/>
  <c r="ETK26" i="14"/>
  <c r="ETL26" i="14"/>
  <c r="ETM26" i="14"/>
  <c r="ETN26" i="14"/>
  <c r="ETO26" i="14"/>
  <c r="ETP26" i="14"/>
  <c r="ETQ26" i="14"/>
  <c r="ETR26" i="14"/>
  <c r="ETS26" i="14"/>
  <c r="ETT26" i="14"/>
  <c r="ETU26" i="14"/>
  <c r="ETV26" i="14"/>
  <c r="ETW26" i="14"/>
  <c r="ETX26" i="14"/>
  <c r="ETY26" i="14"/>
  <c r="ETZ26" i="14"/>
  <c r="EUA26" i="14"/>
  <c r="EUB26" i="14"/>
  <c r="EUC26" i="14"/>
  <c r="EUD26" i="14"/>
  <c r="EUE26" i="14"/>
  <c r="EUF26" i="14"/>
  <c r="EUG26" i="14"/>
  <c r="EUH26" i="14"/>
  <c r="EUI26" i="14"/>
  <c r="EUJ26" i="14"/>
  <c r="EUK26" i="14"/>
  <c r="EUL26" i="14"/>
  <c r="EUM26" i="14"/>
  <c r="EUN26" i="14"/>
  <c r="EUO26" i="14"/>
  <c r="EUP26" i="14"/>
  <c r="EUQ26" i="14"/>
  <c r="EUR26" i="14"/>
  <c r="EUS26" i="14"/>
  <c r="EUT26" i="14"/>
  <c r="EUU26" i="14"/>
  <c r="EUV26" i="14"/>
  <c r="EUW26" i="14"/>
  <c r="EUX26" i="14"/>
  <c r="EUY26" i="14"/>
  <c r="EUZ26" i="14"/>
  <c r="EVA26" i="14"/>
  <c r="EVB26" i="14"/>
  <c r="EVC26" i="14"/>
  <c r="EVD26" i="14"/>
  <c r="EVE26" i="14"/>
  <c r="EVF26" i="14"/>
  <c r="EVG26" i="14"/>
  <c r="EVH26" i="14"/>
  <c r="EVI26" i="14"/>
  <c r="EVJ26" i="14"/>
  <c r="EVK26" i="14"/>
  <c r="EVL26" i="14"/>
  <c r="EVM26" i="14"/>
  <c r="EVN26" i="14"/>
  <c r="EVO26" i="14"/>
  <c r="EVP26" i="14"/>
  <c r="EVQ26" i="14"/>
  <c r="EVR26" i="14"/>
  <c r="EVS26" i="14"/>
  <c r="EVT26" i="14"/>
  <c r="EVU26" i="14"/>
  <c r="EVV26" i="14"/>
  <c r="EVW26" i="14"/>
  <c r="EVX26" i="14"/>
  <c r="EVY26" i="14"/>
  <c r="EVZ26" i="14"/>
  <c r="EWA26" i="14"/>
  <c r="EWB26" i="14"/>
  <c r="EWC26" i="14"/>
  <c r="EWD26" i="14"/>
  <c r="EWE26" i="14"/>
  <c r="EWF26" i="14"/>
  <c r="EWG26" i="14"/>
  <c r="EWH26" i="14"/>
  <c r="EWI26" i="14"/>
  <c r="EWJ26" i="14"/>
  <c r="EWK26" i="14"/>
  <c r="EWL26" i="14"/>
  <c r="EWM26" i="14"/>
  <c r="EWN26" i="14"/>
  <c r="EWO26" i="14"/>
  <c r="EWP26" i="14"/>
  <c r="EWQ26" i="14"/>
  <c r="EWR26" i="14"/>
  <c r="EWS26" i="14"/>
  <c r="EWT26" i="14"/>
  <c r="EWU26" i="14"/>
  <c r="EWV26" i="14"/>
  <c r="EWW26" i="14"/>
  <c r="EWX26" i="14"/>
  <c r="EWY26" i="14"/>
  <c r="EWZ26" i="14"/>
  <c r="EXA26" i="14"/>
  <c r="EXB26" i="14"/>
  <c r="EXC26" i="14"/>
  <c r="EXD26" i="14"/>
  <c r="EXE26" i="14"/>
  <c r="EXF26" i="14"/>
  <c r="EXG26" i="14"/>
  <c r="EXH26" i="14"/>
  <c r="EXI26" i="14"/>
  <c r="EXJ26" i="14"/>
  <c r="EXK26" i="14"/>
  <c r="EXL26" i="14"/>
  <c r="EXM26" i="14"/>
  <c r="EXN26" i="14"/>
  <c r="EXO26" i="14"/>
  <c r="EXP26" i="14"/>
  <c r="EXQ26" i="14"/>
  <c r="EXR26" i="14"/>
  <c r="EXS26" i="14"/>
  <c r="EXT26" i="14"/>
  <c r="EXU26" i="14"/>
  <c r="EXV26" i="14"/>
  <c r="EXW26" i="14"/>
  <c r="EXX26" i="14"/>
  <c r="EXY26" i="14"/>
  <c r="EXZ26" i="14"/>
  <c r="EYA26" i="14"/>
  <c r="EYB26" i="14"/>
  <c r="EYC26" i="14"/>
  <c r="EYD26" i="14"/>
  <c r="EYE26" i="14"/>
  <c r="EYF26" i="14"/>
  <c r="EYG26" i="14"/>
  <c r="EYH26" i="14"/>
  <c r="EYI26" i="14"/>
  <c r="EYJ26" i="14"/>
  <c r="EYK26" i="14"/>
  <c r="EYL26" i="14"/>
  <c r="EYM26" i="14"/>
  <c r="EYN26" i="14"/>
  <c r="EYO26" i="14"/>
  <c r="EYP26" i="14"/>
  <c r="EYQ26" i="14"/>
  <c r="EYR26" i="14"/>
  <c r="EYS26" i="14"/>
  <c r="EYT26" i="14"/>
  <c r="EYU26" i="14"/>
  <c r="EYV26" i="14"/>
  <c r="EYW26" i="14"/>
  <c r="EYX26" i="14"/>
  <c r="EYY26" i="14"/>
  <c r="EYZ26" i="14"/>
  <c r="EZA26" i="14"/>
  <c r="EZB26" i="14"/>
  <c r="EZC26" i="14"/>
  <c r="EZD26" i="14"/>
  <c r="EZE26" i="14"/>
  <c r="EZF26" i="14"/>
  <c r="EZG26" i="14"/>
  <c r="EZH26" i="14"/>
  <c r="EZI26" i="14"/>
  <c r="EZJ26" i="14"/>
  <c r="EZK26" i="14"/>
  <c r="EZL26" i="14"/>
  <c r="EZM26" i="14"/>
  <c r="EZN26" i="14"/>
  <c r="EZO26" i="14"/>
  <c r="EZP26" i="14"/>
  <c r="EZQ26" i="14"/>
  <c r="EZR26" i="14"/>
  <c r="EZS26" i="14"/>
  <c r="EZT26" i="14"/>
  <c r="EZU26" i="14"/>
  <c r="EZV26" i="14"/>
  <c r="EZW26" i="14"/>
  <c r="EZX26" i="14"/>
  <c r="EZY26" i="14"/>
  <c r="EZZ26" i="14"/>
  <c r="FAA26" i="14"/>
  <c r="FAB26" i="14"/>
  <c r="FAC26" i="14"/>
  <c r="FAD26" i="14"/>
  <c r="FAE26" i="14"/>
  <c r="FAF26" i="14"/>
  <c r="FAG26" i="14"/>
  <c r="FAH26" i="14"/>
  <c r="FAI26" i="14"/>
  <c r="FAJ26" i="14"/>
  <c r="FAK26" i="14"/>
  <c r="FAL26" i="14"/>
  <c r="FAM26" i="14"/>
  <c r="FAN26" i="14"/>
  <c r="FAO26" i="14"/>
  <c r="FAP26" i="14"/>
  <c r="FAQ26" i="14"/>
  <c r="FAR26" i="14"/>
  <c r="FAS26" i="14"/>
  <c r="FAT26" i="14"/>
  <c r="FAU26" i="14"/>
  <c r="FAV26" i="14"/>
  <c r="FAW26" i="14"/>
  <c r="FAX26" i="14"/>
  <c r="FAY26" i="14"/>
  <c r="FAZ26" i="14"/>
  <c r="FBA26" i="14"/>
  <c r="FBB26" i="14"/>
  <c r="FBC26" i="14"/>
  <c r="FBD26" i="14"/>
  <c r="FBE26" i="14"/>
  <c r="FBF26" i="14"/>
  <c r="FBG26" i="14"/>
  <c r="FBH26" i="14"/>
  <c r="FBI26" i="14"/>
  <c r="FBJ26" i="14"/>
  <c r="FBK26" i="14"/>
  <c r="FBL26" i="14"/>
  <c r="FBM26" i="14"/>
  <c r="FBN26" i="14"/>
  <c r="FBO26" i="14"/>
  <c r="FBP26" i="14"/>
  <c r="FBQ26" i="14"/>
  <c r="FBR26" i="14"/>
  <c r="FBS26" i="14"/>
  <c r="FBT26" i="14"/>
  <c r="FBU26" i="14"/>
  <c r="FBV26" i="14"/>
  <c r="FBW26" i="14"/>
  <c r="FBX26" i="14"/>
  <c r="FBY26" i="14"/>
  <c r="FBZ26" i="14"/>
  <c r="FCA26" i="14"/>
  <c r="FCB26" i="14"/>
  <c r="FCC26" i="14"/>
  <c r="FCD26" i="14"/>
  <c r="FCE26" i="14"/>
  <c r="FCF26" i="14"/>
  <c r="FCG26" i="14"/>
  <c r="FCH26" i="14"/>
  <c r="FCI26" i="14"/>
  <c r="FCJ26" i="14"/>
  <c r="FCK26" i="14"/>
  <c r="FCL26" i="14"/>
  <c r="FCM26" i="14"/>
  <c r="FCN26" i="14"/>
  <c r="FCO26" i="14"/>
  <c r="FCP26" i="14"/>
  <c r="FCQ26" i="14"/>
  <c r="FCR26" i="14"/>
  <c r="FCS26" i="14"/>
  <c r="FCT26" i="14"/>
  <c r="FCU26" i="14"/>
  <c r="FCV26" i="14"/>
  <c r="FCW26" i="14"/>
  <c r="FCX26" i="14"/>
  <c r="FCY26" i="14"/>
  <c r="FCZ26" i="14"/>
  <c r="FDA26" i="14"/>
  <c r="FDB26" i="14"/>
  <c r="FDC26" i="14"/>
  <c r="FDD26" i="14"/>
  <c r="FDE26" i="14"/>
  <c r="FDF26" i="14"/>
  <c r="FDG26" i="14"/>
  <c r="FDH26" i="14"/>
  <c r="FDI26" i="14"/>
  <c r="FDJ26" i="14"/>
  <c r="FDK26" i="14"/>
  <c r="FDL26" i="14"/>
  <c r="FDM26" i="14"/>
  <c r="FDN26" i="14"/>
  <c r="FDO26" i="14"/>
  <c r="FDP26" i="14"/>
  <c r="FDQ26" i="14"/>
  <c r="FDR26" i="14"/>
  <c r="FDS26" i="14"/>
  <c r="FDT26" i="14"/>
  <c r="FDU26" i="14"/>
  <c r="FDV26" i="14"/>
  <c r="FDW26" i="14"/>
  <c r="FDX26" i="14"/>
  <c r="FDY26" i="14"/>
  <c r="FDZ26" i="14"/>
  <c r="FEA26" i="14"/>
  <c r="FEB26" i="14"/>
  <c r="FEC26" i="14"/>
  <c r="FED26" i="14"/>
  <c r="FEE26" i="14"/>
  <c r="FEF26" i="14"/>
  <c r="FEG26" i="14"/>
  <c r="FEH26" i="14"/>
  <c r="FEI26" i="14"/>
  <c r="FEJ26" i="14"/>
  <c r="FEK26" i="14"/>
  <c r="FEL26" i="14"/>
  <c r="FEM26" i="14"/>
  <c r="FEN26" i="14"/>
  <c r="FEO26" i="14"/>
  <c r="FEP26" i="14"/>
  <c r="FEQ26" i="14"/>
  <c r="FER26" i="14"/>
  <c r="FES26" i="14"/>
  <c r="FET26" i="14"/>
  <c r="FEU26" i="14"/>
  <c r="FEV26" i="14"/>
  <c r="FEW26" i="14"/>
  <c r="FEX26" i="14"/>
  <c r="FEY26" i="14"/>
  <c r="FEZ26" i="14"/>
  <c r="FFA26" i="14"/>
  <c r="FFB26" i="14"/>
  <c r="FFC26" i="14"/>
  <c r="FFD26" i="14"/>
  <c r="FFE26" i="14"/>
  <c r="FFF26" i="14"/>
  <c r="FFG26" i="14"/>
  <c r="FFH26" i="14"/>
  <c r="FFI26" i="14"/>
  <c r="FFJ26" i="14"/>
  <c r="FFK26" i="14"/>
  <c r="FFL26" i="14"/>
  <c r="FFM26" i="14"/>
  <c r="FFN26" i="14"/>
  <c r="FFO26" i="14"/>
  <c r="FFP26" i="14"/>
  <c r="FFQ26" i="14"/>
  <c r="FFR26" i="14"/>
  <c r="FFS26" i="14"/>
  <c r="FFT26" i="14"/>
  <c r="FFU26" i="14"/>
  <c r="FFV26" i="14"/>
  <c r="FFW26" i="14"/>
  <c r="FFX26" i="14"/>
  <c r="FFY26" i="14"/>
  <c r="FFZ26" i="14"/>
  <c r="FGA26" i="14"/>
  <c r="FGB26" i="14"/>
  <c r="FGC26" i="14"/>
  <c r="FGD26" i="14"/>
  <c r="FGE26" i="14"/>
  <c r="FGF26" i="14"/>
  <c r="FGG26" i="14"/>
  <c r="FGH26" i="14"/>
  <c r="FGI26" i="14"/>
  <c r="FGJ26" i="14"/>
  <c r="FGK26" i="14"/>
  <c r="FGL26" i="14"/>
  <c r="FGM26" i="14"/>
  <c r="FGN26" i="14"/>
  <c r="FGO26" i="14"/>
  <c r="FGP26" i="14"/>
  <c r="FGQ26" i="14"/>
  <c r="FGR26" i="14"/>
  <c r="FGS26" i="14"/>
  <c r="FGT26" i="14"/>
  <c r="FGU26" i="14"/>
  <c r="FGV26" i="14"/>
  <c r="FGW26" i="14"/>
  <c r="FGX26" i="14"/>
  <c r="FGY26" i="14"/>
  <c r="FGZ26" i="14"/>
  <c r="FHA26" i="14"/>
  <c r="FHB26" i="14"/>
  <c r="FHC26" i="14"/>
  <c r="FHD26" i="14"/>
  <c r="FHE26" i="14"/>
  <c r="FHF26" i="14"/>
  <c r="FHG26" i="14"/>
  <c r="FHH26" i="14"/>
  <c r="FHI26" i="14"/>
  <c r="FHJ26" i="14"/>
  <c r="FHK26" i="14"/>
  <c r="FHL26" i="14"/>
  <c r="FHM26" i="14"/>
  <c r="FHN26" i="14"/>
  <c r="FHO26" i="14"/>
  <c r="FHP26" i="14"/>
  <c r="FHQ26" i="14"/>
  <c r="FHR26" i="14"/>
  <c r="FHS26" i="14"/>
  <c r="FHT26" i="14"/>
  <c r="FHU26" i="14"/>
  <c r="FHV26" i="14"/>
  <c r="FHW26" i="14"/>
  <c r="FHX26" i="14"/>
  <c r="FHY26" i="14"/>
  <c r="FHZ26" i="14"/>
  <c r="FIA26" i="14"/>
  <c r="FIB26" i="14"/>
  <c r="FIC26" i="14"/>
  <c r="FID26" i="14"/>
  <c r="FIE26" i="14"/>
  <c r="FIF26" i="14"/>
  <c r="FIG26" i="14"/>
  <c r="FIH26" i="14"/>
  <c r="FII26" i="14"/>
  <c r="FIJ26" i="14"/>
  <c r="FIK26" i="14"/>
  <c r="FIL26" i="14"/>
  <c r="FIM26" i="14"/>
  <c r="FIN26" i="14"/>
  <c r="FIO26" i="14"/>
  <c r="FIP26" i="14"/>
  <c r="FIQ26" i="14"/>
  <c r="FIR26" i="14"/>
  <c r="FIS26" i="14"/>
  <c r="FIT26" i="14"/>
  <c r="FIU26" i="14"/>
  <c r="FIV26" i="14"/>
  <c r="FIW26" i="14"/>
  <c r="FIX26" i="14"/>
  <c r="FIY26" i="14"/>
  <c r="FIZ26" i="14"/>
  <c r="FJA26" i="14"/>
  <c r="FJB26" i="14"/>
  <c r="FJC26" i="14"/>
  <c r="FJD26" i="14"/>
  <c r="FJE26" i="14"/>
  <c r="FJF26" i="14"/>
  <c r="FJG26" i="14"/>
  <c r="FJH26" i="14"/>
  <c r="FJI26" i="14"/>
  <c r="FJJ26" i="14"/>
  <c r="FJK26" i="14"/>
  <c r="FJL26" i="14"/>
  <c r="FJM26" i="14"/>
  <c r="FJN26" i="14"/>
  <c r="FJO26" i="14"/>
  <c r="FJP26" i="14"/>
  <c r="FJQ26" i="14"/>
  <c r="FJR26" i="14"/>
  <c r="FJS26" i="14"/>
  <c r="FJT26" i="14"/>
  <c r="FJU26" i="14"/>
  <c r="FJV26" i="14"/>
  <c r="FJW26" i="14"/>
  <c r="FJX26" i="14"/>
  <c r="FJY26" i="14"/>
  <c r="FJZ26" i="14"/>
  <c r="FKA26" i="14"/>
  <c r="FKB26" i="14"/>
  <c r="FKC26" i="14"/>
  <c r="FKD26" i="14"/>
  <c r="FKE26" i="14"/>
  <c r="FKF26" i="14"/>
  <c r="FKG26" i="14"/>
  <c r="FKH26" i="14"/>
  <c r="FKI26" i="14"/>
  <c r="FKJ26" i="14"/>
  <c r="FKK26" i="14"/>
  <c r="FKL26" i="14"/>
  <c r="FKM26" i="14"/>
  <c r="FKN26" i="14"/>
  <c r="FKO26" i="14"/>
  <c r="FKP26" i="14"/>
  <c r="FKQ26" i="14"/>
  <c r="FKR26" i="14"/>
  <c r="FKS26" i="14"/>
  <c r="FKT26" i="14"/>
  <c r="FKU26" i="14"/>
  <c r="FKV26" i="14"/>
  <c r="FKW26" i="14"/>
  <c r="FKX26" i="14"/>
  <c r="FKY26" i="14"/>
  <c r="FKZ26" i="14"/>
  <c r="FLA26" i="14"/>
  <c r="FLB26" i="14"/>
  <c r="FLC26" i="14"/>
  <c r="FLD26" i="14"/>
  <c r="FLE26" i="14"/>
  <c r="FLF26" i="14"/>
  <c r="FLG26" i="14"/>
  <c r="FLH26" i="14"/>
  <c r="FLI26" i="14"/>
  <c r="FLJ26" i="14"/>
  <c r="FLK26" i="14"/>
  <c r="FLL26" i="14"/>
  <c r="FLM26" i="14"/>
  <c r="FLN26" i="14"/>
  <c r="FLO26" i="14"/>
  <c r="FLP26" i="14"/>
  <c r="FLQ26" i="14"/>
  <c r="FLR26" i="14"/>
  <c r="FLS26" i="14"/>
  <c r="FLT26" i="14"/>
  <c r="FLU26" i="14"/>
  <c r="FLV26" i="14"/>
  <c r="FLW26" i="14"/>
  <c r="FLX26" i="14"/>
  <c r="FLY26" i="14"/>
  <c r="FLZ26" i="14"/>
  <c r="FMA26" i="14"/>
  <c r="FMB26" i="14"/>
  <c r="FMC26" i="14"/>
  <c r="FMD26" i="14"/>
  <c r="FME26" i="14"/>
  <c r="FMF26" i="14"/>
  <c r="FMG26" i="14"/>
  <c r="FMH26" i="14"/>
  <c r="FMI26" i="14"/>
  <c r="FMJ26" i="14"/>
  <c r="FMK26" i="14"/>
  <c r="FML26" i="14"/>
  <c r="FMM26" i="14"/>
  <c r="FMN26" i="14"/>
  <c r="FMO26" i="14"/>
  <c r="FMP26" i="14"/>
  <c r="FMQ26" i="14"/>
  <c r="FMR26" i="14"/>
  <c r="FMS26" i="14"/>
  <c r="FMT26" i="14"/>
  <c r="FMU26" i="14"/>
  <c r="FMV26" i="14"/>
  <c r="FMW26" i="14"/>
  <c r="FMX26" i="14"/>
  <c r="FMY26" i="14"/>
  <c r="FMZ26" i="14"/>
  <c r="FNA26" i="14"/>
  <c r="FNB26" i="14"/>
  <c r="FNC26" i="14"/>
  <c r="FND26" i="14"/>
  <c r="FNE26" i="14"/>
  <c r="FNF26" i="14"/>
  <c r="FNG26" i="14"/>
  <c r="FNH26" i="14"/>
  <c r="FNI26" i="14"/>
  <c r="FNJ26" i="14"/>
  <c r="FNK26" i="14"/>
  <c r="FNL26" i="14"/>
  <c r="FNM26" i="14"/>
  <c r="FNN26" i="14"/>
  <c r="FNO26" i="14"/>
  <c r="FNP26" i="14"/>
  <c r="FNQ26" i="14"/>
  <c r="FNR26" i="14"/>
  <c r="FNS26" i="14"/>
  <c r="FNT26" i="14"/>
  <c r="FNU26" i="14"/>
  <c r="FNV26" i="14"/>
  <c r="FNW26" i="14"/>
  <c r="FNX26" i="14"/>
  <c r="FNY26" i="14"/>
  <c r="FNZ26" i="14"/>
  <c r="FOA26" i="14"/>
  <c r="FOB26" i="14"/>
  <c r="FOC26" i="14"/>
  <c r="FOD26" i="14"/>
  <c r="FOE26" i="14"/>
  <c r="FOF26" i="14"/>
  <c r="FOG26" i="14"/>
  <c r="FOH26" i="14"/>
  <c r="FOI26" i="14"/>
  <c r="FOJ26" i="14"/>
  <c r="FOK26" i="14"/>
  <c r="FOL26" i="14"/>
  <c r="FOM26" i="14"/>
  <c r="FON26" i="14"/>
  <c r="FOO26" i="14"/>
  <c r="FOP26" i="14"/>
  <c r="FOQ26" i="14"/>
  <c r="FOR26" i="14"/>
  <c r="FOS26" i="14"/>
  <c r="FOT26" i="14"/>
  <c r="FOU26" i="14"/>
  <c r="FOV26" i="14"/>
  <c r="FOW26" i="14"/>
  <c r="FOX26" i="14"/>
  <c r="FOY26" i="14"/>
  <c r="FOZ26" i="14"/>
  <c r="FPA26" i="14"/>
  <c r="FPB26" i="14"/>
  <c r="FPC26" i="14"/>
  <c r="FPD26" i="14"/>
  <c r="FPE26" i="14"/>
  <c r="FPF26" i="14"/>
  <c r="FPG26" i="14"/>
  <c r="FPH26" i="14"/>
  <c r="FPI26" i="14"/>
  <c r="FPJ26" i="14"/>
  <c r="FPK26" i="14"/>
  <c r="FPL26" i="14"/>
  <c r="FPM26" i="14"/>
  <c r="FPN26" i="14"/>
  <c r="FPO26" i="14"/>
  <c r="FPP26" i="14"/>
  <c r="FPQ26" i="14"/>
  <c r="FPR26" i="14"/>
  <c r="FPS26" i="14"/>
  <c r="FPT26" i="14"/>
  <c r="FPU26" i="14"/>
  <c r="FPV26" i="14"/>
  <c r="FPW26" i="14"/>
  <c r="FPX26" i="14"/>
  <c r="FPY26" i="14"/>
  <c r="FPZ26" i="14"/>
  <c r="FQA26" i="14"/>
  <c r="FQB26" i="14"/>
  <c r="FQC26" i="14"/>
  <c r="FQD26" i="14"/>
  <c r="FQE26" i="14"/>
  <c r="FQF26" i="14"/>
  <c r="FQG26" i="14"/>
  <c r="FQH26" i="14"/>
  <c r="FQI26" i="14"/>
  <c r="FQJ26" i="14"/>
  <c r="FQK26" i="14"/>
  <c r="FQL26" i="14"/>
  <c r="FQM26" i="14"/>
  <c r="FQN26" i="14"/>
  <c r="FQO26" i="14"/>
  <c r="FQP26" i="14"/>
  <c r="FQQ26" i="14"/>
  <c r="FQR26" i="14"/>
  <c r="FQS26" i="14"/>
  <c r="FQT26" i="14"/>
  <c r="FQU26" i="14"/>
  <c r="FQV26" i="14"/>
  <c r="FQW26" i="14"/>
  <c r="FQX26" i="14"/>
  <c r="FQY26" i="14"/>
  <c r="FQZ26" i="14"/>
  <c r="FRA26" i="14"/>
  <c r="FRB26" i="14"/>
  <c r="FRC26" i="14"/>
  <c r="FRD26" i="14"/>
  <c r="FRE26" i="14"/>
  <c r="FRF26" i="14"/>
  <c r="FRG26" i="14"/>
  <c r="FRH26" i="14"/>
  <c r="FRI26" i="14"/>
  <c r="FRJ26" i="14"/>
  <c r="FRK26" i="14"/>
  <c r="FRL26" i="14"/>
  <c r="FRM26" i="14"/>
  <c r="FRN26" i="14"/>
  <c r="FRO26" i="14"/>
  <c r="FRP26" i="14"/>
  <c r="FRQ26" i="14"/>
  <c r="FRR26" i="14"/>
  <c r="FRS26" i="14"/>
  <c r="FRT26" i="14"/>
  <c r="FRU26" i="14"/>
  <c r="FRV26" i="14"/>
  <c r="FRW26" i="14"/>
  <c r="FRX26" i="14"/>
  <c r="FRY26" i="14"/>
  <c r="FRZ26" i="14"/>
  <c r="FSA26" i="14"/>
  <c r="FSB26" i="14"/>
  <c r="FSC26" i="14"/>
  <c r="FSD26" i="14"/>
  <c r="FSE26" i="14"/>
  <c r="FSF26" i="14"/>
  <c r="FSG26" i="14"/>
  <c r="FSH26" i="14"/>
  <c r="FSI26" i="14"/>
  <c r="FSJ26" i="14"/>
  <c r="FSK26" i="14"/>
  <c r="FSL26" i="14"/>
  <c r="FSM26" i="14"/>
  <c r="FSN26" i="14"/>
  <c r="FSO26" i="14"/>
  <c r="FSP26" i="14"/>
  <c r="FSQ26" i="14"/>
  <c r="FSR26" i="14"/>
  <c r="FSS26" i="14"/>
  <c r="FST26" i="14"/>
  <c r="FSU26" i="14"/>
  <c r="FSV26" i="14"/>
  <c r="FSW26" i="14"/>
  <c r="FSX26" i="14"/>
  <c r="FSY26" i="14"/>
  <c r="FSZ26" i="14"/>
  <c r="FTA26" i="14"/>
  <c r="FTB26" i="14"/>
  <c r="FTC26" i="14"/>
  <c r="FTD26" i="14"/>
  <c r="FTE26" i="14"/>
  <c r="FTF26" i="14"/>
  <c r="FTG26" i="14"/>
  <c r="FTH26" i="14"/>
  <c r="FTI26" i="14"/>
  <c r="FTJ26" i="14"/>
  <c r="FTK26" i="14"/>
  <c r="FTL26" i="14"/>
  <c r="FTM26" i="14"/>
  <c r="FTN26" i="14"/>
  <c r="FTO26" i="14"/>
  <c r="FTP26" i="14"/>
  <c r="FTQ26" i="14"/>
  <c r="FTR26" i="14"/>
  <c r="FTS26" i="14"/>
  <c r="FTT26" i="14"/>
  <c r="FTU26" i="14"/>
  <c r="FTV26" i="14"/>
  <c r="FTW26" i="14"/>
  <c r="FTX26" i="14"/>
  <c r="FTY26" i="14"/>
  <c r="FTZ26" i="14"/>
  <c r="FUA26" i="14"/>
  <c r="FUB26" i="14"/>
  <c r="FUC26" i="14"/>
  <c r="FUD26" i="14"/>
  <c r="FUE26" i="14"/>
  <c r="FUF26" i="14"/>
  <c r="FUG26" i="14"/>
  <c r="FUH26" i="14"/>
  <c r="FUI26" i="14"/>
  <c r="FUJ26" i="14"/>
  <c r="FUK26" i="14"/>
  <c r="FUL26" i="14"/>
  <c r="FUM26" i="14"/>
  <c r="FUN26" i="14"/>
  <c r="FUO26" i="14"/>
  <c r="FUP26" i="14"/>
  <c r="FUQ26" i="14"/>
  <c r="FUR26" i="14"/>
  <c r="FUS26" i="14"/>
  <c r="FUT26" i="14"/>
  <c r="FUU26" i="14"/>
  <c r="FUV26" i="14"/>
  <c r="FUW26" i="14"/>
  <c r="FUX26" i="14"/>
  <c r="FUY26" i="14"/>
  <c r="FUZ26" i="14"/>
  <c r="FVA26" i="14"/>
  <c r="FVB26" i="14"/>
  <c r="FVC26" i="14"/>
  <c r="FVD26" i="14"/>
  <c r="FVE26" i="14"/>
  <c r="FVF26" i="14"/>
  <c r="FVG26" i="14"/>
  <c r="FVH26" i="14"/>
  <c r="FVI26" i="14"/>
  <c r="FVJ26" i="14"/>
  <c r="FVK26" i="14"/>
  <c r="FVL26" i="14"/>
  <c r="FVM26" i="14"/>
  <c r="FVN26" i="14"/>
  <c r="FVO26" i="14"/>
  <c r="FVP26" i="14"/>
  <c r="FVQ26" i="14"/>
  <c r="FVR26" i="14"/>
  <c r="FVS26" i="14"/>
  <c r="FVT26" i="14"/>
  <c r="FVU26" i="14"/>
  <c r="FVV26" i="14"/>
  <c r="FVW26" i="14"/>
  <c r="FVX26" i="14"/>
  <c r="FVY26" i="14"/>
  <c r="FVZ26" i="14"/>
  <c r="FWA26" i="14"/>
  <c r="FWB26" i="14"/>
  <c r="FWC26" i="14"/>
  <c r="FWD26" i="14"/>
  <c r="FWE26" i="14"/>
  <c r="FWF26" i="14"/>
  <c r="FWG26" i="14"/>
  <c r="FWH26" i="14"/>
  <c r="FWI26" i="14"/>
  <c r="FWJ26" i="14"/>
  <c r="FWK26" i="14"/>
  <c r="FWL26" i="14"/>
  <c r="FWM26" i="14"/>
  <c r="FWN26" i="14"/>
  <c r="FWO26" i="14"/>
  <c r="FWP26" i="14"/>
  <c r="FWQ26" i="14"/>
  <c r="FWR26" i="14"/>
  <c r="FWS26" i="14"/>
  <c r="FWT26" i="14"/>
  <c r="FWU26" i="14"/>
  <c r="FWV26" i="14"/>
  <c r="FWW26" i="14"/>
  <c r="FWX26" i="14"/>
  <c r="FWY26" i="14"/>
  <c r="FWZ26" i="14"/>
  <c r="FXA26" i="14"/>
  <c r="FXB26" i="14"/>
  <c r="FXC26" i="14"/>
  <c r="FXD26" i="14"/>
  <c r="FXE26" i="14"/>
  <c r="FXF26" i="14"/>
  <c r="FXG26" i="14"/>
  <c r="FXH26" i="14"/>
  <c r="FXI26" i="14"/>
  <c r="FXJ26" i="14"/>
  <c r="FXK26" i="14"/>
  <c r="FXL26" i="14"/>
  <c r="FXM26" i="14"/>
  <c r="FXN26" i="14"/>
  <c r="FXO26" i="14"/>
  <c r="FXP26" i="14"/>
  <c r="FXQ26" i="14"/>
  <c r="FXR26" i="14"/>
  <c r="FXS26" i="14"/>
  <c r="FXT26" i="14"/>
  <c r="FXU26" i="14"/>
  <c r="FXV26" i="14"/>
  <c r="FXW26" i="14"/>
  <c r="FXX26" i="14"/>
  <c r="FXY26" i="14"/>
  <c r="FXZ26" i="14"/>
  <c r="FYA26" i="14"/>
  <c r="FYB26" i="14"/>
  <c r="FYC26" i="14"/>
  <c r="FYD26" i="14"/>
  <c r="FYE26" i="14"/>
  <c r="FYF26" i="14"/>
  <c r="FYG26" i="14"/>
  <c r="FYH26" i="14"/>
  <c r="FYI26" i="14"/>
  <c r="FYJ26" i="14"/>
  <c r="FYK26" i="14"/>
  <c r="FYL26" i="14"/>
  <c r="FYM26" i="14"/>
  <c r="FYN26" i="14"/>
  <c r="FYO26" i="14"/>
  <c r="FYP26" i="14"/>
  <c r="FYQ26" i="14"/>
  <c r="FYR26" i="14"/>
  <c r="FYS26" i="14"/>
  <c r="FYT26" i="14"/>
  <c r="FYU26" i="14"/>
  <c r="FYV26" i="14"/>
  <c r="FYW26" i="14"/>
  <c r="FYX26" i="14"/>
  <c r="FYY26" i="14"/>
  <c r="FYZ26" i="14"/>
  <c r="FZA26" i="14"/>
  <c r="FZB26" i="14"/>
  <c r="FZC26" i="14"/>
  <c r="FZD26" i="14"/>
  <c r="FZE26" i="14"/>
  <c r="FZF26" i="14"/>
  <c r="FZG26" i="14"/>
  <c r="FZH26" i="14"/>
  <c r="FZI26" i="14"/>
  <c r="FZJ26" i="14"/>
  <c r="FZK26" i="14"/>
  <c r="FZL26" i="14"/>
  <c r="FZM26" i="14"/>
  <c r="FZN26" i="14"/>
  <c r="FZO26" i="14"/>
  <c r="FZP26" i="14"/>
  <c r="FZQ26" i="14"/>
  <c r="FZR26" i="14"/>
  <c r="FZS26" i="14"/>
  <c r="FZT26" i="14"/>
  <c r="FZU26" i="14"/>
  <c r="FZV26" i="14"/>
  <c r="FZW26" i="14"/>
  <c r="FZX26" i="14"/>
  <c r="FZY26" i="14"/>
  <c r="FZZ26" i="14"/>
  <c r="GAA26" i="14"/>
  <c r="GAB26" i="14"/>
  <c r="GAC26" i="14"/>
  <c r="GAD26" i="14"/>
  <c r="GAE26" i="14"/>
  <c r="GAF26" i="14"/>
  <c r="GAG26" i="14"/>
  <c r="GAH26" i="14"/>
  <c r="GAI26" i="14"/>
  <c r="GAJ26" i="14"/>
  <c r="GAK26" i="14"/>
  <c r="GAL26" i="14"/>
  <c r="GAM26" i="14"/>
  <c r="GAN26" i="14"/>
  <c r="GAO26" i="14"/>
  <c r="GAP26" i="14"/>
  <c r="GAQ26" i="14"/>
  <c r="GAR26" i="14"/>
  <c r="GAS26" i="14"/>
  <c r="GAT26" i="14"/>
  <c r="GAU26" i="14"/>
  <c r="GAV26" i="14"/>
  <c r="GAW26" i="14"/>
  <c r="GAX26" i="14"/>
  <c r="GAY26" i="14"/>
  <c r="GAZ26" i="14"/>
  <c r="GBA26" i="14"/>
  <c r="GBB26" i="14"/>
  <c r="GBC26" i="14"/>
  <c r="GBD26" i="14"/>
  <c r="GBE26" i="14"/>
  <c r="GBF26" i="14"/>
  <c r="GBG26" i="14"/>
  <c r="GBH26" i="14"/>
  <c r="GBI26" i="14"/>
  <c r="GBJ26" i="14"/>
  <c r="GBK26" i="14"/>
  <c r="GBL26" i="14"/>
  <c r="GBM26" i="14"/>
  <c r="GBN26" i="14"/>
  <c r="GBO26" i="14"/>
  <c r="GBP26" i="14"/>
  <c r="GBQ26" i="14"/>
  <c r="GBR26" i="14"/>
  <c r="GBS26" i="14"/>
  <c r="GBT26" i="14"/>
  <c r="GBU26" i="14"/>
  <c r="GBV26" i="14"/>
  <c r="GBW26" i="14"/>
  <c r="GBX26" i="14"/>
  <c r="GBY26" i="14"/>
  <c r="GBZ26" i="14"/>
  <c r="GCA26" i="14"/>
  <c r="GCB26" i="14"/>
  <c r="GCC26" i="14"/>
  <c r="GCD26" i="14"/>
  <c r="GCE26" i="14"/>
  <c r="GCF26" i="14"/>
  <c r="GCG26" i="14"/>
  <c r="GCH26" i="14"/>
  <c r="GCI26" i="14"/>
  <c r="GCJ26" i="14"/>
  <c r="GCK26" i="14"/>
  <c r="GCL26" i="14"/>
  <c r="GCM26" i="14"/>
  <c r="GCN26" i="14"/>
  <c r="GCO26" i="14"/>
  <c r="GCP26" i="14"/>
  <c r="GCQ26" i="14"/>
  <c r="GCR26" i="14"/>
  <c r="GCS26" i="14"/>
  <c r="GCT26" i="14"/>
  <c r="GCU26" i="14"/>
  <c r="GCV26" i="14"/>
  <c r="GCW26" i="14"/>
  <c r="GCX26" i="14"/>
  <c r="GCY26" i="14"/>
  <c r="GCZ26" i="14"/>
  <c r="GDA26" i="14"/>
  <c r="GDB26" i="14"/>
  <c r="GDC26" i="14"/>
  <c r="GDD26" i="14"/>
  <c r="GDE26" i="14"/>
  <c r="GDF26" i="14"/>
  <c r="GDG26" i="14"/>
  <c r="GDH26" i="14"/>
  <c r="GDI26" i="14"/>
  <c r="GDJ26" i="14"/>
  <c r="GDK26" i="14"/>
  <c r="GDL26" i="14"/>
  <c r="GDM26" i="14"/>
  <c r="GDN26" i="14"/>
  <c r="GDO26" i="14"/>
  <c r="GDP26" i="14"/>
  <c r="GDQ26" i="14"/>
  <c r="GDR26" i="14"/>
  <c r="GDS26" i="14"/>
  <c r="GDT26" i="14"/>
  <c r="GDU26" i="14"/>
  <c r="GDV26" i="14"/>
  <c r="GDW26" i="14"/>
  <c r="GDX26" i="14"/>
  <c r="GDY26" i="14"/>
  <c r="GDZ26" i="14"/>
  <c r="GEA26" i="14"/>
  <c r="GEB26" i="14"/>
  <c r="GEC26" i="14"/>
  <c r="GED26" i="14"/>
  <c r="GEE26" i="14"/>
  <c r="GEF26" i="14"/>
  <c r="GEG26" i="14"/>
  <c r="GEH26" i="14"/>
  <c r="GEI26" i="14"/>
  <c r="GEJ26" i="14"/>
  <c r="GEK26" i="14"/>
  <c r="GEL26" i="14"/>
  <c r="GEM26" i="14"/>
  <c r="GEN26" i="14"/>
  <c r="GEO26" i="14"/>
  <c r="GEP26" i="14"/>
  <c r="GEQ26" i="14"/>
  <c r="GER26" i="14"/>
  <c r="GES26" i="14"/>
  <c r="GET26" i="14"/>
  <c r="GEU26" i="14"/>
  <c r="GEV26" i="14"/>
  <c r="GEW26" i="14"/>
  <c r="GEX26" i="14"/>
  <c r="GEY26" i="14"/>
  <c r="GEZ26" i="14"/>
  <c r="GFA26" i="14"/>
  <c r="GFB26" i="14"/>
  <c r="GFC26" i="14"/>
  <c r="GFD26" i="14"/>
  <c r="GFE26" i="14"/>
  <c r="GFF26" i="14"/>
  <c r="GFG26" i="14"/>
  <c r="GFH26" i="14"/>
  <c r="GFI26" i="14"/>
  <c r="GFJ26" i="14"/>
  <c r="GFK26" i="14"/>
  <c r="GFL26" i="14"/>
  <c r="GFM26" i="14"/>
  <c r="GFN26" i="14"/>
  <c r="GFO26" i="14"/>
  <c r="GFP26" i="14"/>
  <c r="GFQ26" i="14"/>
  <c r="GFR26" i="14"/>
  <c r="GFS26" i="14"/>
  <c r="GFT26" i="14"/>
  <c r="GFU26" i="14"/>
  <c r="GFV26" i="14"/>
  <c r="GFW26" i="14"/>
  <c r="GFX26" i="14"/>
  <c r="GFY26" i="14"/>
  <c r="GFZ26" i="14"/>
  <c r="GGA26" i="14"/>
  <c r="GGB26" i="14"/>
  <c r="GGC26" i="14"/>
  <c r="GGD26" i="14"/>
  <c r="GGE26" i="14"/>
  <c r="GGF26" i="14"/>
  <c r="GGG26" i="14"/>
  <c r="GGH26" i="14"/>
  <c r="GGI26" i="14"/>
  <c r="GGJ26" i="14"/>
  <c r="GGK26" i="14"/>
  <c r="GGL26" i="14"/>
  <c r="GGM26" i="14"/>
  <c r="GGN26" i="14"/>
  <c r="GGO26" i="14"/>
  <c r="GGP26" i="14"/>
  <c r="GGQ26" i="14"/>
  <c r="GGR26" i="14"/>
  <c r="GGS26" i="14"/>
  <c r="GGT26" i="14"/>
  <c r="GGU26" i="14"/>
  <c r="GGV26" i="14"/>
  <c r="GGW26" i="14"/>
  <c r="GGX26" i="14"/>
  <c r="GGY26" i="14"/>
  <c r="GGZ26" i="14"/>
  <c r="GHA26" i="14"/>
  <c r="GHB26" i="14"/>
  <c r="GHC26" i="14"/>
  <c r="GHD26" i="14"/>
  <c r="GHE26" i="14"/>
  <c r="GHF26" i="14"/>
  <c r="GHG26" i="14"/>
  <c r="GHH26" i="14"/>
  <c r="GHI26" i="14"/>
  <c r="GHJ26" i="14"/>
  <c r="GHK26" i="14"/>
  <c r="GHL26" i="14"/>
  <c r="GHM26" i="14"/>
  <c r="GHN26" i="14"/>
  <c r="GHO26" i="14"/>
  <c r="GHP26" i="14"/>
  <c r="GHQ26" i="14"/>
  <c r="GHR26" i="14"/>
  <c r="GHS26" i="14"/>
  <c r="GHT26" i="14"/>
  <c r="GHU26" i="14"/>
  <c r="GHV26" i="14"/>
  <c r="GHW26" i="14"/>
  <c r="GHX26" i="14"/>
  <c r="GHY26" i="14"/>
  <c r="GHZ26" i="14"/>
  <c r="GIA26" i="14"/>
  <c r="GIB26" i="14"/>
  <c r="GIC26" i="14"/>
  <c r="GID26" i="14"/>
  <c r="GIE26" i="14"/>
  <c r="GIF26" i="14"/>
  <c r="GIG26" i="14"/>
  <c r="GIH26" i="14"/>
  <c r="GII26" i="14"/>
  <c r="GIJ26" i="14"/>
  <c r="GIK26" i="14"/>
  <c r="GIL26" i="14"/>
  <c r="GIM26" i="14"/>
  <c r="GIN26" i="14"/>
  <c r="GIO26" i="14"/>
  <c r="GIP26" i="14"/>
  <c r="GIQ26" i="14"/>
  <c r="GIR26" i="14"/>
  <c r="GIS26" i="14"/>
  <c r="GIT26" i="14"/>
  <c r="GIU26" i="14"/>
  <c r="GIV26" i="14"/>
  <c r="GIW26" i="14"/>
  <c r="GIX26" i="14"/>
  <c r="GIY26" i="14"/>
  <c r="GIZ26" i="14"/>
  <c r="GJA26" i="14"/>
  <c r="GJB26" i="14"/>
  <c r="GJC26" i="14"/>
  <c r="GJD26" i="14"/>
  <c r="GJE26" i="14"/>
  <c r="GJF26" i="14"/>
  <c r="GJG26" i="14"/>
  <c r="GJH26" i="14"/>
  <c r="GJI26" i="14"/>
  <c r="GJJ26" i="14"/>
  <c r="GJK26" i="14"/>
  <c r="GJL26" i="14"/>
  <c r="GJM26" i="14"/>
  <c r="GJN26" i="14"/>
  <c r="GJO26" i="14"/>
  <c r="GJP26" i="14"/>
  <c r="GJQ26" i="14"/>
  <c r="GJR26" i="14"/>
  <c r="GJS26" i="14"/>
  <c r="GJT26" i="14"/>
  <c r="GJU26" i="14"/>
  <c r="GJV26" i="14"/>
  <c r="GJW26" i="14"/>
  <c r="GJX26" i="14"/>
  <c r="GJY26" i="14"/>
  <c r="GJZ26" i="14"/>
  <c r="GKA26" i="14"/>
  <c r="GKB26" i="14"/>
  <c r="GKC26" i="14"/>
  <c r="GKD26" i="14"/>
  <c r="GKE26" i="14"/>
  <c r="GKF26" i="14"/>
  <c r="GKG26" i="14"/>
  <c r="GKH26" i="14"/>
  <c r="GKI26" i="14"/>
  <c r="GKJ26" i="14"/>
  <c r="GKK26" i="14"/>
  <c r="GKL26" i="14"/>
  <c r="GKM26" i="14"/>
  <c r="GKN26" i="14"/>
  <c r="GKO26" i="14"/>
  <c r="GKP26" i="14"/>
  <c r="GKQ26" i="14"/>
  <c r="GKR26" i="14"/>
  <c r="GKS26" i="14"/>
  <c r="GKT26" i="14"/>
  <c r="GKU26" i="14"/>
  <c r="GKV26" i="14"/>
  <c r="GKW26" i="14"/>
  <c r="GKX26" i="14"/>
  <c r="GKY26" i="14"/>
  <c r="GKZ26" i="14"/>
  <c r="GLA26" i="14"/>
  <c r="GLB26" i="14"/>
  <c r="GLC26" i="14"/>
  <c r="GLD26" i="14"/>
  <c r="GLE26" i="14"/>
  <c r="GLF26" i="14"/>
  <c r="GLG26" i="14"/>
  <c r="GLH26" i="14"/>
  <c r="GLI26" i="14"/>
  <c r="GLJ26" i="14"/>
  <c r="GLK26" i="14"/>
  <c r="GLL26" i="14"/>
  <c r="GLM26" i="14"/>
  <c r="GLN26" i="14"/>
  <c r="GLO26" i="14"/>
  <c r="GLP26" i="14"/>
  <c r="GLQ26" i="14"/>
  <c r="GLR26" i="14"/>
  <c r="GLS26" i="14"/>
  <c r="GLT26" i="14"/>
  <c r="GLU26" i="14"/>
  <c r="GLV26" i="14"/>
  <c r="GLW26" i="14"/>
  <c r="GLX26" i="14"/>
  <c r="GLY26" i="14"/>
  <c r="GLZ26" i="14"/>
  <c r="GMA26" i="14"/>
  <c r="GMB26" i="14"/>
  <c r="GMC26" i="14"/>
  <c r="GMD26" i="14"/>
  <c r="GME26" i="14"/>
  <c r="GMF26" i="14"/>
  <c r="GMG26" i="14"/>
  <c r="GMH26" i="14"/>
  <c r="GMI26" i="14"/>
  <c r="GMJ26" i="14"/>
  <c r="GMK26" i="14"/>
  <c r="GML26" i="14"/>
  <c r="GMM26" i="14"/>
  <c r="GMN26" i="14"/>
  <c r="GMO26" i="14"/>
  <c r="GMP26" i="14"/>
  <c r="GMQ26" i="14"/>
  <c r="GMR26" i="14"/>
  <c r="GMS26" i="14"/>
  <c r="GMT26" i="14"/>
  <c r="GMU26" i="14"/>
  <c r="GMV26" i="14"/>
  <c r="GMW26" i="14"/>
  <c r="GMX26" i="14"/>
  <c r="GMY26" i="14"/>
  <c r="GMZ26" i="14"/>
  <c r="GNA26" i="14"/>
  <c r="GNB26" i="14"/>
  <c r="GNC26" i="14"/>
  <c r="GND26" i="14"/>
  <c r="GNE26" i="14"/>
  <c r="GNF26" i="14"/>
  <c r="GNG26" i="14"/>
  <c r="GNH26" i="14"/>
  <c r="GNI26" i="14"/>
  <c r="GNJ26" i="14"/>
  <c r="GNK26" i="14"/>
  <c r="GNL26" i="14"/>
  <c r="GNM26" i="14"/>
  <c r="GNN26" i="14"/>
  <c r="GNO26" i="14"/>
  <c r="GNP26" i="14"/>
  <c r="GNQ26" i="14"/>
  <c r="GNR26" i="14"/>
  <c r="GNS26" i="14"/>
  <c r="GNT26" i="14"/>
  <c r="GNU26" i="14"/>
  <c r="GNV26" i="14"/>
  <c r="GNW26" i="14"/>
  <c r="GNX26" i="14"/>
  <c r="GNY26" i="14"/>
  <c r="GNZ26" i="14"/>
  <c r="GOA26" i="14"/>
  <c r="GOB26" i="14"/>
  <c r="GOC26" i="14"/>
  <c r="GOD26" i="14"/>
  <c r="GOE26" i="14"/>
  <c r="GOF26" i="14"/>
  <c r="GOG26" i="14"/>
  <c r="GOH26" i="14"/>
  <c r="GOI26" i="14"/>
  <c r="GOJ26" i="14"/>
  <c r="GOK26" i="14"/>
  <c r="GOL26" i="14"/>
  <c r="GOM26" i="14"/>
  <c r="GON26" i="14"/>
  <c r="GOO26" i="14"/>
  <c r="GOP26" i="14"/>
  <c r="GOQ26" i="14"/>
  <c r="GOR26" i="14"/>
  <c r="GOS26" i="14"/>
  <c r="GOT26" i="14"/>
  <c r="GOU26" i="14"/>
  <c r="GOV26" i="14"/>
  <c r="GOW26" i="14"/>
  <c r="GOX26" i="14"/>
  <c r="GOY26" i="14"/>
  <c r="GOZ26" i="14"/>
  <c r="GPA26" i="14"/>
  <c r="GPB26" i="14"/>
  <c r="GPC26" i="14"/>
  <c r="GPD26" i="14"/>
  <c r="GPE26" i="14"/>
  <c r="GPF26" i="14"/>
  <c r="GPG26" i="14"/>
  <c r="GPH26" i="14"/>
  <c r="GPI26" i="14"/>
  <c r="GPJ26" i="14"/>
  <c r="GPK26" i="14"/>
  <c r="GPL26" i="14"/>
  <c r="GPM26" i="14"/>
  <c r="GPN26" i="14"/>
  <c r="GPO26" i="14"/>
  <c r="GPP26" i="14"/>
  <c r="GPQ26" i="14"/>
  <c r="GPR26" i="14"/>
  <c r="GPS26" i="14"/>
  <c r="GPT26" i="14"/>
  <c r="GPU26" i="14"/>
  <c r="GPV26" i="14"/>
  <c r="GPW26" i="14"/>
  <c r="GPX26" i="14"/>
  <c r="GPY26" i="14"/>
  <c r="GPZ26" i="14"/>
  <c r="GQA26" i="14"/>
  <c r="GQB26" i="14"/>
  <c r="GQC26" i="14"/>
  <c r="GQD26" i="14"/>
  <c r="GQE26" i="14"/>
  <c r="GQF26" i="14"/>
  <c r="GQG26" i="14"/>
  <c r="GQH26" i="14"/>
  <c r="GQI26" i="14"/>
  <c r="GQJ26" i="14"/>
  <c r="GQK26" i="14"/>
  <c r="GQL26" i="14"/>
  <c r="GQM26" i="14"/>
  <c r="GQN26" i="14"/>
  <c r="GQO26" i="14"/>
  <c r="GQP26" i="14"/>
  <c r="GQQ26" i="14"/>
  <c r="GQR26" i="14"/>
  <c r="GQS26" i="14"/>
  <c r="GQT26" i="14"/>
  <c r="GQU26" i="14"/>
  <c r="GQV26" i="14"/>
  <c r="GQW26" i="14"/>
  <c r="GQX26" i="14"/>
  <c r="GQY26" i="14"/>
  <c r="GQZ26" i="14"/>
  <c r="GRA26" i="14"/>
  <c r="GRB26" i="14"/>
  <c r="GRC26" i="14"/>
  <c r="GRD26" i="14"/>
  <c r="GRE26" i="14"/>
  <c r="GRF26" i="14"/>
  <c r="GRG26" i="14"/>
  <c r="GRH26" i="14"/>
  <c r="GRI26" i="14"/>
  <c r="GRJ26" i="14"/>
  <c r="GRK26" i="14"/>
  <c r="GRL26" i="14"/>
  <c r="GRM26" i="14"/>
  <c r="GRN26" i="14"/>
  <c r="GRO26" i="14"/>
  <c r="GRP26" i="14"/>
  <c r="GRQ26" i="14"/>
  <c r="GRR26" i="14"/>
  <c r="GRS26" i="14"/>
  <c r="GRT26" i="14"/>
  <c r="GRU26" i="14"/>
  <c r="GRV26" i="14"/>
  <c r="GRW26" i="14"/>
  <c r="GRX26" i="14"/>
  <c r="GRY26" i="14"/>
  <c r="GRZ26" i="14"/>
  <c r="GSA26" i="14"/>
  <c r="GSB26" i="14"/>
  <c r="GSC26" i="14"/>
  <c r="GSD26" i="14"/>
  <c r="GSE26" i="14"/>
  <c r="GSF26" i="14"/>
  <c r="GSG26" i="14"/>
  <c r="GSH26" i="14"/>
  <c r="GSI26" i="14"/>
  <c r="GSJ26" i="14"/>
  <c r="GSK26" i="14"/>
  <c r="GSL26" i="14"/>
  <c r="GSM26" i="14"/>
  <c r="GSN26" i="14"/>
  <c r="GSO26" i="14"/>
  <c r="GSP26" i="14"/>
  <c r="GSQ26" i="14"/>
  <c r="GSR26" i="14"/>
  <c r="GSS26" i="14"/>
  <c r="GST26" i="14"/>
  <c r="GSU26" i="14"/>
  <c r="GSV26" i="14"/>
  <c r="GSW26" i="14"/>
  <c r="GSX26" i="14"/>
  <c r="GSY26" i="14"/>
  <c r="GSZ26" i="14"/>
  <c r="GTA26" i="14"/>
  <c r="GTB26" i="14"/>
  <c r="GTC26" i="14"/>
  <c r="GTD26" i="14"/>
  <c r="GTE26" i="14"/>
  <c r="GTF26" i="14"/>
  <c r="GTG26" i="14"/>
  <c r="GTH26" i="14"/>
  <c r="GTI26" i="14"/>
  <c r="GTJ26" i="14"/>
  <c r="GTK26" i="14"/>
  <c r="GTL26" i="14"/>
  <c r="GTM26" i="14"/>
  <c r="GTN26" i="14"/>
  <c r="GTO26" i="14"/>
  <c r="GTP26" i="14"/>
  <c r="GTQ26" i="14"/>
  <c r="GTR26" i="14"/>
  <c r="GTS26" i="14"/>
  <c r="GTT26" i="14"/>
  <c r="GTU26" i="14"/>
  <c r="GTV26" i="14"/>
  <c r="GTW26" i="14"/>
  <c r="GTX26" i="14"/>
  <c r="GTY26" i="14"/>
  <c r="GTZ26" i="14"/>
  <c r="GUA26" i="14"/>
  <c r="GUB26" i="14"/>
  <c r="GUC26" i="14"/>
  <c r="GUD26" i="14"/>
  <c r="GUE26" i="14"/>
  <c r="GUF26" i="14"/>
  <c r="GUG26" i="14"/>
  <c r="GUH26" i="14"/>
  <c r="GUI26" i="14"/>
  <c r="GUJ26" i="14"/>
  <c r="GUK26" i="14"/>
  <c r="GUL26" i="14"/>
  <c r="GUM26" i="14"/>
  <c r="GUN26" i="14"/>
  <c r="GUO26" i="14"/>
  <c r="GUP26" i="14"/>
  <c r="GUQ26" i="14"/>
  <c r="GUR26" i="14"/>
  <c r="GUS26" i="14"/>
  <c r="GUT26" i="14"/>
  <c r="GUU26" i="14"/>
  <c r="GUV26" i="14"/>
  <c r="GUW26" i="14"/>
  <c r="GUX26" i="14"/>
  <c r="GUY26" i="14"/>
  <c r="GUZ26" i="14"/>
  <c r="GVA26" i="14"/>
  <c r="GVB26" i="14"/>
  <c r="GVC26" i="14"/>
  <c r="GVD26" i="14"/>
  <c r="GVE26" i="14"/>
  <c r="GVF26" i="14"/>
  <c r="GVG26" i="14"/>
  <c r="GVH26" i="14"/>
  <c r="GVI26" i="14"/>
  <c r="GVJ26" i="14"/>
  <c r="GVK26" i="14"/>
  <c r="GVL26" i="14"/>
  <c r="GVM26" i="14"/>
  <c r="GVN26" i="14"/>
  <c r="GVO26" i="14"/>
  <c r="GVP26" i="14"/>
  <c r="GVQ26" i="14"/>
  <c r="GVR26" i="14"/>
  <c r="GVS26" i="14"/>
  <c r="GVT26" i="14"/>
  <c r="GVU26" i="14"/>
  <c r="GVV26" i="14"/>
  <c r="GVW26" i="14"/>
  <c r="GVX26" i="14"/>
  <c r="GVY26" i="14"/>
  <c r="GVZ26" i="14"/>
  <c r="GWA26" i="14"/>
  <c r="GWB26" i="14"/>
  <c r="GWC26" i="14"/>
  <c r="GWD26" i="14"/>
  <c r="GWE26" i="14"/>
  <c r="GWF26" i="14"/>
  <c r="GWG26" i="14"/>
  <c r="GWH26" i="14"/>
  <c r="GWI26" i="14"/>
  <c r="GWJ26" i="14"/>
  <c r="GWK26" i="14"/>
  <c r="GWL26" i="14"/>
  <c r="GWM26" i="14"/>
  <c r="GWN26" i="14"/>
  <c r="GWO26" i="14"/>
  <c r="GWP26" i="14"/>
  <c r="GWQ26" i="14"/>
  <c r="GWR26" i="14"/>
  <c r="GWS26" i="14"/>
  <c r="GWT26" i="14"/>
  <c r="GWU26" i="14"/>
  <c r="GWV26" i="14"/>
  <c r="GWW26" i="14"/>
  <c r="GWX26" i="14"/>
  <c r="GWY26" i="14"/>
  <c r="GWZ26" i="14"/>
  <c r="GXA26" i="14"/>
  <c r="GXB26" i="14"/>
  <c r="GXC26" i="14"/>
  <c r="GXD26" i="14"/>
  <c r="GXE26" i="14"/>
  <c r="GXF26" i="14"/>
  <c r="GXG26" i="14"/>
  <c r="GXH26" i="14"/>
  <c r="GXI26" i="14"/>
  <c r="GXJ26" i="14"/>
  <c r="GXK26" i="14"/>
  <c r="GXL26" i="14"/>
  <c r="GXM26" i="14"/>
  <c r="GXN26" i="14"/>
  <c r="GXO26" i="14"/>
  <c r="GXP26" i="14"/>
  <c r="GXQ26" i="14"/>
  <c r="GXR26" i="14"/>
  <c r="GXS26" i="14"/>
  <c r="GXT26" i="14"/>
  <c r="GXU26" i="14"/>
  <c r="GXV26" i="14"/>
  <c r="GXW26" i="14"/>
  <c r="GXX26" i="14"/>
  <c r="GXY26" i="14"/>
  <c r="GXZ26" i="14"/>
  <c r="GYA26" i="14"/>
  <c r="GYB26" i="14"/>
  <c r="GYC26" i="14"/>
  <c r="GYD26" i="14"/>
  <c r="GYE26" i="14"/>
  <c r="GYF26" i="14"/>
  <c r="GYG26" i="14"/>
  <c r="GYH26" i="14"/>
  <c r="GYI26" i="14"/>
  <c r="GYJ26" i="14"/>
  <c r="GYK26" i="14"/>
  <c r="GYL26" i="14"/>
  <c r="GYM26" i="14"/>
  <c r="GYN26" i="14"/>
  <c r="GYO26" i="14"/>
  <c r="GYP26" i="14"/>
  <c r="GYQ26" i="14"/>
  <c r="GYR26" i="14"/>
  <c r="GYS26" i="14"/>
  <c r="GYT26" i="14"/>
  <c r="GYU26" i="14"/>
  <c r="GYV26" i="14"/>
  <c r="GYW26" i="14"/>
  <c r="GYX26" i="14"/>
  <c r="GYY26" i="14"/>
  <c r="GYZ26" i="14"/>
  <c r="GZA26" i="14"/>
  <c r="GZB26" i="14"/>
  <c r="GZC26" i="14"/>
  <c r="GZD26" i="14"/>
  <c r="GZE26" i="14"/>
  <c r="GZF26" i="14"/>
  <c r="GZG26" i="14"/>
  <c r="GZH26" i="14"/>
  <c r="GZI26" i="14"/>
  <c r="GZJ26" i="14"/>
  <c r="GZK26" i="14"/>
  <c r="GZL26" i="14"/>
  <c r="GZM26" i="14"/>
  <c r="GZN26" i="14"/>
  <c r="GZO26" i="14"/>
  <c r="GZP26" i="14"/>
  <c r="GZQ26" i="14"/>
  <c r="GZR26" i="14"/>
  <c r="GZS26" i="14"/>
  <c r="GZT26" i="14"/>
  <c r="GZU26" i="14"/>
  <c r="GZV26" i="14"/>
  <c r="GZW26" i="14"/>
  <c r="GZX26" i="14"/>
  <c r="GZY26" i="14"/>
  <c r="GZZ26" i="14"/>
  <c r="HAA26" i="14"/>
  <c r="HAB26" i="14"/>
  <c r="HAC26" i="14"/>
  <c r="HAD26" i="14"/>
  <c r="HAE26" i="14"/>
  <c r="HAF26" i="14"/>
  <c r="HAG26" i="14"/>
  <c r="HAH26" i="14"/>
  <c r="HAI26" i="14"/>
  <c r="HAJ26" i="14"/>
  <c r="HAK26" i="14"/>
  <c r="HAL26" i="14"/>
  <c r="HAM26" i="14"/>
  <c r="HAN26" i="14"/>
  <c r="HAO26" i="14"/>
  <c r="HAP26" i="14"/>
  <c r="HAQ26" i="14"/>
  <c r="HAR26" i="14"/>
  <c r="HAS26" i="14"/>
  <c r="HAT26" i="14"/>
  <c r="HAU26" i="14"/>
  <c r="HAV26" i="14"/>
  <c r="HAW26" i="14"/>
  <c r="HAX26" i="14"/>
  <c r="HAY26" i="14"/>
  <c r="HAZ26" i="14"/>
  <c r="HBA26" i="14"/>
  <c r="HBB26" i="14"/>
  <c r="HBC26" i="14"/>
  <c r="HBD26" i="14"/>
  <c r="HBE26" i="14"/>
  <c r="HBF26" i="14"/>
  <c r="HBG26" i="14"/>
  <c r="HBH26" i="14"/>
  <c r="HBI26" i="14"/>
  <c r="HBJ26" i="14"/>
  <c r="HBK26" i="14"/>
  <c r="HBL26" i="14"/>
  <c r="HBM26" i="14"/>
  <c r="HBN26" i="14"/>
  <c r="HBO26" i="14"/>
  <c r="HBP26" i="14"/>
  <c r="HBQ26" i="14"/>
  <c r="HBR26" i="14"/>
  <c r="HBS26" i="14"/>
  <c r="HBT26" i="14"/>
  <c r="HBU26" i="14"/>
  <c r="HBV26" i="14"/>
  <c r="HBW26" i="14"/>
  <c r="HBX26" i="14"/>
  <c r="HBY26" i="14"/>
  <c r="HBZ26" i="14"/>
  <c r="HCA26" i="14"/>
  <c r="HCB26" i="14"/>
  <c r="HCC26" i="14"/>
  <c r="HCD26" i="14"/>
  <c r="HCE26" i="14"/>
  <c r="HCF26" i="14"/>
  <c r="HCG26" i="14"/>
  <c r="HCH26" i="14"/>
  <c r="HCI26" i="14"/>
  <c r="HCJ26" i="14"/>
  <c r="HCK26" i="14"/>
  <c r="HCL26" i="14"/>
  <c r="HCM26" i="14"/>
  <c r="HCN26" i="14"/>
  <c r="HCO26" i="14"/>
  <c r="HCP26" i="14"/>
  <c r="HCQ26" i="14"/>
  <c r="HCR26" i="14"/>
  <c r="HCS26" i="14"/>
  <c r="HCT26" i="14"/>
  <c r="HCU26" i="14"/>
  <c r="HCV26" i="14"/>
  <c r="HCW26" i="14"/>
  <c r="HCX26" i="14"/>
  <c r="HCY26" i="14"/>
  <c r="HCZ26" i="14"/>
  <c r="HDA26" i="14"/>
  <c r="HDB26" i="14"/>
  <c r="HDC26" i="14"/>
  <c r="HDD26" i="14"/>
  <c r="HDE26" i="14"/>
  <c r="HDF26" i="14"/>
  <c r="HDG26" i="14"/>
  <c r="HDH26" i="14"/>
  <c r="HDI26" i="14"/>
  <c r="HDJ26" i="14"/>
  <c r="HDK26" i="14"/>
  <c r="HDL26" i="14"/>
  <c r="HDM26" i="14"/>
  <c r="HDN26" i="14"/>
  <c r="HDO26" i="14"/>
  <c r="HDP26" i="14"/>
  <c r="HDQ26" i="14"/>
  <c r="HDR26" i="14"/>
  <c r="HDS26" i="14"/>
  <c r="HDT26" i="14"/>
  <c r="HDU26" i="14"/>
  <c r="HDV26" i="14"/>
  <c r="HDW26" i="14"/>
  <c r="HDX26" i="14"/>
  <c r="HDY26" i="14"/>
  <c r="HDZ26" i="14"/>
  <c r="HEA26" i="14"/>
  <c r="HEB26" i="14"/>
  <c r="HEC26" i="14"/>
  <c r="HED26" i="14"/>
  <c r="HEE26" i="14"/>
  <c r="HEF26" i="14"/>
  <c r="HEG26" i="14"/>
  <c r="HEH26" i="14"/>
  <c r="HEI26" i="14"/>
  <c r="HEJ26" i="14"/>
  <c r="HEK26" i="14"/>
  <c r="HEL26" i="14"/>
  <c r="HEM26" i="14"/>
  <c r="HEN26" i="14"/>
  <c r="HEO26" i="14"/>
  <c r="HEP26" i="14"/>
  <c r="HEQ26" i="14"/>
  <c r="HER26" i="14"/>
  <c r="HES26" i="14"/>
  <c r="HET26" i="14"/>
  <c r="HEU26" i="14"/>
  <c r="HEV26" i="14"/>
  <c r="HEW26" i="14"/>
  <c r="HEX26" i="14"/>
  <c r="HEY26" i="14"/>
  <c r="HEZ26" i="14"/>
  <c r="HFA26" i="14"/>
  <c r="HFB26" i="14"/>
  <c r="HFC26" i="14"/>
  <c r="HFD26" i="14"/>
  <c r="HFE26" i="14"/>
  <c r="HFF26" i="14"/>
  <c r="HFG26" i="14"/>
  <c r="HFH26" i="14"/>
  <c r="HFI26" i="14"/>
  <c r="HFJ26" i="14"/>
  <c r="HFK26" i="14"/>
  <c r="HFL26" i="14"/>
  <c r="HFM26" i="14"/>
  <c r="HFN26" i="14"/>
  <c r="HFO26" i="14"/>
  <c r="HFP26" i="14"/>
  <c r="HFQ26" i="14"/>
  <c r="HFR26" i="14"/>
  <c r="HFS26" i="14"/>
  <c r="HFT26" i="14"/>
  <c r="HFU26" i="14"/>
  <c r="HFV26" i="14"/>
  <c r="HFW26" i="14"/>
  <c r="HFX26" i="14"/>
  <c r="HFY26" i="14"/>
  <c r="HFZ26" i="14"/>
  <c r="HGA26" i="14"/>
  <c r="HGB26" i="14"/>
  <c r="HGC26" i="14"/>
  <c r="HGD26" i="14"/>
  <c r="HGE26" i="14"/>
  <c r="HGF26" i="14"/>
  <c r="HGG26" i="14"/>
  <c r="HGH26" i="14"/>
  <c r="HGI26" i="14"/>
  <c r="HGJ26" i="14"/>
  <c r="HGK26" i="14"/>
  <c r="HGL26" i="14"/>
  <c r="HGM26" i="14"/>
  <c r="HGN26" i="14"/>
  <c r="HGO26" i="14"/>
  <c r="HGP26" i="14"/>
  <c r="HGQ26" i="14"/>
  <c r="HGR26" i="14"/>
  <c r="HGS26" i="14"/>
  <c r="HGT26" i="14"/>
  <c r="HGU26" i="14"/>
  <c r="HGV26" i="14"/>
  <c r="HGW26" i="14"/>
  <c r="HGX26" i="14"/>
  <c r="HGY26" i="14"/>
  <c r="HGZ26" i="14"/>
  <c r="HHA26" i="14"/>
  <c r="HHB26" i="14"/>
  <c r="HHC26" i="14"/>
  <c r="HHD26" i="14"/>
  <c r="HHE26" i="14"/>
  <c r="HHF26" i="14"/>
  <c r="HHG26" i="14"/>
  <c r="HHH26" i="14"/>
  <c r="HHI26" i="14"/>
  <c r="HHJ26" i="14"/>
  <c r="HHK26" i="14"/>
  <c r="HHL26" i="14"/>
  <c r="HHM26" i="14"/>
  <c r="HHN26" i="14"/>
  <c r="HHO26" i="14"/>
  <c r="HHP26" i="14"/>
  <c r="HHQ26" i="14"/>
  <c r="HHR26" i="14"/>
  <c r="HHS26" i="14"/>
  <c r="HHT26" i="14"/>
  <c r="HHU26" i="14"/>
  <c r="HHV26" i="14"/>
  <c r="HHW26" i="14"/>
  <c r="HHX26" i="14"/>
  <c r="HHY26" i="14"/>
  <c r="HHZ26" i="14"/>
  <c r="HIA26" i="14"/>
  <c r="HIB26" i="14"/>
  <c r="HIC26" i="14"/>
  <c r="HID26" i="14"/>
  <c r="HIE26" i="14"/>
  <c r="HIF26" i="14"/>
  <c r="HIG26" i="14"/>
  <c r="HIH26" i="14"/>
  <c r="HII26" i="14"/>
  <c r="HIJ26" i="14"/>
  <c r="HIK26" i="14"/>
  <c r="HIL26" i="14"/>
  <c r="HIM26" i="14"/>
  <c r="HIN26" i="14"/>
  <c r="HIO26" i="14"/>
  <c r="HIP26" i="14"/>
  <c r="HIQ26" i="14"/>
  <c r="HIR26" i="14"/>
  <c r="HIS26" i="14"/>
  <c r="HIT26" i="14"/>
  <c r="HIU26" i="14"/>
  <c r="HIV26" i="14"/>
  <c r="HIW26" i="14"/>
  <c r="HIX26" i="14"/>
  <c r="HIY26" i="14"/>
  <c r="HIZ26" i="14"/>
  <c r="HJA26" i="14"/>
  <c r="HJB26" i="14"/>
  <c r="HJC26" i="14"/>
  <c r="HJD26" i="14"/>
  <c r="HJE26" i="14"/>
  <c r="HJF26" i="14"/>
  <c r="HJG26" i="14"/>
  <c r="HJH26" i="14"/>
  <c r="HJI26" i="14"/>
  <c r="HJJ26" i="14"/>
  <c r="HJK26" i="14"/>
  <c r="HJL26" i="14"/>
  <c r="HJM26" i="14"/>
  <c r="HJN26" i="14"/>
  <c r="HJO26" i="14"/>
  <c r="HJP26" i="14"/>
  <c r="HJQ26" i="14"/>
  <c r="HJR26" i="14"/>
  <c r="HJS26" i="14"/>
  <c r="HJT26" i="14"/>
  <c r="HJU26" i="14"/>
  <c r="HJV26" i="14"/>
  <c r="HJW26" i="14"/>
  <c r="HJX26" i="14"/>
  <c r="HJY26" i="14"/>
  <c r="HJZ26" i="14"/>
  <c r="HKA26" i="14"/>
  <c r="HKB26" i="14"/>
  <c r="HKC26" i="14"/>
  <c r="HKD26" i="14"/>
  <c r="HKE26" i="14"/>
  <c r="HKF26" i="14"/>
  <c r="HKG26" i="14"/>
  <c r="HKH26" i="14"/>
  <c r="HKI26" i="14"/>
  <c r="HKJ26" i="14"/>
  <c r="HKK26" i="14"/>
  <c r="HKL26" i="14"/>
  <c r="HKM26" i="14"/>
  <c r="HKN26" i="14"/>
  <c r="HKO26" i="14"/>
  <c r="HKP26" i="14"/>
  <c r="HKQ26" i="14"/>
  <c r="HKR26" i="14"/>
  <c r="HKS26" i="14"/>
  <c r="HKT26" i="14"/>
  <c r="HKU26" i="14"/>
  <c r="HKV26" i="14"/>
  <c r="HKW26" i="14"/>
  <c r="HKX26" i="14"/>
  <c r="HKY26" i="14"/>
  <c r="HKZ26" i="14"/>
  <c r="HLA26" i="14"/>
  <c r="HLB26" i="14"/>
  <c r="HLC26" i="14"/>
  <c r="HLD26" i="14"/>
  <c r="HLE26" i="14"/>
  <c r="HLF26" i="14"/>
  <c r="HLG26" i="14"/>
  <c r="HLH26" i="14"/>
  <c r="HLI26" i="14"/>
  <c r="HLJ26" i="14"/>
  <c r="HLK26" i="14"/>
  <c r="HLL26" i="14"/>
  <c r="HLM26" i="14"/>
  <c r="HLN26" i="14"/>
  <c r="HLO26" i="14"/>
  <c r="HLP26" i="14"/>
  <c r="HLQ26" i="14"/>
  <c r="HLR26" i="14"/>
  <c r="HLS26" i="14"/>
  <c r="HLT26" i="14"/>
  <c r="HLU26" i="14"/>
  <c r="HLV26" i="14"/>
  <c r="HLW26" i="14"/>
  <c r="HLX26" i="14"/>
  <c r="HLY26" i="14"/>
  <c r="HLZ26" i="14"/>
  <c r="HMA26" i="14"/>
  <c r="HMB26" i="14"/>
  <c r="HMC26" i="14"/>
  <c r="HMD26" i="14"/>
  <c r="HME26" i="14"/>
  <c r="HMF26" i="14"/>
  <c r="HMG26" i="14"/>
  <c r="HMH26" i="14"/>
  <c r="HMI26" i="14"/>
  <c r="HMJ26" i="14"/>
  <c r="HMK26" i="14"/>
  <c r="HML26" i="14"/>
  <c r="HMM26" i="14"/>
  <c r="HMN26" i="14"/>
  <c r="HMO26" i="14"/>
  <c r="HMP26" i="14"/>
  <c r="HMQ26" i="14"/>
  <c r="HMR26" i="14"/>
  <c r="HMS26" i="14"/>
  <c r="HMT26" i="14"/>
  <c r="HMU26" i="14"/>
  <c r="HMV26" i="14"/>
  <c r="HMW26" i="14"/>
  <c r="HMX26" i="14"/>
  <c r="HMY26" i="14"/>
  <c r="HMZ26" i="14"/>
  <c r="HNA26" i="14"/>
  <c r="HNB26" i="14"/>
  <c r="HNC26" i="14"/>
  <c r="HND26" i="14"/>
  <c r="HNE26" i="14"/>
  <c r="HNF26" i="14"/>
  <c r="HNG26" i="14"/>
  <c r="HNH26" i="14"/>
  <c r="HNI26" i="14"/>
  <c r="HNJ26" i="14"/>
  <c r="HNK26" i="14"/>
  <c r="HNL26" i="14"/>
  <c r="HNM26" i="14"/>
  <c r="HNN26" i="14"/>
  <c r="HNO26" i="14"/>
  <c r="HNP26" i="14"/>
  <c r="HNQ26" i="14"/>
  <c r="HNR26" i="14"/>
  <c r="HNS26" i="14"/>
  <c r="HNT26" i="14"/>
  <c r="HNU26" i="14"/>
  <c r="HNV26" i="14"/>
  <c r="HNW26" i="14"/>
  <c r="HNX26" i="14"/>
  <c r="HNY26" i="14"/>
  <c r="HNZ26" i="14"/>
  <c r="HOA26" i="14"/>
  <c r="HOB26" i="14"/>
  <c r="HOC26" i="14"/>
  <c r="HOD26" i="14"/>
  <c r="HOE26" i="14"/>
  <c r="HOF26" i="14"/>
  <c r="HOG26" i="14"/>
  <c r="HOH26" i="14"/>
  <c r="HOI26" i="14"/>
  <c r="HOJ26" i="14"/>
  <c r="HOK26" i="14"/>
  <c r="HOL26" i="14"/>
  <c r="HOM26" i="14"/>
  <c r="HON26" i="14"/>
  <c r="HOO26" i="14"/>
  <c r="HOP26" i="14"/>
  <c r="HOQ26" i="14"/>
  <c r="HOR26" i="14"/>
  <c r="HOS26" i="14"/>
  <c r="HOT26" i="14"/>
  <c r="HOU26" i="14"/>
  <c r="HOV26" i="14"/>
  <c r="HOW26" i="14"/>
  <c r="HOX26" i="14"/>
  <c r="HOY26" i="14"/>
  <c r="HOZ26" i="14"/>
  <c r="HPA26" i="14"/>
  <c r="HPB26" i="14"/>
  <c r="HPC26" i="14"/>
  <c r="HPD26" i="14"/>
  <c r="HPE26" i="14"/>
  <c r="HPF26" i="14"/>
  <c r="HPG26" i="14"/>
  <c r="HPH26" i="14"/>
  <c r="HPI26" i="14"/>
  <c r="HPJ26" i="14"/>
  <c r="HPK26" i="14"/>
  <c r="HPL26" i="14"/>
  <c r="HPM26" i="14"/>
  <c r="HPN26" i="14"/>
  <c r="HPO26" i="14"/>
  <c r="HPP26" i="14"/>
  <c r="HPQ26" i="14"/>
  <c r="HPR26" i="14"/>
  <c r="HPS26" i="14"/>
  <c r="HPT26" i="14"/>
  <c r="HPU26" i="14"/>
  <c r="HPV26" i="14"/>
  <c r="HPW26" i="14"/>
  <c r="HPX26" i="14"/>
  <c r="HPY26" i="14"/>
  <c r="HPZ26" i="14"/>
  <c r="HQA26" i="14"/>
  <c r="HQB26" i="14"/>
  <c r="HQC26" i="14"/>
  <c r="HQD26" i="14"/>
  <c r="HQE26" i="14"/>
  <c r="HQF26" i="14"/>
  <c r="HQG26" i="14"/>
  <c r="HQH26" i="14"/>
  <c r="HQI26" i="14"/>
  <c r="HQJ26" i="14"/>
  <c r="HQK26" i="14"/>
  <c r="HQL26" i="14"/>
  <c r="HQM26" i="14"/>
  <c r="HQN26" i="14"/>
  <c r="HQO26" i="14"/>
  <c r="HQP26" i="14"/>
  <c r="HQQ26" i="14"/>
  <c r="HQR26" i="14"/>
  <c r="HQS26" i="14"/>
  <c r="HQT26" i="14"/>
  <c r="HQU26" i="14"/>
  <c r="HQV26" i="14"/>
  <c r="HQW26" i="14"/>
  <c r="HQX26" i="14"/>
  <c r="HQY26" i="14"/>
  <c r="HQZ26" i="14"/>
  <c r="HRA26" i="14"/>
  <c r="HRB26" i="14"/>
  <c r="HRC26" i="14"/>
  <c r="HRD26" i="14"/>
  <c r="HRE26" i="14"/>
  <c r="HRF26" i="14"/>
  <c r="HRG26" i="14"/>
  <c r="HRH26" i="14"/>
  <c r="HRI26" i="14"/>
  <c r="HRJ26" i="14"/>
  <c r="HRK26" i="14"/>
  <c r="HRL26" i="14"/>
  <c r="HRM26" i="14"/>
  <c r="HRN26" i="14"/>
  <c r="HRO26" i="14"/>
  <c r="HRP26" i="14"/>
  <c r="HRQ26" i="14"/>
  <c r="HRR26" i="14"/>
  <c r="HRS26" i="14"/>
  <c r="HRT26" i="14"/>
  <c r="HRU26" i="14"/>
  <c r="HRV26" i="14"/>
  <c r="HRW26" i="14"/>
  <c r="HRX26" i="14"/>
  <c r="HRY26" i="14"/>
  <c r="HRZ26" i="14"/>
  <c r="HSA26" i="14"/>
  <c r="HSB26" i="14"/>
  <c r="HSC26" i="14"/>
  <c r="HSD26" i="14"/>
  <c r="HSE26" i="14"/>
  <c r="HSF26" i="14"/>
  <c r="HSG26" i="14"/>
  <c r="HSH26" i="14"/>
  <c r="HSI26" i="14"/>
  <c r="HSJ26" i="14"/>
  <c r="HSK26" i="14"/>
  <c r="HSL26" i="14"/>
  <c r="HSM26" i="14"/>
  <c r="HSN26" i="14"/>
  <c r="HSO26" i="14"/>
  <c r="HSP26" i="14"/>
  <c r="HSQ26" i="14"/>
  <c r="HSR26" i="14"/>
  <c r="HSS26" i="14"/>
  <c r="HST26" i="14"/>
  <c r="HSU26" i="14"/>
  <c r="HSV26" i="14"/>
  <c r="HSW26" i="14"/>
  <c r="HSX26" i="14"/>
  <c r="HSY26" i="14"/>
  <c r="HSZ26" i="14"/>
  <c r="HTA26" i="14"/>
  <c r="HTB26" i="14"/>
  <c r="HTC26" i="14"/>
  <c r="HTD26" i="14"/>
  <c r="HTE26" i="14"/>
  <c r="HTF26" i="14"/>
  <c r="HTG26" i="14"/>
  <c r="HTH26" i="14"/>
  <c r="HTI26" i="14"/>
  <c r="HTJ26" i="14"/>
  <c r="HTK26" i="14"/>
  <c r="HTL26" i="14"/>
  <c r="HTM26" i="14"/>
  <c r="HTN26" i="14"/>
  <c r="HTO26" i="14"/>
  <c r="HTP26" i="14"/>
  <c r="HTQ26" i="14"/>
  <c r="HTR26" i="14"/>
  <c r="HTS26" i="14"/>
  <c r="HTT26" i="14"/>
  <c r="HTU26" i="14"/>
  <c r="HTV26" i="14"/>
  <c r="HTW26" i="14"/>
  <c r="HTX26" i="14"/>
  <c r="HTY26" i="14"/>
  <c r="HTZ26" i="14"/>
  <c r="HUA26" i="14"/>
  <c r="HUB26" i="14"/>
  <c r="HUC26" i="14"/>
  <c r="HUD26" i="14"/>
  <c r="HUE26" i="14"/>
  <c r="HUF26" i="14"/>
  <c r="HUG26" i="14"/>
  <c r="HUH26" i="14"/>
  <c r="HUI26" i="14"/>
  <c r="HUJ26" i="14"/>
  <c r="HUK26" i="14"/>
  <c r="HUL26" i="14"/>
  <c r="HUM26" i="14"/>
  <c r="HUN26" i="14"/>
  <c r="HUO26" i="14"/>
  <c r="HUP26" i="14"/>
  <c r="HUQ26" i="14"/>
  <c r="HUR26" i="14"/>
  <c r="HUS26" i="14"/>
  <c r="HUT26" i="14"/>
  <c r="HUU26" i="14"/>
  <c r="HUV26" i="14"/>
  <c r="HUW26" i="14"/>
  <c r="HUX26" i="14"/>
  <c r="HUY26" i="14"/>
  <c r="HUZ26" i="14"/>
  <c r="HVA26" i="14"/>
  <c r="HVB26" i="14"/>
  <c r="HVC26" i="14"/>
  <c r="HVD26" i="14"/>
  <c r="HVE26" i="14"/>
  <c r="HVF26" i="14"/>
  <c r="HVG26" i="14"/>
  <c r="HVH26" i="14"/>
  <c r="HVI26" i="14"/>
  <c r="HVJ26" i="14"/>
  <c r="HVK26" i="14"/>
  <c r="HVL26" i="14"/>
  <c r="HVM26" i="14"/>
  <c r="HVN26" i="14"/>
  <c r="HVO26" i="14"/>
  <c r="HVP26" i="14"/>
  <c r="HVQ26" i="14"/>
  <c r="HVR26" i="14"/>
  <c r="HVS26" i="14"/>
  <c r="HVT26" i="14"/>
  <c r="HVU26" i="14"/>
  <c r="HVV26" i="14"/>
  <c r="HVW26" i="14"/>
  <c r="HVX26" i="14"/>
  <c r="HVY26" i="14"/>
  <c r="HVZ26" i="14"/>
  <c r="HWA26" i="14"/>
  <c r="HWB26" i="14"/>
  <c r="HWC26" i="14"/>
  <c r="HWD26" i="14"/>
  <c r="HWE26" i="14"/>
  <c r="HWF26" i="14"/>
  <c r="HWG26" i="14"/>
  <c r="HWH26" i="14"/>
  <c r="HWI26" i="14"/>
  <c r="HWJ26" i="14"/>
  <c r="HWK26" i="14"/>
  <c r="HWL26" i="14"/>
  <c r="HWM26" i="14"/>
  <c r="HWN26" i="14"/>
  <c r="HWO26" i="14"/>
  <c r="HWP26" i="14"/>
  <c r="HWQ26" i="14"/>
  <c r="HWR26" i="14"/>
  <c r="HWS26" i="14"/>
  <c r="HWT26" i="14"/>
  <c r="HWU26" i="14"/>
  <c r="HWV26" i="14"/>
  <c r="HWW26" i="14"/>
  <c r="HWX26" i="14"/>
  <c r="HWY26" i="14"/>
  <c r="HWZ26" i="14"/>
  <c r="HXA26" i="14"/>
  <c r="HXB26" i="14"/>
  <c r="HXC26" i="14"/>
  <c r="HXD26" i="14"/>
  <c r="HXE26" i="14"/>
  <c r="HXF26" i="14"/>
  <c r="HXG26" i="14"/>
  <c r="HXH26" i="14"/>
  <c r="HXI26" i="14"/>
  <c r="HXJ26" i="14"/>
  <c r="HXK26" i="14"/>
  <c r="HXL26" i="14"/>
  <c r="HXM26" i="14"/>
  <c r="HXN26" i="14"/>
  <c r="HXO26" i="14"/>
  <c r="HXP26" i="14"/>
  <c r="HXQ26" i="14"/>
  <c r="HXR26" i="14"/>
  <c r="HXS26" i="14"/>
  <c r="HXT26" i="14"/>
  <c r="HXU26" i="14"/>
  <c r="HXV26" i="14"/>
  <c r="HXW26" i="14"/>
  <c r="HXX26" i="14"/>
  <c r="HXY26" i="14"/>
  <c r="HXZ26" i="14"/>
  <c r="HYA26" i="14"/>
  <c r="HYB26" i="14"/>
  <c r="HYC26" i="14"/>
  <c r="HYD26" i="14"/>
  <c r="HYE26" i="14"/>
  <c r="HYF26" i="14"/>
  <c r="HYG26" i="14"/>
  <c r="HYH26" i="14"/>
  <c r="HYI26" i="14"/>
  <c r="HYJ26" i="14"/>
  <c r="HYK26" i="14"/>
  <c r="HYL26" i="14"/>
  <c r="HYM26" i="14"/>
  <c r="HYN26" i="14"/>
  <c r="HYO26" i="14"/>
  <c r="HYP26" i="14"/>
  <c r="HYQ26" i="14"/>
  <c r="HYR26" i="14"/>
  <c r="HYS26" i="14"/>
  <c r="HYT26" i="14"/>
  <c r="HYU26" i="14"/>
  <c r="HYV26" i="14"/>
  <c r="HYW26" i="14"/>
  <c r="HYX26" i="14"/>
  <c r="HYY26" i="14"/>
  <c r="HYZ26" i="14"/>
  <c r="HZA26" i="14"/>
  <c r="HZB26" i="14"/>
  <c r="HZC26" i="14"/>
  <c r="HZD26" i="14"/>
  <c r="HZE26" i="14"/>
  <c r="HZF26" i="14"/>
  <c r="HZG26" i="14"/>
  <c r="HZH26" i="14"/>
  <c r="HZI26" i="14"/>
  <c r="HZJ26" i="14"/>
  <c r="HZK26" i="14"/>
  <c r="HZL26" i="14"/>
  <c r="HZM26" i="14"/>
  <c r="HZN26" i="14"/>
  <c r="HZO26" i="14"/>
  <c r="HZP26" i="14"/>
  <c r="HZQ26" i="14"/>
  <c r="HZR26" i="14"/>
  <c r="HZS26" i="14"/>
  <c r="HZT26" i="14"/>
  <c r="HZU26" i="14"/>
  <c r="HZV26" i="14"/>
  <c r="HZW26" i="14"/>
  <c r="HZX26" i="14"/>
  <c r="HZY26" i="14"/>
  <c r="HZZ26" i="14"/>
  <c r="IAA26" i="14"/>
  <c r="IAB26" i="14"/>
  <c r="IAC26" i="14"/>
  <c r="IAD26" i="14"/>
  <c r="IAE26" i="14"/>
  <c r="IAF26" i="14"/>
  <c r="IAG26" i="14"/>
  <c r="IAH26" i="14"/>
  <c r="IAI26" i="14"/>
  <c r="IAJ26" i="14"/>
  <c r="IAK26" i="14"/>
  <c r="IAL26" i="14"/>
  <c r="IAM26" i="14"/>
  <c r="IAN26" i="14"/>
  <c r="IAO26" i="14"/>
  <c r="IAP26" i="14"/>
  <c r="IAQ26" i="14"/>
  <c r="IAR26" i="14"/>
  <c r="IAS26" i="14"/>
  <c r="IAT26" i="14"/>
  <c r="IAU26" i="14"/>
  <c r="IAV26" i="14"/>
  <c r="IAW26" i="14"/>
  <c r="IAX26" i="14"/>
  <c r="IAY26" i="14"/>
  <c r="IAZ26" i="14"/>
  <c r="IBA26" i="14"/>
  <c r="IBB26" i="14"/>
  <c r="IBC26" i="14"/>
  <c r="IBD26" i="14"/>
  <c r="IBE26" i="14"/>
  <c r="IBF26" i="14"/>
  <c r="IBG26" i="14"/>
  <c r="IBH26" i="14"/>
  <c r="IBI26" i="14"/>
  <c r="IBJ26" i="14"/>
  <c r="IBK26" i="14"/>
  <c r="IBL26" i="14"/>
  <c r="IBM26" i="14"/>
  <c r="IBN26" i="14"/>
  <c r="IBO26" i="14"/>
  <c r="IBP26" i="14"/>
  <c r="IBQ26" i="14"/>
  <c r="IBR26" i="14"/>
  <c r="IBS26" i="14"/>
  <c r="IBT26" i="14"/>
  <c r="IBU26" i="14"/>
  <c r="IBV26" i="14"/>
  <c r="IBW26" i="14"/>
  <c r="IBX26" i="14"/>
  <c r="IBY26" i="14"/>
  <c r="IBZ26" i="14"/>
  <c r="ICA26" i="14"/>
  <c r="ICB26" i="14"/>
  <c r="ICC26" i="14"/>
  <c r="ICD26" i="14"/>
  <c r="ICE26" i="14"/>
  <c r="ICF26" i="14"/>
  <c r="ICG26" i="14"/>
  <c r="ICH26" i="14"/>
  <c r="ICI26" i="14"/>
  <c r="ICJ26" i="14"/>
  <c r="ICK26" i="14"/>
  <c r="ICL26" i="14"/>
  <c r="ICM26" i="14"/>
  <c r="ICN26" i="14"/>
  <c r="ICO26" i="14"/>
  <c r="ICP26" i="14"/>
  <c r="ICQ26" i="14"/>
  <c r="ICR26" i="14"/>
  <c r="ICS26" i="14"/>
  <c r="ICT26" i="14"/>
  <c r="ICU26" i="14"/>
  <c r="ICV26" i="14"/>
  <c r="ICW26" i="14"/>
  <c r="ICX26" i="14"/>
  <c r="ICY26" i="14"/>
  <c r="ICZ26" i="14"/>
  <c r="IDA26" i="14"/>
  <c r="IDB26" i="14"/>
  <c r="IDC26" i="14"/>
  <c r="IDD26" i="14"/>
  <c r="IDE26" i="14"/>
  <c r="IDF26" i="14"/>
  <c r="IDG26" i="14"/>
  <c r="IDH26" i="14"/>
  <c r="IDI26" i="14"/>
  <c r="IDJ26" i="14"/>
  <c r="IDK26" i="14"/>
  <c r="IDL26" i="14"/>
  <c r="IDM26" i="14"/>
  <c r="IDN26" i="14"/>
  <c r="IDO26" i="14"/>
  <c r="IDP26" i="14"/>
  <c r="IDQ26" i="14"/>
  <c r="IDR26" i="14"/>
  <c r="IDS26" i="14"/>
  <c r="IDT26" i="14"/>
  <c r="IDU26" i="14"/>
  <c r="IDV26" i="14"/>
  <c r="IDW26" i="14"/>
  <c r="IDX26" i="14"/>
  <c r="IDY26" i="14"/>
  <c r="IDZ26" i="14"/>
  <c r="IEA26" i="14"/>
  <c r="IEB26" i="14"/>
  <c r="IEC26" i="14"/>
  <c r="IED26" i="14"/>
  <c r="IEE26" i="14"/>
  <c r="IEF26" i="14"/>
  <c r="IEG26" i="14"/>
  <c r="IEH26" i="14"/>
  <c r="IEI26" i="14"/>
  <c r="IEJ26" i="14"/>
  <c r="IEK26" i="14"/>
  <c r="IEL26" i="14"/>
  <c r="IEM26" i="14"/>
  <c r="IEN26" i="14"/>
  <c r="IEO26" i="14"/>
  <c r="IEP26" i="14"/>
  <c r="IEQ26" i="14"/>
  <c r="IER26" i="14"/>
  <c r="IES26" i="14"/>
  <c r="IET26" i="14"/>
  <c r="IEU26" i="14"/>
  <c r="IEV26" i="14"/>
  <c r="IEW26" i="14"/>
  <c r="IEX26" i="14"/>
  <c r="IEY26" i="14"/>
  <c r="IEZ26" i="14"/>
  <c r="IFA26" i="14"/>
  <c r="IFB26" i="14"/>
  <c r="IFC26" i="14"/>
  <c r="IFD26" i="14"/>
  <c r="IFE26" i="14"/>
  <c r="IFF26" i="14"/>
  <c r="IFG26" i="14"/>
  <c r="IFH26" i="14"/>
  <c r="IFI26" i="14"/>
  <c r="IFJ26" i="14"/>
  <c r="IFK26" i="14"/>
  <c r="IFL26" i="14"/>
  <c r="IFM26" i="14"/>
  <c r="IFN26" i="14"/>
  <c r="IFO26" i="14"/>
  <c r="IFP26" i="14"/>
  <c r="IFQ26" i="14"/>
  <c r="IFR26" i="14"/>
  <c r="IFS26" i="14"/>
  <c r="IFT26" i="14"/>
  <c r="IFU26" i="14"/>
  <c r="IFV26" i="14"/>
  <c r="IFW26" i="14"/>
  <c r="IFX26" i="14"/>
  <c r="IFY26" i="14"/>
  <c r="IFZ26" i="14"/>
  <c r="IGA26" i="14"/>
  <c r="IGB26" i="14"/>
  <c r="IGC26" i="14"/>
  <c r="IGD26" i="14"/>
  <c r="IGE26" i="14"/>
  <c r="IGF26" i="14"/>
  <c r="IGG26" i="14"/>
  <c r="IGH26" i="14"/>
  <c r="IGI26" i="14"/>
  <c r="IGJ26" i="14"/>
  <c r="IGK26" i="14"/>
  <c r="IGL26" i="14"/>
  <c r="IGM26" i="14"/>
  <c r="IGN26" i="14"/>
  <c r="IGO26" i="14"/>
  <c r="IGP26" i="14"/>
  <c r="IGQ26" i="14"/>
  <c r="IGR26" i="14"/>
  <c r="IGS26" i="14"/>
  <c r="IGT26" i="14"/>
  <c r="IGU26" i="14"/>
  <c r="IGV26" i="14"/>
  <c r="IGW26" i="14"/>
  <c r="IGX26" i="14"/>
  <c r="IGY26" i="14"/>
  <c r="IGZ26" i="14"/>
  <c r="IHA26" i="14"/>
  <c r="IHB26" i="14"/>
  <c r="IHC26" i="14"/>
  <c r="IHD26" i="14"/>
  <c r="IHE26" i="14"/>
  <c r="IHF26" i="14"/>
  <c r="IHG26" i="14"/>
  <c r="IHH26" i="14"/>
  <c r="IHI26" i="14"/>
  <c r="IHJ26" i="14"/>
  <c r="IHK26" i="14"/>
  <c r="IHL26" i="14"/>
  <c r="IHM26" i="14"/>
  <c r="IHN26" i="14"/>
  <c r="IHO26" i="14"/>
  <c r="IHP26" i="14"/>
  <c r="IHQ26" i="14"/>
  <c r="IHR26" i="14"/>
  <c r="IHS26" i="14"/>
  <c r="IHT26" i="14"/>
  <c r="IHU26" i="14"/>
  <c r="IHV26" i="14"/>
  <c r="IHW26" i="14"/>
  <c r="IHX26" i="14"/>
  <c r="IHY26" i="14"/>
  <c r="IHZ26" i="14"/>
  <c r="IIA26" i="14"/>
  <c r="IIB26" i="14"/>
  <c r="IIC26" i="14"/>
  <c r="IID26" i="14"/>
  <c r="IIE26" i="14"/>
  <c r="IIF26" i="14"/>
  <c r="IIG26" i="14"/>
  <c r="IIH26" i="14"/>
  <c r="III26" i="14"/>
  <c r="IIJ26" i="14"/>
  <c r="IIK26" i="14"/>
  <c r="IIL26" i="14"/>
  <c r="IIM26" i="14"/>
  <c r="IIN26" i="14"/>
  <c r="IIO26" i="14"/>
  <c r="IIP26" i="14"/>
  <c r="IIQ26" i="14"/>
  <c r="IIR26" i="14"/>
  <c r="IIS26" i="14"/>
  <c r="IIT26" i="14"/>
  <c r="IIU26" i="14"/>
  <c r="IIV26" i="14"/>
  <c r="IIW26" i="14"/>
  <c r="IIX26" i="14"/>
  <c r="IIY26" i="14"/>
  <c r="IIZ26" i="14"/>
  <c r="IJA26" i="14"/>
  <c r="IJB26" i="14"/>
  <c r="IJC26" i="14"/>
  <c r="IJD26" i="14"/>
  <c r="IJE26" i="14"/>
  <c r="IJF26" i="14"/>
  <c r="IJG26" i="14"/>
  <c r="IJH26" i="14"/>
  <c r="IJI26" i="14"/>
  <c r="IJJ26" i="14"/>
  <c r="IJK26" i="14"/>
  <c r="IJL26" i="14"/>
  <c r="IJM26" i="14"/>
  <c r="IJN26" i="14"/>
  <c r="IJO26" i="14"/>
  <c r="IJP26" i="14"/>
  <c r="IJQ26" i="14"/>
  <c r="IJR26" i="14"/>
  <c r="IJS26" i="14"/>
  <c r="IJT26" i="14"/>
  <c r="IJU26" i="14"/>
  <c r="IJV26" i="14"/>
  <c r="IJW26" i="14"/>
  <c r="IJX26" i="14"/>
  <c r="IJY26" i="14"/>
  <c r="IJZ26" i="14"/>
  <c r="IKA26" i="14"/>
  <c r="IKB26" i="14"/>
  <c r="IKC26" i="14"/>
  <c r="IKD26" i="14"/>
  <c r="IKE26" i="14"/>
  <c r="IKF26" i="14"/>
  <c r="IKG26" i="14"/>
  <c r="IKH26" i="14"/>
  <c r="IKI26" i="14"/>
  <c r="IKJ26" i="14"/>
  <c r="IKK26" i="14"/>
  <c r="IKL26" i="14"/>
  <c r="IKM26" i="14"/>
  <c r="IKN26" i="14"/>
  <c r="IKO26" i="14"/>
  <c r="IKP26" i="14"/>
  <c r="IKQ26" i="14"/>
  <c r="IKR26" i="14"/>
  <c r="IKS26" i="14"/>
  <c r="IKT26" i="14"/>
  <c r="IKU26" i="14"/>
  <c r="IKV26" i="14"/>
  <c r="IKW26" i="14"/>
  <c r="IKX26" i="14"/>
  <c r="IKY26" i="14"/>
  <c r="IKZ26" i="14"/>
  <c r="ILA26" i="14"/>
  <c r="ILB26" i="14"/>
  <c r="ILC26" i="14"/>
  <c r="ILD26" i="14"/>
  <c r="ILE26" i="14"/>
  <c r="ILF26" i="14"/>
  <c r="ILG26" i="14"/>
  <c r="ILH26" i="14"/>
  <c r="ILI26" i="14"/>
  <c r="ILJ26" i="14"/>
  <c r="ILK26" i="14"/>
  <c r="ILL26" i="14"/>
  <c r="ILM26" i="14"/>
  <c r="ILN26" i="14"/>
  <c r="ILO26" i="14"/>
  <c r="ILP26" i="14"/>
  <c r="ILQ26" i="14"/>
  <c r="ILR26" i="14"/>
  <c r="ILS26" i="14"/>
  <c r="ILT26" i="14"/>
  <c r="ILU26" i="14"/>
  <c r="ILV26" i="14"/>
  <c r="ILW26" i="14"/>
  <c r="ILX26" i="14"/>
  <c r="ILY26" i="14"/>
  <c r="ILZ26" i="14"/>
  <c r="IMA26" i="14"/>
  <c r="IMB26" i="14"/>
  <c r="IMC26" i="14"/>
  <c r="IMD26" i="14"/>
  <c r="IME26" i="14"/>
  <c r="IMF26" i="14"/>
  <c r="IMG26" i="14"/>
  <c r="IMH26" i="14"/>
  <c r="IMI26" i="14"/>
  <c r="IMJ26" i="14"/>
  <c r="IMK26" i="14"/>
  <c r="IML26" i="14"/>
  <c r="IMM26" i="14"/>
  <c r="IMN26" i="14"/>
  <c r="IMO26" i="14"/>
  <c r="IMP26" i="14"/>
  <c r="IMQ26" i="14"/>
  <c r="IMR26" i="14"/>
  <c r="IMS26" i="14"/>
  <c r="IMT26" i="14"/>
  <c r="IMU26" i="14"/>
  <c r="IMV26" i="14"/>
  <c r="IMW26" i="14"/>
  <c r="IMX26" i="14"/>
  <c r="IMY26" i="14"/>
  <c r="IMZ26" i="14"/>
  <c r="INA26" i="14"/>
  <c r="INB26" i="14"/>
  <c r="INC26" i="14"/>
  <c r="IND26" i="14"/>
  <c r="INE26" i="14"/>
  <c r="INF26" i="14"/>
  <c r="ING26" i="14"/>
  <c r="INH26" i="14"/>
  <c r="INI26" i="14"/>
  <c r="INJ26" i="14"/>
  <c r="INK26" i="14"/>
  <c r="INL26" i="14"/>
  <c r="INM26" i="14"/>
  <c r="INN26" i="14"/>
  <c r="INO26" i="14"/>
  <c r="INP26" i="14"/>
  <c r="INQ26" i="14"/>
  <c r="INR26" i="14"/>
  <c r="INS26" i="14"/>
  <c r="INT26" i="14"/>
  <c r="INU26" i="14"/>
  <c r="INV26" i="14"/>
  <c r="INW26" i="14"/>
  <c r="INX26" i="14"/>
  <c r="INY26" i="14"/>
  <c r="INZ26" i="14"/>
  <c r="IOA26" i="14"/>
  <c r="IOB26" i="14"/>
  <c r="IOC26" i="14"/>
  <c r="IOD26" i="14"/>
  <c r="IOE26" i="14"/>
  <c r="IOF26" i="14"/>
  <c r="IOG26" i="14"/>
  <c r="IOH26" i="14"/>
  <c r="IOI26" i="14"/>
  <c r="IOJ26" i="14"/>
  <c r="IOK26" i="14"/>
  <c r="IOL26" i="14"/>
  <c r="IOM26" i="14"/>
  <c r="ION26" i="14"/>
  <c r="IOO26" i="14"/>
  <c r="IOP26" i="14"/>
  <c r="IOQ26" i="14"/>
  <c r="IOR26" i="14"/>
  <c r="IOS26" i="14"/>
  <c r="IOT26" i="14"/>
  <c r="IOU26" i="14"/>
  <c r="IOV26" i="14"/>
  <c r="IOW26" i="14"/>
  <c r="IOX26" i="14"/>
  <c r="IOY26" i="14"/>
  <c r="IOZ26" i="14"/>
  <c r="IPA26" i="14"/>
  <c r="IPB26" i="14"/>
  <c r="IPC26" i="14"/>
  <c r="IPD26" i="14"/>
  <c r="IPE26" i="14"/>
  <c r="IPF26" i="14"/>
  <c r="IPG26" i="14"/>
  <c r="IPH26" i="14"/>
  <c r="IPI26" i="14"/>
  <c r="IPJ26" i="14"/>
  <c r="IPK26" i="14"/>
  <c r="IPL26" i="14"/>
  <c r="IPM26" i="14"/>
  <c r="IPN26" i="14"/>
  <c r="IPO26" i="14"/>
  <c r="IPP26" i="14"/>
  <c r="IPQ26" i="14"/>
  <c r="IPR26" i="14"/>
  <c r="IPS26" i="14"/>
  <c r="IPT26" i="14"/>
  <c r="IPU26" i="14"/>
  <c r="IPV26" i="14"/>
  <c r="IPW26" i="14"/>
  <c r="IPX26" i="14"/>
  <c r="IPY26" i="14"/>
  <c r="IPZ26" i="14"/>
  <c r="IQA26" i="14"/>
  <c r="IQB26" i="14"/>
  <c r="IQC26" i="14"/>
  <c r="IQD26" i="14"/>
  <c r="IQE26" i="14"/>
  <c r="IQF26" i="14"/>
  <c r="IQG26" i="14"/>
  <c r="IQH26" i="14"/>
  <c r="IQI26" i="14"/>
  <c r="IQJ26" i="14"/>
  <c r="IQK26" i="14"/>
  <c r="IQL26" i="14"/>
  <c r="IQM26" i="14"/>
  <c r="IQN26" i="14"/>
  <c r="IQO26" i="14"/>
  <c r="IQP26" i="14"/>
  <c r="IQQ26" i="14"/>
  <c r="IQR26" i="14"/>
  <c r="IQS26" i="14"/>
  <c r="IQT26" i="14"/>
  <c r="IQU26" i="14"/>
  <c r="IQV26" i="14"/>
  <c r="IQW26" i="14"/>
  <c r="IQX26" i="14"/>
  <c r="IQY26" i="14"/>
  <c r="IQZ26" i="14"/>
  <c r="IRA26" i="14"/>
  <c r="IRB26" i="14"/>
  <c r="IRC26" i="14"/>
  <c r="IRD26" i="14"/>
  <c r="IRE26" i="14"/>
  <c r="IRF26" i="14"/>
  <c r="IRG26" i="14"/>
  <c r="IRH26" i="14"/>
  <c r="IRI26" i="14"/>
  <c r="IRJ26" i="14"/>
  <c r="IRK26" i="14"/>
  <c r="IRL26" i="14"/>
  <c r="IRM26" i="14"/>
  <c r="IRN26" i="14"/>
  <c r="IRO26" i="14"/>
  <c r="IRP26" i="14"/>
  <c r="IRQ26" i="14"/>
  <c r="IRR26" i="14"/>
  <c r="IRS26" i="14"/>
  <c r="IRT26" i="14"/>
  <c r="IRU26" i="14"/>
  <c r="IRV26" i="14"/>
  <c r="IRW26" i="14"/>
  <c r="IRX26" i="14"/>
  <c r="IRY26" i="14"/>
  <c r="IRZ26" i="14"/>
  <c r="ISA26" i="14"/>
  <c r="ISB26" i="14"/>
  <c r="ISC26" i="14"/>
  <c r="ISD26" i="14"/>
  <c r="ISE26" i="14"/>
  <c r="ISF26" i="14"/>
  <c r="ISG26" i="14"/>
  <c r="ISH26" i="14"/>
  <c r="ISI26" i="14"/>
  <c r="ISJ26" i="14"/>
  <c r="ISK26" i="14"/>
  <c r="ISL26" i="14"/>
  <c r="ISM26" i="14"/>
  <c r="ISN26" i="14"/>
  <c r="ISO26" i="14"/>
  <c r="ISP26" i="14"/>
  <c r="ISQ26" i="14"/>
  <c r="ISR26" i="14"/>
  <c r="ISS26" i="14"/>
  <c r="IST26" i="14"/>
  <c r="ISU26" i="14"/>
  <c r="ISV26" i="14"/>
  <c r="ISW26" i="14"/>
  <c r="ISX26" i="14"/>
  <c r="ISY26" i="14"/>
  <c r="ISZ26" i="14"/>
  <c r="ITA26" i="14"/>
  <c r="ITB26" i="14"/>
  <c r="ITC26" i="14"/>
  <c r="ITD26" i="14"/>
  <c r="ITE26" i="14"/>
  <c r="ITF26" i="14"/>
  <c r="ITG26" i="14"/>
  <c r="ITH26" i="14"/>
  <c r="ITI26" i="14"/>
  <c r="ITJ26" i="14"/>
  <c r="ITK26" i="14"/>
  <c r="ITL26" i="14"/>
  <c r="ITM26" i="14"/>
  <c r="ITN26" i="14"/>
  <c r="ITO26" i="14"/>
  <c r="ITP26" i="14"/>
  <c r="ITQ26" i="14"/>
  <c r="ITR26" i="14"/>
  <c r="ITS26" i="14"/>
  <c r="ITT26" i="14"/>
  <c r="ITU26" i="14"/>
  <c r="ITV26" i="14"/>
  <c r="ITW26" i="14"/>
  <c r="ITX26" i="14"/>
  <c r="ITY26" i="14"/>
  <c r="ITZ26" i="14"/>
  <c r="IUA26" i="14"/>
  <c r="IUB26" i="14"/>
  <c r="IUC26" i="14"/>
  <c r="IUD26" i="14"/>
  <c r="IUE26" i="14"/>
  <c r="IUF26" i="14"/>
  <c r="IUG26" i="14"/>
  <c r="IUH26" i="14"/>
  <c r="IUI26" i="14"/>
  <c r="IUJ26" i="14"/>
  <c r="IUK26" i="14"/>
  <c r="IUL26" i="14"/>
  <c r="IUM26" i="14"/>
  <c r="IUN26" i="14"/>
  <c r="IUO26" i="14"/>
  <c r="IUP26" i="14"/>
  <c r="IUQ26" i="14"/>
  <c r="IUR26" i="14"/>
  <c r="IUS26" i="14"/>
  <c r="IUT26" i="14"/>
  <c r="IUU26" i="14"/>
  <c r="IUV26" i="14"/>
  <c r="IUW26" i="14"/>
  <c r="IUX26" i="14"/>
  <c r="IUY26" i="14"/>
  <c r="IUZ26" i="14"/>
  <c r="IVA26" i="14"/>
  <c r="IVB26" i="14"/>
  <c r="IVC26" i="14"/>
  <c r="IVD26" i="14"/>
  <c r="IVE26" i="14"/>
  <c r="IVF26" i="14"/>
  <c r="IVG26" i="14"/>
  <c r="IVH26" i="14"/>
  <c r="IVI26" i="14"/>
  <c r="IVJ26" i="14"/>
  <c r="IVK26" i="14"/>
  <c r="IVL26" i="14"/>
  <c r="IVM26" i="14"/>
  <c r="IVN26" i="14"/>
  <c r="IVO26" i="14"/>
  <c r="IVP26" i="14"/>
  <c r="IVQ26" i="14"/>
  <c r="IVR26" i="14"/>
  <c r="IVS26" i="14"/>
  <c r="IVT26" i="14"/>
  <c r="IVU26" i="14"/>
  <c r="IVV26" i="14"/>
  <c r="IVW26" i="14"/>
  <c r="IVX26" i="14"/>
  <c r="IVY26" i="14"/>
  <c r="IVZ26" i="14"/>
  <c r="IWA26" i="14"/>
  <c r="IWB26" i="14"/>
  <c r="IWC26" i="14"/>
  <c r="IWD26" i="14"/>
  <c r="IWE26" i="14"/>
  <c r="IWF26" i="14"/>
  <c r="IWG26" i="14"/>
  <c r="IWH26" i="14"/>
  <c r="IWI26" i="14"/>
  <c r="IWJ26" i="14"/>
  <c r="IWK26" i="14"/>
  <c r="IWL26" i="14"/>
  <c r="IWM26" i="14"/>
  <c r="IWN26" i="14"/>
  <c r="IWO26" i="14"/>
  <c r="IWP26" i="14"/>
  <c r="IWQ26" i="14"/>
  <c r="IWR26" i="14"/>
  <c r="IWS26" i="14"/>
  <c r="IWT26" i="14"/>
  <c r="IWU26" i="14"/>
  <c r="IWV26" i="14"/>
  <c r="IWW26" i="14"/>
  <c r="IWX26" i="14"/>
  <c r="IWY26" i="14"/>
  <c r="IWZ26" i="14"/>
  <c r="IXA26" i="14"/>
  <c r="IXB26" i="14"/>
  <c r="IXC26" i="14"/>
  <c r="IXD26" i="14"/>
  <c r="IXE26" i="14"/>
  <c r="IXF26" i="14"/>
  <c r="IXG26" i="14"/>
  <c r="IXH26" i="14"/>
  <c r="IXI26" i="14"/>
  <c r="IXJ26" i="14"/>
  <c r="IXK26" i="14"/>
  <c r="IXL26" i="14"/>
  <c r="IXM26" i="14"/>
  <c r="IXN26" i="14"/>
  <c r="IXO26" i="14"/>
  <c r="IXP26" i="14"/>
  <c r="IXQ26" i="14"/>
  <c r="IXR26" i="14"/>
  <c r="IXS26" i="14"/>
  <c r="IXT26" i="14"/>
  <c r="IXU26" i="14"/>
  <c r="IXV26" i="14"/>
  <c r="IXW26" i="14"/>
  <c r="IXX26" i="14"/>
  <c r="IXY26" i="14"/>
  <c r="IXZ26" i="14"/>
  <c r="IYA26" i="14"/>
  <c r="IYB26" i="14"/>
  <c r="IYC26" i="14"/>
  <c r="IYD26" i="14"/>
  <c r="IYE26" i="14"/>
  <c r="IYF26" i="14"/>
  <c r="IYG26" i="14"/>
  <c r="IYH26" i="14"/>
  <c r="IYI26" i="14"/>
  <c r="IYJ26" i="14"/>
  <c r="IYK26" i="14"/>
  <c r="IYL26" i="14"/>
  <c r="IYM26" i="14"/>
  <c r="IYN26" i="14"/>
  <c r="IYO26" i="14"/>
  <c r="IYP26" i="14"/>
  <c r="IYQ26" i="14"/>
  <c r="IYR26" i="14"/>
  <c r="IYS26" i="14"/>
  <c r="IYT26" i="14"/>
  <c r="IYU26" i="14"/>
  <c r="IYV26" i="14"/>
  <c r="IYW26" i="14"/>
  <c r="IYX26" i="14"/>
  <c r="IYY26" i="14"/>
  <c r="IYZ26" i="14"/>
  <c r="IZA26" i="14"/>
  <c r="IZB26" i="14"/>
  <c r="IZC26" i="14"/>
  <c r="IZD26" i="14"/>
  <c r="IZE26" i="14"/>
  <c r="IZF26" i="14"/>
  <c r="IZG26" i="14"/>
  <c r="IZH26" i="14"/>
  <c r="IZI26" i="14"/>
  <c r="IZJ26" i="14"/>
  <c r="IZK26" i="14"/>
  <c r="IZL26" i="14"/>
  <c r="IZM26" i="14"/>
  <c r="IZN26" i="14"/>
  <c r="IZO26" i="14"/>
  <c r="IZP26" i="14"/>
  <c r="IZQ26" i="14"/>
  <c r="IZR26" i="14"/>
  <c r="IZS26" i="14"/>
  <c r="IZT26" i="14"/>
  <c r="IZU26" i="14"/>
  <c r="IZV26" i="14"/>
  <c r="IZW26" i="14"/>
  <c r="IZX26" i="14"/>
  <c r="IZY26" i="14"/>
  <c r="IZZ26" i="14"/>
  <c r="JAA26" i="14"/>
  <c r="JAB26" i="14"/>
  <c r="JAC26" i="14"/>
  <c r="JAD26" i="14"/>
  <c r="JAE26" i="14"/>
  <c r="JAF26" i="14"/>
  <c r="JAG26" i="14"/>
  <c r="JAH26" i="14"/>
  <c r="JAI26" i="14"/>
  <c r="JAJ26" i="14"/>
  <c r="JAK26" i="14"/>
  <c r="JAL26" i="14"/>
  <c r="JAM26" i="14"/>
  <c r="JAN26" i="14"/>
  <c r="JAO26" i="14"/>
  <c r="JAP26" i="14"/>
  <c r="JAQ26" i="14"/>
  <c r="JAR26" i="14"/>
  <c r="JAS26" i="14"/>
  <c r="JAT26" i="14"/>
  <c r="JAU26" i="14"/>
  <c r="JAV26" i="14"/>
  <c r="JAW26" i="14"/>
  <c r="JAX26" i="14"/>
  <c r="JAY26" i="14"/>
  <c r="JAZ26" i="14"/>
  <c r="JBA26" i="14"/>
  <c r="JBB26" i="14"/>
  <c r="JBC26" i="14"/>
  <c r="JBD26" i="14"/>
  <c r="JBE26" i="14"/>
  <c r="JBF26" i="14"/>
  <c r="JBG26" i="14"/>
  <c r="JBH26" i="14"/>
  <c r="JBI26" i="14"/>
  <c r="JBJ26" i="14"/>
  <c r="JBK26" i="14"/>
  <c r="JBL26" i="14"/>
  <c r="JBM26" i="14"/>
  <c r="JBN26" i="14"/>
  <c r="JBO26" i="14"/>
  <c r="JBP26" i="14"/>
  <c r="JBQ26" i="14"/>
  <c r="JBR26" i="14"/>
  <c r="JBS26" i="14"/>
  <c r="JBT26" i="14"/>
  <c r="JBU26" i="14"/>
  <c r="JBV26" i="14"/>
  <c r="JBW26" i="14"/>
  <c r="JBX26" i="14"/>
  <c r="JBY26" i="14"/>
  <c r="JBZ26" i="14"/>
  <c r="JCA26" i="14"/>
  <c r="JCB26" i="14"/>
  <c r="JCC26" i="14"/>
  <c r="JCD26" i="14"/>
  <c r="JCE26" i="14"/>
  <c r="JCF26" i="14"/>
  <c r="JCG26" i="14"/>
  <c r="JCH26" i="14"/>
  <c r="JCI26" i="14"/>
  <c r="JCJ26" i="14"/>
  <c r="JCK26" i="14"/>
  <c r="JCL26" i="14"/>
  <c r="JCM26" i="14"/>
  <c r="JCN26" i="14"/>
  <c r="JCO26" i="14"/>
  <c r="JCP26" i="14"/>
  <c r="JCQ26" i="14"/>
  <c r="JCR26" i="14"/>
  <c r="JCS26" i="14"/>
  <c r="JCT26" i="14"/>
  <c r="JCU26" i="14"/>
  <c r="JCV26" i="14"/>
  <c r="JCW26" i="14"/>
  <c r="JCX26" i="14"/>
  <c r="JCY26" i="14"/>
  <c r="JCZ26" i="14"/>
  <c r="JDA26" i="14"/>
  <c r="JDB26" i="14"/>
  <c r="JDC26" i="14"/>
  <c r="JDD26" i="14"/>
  <c r="JDE26" i="14"/>
  <c r="JDF26" i="14"/>
  <c r="JDG26" i="14"/>
  <c r="JDH26" i="14"/>
  <c r="JDI26" i="14"/>
  <c r="JDJ26" i="14"/>
  <c r="JDK26" i="14"/>
  <c r="JDL26" i="14"/>
  <c r="JDM26" i="14"/>
  <c r="JDN26" i="14"/>
  <c r="JDO26" i="14"/>
  <c r="JDP26" i="14"/>
  <c r="JDQ26" i="14"/>
  <c r="JDR26" i="14"/>
  <c r="JDS26" i="14"/>
  <c r="JDT26" i="14"/>
  <c r="JDU26" i="14"/>
  <c r="JDV26" i="14"/>
  <c r="JDW26" i="14"/>
  <c r="JDX26" i="14"/>
  <c r="JDY26" i="14"/>
  <c r="JDZ26" i="14"/>
  <c r="JEA26" i="14"/>
  <c r="JEB26" i="14"/>
  <c r="JEC26" i="14"/>
  <c r="JED26" i="14"/>
  <c r="JEE26" i="14"/>
  <c r="JEF26" i="14"/>
  <c r="JEG26" i="14"/>
  <c r="JEH26" i="14"/>
  <c r="JEI26" i="14"/>
  <c r="JEJ26" i="14"/>
  <c r="JEK26" i="14"/>
  <c r="JEL26" i="14"/>
  <c r="JEM26" i="14"/>
  <c r="JEN26" i="14"/>
  <c r="JEO26" i="14"/>
  <c r="JEP26" i="14"/>
  <c r="JEQ26" i="14"/>
  <c r="JER26" i="14"/>
  <c r="JES26" i="14"/>
  <c r="JET26" i="14"/>
  <c r="JEU26" i="14"/>
  <c r="JEV26" i="14"/>
  <c r="JEW26" i="14"/>
  <c r="JEX26" i="14"/>
  <c r="JEY26" i="14"/>
  <c r="JEZ26" i="14"/>
  <c r="JFA26" i="14"/>
  <c r="JFB26" i="14"/>
  <c r="JFC26" i="14"/>
  <c r="JFD26" i="14"/>
  <c r="JFE26" i="14"/>
  <c r="JFF26" i="14"/>
  <c r="JFG26" i="14"/>
  <c r="JFH26" i="14"/>
  <c r="JFI26" i="14"/>
  <c r="JFJ26" i="14"/>
  <c r="JFK26" i="14"/>
  <c r="JFL26" i="14"/>
  <c r="JFM26" i="14"/>
  <c r="JFN26" i="14"/>
  <c r="JFO26" i="14"/>
  <c r="JFP26" i="14"/>
  <c r="JFQ26" i="14"/>
  <c r="JFR26" i="14"/>
  <c r="JFS26" i="14"/>
  <c r="JFT26" i="14"/>
  <c r="JFU26" i="14"/>
  <c r="JFV26" i="14"/>
  <c r="JFW26" i="14"/>
  <c r="JFX26" i="14"/>
  <c r="JFY26" i="14"/>
  <c r="JFZ26" i="14"/>
  <c r="JGA26" i="14"/>
  <c r="JGB26" i="14"/>
  <c r="JGC26" i="14"/>
  <c r="JGD26" i="14"/>
  <c r="JGE26" i="14"/>
  <c r="JGF26" i="14"/>
  <c r="JGG26" i="14"/>
  <c r="JGH26" i="14"/>
  <c r="JGI26" i="14"/>
  <c r="JGJ26" i="14"/>
  <c r="JGK26" i="14"/>
  <c r="JGL26" i="14"/>
  <c r="JGM26" i="14"/>
  <c r="JGN26" i="14"/>
  <c r="JGO26" i="14"/>
  <c r="JGP26" i="14"/>
  <c r="JGQ26" i="14"/>
  <c r="JGR26" i="14"/>
  <c r="JGS26" i="14"/>
  <c r="JGT26" i="14"/>
  <c r="JGU26" i="14"/>
  <c r="JGV26" i="14"/>
  <c r="JGW26" i="14"/>
  <c r="JGX26" i="14"/>
  <c r="JGY26" i="14"/>
  <c r="JGZ26" i="14"/>
  <c r="JHA26" i="14"/>
  <c r="JHB26" i="14"/>
  <c r="JHC26" i="14"/>
  <c r="JHD26" i="14"/>
  <c r="JHE26" i="14"/>
  <c r="JHF26" i="14"/>
  <c r="JHG26" i="14"/>
  <c r="JHH26" i="14"/>
  <c r="JHI26" i="14"/>
  <c r="JHJ26" i="14"/>
  <c r="JHK26" i="14"/>
  <c r="JHL26" i="14"/>
  <c r="JHM26" i="14"/>
  <c r="JHN26" i="14"/>
  <c r="JHO26" i="14"/>
  <c r="JHP26" i="14"/>
  <c r="JHQ26" i="14"/>
  <c r="JHR26" i="14"/>
  <c r="JHS26" i="14"/>
  <c r="JHT26" i="14"/>
  <c r="JHU26" i="14"/>
  <c r="JHV26" i="14"/>
  <c r="JHW26" i="14"/>
  <c r="JHX26" i="14"/>
  <c r="JHY26" i="14"/>
  <c r="JHZ26" i="14"/>
  <c r="JIA26" i="14"/>
  <c r="JIB26" i="14"/>
  <c r="JIC26" i="14"/>
  <c r="JID26" i="14"/>
  <c r="JIE26" i="14"/>
  <c r="JIF26" i="14"/>
  <c r="JIG26" i="14"/>
  <c r="JIH26" i="14"/>
  <c r="JII26" i="14"/>
  <c r="JIJ26" i="14"/>
  <c r="JIK26" i="14"/>
  <c r="JIL26" i="14"/>
  <c r="JIM26" i="14"/>
  <c r="JIN26" i="14"/>
  <c r="JIO26" i="14"/>
  <c r="JIP26" i="14"/>
  <c r="JIQ26" i="14"/>
  <c r="JIR26" i="14"/>
  <c r="JIS26" i="14"/>
  <c r="JIT26" i="14"/>
  <c r="JIU26" i="14"/>
  <c r="JIV26" i="14"/>
  <c r="JIW26" i="14"/>
  <c r="JIX26" i="14"/>
  <c r="JIY26" i="14"/>
  <c r="JIZ26" i="14"/>
  <c r="JJA26" i="14"/>
  <c r="JJB26" i="14"/>
  <c r="JJC26" i="14"/>
  <c r="JJD26" i="14"/>
  <c r="JJE26" i="14"/>
  <c r="JJF26" i="14"/>
  <c r="JJG26" i="14"/>
  <c r="JJH26" i="14"/>
  <c r="JJI26" i="14"/>
  <c r="JJJ26" i="14"/>
  <c r="JJK26" i="14"/>
  <c r="JJL26" i="14"/>
  <c r="JJM26" i="14"/>
  <c r="JJN26" i="14"/>
  <c r="JJO26" i="14"/>
  <c r="JJP26" i="14"/>
  <c r="JJQ26" i="14"/>
  <c r="JJR26" i="14"/>
  <c r="JJS26" i="14"/>
  <c r="JJT26" i="14"/>
  <c r="JJU26" i="14"/>
  <c r="JJV26" i="14"/>
  <c r="JJW26" i="14"/>
  <c r="JJX26" i="14"/>
  <c r="JJY26" i="14"/>
  <c r="JJZ26" i="14"/>
  <c r="JKA26" i="14"/>
  <c r="JKB26" i="14"/>
  <c r="JKC26" i="14"/>
  <c r="JKD26" i="14"/>
  <c r="JKE26" i="14"/>
  <c r="JKF26" i="14"/>
  <c r="JKG26" i="14"/>
  <c r="JKH26" i="14"/>
  <c r="JKI26" i="14"/>
  <c r="JKJ26" i="14"/>
  <c r="JKK26" i="14"/>
  <c r="JKL26" i="14"/>
  <c r="JKM26" i="14"/>
  <c r="JKN26" i="14"/>
  <c r="JKO26" i="14"/>
  <c r="JKP26" i="14"/>
  <c r="JKQ26" i="14"/>
  <c r="JKR26" i="14"/>
  <c r="JKS26" i="14"/>
  <c r="JKT26" i="14"/>
  <c r="JKU26" i="14"/>
  <c r="JKV26" i="14"/>
  <c r="JKW26" i="14"/>
  <c r="JKX26" i="14"/>
  <c r="JKY26" i="14"/>
  <c r="JKZ26" i="14"/>
  <c r="JLA26" i="14"/>
  <c r="JLB26" i="14"/>
  <c r="JLC26" i="14"/>
  <c r="JLD26" i="14"/>
  <c r="JLE26" i="14"/>
  <c r="JLF26" i="14"/>
  <c r="JLG26" i="14"/>
  <c r="JLH26" i="14"/>
  <c r="JLI26" i="14"/>
  <c r="JLJ26" i="14"/>
  <c r="JLK26" i="14"/>
  <c r="JLL26" i="14"/>
  <c r="JLM26" i="14"/>
  <c r="JLN26" i="14"/>
  <c r="JLO26" i="14"/>
  <c r="JLP26" i="14"/>
  <c r="JLQ26" i="14"/>
  <c r="JLR26" i="14"/>
  <c r="JLS26" i="14"/>
  <c r="JLT26" i="14"/>
  <c r="JLU26" i="14"/>
  <c r="JLV26" i="14"/>
  <c r="JLW26" i="14"/>
  <c r="JLX26" i="14"/>
  <c r="JLY26" i="14"/>
  <c r="JLZ26" i="14"/>
  <c r="JMA26" i="14"/>
  <c r="JMB26" i="14"/>
  <c r="JMC26" i="14"/>
  <c r="JMD26" i="14"/>
  <c r="JME26" i="14"/>
  <c r="JMF26" i="14"/>
  <c r="JMG26" i="14"/>
  <c r="JMH26" i="14"/>
  <c r="JMI26" i="14"/>
  <c r="JMJ26" i="14"/>
  <c r="JMK26" i="14"/>
  <c r="JML26" i="14"/>
  <c r="JMM26" i="14"/>
  <c r="JMN26" i="14"/>
  <c r="JMO26" i="14"/>
  <c r="JMP26" i="14"/>
  <c r="JMQ26" i="14"/>
  <c r="JMR26" i="14"/>
  <c r="JMS26" i="14"/>
  <c r="JMT26" i="14"/>
  <c r="JMU26" i="14"/>
  <c r="JMV26" i="14"/>
  <c r="JMW26" i="14"/>
  <c r="JMX26" i="14"/>
  <c r="JMY26" i="14"/>
  <c r="JMZ26" i="14"/>
  <c r="JNA26" i="14"/>
  <c r="JNB26" i="14"/>
  <c r="JNC26" i="14"/>
  <c r="JND26" i="14"/>
  <c r="JNE26" i="14"/>
  <c r="JNF26" i="14"/>
  <c r="JNG26" i="14"/>
  <c r="JNH26" i="14"/>
  <c r="JNI26" i="14"/>
  <c r="JNJ26" i="14"/>
  <c r="JNK26" i="14"/>
  <c r="JNL26" i="14"/>
  <c r="JNM26" i="14"/>
  <c r="JNN26" i="14"/>
  <c r="JNO26" i="14"/>
  <c r="JNP26" i="14"/>
  <c r="JNQ26" i="14"/>
  <c r="JNR26" i="14"/>
  <c r="JNS26" i="14"/>
  <c r="JNT26" i="14"/>
  <c r="JNU26" i="14"/>
  <c r="JNV26" i="14"/>
  <c r="JNW26" i="14"/>
  <c r="JNX26" i="14"/>
  <c r="JNY26" i="14"/>
  <c r="JNZ26" i="14"/>
  <c r="JOA26" i="14"/>
  <c r="JOB26" i="14"/>
  <c r="JOC26" i="14"/>
  <c r="JOD26" i="14"/>
  <c r="JOE26" i="14"/>
  <c r="JOF26" i="14"/>
  <c r="JOG26" i="14"/>
  <c r="JOH26" i="14"/>
  <c r="JOI26" i="14"/>
  <c r="JOJ26" i="14"/>
  <c r="JOK26" i="14"/>
  <c r="JOL26" i="14"/>
  <c r="JOM26" i="14"/>
  <c r="JON26" i="14"/>
  <c r="JOO26" i="14"/>
  <c r="JOP26" i="14"/>
  <c r="JOQ26" i="14"/>
  <c r="JOR26" i="14"/>
  <c r="JOS26" i="14"/>
  <c r="JOT26" i="14"/>
  <c r="JOU26" i="14"/>
  <c r="JOV26" i="14"/>
  <c r="JOW26" i="14"/>
  <c r="JOX26" i="14"/>
  <c r="JOY26" i="14"/>
  <c r="JOZ26" i="14"/>
  <c r="JPA26" i="14"/>
  <c r="JPB26" i="14"/>
  <c r="JPC26" i="14"/>
  <c r="JPD26" i="14"/>
  <c r="JPE26" i="14"/>
  <c r="JPF26" i="14"/>
  <c r="JPG26" i="14"/>
  <c r="JPH26" i="14"/>
  <c r="JPI26" i="14"/>
  <c r="JPJ26" i="14"/>
  <c r="JPK26" i="14"/>
  <c r="JPL26" i="14"/>
  <c r="JPM26" i="14"/>
  <c r="JPN26" i="14"/>
  <c r="JPO26" i="14"/>
  <c r="JPP26" i="14"/>
  <c r="JPQ26" i="14"/>
  <c r="JPR26" i="14"/>
  <c r="JPS26" i="14"/>
  <c r="JPT26" i="14"/>
  <c r="JPU26" i="14"/>
  <c r="JPV26" i="14"/>
  <c r="JPW26" i="14"/>
  <c r="JPX26" i="14"/>
  <c r="JPY26" i="14"/>
  <c r="JPZ26" i="14"/>
  <c r="JQA26" i="14"/>
  <c r="JQB26" i="14"/>
  <c r="JQC26" i="14"/>
  <c r="JQD26" i="14"/>
  <c r="JQE26" i="14"/>
  <c r="JQF26" i="14"/>
  <c r="JQG26" i="14"/>
  <c r="JQH26" i="14"/>
  <c r="JQI26" i="14"/>
  <c r="JQJ26" i="14"/>
  <c r="JQK26" i="14"/>
  <c r="JQL26" i="14"/>
  <c r="JQM26" i="14"/>
  <c r="JQN26" i="14"/>
  <c r="JQO26" i="14"/>
  <c r="JQP26" i="14"/>
  <c r="JQQ26" i="14"/>
  <c r="JQR26" i="14"/>
  <c r="JQS26" i="14"/>
  <c r="JQT26" i="14"/>
  <c r="JQU26" i="14"/>
  <c r="JQV26" i="14"/>
  <c r="JQW26" i="14"/>
  <c r="JQX26" i="14"/>
  <c r="JQY26" i="14"/>
  <c r="JQZ26" i="14"/>
  <c r="JRA26" i="14"/>
  <c r="JRB26" i="14"/>
  <c r="JRC26" i="14"/>
  <c r="JRD26" i="14"/>
  <c r="JRE26" i="14"/>
  <c r="JRF26" i="14"/>
  <c r="JRG26" i="14"/>
  <c r="JRH26" i="14"/>
  <c r="JRI26" i="14"/>
  <c r="JRJ26" i="14"/>
  <c r="JRK26" i="14"/>
  <c r="JRL26" i="14"/>
  <c r="JRM26" i="14"/>
  <c r="JRN26" i="14"/>
  <c r="JRO26" i="14"/>
  <c r="JRP26" i="14"/>
  <c r="JRQ26" i="14"/>
  <c r="JRR26" i="14"/>
  <c r="JRS26" i="14"/>
  <c r="JRT26" i="14"/>
  <c r="JRU26" i="14"/>
  <c r="JRV26" i="14"/>
  <c r="JRW26" i="14"/>
  <c r="JRX26" i="14"/>
  <c r="JRY26" i="14"/>
  <c r="JRZ26" i="14"/>
  <c r="JSA26" i="14"/>
  <c r="JSB26" i="14"/>
  <c r="JSC26" i="14"/>
  <c r="JSD26" i="14"/>
  <c r="JSE26" i="14"/>
  <c r="JSF26" i="14"/>
  <c r="JSG26" i="14"/>
  <c r="JSH26" i="14"/>
  <c r="JSI26" i="14"/>
  <c r="JSJ26" i="14"/>
  <c r="JSK26" i="14"/>
  <c r="JSL26" i="14"/>
  <c r="JSM26" i="14"/>
  <c r="JSN26" i="14"/>
  <c r="JSO26" i="14"/>
  <c r="JSP26" i="14"/>
  <c r="JSQ26" i="14"/>
  <c r="JSR26" i="14"/>
  <c r="JSS26" i="14"/>
  <c r="JST26" i="14"/>
  <c r="JSU26" i="14"/>
  <c r="JSV26" i="14"/>
  <c r="JSW26" i="14"/>
  <c r="JSX26" i="14"/>
  <c r="JSY26" i="14"/>
  <c r="JSZ26" i="14"/>
  <c r="JTA26" i="14"/>
  <c r="JTB26" i="14"/>
  <c r="JTC26" i="14"/>
  <c r="JTD26" i="14"/>
  <c r="JTE26" i="14"/>
  <c r="JTF26" i="14"/>
  <c r="JTG26" i="14"/>
  <c r="JTH26" i="14"/>
  <c r="JTI26" i="14"/>
  <c r="JTJ26" i="14"/>
  <c r="JTK26" i="14"/>
  <c r="JTL26" i="14"/>
  <c r="JTM26" i="14"/>
  <c r="JTN26" i="14"/>
  <c r="JTO26" i="14"/>
  <c r="JTP26" i="14"/>
  <c r="JTQ26" i="14"/>
  <c r="JTR26" i="14"/>
  <c r="JTS26" i="14"/>
  <c r="JTT26" i="14"/>
  <c r="JTU26" i="14"/>
  <c r="JTV26" i="14"/>
  <c r="JTW26" i="14"/>
  <c r="JTX26" i="14"/>
  <c r="JTY26" i="14"/>
  <c r="JTZ26" i="14"/>
  <c r="JUA26" i="14"/>
  <c r="JUB26" i="14"/>
  <c r="JUC26" i="14"/>
  <c r="JUD26" i="14"/>
  <c r="JUE26" i="14"/>
  <c r="JUF26" i="14"/>
  <c r="JUG26" i="14"/>
  <c r="JUH26" i="14"/>
  <c r="JUI26" i="14"/>
  <c r="JUJ26" i="14"/>
  <c r="JUK26" i="14"/>
  <c r="JUL26" i="14"/>
  <c r="JUM26" i="14"/>
  <c r="JUN26" i="14"/>
  <c r="JUO26" i="14"/>
  <c r="JUP26" i="14"/>
  <c r="JUQ26" i="14"/>
  <c r="JUR26" i="14"/>
  <c r="JUS26" i="14"/>
  <c r="JUT26" i="14"/>
  <c r="JUU26" i="14"/>
  <c r="JUV26" i="14"/>
  <c r="JUW26" i="14"/>
  <c r="JUX26" i="14"/>
  <c r="JUY26" i="14"/>
  <c r="JUZ26" i="14"/>
  <c r="JVA26" i="14"/>
  <c r="JVB26" i="14"/>
  <c r="JVC26" i="14"/>
  <c r="JVD26" i="14"/>
  <c r="JVE26" i="14"/>
  <c r="JVF26" i="14"/>
  <c r="JVG26" i="14"/>
  <c r="JVH26" i="14"/>
  <c r="JVI26" i="14"/>
  <c r="JVJ26" i="14"/>
  <c r="JVK26" i="14"/>
  <c r="JVL26" i="14"/>
  <c r="JVM26" i="14"/>
  <c r="JVN26" i="14"/>
  <c r="JVO26" i="14"/>
  <c r="JVP26" i="14"/>
  <c r="JVQ26" i="14"/>
  <c r="JVR26" i="14"/>
  <c r="JVS26" i="14"/>
  <c r="JVT26" i="14"/>
  <c r="JVU26" i="14"/>
  <c r="JVV26" i="14"/>
  <c r="JVW26" i="14"/>
  <c r="JVX26" i="14"/>
  <c r="JVY26" i="14"/>
  <c r="JVZ26" i="14"/>
  <c r="JWA26" i="14"/>
  <c r="JWB26" i="14"/>
  <c r="JWC26" i="14"/>
  <c r="JWD26" i="14"/>
  <c r="JWE26" i="14"/>
  <c r="JWF26" i="14"/>
  <c r="JWG26" i="14"/>
  <c r="JWH26" i="14"/>
  <c r="JWI26" i="14"/>
  <c r="JWJ26" i="14"/>
  <c r="JWK26" i="14"/>
  <c r="JWL26" i="14"/>
  <c r="JWM26" i="14"/>
  <c r="JWN26" i="14"/>
  <c r="JWO26" i="14"/>
  <c r="JWP26" i="14"/>
  <c r="JWQ26" i="14"/>
  <c r="JWR26" i="14"/>
  <c r="JWS26" i="14"/>
  <c r="JWT26" i="14"/>
  <c r="JWU26" i="14"/>
  <c r="JWV26" i="14"/>
  <c r="JWW26" i="14"/>
  <c r="JWX26" i="14"/>
  <c r="JWY26" i="14"/>
  <c r="JWZ26" i="14"/>
  <c r="JXA26" i="14"/>
  <c r="JXB26" i="14"/>
  <c r="JXC26" i="14"/>
  <c r="JXD26" i="14"/>
  <c r="JXE26" i="14"/>
  <c r="JXF26" i="14"/>
  <c r="JXG26" i="14"/>
  <c r="JXH26" i="14"/>
  <c r="JXI26" i="14"/>
  <c r="JXJ26" i="14"/>
  <c r="JXK26" i="14"/>
  <c r="JXL26" i="14"/>
  <c r="JXM26" i="14"/>
  <c r="JXN26" i="14"/>
  <c r="JXO26" i="14"/>
  <c r="JXP26" i="14"/>
  <c r="JXQ26" i="14"/>
  <c r="JXR26" i="14"/>
  <c r="JXS26" i="14"/>
  <c r="JXT26" i="14"/>
  <c r="JXU26" i="14"/>
  <c r="JXV26" i="14"/>
  <c r="JXW26" i="14"/>
  <c r="JXX26" i="14"/>
  <c r="JXY26" i="14"/>
  <c r="JXZ26" i="14"/>
  <c r="JYA26" i="14"/>
  <c r="JYB26" i="14"/>
  <c r="JYC26" i="14"/>
  <c r="JYD26" i="14"/>
  <c r="JYE26" i="14"/>
  <c r="JYF26" i="14"/>
  <c r="JYG26" i="14"/>
  <c r="JYH26" i="14"/>
  <c r="JYI26" i="14"/>
  <c r="JYJ26" i="14"/>
  <c r="JYK26" i="14"/>
  <c r="JYL26" i="14"/>
  <c r="JYM26" i="14"/>
  <c r="JYN26" i="14"/>
  <c r="JYO26" i="14"/>
  <c r="JYP26" i="14"/>
  <c r="JYQ26" i="14"/>
  <c r="JYR26" i="14"/>
  <c r="JYS26" i="14"/>
  <c r="JYT26" i="14"/>
  <c r="JYU26" i="14"/>
  <c r="JYV26" i="14"/>
  <c r="JYW26" i="14"/>
  <c r="JYX26" i="14"/>
  <c r="JYY26" i="14"/>
  <c r="JYZ26" i="14"/>
  <c r="JZA26" i="14"/>
  <c r="JZB26" i="14"/>
  <c r="JZC26" i="14"/>
  <c r="JZD26" i="14"/>
  <c r="JZE26" i="14"/>
  <c r="JZF26" i="14"/>
  <c r="JZG26" i="14"/>
  <c r="JZH26" i="14"/>
  <c r="JZI26" i="14"/>
  <c r="JZJ26" i="14"/>
  <c r="JZK26" i="14"/>
  <c r="JZL26" i="14"/>
  <c r="JZM26" i="14"/>
  <c r="JZN26" i="14"/>
  <c r="JZO26" i="14"/>
  <c r="JZP26" i="14"/>
  <c r="JZQ26" i="14"/>
  <c r="JZR26" i="14"/>
  <c r="JZS26" i="14"/>
  <c r="JZT26" i="14"/>
  <c r="JZU26" i="14"/>
  <c r="JZV26" i="14"/>
  <c r="JZW26" i="14"/>
  <c r="JZX26" i="14"/>
  <c r="JZY26" i="14"/>
  <c r="JZZ26" i="14"/>
  <c r="KAA26" i="14"/>
  <c r="KAB26" i="14"/>
  <c r="KAC26" i="14"/>
  <c r="KAD26" i="14"/>
  <c r="KAE26" i="14"/>
  <c r="KAF26" i="14"/>
  <c r="KAG26" i="14"/>
  <c r="KAH26" i="14"/>
  <c r="KAI26" i="14"/>
  <c r="KAJ26" i="14"/>
  <c r="KAK26" i="14"/>
  <c r="KAL26" i="14"/>
  <c r="KAM26" i="14"/>
  <c r="KAN26" i="14"/>
  <c r="KAO26" i="14"/>
  <c r="KAP26" i="14"/>
  <c r="KAQ26" i="14"/>
  <c r="KAR26" i="14"/>
  <c r="KAS26" i="14"/>
  <c r="KAT26" i="14"/>
  <c r="KAU26" i="14"/>
  <c r="KAV26" i="14"/>
  <c r="KAW26" i="14"/>
  <c r="KAX26" i="14"/>
  <c r="KAY26" i="14"/>
  <c r="KAZ26" i="14"/>
  <c r="KBA26" i="14"/>
  <c r="KBB26" i="14"/>
  <c r="KBC26" i="14"/>
  <c r="KBD26" i="14"/>
  <c r="KBE26" i="14"/>
  <c r="KBF26" i="14"/>
  <c r="KBG26" i="14"/>
  <c r="KBH26" i="14"/>
  <c r="KBI26" i="14"/>
  <c r="KBJ26" i="14"/>
  <c r="KBK26" i="14"/>
  <c r="KBL26" i="14"/>
  <c r="KBM26" i="14"/>
  <c r="KBN26" i="14"/>
  <c r="KBO26" i="14"/>
  <c r="KBP26" i="14"/>
  <c r="KBQ26" i="14"/>
  <c r="KBR26" i="14"/>
  <c r="KBS26" i="14"/>
  <c r="KBT26" i="14"/>
  <c r="KBU26" i="14"/>
  <c r="KBV26" i="14"/>
  <c r="KBW26" i="14"/>
  <c r="KBX26" i="14"/>
  <c r="KBY26" i="14"/>
  <c r="KBZ26" i="14"/>
  <c r="KCA26" i="14"/>
  <c r="KCB26" i="14"/>
  <c r="KCC26" i="14"/>
  <c r="KCD26" i="14"/>
  <c r="KCE26" i="14"/>
  <c r="KCF26" i="14"/>
  <c r="KCG26" i="14"/>
  <c r="KCH26" i="14"/>
  <c r="KCI26" i="14"/>
  <c r="KCJ26" i="14"/>
  <c r="KCK26" i="14"/>
  <c r="KCL26" i="14"/>
  <c r="KCM26" i="14"/>
  <c r="KCN26" i="14"/>
  <c r="KCO26" i="14"/>
  <c r="KCP26" i="14"/>
  <c r="KCQ26" i="14"/>
  <c r="KCR26" i="14"/>
  <c r="KCS26" i="14"/>
  <c r="KCT26" i="14"/>
  <c r="KCU26" i="14"/>
  <c r="KCV26" i="14"/>
  <c r="KCW26" i="14"/>
  <c r="KCX26" i="14"/>
  <c r="KCY26" i="14"/>
  <c r="KCZ26" i="14"/>
  <c r="KDA26" i="14"/>
  <c r="KDB26" i="14"/>
  <c r="KDC26" i="14"/>
  <c r="KDD26" i="14"/>
  <c r="KDE26" i="14"/>
  <c r="KDF26" i="14"/>
  <c r="KDG26" i="14"/>
  <c r="KDH26" i="14"/>
  <c r="KDI26" i="14"/>
  <c r="KDJ26" i="14"/>
  <c r="KDK26" i="14"/>
  <c r="KDL26" i="14"/>
  <c r="KDM26" i="14"/>
  <c r="KDN26" i="14"/>
  <c r="KDO26" i="14"/>
  <c r="KDP26" i="14"/>
  <c r="KDQ26" i="14"/>
  <c r="KDR26" i="14"/>
  <c r="KDS26" i="14"/>
  <c r="KDT26" i="14"/>
  <c r="KDU26" i="14"/>
  <c r="KDV26" i="14"/>
  <c r="KDW26" i="14"/>
  <c r="KDX26" i="14"/>
  <c r="KDY26" i="14"/>
  <c r="KDZ26" i="14"/>
  <c r="KEA26" i="14"/>
  <c r="KEB26" i="14"/>
  <c r="KEC26" i="14"/>
  <c r="KED26" i="14"/>
  <c r="KEE26" i="14"/>
  <c r="KEF26" i="14"/>
  <c r="KEG26" i="14"/>
  <c r="KEH26" i="14"/>
  <c r="KEI26" i="14"/>
  <c r="KEJ26" i="14"/>
  <c r="KEK26" i="14"/>
  <c r="KEL26" i="14"/>
  <c r="KEM26" i="14"/>
  <c r="KEN26" i="14"/>
  <c r="KEO26" i="14"/>
  <c r="KEP26" i="14"/>
  <c r="KEQ26" i="14"/>
  <c r="KER26" i="14"/>
  <c r="KES26" i="14"/>
  <c r="KET26" i="14"/>
  <c r="KEU26" i="14"/>
  <c r="KEV26" i="14"/>
  <c r="KEW26" i="14"/>
  <c r="KEX26" i="14"/>
  <c r="KEY26" i="14"/>
  <c r="KEZ26" i="14"/>
  <c r="KFA26" i="14"/>
  <c r="KFB26" i="14"/>
  <c r="KFC26" i="14"/>
  <c r="KFD26" i="14"/>
  <c r="KFE26" i="14"/>
  <c r="KFF26" i="14"/>
  <c r="KFG26" i="14"/>
  <c r="KFH26" i="14"/>
  <c r="KFI26" i="14"/>
  <c r="KFJ26" i="14"/>
  <c r="KFK26" i="14"/>
  <c r="KFL26" i="14"/>
  <c r="KFM26" i="14"/>
  <c r="KFN26" i="14"/>
  <c r="KFO26" i="14"/>
  <c r="KFP26" i="14"/>
  <c r="KFQ26" i="14"/>
  <c r="KFR26" i="14"/>
  <c r="KFS26" i="14"/>
  <c r="KFT26" i="14"/>
  <c r="KFU26" i="14"/>
  <c r="KFV26" i="14"/>
  <c r="KFW26" i="14"/>
  <c r="KFX26" i="14"/>
  <c r="KFY26" i="14"/>
  <c r="KFZ26" i="14"/>
  <c r="KGA26" i="14"/>
  <c r="KGB26" i="14"/>
  <c r="KGC26" i="14"/>
  <c r="KGD26" i="14"/>
  <c r="KGE26" i="14"/>
  <c r="KGF26" i="14"/>
  <c r="KGG26" i="14"/>
  <c r="KGH26" i="14"/>
  <c r="KGI26" i="14"/>
  <c r="KGJ26" i="14"/>
  <c r="KGK26" i="14"/>
  <c r="KGL26" i="14"/>
  <c r="KGM26" i="14"/>
  <c r="KGN26" i="14"/>
  <c r="KGO26" i="14"/>
  <c r="KGP26" i="14"/>
  <c r="KGQ26" i="14"/>
  <c r="KGR26" i="14"/>
  <c r="KGS26" i="14"/>
  <c r="KGT26" i="14"/>
  <c r="KGU26" i="14"/>
  <c r="KGV26" i="14"/>
  <c r="KGW26" i="14"/>
  <c r="KGX26" i="14"/>
  <c r="KGY26" i="14"/>
  <c r="KGZ26" i="14"/>
  <c r="KHA26" i="14"/>
  <c r="KHB26" i="14"/>
  <c r="KHC26" i="14"/>
  <c r="KHD26" i="14"/>
  <c r="KHE26" i="14"/>
  <c r="KHF26" i="14"/>
  <c r="KHG26" i="14"/>
  <c r="KHH26" i="14"/>
  <c r="KHI26" i="14"/>
  <c r="KHJ26" i="14"/>
  <c r="KHK26" i="14"/>
  <c r="KHL26" i="14"/>
  <c r="KHM26" i="14"/>
  <c r="KHN26" i="14"/>
  <c r="KHO26" i="14"/>
  <c r="KHP26" i="14"/>
  <c r="KHQ26" i="14"/>
  <c r="KHR26" i="14"/>
  <c r="KHS26" i="14"/>
  <c r="KHT26" i="14"/>
  <c r="KHU26" i="14"/>
  <c r="KHV26" i="14"/>
  <c r="KHW26" i="14"/>
  <c r="KHX26" i="14"/>
  <c r="KHY26" i="14"/>
  <c r="KHZ26" i="14"/>
  <c r="KIA26" i="14"/>
  <c r="KIB26" i="14"/>
  <c r="KIC26" i="14"/>
  <c r="KID26" i="14"/>
  <c r="KIE26" i="14"/>
  <c r="KIF26" i="14"/>
  <c r="KIG26" i="14"/>
  <c r="KIH26" i="14"/>
  <c r="KII26" i="14"/>
  <c r="KIJ26" i="14"/>
  <c r="KIK26" i="14"/>
  <c r="KIL26" i="14"/>
  <c r="KIM26" i="14"/>
  <c r="KIN26" i="14"/>
  <c r="KIO26" i="14"/>
  <c r="KIP26" i="14"/>
  <c r="KIQ26" i="14"/>
  <c r="KIR26" i="14"/>
  <c r="KIS26" i="14"/>
  <c r="KIT26" i="14"/>
  <c r="KIU26" i="14"/>
  <c r="KIV26" i="14"/>
  <c r="KIW26" i="14"/>
  <c r="KIX26" i="14"/>
  <c r="KIY26" i="14"/>
  <c r="KIZ26" i="14"/>
  <c r="KJA26" i="14"/>
  <c r="KJB26" i="14"/>
  <c r="KJC26" i="14"/>
  <c r="KJD26" i="14"/>
  <c r="KJE26" i="14"/>
  <c r="KJF26" i="14"/>
  <c r="KJG26" i="14"/>
  <c r="KJH26" i="14"/>
  <c r="KJI26" i="14"/>
  <c r="KJJ26" i="14"/>
  <c r="KJK26" i="14"/>
  <c r="KJL26" i="14"/>
  <c r="KJM26" i="14"/>
  <c r="KJN26" i="14"/>
  <c r="KJO26" i="14"/>
  <c r="KJP26" i="14"/>
  <c r="KJQ26" i="14"/>
  <c r="KJR26" i="14"/>
  <c r="KJS26" i="14"/>
  <c r="KJT26" i="14"/>
  <c r="KJU26" i="14"/>
  <c r="KJV26" i="14"/>
  <c r="KJW26" i="14"/>
  <c r="KJX26" i="14"/>
  <c r="KJY26" i="14"/>
  <c r="KJZ26" i="14"/>
  <c r="KKA26" i="14"/>
  <c r="KKB26" i="14"/>
  <c r="KKC26" i="14"/>
  <c r="KKD26" i="14"/>
  <c r="KKE26" i="14"/>
  <c r="KKF26" i="14"/>
  <c r="KKG26" i="14"/>
  <c r="KKH26" i="14"/>
  <c r="KKI26" i="14"/>
  <c r="KKJ26" i="14"/>
  <c r="KKK26" i="14"/>
  <c r="KKL26" i="14"/>
  <c r="KKM26" i="14"/>
  <c r="KKN26" i="14"/>
  <c r="KKO26" i="14"/>
  <c r="KKP26" i="14"/>
  <c r="KKQ26" i="14"/>
  <c r="KKR26" i="14"/>
  <c r="KKS26" i="14"/>
  <c r="KKT26" i="14"/>
  <c r="KKU26" i="14"/>
  <c r="KKV26" i="14"/>
  <c r="KKW26" i="14"/>
  <c r="KKX26" i="14"/>
  <c r="KKY26" i="14"/>
  <c r="KKZ26" i="14"/>
  <c r="KLA26" i="14"/>
  <c r="KLB26" i="14"/>
  <c r="KLC26" i="14"/>
  <c r="KLD26" i="14"/>
  <c r="KLE26" i="14"/>
  <c r="KLF26" i="14"/>
  <c r="KLG26" i="14"/>
  <c r="KLH26" i="14"/>
  <c r="KLI26" i="14"/>
  <c r="KLJ26" i="14"/>
  <c r="KLK26" i="14"/>
  <c r="KLL26" i="14"/>
  <c r="KLM26" i="14"/>
  <c r="KLN26" i="14"/>
  <c r="KLO26" i="14"/>
  <c r="KLP26" i="14"/>
  <c r="KLQ26" i="14"/>
  <c r="KLR26" i="14"/>
  <c r="KLS26" i="14"/>
  <c r="KLT26" i="14"/>
  <c r="KLU26" i="14"/>
  <c r="KLV26" i="14"/>
  <c r="KLW26" i="14"/>
  <c r="KLX26" i="14"/>
  <c r="KLY26" i="14"/>
  <c r="KLZ26" i="14"/>
  <c r="KMA26" i="14"/>
  <c r="KMB26" i="14"/>
  <c r="KMC26" i="14"/>
  <c r="KMD26" i="14"/>
  <c r="KME26" i="14"/>
  <c r="KMF26" i="14"/>
  <c r="KMG26" i="14"/>
  <c r="KMH26" i="14"/>
  <c r="KMI26" i="14"/>
  <c r="KMJ26" i="14"/>
  <c r="KMK26" i="14"/>
  <c r="KML26" i="14"/>
  <c r="KMM26" i="14"/>
  <c r="KMN26" i="14"/>
  <c r="KMO26" i="14"/>
  <c r="KMP26" i="14"/>
  <c r="KMQ26" i="14"/>
  <c r="KMR26" i="14"/>
  <c r="KMS26" i="14"/>
  <c r="KMT26" i="14"/>
  <c r="KMU26" i="14"/>
  <c r="KMV26" i="14"/>
  <c r="KMW26" i="14"/>
  <c r="KMX26" i="14"/>
  <c r="KMY26" i="14"/>
  <c r="KMZ26" i="14"/>
  <c r="KNA26" i="14"/>
  <c r="KNB26" i="14"/>
  <c r="KNC26" i="14"/>
  <c r="KND26" i="14"/>
  <c r="KNE26" i="14"/>
  <c r="KNF26" i="14"/>
  <c r="KNG26" i="14"/>
  <c r="KNH26" i="14"/>
  <c r="KNI26" i="14"/>
  <c r="KNJ26" i="14"/>
  <c r="KNK26" i="14"/>
  <c r="KNL26" i="14"/>
  <c r="KNM26" i="14"/>
  <c r="KNN26" i="14"/>
  <c r="KNO26" i="14"/>
  <c r="KNP26" i="14"/>
  <c r="KNQ26" i="14"/>
  <c r="KNR26" i="14"/>
  <c r="KNS26" i="14"/>
  <c r="KNT26" i="14"/>
  <c r="KNU26" i="14"/>
  <c r="KNV26" i="14"/>
  <c r="KNW26" i="14"/>
  <c r="KNX26" i="14"/>
  <c r="KNY26" i="14"/>
  <c r="KNZ26" i="14"/>
  <c r="KOA26" i="14"/>
  <c r="KOB26" i="14"/>
  <c r="KOC26" i="14"/>
  <c r="KOD26" i="14"/>
  <c r="KOE26" i="14"/>
  <c r="KOF26" i="14"/>
  <c r="KOG26" i="14"/>
  <c r="KOH26" i="14"/>
  <c r="KOI26" i="14"/>
  <c r="KOJ26" i="14"/>
  <c r="KOK26" i="14"/>
  <c r="KOL26" i="14"/>
  <c r="KOM26" i="14"/>
  <c r="KON26" i="14"/>
  <c r="KOO26" i="14"/>
  <c r="KOP26" i="14"/>
  <c r="KOQ26" i="14"/>
  <c r="KOR26" i="14"/>
  <c r="KOS26" i="14"/>
  <c r="KOT26" i="14"/>
  <c r="KOU26" i="14"/>
  <c r="KOV26" i="14"/>
  <c r="KOW26" i="14"/>
  <c r="KOX26" i="14"/>
  <c r="KOY26" i="14"/>
  <c r="KOZ26" i="14"/>
  <c r="KPA26" i="14"/>
  <c r="KPB26" i="14"/>
  <c r="KPC26" i="14"/>
  <c r="KPD26" i="14"/>
  <c r="KPE26" i="14"/>
  <c r="KPF26" i="14"/>
  <c r="KPG26" i="14"/>
  <c r="KPH26" i="14"/>
  <c r="KPI26" i="14"/>
  <c r="KPJ26" i="14"/>
  <c r="KPK26" i="14"/>
  <c r="KPL26" i="14"/>
  <c r="KPM26" i="14"/>
  <c r="KPN26" i="14"/>
  <c r="KPO26" i="14"/>
  <c r="KPP26" i="14"/>
  <c r="KPQ26" i="14"/>
  <c r="KPR26" i="14"/>
  <c r="KPS26" i="14"/>
  <c r="KPT26" i="14"/>
  <c r="KPU26" i="14"/>
  <c r="KPV26" i="14"/>
  <c r="KPW26" i="14"/>
  <c r="KPX26" i="14"/>
  <c r="KPY26" i="14"/>
  <c r="KPZ26" i="14"/>
  <c r="KQA26" i="14"/>
  <c r="KQB26" i="14"/>
  <c r="KQC26" i="14"/>
  <c r="KQD26" i="14"/>
  <c r="KQE26" i="14"/>
  <c r="KQF26" i="14"/>
  <c r="KQG26" i="14"/>
  <c r="KQH26" i="14"/>
  <c r="KQI26" i="14"/>
  <c r="KQJ26" i="14"/>
  <c r="KQK26" i="14"/>
  <c r="KQL26" i="14"/>
  <c r="KQM26" i="14"/>
  <c r="KQN26" i="14"/>
  <c r="KQO26" i="14"/>
  <c r="KQP26" i="14"/>
  <c r="KQQ26" i="14"/>
  <c r="KQR26" i="14"/>
  <c r="KQS26" i="14"/>
  <c r="KQT26" i="14"/>
  <c r="KQU26" i="14"/>
  <c r="KQV26" i="14"/>
  <c r="KQW26" i="14"/>
  <c r="KQX26" i="14"/>
  <c r="KQY26" i="14"/>
  <c r="KQZ26" i="14"/>
  <c r="KRA26" i="14"/>
  <c r="KRB26" i="14"/>
  <c r="KRC26" i="14"/>
  <c r="KRD26" i="14"/>
  <c r="KRE26" i="14"/>
  <c r="KRF26" i="14"/>
  <c r="KRG26" i="14"/>
  <c r="KRH26" i="14"/>
  <c r="KRI26" i="14"/>
  <c r="KRJ26" i="14"/>
  <c r="KRK26" i="14"/>
  <c r="KRL26" i="14"/>
  <c r="KRM26" i="14"/>
  <c r="KRN26" i="14"/>
  <c r="KRO26" i="14"/>
  <c r="KRP26" i="14"/>
  <c r="KRQ26" i="14"/>
  <c r="KRR26" i="14"/>
  <c r="KRS26" i="14"/>
  <c r="KRT26" i="14"/>
  <c r="KRU26" i="14"/>
  <c r="KRV26" i="14"/>
  <c r="KRW26" i="14"/>
  <c r="KRX26" i="14"/>
  <c r="KRY26" i="14"/>
  <c r="KRZ26" i="14"/>
  <c r="KSA26" i="14"/>
  <c r="KSB26" i="14"/>
  <c r="KSC26" i="14"/>
  <c r="KSD26" i="14"/>
  <c r="KSE26" i="14"/>
  <c r="KSF26" i="14"/>
  <c r="KSG26" i="14"/>
  <c r="KSH26" i="14"/>
  <c r="KSI26" i="14"/>
  <c r="KSJ26" i="14"/>
  <c r="KSK26" i="14"/>
  <c r="KSL26" i="14"/>
  <c r="KSM26" i="14"/>
  <c r="KSN26" i="14"/>
  <c r="KSO26" i="14"/>
  <c r="KSP26" i="14"/>
  <c r="KSQ26" i="14"/>
  <c r="KSR26" i="14"/>
  <c r="KSS26" i="14"/>
  <c r="KST26" i="14"/>
  <c r="KSU26" i="14"/>
  <c r="KSV26" i="14"/>
  <c r="KSW26" i="14"/>
  <c r="KSX26" i="14"/>
  <c r="KSY26" i="14"/>
  <c r="KSZ26" i="14"/>
  <c r="KTA26" i="14"/>
  <c r="KTB26" i="14"/>
  <c r="KTC26" i="14"/>
  <c r="KTD26" i="14"/>
  <c r="KTE26" i="14"/>
  <c r="KTF26" i="14"/>
  <c r="KTG26" i="14"/>
  <c r="KTH26" i="14"/>
  <c r="KTI26" i="14"/>
  <c r="KTJ26" i="14"/>
  <c r="KTK26" i="14"/>
  <c r="KTL26" i="14"/>
  <c r="KTM26" i="14"/>
  <c r="KTN26" i="14"/>
  <c r="KTO26" i="14"/>
  <c r="KTP26" i="14"/>
  <c r="KTQ26" i="14"/>
  <c r="KTR26" i="14"/>
  <c r="KTS26" i="14"/>
  <c r="KTT26" i="14"/>
  <c r="KTU26" i="14"/>
  <c r="KTV26" i="14"/>
  <c r="KTW26" i="14"/>
  <c r="KTX26" i="14"/>
  <c r="KTY26" i="14"/>
  <c r="KTZ26" i="14"/>
  <c r="KUA26" i="14"/>
  <c r="KUB26" i="14"/>
  <c r="KUC26" i="14"/>
  <c r="KUD26" i="14"/>
  <c r="KUE26" i="14"/>
  <c r="KUF26" i="14"/>
  <c r="KUG26" i="14"/>
  <c r="KUH26" i="14"/>
  <c r="KUI26" i="14"/>
  <c r="KUJ26" i="14"/>
  <c r="KUK26" i="14"/>
  <c r="KUL26" i="14"/>
  <c r="KUM26" i="14"/>
  <c r="KUN26" i="14"/>
  <c r="KUO26" i="14"/>
  <c r="KUP26" i="14"/>
  <c r="KUQ26" i="14"/>
  <c r="KUR26" i="14"/>
  <c r="KUS26" i="14"/>
  <c r="KUT26" i="14"/>
  <c r="KUU26" i="14"/>
  <c r="KUV26" i="14"/>
  <c r="KUW26" i="14"/>
  <c r="KUX26" i="14"/>
  <c r="KUY26" i="14"/>
  <c r="KUZ26" i="14"/>
  <c r="KVA26" i="14"/>
  <c r="KVB26" i="14"/>
  <c r="KVC26" i="14"/>
  <c r="KVD26" i="14"/>
  <c r="KVE26" i="14"/>
  <c r="KVF26" i="14"/>
  <c r="KVG26" i="14"/>
  <c r="KVH26" i="14"/>
  <c r="KVI26" i="14"/>
  <c r="KVJ26" i="14"/>
  <c r="KVK26" i="14"/>
  <c r="KVL26" i="14"/>
  <c r="KVM26" i="14"/>
  <c r="KVN26" i="14"/>
  <c r="KVO26" i="14"/>
  <c r="KVP26" i="14"/>
  <c r="KVQ26" i="14"/>
  <c r="KVR26" i="14"/>
  <c r="KVS26" i="14"/>
  <c r="KVT26" i="14"/>
  <c r="KVU26" i="14"/>
  <c r="KVV26" i="14"/>
  <c r="KVW26" i="14"/>
  <c r="KVX26" i="14"/>
  <c r="KVY26" i="14"/>
  <c r="KVZ26" i="14"/>
  <c r="KWA26" i="14"/>
  <c r="KWB26" i="14"/>
  <c r="KWC26" i="14"/>
  <c r="KWD26" i="14"/>
  <c r="KWE26" i="14"/>
  <c r="KWF26" i="14"/>
  <c r="KWG26" i="14"/>
  <c r="KWH26" i="14"/>
  <c r="KWI26" i="14"/>
  <c r="KWJ26" i="14"/>
  <c r="KWK26" i="14"/>
  <c r="KWL26" i="14"/>
  <c r="KWM26" i="14"/>
  <c r="KWN26" i="14"/>
  <c r="KWO26" i="14"/>
  <c r="KWP26" i="14"/>
  <c r="KWQ26" i="14"/>
  <c r="KWR26" i="14"/>
  <c r="KWS26" i="14"/>
  <c r="KWT26" i="14"/>
  <c r="KWU26" i="14"/>
  <c r="KWV26" i="14"/>
  <c r="KWW26" i="14"/>
  <c r="KWX26" i="14"/>
  <c r="KWY26" i="14"/>
  <c r="KWZ26" i="14"/>
  <c r="KXA26" i="14"/>
  <c r="KXB26" i="14"/>
  <c r="KXC26" i="14"/>
  <c r="KXD26" i="14"/>
  <c r="KXE26" i="14"/>
  <c r="KXF26" i="14"/>
  <c r="KXG26" i="14"/>
  <c r="KXH26" i="14"/>
  <c r="KXI26" i="14"/>
  <c r="KXJ26" i="14"/>
  <c r="KXK26" i="14"/>
  <c r="KXL26" i="14"/>
  <c r="KXM26" i="14"/>
  <c r="KXN26" i="14"/>
  <c r="KXO26" i="14"/>
  <c r="KXP26" i="14"/>
  <c r="KXQ26" i="14"/>
  <c r="KXR26" i="14"/>
  <c r="KXS26" i="14"/>
  <c r="KXT26" i="14"/>
  <c r="KXU26" i="14"/>
  <c r="KXV26" i="14"/>
  <c r="KXW26" i="14"/>
  <c r="KXX26" i="14"/>
  <c r="KXY26" i="14"/>
  <c r="KXZ26" i="14"/>
  <c r="KYA26" i="14"/>
  <c r="KYB26" i="14"/>
  <c r="KYC26" i="14"/>
  <c r="KYD26" i="14"/>
  <c r="KYE26" i="14"/>
  <c r="KYF26" i="14"/>
  <c r="KYG26" i="14"/>
  <c r="KYH26" i="14"/>
  <c r="KYI26" i="14"/>
  <c r="KYJ26" i="14"/>
  <c r="KYK26" i="14"/>
  <c r="KYL26" i="14"/>
  <c r="KYM26" i="14"/>
  <c r="KYN26" i="14"/>
  <c r="KYO26" i="14"/>
  <c r="KYP26" i="14"/>
  <c r="KYQ26" i="14"/>
  <c r="KYR26" i="14"/>
  <c r="KYS26" i="14"/>
  <c r="KYT26" i="14"/>
  <c r="KYU26" i="14"/>
  <c r="KYV26" i="14"/>
  <c r="KYW26" i="14"/>
  <c r="KYX26" i="14"/>
  <c r="KYY26" i="14"/>
  <c r="KYZ26" i="14"/>
  <c r="KZA26" i="14"/>
  <c r="KZB26" i="14"/>
  <c r="KZC26" i="14"/>
  <c r="KZD26" i="14"/>
  <c r="KZE26" i="14"/>
  <c r="KZF26" i="14"/>
  <c r="KZG26" i="14"/>
  <c r="KZH26" i="14"/>
  <c r="KZI26" i="14"/>
  <c r="KZJ26" i="14"/>
  <c r="KZK26" i="14"/>
  <c r="KZL26" i="14"/>
  <c r="KZM26" i="14"/>
  <c r="KZN26" i="14"/>
  <c r="KZO26" i="14"/>
  <c r="KZP26" i="14"/>
  <c r="KZQ26" i="14"/>
  <c r="KZR26" i="14"/>
  <c r="KZS26" i="14"/>
  <c r="KZT26" i="14"/>
  <c r="KZU26" i="14"/>
  <c r="KZV26" i="14"/>
  <c r="KZW26" i="14"/>
  <c r="KZX26" i="14"/>
  <c r="KZY26" i="14"/>
  <c r="KZZ26" i="14"/>
  <c r="LAA26" i="14"/>
  <c r="LAB26" i="14"/>
  <c r="LAC26" i="14"/>
  <c r="LAD26" i="14"/>
  <c r="LAE26" i="14"/>
  <c r="LAF26" i="14"/>
  <c r="LAG26" i="14"/>
  <c r="LAH26" i="14"/>
  <c r="LAI26" i="14"/>
  <c r="LAJ26" i="14"/>
  <c r="LAK26" i="14"/>
  <c r="LAL26" i="14"/>
  <c r="LAM26" i="14"/>
  <c r="LAN26" i="14"/>
  <c r="LAO26" i="14"/>
  <c r="LAP26" i="14"/>
  <c r="LAQ26" i="14"/>
  <c r="LAR26" i="14"/>
  <c r="LAS26" i="14"/>
  <c r="LAT26" i="14"/>
  <c r="LAU26" i="14"/>
  <c r="LAV26" i="14"/>
  <c r="LAW26" i="14"/>
  <c r="LAX26" i="14"/>
  <c r="LAY26" i="14"/>
  <c r="LAZ26" i="14"/>
  <c r="LBA26" i="14"/>
  <c r="LBB26" i="14"/>
  <c r="LBC26" i="14"/>
  <c r="LBD26" i="14"/>
  <c r="LBE26" i="14"/>
  <c r="LBF26" i="14"/>
  <c r="LBG26" i="14"/>
  <c r="LBH26" i="14"/>
  <c r="LBI26" i="14"/>
  <c r="LBJ26" i="14"/>
  <c r="LBK26" i="14"/>
  <c r="LBL26" i="14"/>
  <c r="LBM26" i="14"/>
  <c r="LBN26" i="14"/>
  <c r="LBO26" i="14"/>
  <c r="LBP26" i="14"/>
  <c r="LBQ26" i="14"/>
  <c r="LBR26" i="14"/>
  <c r="LBS26" i="14"/>
  <c r="LBT26" i="14"/>
  <c r="LBU26" i="14"/>
  <c r="LBV26" i="14"/>
  <c r="LBW26" i="14"/>
  <c r="LBX26" i="14"/>
  <c r="LBY26" i="14"/>
  <c r="LBZ26" i="14"/>
  <c r="LCA26" i="14"/>
  <c r="LCB26" i="14"/>
  <c r="LCC26" i="14"/>
  <c r="LCD26" i="14"/>
  <c r="LCE26" i="14"/>
  <c r="LCF26" i="14"/>
  <c r="LCG26" i="14"/>
  <c r="LCH26" i="14"/>
  <c r="LCI26" i="14"/>
  <c r="LCJ26" i="14"/>
  <c r="LCK26" i="14"/>
  <c r="LCL26" i="14"/>
  <c r="LCM26" i="14"/>
  <c r="LCN26" i="14"/>
  <c r="LCO26" i="14"/>
  <c r="LCP26" i="14"/>
  <c r="LCQ26" i="14"/>
  <c r="LCR26" i="14"/>
  <c r="LCS26" i="14"/>
  <c r="LCT26" i="14"/>
  <c r="LCU26" i="14"/>
  <c r="LCV26" i="14"/>
  <c r="LCW26" i="14"/>
  <c r="LCX26" i="14"/>
  <c r="LCY26" i="14"/>
  <c r="LCZ26" i="14"/>
  <c r="LDA26" i="14"/>
  <c r="LDB26" i="14"/>
  <c r="LDC26" i="14"/>
  <c r="LDD26" i="14"/>
  <c r="LDE26" i="14"/>
  <c r="LDF26" i="14"/>
  <c r="LDG26" i="14"/>
  <c r="LDH26" i="14"/>
  <c r="LDI26" i="14"/>
  <c r="LDJ26" i="14"/>
  <c r="LDK26" i="14"/>
  <c r="LDL26" i="14"/>
  <c r="LDM26" i="14"/>
  <c r="LDN26" i="14"/>
  <c r="LDO26" i="14"/>
  <c r="LDP26" i="14"/>
  <c r="LDQ26" i="14"/>
  <c r="LDR26" i="14"/>
  <c r="LDS26" i="14"/>
  <c r="LDT26" i="14"/>
  <c r="LDU26" i="14"/>
  <c r="LDV26" i="14"/>
  <c r="LDW26" i="14"/>
  <c r="LDX26" i="14"/>
  <c r="LDY26" i="14"/>
  <c r="LDZ26" i="14"/>
  <c r="LEA26" i="14"/>
  <c r="LEB26" i="14"/>
  <c r="LEC26" i="14"/>
  <c r="LED26" i="14"/>
  <c r="LEE26" i="14"/>
  <c r="LEF26" i="14"/>
  <c r="LEG26" i="14"/>
  <c r="LEH26" i="14"/>
  <c r="LEI26" i="14"/>
  <c r="LEJ26" i="14"/>
  <c r="LEK26" i="14"/>
  <c r="LEL26" i="14"/>
  <c r="LEM26" i="14"/>
  <c r="LEN26" i="14"/>
  <c r="LEO26" i="14"/>
  <c r="LEP26" i="14"/>
  <c r="LEQ26" i="14"/>
  <c r="LER26" i="14"/>
  <c r="LES26" i="14"/>
  <c r="LET26" i="14"/>
  <c r="LEU26" i="14"/>
  <c r="LEV26" i="14"/>
  <c r="LEW26" i="14"/>
  <c r="LEX26" i="14"/>
  <c r="LEY26" i="14"/>
  <c r="LEZ26" i="14"/>
  <c r="LFA26" i="14"/>
  <c r="LFB26" i="14"/>
  <c r="LFC26" i="14"/>
  <c r="LFD26" i="14"/>
  <c r="LFE26" i="14"/>
  <c r="LFF26" i="14"/>
  <c r="LFG26" i="14"/>
  <c r="LFH26" i="14"/>
  <c r="LFI26" i="14"/>
  <c r="LFJ26" i="14"/>
  <c r="LFK26" i="14"/>
  <c r="LFL26" i="14"/>
  <c r="LFM26" i="14"/>
  <c r="LFN26" i="14"/>
  <c r="LFO26" i="14"/>
  <c r="LFP26" i="14"/>
  <c r="LFQ26" i="14"/>
  <c r="LFR26" i="14"/>
  <c r="LFS26" i="14"/>
  <c r="LFT26" i="14"/>
  <c r="LFU26" i="14"/>
  <c r="LFV26" i="14"/>
  <c r="LFW26" i="14"/>
  <c r="LFX26" i="14"/>
  <c r="LFY26" i="14"/>
  <c r="LFZ26" i="14"/>
  <c r="LGA26" i="14"/>
  <c r="LGB26" i="14"/>
  <c r="LGC26" i="14"/>
  <c r="LGD26" i="14"/>
  <c r="LGE26" i="14"/>
  <c r="LGF26" i="14"/>
  <c r="LGG26" i="14"/>
  <c r="LGH26" i="14"/>
  <c r="LGI26" i="14"/>
  <c r="LGJ26" i="14"/>
  <c r="LGK26" i="14"/>
  <c r="LGL26" i="14"/>
  <c r="LGM26" i="14"/>
  <c r="LGN26" i="14"/>
  <c r="LGO26" i="14"/>
  <c r="LGP26" i="14"/>
  <c r="LGQ26" i="14"/>
  <c r="LGR26" i="14"/>
  <c r="LGS26" i="14"/>
  <c r="LGT26" i="14"/>
  <c r="LGU26" i="14"/>
  <c r="LGV26" i="14"/>
  <c r="LGW26" i="14"/>
  <c r="LGX26" i="14"/>
  <c r="LGY26" i="14"/>
  <c r="LGZ26" i="14"/>
  <c r="LHA26" i="14"/>
  <c r="LHB26" i="14"/>
  <c r="LHC26" i="14"/>
  <c r="LHD26" i="14"/>
  <c r="LHE26" i="14"/>
  <c r="LHF26" i="14"/>
  <c r="LHG26" i="14"/>
  <c r="LHH26" i="14"/>
  <c r="LHI26" i="14"/>
  <c r="LHJ26" i="14"/>
  <c r="LHK26" i="14"/>
  <c r="LHL26" i="14"/>
  <c r="LHM26" i="14"/>
  <c r="LHN26" i="14"/>
  <c r="LHO26" i="14"/>
  <c r="LHP26" i="14"/>
  <c r="LHQ26" i="14"/>
  <c r="LHR26" i="14"/>
  <c r="LHS26" i="14"/>
  <c r="LHT26" i="14"/>
  <c r="LHU26" i="14"/>
  <c r="LHV26" i="14"/>
  <c r="LHW26" i="14"/>
  <c r="LHX26" i="14"/>
  <c r="LHY26" i="14"/>
  <c r="LHZ26" i="14"/>
  <c r="LIA26" i="14"/>
  <c r="LIB26" i="14"/>
  <c r="LIC26" i="14"/>
  <c r="LID26" i="14"/>
  <c r="LIE26" i="14"/>
  <c r="LIF26" i="14"/>
  <c r="LIG26" i="14"/>
  <c r="LIH26" i="14"/>
  <c r="LII26" i="14"/>
  <c r="LIJ26" i="14"/>
  <c r="LIK26" i="14"/>
  <c r="LIL26" i="14"/>
  <c r="LIM26" i="14"/>
  <c r="LIN26" i="14"/>
  <c r="LIO26" i="14"/>
  <c r="LIP26" i="14"/>
  <c r="LIQ26" i="14"/>
  <c r="LIR26" i="14"/>
  <c r="LIS26" i="14"/>
  <c r="LIT26" i="14"/>
  <c r="LIU26" i="14"/>
  <c r="LIV26" i="14"/>
  <c r="LIW26" i="14"/>
  <c r="LIX26" i="14"/>
  <c r="LIY26" i="14"/>
  <c r="LIZ26" i="14"/>
  <c r="LJA26" i="14"/>
  <c r="LJB26" i="14"/>
  <c r="LJC26" i="14"/>
  <c r="LJD26" i="14"/>
  <c r="LJE26" i="14"/>
  <c r="LJF26" i="14"/>
  <c r="LJG26" i="14"/>
  <c r="LJH26" i="14"/>
  <c r="LJI26" i="14"/>
  <c r="LJJ26" i="14"/>
  <c r="LJK26" i="14"/>
  <c r="LJL26" i="14"/>
  <c r="LJM26" i="14"/>
  <c r="LJN26" i="14"/>
  <c r="LJO26" i="14"/>
  <c r="LJP26" i="14"/>
  <c r="LJQ26" i="14"/>
  <c r="LJR26" i="14"/>
  <c r="LJS26" i="14"/>
  <c r="LJT26" i="14"/>
  <c r="LJU26" i="14"/>
  <c r="LJV26" i="14"/>
  <c r="LJW26" i="14"/>
  <c r="LJX26" i="14"/>
  <c r="LJY26" i="14"/>
  <c r="LJZ26" i="14"/>
  <c r="LKA26" i="14"/>
  <c r="LKB26" i="14"/>
  <c r="LKC26" i="14"/>
  <c r="LKD26" i="14"/>
  <c r="LKE26" i="14"/>
  <c r="LKF26" i="14"/>
  <c r="LKG26" i="14"/>
  <c r="LKH26" i="14"/>
  <c r="LKI26" i="14"/>
  <c r="LKJ26" i="14"/>
  <c r="LKK26" i="14"/>
  <c r="LKL26" i="14"/>
  <c r="LKM26" i="14"/>
  <c r="LKN26" i="14"/>
  <c r="LKO26" i="14"/>
  <c r="LKP26" i="14"/>
  <c r="LKQ26" i="14"/>
  <c r="LKR26" i="14"/>
  <c r="LKS26" i="14"/>
  <c r="LKT26" i="14"/>
  <c r="LKU26" i="14"/>
  <c r="LKV26" i="14"/>
  <c r="LKW26" i="14"/>
  <c r="LKX26" i="14"/>
  <c r="LKY26" i="14"/>
  <c r="LKZ26" i="14"/>
  <c r="LLA26" i="14"/>
  <c r="LLB26" i="14"/>
  <c r="LLC26" i="14"/>
  <c r="LLD26" i="14"/>
  <c r="LLE26" i="14"/>
  <c r="LLF26" i="14"/>
  <c r="LLG26" i="14"/>
  <c r="LLH26" i="14"/>
  <c r="LLI26" i="14"/>
  <c r="LLJ26" i="14"/>
  <c r="LLK26" i="14"/>
  <c r="LLL26" i="14"/>
  <c r="LLM26" i="14"/>
  <c r="LLN26" i="14"/>
  <c r="LLO26" i="14"/>
  <c r="LLP26" i="14"/>
  <c r="LLQ26" i="14"/>
  <c r="LLR26" i="14"/>
  <c r="LLS26" i="14"/>
  <c r="LLT26" i="14"/>
  <c r="LLU26" i="14"/>
  <c r="LLV26" i="14"/>
  <c r="LLW26" i="14"/>
  <c r="LLX26" i="14"/>
  <c r="LLY26" i="14"/>
  <c r="LLZ26" i="14"/>
  <c r="LMA26" i="14"/>
  <c r="LMB26" i="14"/>
  <c r="LMC26" i="14"/>
  <c r="LMD26" i="14"/>
  <c r="LME26" i="14"/>
  <c r="LMF26" i="14"/>
  <c r="LMG26" i="14"/>
  <c r="LMH26" i="14"/>
  <c r="LMI26" i="14"/>
  <c r="LMJ26" i="14"/>
  <c r="LMK26" i="14"/>
  <c r="LML26" i="14"/>
  <c r="LMM26" i="14"/>
  <c r="LMN26" i="14"/>
  <c r="LMO26" i="14"/>
  <c r="LMP26" i="14"/>
  <c r="LMQ26" i="14"/>
  <c r="LMR26" i="14"/>
  <c r="LMS26" i="14"/>
  <c r="LMT26" i="14"/>
  <c r="LMU26" i="14"/>
  <c r="LMV26" i="14"/>
  <c r="LMW26" i="14"/>
  <c r="LMX26" i="14"/>
  <c r="LMY26" i="14"/>
  <c r="LMZ26" i="14"/>
  <c r="LNA26" i="14"/>
  <c r="LNB26" i="14"/>
  <c r="LNC26" i="14"/>
  <c r="LND26" i="14"/>
  <c r="LNE26" i="14"/>
  <c r="LNF26" i="14"/>
  <c r="LNG26" i="14"/>
  <c r="LNH26" i="14"/>
  <c r="LNI26" i="14"/>
  <c r="LNJ26" i="14"/>
  <c r="LNK26" i="14"/>
  <c r="LNL26" i="14"/>
  <c r="LNM26" i="14"/>
  <c r="LNN26" i="14"/>
  <c r="LNO26" i="14"/>
  <c r="LNP26" i="14"/>
  <c r="LNQ26" i="14"/>
  <c r="LNR26" i="14"/>
  <c r="LNS26" i="14"/>
  <c r="LNT26" i="14"/>
  <c r="LNU26" i="14"/>
  <c r="LNV26" i="14"/>
  <c r="LNW26" i="14"/>
  <c r="LNX26" i="14"/>
  <c r="LNY26" i="14"/>
  <c r="LNZ26" i="14"/>
  <c r="LOA26" i="14"/>
  <c r="LOB26" i="14"/>
  <c r="LOC26" i="14"/>
  <c r="LOD26" i="14"/>
  <c r="LOE26" i="14"/>
  <c r="LOF26" i="14"/>
  <c r="LOG26" i="14"/>
  <c r="LOH26" i="14"/>
  <c r="LOI26" i="14"/>
  <c r="LOJ26" i="14"/>
  <c r="LOK26" i="14"/>
  <c r="LOL26" i="14"/>
  <c r="LOM26" i="14"/>
  <c r="LON26" i="14"/>
  <c r="LOO26" i="14"/>
  <c r="LOP26" i="14"/>
  <c r="LOQ26" i="14"/>
  <c r="LOR26" i="14"/>
  <c r="LOS26" i="14"/>
  <c r="LOT26" i="14"/>
  <c r="LOU26" i="14"/>
  <c r="LOV26" i="14"/>
  <c r="LOW26" i="14"/>
  <c r="LOX26" i="14"/>
  <c r="LOY26" i="14"/>
  <c r="LOZ26" i="14"/>
  <c r="LPA26" i="14"/>
  <c r="LPB26" i="14"/>
  <c r="LPC26" i="14"/>
  <c r="LPD26" i="14"/>
  <c r="LPE26" i="14"/>
  <c r="LPF26" i="14"/>
  <c r="LPG26" i="14"/>
  <c r="LPH26" i="14"/>
  <c r="LPI26" i="14"/>
  <c r="LPJ26" i="14"/>
  <c r="LPK26" i="14"/>
  <c r="LPL26" i="14"/>
  <c r="LPM26" i="14"/>
  <c r="LPN26" i="14"/>
  <c r="LPO26" i="14"/>
  <c r="LPP26" i="14"/>
  <c r="LPQ26" i="14"/>
  <c r="LPR26" i="14"/>
  <c r="LPS26" i="14"/>
  <c r="LPT26" i="14"/>
  <c r="LPU26" i="14"/>
  <c r="LPV26" i="14"/>
  <c r="LPW26" i="14"/>
  <c r="LPX26" i="14"/>
  <c r="LPY26" i="14"/>
  <c r="LPZ26" i="14"/>
  <c r="LQA26" i="14"/>
  <c r="LQB26" i="14"/>
  <c r="LQC26" i="14"/>
  <c r="LQD26" i="14"/>
  <c r="LQE26" i="14"/>
  <c r="LQF26" i="14"/>
  <c r="LQG26" i="14"/>
  <c r="LQH26" i="14"/>
  <c r="LQI26" i="14"/>
  <c r="LQJ26" i="14"/>
  <c r="LQK26" i="14"/>
  <c r="LQL26" i="14"/>
  <c r="LQM26" i="14"/>
  <c r="LQN26" i="14"/>
  <c r="LQO26" i="14"/>
  <c r="LQP26" i="14"/>
  <c r="LQQ26" i="14"/>
  <c r="LQR26" i="14"/>
  <c r="LQS26" i="14"/>
  <c r="LQT26" i="14"/>
  <c r="LQU26" i="14"/>
  <c r="LQV26" i="14"/>
  <c r="LQW26" i="14"/>
  <c r="LQX26" i="14"/>
  <c r="LQY26" i="14"/>
  <c r="LQZ26" i="14"/>
  <c r="LRA26" i="14"/>
  <c r="LRB26" i="14"/>
  <c r="LRC26" i="14"/>
  <c r="LRD26" i="14"/>
  <c r="LRE26" i="14"/>
  <c r="LRF26" i="14"/>
  <c r="LRG26" i="14"/>
  <c r="LRH26" i="14"/>
  <c r="LRI26" i="14"/>
  <c r="LRJ26" i="14"/>
  <c r="LRK26" i="14"/>
  <c r="LRL26" i="14"/>
  <c r="LRM26" i="14"/>
  <c r="LRN26" i="14"/>
  <c r="LRO26" i="14"/>
  <c r="LRP26" i="14"/>
  <c r="LRQ26" i="14"/>
  <c r="LRR26" i="14"/>
  <c r="LRS26" i="14"/>
  <c r="LRT26" i="14"/>
  <c r="LRU26" i="14"/>
  <c r="LRV26" i="14"/>
  <c r="LRW26" i="14"/>
  <c r="LRX26" i="14"/>
  <c r="LRY26" i="14"/>
  <c r="LRZ26" i="14"/>
  <c r="LSA26" i="14"/>
  <c r="LSB26" i="14"/>
  <c r="LSC26" i="14"/>
  <c r="LSD26" i="14"/>
  <c r="LSE26" i="14"/>
  <c r="LSF26" i="14"/>
  <c r="LSG26" i="14"/>
  <c r="LSH26" i="14"/>
  <c r="LSI26" i="14"/>
  <c r="LSJ26" i="14"/>
  <c r="LSK26" i="14"/>
  <c r="LSL26" i="14"/>
  <c r="LSM26" i="14"/>
  <c r="LSN26" i="14"/>
  <c r="LSO26" i="14"/>
  <c r="LSP26" i="14"/>
  <c r="LSQ26" i="14"/>
  <c r="LSR26" i="14"/>
  <c r="LSS26" i="14"/>
  <c r="LST26" i="14"/>
  <c r="LSU26" i="14"/>
  <c r="LSV26" i="14"/>
  <c r="LSW26" i="14"/>
  <c r="LSX26" i="14"/>
  <c r="LSY26" i="14"/>
  <c r="LSZ26" i="14"/>
  <c r="LTA26" i="14"/>
  <c r="LTB26" i="14"/>
  <c r="LTC26" i="14"/>
  <c r="LTD26" i="14"/>
  <c r="LTE26" i="14"/>
  <c r="LTF26" i="14"/>
  <c r="LTG26" i="14"/>
  <c r="LTH26" i="14"/>
  <c r="LTI26" i="14"/>
  <c r="LTJ26" i="14"/>
  <c r="LTK26" i="14"/>
  <c r="LTL26" i="14"/>
  <c r="LTM26" i="14"/>
  <c r="LTN26" i="14"/>
  <c r="LTO26" i="14"/>
  <c r="LTP26" i="14"/>
  <c r="LTQ26" i="14"/>
  <c r="LTR26" i="14"/>
  <c r="LTS26" i="14"/>
  <c r="LTT26" i="14"/>
  <c r="LTU26" i="14"/>
  <c r="LTV26" i="14"/>
  <c r="LTW26" i="14"/>
  <c r="LTX26" i="14"/>
  <c r="LTY26" i="14"/>
  <c r="LTZ26" i="14"/>
  <c r="LUA26" i="14"/>
  <c r="LUB26" i="14"/>
  <c r="LUC26" i="14"/>
  <c r="LUD26" i="14"/>
  <c r="LUE26" i="14"/>
  <c r="LUF26" i="14"/>
  <c r="LUG26" i="14"/>
  <c r="LUH26" i="14"/>
  <c r="LUI26" i="14"/>
  <c r="LUJ26" i="14"/>
  <c r="LUK26" i="14"/>
  <c r="LUL26" i="14"/>
  <c r="LUM26" i="14"/>
  <c r="LUN26" i="14"/>
  <c r="LUO26" i="14"/>
  <c r="LUP26" i="14"/>
  <c r="LUQ26" i="14"/>
  <c r="LUR26" i="14"/>
  <c r="LUS26" i="14"/>
  <c r="LUT26" i="14"/>
  <c r="LUU26" i="14"/>
  <c r="LUV26" i="14"/>
  <c r="LUW26" i="14"/>
  <c r="LUX26" i="14"/>
  <c r="LUY26" i="14"/>
  <c r="LUZ26" i="14"/>
  <c r="LVA26" i="14"/>
  <c r="LVB26" i="14"/>
  <c r="LVC26" i="14"/>
  <c r="LVD26" i="14"/>
  <c r="LVE26" i="14"/>
  <c r="LVF26" i="14"/>
  <c r="LVG26" i="14"/>
  <c r="LVH26" i="14"/>
  <c r="LVI26" i="14"/>
  <c r="LVJ26" i="14"/>
  <c r="LVK26" i="14"/>
  <c r="LVL26" i="14"/>
  <c r="LVM26" i="14"/>
  <c r="LVN26" i="14"/>
  <c r="LVO26" i="14"/>
  <c r="LVP26" i="14"/>
  <c r="LVQ26" i="14"/>
  <c r="LVR26" i="14"/>
  <c r="LVS26" i="14"/>
  <c r="LVT26" i="14"/>
  <c r="LVU26" i="14"/>
  <c r="LVV26" i="14"/>
  <c r="LVW26" i="14"/>
  <c r="LVX26" i="14"/>
  <c r="LVY26" i="14"/>
  <c r="LVZ26" i="14"/>
  <c r="LWA26" i="14"/>
  <c r="LWB26" i="14"/>
  <c r="LWC26" i="14"/>
  <c r="LWD26" i="14"/>
  <c r="LWE26" i="14"/>
  <c r="LWF26" i="14"/>
  <c r="LWG26" i="14"/>
  <c r="LWH26" i="14"/>
  <c r="LWI26" i="14"/>
  <c r="LWJ26" i="14"/>
  <c r="LWK26" i="14"/>
  <c r="LWL26" i="14"/>
  <c r="LWM26" i="14"/>
  <c r="LWN26" i="14"/>
  <c r="LWO26" i="14"/>
  <c r="LWP26" i="14"/>
  <c r="LWQ26" i="14"/>
  <c r="LWR26" i="14"/>
  <c r="LWS26" i="14"/>
  <c r="LWT26" i="14"/>
  <c r="LWU26" i="14"/>
  <c r="LWV26" i="14"/>
  <c r="LWW26" i="14"/>
  <c r="LWX26" i="14"/>
  <c r="LWY26" i="14"/>
  <c r="LWZ26" i="14"/>
  <c r="LXA26" i="14"/>
  <c r="LXB26" i="14"/>
  <c r="LXC26" i="14"/>
  <c r="LXD26" i="14"/>
  <c r="LXE26" i="14"/>
  <c r="LXF26" i="14"/>
  <c r="LXG26" i="14"/>
  <c r="LXH26" i="14"/>
  <c r="LXI26" i="14"/>
  <c r="LXJ26" i="14"/>
  <c r="LXK26" i="14"/>
  <c r="LXL26" i="14"/>
  <c r="LXM26" i="14"/>
  <c r="LXN26" i="14"/>
  <c r="LXO26" i="14"/>
  <c r="LXP26" i="14"/>
  <c r="LXQ26" i="14"/>
  <c r="LXR26" i="14"/>
  <c r="LXS26" i="14"/>
  <c r="LXT26" i="14"/>
  <c r="LXU26" i="14"/>
  <c r="LXV26" i="14"/>
  <c r="LXW26" i="14"/>
  <c r="LXX26" i="14"/>
  <c r="LXY26" i="14"/>
  <c r="LXZ26" i="14"/>
  <c r="LYA26" i="14"/>
  <c r="LYB26" i="14"/>
  <c r="LYC26" i="14"/>
  <c r="LYD26" i="14"/>
  <c r="LYE26" i="14"/>
  <c r="LYF26" i="14"/>
  <c r="LYG26" i="14"/>
  <c r="LYH26" i="14"/>
  <c r="LYI26" i="14"/>
  <c r="LYJ26" i="14"/>
  <c r="LYK26" i="14"/>
  <c r="LYL26" i="14"/>
  <c r="LYM26" i="14"/>
  <c r="LYN26" i="14"/>
  <c r="LYO26" i="14"/>
  <c r="LYP26" i="14"/>
  <c r="LYQ26" i="14"/>
  <c r="LYR26" i="14"/>
  <c r="LYS26" i="14"/>
  <c r="LYT26" i="14"/>
  <c r="LYU26" i="14"/>
  <c r="LYV26" i="14"/>
  <c r="LYW26" i="14"/>
  <c r="LYX26" i="14"/>
  <c r="LYY26" i="14"/>
  <c r="LYZ26" i="14"/>
  <c r="LZA26" i="14"/>
  <c r="LZB26" i="14"/>
  <c r="LZC26" i="14"/>
  <c r="LZD26" i="14"/>
  <c r="LZE26" i="14"/>
  <c r="LZF26" i="14"/>
  <c r="LZG26" i="14"/>
  <c r="LZH26" i="14"/>
  <c r="LZI26" i="14"/>
  <c r="LZJ26" i="14"/>
  <c r="LZK26" i="14"/>
  <c r="LZL26" i="14"/>
  <c r="LZM26" i="14"/>
  <c r="LZN26" i="14"/>
  <c r="LZO26" i="14"/>
  <c r="LZP26" i="14"/>
  <c r="LZQ26" i="14"/>
  <c r="LZR26" i="14"/>
  <c r="LZS26" i="14"/>
  <c r="LZT26" i="14"/>
  <c r="LZU26" i="14"/>
  <c r="LZV26" i="14"/>
  <c r="LZW26" i="14"/>
  <c r="LZX26" i="14"/>
  <c r="LZY26" i="14"/>
  <c r="LZZ26" i="14"/>
  <c r="MAA26" i="14"/>
  <c r="MAB26" i="14"/>
  <c r="MAC26" i="14"/>
  <c r="MAD26" i="14"/>
  <c r="MAE26" i="14"/>
  <c r="MAF26" i="14"/>
  <c r="MAG26" i="14"/>
  <c r="MAH26" i="14"/>
  <c r="MAI26" i="14"/>
  <c r="MAJ26" i="14"/>
  <c r="MAK26" i="14"/>
  <c r="MAL26" i="14"/>
  <c r="MAM26" i="14"/>
  <c r="MAN26" i="14"/>
  <c r="MAO26" i="14"/>
  <c r="MAP26" i="14"/>
  <c r="MAQ26" i="14"/>
  <c r="MAR26" i="14"/>
  <c r="MAS26" i="14"/>
  <c r="MAT26" i="14"/>
  <c r="MAU26" i="14"/>
  <c r="MAV26" i="14"/>
  <c r="MAW26" i="14"/>
  <c r="MAX26" i="14"/>
  <c r="MAY26" i="14"/>
  <c r="MAZ26" i="14"/>
  <c r="MBA26" i="14"/>
  <c r="MBB26" i="14"/>
  <c r="MBC26" i="14"/>
  <c r="MBD26" i="14"/>
  <c r="MBE26" i="14"/>
  <c r="MBF26" i="14"/>
  <c r="MBG26" i="14"/>
  <c r="MBH26" i="14"/>
  <c r="MBI26" i="14"/>
  <c r="MBJ26" i="14"/>
  <c r="MBK26" i="14"/>
  <c r="MBL26" i="14"/>
  <c r="MBM26" i="14"/>
  <c r="MBN26" i="14"/>
  <c r="MBO26" i="14"/>
  <c r="MBP26" i="14"/>
  <c r="MBQ26" i="14"/>
  <c r="MBR26" i="14"/>
  <c r="MBS26" i="14"/>
  <c r="MBT26" i="14"/>
  <c r="MBU26" i="14"/>
  <c r="MBV26" i="14"/>
  <c r="MBW26" i="14"/>
  <c r="MBX26" i="14"/>
  <c r="MBY26" i="14"/>
  <c r="MBZ26" i="14"/>
  <c r="MCA26" i="14"/>
  <c r="MCB26" i="14"/>
  <c r="MCC26" i="14"/>
  <c r="MCD26" i="14"/>
  <c r="MCE26" i="14"/>
  <c r="MCF26" i="14"/>
  <c r="MCG26" i="14"/>
  <c r="MCH26" i="14"/>
  <c r="MCI26" i="14"/>
  <c r="MCJ26" i="14"/>
  <c r="MCK26" i="14"/>
  <c r="MCL26" i="14"/>
  <c r="MCM26" i="14"/>
  <c r="MCN26" i="14"/>
  <c r="MCO26" i="14"/>
  <c r="MCP26" i="14"/>
  <c r="MCQ26" i="14"/>
  <c r="MCR26" i="14"/>
  <c r="MCS26" i="14"/>
  <c r="MCT26" i="14"/>
  <c r="MCU26" i="14"/>
  <c r="MCV26" i="14"/>
  <c r="MCW26" i="14"/>
  <c r="MCX26" i="14"/>
  <c r="MCY26" i="14"/>
  <c r="MCZ26" i="14"/>
  <c r="MDA26" i="14"/>
  <c r="MDB26" i="14"/>
  <c r="MDC26" i="14"/>
  <c r="MDD26" i="14"/>
  <c r="MDE26" i="14"/>
  <c r="MDF26" i="14"/>
  <c r="MDG26" i="14"/>
  <c r="MDH26" i="14"/>
  <c r="MDI26" i="14"/>
  <c r="MDJ26" i="14"/>
  <c r="MDK26" i="14"/>
  <c r="MDL26" i="14"/>
  <c r="MDM26" i="14"/>
  <c r="MDN26" i="14"/>
  <c r="MDO26" i="14"/>
  <c r="MDP26" i="14"/>
  <c r="MDQ26" i="14"/>
  <c r="MDR26" i="14"/>
  <c r="MDS26" i="14"/>
  <c r="MDT26" i="14"/>
  <c r="MDU26" i="14"/>
  <c r="MDV26" i="14"/>
  <c r="MDW26" i="14"/>
  <c r="MDX26" i="14"/>
  <c r="MDY26" i="14"/>
  <c r="MDZ26" i="14"/>
  <c r="MEA26" i="14"/>
  <c r="MEB26" i="14"/>
  <c r="MEC26" i="14"/>
  <c r="MED26" i="14"/>
  <c r="MEE26" i="14"/>
  <c r="MEF26" i="14"/>
  <c r="MEG26" i="14"/>
  <c r="MEH26" i="14"/>
  <c r="MEI26" i="14"/>
  <c r="MEJ26" i="14"/>
  <c r="MEK26" i="14"/>
  <c r="MEL26" i="14"/>
  <c r="MEM26" i="14"/>
  <c r="MEN26" i="14"/>
  <c r="MEO26" i="14"/>
  <c r="MEP26" i="14"/>
  <c r="MEQ26" i="14"/>
  <c r="MER26" i="14"/>
  <c r="MES26" i="14"/>
  <c r="MET26" i="14"/>
  <c r="MEU26" i="14"/>
  <c r="MEV26" i="14"/>
  <c r="MEW26" i="14"/>
  <c r="MEX26" i="14"/>
  <c r="MEY26" i="14"/>
  <c r="MEZ26" i="14"/>
  <c r="MFA26" i="14"/>
  <c r="MFB26" i="14"/>
  <c r="MFC26" i="14"/>
  <c r="MFD26" i="14"/>
  <c r="MFE26" i="14"/>
  <c r="MFF26" i="14"/>
  <c r="MFG26" i="14"/>
  <c r="MFH26" i="14"/>
  <c r="MFI26" i="14"/>
  <c r="MFJ26" i="14"/>
  <c r="MFK26" i="14"/>
  <c r="MFL26" i="14"/>
  <c r="MFM26" i="14"/>
  <c r="MFN26" i="14"/>
  <c r="MFO26" i="14"/>
  <c r="MFP26" i="14"/>
  <c r="MFQ26" i="14"/>
  <c r="MFR26" i="14"/>
  <c r="MFS26" i="14"/>
  <c r="MFT26" i="14"/>
  <c r="MFU26" i="14"/>
  <c r="MFV26" i="14"/>
  <c r="MFW26" i="14"/>
  <c r="MFX26" i="14"/>
  <c r="MFY26" i="14"/>
  <c r="MFZ26" i="14"/>
  <c r="MGA26" i="14"/>
  <c r="MGB26" i="14"/>
  <c r="MGC26" i="14"/>
  <c r="MGD26" i="14"/>
  <c r="MGE26" i="14"/>
  <c r="MGF26" i="14"/>
  <c r="MGG26" i="14"/>
  <c r="MGH26" i="14"/>
  <c r="MGI26" i="14"/>
  <c r="MGJ26" i="14"/>
  <c r="MGK26" i="14"/>
  <c r="MGL26" i="14"/>
  <c r="MGM26" i="14"/>
  <c r="MGN26" i="14"/>
  <c r="MGO26" i="14"/>
  <c r="MGP26" i="14"/>
  <c r="MGQ26" i="14"/>
  <c r="MGR26" i="14"/>
  <c r="MGS26" i="14"/>
  <c r="MGT26" i="14"/>
  <c r="MGU26" i="14"/>
  <c r="MGV26" i="14"/>
  <c r="MGW26" i="14"/>
  <c r="MGX26" i="14"/>
  <c r="MGY26" i="14"/>
  <c r="MGZ26" i="14"/>
  <c r="MHA26" i="14"/>
  <c r="MHB26" i="14"/>
  <c r="MHC26" i="14"/>
  <c r="MHD26" i="14"/>
  <c r="MHE26" i="14"/>
  <c r="MHF26" i="14"/>
  <c r="MHG26" i="14"/>
  <c r="MHH26" i="14"/>
  <c r="MHI26" i="14"/>
  <c r="MHJ26" i="14"/>
  <c r="MHK26" i="14"/>
  <c r="MHL26" i="14"/>
  <c r="MHM26" i="14"/>
  <c r="MHN26" i="14"/>
  <c r="MHO26" i="14"/>
  <c r="MHP26" i="14"/>
  <c r="MHQ26" i="14"/>
  <c r="MHR26" i="14"/>
  <c r="MHS26" i="14"/>
  <c r="MHT26" i="14"/>
  <c r="MHU26" i="14"/>
  <c r="MHV26" i="14"/>
  <c r="MHW26" i="14"/>
  <c r="MHX26" i="14"/>
  <c r="MHY26" i="14"/>
  <c r="MHZ26" i="14"/>
  <c r="MIA26" i="14"/>
  <c r="MIB26" i="14"/>
  <c r="MIC26" i="14"/>
  <c r="MID26" i="14"/>
  <c r="MIE26" i="14"/>
  <c r="MIF26" i="14"/>
  <c r="MIG26" i="14"/>
  <c r="MIH26" i="14"/>
  <c r="MII26" i="14"/>
  <c r="MIJ26" i="14"/>
  <c r="MIK26" i="14"/>
  <c r="MIL26" i="14"/>
  <c r="MIM26" i="14"/>
  <c r="MIN26" i="14"/>
  <c r="MIO26" i="14"/>
  <c r="MIP26" i="14"/>
  <c r="MIQ26" i="14"/>
  <c r="MIR26" i="14"/>
  <c r="MIS26" i="14"/>
  <c r="MIT26" i="14"/>
  <c r="MIU26" i="14"/>
  <c r="MIV26" i="14"/>
  <c r="MIW26" i="14"/>
  <c r="MIX26" i="14"/>
  <c r="MIY26" i="14"/>
  <c r="MIZ26" i="14"/>
  <c r="MJA26" i="14"/>
  <c r="MJB26" i="14"/>
  <c r="MJC26" i="14"/>
  <c r="MJD26" i="14"/>
  <c r="MJE26" i="14"/>
  <c r="MJF26" i="14"/>
  <c r="MJG26" i="14"/>
  <c r="MJH26" i="14"/>
  <c r="MJI26" i="14"/>
  <c r="MJJ26" i="14"/>
  <c r="MJK26" i="14"/>
  <c r="MJL26" i="14"/>
  <c r="MJM26" i="14"/>
  <c r="MJN26" i="14"/>
  <c r="MJO26" i="14"/>
  <c r="MJP26" i="14"/>
  <c r="MJQ26" i="14"/>
  <c r="MJR26" i="14"/>
  <c r="MJS26" i="14"/>
  <c r="MJT26" i="14"/>
  <c r="MJU26" i="14"/>
  <c r="MJV26" i="14"/>
  <c r="MJW26" i="14"/>
  <c r="MJX26" i="14"/>
  <c r="MJY26" i="14"/>
  <c r="MJZ26" i="14"/>
  <c r="MKA26" i="14"/>
  <c r="MKB26" i="14"/>
  <c r="MKC26" i="14"/>
  <c r="MKD26" i="14"/>
  <c r="MKE26" i="14"/>
  <c r="MKF26" i="14"/>
  <c r="MKG26" i="14"/>
  <c r="MKH26" i="14"/>
  <c r="MKI26" i="14"/>
  <c r="MKJ26" i="14"/>
  <c r="MKK26" i="14"/>
  <c r="MKL26" i="14"/>
  <c r="MKM26" i="14"/>
  <c r="MKN26" i="14"/>
  <c r="MKO26" i="14"/>
  <c r="MKP26" i="14"/>
  <c r="MKQ26" i="14"/>
  <c r="MKR26" i="14"/>
  <c r="MKS26" i="14"/>
  <c r="MKT26" i="14"/>
  <c r="MKU26" i="14"/>
  <c r="MKV26" i="14"/>
  <c r="MKW26" i="14"/>
  <c r="MKX26" i="14"/>
  <c r="MKY26" i="14"/>
  <c r="MKZ26" i="14"/>
  <c r="MLA26" i="14"/>
  <c r="MLB26" i="14"/>
  <c r="MLC26" i="14"/>
  <c r="MLD26" i="14"/>
  <c r="MLE26" i="14"/>
  <c r="MLF26" i="14"/>
  <c r="MLG26" i="14"/>
  <c r="MLH26" i="14"/>
  <c r="MLI26" i="14"/>
  <c r="MLJ26" i="14"/>
  <c r="MLK26" i="14"/>
  <c r="MLL26" i="14"/>
  <c r="MLM26" i="14"/>
  <c r="MLN26" i="14"/>
  <c r="MLO26" i="14"/>
  <c r="MLP26" i="14"/>
  <c r="MLQ26" i="14"/>
  <c r="MLR26" i="14"/>
  <c r="MLS26" i="14"/>
  <c r="MLT26" i="14"/>
  <c r="MLU26" i="14"/>
  <c r="MLV26" i="14"/>
  <c r="MLW26" i="14"/>
  <c r="MLX26" i="14"/>
  <c r="MLY26" i="14"/>
  <c r="MLZ26" i="14"/>
  <c r="MMA26" i="14"/>
  <c r="MMB26" i="14"/>
  <c r="MMC26" i="14"/>
  <c r="MMD26" i="14"/>
  <c r="MME26" i="14"/>
  <c r="MMF26" i="14"/>
  <c r="MMG26" i="14"/>
  <c r="MMH26" i="14"/>
  <c r="MMI26" i="14"/>
  <c r="MMJ26" i="14"/>
  <c r="MMK26" i="14"/>
  <c r="MML26" i="14"/>
  <c r="MMM26" i="14"/>
  <c r="MMN26" i="14"/>
  <c r="MMO26" i="14"/>
  <c r="MMP26" i="14"/>
  <c r="MMQ26" i="14"/>
  <c r="MMR26" i="14"/>
  <c r="MMS26" i="14"/>
  <c r="MMT26" i="14"/>
  <c r="MMU26" i="14"/>
  <c r="MMV26" i="14"/>
  <c r="MMW26" i="14"/>
  <c r="MMX26" i="14"/>
  <c r="MMY26" i="14"/>
  <c r="MMZ26" i="14"/>
  <c r="MNA26" i="14"/>
  <c r="MNB26" i="14"/>
  <c r="MNC26" i="14"/>
  <c r="MND26" i="14"/>
  <c r="MNE26" i="14"/>
  <c r="MNF26" i="14"/>
  <c r="MNG26" i="14"/>
  <c r="MNH26" i="14"/>
  <c r="MNI26" i="14"/>
  <c r="MNJ26" i="14"/>
  <c r="MNK26" i="14"/>
  <c r="MNL26" i="14"/>
  <c r="MNM26" i="14"/>
  <c r="MNN26" i="14"/>
  <c r="MNO26" i="14"/>
  <c r="MNP26" i="14"/>
  <c r="MNQ26" i="14"/>
  <c r="MNR26" i="14"/>
  <c r="MNS26" i="14"/>
  <c r="MNT26" i="14"/>
  <c r="MNU26" i="14"/>
  <c r="MNV26" i="14"/>
  <c r="MNW26" i="14"/>
  <c r="MNX26" i="14"/>
  <c r="MNY26" i="14"/>
  <c r="MNZ26" i="14"/>
  <c r="MOA26" i="14"/>
  <c r="MOB26" i="14"/>
  <c r="MOC26" i="14"/>
  <c r="MOD26" i="14"/>
  <c r="MOE26" i="14"/>
  <c r="MOF26" i="14"/>
  <c r="MOG26" i="14"/>
  <c r="MOH26" i="14"/>
  <c r="MOI26" i="14"/>
  <c r="MOJ26" i="14"/>
  <c r="MOK26" i="14"/>
  <c r="MOL26" i="14"/>
  <c r="MOM26" i="14"/>
  <c r="MON26" i="14"/>
  <c r="MOO26" i="14"/>
  <c r="MOP26" i="14"/>
  <c r="MOQ26" i="14"/>
  <c r="MOR26" i="14"/>
  <c r="MOS26" i="14"/>
  <c r="MOT26" i="14"/>
  <c r="MOU26" i="14"/>
  <c r="MOV26" i="14"/>
  <c r="MOW26" i="14"/>
  <c r="MOX26" i="14"/>
  <c r="MOY26" i="14"/>
  <c r="MOZ26" i="14"/>
  <c r="MPA26" i="14"/>
  <c r="MPB26" i="14"/>
  <c r="MPC26" i="14"/>
  <c r="MPD26" i="14"/>
  <c r="MPE26" i="14"/>
  <c r="MPF26" i="14"/>
  <c r="MPG26" i="14"/>
  <c r="MPH26" i="14"/>
  <c r="MPI26" i="14"/>
  <c r="MPJ26" i="14"/>
  <c r="MPK26" i="14"/>
  <c r="MPL26" i="14"/>
  <c r="MPM26" i="14"/>
  <c r="MPN26" i="14"/>
  <c r="MPO26" i="14"/>
  <c r="MPP26" i="14"/>
  <c r="MPQ26" i="14"/>
  <c r="MPR26" i="14"/>
  <c r="MPS26" i="14"/>
  <c r="MPT26" i="14"/>
  <c r="MPU26" i="14"/>
  <c r="MPV26" i="14"/>
  <c r="MPW26" i="14"/>
  <c r="MPX26" i="14"/>
  <c r="MPY26" i="14"/>
  <c r="MPZ26" i="14"/>
  <c r="MQA26" i="14"/>
  <c r="MQB26" i="14"/>
  <c r="MQC26" i="14"/>
  <c r="MQD26" i="14"/>
  <c r="MQE26" i="14"/>
  <c r="MQF26" i="14"/>
  <c r="MQG26" i="14"/>
  <c r="MQH26" i="14"/>
  <c r="MQI26" i="14"/>
  <c r="MQJ26" i="14"/>
  <c r="MQK26" i="14"/>
  <c r="MQL26" i="14"/>
  <c r="MQM26" i="14"/>
  <c r="MQN26" i="14"/>
  <c r="MQO26" i="14"/>
  <c r="MQP26" i="14"/>
  <c r="MQQ26" i="14"/>
  <c r="MQR26" i="14"/>
  <c r="MQS26" i="14"/>
  <c r="MQT26" i="14"/>
  <c r="MQU26" i="14"/>
  <c r="MQV26" i="14"/>
  <c r="MQW26" i="14"/>
  <c r="MQX26" i="14"/>
  <c r="MQY26" i="14"/>
  <c r="MQZ26" i="14"/>
  <c r="MRA26" i="14"/>
  <c r="MRB26" i="14"/>
  <c r="MRC26" i="14"/>
  <c r="MRD26" i="14"/>
  <c r="MRE26" i="14"/>
  <c r="MRF26" i="14"/>
  <c r="MRG26" i="14"/>
  <c r="MRH26" i="14"/>
  <c r="MRI26" i="14"/>
  <c r="MRJ26" i="14"/>
  <c r="MRK26" i="14"/>
  <c r="MRL26" i="14"/>
  <c r="MRM26" i="14"/>
  <c r="MRN26" i="14"/>
  <c r="MRO26" i="14"/>
  <c r="MRP26" i="14"/>
  <c r="MRQ26" i="14"/>
  <c r="MRR26" i="14"/>
  <c r="MRS26" i="14"/>
  <c r="MRT26" i="14"/>
  <c r="MRU26" i="14"/>
  <c r="MRV26" i="14"/>
  <c r="MRW26" i="14"/>
  <c r="MRX26" i="14"/>
  <c r="MRY26" i="14"/>
  <c r="MRZ26" i="14"/>
  <c r="MSA26" i="14"/>
  <c r="MSB26" i="14"/>
  <c r="MSC26" i="14"/>
  <c r="MSD26" i="14"/>
  <c r="MSE26" i="14"/>
  <c r="MSF26" i="14"/>
  <c r="MSG26" i="14"/>
  <c r="MSH26" i="14"/>
  <c r="MSI26" i="14"/>
  <c r="MSJ26" i="14"/>
  <c r="MSK26" i="14"/>
  <c r="MSL26" i="14"/>
  <c r="MSM26" i="14"/>
  <c r="MSN26" i="14"/>
  <c r="MSO26" i="14"/>
  <c r="MSP26" i="14"/>
  <c r="MSQ26" i="14"/>
  <c r="MSR26" i="14"/>
  <c r="MSS26" i="14"/>
  <c r="MST26" i="14"/>
  <c r="MSU26" i="14"/>
  <c r="MSV26" i="14"/>
  <c r="MSW26" i="14"/>
  <c r="MSX26" i="14"/>
  <c r="MSY26" i="14"/>
  <c r="MSZ26" i="14"/>
  <c r="MTA26" i="14"/>
  <c r="MTB26" i="14"/>
  <c r="MTC26" i="14"/>
  <c r="MTD26" i="14"/>
  <c r="MTE26" i="14"/>
  <c r="MTF26" i="14"/>
  <c r="MTG26" i="14"/>
  <c r="MTH26" i="14"/>
  <c r="MTI26" i="14"/>
  <c r="MTJ26" i="14"/>
  <c r="MTK26" i="14"/>
  <c r="MTL26" i="14"/>
  <c r="MTM26" i="14"/>
  <c r="MTN26" i="14"/>
  <c r="MTO26" i="14"/>
  <c r="MTP26" i="14"/>
  <c r="MTQ26" i="14"/>
  <c r="MTR26" i="14"/>
  <c r="MTS26" i="14"/>
  <c r="MTT26" i="14"/>
  <c r="MTU26" i="14"/>
  <c r="MTV26" i="14"/>
  <c r="MTW26" i="14"/>
  <c r="MTX26" i="14"/>
  <c r="MTY26" i="14"/>
  <c r="MTZ26" i="14"/>
  <c r="MUA26" i="14"/>
  <c r="MUB26" i="14"/>
  <c r="MUC26" i="14"/>
  <c r="MUD26" i="14"/>
  <c r="MUE26" i="14"/>
  <c r="MUF26" i="14"/>
  <c r="MUG26" i="14"/>
  <c r="MUH26" i="14"/>
  <c r="MUI26" i="14"/>
  <c r="MUJ26" i="14"/>
  <c r="MUK26" i="14"/>
  <c r="MUL26" i="14"/>
  <c r="MUM26" i="14"/>
  <c r="MUN26" i="14"/>
  <c r="MUO26" i="14"/>
  <c r="MUP26" i="14"/>
  <c r="MUQ26" i="14"/>
  <c r="MUR26" i="14"/>
  <c r="MUS26" i="14"/>
  <c r="MUT26" i="14"/>
  <c r="MUU26" i="14"/>
  <c r="MUV26" i="14"/>
  <c r="MUW26" i="14"/>
  <c r="MUX26" i="14"/>
  <c r="MUY26" i="14"/>
  <c r="MUZ26" i="14"/>
  <c r="MVA26" i="14"/>
  <c r="MVB26" i="14"/>
  <c r="MVC26" i="14"/>
  <c r="MVD26" i="14"/>
  <c r="MVE26" i="14"/>
  <c r="MVF26" i="14"/>
  <c r="MVG26" i="14"/>
  <c r="MVH26" i="14"/>
  <c r="MVI26" i="14"/>
  <c r="MVJ26" i="14"/>
  <c r="MVK26" i="14"/>
  <c r="MVL26" i="14"/>
  <c r="MVM26" i="14"/>
  <c r="MVN26" i="14"/>
  <c r="MVO26" i="14"/>
  <c r="MVP26" i="14"/>
  <c r="MVQ26" i="14"/>
  <c r="MVR26" i="14"/>
  <c r="MVS26" i="14"/>
  <c r="MVT26" i="14"/>
  <c r="MVU26" i="14"/>
  <c r="MVV26" i="14"/>
  <c r="MVW26" i="14"/>
  <c r="MVX26" i="14"/>
  <c r="MVY26" i="14"/>
  <c r="MVZ26" i="14"/>
  <c r="MWA26" i="14"/>
  <c r="MWB26" i="14"/>
  <c r="MWC26" i="14"/>
  <c r="MWD26" i="14"/>
  <c r="MWE26" i="14"/>
  <c r="MWF26" i="14"/>
  <c r="MWG26" i="14"/>
  <c r="MWH26" i="14"/>
  <c r="MWI26" i="14"/>
  <c r="MWJ26" i="14"/>
  <c r="MWK26" i="14"/>
  <c r="MWL26" i="14"/>
  <c r="MWM26" i="14"/>
  <c r="MWN26" i="14"/>
  <c r="MWO26" i="14"/>
  <c r="MWP26" i="14"/>
  <c r="MWQ26" i="14"/>
  <c r="MWR26" i="14"/>
  <c r="MWS26" i="14"/>
  <c r="MWT26" i="14"/>
  <c r="MWU26" i="14"/>
  <c r="MWV26" i="14"/>
  <c r="MWW26" i="14"/>
  <c r="MWX26" i="14"/>
  <c r="MWY26" i="14"/>
  <c r="MWZ26" i="14"/>
  <c r="MXA26" i="14"/>
  <c r="MXB26" i="14"/>
  <c r="MXC26" i="14"/>
  <c r="MXD26" i="14"/>
  <c r="MXE26" i="14"/>
  <c r="MXF26" i="14"/>
  <c r="MXG26" i="14"/>
  <c r="MXH26" i="14"/>
  <c r="MXI26" i="14"/>
  <c r="MXJ26" i="14"/>
  <c r="MXK26" i="14"/>
  <c r="MXL26" i="14"/>
  <c r="MXM26" i="14"/>
  <c r="MXN26" i="14"/>
  <c r="MXO26" i="14"/>
  <c r="MXP26" i="14"/>
  <c r="MXQ26" i="14"/>
  <c r="MXR26" i="14"/>
  <c r="MXS26" i="14"/>
  <c r="MXT26" i="14"/>
  <c r="MXU26" i="14"/>
  <c r="MXV26" i="14"/>
  <c r="MXW26" i="14"/>
  <c r="MXX26" i="14"/>
  <c r="MXY26" i="14"/>
  <c r="MXZ26" i="14"/>
  <c r="MYA26" i="14"/>
  <c r="MYB26" i="14"/>
  <c r="MYC26" i="14"/>
  <c r="MYD26" i="14"/>
  <c r="MYE26" i="14"/>
  <c r="MYF26" i="14"/>
  <c r="MYG26" i="14"/>
  <c r="MYH26" i="14"/>
  <c r="MYI26" i="14"/>
  <c r="MYJ26" i="14"/>
  <c r="MYK26" i="14"/>
  <c r="MYL26" i="14"/>
  <c r="MYM26" i="14"/>
  <c r="MYN26" i="14"/>
  <c r="MYO26" i="14"/>
  <c r="MYP26" i="14"/>
  <c r="MYQ26" i="14"/>
  <c r="MYR26" i="14"/>
  <c r="MYS26" i="14"/>
  <c r="MYT26" i="14"/>
  <c r="MYU26" i="14"/>
  <c r="MYV26" i="14"/>
  <c r="MYW26" i="14"/>
  <c r="MYX26" i="14"/>
  <c r="MYY26" i="14"/>
  <c r="MYZ26" i="14"/>
  <c r="MZA26" i="14"/>
  <c r="MZB26" i="14"/>
  <c r="MZC26" i="14"/>
  <c r="MZD26" i="14"/>
  <c r="MZE26" i="14"/>
  <c r="MZF26" i="14"/>
  <c r="MZG26" i="14"/>
  <c r="MZH26" i="14"/>
  <c r="MZI26" i="14"/>
  <c r="MZJ26" i="14"/>
  <c r="MZK26" i="14"/>
  <c r="MZL26" i="14"/>
  <c r="MZM26" i="14"/>
  <c r="MZN26" i="14"/>
  <c r="MZO26" i="14"/>
  <c r="MZP26" i="14"/>
  <c r="MZQ26" i="14"/>
  <c r="MZR26" i="14"/>
  <c r="MZS26" i="14"/>
  <c r="MZT26" i="14"/>
  <c r="MZU26" i="14"/>
  <c r="MZV26" i="14"/>
  <c r="MZW26" i="14"/>
  <c r="MZX26" i="14"/>
  <c r="MZY26" i="14"/>
  <c r="MZZ26" i="14"/>
  <c r="NAA26" i="14"/>
  <c r="NAB26" i="14"/>
  <c r="NAC26" i="14"/>
  <c r="NAD26" i="14"/>
  <c r="NAE26" i="14"/>
  <c r="NAF26" i="14"/>
  <c r="NAG26" i="14"/>
  <c r="NAH26" i="14"/>
  <c r="NAI26" i="14"/>
  <c r="NAJ26" i="14"/>
  <c r="NAK26" i="14"/>
  <c r="NAL26" i="14"/>
  <c r="NAM26" i="14"/>
  <c r="NAN26" i="14"/>
  <c r="NAO26" i="14"/>
  <c r="NAP26" i="14"/>
  <c r="NAQ26" i="14"/>
  <c r="NAR26" i="14"/>
  <c r="NAS26" i="14"/>
  <c r="NAT26" i="14"/>
  <c r="NAU26" i="14"/>
  <c r="NAV26" i="14"/>
  <c r="NAW26" i="14"/>
  <c r="NAX26" i="14"/>
  <c r="NAY26" i="14"/>
  <c r="NAZ26" i="14"/>
  <c r="NBA26" i="14"/>
  <c r="NBB26" i="14"/>
  <c r="NBC26" i="14"/>
  <c r="NBD26" i="14"/>
  <c r="NBE26" i="14"/>
  <c r="NBF26" i="14"/>
  <c r="NBG26" i="14"/>
  <c r="NBH26" i="14"/>
  <c r="NBI26" i="14"/>
  <c r="NBJ26" i="14"/>
  <c r="NBK26" i="14"/>
  <c r="NBL26" i="14"/>
  <c r="NBM26" i="14"/>
  <c r="NBN26" i="14"/>
  <c r="NBO26" i="14"/>
  <c r="NBP26" i="14"/>
  <c r="NBQ26" i="14"/>
  <c r="NBR26" i="14"/>
  <c r="NBS26" i="14"/>
  <c r="NBT26" i="14"/>
  <c r="NBU26" i="14"/>
  <c r="NBV26" i="14"/>
  <c r="NBW26" i="14"/>
  <c r="NBX26" i="14"/>
  <c r="NBY26" i="14"/>
  <c r="NBZ26" i="14"/>
  <c r="NCA26" i="14"/>
  <c r="NCB26" i="14"/>
  <c r="NCC26" i="14"/>
  <c r="NCD26" i="14"/>
  <c r="NCE26" i="14"/>
  <c r="NCF26" i="14"/>
  <c r="NCG26" i="14"/>
  <c r="NCH26" i="14"/>
  <c r="NCI26" i="14"/>
  <c r="NCJ26" i="14"/>
  <c r="NCK26" i="14"/>
  <c r="NCL26" i="14"/>
  <c r="NCM26" i="14"/>
  <c r="NCN26" i="14"/>
  <c r="NCO26" i="14"/>
  <c r="NCP26" i="14"/>
  <c r="NCQ26" i="14"/>
  <c r="NCR26" i="14"/>
  <c r="NCS26" i="14"/>
  <c r="NCT26" i="14"/>
  <c r="NCU26" i="14"/>
  <c r="NCV26" i="14"/>
  <c r="NCW26" i="14"/>
  <c r="NCX26" i="14"/>
  <c r="NCY26" i="14"/>
  <c r="NCZ26" i="14"/>
  <c r="NDA26" i="14"/>
  <c r="NDB26" i="14"/>
  <c r="NDC26" i="14"/>
  <c r="NDD26" i="14"/>
  <c r="NDE26" i="14"/>
  <c r="NDF26" i="14"/>
  <c r="NDG26" i="14"/>
  <c r="NDH26" i="14"/>
  <c r="NDI26" i="14"/>
  <c r="NDJ26" i="14"/>
  <c r="NDK26" i="14"/>
  <c r="NDL26" i="14"/>
  <c r="NDM26" i="14"/>
  <c r="NDN26" i="14"/>
  <c r="NDO26" i="14"/>
  <c r="NDP26" i="14"/>
  <c r="NDQ26" i="14"/>
  <c r="NDR26" i="14"/>
  <c r="NDS26" i="14"/>
  <c r="NDT26" i="14"/>
  <c r="NDU26" i="14"/>
  <c r="NDV26" i="14"/>
  <c r="NDW26" i="14"/>
  <c r="NDX26" i="14"/>
  <c r="NDY26" i="14"/>
  <c r="NDZ26" i="14"/>
  <c r="NEA26" i="14"/>
  <c r="NEB26" i="14"/>
  <c r="NEC26" i="14"/>
  <c r="NED26" i="14"/>
  <c r="NEE26" i="14"/>
  <c r="NEF26" i="14"/>
  <c r="NEG26" i="14"/>
  <c r="NEH26" i="14"/>
  <c r="NEI26" i="14"/>
  <c r="NEJ26" i="14"/>
  <c r="NEK26" i="14"/>
  <c r="NEL26" i="14"/>
  <c r="NEM26" i="14"/>
  <c r="NEN26" i="14"/>
  <c r="NEO26" i="14"/>
  <c r="NEP26" i="14"/>
  <c r="NEQ26" i="14"/>
  <c r="NER26" i="14"/>
  <c r="NES26" i="14"/>
  <c r="NET26" i="14"/>
  <c r="NEU26" i="14"/>
  <c r="NEV26" i="14"/>
  <c r="NEW26" i="14"/>
  <c r="NEX26" i="14"/>
  <c r="NEY26" i="14"/>
  <c r="NEZ26" i="14"/>
  <c r="NFA26" i="14"/>
  <c r="NFB26" i="14"/>
  <c r="NFC26" i="14"/>
  <c r="NFD26" i="14"/>
  <c r="NFE26" i="14"/>
  <c r="NFF26" i="14"/>
  <c r="NFG26" i="14"/>
  <c r="NFH26" i="14"/>
  <c r="NFI26" i="14"/>
  <c r="NFJ26" i="14"/>
  <c r="NFK26" i="14"/>
  <c r="NFL26" i="14"/>
  <c r="NFM26" i="14"/>
  <c r="NFN26" i="14"/>
  <c r="NFO26" i="14"/>
  <c r="NFP26" i="14"/>
  <c r="NFQ26" i="14"/>
  <c r="NFR26" i="14"/>
  <c r="NFS26" i="14"/>
  <c r="NFT26" i="14"/>
  <c r="NFU26" i="14"/>
  <c r="NFV26" i="14"/>
  <c r="NFW26" i="14"/>
  <c r="NFX26" i="14"/>
  <c r="NFY26" i="14"/>
  <c r="NFZ26" i="14"/>
  <c r="NGA26" i="14"/>
  <c r="NGB26" i="14"/>
  <c r="NGC26" i="14"/>
  <c r="NGD26" i="14"/>
  <c r="NGE26" i="14"/>
  <c r="NGF26" i="14"/>
  <c r="NGG26" i="14"/>
  <c r="NGH26" i="14"/>
  <c r="NGI26" i="14"/>
  <c r="NGJ26" i="14"/>
  <c r="NGK26" i="14"/>
  <c r="NGL26" i="14"/>
  <c r="NGM26" i="14"/>
  <c r="NGN26" i="14"/>
  <c r="NGO26" i="14"/>
  <c r="NGP26" i="14"/>
  <c r="NGQ26" i="14"/>
  <c r="NGR26" i="14"/>
  <c r="NGS26" i="14"/>
  <c r="NGT26" i="14"/>
  <c r="NGU26" i="14"/>
  <c r="NGV26" i="14"/>
  <c r="NGW26" i="14"/>
  <c r="NGX26" i="14"/>
  <c r="NGY26" i="14"/>
  <c r="NGZ26" i="14"/>
  <c r="NHA26" i="14"/>
  <c r="NHB26" i="14"/>
  <c r="NHC26" i="14"/>
  <c r="NHD26" i="14"/>
  <c r="NHE26" i="14"/>
  <c r="NHF26" i="14"/>
  <c r="NHG26" i="14"/>
  <c r="NHH26" i="14"/>
  <c r="NHI26" i="14"/>
  <c r="NHJ26" i="14"/>
  <c r="NHK26" i="14"/>
  <c r="NHL26" i="14"/>
  <c r="NHM26" i="14"/>
  <c r="NHN26" i="14"/>
  <c r="NHO26" i="14"/>
  <c r="NHP26" i="14"/>
  <c r="NHQ26" i="14"/>
  <c r="NHR26" i="14"/>
  <c r="NHS26" i="14"/>
  <c r="NHT26" i="14"/>
  <c r="NHU26" i="14"/>
  <c r="NHV26" i="14"/>
  <c r="NHW26" i="14"/>
  <c r="NHX26" i="14"/>
  <c r="NHY26" i="14"/>
  <c r="NHZ26" i="14"/>
  <c r="NIA26" i="14"/>
  <c r="NIB26" i="14"/>
  <c r="NIC26" i="14"/>
  <c r="NID26" i="14"/>
  <c r="NIE26" i="14"/>
  <c r="NIF26" i="14"/>
  <c r="NIG26" i="14"/>
  <c r="NIH26" i="14"/>
  <c r="NII26" i="14"/>
  <c r="NIJ26" i="14"/>
  <c r="NIK26" i="14"/>
  <c r="NIL26" i="14"/>
  <c r="NIM26" i="14"/>
  <c r="NIN26" i="14"/>
  <c r="NIO26" i="14"/>
  <c r="NIP26" i="14"/>
  <c r="NIQ26" i="14"/>
  <c r="NIR26" i="14"/>
  <c r="NIS26" i="14"/>
  <c r="NIT26" i="14"/>
  <c r="NIU26" i="14"/>
  <c r="NIV26" i="14"/>
  <c r="NIW26" i="14"/>
  <c r="NIX26" i="14"/>
  <c r="NIY26" i="14"/>
  <c r="NIZ26" i="14"/>
  <c r="NJA26" i="14"/>
  <c r="NJB26" i="14"/>
  <c r="NJC26" i="14"/>
  <c r="NJD26" i="14"/>
  <c r="NJE26" i="14"/>
  <c r="NJF26" i="14"/>
  <c r="NJG26" i="14"/>
  <c r="NJH26" i="14"/>
  <c r="NJI26" i="14"/>
  <c r="NJJ26" i="14"/>
  <c r="NJK26" i="14"/>
  <c r="NJL26" i="14"/>
  <c r="NJM26" i="14"/>
  <c r="NJN26" i="14"/>
  <c r="NJO26" i="14"/>
  <c r="NJP26" i="14"/>
  <c r="NJQ26" i="14"/>
  <c r="NJR26" i="14"/>
  <c r="NJS26" i="14"/>
  <c r="NJT26" i="14"/>
  <c r="NJU26" i="14"/>
  <c r="NJV26" i="14"/>
  <c r="NJW26" i="14"/>
  <c r="NJX26" i="14"/>
  <c r="NJY26" i="14"/>
  <c r="NJZ26" i="14"/>
  <c r="NKA26" i="14"/>
  <c r="NKB26" i="14"/>
  <c r="NKC26" i="14"/>
  <c r="NKD26" i="14"/>
  <c r="NKE26" i="14"/>
  <c r="NKF26" i="14"/>
  <c r="NKG26" i="14"/>
  <c r="NKH26" i="14"/>
  <c r="NKI26" i="14"/>
  <c r="NKJ26" i="14"/>
  <c r="NKK26" i="14"/>
  <c r="NKL26" i="14"/>
  <c r="NKM26" i="14"/>
  <c r="NKN26" i="14"/>
  <c r="NKO26" i="14"/>
  <c r="NKP26" i="14"/>
  <c r="NKQ26" i="14"/>
  <c r="NKR26" i="14"/>
  <c r="NKS26" i="14"/>
  <c r="NKT26" i="14"/>
  <c r="NKU26" i="14"/>
  <c r="NKV26" i="14"/>
  <c r="NKW26" i="14"/>
  <c r="NKX26" i="14"/>
  <c r="NKY26" i="14"/>
  <c r="NKZ26" i="14"/>
  <c r="NLA26" i="14"/>
  <c r="NLB26" i="14"/>
  <c r="NLC26" i="14"/>
  <c r="NLD26" i="14"/>
  <c r="NLE26" i="14"/>
  <c r="NLF26" i="14"/>
  <c r="NLG26" i="14"/>
  <c r="NLH26" i="14"/>
  <c r="NLI26" i="14"/>
  <c r="NLJ26" i="14"/>
  <c r="NLK26" i="14"/>
  <c r="NLL26" i="14"/>
  <c r="NLM26" i="14"/>
  <c r="NLN26" i="14"/>
  <c r="NLO26" i="14"/>
  <c r="NLP26" i="14"/>
  <c r="NLQ26" i="14"/>
  <c r="NLR26" i="14"/>
  <c r="NLS26" i="14"/>
  <c r="NLT26" i="14"/>
  <c r="NLU26" i="14"/>
  <c r="NLV26" i="14"/>
  <c r="NLW26" i="14"/>
  <c r="NLX26" i="14"/>
  <c r="NLY26" i="14"/>
  <c r="NLZ26" i="14"/>
  <c r="NMA26" i="14"/>
  <c r="NMB26" i="14"/>
  <c r="NMC26" i="14"/>
  <c r="NMD26" i="14"/>
  <c r="NME26" i="14"/>
  <c r="NMF26" i="14"/>
  <c r="NMG26" i="14"/>
  <c r="NMH26" i="14"/>
  <c r="NMI26" i="14"/>
  <c r="NMJ26" i="14"/>
  <c r="NMK26" i="14"/>
  <c r="NML26" i="14"/>
  <c r="NMM26" i="14"/>
  <c r="NMN26" i="14"/>
  <c r="NMO26" i="14"/>
  <c r="NMP26" i="14"/>
  <c r="NMQ26" i="14"/>
  <c r="NMR26" i="14"/>
  <c r="NMS26" i="14"/>
  <c r="NMT26" i="14"/>
  <c r="NMU26" i="14"/>
  <c r="NMV26" i="14"/>
  <c r="NMW26" i="14"/>
  <c r="NMX26" i="14"/>
  <c r="NMY26" i="14"/>
  <c r="NMZ26" i="14"/>
  <c r="NNA26" i="14"/>
  <c r="NNB26" i="14"/>
  <c r="NNC26" i="14"/>
  <c r="NND26" i="14"/>
  <c r="NNE26" i="14"/>
  <c r="NNF26" i="14"/>
  <c r="NNG26" i="14"/>
  <c r="NNH26" i="14"/>
  <c r="NNI26" i="14"/>
  <c r="NNJ26" i="14"/>
  <c r="NNK26" i="14"/>
  <c r="NNL26" i="14"/>
  <c r="NNM26" i="14"/>
  <c r="NNN26" i="14"/>
  <c r="NNO26" i="14"/>
  <c r="NNP26" i="14"/>
  <c r="NNQ26" i="14"/>
  <c r="NNR26" i="14"/>
  <c r="NNS26" i="14"/>
  <c r="NNT26" i="14"/>
  <c r="NNU26" i="14"/>
  <c r="NNV26" i="14"/>
  <c r="NNW26" i="14"/>
  <c r="NNX26" i="14"/>
  <c r="NNY26" i="14"/>
  <c r="NNZ26" i="14"/>
  <c r="NOA26" i="14"/>
  <c r="NOB26" i="14"/>
  <c r="NOC26" i="14"/>
  <c r="NOD26" i="14"/>
  <c r="NOE26" i="14"/>
  <c r="NOF26" i="14"/>
  <c r="NOG26" i="14"/>
  <c r="NOH26" i="14"/>
  <c r="NOI26" i="14"/>
  <c r="NOJ26" i="14"/>
  <c r="NOK26" i="14"/>
  <c r="NOL26" i="14"/>
  <c r="NOM26" i="14"/>
  <c r="NON26" i="14"/>
  <c r="NOO26" i="14"/>
  <c r="NOP26" i="14"/>
  <c r="NOQ26" i="14"/>
  <c r="NOR26" i="14"/>
  <c r="NOS26" i="14"/>
  <c r="NOT26" i="14"/>
  <c r="NOU26" i="14"/>
  <c r="NOV26" i="14"/>
  <c r="NOW26" i="14"/>
  <c r="NOX26" i="14"/>
  <c r="NOY26" i="14"/>
  <c r="NOZ26" i="14"/>
  <c r="NPA26" i="14"/>
  <c r="NPB26" i="14"/>
  <c r="NPC26" i="14"/>
  <c r="NPD26" i="14"/>
  <c r="NPE26" i="14"/>
  <c r="NPF26" i="14"/>
  <c r="NPG26" i="14"/>
  <c r="NPH26" i="14"/>
  <c r="NPI26" i="14"/>
  <c r="NPJ26" i="14"/>
  <c r="NPK26" i="14"/>
  <c r="NPL26" i="14"/>
  <c r="NPM26" i="14"/>
  <c r="NPN26" i="14"/>
  <c r="NPO26" i="14"/>
  <c r="NPP26" i="14"/>
  <c r="NPQ26" i="14"/>
  <c r="NPR26" i="14"/>
  <c r="NPS26" i="14"/>
  <c r="NPT26" i="14"/>
  <c r="NPU26" i="14"/>
  <c r="NPV26" i="14"/>
  <c r="NPW26" i="14"/>
  <c r="NPX26" i="14"/>
  <c r="NPY26" i="14"/>
  <c r="NPZ26" i="14"/>
  <c r="NQA26" i="14"/>
  <c r="NQB26" i="14"/>
  <c r="NQC26" i="14"/>
  <c r="NQD26" i="14"/>
  <c r="NQE26" i="14"/>
  <c r="NQF26" i="14"/>
  <c r="NQG26" i="14"/>
  <c r="NQH26" i="14"/>
  <c r="NQI26" i="14"/>
  <c r="NQJ26" i="14"/>
  <c r="NQK26" i="14"/>
  <c r="NQL26" i="14"/>
  <c r="NQM26" i="14"/>
  <c r="NQN26" i="14"/>
  <c r="NQO26" i="14"/>
  <c r="NQP26" i="14"/>
  <c r="NQQ26" i="14"/>
  <c r="NQR26" i="14"/>
  <c r="NQS26" i="14"/>
  <c r="NQT26" i="14"/>
  <c r="NQU26" i="14"/>
  <c r="NQV26" i="14"/>
  <c r="NQW26" i="14"/>
  <c r="NQX26" i="14"/>
  <c r="NQY26" i="14"/>
  <c r="NQZ26" i="14"/>
  <c r="NRA26" i="14"/>
  <c r="NRB26" i="14"/>
  <c r="NRC26" i="14"/>
  <c r="NRD26" i="14"/>
  <c r="NRE26" i="14"/>
  <c r="NRF26" i="14"/>
  <c r="NRG26" i="14"/>
  <c r="NRH26" i="14"/>
  <c r="NRI26" i="14"/>
  <c r="NRJ26" i="14"/>
  <c r="NRK26" i="14"/>
  <c r="NRL26" i="14"/>
  <c r="NRM26" i="14"/>
  <c r="NRN26" i="14"/>
  <c r="NRO26" i="14"/>
  <c r="NRP26" i="14"/>
  <c r="NRQ26" i="14"/>
  <c r="NRR26" i="14"/>
  <c r="NRS26" i="14"/>
  <c r="NRT26" i="14"/>
  <c r="NRU26" i="14"/>
  <c r="NRV26" i="14"/>
  <c r="NRW26" i="14"/>
  <c r="NRX26" i="14"/>
  <c r="NRY26" i="14"/>
  <c r="NRZ26" i="14"/>
  <c r="NSA26" i="14"/>
  <c r="NSB26" i="14"/>
  <c r="NSC26" i="14"/>
  <c r="NSD26" i="14"/>
  <c r="NSE26" i="14"/>
  <c r="NSF26" i="14"/>
  <c r="NSG26" i="14"/>
  <c r="NSH26" i="14"/>
  <c r="NSI26" i="14"/>
  <c r="NSJ26" i="14"/>
  <c r="NSK26" i="14"/>
  <c r="NSL26" i="14"/>
  <c r="NSM26" i="14"/>
  <c r="NSN26" i="14"/>
  <c r="NSO26" i="14"/>
  <c r="NSP26" i="14"/>
  <c r="NSQ26" i="14"/>
  <c r="NSR26" i="14"/>
  <c r="NSS26" i="14"/>
  <c r="NST26" i="14"/>
  <c r="NSU26" i="14"/>
  <c r="NSV26" i="14"/>
  <c r="NSW26" i="14"/>
  <c r="NSX26" i="14"/>
  <c r="NSY26" i="14"/>
  <c r="NSZ26" i="14"/>
  <c r="NTA26" i="14"/>
  <c r="NTB26" i="14"/>
  <c r="NTC26" i="14"/>
  <c r="NTD26" i="14"/>
  <c r="NTE26" i="14"/>
  <c r="NTF26" i="14"/>
  <c r="NTG26" i="14"/>
  <c r="NTH26" i="14"/>
  <c r="NTI26" i="14"/>
  <c r="NTJ26" i="14"/>
  <c r="NTK26" i="14"/>
  <c r="NTL26" i="14"/>
  <c r="NTM26" i="14"/>
  <c r="NTN26" i="14"/>
  <c r="NTO26" i="14"/>
  <c r="NTP26" i="14"/>
  <c r="NTQ26" i="14"/>
  <c r="NTR26" i="14"/>
  <c r="NTS26" i="14"/>
  <c r="NTT26" i="14"/>
  <c r="NTU26" i="14"/>
  <c r="NTV26" i="14"/>
  <c r="NTW26" i="14"/>
  <c r="NTX26" i="14"/>
  <c r="NTY26" i="14"/>
  <c r="NTZ26" i="14"/>
  <c r="NUA26" i="14"/>
  <c r="NUB26" i="14"/>
  <c r="NUC26" i="14"/>
  <c r="NUD26" i="14"/>
  <c r="NUE26" i="14"/>
  <c r="NUF26" i="14"/>
  <c r="NUG26" i="14"/>
  <c r="NUH26" i="14"/>
  <c r="NUI26" i="14"/>
  <c r="NUJ26" i="14"/>
  <c r="NUK26" i="14"/>
  <c r="NUL26" i="14"/>
  <c r="NUM26" i="14"/>
  <c r="NUN26" i="14"/>
  <c r="NUO26" i="14"/>
  <c r="NUP26" i="14"/>
  <c r="NUQ26" i="14"/>
  <c r="NUR26" i="14"/>
  <c r="NUS26" i="14"/>
  <c r="NUT26" i="14"/>
  <c r="NUU26" i="14"/>
  <c r="NUV26" i="14"/>
  <c r="NUW26" i="14"/>
  <c r="NUX26" i="14"/>
  <c r="NUY26" i="14"/>
  <c r="NUZ26" i="14"/>
  <c r="NVA26" i="14"/>
  <c r="NVB26" i="14"/>
  <c r="NVC26" i="14"/>
  <c r="NVD26" i="14"/>
  <c r="NVE26" i="14"/>
  <c r="NVF26" i="14"/>
  <c r="NVG26" i="14"/>
  <c r="NVH26" i="14"/>
  <c r="NVI26" i="14"/>
  <c r="NVJ26" i="14"/>
  <c r="NVK26" i="14"/>
  <c r="NVL26" i="14"/>
  <c r="NVM26" i="14"/>
  <c r="NVN26" i="14"/>
  <c r="NVO26" i="14"/>
  <c r="NVP26" i="14"/>
  <c r="NVQ26" i="14"/>
  <c r="NVR26" i="14"/>
  <c r="NVS26" i="14"/>
  <c r="NVT26" i="14"/>
  <c r="NVU26" i="14"/>
  <c r="NVV26" i="14"/>
  <c r="NVW26" i="14"/>
  <c r="NVX26" i="14"/>
  <c r="NVY26" i="14"/>
  <c r="NVZ26" i="14"/>
  <c r="NWA26" i="14"/>
  <c r="NWB26" i="14"/>
  <c r="NWC26" i="14"/>
  <c r="NWD26" i="14"/>
  <c r="NWE26" i="14"/>
  <c r="NWF26" i="14"/>
  <c r="NWG26" i="14"/>
  <c r="NWH26" i="14"/>
  <c r="NWI26" i="14"/>
  <c r="NWJ26" i="14"/>
  <c r="NWK26" i="14"/>
  <c r="NWL26" i="14"/>
  <c r="NWM26" i="14"/>
  <c r="NWN26" i="14"/>
  <c r="NWO26" i="14"/>
  <c r="NWP26" i="14"/>
  <c r="NWQ26" i="14"/>
  <c r="NWR26" i="14"/>
  <c r="NWS26" i="14"/>
  <c r="NWT26" i="14"/>
  <c r="NWU26" i="14"/>
  <c r="NWV26" i="14"/>
  <c r="NWW26" i="14"/>
  <c r="NWX26" i="14"/>
  <c r="NWY26" i="14"/>
  <c r="NWZ26" i="14"/>
  <c r="NXA26" i="14"/>
  <c r="NXB26" i="14"/>
  <c r="NXC26" i="14"/>
  <c r="NXD26" i="14"/>
  <c r="NXE26" i="14"/>
  <c r="NXF26" i="14"/>
  <c r="NXG26" i="14"/>
  <c r="NXH26" i="14"/>
  <c r="NXI26" i="14"/>
  <c r="NXJ26" i="14"/>
  <c r="NXK26" i="14"/>
  <c r="NXL26" i="14"/>
  <c r="NXM26" i="14"/>
  <c r="NXN26" i="14"/>
  <c r="NXO26" i="14"/>
  <c r="NXP26" i="14"/>
  <c r="NXQ26" i="14"/>
  <c r="NXR26" i="14"/>
  <c r="NXS26" i="14"/>
  <c r="NXT26" i="14"/>
  <c r="NXU26" i="14"/>
  <c r="NXV26" i="14"/>
  <c r="NXW26" i="14"/>
  <c r="NXX26" i="14"/>
  <c r="NXY26" i="14"/>
  <c r="NXZ26" i="14"/>
  <c r="NYA26" i="14"/>
  <c r="NYB26" i="14"/>
  <c r="NYC26" i="14"/>
  <c r="NYD26" i="14"/>
  <c r="NYE26" i="14"/>
  <c r="NYF26" i="14"/>
  <c r="NYG26" i="14"/>
  <c r="NYH26" i="14"/>
  <c r="NYI26" i="14"/>
  <c r="NYJ26" i="14"/>
  <c r="NYK26" i="14"/>
  <c r="NYL26" i="14"/>
  <c r="NYM26" i="14"/>
  <c r="NYN26" i="14"/>
  <c r="NYO26" i="14"/>
  <c r="NYP26" i="14"/>
  <c r="NYQ26" i="14"/>
  <c r="NYR26" i="14"/>
  <c r="NYS26" i="14"/>
  <c r="NYT26" i="14"/>
  <c r="NYU26" i="14"/>
  <c r="NYV26" i="14"/>
  <c r="NYW26" i="14"/>
  <c r="NYX26" i="14"/>
  <c r="NYY26" i="14"/>
  <c r="NYZ26" i="14"/>
  <c r="NZA26" i="14"/>
  <c r="NZB26" i="14"/>
  <c r="NZC26" i="14"/>
  <c r="NZD26" i="14"/>
  <c r="NZE26" i="14"/>
  <c r="NZF26" i="14"/>
  <c r="NZG26" i="14"/>
  <c r="NZH26" i="14"/>
  <c r="NZI26" i="14"/>
  <c r="NZJ26" i="14"/>
  <c r="NZK26" i="14"/>
  <c r="NZL26" i="14"/>
  <c r="NZM26" i="14"/>
  <c r="NZN26" i="14"/>
  <c r="NZO26" i="14"/>
  <c r="NZP26" i="14"/>
  <c r="NZQ26" i="14"/>
  <c r="NZR26" i="14"/>
  <c r="NZS26" i="14"/>
  <c r="NZT26" i="14"/>
  <c r="NZU26" i="14"/>
  <c r="NZV26" i="14"/>
  <c r="NZW26" i="14"/>
  <c r="NZX26" i="14"/>
  <c r="NZY26" i="14"/>
  <c r="NZZ26" i="14"/>
  <c r="OAA26" i="14"/>
  <c r="OAB26" i="14"/>
  <c r="OAC26" i="14"/>
  <c r="OAD26" i="14"/>
  <c r="OAE26" i="14"/>
  <c r="OAF26" i="14"/>
  <c r="OAG26" i="14"/>
  <c r="OAH26" i="14"/>
  <c r="OAI26" i="14"/>
  <c r="OAJ26" i="14"/>
  <c r="OAK26" i="14"/>
  <c r="OAL26" i="14"/>
  <c r="OAM26" i="14"/>
  <c r="OAN26" i="14"/>
  <c r="OAO26" i="14"/>
  <c r="OAP26" i="14"/>
  <c r="OAQ26" i="14"/>
  <c r="OAR26" i="14"/>
  <c r="OAS26" i="14"/>
  <c r="OAT26" i="14"/>
  <c r="OAU26" i="14"/>
  <c r="OAV26" i="14"/>
  <c r="OAW26" i="14"/>
  <c r="OAX26" i="14"/>
  <c r="OAY26" i="14"/>
  <c r="OAZ26" i="14"/>
  <c r="OBA26" i="14"/>
  <c r="OBB26" i="14"/>
  <c r="OBC26" i="14"/>
  <c r="OBD26" i="14"/>
  <c r="OBE26" i="14"/>
  <c r="OBF26" i="14"/>
  <c r="OBG26" i="14"/>
  <c r="OBH26" i="14"/>
  <c r="OBI26" i="14"/>
  <c r="OBJ26" i="14"/>
  <c r="OBK26" i="14"/>
  <c r="OBL26" i="14"/>
  <c r="OBM26" i="14"/>
  <c r="OBN26" i="14"/>
  <c r="OBO26" i="14"/>
  <c r="OBP26" i="14"/>
  <c r="OBQ26" i="14"/>
  <c r="OBR26" i="14"/>
  <c r="OBS26" i="14"/>
  <c r="OBT26" i="14"/>
  <c r="OBU26" i="14"/>
  <c r="OBV26" i="14"/>
  <c r="OBW26" i="14"/>
  <c r="OBX26" i="14"/>
  <c r="OBY26" i="14"/>
  <c r="OBZ26" i="14"/>
  <c r="OCA26" i="14"/>
  <c r="OCB26" i="14"/>
  <c r="OCC26" i="14"/>
  <c r="OCD26" i="14"/>
  <c r="OCE26" i="14"/>
  <c r="OCF26" i="14"/>
  <c r="OCG26" i="14"/>
  <c r="OCH26" i="14"/>
  <c r="OCI26" i="14"/>
  <c r="OCJ26" i="14"/>
  <c r="OCK26" i="14"/>
  <c r="OCL26" i="14"/>
  <c r="OCM26" i="14"/>
  <c r="OCN26" i="14"/>
  <c r="OCO26" i="14"/>
  <c r="OCP26" i="14"/>
  <c r="OCQ26" i="14"/>
  <c r="OCR26" i="14"/>
  <c r="OCS26" i="14"/>
  <c r="OCT26" i="14"/>
  <c r="OCU26" i="14"/>
  <c r="OCV26" i="14"/>
  <c r="OCW26" i="14"/>
  <c r="OCX26" i="14"/>
  <c r="OCY26" i="14"/>
  <c r="OCZ26" i="14"/>
  <c r="ODA26" i="14"/>
  <c r="ODB26" i="14"/>
  <c r="ODC26" i="14"/>
  <c r="ODD26" i="14"/>
  <c r="ODE26" i="14"/>
  <c r="ODF26" i="14"/>
  <c r="ODG26" i="14"/>
  <c r="ODH26" i="14"/>
  <c r="ODI26" i="14"/>
  <c r="ODJ26" i="14"/>
  <c r="ODK26" i="14"/>
  <c r="ODL26" i="14"/>
  <c r="ODM26" i="14"/>
  <c r="ODN26" i="14"/>
  <c r="ODO26" i="14"/>
  <c r="ODP26" i="14"/>
  <c r="ODQ26" i="14"/>
  <c r="ODR26" i="14"/>
  <c r="ODS26" i="14"/>
  <c r="ODT26" i="14"/>
  <c r="ODU26" i="14"/>
  <c r="ODV26" i="14"/>
  <c r="ODW26" i="14"/>
  <c r="ODX26" i="14"/>
  <c r="ODY26" i="14"/>
  <c r="ODZ26" i="14"/>
  <c r="OEA26" i="14"/>
  <c r="OEB26" i="14"/>
  <c r="OEC26" i="14"/>
  <c r="OED26" i="14"/>
  <c r="OEE26" i="14"/>
  <c r="OEF26" i="14"/>
  <c r="OEG26" i="14"/>
  <c r="OEH26" i="14"/>
  <c r="OEI26" i="14"/>
  <c r="OEJ26" i="14"/>
  <c r="OEK26" i="14"/>
  <c r="OEL26" i="14"/>
  <c r="OEM26" i="14"/>
  <c r="OEN26" i="14"/>
  <c r="OEO26" i="14"/>
  <c r="OEP26" i="14"/>
  <c r="OEQ26" i="14"/>
  <c r="OER26" i="14"/>
  <c r="OES26" i="14"/>
  <c r="OET26" i="14"/>
  <c r="OEU26" i="14"/>
  <c r="OEV26" i="14"/>
  <c r="OEW26" i="14"/>
  <c r="OEX26" i="14"/>
  <c r="OEY26" i="14"/>
  <c r="OEZ26" i="14"/>
  <c r="OFA26" i="14"/>
  <c r="OFB26" i="14"/>
  <c r="OFC26" i="14"/>
  <c r="OFD26" i="14"/>
  <c r="OFE26" i="14"/>
  <c r="OFF26" i="14"/>
  <c r="OFG26" i="14"/>
  <c r="OFH26" i="14"/>
  <c r="OFI26" i="14"/>
  <c r="OFJ26" i="14"/>
  <c r="OFK26" i="14"/>
  <c r="OFL26" i="14"/>
  <c r="OFM26" i="14"/>
  <c r="OFN26" i="14"/>
  <c r="OFO26" i="14"/>
  <c r="OFP26" i="14"/>
  <c r="OFQ26" i="14"/>
  <c r="OFR26" i="14"/>
  <c r="OFS26" i="14"/>
  <c r="OFT26" i="14"/>
  <c r="OFU26" i="14"/>
  <c r="OFV26" i="14"/>
  <c r="OFW26" i="14"/>
  <c r="OFX26" i="14"/>
  <c r="OFY26" i="14"/>
  <c r="OFZ26" i="14"/>
  <c r="OGA26" i="14"/>
  <c r="OGB26" i="14"/>
  <c r="OGC26" i="14"/>
  <c r="OGD26" i="14"/>
  <c r="OGE26" i="14"/>
  <c r="OGF26" i="14"/>
  <c r="OGG26" i="14"/>
  <c r="OGH26" i="14"/>
  <c r="OGI26" i="14"/>
  <c r="OGJ26" i="14"/>
  <c r="OGK26" i="14"/>
  <c r="OGL26" i="14"/>
  <c r="OGM26" i="14"/>
  <c r="OGN26" i="14"/>
  <c r="OGO26" i="14"/>
  <c r="OGP26" i="14"/>
  <c r="OGQ26" i="14"/>
  <c r="OGR26" i="14"/>
  <c r="OGS26" i="14"/>
  <c r="OGT26" i="14"/>
  <c r="OGU26" i="14"/>
  <c r="OGV26" i="14"/>
  <c r="OGW26" i="14"/>
  <c r="OGX26" i="14"/>
  <c r="OGY26" i="14"/>
  <c r="OGZ26" i="14"/>
  <c r="OHA26" i="14"/>
  <c r="OHB26" i="14"/>
  <c r="OHC26" i="14"/>
  <c r="OHD26" i="14"/>
  <c r="OHE26" i="14"/>
  <c r="OHF26" i="14"/>
  <c r="OHG26" i="14"/>
  <c r="OHH26" i="14"/>
  <c r="OHI26" i="14"/>
  <c r="OHJ26" i="14"/>
  <c r="OHK26" i="14"/>
  <c r="OHL26" i="14"/>
  <c r="OHM26" i="14"/>
  <c r="OHN26" i="14"/>
  <c r="OHO26" i="14"/>
  <c r="OHP26" i="14"/>
  <c r="OHQ26" i="14"/>
  <c r="OHR26" i="14"/>
  <c r="OHS26" i="14"/>
  <c r="OHT26" i="14"/>
  <c r="OHU26" i="14"/>
  <c r="OHV26" i="14"/>
  <c r="OHW26" i="14"/>
  <c r="OHX26" i="14"/>
  <c r="OHY26" i="14"/>
  <c r="OHZ26" i="14"/>
  <c r="OIA26" i="14"/>
  <c r="OIB26" i="14"/>
  <c r="OIC26" i="14"/>
  <c r="OID26" i="14"/>
  <c r="OIE26" i="14"/>
  <c r="OIF26" i="14"/>
  <c r="OIG26" i="14"/>
  <c r="OIH26" i="14"/>
  <c r="OII26" i="14"/>
  <c r="OIJ26" i="14"/>
  <c r="OIK26" i="14"/>
  <c r="OIL26" i="14"/>
  <c r="OIM26" i="14"/>
  <c r="OIN26" i="14"/>
  <c r="OIO26" i="14"/>
  <c r="OIP26" i="14"/>
  <c r="OIQ26" i="14"/>
  <c r="OIR26" i="14"/>
  <c r="OIS26" i="14"/>
  <c r="OIT26" i="14"/>
  <c r="OIU26" i="14"/>
  <c r="OIV26" i="14"/>
  <c r="OIW26" i="14"/>
  <c r="OIX26" i="14"/>
  <c r="OIY26" i="14"/>
  <c r="OIZ26" i="14"/>
  <c r="OJA26" i="14"/>
  <c r="OJB26" i="14"/>
  <c r="OJC26" i="14"/>
  <c r="OJD26" i="14"/>
  <c r="OJE26" i="14"/>
  <c r="OJF26" i="14"/>
  <c r="OJG26" i="14"/>
  <c r="OJH26" i="14"/>
  <c r="OJI26" i="14"/>
  <c r="OJJ26" i="14"/>
  <c r="OJK26" i="14"/>
  <c r="OJL26" i="14"/>
  <c r="OJM26" i="14"/>
  <c r="OJN26" i="14"/>
  <c r="OJO26" i="14"/>
  <c r="OJP26" i="14"/>
  <c r="OJQ26" i="14"/>
  <c r="OJR26" i="14"/>
  <c r="OJS26" i="14"/>
  <c r="OJT26" i="14"/>
  <c r="OJU26" i="14"/>
  <c r="OJV26" i="14"/>
  <c r="OJW26" i="14"/>
  <c r="OJX26" i="14"/>
  <c r="OJY26" i="14"/>
  <c r="OJZ26" i="14"/>
  <c r="OKA26" i="14"/>
  <c r="OKB26" i="14"/>
  <c r="OKC26" i="14"/>
  <c r="OKD26" i="14"/>
  <c r="OKE26" i="14"/>
  <c r="OKF26" i="14"/>
  <c r="OKG26" i="14"/>
  <c r="OKH26" i="14"/>
  <c r="OKI26" i="14"/>
  <c r="OKJ26" i="14"/>
  <c r="OKK26" i="14"/>
  <c r="OKL26" i="14"/>
  <c r="OKM26" i="14"/>
  <c r="OKN26" i="14"/>
  <c r="OKO26" i="14"/>
  <c r="OKP26" i="14"/>
  <c r="OKQ26" i="14"/>
  <c r="OKR26" i="14"/>
  <c r="OKS26" i="14"/>
  <c r="OKT26" i="14"/>
  <c r="OKU26" i="14"/>
  <c r="OKV26" i="14"/>
  <c r="OKW26" i="14"/>
  <c r="OKX26" i="14"/>
  <c r="OKY26" i="14"/>
  <c r="OKZ26" i="14"/>
  <c r="OLA26" i="14"/>
  <c r="OLB26" i="14"/>
  <c r="OLC26" i="14"/>
  <c r="OLD26" i="14"/>
  <c r="OLE26" i="14"/>
  <c r="OLF26" i="14"/>
  <c r="OLG26" i="14"/>
  <c r="OLH26" i="14"/>
  <c r="OLI26" i="14"/>
  <c r="OLJ26" i="14"/>
  <c r="OLK26" i="14"/>
  <c r="OLL26" i="14"/>
  <c r="OLM26" i="14"/>
  <c r="OLN26" i="14"/>
  <c r="OLO26" i="14"/>
  <c r="OLP26" i="14"/>
  <c r="OLQ26" i="14"/>
  <c r="OLR26" i="14"/>
  <c r="OLS26" i="14"/>
  <c r="OLT26" i="14"/>
  <c r="OLU26" i="14"/>
  <c r="OLV26" i="14"/>
  <c r="OLW26" i="14"/>
  <c r="OLX26" i="14"/>
  <c r="OLY26" i="14"/>
  <c r="OLZ26" i="14"/>
  <c r="OMA26" i="14"/>
  <c r="OMB26" i="14"/>
  <c r="OMC26" i="14"/>
  <c r="OMD26" i="14"/>
  <c r="OME26" i="14"/>
  <c r="OMF26" i="14"/>
  <c r="OMG26" i="14"/>
  <c r="OMH26" i="14"/>
  <c r="OMI26" i="14"/>
  <c r="OMJ26" i="14"/>
  <c r="OMK26" i="14"/>
  <c r="OML26" i="14"/>
  <c r="OMM26" i="14"/>
  <c r="OMN26" i="14"/>
  <c r="OMO26" i="14"/>
  <c r="OMP26" i="14"/>
  <c r="OMQ26" i="14"/>
  <c r="OMR26" i="14"/>
  <c r="OMS26" i="14"/>
  <c r="OMT26" i="14"/>
  <c r="OMU26" i="14"/>
  <c r="OMV26" i="14"/>
  <c r="OMW26" i="14"/>
  <c r="OMX26" i="14"/>
  <c r="OMY26" i="14"/>
  <c r="OMZ26" i="14"/>
  <c r="ONA26" i="14"/>
  <c r="ONB26" i="14"/>
  <c r="ONC26" i="14"/>
  <c r="OND26" i="14"/>
  <c r="ONE26" i="14"/>
  <c r="ONF26" i="14"/>
  <c r="ONG26" i="14"/>
  <c r="ONH26" i="14"/>
  <c r="ONI26" i="14"/>
  <c r="ONJ26" i="14"/>
  <c r="ONK26" i="14"/>
  <c r="ONL26" i="14"/>
  <c r="ONM26" i="14"/>
  <c r="ONN26" i="14"/>
  <c r="ONO26" i="14"/>
  <c r="ONP26" i="14"/>
  <c r="ONQ26" i="14"/>
  <c r="ONR26" i="14"/>
  <c r="ONS26" i="14"/>
  <c r="ONT26" i="14"/>
  <c r="ONU26" i="14"/>
  <c r="ONV26" i="14"/>
  <c r="ONW26" i="14"/>
  <c r="ONX26" i="14"/>
  <c r="ONY26" i="14"/>
  <c r="ONZ26" i="14"/>
  <c r="OOA26" i="14"/>
  <c r="OOB26" i="14"/>
  <c r="OOC26" i="14"/>
  <c r="OOD26" i="14"/>
  <c r="OOE26" i="14"/>
  <c r="OOF26" i="14"/>
  <c r="OOG26" i="14"/>
  <c r="OOH26" i="14"/>
  <c r="OOI26" i="14"/>
  <c r="OOJ26" i="14"/>
  <c r="OOK26" i="14"/>
  <c r="OOL26" i="14"/>
  <c r="OOM26" i="14"/>
  <c r="OON26" i="14"/>
  <c r="OOO26" i="14"/>
  <c r="OOP26" i="14"/>
  <c r="OOQ26" i="14"/>
  <c r="OOR26" i="14"/>
  <c r="OOS26" i="14"/>
  <c r="OOT26" i="14"/>
  <c r="OOU26" i="14"/>
  <c r="OOV26" i="14"/>
  <c r="OOW26" i="14"/>
  <c r="OOX26" i="14"/>
  <c r="OOY26" i="14"/>
  <c r="OOZ26" i="14"/>
  <c r="OPA26" i="14"/>
  <c r="OPB26" i="14"/>
  <c r="OPC26" i="14"/>
  <c r="OPD26" i="14"/>
  <c r="OPE26" i="14"/>
  <c r="OPF26" i="14"/>
  <c r="OPG26" i="14"/>
  <c r="OPH26" i="14"/>
  <c r="OPI26" i="14"/>
  <c r="OPJ26" i="14"/>
  <c r="OPK26" i="14"/>
  <c r="OPL26" i="14"/>
  <c r="OPM26" i="14"/>
  <c r="OPN26" i="14"/>
  <c r="OPO26" i="14"/>
  <c r="OPP26" i="14"/>
  <c r="OPQ26" i="14"/>
  <c r="OPR26" i="14"/>
  <c r="OPS26" i="14"/>
  <c r="OPT26" i="14"/>
  <c r="OPU26" i="14"/>
  <c r="OPV26" i="14"/>
  <c r="OPW26" i="14"/>
  <c r="OPX26" i="14"/>
  <c r="OPY26" i="14"/>
  <c r="OPZ26" i="14"/>
  <c r="OQA26" i="14"/>
  <c r="OQB26" i="14"/>
  <c r="OQC26" i="14"/>
  <c r="OQD26" i="14"/>
  <c r="OQE26" i="14"/>
  <c r="OQF26" i="14"/>
  <c r="OQG26" i="14"/>
  <c r="OQH26" i="14"/>
  <c r="OQI26" i="14"/>
  <c r="OQJ26" i="14"/>
  <c r="OQK26" i="14"/>
  <c r="OQL26" i="14"/>
  <c r="OQM26" i="14"/>
  <c r="OQN26" i="14"/>
  <c r="OQO26" i="14"/>
  <c r="OQP26" i="14"/>
  <c r="OQQ26" i="14"/>
  <c r="OQR26" i="14"/>
  <c r="OQS26" i="14"/>
  <c r="OQT26" i="14"/>
  <c r="OQU26" i="14"/>
  <c r="OQV26" i="14"/>
  <c r="OQW26" i="14"/>
  <c r="OQX26" i="14"/>
  <c r="OQY26" i="14"/>
  <c r="OQZ26" i="14"/>
  <c r="ORA26" i="14"/>
  <c r="ORB26" i="14"/>
  <c r="ORC26" i="14"/>
  <c r="ORD26" i="14"/>
  <c r="ORE26" i="14"/>
  <c r="ORF26" i="14"/>
  <c r="ORG26" i="14"/>
  <c r="ORH26" i="14"/>
  <c r="ORI26" i="14"/>
  <c r="ORJ26" i="14"/>
  <c r="ORK26" i="14"/>
  <c r="ORL26" i="14"/>
  <c r="ORM26" i="14"/>
  <c r="ORN26" i="14"/>
  <c r="ORO26" i="14"/>
  <c r="ORP26" i="14"/>
  <c r="ORQ26" i="14"/>
  <c r="ORR26" i="14"/>
  <c r="ORS26" i="14"/>
  <c r="ORT26" i="14"/>
  <c r="ORU26" i="14"/>
  <c r="ORV26" i="14"/>
  <c r="ORW26" i="14"/>
  <c r="ORX26" i="14"/>
  <c r="ORY26" i="14"/>
  <c r="ORZ26" i="14"/>
  <c r="OSA26" i="14"/>
  <c r="OSB26" i="14"/>
  <c r="OSC26" i="14"/>
  <c r="OSD26" i="14"/>
  <c r="OSE26" i="14"/>
  <c r="OSF26" i="14"/>
  <c r="OSG26" i="14"/>
  <c r="OSH26" i="14"/>
  <c r="OSI26" i="14"/>
  <c r="OSJ26" i="14"/>
  <c r="OSK26" i="14"/>
  <c r="OSL26" i="14"/>
  <c r="OSM26" i="14"/>
  <c r="OSN26" i="14"/>
  <c r="OSO26" i="14"/>
  <c r="OSP26" i="14"/>
  <c r="OSQ26" i="14"/>
  <c r="OSR26" i="14"/>
  <c r="OSS26" i="14"/>
  <c r="OST26" i="14"/>
  <c r="OSU26" i="14"/>
  <c r="OSV26" i="14"/>
  <c r="OSW26" i="14"/>
  <c r="OSX26" i="14"/>
  <c r="OSY26" i="14"/>
  <c r="OSZ26" i="14"/>
  <c r="OTA26" i="14"/>
  <c r="OTB26" i="14"/>
  <c r="OTC26" i="14"/>
  <c r="OTD26" i="14"/>
  <c r="OTE26" i="14"/>
  <c r="OTF26" i="14"/>
  <c r="OTG26" i="14"/>
  <c r="OTH26" i="14"/>
  <c r="OTI26" i="14"/>
  <c r="OTJ26" i="14"/>
  <c r="OTK26" i="14"/>
  <c r="OTL26" i="14"/>
  <c r="OTM26" i="14"/>
  <c r="OTN26" i="14"/>
  <c r="OTO26" i="14"/>
  <c r="OTP26" i="14"/>
  <c r="OTQ26" i="14"/>
  <c r="OTR26" i="14"/>
  <c r="OTS26" i="14"/>
  <c r="OTT26" i="14"/>
  <c r="OTU26" i="14"/>
  <c r="OTV26" i="14"/>
  <c r="OTW26" i="14"/>
  <c r="OTX26" i="14"/>
  <c r="OTY26" i="14"/>
  <c r="OTZ26" i="14"/>
  <c r="OUA26" i="14"/>
  <c r="OUB26" i="14"/>
  <c r="OUC26" i="14"/>
  <c r="OUD26" i="14"/>
  <c r="OUE26" i="14"/>
  <c r="OUF26" i="14"/>
  <c r="OUG26" i="14"/>
  <c r="OUH26" i="14"/>
  <c r="OUI26" i="14"/>
  <c r="OUJ26" i="14"/>
  <c r="OUK26" i="14"/>
  <c r="OUL26" i="14"/>
  <c r="OUM26" i="14"/>
  <c r="OUN26" i="14"/>
  <c r="OUO26" i="14"/>
  <c r="OUP26" i="14"/>
  <c r="OUQ26" i="14"/>
  <c r="OUR26" i="14"/>
  <c r="OUS26" i="14"/>
  <c r="OUT26" i="14"/>
  <c r="OUU26" i="14"/>
  <c r="OUV26" i="14"/>
  <c r="OUW26" i="14"/>
  <c r="OUX26" i="14"/>
  <c r="OUY26" i="14"/>
  <c r="OUZ26" i="14"/>
  <c r="OVA26" i="14"/>
  <c r="OVB26" i="14"/>
  <c r="OVC26" i="14"/>
  <c r="OVD26" i="14"/>
  <c r="OVE26" i="14"/>
  <c r="OVF26" i="14"/>
  <c r="OVG26" i="14"/>
  <c r="OVH26" i="14"/>
  <c r="OVI26" i="14"/>
  <c r="OVJ26" i="14"/>
  <c r="OVK26" i="14"/>
  <c r="OVL26" i="14"/>
  <c r="OVM26" i="14"/>
  <c r="OVN26" i="14"/>
  <c r="OVO26" i="14"/>
  <c r="OVP26" i="14"/>
  <c r="OVQ26" i="14"/>
  <c r="OVR26" i="14"/>
  <c r="OVS26" i="14"/>
  <c r="OVT26" i="14"/>
  <c r="OVU26" i="14"/>
  <c r="OVV26" i="14"/>
  <c r="OVW26" i="14"/>
  <c r="OVX26" i="14"/>
  <c r="OVY26" i="14"/>
  <c r="OVZ26" i="14"/>
  <c r="OWA26" i="14"/>
  <c r="OWB26" i="14"/>
  <c r="OWC26" i="14"/>
  <c r="OWD26" i="14"/>
  <c r="OWE26" i="14"/>
  <c r="OWF26" i="14"/>
  <c r="OWG26" i="14"/>
  <c r="OWH26" i="14"/>
  <c r="OWI26" i="14"/>
  <c r="OWJ26" i="14"/>
  <c r="OWK26" i="14"/>
  <c r="OWL26" i="14"/>
  <c r="OWM26" i="14"/>
  <c r="OWN26" i="14"/>
  <c r="OWO26" i="14"/>
  <c r="OWP26" i="14"/>
  <c r="OWQ26" i="14"/>
  <c r="OWR26" i="14"/>
  <c r="OWS26" i="14"/>
  <c r="OWT26" i="14"/>
  <c r="OWU26" i="14"/>
  <c r="OWV26" i="14"/>
  <c r="OWW26" i="14"/>
  <c r="OWX26" i="14"/>
  <c r="OWY26" i="14"/>
  <c r="OWZ26" i="14"/>
  <c r="OXA26" i="14"/>
  <c r="OXB26" i="14"/>
  <c r="OXC26" i="14"/>
  <c r="OXD26" i="14"/>
  <c r="OXE26" i="14"/>
  <c r="OXF26" i="14"/>
  <c r="OXG26" i="14"/>
  <c r="OXH26" i="14"/>
  <c r="OXI26" i="14"/>
  <c r="OXJ26" i="14"/>
  <c r="OXK26" i="14"/>
  <c r="OXL26" i="14"/>
  <c r="OXM26" i="14"/>
  <c r="OXN26" i="14"/>
  <c r="OXO26" i="14"/>
  <c r="OXP26" i="14"/>
  <c r="OXQ26" i="14"/>
  <c r="OXR26" i="14"/>
  <c r="OXS26" i="14"/>
  <c r="OXT26" i="14"/>
  <c r="OXU26" i="14"/>
  <c r="OXV26" i="14"/>
  <c r="OXW26" i="14"/>
  <c r="OXX26" i="14"/>
  <c r="OXY26" i="14"/>
  <c r="OXZ26" i="14"/>
  <c r="OYA26" i="14"/>
  <c r="OYB26" i="14"/>
  <c r="OYC26" i="14"/>
  <c r="OYD26" i="14"/>
  <c r="OYE26" i="14"/>
  <c r="OYF26" i="14"/>
  <c r="OYG26" i="14"/>
  <c r="OYH26" i="14"/>
  <c r="OYI26" i="14"/>
  <c r="OYJ26" i="14"/>
  <c r="OYK26" i="14"/>
  <c r="OYL26" i="14"/>
  <c r="OYM26" i="14"/>
  <c r="OYN26" i="14"/>
  <c r="OYO26" i="14"/>
  <c r="OYP26" i="14"/>
  <c r="OYQ26" i="14"/>
  <c r="OYR26" i="14"/>
  <c r="OYS26" i="14"/>
  <c r="OYT26" i="14"/>
  <c r="OYU26" i="14"/>
  <c r="OYV26" i="14"/>
  <c r="OYW26" i="14"/>
  <c r="OYX26" i="14"/>
  <c r="OYY26" i="14"/>
  <c r="OYZ26" i="14"/>
  <c r="OZA26" i="14"/>
  <c r="OZB26" i="14"/>
  <c r="OZC26" i="14"/>
  <c r="OZD26" i="14"/>
  <c r="OZE26" i="14"/>
  <c r="OZF26" i="14"/>
  <c r="OZG26" i="14"/>
  <c r="OZH26" i="14"/>
  <c r="OZI26" i="14"/>
  <c r="OZJ26" i="14"/>
  <c r="OZK26" i="14"/>
  <c r="OZL26" i="14"/>
  <c r="OZM26" i="14"/>
  <c r="OZN26" i="14"/>
  <c r="OZO26" i="14"/>
  <c r="OZP26" i="14"/>
  <c r="OZQ26" i="14"/>
  <c r="OZR26" i="14"/>
  <c r="OZS26" i="14"/>
  <c r="OZT26" i="14"/>
  <c r="OZU26" i="14"/>
  <c r="OZV26" i="14"/>
  <c r="OZW26" i="14"/>
  <c r="OZX26" i="14"/>
  <c r="OZY26" i="14"/>
  <c r="OZZ26" i="14"/>
  <c r="PAA26" i="14"/>
  <c r="PAB26" i="14"/>
  <c r="PAC26" i="14"/>
  <c r="PAD26" i="14"/>
  <c r="PAE26" i="14"/>
  <c r="PAF26" i="14"/>
  <c r="PAG26" i="14"/>
  <c r="PAH26" i="14"/>
  <c r="PAI26" i="14"/>
  <c r="PAJ26" i="14"/>
  <c r="PAK26" i="14"/>
  <c r="PAL26" i="14"/>
  <c r="PAM26" i="14"/>
  <c r="PAN26" i="14"/>
  <c r="PAO26" i="14"/>
  <c r="PAP26" i="14"/>
  <c r="PAQ26" i="14"/>
  <c r="PAR26" i="14"/>
  <c r="PAS26" i="14"/>
  <c r="PAT26" i="14"/>
  <c r="PAU26" i="14"/>
  <c r="PAV26" i="14"/>
  <c r="PAW26" i="14"/>
  <c r="PAX26" i="14"/>
  <c r="PAY26" i="14"/>
  <c r="PAZ26" i="14"/>
  <c r="PBA26" i="14"/>
  <c r="PBB26" i="14"/>
  <c r="PBC26" i="14"/>
  <c r="PBD26" i="14"/>
  <c r="PBE26" i="14"/>
  <c r="PBF26" i="14"/>
  <c r="PBG26" i="14"/>
  <c r="PBH26" i="14"/>
  <c r="PBI26" i="14"/>
  <c r="PBJ26" i="14"/>
  <c r="PBK26" i="14"/>
  <c r="PBL26" i="14"/>
  <c r="PBM26" i="14"/>
  <c r="PBN26" i="14"/>
  <c r="PBO26" i="14"/>
  <c r="PBP26" i="14"/>
  <c r="PBQ26" i="14"/>
  <c r="PBR26" i="14"/>
  <c r="PBS26" i="14"/>
  <c r="PBT26" i="14"/>
  <c r="PBU26" i="14"/>
  <c r="PBV26" i="14"/>
  <c r="PBW26" i="14"/>
  <c r="PBX26" i="14"/>
  <c r="PBY26" i="14"/>
  <c r="PBZ26" i="14"/>
  <c r="PCA26" i="14"/>
  <c r="PCB26" i="14"/>
  <c r="PCC26" i="14"/>
  <c r="PCD26" i="14"/>
  <c r="PCE26" i="14"/>
  <c r="PCF26" i="14"/>
  <c r="PCG26" i="14"/>
  <c r="PCH26" i="14"/>
  <c r="PCI26" i="14"/>
  <c r="PCJ26" i="14"/>
  <c r="PCK26" i="14"/>
  <c r="PCL26" i="14"/>
  <c r="PCM26" i="14"/>
  <c r="PCN26" i="14"/>
  <c r="PCO26" i="14"/>
  <c r="PCP26" i="14"/>
  <c r="PCQ26" i="14"/>
  <c r="PCR26" i="14"/>
  <c r="PCS26" i="14"/>
  <c r="PCT26" i="14"/>
  <c r="PCU26" i="14"/>
  <c r="PCV26" i="14"/>
  <c r="PCW26" i="14"/>
  <c r="PCX26" i="14"/>
  <c r="PCY26" i="14"/>
  <c r="PCZ26" i="14"/>
  <c r="PDA26" i="14"/>
  <c r="PDB26" i="14"/>
  <c r="PDC26" i="14"/>
  <c r="PDD26" i="14"/>
  <c r="PDE26" i="14"/>
  <c r="PDF26" i="14"/>
  <c r="PDG26" i="14"/>
  <c r="PDH26" i="14"/>
  <c r="PDI26" i="14"/>
  <c r="PDJ26" i="14"/>
  <c r="PDK26" i="14"/>
  <c r="PDL26" i="14"/>
  <c r="PDM26" i="14"/>
  <c r="PDN26" i="14"/>
  <c r="PDO26" i="14"/>
  <c r="PDP26" i="14"/>
  <c r="PDQ26" i="14"/>
  <c r="PDR26" i="14"/>
  <c r="PDS26" i="14"/>
  <c r="PDT26" i="14"/>
  <c r="PDU26" i="14"/>
  <c r="PDV26" i="14"/>
  <c r="PDW26" i="14"/>
  <c r="PDX26" i="14"/>
  <c r="PDY26" i="14"/>
  <c r="PDZ26" i="14"/>
  <c r="PEA26" i="14"/>
  <c r="PEB26" i="14"/>
  <c r="PEC26" i="14"/>
  <c r="PED26" i="14"/>
  <c r="PEE26" i="14"/>
  <c r="PEF26" i="14"/>
  <c r="PEG26" i="14"/>
  <c r="PEH26" i="14"/>
  <c r="PEI26" i="14"/>
  <c r="PEJ26" i="14"/>
  <c r="PEK26" i="14"/>
  <c r="PEL26" i="14"/>
  <c r="PEM26" i="14"/>
  <c r="PEN26" i="14"/>
  <c r="PEO26" i="14"/>
  <c r="PEP26" i="14"/>
  <c r="PEQ26" i="14"/>
  <c r="PER26" i="14"/>
  <c r="PES26" i="14"/>
  <c r="PET26" i="14"/>
  <c r="PEU26" i="14"/>
  <c r="PEV26" i="14"/>
  <c r="PEW26" i="14"/>
  <c r="PEX26" i="14"/>
  <c r="PEY26" i="14"/>
  <c r="PEZ26" i="14"/>
  <c r="PFA26" i="14"/>
  <c r="PFB26" i="14"/>
  <c r="PFC26" i="14"/>
  <c r="PFD26" i="14"/>
  <c r="PFE26" i="14"/>
  <c r="PFF26" i="14"/>
  <c r="PFG26" i="14"/>
  <c r="PFH26" i="14"/>
  <c r="PFI26" i="14"/>
  <c r="PFJ26" i="14"/>
  <c r="PFK26" i="14"/>
  <c r="PFL26" i="14"/>
  <c r="PFM26" i="14"/>
  <c r="PFN26" i="14"/>
  <c r="PFO26" i="14"/>
  <c r="PFP26" i="14"/>
  <c r="PFQ26" i="14"/>
  <c r="PFR26" i="14"/>
  <c r="PFS26" i="14"/>
  <c r="PFT26" i="14"/>
  <c r="PFU26" i="14"/>
  <c r="PFV26" i="14"/>
  <c r="PFW26" i="14"/>
  <c r="PFX26" i="14"/>
  <c r="PFY26" i="14"/>
  <c r="PFZ26" i="14"/>
  <c r="PGA26" i="14"/>
  <c r="PGB26" i="14"/>
  <c r="PGC26" i="14"/>
  <c r="PGD26" i="14"/>
  <c r="PGE26" i="14"/>
  <c r="PGF26" i="14"/>
  <c r="PGG26" i="14"/>
  <c r="PGH26" i="14"/>
  <c r="PGI26" i="14"/>
  <c r="PGJ26" i="14"/>
  <c r="PGK26" i="14"/>
  <c r="PGL26" i="14"/>
  <c r="PGM26" i="14"/>
  <c r="PGN26" i="14"/>
  <c r="PGO26" i="14"/>
  <c r="PGP26" i="14"/>
  <c r="PGQ26" i="14"/>
  <c r="PGR26" i="14"/>
  <c r="PGS26" i="14"/>
  <c r="PGT26" i="14"/>
  <c r="PGU26" i="14"/>
  <c r="PGV26" i="14"/>
  <c r="PGW26" i="14"/>
  <c r="PGX26" i="14"/>
  <c r="PGY26" i="14"/>
  <c r="PGZ26" i="14"/>
  <c r="PHA26" i="14"/>
  <c r="PHB26" i="14"/>
  <c r="PHC26" i="14"/>
  <c r="PHD26" i="14"/>
  <c r="PHE26" i="14"/>
  <c r="PHF26" i="14"/>
  <c r="PHG26" i="14"/>
  <c r="PHH26" i="14"/>
  <c r="PHI26" i="14"/>
  <c r="PHJ26" i="14"/>
  <c r="PHK26" i="14"/>
  <c r="PHL26" i="14"/>
  <c r="PHM26" i="14"/>
  <c r="PHN26" i="14"/>
  <c r="PHO26" i="14"/>
  <c r="PHP26" i="14"/>
  <c r="PHQ26" i="14"/>
  <c r="PHR26" i="14"/>
  <c r="PHS26" i="14"/>
  <c r="PHT26" i="14"/>
  <c r="PHU26" i="14"/>
  <c r="PHV26" i="14"/>
  <c r="PHW26" i="14"/>
  <c r="PHX26" i="14"/>
  <c r="PHY26" i="14"/>
  <c r="PHZ26" i="14"/>
  <c r="PIA26" i="14"/>
  <c r="PIB26" i="14"/>
  <c r="PIC26" i="14"/>
  <c r="PID26" i="14"/>
  <c r="PIE26" i="14"/>
  <c r="PIF26" i="14"/>
  <c r="PIG26" i="14"/>
  <c r="PIH26" i="14"/>
  <c r="PII26" i="14"/>
  <c r="PIJ26" i="14"/>
  <c r="PIK26" i="14"/>
  <c r="PIL26" i="14"/>
  <c r="PIM26" i="14"/>
  <c r="PIN26" i="14"/>
  <c r="PIO26" i="14"/>
  <c r="PIP26" i="14"/>
  <c r="PIQ26" i="14"/>
  <c r="PIR26" i="14"/>
  <c r="PIS26" i="14"/>
  <c r="PIT26" i="14"/>
  <c r="PIU26" i="14"/>
  <c r="PIV26" i="14"/>
  <c r="PIW26" i="14"/>
  <c r="PIX26" i="14"/>
  <c r="PIY26" i="14"/>
  <c r="PIZ26" i="14"/>
  <c r="PJA26" i="14"/>
  <c r="PJB26" i="14"/>
  <c r="PJC26" i="14"/>
  <c r="PJD26" i="14"/>
  <c r="PJE26" i="14"/>
  <c r="PJF26" i="14"/>
  <c r="PJG26" i="14"/>
  <c r="PJH26" i="14"/>
  <c r="PJI26" i="14"/>
  <c r="PJJ26" i="14"/>
  <c r="PJK26" i="14"/>
  <c r="PJL26" i="14"/>
  <c r="PJM26" i="14"/>
  <c r="PJN26" i="14"/>
  <c r="PJO26" i="14"/>
  <c r="PJP26" i="14"/>
  <c r="PJQ26" i="14"/>
  <c r="PJR26" i="14"/>
  <c r="PJS26" i="14"/>
  <c r="PJT26" i="14"/>
  <c r="PJU26" i="14"/>
  <c r="PJV26" i="14"/>
  <c r="PJW26" i="14"/>
  <c r="PJX26" i="14"/>
  <c r="PJY26" i="14"/>
  <c r="PJZ26" i="14"/>
  <c r="PKA26" i="14"/>
  <c r="PKB26" i="14"/>
  <c r="PKC26" i="14"/>
  <c r="PKD26" i="14"/>
  <c r="PKE26" i="14"/>
  <c r="PKF26" i="14"/>
  <c r="PKG26" i="14"/>
  <c r="PKH26" i="14"/>
  <c r="PKI26" i="14"/>
  <c r="PKJ26" i="14"/>
  <c r="PKK26" i="14"/>
  <c r="PKL26" i="14"/>
  <c r="PKM26" i="14"/>
  <c r="PKN26" i="14"/>
  <c r="PKO26" i="14"/>
  <c r="PKP26" i="14"/>
  <c r="PKQ26" i="14"/>
  <c r="PKR26" i="14"/>
  <c r="PKS26" i="14"/>
  <c r="PKT26" i="14"/>
  <c r="PKU26" i="14"/>
  <c r="PKV26" i="14"/>
  <c r="PKW26" i="14"/>
  <c r="PKX26" i="14"/>
  <c r="PKY26" i="14"/>
  <c r="PKZ26" i="14"/>
  <c r="PLA26" i="14"/>
  <c r="PLB26" i="14"/>
  <c r="PLC26" i="14"/>
  <c r="PLD26" i="14"/>
  <c r="PLE26" i="14"/>
  <c r="PLF26" i="14"/>
  <c r="PLG26" i="14"/>
  <c r="PLH26" i="14"/>
  <c r="PLI26" i="14"/>
  <c r="PLJ26" i="14"/>
  <c r="PLK26" i="14"/>
  <c r="PLL26" i="14"/>
  <c r="PLM26" i="14"/>
  <c r="PLN26" i="14"/>
  <c r="PLO26" i="14"/>
  <c r="PLP26" i="14"/>
  <c r="PLQ26" i="14"/>
  <c r="PLR26" i="14"/>
  <c r="PLS26" i="14"/>
  <c r="PLT26" i="14"/>
  <c r="PLU26" i="14"/>
  <c r="PLV26" i="14"/>
  <c r="PLW26" i="14"/>
  <c r="PLX26" i="14"/>
  <c r="PLY26" i="14"/>
  <c r="PLZ26" i="14"/>
  <c r="PMA26" i="14"/>
  <c r="PMB26" i="14"/>
  <c r="PMC26" i="14"/>
  <c r="PMD26" i="14"/>
  <c r="PME26" i="14"/>
  <c r="PMF26" i="14"/>
  <c r="PMG26" i="14"/>
  <c r="PMH26" i="14"/>
  <c r="PMI26" i="14"/>
  <c r="PMJ26" i="14"/>
  <c r="PMK26" i="14"/>
  <c r="PML26" i="14"/>
  <c r="PMM26" i="14"/>
  <c r="PMN26" i="14"/>
  <c r="PMO26" i="14"/>
  <c r="PMP26" i="14"/>
  <c r="PMQ26" i="14"/>
  <c r="PMR26" i="14"/>
  <c r="PMS26" i="14"/>
  <c r="PMT26" i="14"/>
  <c r="PMU26" i="14"/>
  <c r="PMV26" i="14"/>
  <c r="PMW26" i="14"/>
  <c r="PMX26" i="14"/>
  <c r="PMY26" i="14"/>
  <c r="PMZ26" i="14"/>
  <c r="PNA26" i="14"/>
  <c r="PNB26" i="14"/>
  <c r="PNC26" i="14"/>
  <c r="PND26" i="14"/>
  <c r="PNE26" i="14"/>
  <c r="PNF26" i="14"/>
  <c r="PNG26" i="14"/>
  <c r="PNH26" i="14"/>
  <c r="PNI26" i="14"/>
  <c r="PNJ26" i="14"/>
  <c r="PNK26" i="14"/>
  <c r="PNL26" i="14"/>
  <c r="PNM26" i="14"/>
  <c r="PNN26" i="14"/>
  <c r="PNO26" i="14"/>
  <c r="PNP26" i="14"/>
  <c r="PNQ26" i="14"/>
  <c r="PNR26" i="14"/>
  <c r="PNS26" i="14"/>
  <c r="PNT26" i="14"/>
  <c r="PNU26" i="14"/>
  <c r="PNV26" i="14"/>
  <c r="PNW26" i="14"/>
  <c r="PNX26" i="14"/>
  <c r="PNY26" i="14"/>
  <c r="PNZ26" i="14"/>
  <c r="POA26" i="14"/>
  <c r="POB26" i="14"/>
  <c r="POC26" i="14"/>
  <c r="POD26" i="14"/>
  <c r="POE26" i="14"/>
  <c r="POF26" i="14"/>
  <c r="POG26" i="14"/>
  <c r="POH26" i="14"/>
  <c r="POI26" i="14"/>
  <c r="POJ26" i="14"/>
  <c r="POK26" i="14"/>
  <c r="POL26" i="14"/>
  <c r="POM26" i="14"/>
  <c r="PON26" i="14"/>
  <c r="POO26" i="14"/>
  <c r="POP26" i="14"/>
  <c r="POQ26" i="14"/>
  <c r="POR26" i="14"/>
  <c r="POS26" i="14"/>
  <c r="POT26" i="14"/>
  <c r="POU26" i="14"/>
  <c r="POV26" i="14"/>
  <c r="POW26" i="14"/>
  <c r="POX26" i="14"/>
  <c r="POY26" i="14"/>
  <c r="POZ26" i="14"/>
  <c r="PPA26" i="14"/>
  <c r="PPB26" i="14"/>
  <c r="PPC26" i="14"/>
  <c r="PPD26" i="14"/>
  <c r="PPE26" i="14"/>
  <c r="PPF26" i="14"/>
  <c r="PPG26" i="14"/>
  <c r="PPH26" i="14"/>
  <c r="PPI26" i="14"/>
  <c r="PPJ26" i="14"/>
  <c r="PPK26" i="14"/>
  <c r="PPL26" i="14"/>
  <c r="PPM26" i="14"/>
  <c r="PPN26" i="14"/>
  <c r="PPO26" i="14"/>
  <c r="PPP26" i="14"/>
  <c r="PPQ26" i="14"/>
  <c r="PPR26" i="14"/>
  <c r="PPS26" i="14"/>
  <c r="PPT26" i="14"/>
  <c r="PPU26" i="14"/>
  <c r="PPV26" i="14"/>
  <c r="PPW26" i="14"/>
  <c r="PPX26" i="14"/>
  <c r="PPY26" i="14"/>
  <c r="PPZ26" i="14"/>
  <c r="PQA26" i="14"/>
  <c r="PQB26" i="14"/>
  <c r="PQC26" i="14"/>
  <c r="PQD26" i="14"/>
  <c r="PQE26" i="14"/>
  <c r="PQF26" i="14"/>
  <c r="PQG26" i="14"/>
  <c r="PQH26" i="14"/>
  <c r="PQI26" i="14"/>
  <c r="PQJ26" i="14"/>
  <c r="PQK26" i="14"/>
  <c r="PQL26" i="14"/>
  <c r="PQM26" i="14"/>
  <c r="PQN26" i="14"/>
  <c r="PQO26" i="14"/>
  <c r="PQP26" i="14"/>
  <c r="PQQ26" i="14"/>
  <c r="PQR26" i="14"/>
  <c r="PQS26" i="14"/>
  <c r="PQT26" i="14"/>
  <c r="PQU26" i="14"/>
  <c r="PQV26" i="14"/>
  <c r="PQW26" i="14"/>
  <c r="PQX26" i="14"/>
  <c r="PQY26" i="14"/>
  <c r="PQZ26" i="14"/>
  <c r="PRA26" i="14"/>
  <c r="PRB26" i="14"/>
  <c r="PRC26" i="14"/>
  <c r="PRD26" i="14"/>
  <c r="PRE26" i="14"/>
  <c r="PRF26" i="14"/>
  <c r="PRG26" i="14"/>
  <c r="PRH26" i="14"/>
  <c r="PRI26" i="14"/>
  <c r="PRJ26" i="14"/>
  <c r="PRK26" i="14"/>
  <c r="PRL26" i="14"/>
  <c r="PRM26" i="14"/>
  <c r="PRN26" i="14"/>
  <c r="PRO26" i="14"/>
  <c r="PRP26" i="14"/>
  <c r="PRQ26" i="14"/>
  <c r="PRR26" i="14"/>
  <c r="PRS26" i="14"/>
  <c r="PRT26" i="14"/>
  <c r="PRU26" i="14"/>
  <c r="PRV26" i="14"/>
  <c r="PRW26" i="14"/>
  <c r="PRX26" i="14"/>
  <c r="PRY26" i="14"/>
  <c r="PRZ26" i="14"/>
  <c r="PSA26" i="14"/>
  <c r="PSB26" i="14"/>
  <c r="PSC26" i="14"/>
  <c r="PSD26" i="14"/>
  <c r="PSE26" i="14"/>
  <c r="PSF26" i="14"/>
  <c r="PSG26" i="14"/>
  <c r="PSH26" i="14"/>
  <c r="PSI26" i="14"/>
  <c r="PSJ26" i="14"/>
  <c r="PSK26" i="14"/>
  <c r="PSL26" i="14"/>
  <c r="PSM26" i="14"/>
  <c r="PSN26" i="14"/>
  <c r="PSO26" i="14"/>
  <c r="PSP26" i="14"/>
  <c r="PSQ26" i="14"/>
  <c r="PSR26" i="14"/>
  <c r="PSS26" i="14"/>
  <c r="PST26" i="14"/>
  <c r="PSU26" i="14"/>
  <c r="PSV26" i="14"/>
  <c r="PSW26" i="14"/>
  <c r="PSX26" i="14"/>
  <c r="PSY26" i="14"/>
  <c r="PSZ26" i="14"/>
  <c r="PTA26" i="14"/>
  <c r="PTB26" i="14"/>
  <c r="PTC26" i="14"/>
  <c r="PTD26" i="14"/>
  <c r="PTE26" i="14"/>
  <c r="PTF26" i="14"/>
  <c r="PTG26" i="14"/>
  <c r="PTH26" i="14"/>
  <c r="PTI26" i="14"/>
  <c r="PTJ26" i="14"/>
  <c r="PTK26" i="14"/>
  <c r="PTL26" i="14"/>
  <c r="PTM26" i="14"/>
  <c r="PTN26" i="14"/>
  <c r="PTO26" i="14"/>
  <c r="PTP26" i="14"/>
  <c r="PTQ26" i="14"/>
  <c r="PTR26" i="14"/>
  <c r="PTS26" i="14"/>
  <c r="PTT26" i="14"/>
  <c r="PTU26" i="14"/>
  <c r="PTV26" i="14"/>
  <c r="PTW26" i="14"/>
  <c r="PTX26" i="14"/>
  <c r="PTY26" i="14"/>
  <c r="PTZ26" i="14"/>
  <c r="PUA26" i="14"/>
  <c r="PUB26" i="14"/>
  <c r="PUC26" i="14"/>
  <c r="PUD26" i="14"/>
  <c r="PUE26" i="14"/>
  <c r="PUF26" i="14"/>
  <c r="PUG26" i="14"/>
  <c r="PUH26" i="14"/>
  <c r="PUI26" i="14"/>
  <c r="PUJ26" i="14"/>
  <c r="PUK26" i="14"/>
  <c r="PUL26" i="14"/>
  <c r="PUM26" i="14"/>
  <c r="PUN26" i="14"/>
  <c r="PUO26" i="14"/>
  <c r="PUP26" i="14"/>
  <c r="PUQ26" i="14"/>
  <c r="PUR26" i="14"/>
  <c r="PUS26" i="14"/>
  <c r="PUT26" i="14"/>
  <c r="PUU26" i="14"/>
  <c r="PUV26" i="14"/>
  <c r="PUW26" i="14"/>
  <c r="PUX26" i="14"/>
  <c r="PUY26" i="14"/>
  <c r="PUZ26" i="14"/>
  <c r="PVA26" i="14"/>
  <c r="PVB26" i="14"/>
  <c r="PVC26" i="14"/>
  <c r="PVD26" i="14"/>
  <c r="PVE26" i="14"/>
  <c r="PVF26" i="14"/>
  <c r="PVG26" i="14"/>
  <c r="PVH26" i="14"/>
  <c r="PVI26" i="14"/>
  <c r="PVJ26" i="14"/>
  <c r="PVK26" i="14"/>
  <c r="PVL26" i="14"/>
  <c r="PVM26" i="14"/>
  <c r="PVN26" i="14"/>
  <c r="PVO26" i="14"/>
  <c r="PVP26" i="14"/>
  <c r="PVQ26" i="14"/>
  <c r="PVR26" i="14"/>
  <c r="PVS26" i="14"/>
  <c r="PVT26" i="14"/>
  <c r="PVU26" i="14"/>
  <c r="PVV26" i="14"/>
  <c r="PVW26" i="14"/>
  <c r="PVX26" i="14"/>
  <c r="PVY26" i="14"/>
  <c r="PVZ26" i="14"/>
  <c r="PWA26" i="14"/>
  <c r="PWB26" i="14"/>
  <c r="PWC26" i="14"/>
  <c r="PWD26" i="14"/>
  <c r="PWE26" i="14"/>
  <c r="PWF26" i="14"/>
  <c r="PWG26" i="14"/>
  <c r="PWH26" i="14"/>
  <c r="PWI26" i="14"/>
  <c r="PWJ26" i="14"/>
  <c r="PWK26" i="14"/>
  <c r="PWL26" i="14"/>
  <c r="PWM26" i="14"/>
  <c r="PWN26" i="14"/>
  <c r="PWO26" i="14"/>
  <c r="PWP26" i="14"/>
  <c r="PWQ26" i="14"/>
  <c r="PWR26" i="14"/>
  <c r="PWS26" i="14"/>
  <c r="PWT26" i="14"/>
  <c r="PWU26" i="14"/>
  <c r="PWV26" i="14"/>
  <c r="PWW26" i="14"/>
  <c r="PWX26" i="14"/>
  <c r="PWY26" i="14"/>
  <c r="PWZ26" i="14"/>
  <c r="PXA26" i="14"/>
  <c r="PXB26" i="14"/>
  <c r="PXC26" i="14"/>
  <c r="PXD26" i="14"/>
  <c r="PXE26" i="14"/>
  <c r="PXF26" i="14"/>
  <c r="PXG26" i="14"/>
  <c r="PXH26" i="14"/>
  <c r="PXI26" i="14"/>
  <c r="PXJ26" i="14"/>
  <c r="PXK26" i="14"/>
  <c r="PXL26" i="14"/>
  <c r="PXM26" i="14"/>
  <c r="PXN26" i="14"/>
  <c r="PXO26" i="14"/>
  <c r="PXP26" i="14"/>
  <c r="PXQ26" i="14"/>
  <c r="PXR26" i="14"/>
  <c r="PXS26" i="14"/>
  <c r="PXT26" i="14"/>
  <c r="PXU26" i="14"/>
  <c r="PXV26" i="14"/>
  <c r="PXW26" i="14"/>
  <c r="PXX26" i="14"/>
  <c r="PXY26" i="14"/>
  <c r="PXZ26" i="14"/>
  <c r="PYA26" i="14"/>
  <c r="PYB26" i="14"/>
  <c r="PYC26" i="14"/>
  <c r="PYD26" i="14"/>
  <c r="PYE26" i="14"/>
  <c r="PYF26" i="14"/>
  <c r="PYG26" i="14"/>
  <c r="PYH26" i="14"/>
  <c r="PYI26" i="14"/>
  <c r="PYJ26" i="14"/>
  <c r="PYK26" i="14"/>
  <c r="PYL26" i="14"/>
  <c r="PYM26" i="14"/>
  <c r="PYN26" i="14"/>
  <c r="PYO26" i="14"/>
  <c r="PYP26" i="14"/>
  <c r="PYQ26" i="14"/>
  <c r="PYR26" i="14"/>
  <c r="PYS26" i="14"/>
  <c r="PYT26" i="14"/>
  <c r="PYU26" i="14"/>
  <c r="PYV26" i="14"/>
  <c r="PYW26" i="14"/>
  <c r="PYX26" i="14"/>
  <c r="PYY26" i="14"/>
  <c r="PYZ26" i="14"/>
  <c r="PZA26" i="14"/>
  <c r="PZB26" i="14"/>
  <c r="PZC26" i="14"/>
  <c r="PZD26" i="14"/>
  <c r="PZE26" i="14"/>
  <c r="PZF26" i="14"/>
  <c r="PZG26" i="14"/>
  <c r="PZH26" i="14"/>
  <c r="PZI26" i="14"/>
  <c r="PZJ26" i="14"/>
  <c r="PZK26" i="14"/>
  <c r="PZL26" i="14"/>
  <c r="PZM26" i="14"/>
  <c r="PZN26" i="14"/>
  <c r="PZO26" i="14"/>
  <c r="PZP26" i="14"/>
  <c r="PZQ26" i="14"/>
  <c r="PZR26" i="14"/>
  <c r="PZS26" i="14"/>
  <c r="PZT26" i="14"/>
  <c r="PZU26" i="14"/>
  <c r="PZV26" i="14"/>
  <c r="PZW26" i="14"/>
  <c r="PZX26" i="14"/>
  <c r="PZY26" i="14"/>
  <c r="PZZ26" i="14"/>
  <c r="QAA26" i="14"/>
  <c r="QAB26" i="14"/>
  <c r="QAC26" i="14"/>
  <c r="QAD26" i="14"/>
  <c r="QAE26" i="14"/>
  <c r="QAF26" i="14"/>
  <c r="QAG26" i="14"/>
  <c r="QAH26" i="14"/>
  <c r="QAI26" i="14"/>
  <c r="QAJ26" i="14"/>
  <c r="QAK26" i="14"/>
  <c r="QAL26" i="14"/>
  <c r="QAM26" i="14"/>
  <c r="QAN26" i="14"/>
  <c r="QAO26" i="14"/>
  <c r="QAP26" i="14"/>
  <c r="QAQ26" i="14"/>
  <c r="QAR26" i="14"/>
  <c r="QAS26" i="14"/>
  <c r="QAT26" i="14"/>
  <c r="QAU26" i="14"/>
  <c r="QAV26" i="14"/>
  <c r="QAW26" i="14"/>
  <c r="QAX26" i="14"/>
  <c r="QAY26" i="14"/>
  <c r="QAZ26" i="14"/>
  <c r="QBA26" i="14"/>
  <c r="QBB26" i="14"/>
  <c r="QBC26" i="14"/>
  <c r="QBD26" i="14"/>
  <c r="QBE26" i="14"/>
  <c r="QBF26" i="14"/>
  <c r="QBG26" i="14"/>
  <c r="QBH26" i="14"/>
  <c r="QBI26" i="14"/>
  <c r="QBJ26" i="14"/>
  <c r="QBK26" i="14"/>
  <c r="QBL26" i="14"/>
  <c r="QBM26" i="14"/>
  <c r="QBN26" i="14"/>
  <c r="QBO26" i="14"/>
  <c r="QBP26" i="14"/>
  <c r="QBQ26" i="14"/>
  <c r="QBR26" i="14"/>
  <c r="QBS26" i="14"/>
  <c r="QBT26" i="14"/>
  <c r="QBU26" i="14"/>
  <c r="QBV26" i="14"/>
  <c r="QBW26" i="14"/>
  <c r="QBX26" i="14"/>
  <c r="QBY26" i="14"/>
  <c r="QBZ26" i="14"/>
  <c r="QCA26" i="14"/>
  <c r="QCB26" i="14"/>
  <c r="QCC26" i="14"/>
  <c r="QCD26" i="14"/>
  <c r="QCE26" i="14"/>
  <c r="QCF26" i="14"/>
  <c r="QCG26" i="14"/>
  <c r="QCH26" i="14"/>
  <c r="QCI26" i="14"/>
  <c r="QCJ26" i="14"/>
  <c r="QCK26" i="14"/>
  <c r="QCL26" i="14"/>
  <c r="QCM26" i="14"/>
  <c r="QCN26" i="14"/>
  <c r="QCO26" i="14"/>
  <c r="QCP26" i="14"/>
  <c r="QCQ26" i="14"/>
  <c r="QCR26" i="14"/>
  <c r="QCS26" i="14"/>
  <c r="QCT26" i="14"/>
  <c r="QCU26" i="14"/>
  <c r="QCV26" i="14"/>
  <c r="QCW26" i="14"/>
  <c r="QCX26" i="14"/>
  <c r="QCY26" i="14"/>
  <c r="QCZ26" i="14"/>
  <c r="QDA26" i="14"/>
  <c r="QDB26" i="14"/>
  <c r="QDC26" i="14"/>
  <c r="QDD26" i="14"/>
  <c r="QDE26" i="14"/>
  <c r="QDF26" i="14"/>
  <c r="QDG26" i="14"/>
  <c r="QDH26" i="14"/>
  <c r="QDI26" i="14"/>
  <c r="QDJ26" i="14"/>
  <c r="QDK26" i="14"/>
  <c r="QDL26" i="14"/>
  <c r="QDM26" i="14"/>
  <c r="QDN26" i="14"/>
  <c r="QDO26" i="14"/>
  <c r="QDP26" i="14"/>
  <c r="QDQ26" i="14"/>
  <c r="QDR26" i="14"/>
  <c r="QDS26" i="14"/>
  <c r="QDT26" i="14"/>
  <c r="QDU26" i="14"/>
  <c r="QDV26" i="14"/>
  <c r="QDW26" i="14"/>
  <c r="QDX26" i="14"/>
  <c r="QDY26" i="14"/>
  <c r="QDZ26" i="14"/>
  <c r="QEA26" i="14"/>
  <c r="QEB26" i="14"/>
  <c r="QEC26" i="14"/>
  <c r="QED26" i="14"/>
  <c r="QEE26" i="14"/>
  <c r="QEF26" i="14"/>
  <c r="QEG26" i="14"/>
  <c r="QEH26" i="14"/>
  <c r="QEI26" i="14"/>
  <c r="QEJ26" i="14"/>
  <c r="QEK26" i="14"/>
  <c r="QEL26" i="14"/>
  <c r="QEM26" i="14"/>
  <c r="QEN26" i="14"/>
  <c r="QEO26" i="14"/>
  <c r="QEP26" i="14"/>
  <c r="QEQ26" i="14"/>
  <c r="QER26" i="14"/>
  <c r="QES26" i="14"/>
  <c r="QET26" i="14"/>
  <c r="QEU26" i="14"/>
  <c r="QEV26" i="14"/>
  <c r="QEW26" i="14"/>
  <c r="QEX26" i="14"/>
  <c r="QEY26" i="14"/>
  <c r="QEZ26" i="14"/>
  <c r="QFA26" i="14"/>
  <c r="QFB26" i="14"/>
  <c r="QFC26" i="14"/>
  <c r="QFD26" i="14"/>
  <c r="QFE26" i="14"/>
  <c r="QFF26" i="14"/>
  <c r="QFG26" i="14"/>
  <c r="QFH26" i="14"/>
  <c r="QFI26" i="14"/>
  <c r="QFJ26" i="14"/>
  <c r="QFK26" i="14"/>
  <c r="QFL26" i="14"/>
  <c r="QFM26" i="14"/>
  <c r="QFN26" i="14"/>
  <c r="QFO26" i="14"/>
  <c r="QFP26" i="14"/>
  <c r="QFQ26" i="14"/>
  <c r="QFR26" i="14"/>
  <c r="QFS26" i="14"/>
  <c r="QFT26" i="14"/>
  <c r="QFU26" i="14"/>
  <c r="QFV26" i="14"/>
  <c r="QFW26" i="14"/>
  <c r="QFX26" i="14"/>
  <c r="QFY26" i="14"/>
  <c r="QFZ26" i="14"/>
  <c r="QGA26" i="14"/>
  <c r="QGB26" i="14"/>
  <c r="QGC26" i="14"/>
  <c r="QGD26" i="14"/>
  <c r="QGE26" i="14"/>
  <c r="QGF26" i="14"/>
  <c r="QGG26" i="14"/>
  <c r="QGH26" i="14"/>
  <c r="QGI26" i="14"/>
  <c r="QGJ26" i="14"/>
  <c r="QGK26" i="14"/>
  <c r="QGL26" i="14"/>
  <c r="QGM26" i="14"/>
  <c r="QGN26" i="14"/>
  <c r="QGO26" i="14"/>
  <c r="QGP26" i="14"/>
  <c r="QGQ26" i="14"/>
  <c r="QGR26" i="14"/>
  <c r="QGS26" i="14"/>
  <c r="QGT26" i="14"/>
  <c r="QGU26" i="14"/>
  <c r="QGV26" i="14"/>
  <c r="QGW26" i="14"/>
  <c r="QGX26" i="14"/>
  <c r="QGY26" i="14"/>
  <c r="QGZ26" i="14"/>
  <c r="QHA26" i="14"/>
  <c r="QHB26" i="14"/>
  <c r="QHC26" i="14"/>
  <c r="QHD26" i="14"/>
  <c r="QHE26" i="14"/>
  <c r="QHF26" i="14"/>
  <c r="QHG26" i="14"/>
  <c r="QHH26" i="14"/>
  <c r="QHI26" i="14"/>
  <c r="QHJ26" i="14"/>
  <c r="QHK26" i="14"/>
  <c r="QHL26" i="14"/>
  <c r="QHM26" i="14"/>
  <c r="QHN26" i="14"/>
  <c r="QHO26" i="14"/>
  <c r="QHP26" i="14"/>
  <c r="QHQ26" i="14"/>
  <c r="QHR26" i="14"/>
  <c r="QHS26" i="14"/>
  <c r="QHT26" i="14"/>
  <c r="QHU26" i="14"/>
  <c r="QHV26" i="14"/>
  <c r="QHW26" i="14"/>
  <c r="QHX26" i="14"/>
  <c r="QHY26" i="14"/>
  <c r="QHZ26" i="14"/>
  <c r="QIA26" i="14"/>
  <c r="QIB26" i="14"/>
  <c r="QIC26" i="14"/>
  <c r="QID26" i="14"/>
  <c r="QIE26" i="14"/>
  <c r="QIF26" i="14"/>
  <c r="QIG26" i="14"/>
  <c r="QIH26" i="14"/>
  <c r="QII26" i="14"/>
  <c r="QIJ26" i="14"/>
  <c r="QIK26" i="14"/>
  <c r="QIL26" i="14"/>
  <c r="QIM26" i="14"/>
  <c r="QIN26" i="14"/>
  <c r="QIO26" i="14"/>
  <c r="QIP26" i="14"/>
  <c r="QIQ26" i="14"/>
  <c r="QIR26" i="14"/>
  <c r="QIS26" i="14"/>
  <c r="QIT26" i="14"/>
  <c r="QIU26" i="14"/>
  <c r="QIV26" i="14"/>
  <c r="QIW26" i="14"/>
  <c r="QIX26" i="14"/>
  <c r="QIY26" i="14"/>
  <c r="QIZ26" i="14"/>
  <c r="QJA26" i="14"/>
  <c r="QJB26" i="14"/>
  <c r="QJC26" i="14"/>
  <c r="QJD26" i="14"/>
  <c r="QJE26" i="14"/>
  <c r="QJF26" i="14"/>
  <c r="QJG26" i="14"/>
  <c r="QJH26" i="14"/>
  <c r="QJI26" i="14"/>
  <c r="QJJ26" i="14"/>
  <c r="QJK26" i="14"/>
  <c r="QJL26" i="14"/>
  <c r="QJM26" i="14"/>
  <c r="QJN26" i="14"/>
  <c r="QJO26" i="14"/>
  <c r="QJP26" i="14"/>
  <c r="QJQ26" i="14"/>
  <c r="QJR26" i="14"/>
  <c r="QJS26" i="14"/>
  <c r="QJT26" i="14"/>
  <c r="QJU26" i="14"/>
  <c r="QJV26" i="14"/>
  <c r="QJW26" i="14"/>
  <c r="QJX26" i="14"/>
  <c r="QJY26" i="14"/>
  <c r="QJZ26" i="14"/>
  <c r="QKA26" i="14"/>
  <c r="QKB26" i="14"/>
  <c r="QKC26" i="14"/>
  <c r="QKD26" i="14"/>
  <c r="QKE26" i="14"/>
  <c r="QKF26" i="14"/>
  <c r="QKG26" i="14"/>
  <c r="QKH26" i="14"/>
  <c r="QKI26" i="14"/>
  <c r="QKJ26" i="14"/>
  <c r="QKK26" i="14"/>
  <c r="QKL26" i="14"/>
  <c r="QKM26" i="14"/>
  <c r="QKN26" i="14"/>
  <c r="QKO26" i="14"/>
  <c r="QKP26" i="14"/>
  <c r="QKQ26" i="14"/>
  <c r="QKR26" i="14"/>
  <c r="QKS26" i="14"/>
  <c r="QKT26" i="14"/>
  <c r="QKU26" i="14"/>
  <c r="QKV26" i="14"/>
  <c r="QKW26" i="14"/>
  <c r="QKX26" i="14"/>
  <c r="QKY26" i="14"/>
  <c r="QKZ26" i="14"/>
  <c r="QLA26" i="14"/>
  <c r="QLB26" i="14"/>
  <c r="QLC26" i="14"/>
  <c r="QLD26" i="14"/>
  <c r="QLE26" i="14"/>
  <c r="QLF26" i="14"/>
  <c r="QLG26" i="14"/>
  <c r="QLH26" i="14"/>
  <c r="QLI26" i="14"/>
  <c r="QLJ26" i="14"/>
  <c r="QLK26" i="14"/>
  <c r="QLL26" i="14"/>
  <c r="QLM26" i="14"/>
  <c r="QLN26" i="14"/>
  <c r="QLO26" i="14"/>
  <c r="QLP26" i="14"/>
  <c r="QLQ26" i="14"/>
  <c r="QLR26" i="14"/>
  <c r="QLS26" i="14"/>
  <c r="QLT26" i="14"/>
  <c r="QLU26" i="14"/>
  <c r="QLV26" i="14"/>
  <c r="QLW26" i="14"/>
  <c r="QLX26" i="14"/>
  <c r="QLY26" i="14"/>
  <c r="QLZ26" i="14"/>
  <c r="QMA26" i="14"/>
  <c r="QMB26" i="14"/>
  <c r="QMC26" i="14"/>
  <c r="QMD26" i="14"/>
  <c r="QME26" i="14"/>
  <c r="QMF26" i="14"/>
  <c r="QMG26" i="14"/>
  <c r="QMH26" i="14"/>
  <c r="QMI26" i="14"/>
  <c r="QMJ26" i="14"/>
  <c r="QMK26" i="14"/>
  <c r="QML26" i="14"/>
  <c r="QMM26" i="14"/>
  <c r="QMN26" i="14"/>
  <c r="QMO26" i="14"/>
  <c r="QMP26" i="14"/>
  <c r="QMQ26" i="14"/>
  <c r="QMR26" i="14"/>
  <c r="QMS26" i="14"/>
  <c r="QMT26" i="14"/>
  <c r="QMU26" i="14"/>
  <c r="QMV26" i="14"/>
  <c r="QMW26" i="14"/>
  <c r="QMX26" i="14"/>
  <c r="QMY26" i="14"/>
  <c r="QMZ26" i="14"/>
  <c r="QNA26" i="14"/>
  <c r="QNB26" i="14"/>
  <c r="QNC26" i="14"/>
  <c r="QND26" i="14"/>
  <c r="QNE26" i="14"/>
  <c r="QNF26" i="14"/>
  <c r="QNG26" i="14"/>
  <c r="QNH26" i="14"/>
  <c r="QNI26" i="14"/>
  <c r="QNJ26" i="14"/>
  <c r="QNK26" i="14"/>
  <c r="QNL26" i="14"/>
  <c r="QNM26" i="14"/>
  <c r="QNN26" i="14"/>
  <c r="QNO26" i="14"/>
  <c r="QNP26" i="14"/>
  <c r="QNQ26" i="14"/>
  <c r="QNR26" i="14"/>
  <c r="QNS26" i="14"/>
  <c r="QNT26" i="14"/>
  <c r="QNU26" i="14"/>
  <c r="QNV26" i="14"/>
  <c r="QNW26" i="14"/>
  <c r="QNX26" i="14"/>
  <c r="QNY26" i="14"/>
  <c r="QNZ26" i="14"/>
  <c r="QOA26" i="14"/>
  <c r="QOB26" i="14"/>
  <c r="QOC26" i="14"/>
  <c r="QOD26" i="14"/>
  <c r="QOE26" i="14"/>
  <c r="QOF26" i="14"/>
  <c r="QOG26" i="14"/>
  <c r="QOH26" i="14"/>
  <c r="QOI26" i="14"/>
  <c r="QOJ26" i="14"/>
  <c r="QOK26" i="14"/>
  <c r="QOL26" i="14"/>
  <c r="QOM26" i="14"/>
  <c r="QON26" i="14"/>
  <c r="QOO26" i="14"/>
  <c r="QOP26" i="14"/>
  <c r="QOQ26" i="14"/>
  <c r="QOR26" i="14"/>
  <c r="QOS26" i="14"/>
  <c r="QOT26" i="14"/>
  <c r="QOU26" i="14"/>
  <c r="QOV26" i="14"/>
  <c r="QOW26" i="14"/>
  <c r="QOX26" i="14"/>
  <c r="QOY26" i="14"/>
  <c r="QOZ26" i="14"/>
  <c r="QPA26" i="14"/>
  <c r="QPB26" i="14"/>
  <c r="QPC26" i="14"/>
  <c r="QPD26" i="14"/>
  <c r="QPE26" i="14"/>
  <c r="QPF26" i="14"/>
  <c r="QPG26" i="14"/>
  <c r="QPH26" i="14"/>
  <c r="QPI26" i="14"/>
  <c r="QPJ26" i="14"/>
  <c r="QPK26" i="14"/>
  <c r="QPL26" i="14"/>
  <c r="QPM26" i="14"/>
  <c r="QPN26" i="14"/>
  <c r="QPO26" i="14"/>
  <c r="QPP26" i="14"/>
  <c r="QPQ26" i="14"/>
  <c r="QPR26" i="14"/>
  <c r="QPS26" i="14"/>
  <c r="QPT26" i="14"/>
  <c r="QPU26" i="14"/>
  <c r="QPV26" i="14"/>
  <c r="QPW26" i="14"/>
  <c r="QPX26" i="14"/>
  <c r="QPY26" i="14"/>
  <c r="QPZ26" i="14"/>
  <c r="QQA26" i="14"/>
  <c r="QQB26" i="14"/>
  <c r="QQC26" i="14"/>
  <c r="QQD26" i="14"/>
  <c r="QQE26" i="14"/>
  <c r="QQF26" i="14"/>
  <c r="QQG26" i="14"/>
  <c r="QQH26" i="14"/>
  <c r="QQI26" i="14"/>
  <c r="QQJ26" i="14"/>
  <c r="QQK26" i="14"/>
  <c r="QQL26" i="14"/>
  <c r="QQM26" i="14"/>
  <c r="QQN26" i="14"/>
  <c r="QQO26" i="14"/>
  <c r="QQP26" i="14"/>
  <c r="QQQ26" i="14"/>
  <c r="QQR26" i="14"/>
  <c r="QQS26" i="14"/>
  <c r="QQT26" i="14"/>
  <c r="QQU26" i="14"/>
  <c r="QQV26" i="14"/>
  <c r="QQW26" i="14"/>
  <c r="QQX26" i="14"/>
  <c r="QQY26" i="14"/>
  <c r="QQZ26" i="14"/>
  <c r="QRA26" i="14"/>
  <c r="QRB26" i="14"/>
  <c r="QRC26" i="14"/>
  <c r="QRD26" i="14"/>
  <c r="QRE26" i="14"/>
  <c r="QRF26" i="14"/>
  <c r="QRG26" i="14"/>
  <c r="QRH26" i="14"/>
  <c r="QRI26" i="14"/>
  <c r="QRJ26" i="14"/>
  <c r="QRK26" i="14"/>
  <c r="QRL26" i="14"/>
  <c r="QRM26" i="14"/>
  <c r="QRN26" i="14"/>
  <c r="QRO26" i="14"/>
  <c r="QRP26" i="14"/>
  <c r="QRQ26" i="14"/>
  <c r="QRR26" i="14"/>
  <c r="QRS26" i="14"/>
  <c r="QRT26" i="14"/>
  <c r="QRU26" i="14"/>
  <c r="QRV26" i="14"/>
  <c r="QRW26" i="14"/>
  <c r="QRX26" i="14"/>
  <c r="QRY26" i="14"/>
  <c r="QRZ26" i="14"/>
  <c r="QSA26" i="14"/>
  <c r="QSB26" i="14"/>
  <c r="QSC26" i="14"/>
  <c r="QSD26" i="14"/>
  <c r="QSE26" i="14"/>
  <c r="QSF26" i="14"/>
  <c r="QSG26" i="14"/>
  <c r="QSH26" i="14"/>
  <c r="QSI26" i="14"/>
  <c r="QSJ26" i="14"/>
  <c r="QSK26" i="14"/>
  <c r="QSL26" i="14"/>
  <c r="QSM26" i="14"/>
  <c r="QSN26" i="14"/>
  <c r="QSO26" i="14"/>
  <c r="QSP26" i="14"/>
  <c r="QSQ26" i="14"/>
  <c r="QSR26" i="14"/>
  <c r="QSS26" i="14"/>
  <c r="QST26" i="14"/>
  <c r="QSU26" i="14"/>
  <c r="QSV26" i="14"/>
  <c r="QSW26" i="14"/>
  <c r="QSX26" i="14"/>
  <c r="QSY26" i="14"/>
  <c r="QSZ26" i="14"/>
  <c r="QTA26" i="14"/>
  <c r="QTB26" i="14"/>
  <c r="QTC26" i="14"/>
  <c r="QTD26" i="14"/>
  <c r="QTE26" i="14"/>
  <c r="QTF26" i="14"/>
  <c r="QTG26" i="14"/>
  <c r="QTH26" i="14"/>
  <c r="QTI26" i="14"/>
  <c r="QTJ26" i="14"/>
  <c r="QTK26" i="14"/>
  <c r="QTL26" i="14"/>
  <c r="QTM26" i="14"/>
  <c r="QTN26" i="14"/>
  <c r="QTO26" i="14"/>
  <c r="QTP26" i="14"/>
  <c r="QTQ26" i="14"/>
  <c r="QTR26" i="14"/>
  <c r="QTS26" i="14"/>
  <c r="QTT26" i="14"/>
  <c r="QTU26" i="14"/>
  <c r="QTV26" i="14"/>
  <c r="QTW26" i="14"/>
  <c r="QTX26" i="14"/>
  <c r="QTY26" i="14"/>
  <c r="QTZ26" i="14"/>
  <c r="QUA26" i="14"/>
  <c r="QUB26" i="14"/>
  <c r="QUC26" i="14"/>
  <c r="QUD26" i="14"/>
  <c r="QUE26" i="14"/>
  <c r="QUF26" i="14"/>
  <c r="QUG26" i="14"/>
  <c r="QUH26" i="14"/>
  <c r="QUI26" i="14"/>
  <c r="QUJ26" i="14"/>
  <c r="QUK26" i="14"/>
  <c r="QUL26" i="14"/>
  <c r="QUM26" i="14"/>
  <c r="QUN26" i="14"/>
  <c r="QUO26" i="14"/>
  <c r="QUP26" i="14"/>
  <c r="QUQ26" i="14"/>
  <c r="QUR26" i="14"/>
  <c r="QUS26" i="14"/>
  <c r="QUT26" i="14"/>
  <c r="QUU26" i="14"/>
  <c r="QUV26" i="14"/>
  <c r="QUW26" i="14"/>
  <c r="QUX26" i="14"/>
  <c r="QUY26" i="14"/>
  <c r="QUZ26" i="14"/>
  <c r="QVA26" i="14"/>
  <c r="QVB26" i="14"/>
  <c r="QVC26" i="14"/>
  <c r="QVD26" i="14"/>
  <c r="QVE26" i="14"/>
  <c r="QVF26" i="14"/>
  <c r="QVG26" i="14"/>
  <c r="QVH26" i="14"/>
  <c r="QVI26" i="14"/>
  <c r="QVJ26" i="14"/>
  <c r="QVK26" i="14"/>
  <c r="QVL26" i="14"/>
  <c r="QVM26" i="14"/>
  <c r="QVN26" i="14"/>
  <c r="QVO26" i="14"/>
  <c r="QVP26" i="14"/>
  <c r="QVQ26" i="14"/>
  <c r="QVR26" i="14"/>
  <c r="QVS26" i="14"/>
  <c r="QVT26" i="14"/>
  <c r="QVU26" i="14"/>
  <c r="QVV26" i="14"/>
  <c r="QVW26" i="14"/>
  <c r="QVX26" i="14"/>
  <c r="QVY26" i="14"/>
  <c r="QVZ26" i="14"/>
  <c r="QWA26" i="14"/>
  <c r="QWB26" i="14"/>
  <c r="QWC26" i="14"/>
  <c r="QWD26" i="14"/>
  <c r="QWE26" i="14"/>
  <c r="QWF26" i="14"/>
  <c r="QWG26" i="14"/>
  <c r="QWH26" i="14"/>
  <c r="QWI26" i="14"/>
  <c r="QWJ26" i="14"/>
  <c r="QWK26" i="14"/>
  <c r="QWL26" i="14"/>
  <c r="QWM26" i="14"/>
  <c r="QWN26" i="14"/>
  <c r="QWO26" i="14"/>
  <c r="QWP26" i="14"/>
  <c r="QWQ26" i="14"/>
  <c r="QWR26" i="14"/>
  <c r="QWS26" i="14"/>
  <c r="QWT26" i="14"/>
  <c r="QWU26" i="14"/>
  <c r="QWV26" i="14"/>
  <c r="QWW26" i="14"/>
  <c r="QWX26" i="14"/>
  <c r="QWY26" i="14"/>
  <c r="QWZ26" i="14"/>
  <c r="QXA26" i="14"/>
  <c r="QXB26" i="14"/>
  <c r="QXC26" i="14"/>
  <c r="QXD26" i="14"/>
  <c r="QXE26" i="14"/>
  <c r="QXF26" i="14"/>
  <c r="QXG26" i="14"/>
  <c r="QXH26" i="14"/>
  <c r="QXI26" i="14"/>
  <c r="QXJ26" i="14"/>
  <c r="QXK26" i="14"/>
  <c r="QXL26" i="14"/>
  <c r="QXM26" i="14"/>
  <c r="QXN26" i="14"/>
  <c r="QXO26" i="14"/>
  <c r="QXP26" i="14"/>
  <c r="QXQ26" i="14"/>
  <c r="QXR26" i="14"/>
  <c r="QXS26" i="14"/>
  <c r="QXT26" i="14"/>
  <c r="QXU26" i="14"/>
  <c r="QXV26" i="14"/>
  <c r="QXW26" i="14"/>
  <c r="QXX26" i="14"/>
  <c r="QXY26" i="14"/>
  <c r="QXZ26" i="14"/>
  <c r="QYA26" i="14"/>
  <c r="QYB26" i="14"/>
  <c r="QYC26" i="14"/>
  <c r="QYD26" i="14"/>
  <c r="QYE26" i="14"/>
  <c r="QYF26" i="14"/>
  <c r="QYG26" i="14"/>
  <c r="QYH26" i="14"/>
  <c r="QYI26" i="14"/>
  <c r="QYJ26" i="14"/>
  <c r="QYK26" i="14"/>
  <c r="QYL26" i="14"/>
  <c r="QYM26" i="14"/>
  <c r="QYN26" i="14"/>
  <c r="QYO26" i="14"/>
  <c r="QYP26" i="14"/>
  <c r="QYQ26" i="14"/>
  <c r="QYR26" i="14"/>
  <c r="QYS26" i="14"/>
  <c r="QYT26" i="14"/>
  <c r="QYU26" i="14"/>
  <c r="QYV26" i="14"/>
  <c r="QYW26" i="14"/>
  <c r="QYX26" i="14"/>
  <c r="QYY26" i="14"/>
  <c r="QYZ26" i="14"/>
  <c r="QZA26" i="14"/>
  <c r="QZB26" i="14"/>
  <c r="QZC26" i="14"/>
  <c r="QZD26" i="14"/>
  <c r="QZE26" i="14"/>
  <c r="QZF26" i="14"/>
  <c r="QZG26" i="14"/>
  <c r="QZH26" i="14"/>
  <c r="QZI26" i="14"/>
  <c r="QZJ26" i="14"/>
  <c r="QZK26" i="14"/>
  <c r="QZL26" i="14"/>
  <c r="QZM26" i="14"/>
  <c r="QZN26" i="14"/>
  <c r="QZO26" i="14"/>
  <c r="QZP26" i="14"/>
  <c r="QZQ26" i="14"/>
  <c r="QZR26" i="14"/>
  <c r="QZS26" i="14"/>
  <c r="QZT26" i="14"/>
  <c r="QZU26" i="14"/>
  <c r="QZV26" i="14"/>
  <c r="QZW26" i="14"/>
  <c r="QZX26" i="14"/>
  <c r="QZY26" i="14"/>
  <c r="QZZ26" i="14"/>
  <c r="RAA26" i="14"/>
  <c r="RAB26" i="14"/>
  <c r="RAC26" i="14"/>
  <c r="RAD26" i="14"/>
  <c r="RAE26" i="14"/>
  <c r="RAF26" i="14"/>
  <c r="RAG26" i="14"/>
  <c r="RAH26" i="14"/>
  <c r="RAI26" i="14"/>
  <c r="RAJ26" i="14"/>
  <c r="RAK26" i="14"/>
  <c r="RAL26" i="14"/>
  <c r="RAM26" i="14"/>
  <c r="RAN26" i="14"/>
  <c r="RAO26" i="14"/>
  <c r="RAP26" i="14"/>
  <c r="RAQ26" i="14"/>
  <c r="RAR26" i="14"/>
  <c r="RAS26" i="14"/>
  <c r="RAT26" i="14"/>
  <c r="RAU26" i="14"/>
  <c r="RAV26" i="14"/>
  <c r="RAW26" i="14"/>
  <c r="RAX26" i="14"/>
  <c r="RAY26" i="14"/>
  <c r="RAZ26" i="14"/>
  <c r="RBA26" i="14"/>
  <c r="RBB26" i="14"/>
  <c r="RBC26" i="14"/>
  <c r="RBD26" i="14"/>
  <c r="RBE26" i="14"/>
  <c r="RBF26" i="14"/>
  <c r="RBG26" i="14"/>
  <c r="RBH26" i="14"/>
  <c r="RBI26" i="14"/>
  <c r="RBJ26" i="14"/>
  <c r="RBK26" i="14"/>
  <c r="RBL26" i="14"/>
  <c r="RBM26" i="14"/>
  <c r="RBN26" i="14"/>
  <c r="RBO26" i="14"/>
  <c r="RBP26" i="14"/>
  <c r="RBQ26" i="14"/>
  <c r="RBR26" i="14"/>
  <c r="RBS26" i="14"/>
  <c r="RBT26" i="14"/>
  <c r="RBU26" i="14"/>
  <c r="RBV26" i="14"/>
  <c r="RBW26" i="14"/>
  <c r="RBX26" i="14"/>
  <c r="RBY26" i="14"/>
  <c r="RBZ26" i="14"/>
  <c r="RCA26" i="14"/>
  <c r="RCB26" i="14"/>
  <c r="RCC26" i="14"/>
  <c r="RCD26" i="14"/>
  <c r="RCE26" i="14"/>
  <c r="RCF26" i="14"/>
  <c r="RCG26" i="14"/>
  <c r="RCH26" i="14"/>
  <c r="RCI26" i="14"/>
  <c r="RCJ26" i="14"/>
  <c r="RCK26" i="14"/>
  <c r="RCL26" i="14"/>
  <c r="RCM26" i="14"/>
  <c r="RCN26" i="14"/>
  <c r="RCO26" i="14"/>
  <c r="RCP26" i="14"/>
  <c r="RCQ26" i="14"/>
  <c r="RCR26" i="14"/>
  <c r="RCS26" i="14"/>
  <c r="RCT26" i="14"/>
  <c r="RCU26" i="14"/>
  <c r="RCV26" i="14"/>
  <c r="RCW26" i="14"/>
  <c r="RCX26" i="14"/>
  <c r="RCY26" i="14"/>
  <c r="RCZ26" i="14"/>
  <c r="RDA26" i="14"/>
  <c r="RDB26" i="14"/>
  <c r="RDC26" i="14"/>
  <c r="RDD26" i="14"/>
  <c r="RDE26" i="14"/>
  <c r="RDF26" i="14"/>
  <c r="RDG26" i="14"/>
  <c r="RDH26" i="14"/>
  <c r="RDI26" i="14"/>
  <c r="RDJ26" i="14"/>
  <c r="RDK26" i="14"/>
  <c r="RDL26" i="14"/>
  <c r="RDM26" i="14"/>
  <c r="RDN26" i="14"/>
  <c r="RDO26" i="14"/>
  <c r="RDP26" i="14"/>
  <c r="RDQ26" i="14"/>
  <c r="RDR26" i="14"/>
  <c r="RDS26" i="14"/>
  <c r="RDT26" i="14"/>
  <c r="RDU26" i="14"/>
  <c r="RDV26" i="14"/>
  <c r="RDW26" i="14"/>
  <c r="RDX26" i="14"/>
  <c r="RDY26" i="14"/>
  <c r="RDZ26" i="14"/>
  <c r="REA26" i="14"/>
  <c r="REB26" i="14"/>
  <c r="REC26" i="14"/>
  <c r="RED26" i="14"/>
  <c r="REE26" i="14"/>
  <c r="REF26" i="14"/>
  <c r="REG26" i="14"/>
  <c r="REH26" i="14"/>
  <c r="REI26" i="14"/>
  <c r="REJ26" i="14"/>
  <c r="REK26" i="14"/>
  <c r="REL26" i="14"/>
  <c r="REM26" i="14"/>
  <c r="REN26" i="14"/>
  <c r="REO26" i="14"/>
  <c r="REP26" i="14"/>
  <c r="REQ26" i="14"/>
  <c r="RER26" i="14"/>
  <c r="RES26" i="14"/>
  <c r="RET26" i="14"/>
  <c r="REU26" i="14"/>
  <c r="REV26" i="14"/>
  <c r="REW26" i="14"/>
  <c r="REX26" i="14"/>
  <c r="REY26" i="14"/>
  <c r="REZ26" i="14"/>
  <c r="RFA26" i="14"/>
  <c r="RFB26" i="14"/>
  <c r="RFC26" i="14"/>
  <c r="RFD26" i="14"/>
  <c r="RFE26" i="14"/>
  <c r="RFF26" i="14"/>
  <c r="RFG26" i="14"/>
  <c r="RFH26" i="14"/>
  <c r="RFI26" i="14"/>
  <c r="RFJ26" i="14"/>
  <c r="RFK26" i="14"/>
  <c r="RFL26" i="14"/>
  <c r="RFM26" i="14"/>
  <c r="RFN26" i="14"/>
  <c r="RFO26" i="14"/>
  <c r="RFP26" i="14"/>
  <c r="RFQ26" i="14"/>
  <c r="RFR26" i="14"/>
  <c r="RFS26" i="14"/>
  <c r="RFT26" i="14"/>
  <c r="RFU26" i="14"/>
  <c r="RFV26" i="14"/>
  <c r="RFW26" i="14"/>
  <c r="RFX26" i="14"/>
  <c r="RFY26" i="14"/>
  <c r="RFZ26" i="14"/>
  <c r="RGA26" i="14"/>
  <c r="RGB26" i="14"/>
  <c r="RGC26" i="14"/>
  <c r="RGD26" i="14"/>
  <c r="RGE26" i="14"/>
  <c r="RGF26" i="14"/>
  <c r="RGG26" i="14"/>
  <c r="RGH26" i="14"/>
  <c r="RGI26" i="14"/>
  <c r="RGJ26" i="14"/>
  <c r="RGK26" i="14"/>
  <c r="RGL26" i="14"/>
  <c r="RGM26" i="14"/>
  <c r="RGN26" i="14"/>
  <c r="RGO26" i="14"/>
  <c r="RGP26" i="14"/>
  <c r="RGQ26" i="14"/>
  <c r="RGR26" i="14"/>
  <c r="RGS26" i="14"/>
  <c r="RGT26" i="14"/>
  <c r="RGU26" i="14"/>
  <c r="RGV26" i="14"/>
  <c r="RGW26" i="14"/>
  <c r="RGX26" i="14"/>
  <c r="RGY26" i="14"/>
  <c r="RGZ26" i="14"/>
  <c r="RHA26" i="14"/>
  <c r="RHB26" i="14"/>
  <c r="RHC26" i="14"/>
  <c r="RHD26" i="14"/>
  <c r="RHE26" i="14"/>
  <c r="RHF26" i="14"/>
  <c r="RHG26" i="14"/>
  <c r="RHH26" i="14"/>
  <c r="RHI26" i="14"/>
  <c r="RHJ26" i="14"/>
  <c r="RHK26" i="14"/>
  <c r="RHL26" i="14"/>
  <c r="RHM26" i="14"/>
  <c r="RHN26" i="14"/>
  <c r="RHO26" i="14"/>
  <c r="RHP26" i="14"/>
  <c r="RHQ26" i="14"/>
  <c r="RHR26" i="14"/>
  <c r="RHS26" i="14"/>
  <c r="RHT26" i="14"/>
  <c r="RHU26" i="14"/>
  <c r="RHV26" i="14"/>
  <c r="RHW26" i="14"/>
  <c r="RHX26" i="14"/>
  <c r="RHY26" i="14"/>
  <c r="RHZ26" i="14"/>
  <c r="RIA26" i="14"/>
  <c r="RIB26" i="14"/>
  <c r="RIC26" i="14"/>
  <c r="RID26" i="14"/>
  <c r="RIE26" i="14"/>
  <c r="RIF26" i="14"/>
  <c r="RIG26" i="14"/>
  <c r="RIH26" i="14"/>
  <c r="RII26" i="14"/>
  <c r="RIJ26" i="14"/>
  <c r="RIK26" i="14"/>
  <c r="RIL26" i="14"/>
  <c r="RIM26" i="14"/>
  <c r="RIN26" i="14"/>
  <c r="RIO26" i="14"/>
  <c r="RIP26" i="14"/>
  <c r="RIQ26" i="14"/>
  <c r="RIR26" i="14"/>
  <c r="RIS26" i="14"/>
  <c r="RIT26" i="14"/>
  <c r="RIU26" i="14"/>
  <c r="RIV26" i="14"/>
  <c r="RIW26" i="14"/>
  <c r="RIX26" i="14"/>
  <c r="RIY26" i="14"/>
  <c r="RIZ26" i="14"/>
  <c r="RJA26" i="14"/>
  <c r="RJB26" i="14"/>
  <c r="RJC26" i="14"/>
  <c r="RJD26" i="14"/>
  <c r="RJE26" i="14"/>
  <c r="RJF26" i="14"/>
  <c r="RJG26" i="14"/>
  <c r="RJH26" i="14"/>
  <c r="RJI26" i="14"/>
  <c r="RJJ26" i="14"/>
  <c r="RJK26" i="14"/>
  <c r="RJL26" i="14"/>
  <c r="RJM26" i="14"/>
  <c r="RJN26" i="14"/>
  <c r="RJO26" i="14"/>
  <c r="RJP26" i="14"/>
  <c r="RJQ26" i="14"/>
  <c r="RJR26" i="14"/>
  <c r="RJS26" i="14"/>
  <c r="RJT26" i="14"/>
  <c r="RJU26" i="14"/>
  <c r="RJV26" i="14"/>
  <c r="RJW26" i="14"/>
  <c r="RJX26" i="14"/>
  <c r="RJY26" i="14"/>
  <c r="RJZ26" i="14"/>
  <c r="RKA26" i="14"/>
  <c r="RKB26" i="14"/>
  <c r="RKC26" i="14"/>
  <c r="RKD26" i="14"/>
  <c r="RKE26" i="14"/>
  <c r="RKF26" i="14"/>
  <c r="RKG26" i="14"/>
  <c r="RKH26" i="14"/>
  <c r="RKI26" i="14"/>
  <c r="RKJ26" i="14"/>
  <c r="RKK26" i="14"/>
  <c r="RKL26" i="14"/>
  <c r="RKM26" i="14"/>
  <c r="RKN26" i="14"/>
  <c r="RKO26" i="14"/>
  <c r="RKP26" i="14"/>
  <c r="RKQ26" i="14"/>
  <c r="RKR26" i="14"/>
  <c r="RKS26" i="14"/>
  <c r="RKT26" i="14"/>
  <c r="RKU26" i="14"/>
  <c r="RKV26" i="14"/>
  <c r="RKW26" i="14"/>
  <c r="RKX26" i="14"/>
  <c r="RKY26" i="14"/>
  <c r="RKZ26" i="14"/>
  <c r="RLA26" i="14"/>
  <c r="RLB26" i="14"/>
  <c r="RLC26" i="14"/>
  <c r="RLD26" i="14"/>
  <c r="RLE26" i="14"/>
  <c r="RLF26" i="14"/>
  <c r="RLG26" i="14"/>
  <c r="RLH26" i="14"/>
  <c r="RLI26" i="14"/>
  <c r="RLJ26" i="14"/>
  <c r="RLK26" i="14"/>
  <c r="RLL26" i="14"/>
  <c r="RLM26" i="14"/>
  <c r="RLN26" i="14"/>
  <c r="RLO26" i="14"/>
  <c r="RLP26" i="14"/>
  <c r="RLQ26" i="14"/>
  <c r="RLR26" i="14"/>
  <c r="RLS26" i="14"/>
  <c r="RLT26" i="14"/>
  <c r="RLU26" i="14"/>
  <c r="RLV26" i="14"/>
  <c r="RLW26" i="14"/>
  <c r="RLX26" i="14"/>
  <c r="RLY26" i="14"/>
  <c r="RLZ26" i="14"/>
  <c r="RMA26" i="14"/>
  <c r="RMB26" i="14"/>
  <c r="RMC26" i="14"/>
  <c r="RMD26" i="14"/>
  <c r="RME26" i="14"/>
  <c r="RMF26" i="14"/>
  <c r="RMG26" i="14"/>
  <c r="RMH26" i="14"/>
  <c r="RMI26" i="14"/>
  <c r="RMJ26" i="14"/>
  <c r="RMK26" i="14"/>
  <c r="RML26" i="14"/>
  <c r="RMM26" i="14"/>
  <c r="RMN26" i="14"/>
  <c r="RMO26" i="14"/>
  <c r="RMP26" i="14"/>
  <c r="RMQ26" i="14"/>
  <c r="RMR26" i="14"/>
  <c r="RMS26" i="14"/>
  <c r="RMT26" i="14"/>
  <c r="RMU26" i="14"/>
  <c r="RMV26" i="14"/>
  <c r="RMW26" i="14"/>
  <c r="RMX26" i="14"/>
  <c r="RMY26" i="14"/>
  <c r="RMZ26" i="14"/>
  <c r="RNA26" i="14"/>
  <c r="RNB26" i="14"/>
  <c r="RNC26" i="14"/>
  <c r="RND26" i="14"/>
  <c r="RNE26" i="14"/>
  <c r="RNF26" i="14"/>
  <c r="RNG26" i="14"/>
  <c r="RNH26" i="14"/>
  <c r="RNI26" i="14"/>
  <c r="RNJ26" i="14"/>
  <c r="RNK26" i="14"/>
  <c r="RNL26" i="14"/>
  <c r="RNM26" i="14"/>
  <c r="RNN26" i="14"/>
  <c r="RNO26" i="14"/>
  <c r="RNP26" i="14"/>
  <c r="RNQ26" i="14"/>
  <c r="RNR26" i="14"/>
  <c r="RNS26" i="14"/>
  <c r="RNT26" i="14"/>
  <c r="RNU26" i="14"/>
  <c r="RNV26" i="14"/>
  <c r="RNW26" i="14"/>
  <c r="RNX26" i="14"/>
  <c r="RNY26" i="14"/>
  <c r="RNZ26" i="14"/>
  <c r="ROA26" i="14"/>
  <c r="ROB26" i="14"/>
  <c r="ROC26" i="14"/>
  <c r="ROD26" i="14"/>
  <c r="ROE26" i="14"/>
  <c r="ROF26" i="14"/>
  <c r="ROG26" i="14"/>
  <c r="ROH26" i="14"/>
  <c r="ROI26" i="14"/>
  <c r="ROJ26" i="14"/>
  <c r="ROK26" i="14"/>
  <c r="ROL26" i="14"/>
  <c r="ROM26" i="14"/>
  <c r="RON26" i="14"/>
  <c r="ROO26" i="14"/>
  <c r="ROP26" i="14"/>
  <c r="ROQ26" i="14"/>
  <c r="ROR26" i="14"/>
  <c r="ROS26" i="14"/>
  <c r="ROT26" i="14"/>
  <c r="ROU26" i="14"/>
  <c r="ROV26" i="14"/>
  <c r="ROW26" i="14"/>
  <c r="ROX26" i="14"/>
  <c r="ROY26" i="14"/>
  <c r="ROZ26" i="14"/>
  <c r="RPA26" i="14"/>
  <c r="RPB26" i="14"/>
  <c r="RPC26" i="14"/>
  <c r="RPD26" i="14"/>
  <c r="RPE26" i="14"/>
  <c r="RPF26" i="14"/>
  <c r="RPG26" i="14"/>
  <c r="RPH26" i="14"/>
  <c r="RPI26" i="14"/>
  <c r="RPJ26" i="14"/>
  <c r="RPK26" i="14"/>
  <c r="RPL26" i="14"/>
  <c r="RPM26" i="14"/>
  <c r="RPN26" i="14"/>
  <c r="RPO26" i="14"/>
  <c r="RPP26" i="14"/>
  <c r="RPQ26" i="14"/>
  <c r="RPR26" i="14"/>
  <c r="RPS26" i="14"/>
  <c r="RPT26" i="14"/>
  <c r="RPU26" i="14"/>
  <c r="RPV26" i="14"/>
  <c r="RPW26" i="14"/>
  <c r="RPX26" i="14"/>
  <c r="RPY26" i="14"/>
  <c r="RPZ26" i="14"/>
  <c r="RQA26" i="14"/>
  <c r="RQB26" i="14"/>
  <c r="RQC26" i="14"/>
  <c r="RQD26" i="14"/>
  <c r="RQE26" i="14"/>
  <c r="RQF26" i="14"/>
  <c r="RQG26" i="14"/>
  <c r="RQH26" i="14"/>
  <c r="RQI26" i="14"/>
  <c r="RQJ26" i="14"/>
  <c r="RQK26" i="14"/>
  <c r="RQL26" i="14"/>
  <c r="RQM26" i="14"/>
  <c r="RQN26" i="14"/>
  <c r="RQO26" i="14"/>
  <c r="RQP26" i="14"/>
  <c r="RQQ26" i="14"/>
  <c r="RQR26" i="14"/>
  <c r="RQS26" i="14"/>
  <c r="RQT26" i="14"/>
  <c r="RQU26" i="14"/>
  <c r="RQV26" i="14"/>
  <c r="RQW26" i="14"/>
  <c r="RQX26" i="14"/>
  <c r="RQY26" i="14"/>
  <c r="RQZ26" i="14"/>
  <c r="RRA26" i="14"/>
  <c r="RRB26" i="14"/>
  <c r="RRC26" i="14"/>
  <c r="RRD26" i="14"/>
  <c r="RRE26" i="14"/>
  <c r="RRF26" i="14"/>
  <c r="RRG26" i="14"/>
  <c r="RRH26" i="14"/>
  <c r="RRI26" i="14"/>
  <c r="RRJ26" i="14"/>
  <c r="RRK26" i="14"/>
  <c r="RRL26" i="14"/>
  <c r="RRM26" i="14"/>
  <c r="RRN26" i="14"/>
  <c r="RRO26" i="14"/>
  <c r="RRP26" i="14"/>
  <c r="RRQ26" i="14"/>
  <c r="RRR26" i="14"/>
  <c r="RRS26" i="14"/>
  <c r="RRT26" i="14"/>
  <c r="RRU26" i="14"/>
  <c r="RRV26" i="14"/>
  <c r="RRW26" i="14"/>
  <c r="RRX26" i="14"/>
  <c r="RRY26" i="14"/>
  <c r="RRZ26" i="14"/>
  <c r="RSA26" i="14"/>
  <c r="RSB26" i="14"/>
  <c r="RSC26" i="14"/>
  <c r="RSD26" i="14"/>
  <c r="RSE26" i="14"/>
  <c r="RSF26" i="14"/>
  <c r="RSG26" i="14"/>
  <c r="RSH26" i="14"/>
  <c r="RSI26" i="14"/>
  <c r="RSJ26" i="14"/>
  <c r="RSK26" i="14"/>
  <c r="RSL26" i="14"/>
  <c r="RSM26" i="14"/>
  <c r="RSN26" i="14"/>
  <c r="RSO26" i="14"/>
  <c r="RSP26" i="14"/>
  <c r="RSQ26" i="14"/>
  <c r="RSR26" i="14"/>
  <c r="RSS26" i="14"/>
  <c r="RST26" i="14"/>
  <c r="RSU26" i="14"/>
  <c r="RSV26" i="14"/>
  <c r="RSW26" i="14"/>
  <c r="RSX26" i="14"/>
  <c r="RSY26" i="14"/>
  <c r="RSZ26" i="14"/>
  <c r="RTA26" i="14"/>
  <c r="RTB26" i="14"/>
  <c r="RTC26" i="14"/>
  <c r="RTD26" i="14"/>
  <c r="RTE26" i="14"/>
  <c r="RTF26" i="14"/>
  <c r="RTG26" i="14"/>
  <c r="RTH26" i="14"/>
  <c r="RTI26" i="14"/>
  <c r="RTJ26" i="14"/>
  <c r="RTK26" i="14"/>
  <c r="RTL26" i="14"/>
  <c r="RTM26" i="14"/>
  <c r="RTN26" i="14"/>
  <c r="RTO26" i="14"/>
  <c r="RTP26" i="14"/>
  <c r="RTQ26" i="14"/>
  <c r="RTR26" i="14"/>
  <c r="RTS26" i="14"/>
  <c r="RTT26" i="14"/>
  <c r="RTU26" i="14"/>
  <c r="RTV26" i="14"/>
  <c r="RTW26" i="14"/>
  <c r="RTX26" i="14"/>
  <c r="RTY26" i="14"/>
  <c r="RTZ26" i="14"/>
  <c r="RUA26" i="14"/>
  <c r="RUB26" i="14"/>
  <c r="RUC26" i="14"/>
  <c r="RUD26" i="14"/>
  <c r="RUE26" i="14"/>
  <c r="RUF26" i="14"/>
  <c r="RUG26" i="14"/>
  <c r="RUH26" i="14"/>
  <c r="RUI26" i="14"/>
  <c r="RUJ26" i="14"/>
  <c r="RUK26" i="14"/>
  <c r="RUL26" i="14"/>
  <c r="RUM26" i="14"/>
  <c r="RUN26" i="14"/>
  <c r="RUO26" i="14"/>
  <c r="RUP26" i="14"/>
  <c r="RUQ26" i="14"/>
  <c r="RUR26" i="14"/>
  <c r="RUS26" i="14"/>
  <c r="RUT26" i="14"/>
  <c r="RUU26" i="14"/>
  <c r="RUV26" i="14"/>
  <c r="RUW26" i="14"/>
  <c r="RUX26" i="14"/>
  <c r="RUY26" i="14"/>
  <c r="RUZ26" i="14"/>
  <c r="RVA26" i="14"/>
  <c r="RVB26" i="14"/>
  <c r="RVC26" i="14"/>
  <c r="RVD26" i="14"/>
  <c r="RVE26" i="14"/>
  <c r="RVF26" i="14"/>
  <c r="RVG26" i="14"/>
  <c r="RVH26" i="14"/>
  <c r="RVI26" i="14"/>
  <c r="RVJ26" i="14"/>
  <c r="RVK26" i="14"/>
  <c r="RVL26" i="14"/>
  <c r="RVM26" i="14"/>
  <c r="RVN26" i="14"/>
  <c r="RVO26" i="14"/>
  <c r="RVP26" i="14"/>
  <c r="RVQ26" i="14"/>
  <c r="RVR26" i="14"/>
  <c r="RVS26" i="14"/>
  <c r="RVT26" i="14"/>
  <c r="RVU26" i="14"/>
  <c r="RVV26" i="14"/>
  <c r="RVW26" i="14"/>
  <c r="RVX26" i="14"/>
  <c r="RVY26" i="14"/>
  <c r="RVZ26" i="14"/>
  <c r="RWA26" i="14"/>
  <c r="RWB26" i="14"/>
  <c r="RWC26" i="14"/>
  <c r="RWD26" i="14"/>
  <c r="RWE26" i="14"/>
  <c r="RWF26" i="14"/>
  <c r="RWG26" i="14"/>
  <c r="RWH26" i="14"/>
  <c r="RWI26" i="14"/>
  <c r="RWJ26" i="14"/>
  <c r="RWK26" i="14"/>
  <c r="RWL26" i="14"/>
  <c r="RWM26" i="14"/>
  <c r="RWN26" i="14"/>
  <c r="RWO26" i="14"/>
  <c r="RWP26" i="14"/>
  <c r="RWQ26" i="14"/>
  <c r="RWR26" i="14"/>
  <c r="RWS26" i="14"/>
  <c r="RWT26" i="14"/>
  <c r="RWU26" i="14"/>
  <c r="RWV26" i="14"/>
  <c r="RWW26" i="14"/>
  <c r="RWX26" i="14"/>
  <c r="RWY26" i="14"/>
  <c r="RWZ26" i="14"/>
  <c r="RXA26" i="14"/>
  <c r="RXB26" i="14"/>
  <c r="RXC26" i="14"/>
  <c r="RXD26" i="14"/>
  <c r="RXE26" i="14"/>
  <c r="RXF26" i="14"/>
  <c r="RXG26" i="14"/>
  <c r="RXH26" i="14"/>
  <c r="RXI26" i="14"/>
  <c r="RXJ26" i="14"/>
  <c r="RXK26" i="14"/>
  <c r="RXL26" i="14"/>
  <c r="RXM26" i="14"/>
  <c r="RXN26" i="14"/>
  <c r="RXO26" i="14"/>
  <c r="RXP26" i="14"/>
  <c r="RXQ26" i="14"/>
  <c r="RXR26" i="14"/>
  <c r="RXS26" i="14"/>
  <c r="RXT26" i="14"/>
  <c r="RXU26" i="14"/>
  <c r="RXV26" i="14"/>
  <c r="RXW26" i="14"/>
  <c r="RXX26" i="14"/>
  <c r="RXY26" i="14"/>
  <c r="RXZ26" i="14"/>
  <c r="RYA26" i="14"/>
  <c r="RYB26" i="14"/>
  <c r="RYC26" i="14"/>
  <c r="RYD26" i="14"/>
  <c r="RYE26" i="14"/>
  <c r="RYF26" i="14"/>
  <c r="RYG26" i="14"/>
  <c r="RYH26" i="14"/>
  <c r="RYI26" i="14"/>
  <c r="RYJ26" i="14"/>
  <c r="RYK26" i="14"/>
  <c r="RYL26" i="14"/>
  <c r="RYM26" i="14"/>
  <c r="RYN26" i="14"/>
  <c r="RYO26" i="14"/>
  <c r="RYP26" i="14"/>
  <c r="RYQ26" i="14"/>
  <c r="RYR26" i="14"/>
  <c r="RYS26" i="14"/>
  <c r="RYT26" i="14"/>
  <c r="RYU26" i="14"/>
  <c r="RYV26" i="14"/>
  <c r="RYW26" i="14"/>
  <c r="RYX26" i="14"/>
  <c r="RYY26" i="14"/>
  <c r="RYZ26" i="14"/>
  <c r="RZA26" i="14"/>
  <c r="RZB26" i="14"/>
  <c r="RZC26" i="14"/>
  <c r="RZD26" i="14"/>
  <c r="RZE26" i="14"/>
  <c r="RZF26" i="14"/>
  <c r="RZG26" i="14"/>
  <c r="RZH26" i="14"/>
  <c r="RZI26" i="14"/>
  <c r="RZJ26" i="14"/>
  <c r="RZK26" i="14"/>
  <c r="RZL26" i="14"/>
  <c r="RZM26" i="14"/>
  <c r="RZN26" i="14"/>
  <c r="RZO26" i="14"/>
  <c r="RZP26" i="14"/>
  <c r="RZQ26" i="14"/>
  <c r="RZR26" i="14"/>
  <c r="RZS26" i="14"/>
  <c r="RZT26" i="14"/>
  <c r="RZU26" i="14"/>
  <c r="RZV26" i="14"/>
  <c r="RZW26" i="14"/>
  <c r="RZX26" i="14"/>
  <c r="RZY26" i="14"/>
  <c r="RZZ26" i="14"/>
  <c r="SAA26" i="14"/>
  <c r="SAB26" i="14"/>
  <c r="SAC26" i="14"/>
  <c r="SAD26" i="14"/>
  <c r="SAE26" i="14"/>
  <c r="SAF26" i="14"/>
  <c r="SAG26" i="14"/>
  <c r="SAH26" i="14"/>
  <c r="SAI26" i="14"/>
  <c r="SAJ26" i="14"/>
  <c r="SAK26" i="14"/>
  <c r="SAL26" i="14"/>
  <c r="SAM26" i="14"/>
  <c r="SAN26" i="14"/>
  <c r="SAO26" i="14"/>
  <c r="SAP26" i="14"/>
  <c r="SAQ26" i="14"/>
  <c r="SAR26" i="14"/>
  <c r="SAS26" i="14"/>
  <c r="SAT26" i="14"/>
  <c r="SAU26" i="14"/>
  <c r="SAV26" i="14"/>
  <c r="SAW26" i="14"/>
  <c r="SAX26" i="14"/>
  <c r="SAY26" i="14"/>
  <c r="SAZ26" i="14"/>
  <c r="SBA26" i="14"/>
  <c r="SBB26" i="14"/>
  <c r="SBC26" i="14"/>
  <c r="SBD26" i="14"/>
  <c r="SBE26" i="14"/>
  <c r="SBF26" i="14"/>
  <c r="SBG26" i="14"/>
  <c r="SBH26" i="14"/>
  <c r="SBI26" i="14"/>
  <c r="SBJ26" i="14"/>
  <c r="SBK26" i="14"/>
  <c r="SBL26" i="14"/>
  <c r="SBM26" i="14"/>
  <c r="SBN26" i="14"/>
  <c r="SBO26" i="14"/>
  <c r="SBP26" i="14"/>
  <c r="SBQ26" i="14"/>
  <c r="SBR26" i="14"/>
  <c r="SBS26" i="14"/>
  <c r="SBT26" i="14"/>
  <c r="SBU26" i="14"/>
  <c r="SBV26" i="14"/>
  <c r="SBW26" i="14"/>
  <c r="SBX26" i="14"/>
  <c r="SBY26" i="14"/>
  <c r="SBZ26" i="14"/>
  <c r="SCA26" i="14"/>
  <c r="SCB26" i="14"/>
  <c r="SCC26" i="14"/>
  <c r="SCD26" i="14"/>
  <c r="SCE26" i="14"/>
  <c r="SCF26" i="14"/>
  <c r="SCG26" i="14"/>
  <c r="SCH26" i="14"/>
  <c r="SCI26" i="14"/>
  <c r="SCJ26" i="14"/>
  <c r="SCK26" i="14"/>
  <c r="SCL26" i="14"/>
  <c r="SCM26" i="14"/>
  <c r="SCN26" i="14"/>
  <c r="SCO26" i="14"/>
  <c r="SCP26" i="14"/>
  <c r="SCQ26" i="14"/>
  <c r="SCR26" i="14"/>
  <c r="SCS26" i="14"/>
  <c r="SCT26" i="14"/>
  <c r="SCU26" i="14"/>
  <c r="SCV26" i="14"/>
  <c r="SCW26" i="14"/>
  <c r="SCX26" i="14"/>
  <c r="SCY26" i="14"/>
  <c r="SCZ26" i="14"/>
  <c r="SDA26" i="14"/>
  <c r="SDB26" i="14"/>
  <c r="SDC26" i="14"/>
  <c r="SDD26" i="14"/>
  <c r="SDE26" i="14"/>
  <c r="SDF26" i="14"/>
  <c r="SDG26" i="14"/>
  <c r="SDH26" i="14"/>
  <c r="SDI26" i="14"/>
  <c r="SDJ26" i="14"/>
  <c r="SDK26" i="14"/>
  <c r="SDL26" i="14"/>
  <c r="SDM26" i="14"/>
  <c r="SDN26" i="14"/>
  <c r="SDO26" i="14"/>
  <c r="SDP26" i="14"/>
  <c r="SDQ26" i="14"/>
  <c r="SDR26" i="14"/>
  <c r="SDS26" i="14"/>
  <c r="SDT26" i="14"/>
  <c r="SDU26" i="14"/>
  <c r="SDV26" i="14"/>
  <c r="SDW26" i="14"/>
  <c r="SDX26" i="14"/>
  <c r="SDY26" i="14"/>
  <c r="SDZ26" i="14"/>
  <c r="SEA26" i="14"/>
  <c r="SEB26" i="14"/>
  <c r="SEC26" i="14"/>
  <c r="SED26" i="14"/>
  <c r="SEE26" i="14"/>
  <c r="SEF26" i="14"/>
  <c r="SEG26" i="14"/>
  <c r="SEH26" i="14"/>
  <c r="SEI26" i="14"/>
  <c r="SEJ26" i="14"/>
  <c r="SEK26" i="14"/>
  <c r="SEL26" i="14"/>
  <c r="SEM26" i="14"/>
  <c r="SEN26" i="14"/>
  <c r="SEO26" i="14"/>
  <c r="SEP26" i="14"/>
  <c r="SEQ26" i="14"/>
  <c r="SER26" i="14"/>
  <c r="SES26" i="14"/>
  <c r="SET26" i="14"/>
  <c r="SEU26" i="14"/>
  <c r="SEV26" i="14"/>
  <c r="SEW26" i="14"/>
  <c r="SEX26" i="14"/>
  <c r="SEY26" i="14"/>
  <c r="SEZ26" i="14"/>
  <c r="SFA26" i="14"/>
  <c r="SFB26" i="14"/>
  <c r="SFC26" i="14"/>
  <c r="SFD26" i="14"/>
  <c r="SFE26" i="14"/>
  <c r="SFF26" i="14"/>
  <c r="SFG26" i="14"/>
  <c r="SFH26" i="14"/>
  <c r="SFI26" i="14"/>
  <c r="SFJ26" i="14"/>
  <c r="SFK26" i="14"/>
  <c r="SFL26" i="14"/>
  <c r="SFM26" i="14"/>
  <c r="SFN26" i="14"/>
  <c r="SFO26" i="14"/>
  <c r="SFP26" i="14"/>
  <c r="SFQ26" i="14"/>
  <c r="SFR26" i="14"/>
  <c r="SFS26" i="14"/>
  <c r="SFT26" i="14"/>
  <c r="SFU26" i="14"/>
  <c r="SFV26" i="14"/>
  <c r="SFW26" i="14"/>
  <c r="SFX26" i="14"/>
  <c r="SFY26" i="14"/>
  <c r="SFZ26" i="14"/>
  <c r="SGA26" i="14"/>
  <c r="SGB26" i="14"/>
  <c r="SGC26" i="14"/>
  <c r="SGD26" i="14"/>
  <c r="SGE26" i="14"/>
  <c r="SGF26" i="14"/>
  <c r="SGG26" i="14"/>
  <c r="SGH26" i="14"/>
  <c r="SGI26" i="14"/>
  <c r="SGJ26" i="14"/>
  <c r="SGK26" i="14"/>
  <c r="SGL26" i="14"/>
  <c r="SGM26" i="14"/>
  <c r="SGN26" i="14"/>
  <c r="SGO26" i="14"/>
  <c r="SGP26" i="14"/>
  <c r="SGQ26" i="14"/>
  <c r="SGR26" i="14"/>
  <c r="SGS26" i="14"/>
  <c r="SGT26" i="14"/>
  <c r="SGU26" i="14"/>
  <c r="SGV26" i="14"/>
  <c r="SGW26" i="14"/>
  <c r="SGX26" i="14"/>
  <c r="SGY26" i="14"/>
  <c r="SGZ26" i="14"/>
  <c r="SHA26" i="14"/>
  <c r="SHB26" i="14"/>
  <c r="SHC26" i="14"/>
  <c r="SHD26" i="14"/>
  <c r="SHE26" i="14"/>
  <c r="SHF26" i="14"/>
  <c r="SHG26" i="14"/>
  <c r="SHH26" i="14"/>
  <c r="SHI26" i="14"/>
  <c r="SHJ26" i="14"/>
  <c r="SHK26" i="14"/>
  <c r="SHL26" i="14"/>
  <c r="SHM26" i="14"/>
  <c r="SHN26" i="14"/>
  <c r="SHO26" i="14"/>
  <c r="SHP26" i="14"/>
  <c r="SHQ26" i="14"/>
  <c r="SHR26" i="14"/>
  <c r="SHS26" i="14"/>
  <c r="SHT26" i="14"/>
  <c r="SHU26" i="14"/>
  <c r="SHV26" i="14"/>
  <c r="SHW26" i="14"/>
  <c r="SHX26" i="14"/>
  <c r="SHY26" i="14"/>
  <c r="SHZ26" i="14"/>
  <c r="SIA26" i="14"/>
  <c r="SIB26" i="14"/>
  <c r="SIC26" i="14"/>
  <c r="SID26" i="14"/>
  <c r="SIE26" i="14"/>
  <c r="SIF26" i="14"/>
  <c r="SIG26" i="14"/>
  <c r="SIH26" i="14"/>
  <c r="SII26" i="14"/>
  <c r="SIJ26" i="14"/>
  <c r="SIK26" i="14"/>
  <c r="SIL26" i="14"/>
  <c r="SIM26" i="14"/>
  <c r="SIN26" i="14"/>
  <c r="SIO26" i="14"/>
  <c r="SIP26" i="14"/>
  <c r="SIQ26" i="14"/>
  <c r="SIR26" i="14"/>
  <c r="SIS26" i="14"/>
  <c r="SIT26" i="14"/>
  <c r="SIU26" i="14"/>
  <c r="SIV26" i="14"/>
  <c r="SIW26" i="14"/>
  <c r="SIX26" i="14"/>
  <c r="SIY26" i="14"/>
  <c r="SIZ26" i="14"/>
  <c r="SJA26" i="14"/>
  <c r="SJB26" i="14"/>
  <c r="SJC26" i="14"/>
  <c r="SJD26" i="14"/>
  <c r="SJE26" i="14"/>
  <c r="SJF26" i="14"/>
  <c r="SJG26" i="14"/>
  <c r="SJH26" i="14"/>
  <c r="SJI26" i="14"/>
  <c r="SJJ26" i="14"/>
  <c r="SJK26" i="14"/>
  <c r="SJL26" i="14"/>
  <c r="SJM26" i="14"/>
  <c r="SJN26" i="14"/>
  <c r="SJO26" i="14"/>
  <c r="SJP26" i="14"/>
  <c r="SJQ26" i="14"/>
  <c r="SJR26" i="14"/>
  <c r="SJS26" i="14"/>
  <c r="SJT26" i="14"/>
  <c r="SJU26" i="14"/>
  <c r="SJV26" i="14"/>
  <c r="SJW26" i="14"/>
  <c r="SJX26" i="14"/>
  <c r="SJY26" i="14"/>
  <c r="SJZ26" i="14"/>
  <c r="SKA26" i="14"/>
  <c r="SKB26" i="14"/>
  <c r="SKC26" i="14"/>
  <c r="SKD26" i="14"/>
  <c r="SKE26" i="14"/>
  <c r="SKF26" i="14"/>
  <c r="SKG26" i="14"/>
  <c r="SKH26" i="14"/>
  <c r="SKI26" i="14"/>
  <c r="SKJ26" i="14"/>
  <c r="SKK26" i="14"/>
  <c r="SKL26" i="14"/>
  <c r="SKM26" i="14"/>
  <c r="SKN26" i="14"/>
  <c r="SKO26" i="14"/>
  <c r="SKP26" i="14"/>
  <c r="SKQ26" i="14"/>
  <c r="SKR26" i="14"/>
  <c r="SKS26" i="14"/>
  <c r="SKT26" i="14"/>
  <c r="SKU26" i="14"/>
  <c r="SKV26" i="14"/>
  <c r="SKW26" i="14"/>
  <c r="SKX26" i="14"/>
  <c r="SKY26" i="14"/>
  <c r="SKZ26" i="14"/>
  <c r="SLA26" i="14"/>
  <c r="SLB26" i="14"/>
  <c r="SLC26" i="14"/>
  <c r="SLD26" i="14"/>
  <c r="SLE26" i="14"/>
  <c r="SLF26" i="14"/>
  <c r="SLG26" i="14"/>
  <c r="SLH26" i="14"/>
  <c r="SLI26" i="14"/>
  <c r="SLJ26" i="14"/>
  <c r="SLK26" i="14"/>
  <c r="SLL26" i="14"/>
  <c r="SLM26" i="14"/>
  <c r="SLN26" i="14"/>
  <c r="SLO26" i="14"/>
  <c r="SLP26" i="14"/>
  <c r="SLQ26" i="14"/>
  <c r="SLR26" i="14"/>
  <c r="SLS26" i="14"/>
  <c r="SLT26" i="14"/>
  <c r="SLU26" i="14"/>
  <c r="SLV26" i="14"/>
  <c r="SLW26" i="14"/>
  <c r="SLX26" i="14"/>
  <c r="SLY26" i="14"/>
  <c r="SLZ26" i="14"/>
  <c r="SMA26" i="14"/>
  <c r="SMB26" i="14"/>
  <c r="SMC26" i="14"/>
  <c r="SMD26" i="14"/>
  <c r="SME26" i="14"/>
  <c r="SMF26" i="14"/>
  <c r="SMG26" i="14"/>
  <c r="SMH26" i="14"/>
  <c r="SMI26" i="14"/>
  <c r="SMJ26" i="14"/>
  <c r="SMK26" i="14"/>
  <c r="SML26" i="14"/>
  <c r="SMM26" i="14"/>
  <c r="SMN26" i="14"/>
  <c r="SMO26" i="14"/>
  <c r="SMP26" i="14"/>
  <c r="SMQ26" i="14"/>
  <c r="SMR26" i="14"/>
  <c r="SMS26" i="14"/>
  <c r="SMT26" i="14"/>
  <c r="SMU26" i="14"/>
  <c r="SMV26" i="14"/>
  <c r="SMW26" i="14"/>
  <c r="SMX26" i="14"/>
  <c r="SMY26" i="14"/>
  <c r="SMZ26" i="14"/>
  <c r="SNA26" i="14"/>
  <c r="SNB26" i="14"/>
  <c r="SNC26" i="14"/>
  <c r="SND26" i="14"/>
  <c r="SNE26" i="14"/>
  <c r="SNF26" i="14"/>
  <c r="SNG26" i="14"/>
  <c r="SNH26" i="14"/>
  <c r="SNI26" i="14"/>
  <c r="SNJ26" i="14"/>
  <c r="SNK26" i="14"/>
  <c r="SNL26" i="14"/>
  <c r="SNM26" i="14"/>
  <c r="SNN26" i="14"/>
  <c r="SNO26" i="14"/>
  <c r="SNP26" i="14"/>
  <c r="SNQ26" i="14"/>
  <c r="SNR26" i="14"/>
  <c r="SNS26" i="14"/>
  <c r="SNT26" i="14"/>
  <c r="SNU26" i="14"/>
  <c r="SNV26" i="14"/>
  <c r="SNW26" i="14"/>
  <c r="SNX26" i="14"/>
  <c r="SNY26" i="14"/>
  <c r="SNZ26" i="14"/>
  <c r="SOA26" i="14"/>
  <c r="SOB26" i="14"/>
  <c r="SOC26" i="14"/>
  <c r="SOD26" i="14"/>
  <c r="SOE26" i="14"/>
  <c r="SOF26" i="14"/>
  <c r="SOG26" i="14"/>
  <c r="SOH26" i="14"/>
  <c r="SOI26" i="14"/>
  <c r="SOJ26" i="14"/>
  <c r="SOK26" i="14"/>
  <c r="SOL26" i="14"/>
  <c r="SOM26" i="14"/>
  <c r="SON26" i="14"/>
  <c r="SOO26" i="14"/>
  <c r="SOP26" i="14"/>
  <c r="SOQ26" i="14"/>
  <c r="SOR26" i="14"/>
  <c r="SOS26" i="14"/>
  <c r="SOT26" i="14"/>
  <c r="SOU26" i="14"/>
  <c r="SOV26" i="14"/>
  <c r="SOW26" i="14"/>
  <c r="SOX26" i="14"/>
  <c r="SOY26" i="14"/>
  <c r="SOZ26" i="14"/>
  <c r="SPA26" i="14"/>
  <c r="SPB26" i="14"/>
  <c r="SPC26" i="14"/>
  <c r="SPD26" i="14"/>
  <c r="SPE26" i="14"/>
  <c r="SPF26" i="14"/>
  <c r="SPG26" i="14"/>
  <c r="SPH26" i="14"/>
  <c r="SPI26" i="14"/>
  <c r="SPJ26" i="14"/>
  <c r="SPK26" i="14"/>
  <c r="SPL26" i="14"/>
  <c r="SPM26" i="14"/>
  <c r="SPN26" i="14"/>
  <c r="SPO26" i="14"/>
  <c r="SPP26" i="14"/>
  <c r="SPQ26" i="14"/>
  <c r="SPR26" i="14"/>
  <c r="SPS26" i="14"/>
  <c r="SPT26" i="14"/>
  <c r="SPU26" i="14"/>
  <c r="SPV26" i="14"/>
  <c r="SPW26" i="14"/>
  <c r="SPX26" i="14"/>
  <c r="SPY26" i="14"/>
  <c r="SPZ26" i="14"/>
  <c r="SQA26" i="14"/>
  <c r="SQB26" i="14"/>
  <c r="SQC26" i="14"/>
  <c r="SQD26" i="14"/>
  <c r="SQE26" i="14"/>
  <c r="SQF26" i="14"/>
  <c r="SQG26" i="14"/>
  <c r="SQH26" i="14"/>
  <c r="SQI26" i="14"/>
  <c r="SQJ26" i="14"/>
  <c r="SQK26" i="14"/>
  <c r="SQL26" i="14"/>
  <c r="SQM26" i="14"/>
  <c r="SQN26" i="14"/>
  <c r="SQO26" i="14"/>
  <c r="SQP26" i="14"/>
  <c r="SQQ26" i="14"/>
  <c r="SQR26" i="14"/>
  <c r="SQS26" i="14"/>
  <c r="SQT26" i="14"/>
  <c r="SQU26" i="14"/>
  <c r="SQV26" i="14"/>
  <c r="SQW26" i="14"/>
  <c r="SQX26" i="14"/>
  <c r="SQY26" i="14"/>
  <c r="SQZ26" i="14"/>
  <c r="SRA26" i="14"/>
  <c r="SRB26" i="14"/>
  <c r="SRC26" i="14"/>
  <c r="SRD26" i="14"/>
  <c r="SRE26" i="14"/>
  <c r="SRF26" i="14"/>
  <c r="SRG26" i="14"/>
  <c r="SRH26" i="14"/>
  <c r="SRI26" i="14"/>
  <c r="SRJ26" i="14"/>
  <c r="SRK26" i="14"/>
  <c r="SRL26" i="14"/>
  <c r="SRM26" i="14"/>
  <c r="SRN26" i="14"/>
  <c r="SRO26" i="14"/>
  <c r="SRP26" i="14"/>
  <c r="SRQ26" i="14"/>
  <c r="SRR26" i="14"/>
  <c r="SRS26" i="14"/>
  <c r="SRT26" i="14"/>
  <c r="SRU26" i="14"/>
  <c r="SRV26" i="14"/>
  <c r="SRW26" i="14"/>
  <c r="SRX26" i="14"/>
  <c r="SRY26" i="14"/>
  <c r="SRZ26" i="14"/>
  <c r="SSA26" i="14"/>
  <c r="SSB26" i="14"/>
  <c r="SSC26" i="14"/>
  <c r="SSD26" i="14"/>
  <c r="SSE26" i="14"/>
  <c r="SSF26" i="14"/>
  <c r="SSG26" i="14"/>
  <c r="SSH26" i="14"/>
  <c r="SSI26" i="14"/>
  <c r="SSJ26" i="14"/>
  <c r="SSK26" i="14"/>
  <c r="SSL26" i="14"/>
  <c r="SSM26" i="14"/>
  <c r="SSN26" i="14"/>
  <c r="SSO26" i="14"/>
  <c r="SSP26" i="14"/>
  <c r="SSQ26" i="14"/>
  <c r="SSR26" i="14"/>
  <c r="SSS26" i="14"/>
  <c r="SST26" i="14"/>
  <c r="SSU26" i="14"/>
  <c r="SSV26" i="14"/>
  <c r="SSW26" i="14"/>
  <c r="SSX26" i="14"/>
  <c r="SSY26" i="14"/>
  <c r="SSZ26" i="14"/>
  <c r="STA26" i="14"/>
  <c r="STB26" i="14"/>
  <c r="STC26" i="14"/>
  <c r="STD26" i="14"/>
  <c r="STE26" i="14"/>
  <c r="STF26" i="14"/>
  <c r="STG26" i="14"/>
  <c r="STH26" i="14"/>
  <c r="STI26" i="14"/>
  <c r="STJ26" i="14"/>
  <c r="STK26" i="14"/>
  <c r="STL26" i="14"/>
  <c r="STM26" i="14"/>
  <c r="STN26" i="14"/>
  <c r="STO26" i="14"/>
  <c r="STP26" i="14"/>
  <c r="STQ26" i="14"/>
  <c r="STR26" i="14"/>
  <c r="STS26" i="14"/>
  <c r="STT26" i="14"/>
  <c r="STU26" i="14"/>
  <c r="STV26" i="14"/>
  <c r="STW26" i="14"/>
  <c r="STX26" i="14"/>
  <c r="STY26" i="14"/>
  <c r="STZ26" i="14"/>
  <c r="SUA26" i="14"/>
  <c r="SUB26" i="14"/>
  <c r="SUC26" i="14"/>
  <c r="SUD26" i="14"/>
  <c r="SUE26" i="14"/>
  <c r="SUF26" i="14"/>
  <c r="SUG26" i="14"/>
  <c r="SUH26" i="14"/>
  <c r="SUI26" i="14"/>
  <c r="SUJ26" i="14"/>
  <c r="SUK26" i="14"/>
  <c r="SUL26" i="14"/>
  <c r="SUM26" i="14"/>
  <c r="SUN26" i="14"/>
  <c r="SUO26" i="14"/>
  <c r="SUP26" i="14"/>
  <c r="SUQ26" i="14"/>
  <c r="SUR26" i="14"/>
  <c r="SUS26" i="14"/>
  <c r="SUT26" i="14"/>
  <c r="SUU26" i="14"/>
  <c r="SUV26" i="14"/>
  <c r="SUW26" i="14"/>
  <c r="SUX26" i="14"/>
  <c r="SUY26" i="14"/>
  <c r="SUZ26" i="14"/>
  <c r="SVA26" i="14"/>
  <c r="SVB26" i="14"/>
  <c r="SVC26" i="14"/>
  <c r="SVD26" i="14"/>
  <c r="SVE26" i="14"/>
  <c r="SVF26" i="14"/>
  <c r="SVG26" i="14"/>
  <c r="SVH26" i="14"/>
  <c r="SVI26" i="14"/>
  <c r="SVJ26" i="14"/>
  <c r="SVK26" i="14"/>
  <c r="SVL26" i="14"/>
  <c r="SVM26" i="14"/>
  <c r="SVN26" i="14"/>
  <c r="SVO26" i="14"/>
  <c r="SVP26" i="14"/>
  <c r="SVQ26" i="14"/>
  <c r="SVR26" i="14"/>
  <c r="SVS26" i="14"/>
  <c r="SVT26" i="14"/>
  <c r="SVU26" i="14"/>
  <c r="SVV26" i="14"/>
  <c r="SVW26" i="14"/>
  <c r="SVX26" i="14"/>
  <c r="SVY26" i="14"/>
  <c r="SVZ26" i="14"/>
  <c r="SWA26" i="14"/>
  <c r="SWB26" i="14"/>
  <c r="SWC26" i="14"/>
  <c r="SWD26" i="14"/>
  <c r="SWE26" i="14"/>
  <c r="SWF26" i="14"/>
  <c r="SWG26" i="14"/>
  <c r="SWH26" i="14"/>
  <c r="SWI26" i="14"/>
  <c r="SWJ26" i="14"/>
  <c r="SWK26" i="14"/>
  <c r="SWL26" i="14"/>
  <c r="SWM26" i="14"/>
  <c r="SWN26" i="14"/>
  <c r="SWO26" i="14"/>
  <c r="SWP26" i="14"/>
  <c r="SWQ26" i="14"/>
  <c r="SWR26" i="14"/>
  <c r="SWS26" i="14"/>
  <c r="SWT26" i="14"/>
  <c r="SWU26" i="14"/>
  <c r="SWV26" i="14"/>
  <c r="SWW26" i="14"/>
  <c r="SWX26" i="14"/>
  <c r="SWY26" i="14"/>
  <c r="SWZ26" i="14"/>
  <c r="SXA26" i="14"/>
  <c r="SXB26" i="14"/>
  <c r="SXC26" i="14"/>
  <c r="SXD26" i="14"/>
  <c r="SXE26" i="14"/>
  <c r="SXF26" i="14"/>
  <c r="SXG26" i="14"/>
  <c r="SXH26" i="14"/>
  <c r="SXI26" i="14"/>
  <c r="SXJ26" i="14"/>
  <c r="SXK26" i="14"/>
  <c r="SXL26" i="14"/>
  <c r="SXM26" i="14"/>
  <c r="SXN26" i="14"/>
  <c r="SXO26" i="14"/>
  <c r="SXP26" i="14"/>
  <c r="SXQ26" i="14"/>
  <c r="SXR26" i="14"/>
  <c r="SXS26" i="14"/>
  <c r="SXT26" i="14"/>
  <c r="SXU26" i="14"/>
  <c r="SXV26" i="14"/>
  <c r="SXW26" i="14"/>
  <c r="SXX26" i="14"/>
  <c r="SXY26" i="14"/>
  <c r="SXZ26" i="14"/>
  <c r="SYA26" i="14"/>
  <c r="SYB26" i="14"/>
  <c r="SYC26" i="14"/>
  <c r="SYD26" i="14"/>
  <c r="SYE26" i="14"/>
  <c r="SYF26" i="14"/>
  <c r="SYG26" i="14"/>
  <c r="SYH26" i="14"/>
  <c r="SYI26" i="14"/>
  <c r="SYJ26" i="14"/>
  <c r="SYK26" i="14"/>
  <c r="SYL26" i="14"/>
  <c r="SYM26" i="14"/>
  <c r="SYN26" i="14"/>
  <c r="SYO26" i="14"/>
  <c r="SYP26" i="14"/>
  <c r="SYQ26" i="14"/>
  <c r="SYR26" i="14"/>
  <c r="SYS26" i="14"/>
  <c r="SYT26" i="14"/>
  <c r="SYU26" i="14"/>
  <c r="SYV26" i="14"/>
  <c r="SYW26" i="14"/>
  <c r="SYX26" i="14"/>
  <c r="SYY26" i="14"/>
  <c r="SYZ26" i="14"/>
  <c r="SZA26" i="14"/>
  <c r="SZB26" i="14"/>
  <c r="SZC26" i="14"/>
  <c r="SZD26" i="14"/>
  <c r="SZE26" i="14"/>
  <c r="SZF26" i="14"/>
  <c r="SZG26" i="14"/>
  <c r="SZH26" i="14"/>
  <c r="SZI26" i="14"/>
  <c r="SZJ26" i="14"/>
  <c r="SZK26" i="14"/>
  <c r="SZL26" i="14"/>
  <c r="SZM26" i="14"/>
  <c r="SZN26" i="14"/>
  <c r="SZO26" i="14"/>
  <c r="SZP26" i="14"/>
  <c r="SZQ26" i="14"/>
  <c r="SZR26" i="14"/>
  <c r="SZS26" i="14"/>
  <c r="SZT26" i="14"/>
  <c r="SZU26" i="14"/>
  <c r="SZV26" i="14"/>
  <c r="SZW26" i="14"/>
  <c r="SZX26" i="14"/>
  <c r="SZY26" i="14"/>
  <c r="SZZ26" i="14"/>
  <c r="TAA26" i="14"/>
  <c r="TAB26" i="14"/>
  <c r="TAC26" i="14"/>
  <c r="TAD26" i="14"/>
  <c r="TAE26" i="14"/>
  <c r="TAF26" i="14"/>
  <c r="TAG26" i="14"/>
  <c r="TAH26" i="14"/>
  <c r="TAI26" i="14"/>
  <c r="TAJ26" i="14"/>
  <c r="TAK26" i="14"/>
  <c r="TAL26" i="14"/>
  <c r="TAM26" i="14"/>
  <c r="TAN26" i="14"/>
  <c r="TAO26" i="14"/>
  <c r="TAP26" i="14"/>
  <c r="TAQ26" i="14"/>
  <c r="TAR26" i="14"/>
  <c r="TAS26" i="14"/>
  <c r="TAT26" i="14"/>
  <c r="TAU26" i="14"/>
  <c r="TAV26" i="14"/>
  <c r="TAW26" i="14"/>
  <c r="TAX26" i="14"/>
  <c r="TAY26" i="14"/>
  <c r="TAZ26" i="14"/>
  <c r="TBA26" i="14"/>
  <c r="TBB26" i="14"/>
  <c r="TBC26" i="14"/>
  <c r="TBD26" i="14"/>
  <c r="TBE26" i="14"/>
  <c r="TBF26" i="14"/>
  <c r="TBG26" i="14"/>
  <c r="TBH26" i="14"/>
  <c r="TBI26" i="14"/>
  <c r="TBJ26" i="14"/>
  <c r="TBK26" i="14"/>
  <c r="TBL26" i="14"/>
  <c r="TBM26" i="14"/>
  <c r="TBN26" i="14"/>
  <c r="TBO26" i="14"/>
  <c r="TBP26" i="14"/>
  <c r="TBQ26" i="14"/>
  <c r="TBR26" i="14"/>
  <c r="TBS26" i="14"/>
  <c r="TBT26" i="14"/>
  <c r="TBU26" i="14"/>
  <c r="TBV26" i="14"/>
  <c r="TBW26" i="14"/>
  <c r="TBX26" i="14"/>
  <c r="TBY26" i="14"/>
  <c r="TBZ26" i="14"/>
  <c r="TCA26" i="14"/>
  <c r="TCB26" i="14"/>
  <c r="TCC26" i="14"/>
  <c r="TCD26" i="14"/>
  <c r="TCE26" i="14"/>
  <c r="TCF26" i="14"/>
  <c r="TCG26" i="14"/>
  <c r="TCH26" i="14"/>
  <c r="TCI26" i="14"/>
  <c r="TCJ26" i="14"/>
  <c r="TCK26" i="14"/>
  <c r="TCL26" i="14"/>
  <c r="TCM26" i="14"/>
  <c r="TCN26" i="14"/>
  <c r="TCO26" i="14"/>
  <c r="TCP26" i="14"/>
  <c r="TCQ26" i="14"/>
  <c r="TCR26" i="14"/>
  <c r="TCS26" i="14"/>
  <c r="TCT26" i="14"/>
  <c r="TCU26" i="14"/>
  <c r="TCV26" i="14"/>
  <c r="TCW26" i="14"/>
  <c r="TCX26" i="14"/>
  <c r="TCY26" i="14"/>
  <c r="TCZ26" i="14"/>
  <c r="TDA26" i="14"/>
  <c r="TDB26" i="14"/>
  <c r="TDC26" i="14"/>
  <c r="TDD26" i="14"/>
  <c r="TDE26" i="14"/>
  <c r="TDF26" i="14"/>
  <c r="TDG26" i="14"/>
  <c r="TDH26" i="14"/>
  <c r="TDI26" i="14"/>
  <c r="TDJ26" i="14"/>
  <c r="TDK26" i="14"/>
  <c r="TDL26" i="14"/>
  <c r="TDM26" i="14"/>
  <c r="TDN26" i="14"/>
  <c r="TDO26" i="14"/>
  <c r="TDP26" i="14"/>
  <c r="TDQ26" i="14"/>
  <c r="TDR26" i="14"/>
  <c r="TDS26" i="14"/>
  <c r="TDT26" i="14"/>
  <c r="TDU26" i="14"/>
  <c r="TDV26" i="14"/>
  <c r="TDW26" i="14"/>
  <c r="TDX26" i="14"/>
  <c r="TDY26" i="14"/>
  <c r="TDZ26" i="14"/>
  <c r="TEA26" i="14"/>
  <c r="TEB26" i="14"/>
  <c r="TEC26" i="14"/>
  <c r="TED26" i="14"/>
  <c r="TEE26" i="14"/>
  <c r="TEF26" i="14"/>
  <c r="TEG26" i="14"/>
  <c r="TEH26" i="14"/>
  <c r="TEI26" i="14"/>
  <c r="TEJ26" i="14"/>
  <c r="TEK26" i="14"/>
  <c r="TEL26" i="14"/>
  <c r="TEM26" i="14"/>
  <c r="TEN26" i="14"/>
  <c r="TEO26" i="14"/>
  <c r="TEP26" i="14"/>
  <c r="TEQ26" i="14"/>
  <c r="TER26" i="14"/>
  <c r="TES26" i="14"/>
  <c r="TET26" i="14"/>
  <c r="TEU26" i="14"/>
  <c r="TEV26" i="14"/>
  <c r="TEW26" i="14"/>
  <c r="TEX26" i="14"/>
  <c r="TEY26" i="14"/>
  <c r="TEZ26" i="14"/>
  <c r="TFA26" i="14"/>
  <c r="TFB26" i="14"/>
  <c r="TFC26" i="14"/>
  <c r="TFD26" i="14"/>
  <c r="TFE26" i="14"/>
  <c r="TFF26" i="14"/>
  <c r="TFG26" i="14"/>
  <c r="TFH26" i="14"/>
  <c r="TFI26" i="14"/>
  <c r="TFJ26" i="14"/>
  <c r="TFK26" i="14"/>
  <c r="TFL26" i="14"/>
  <c r="TFM26" i="14"/>
  <c r="TFN26" i="14"/>
  <c r="TFO26" i="14"/>
  <c r="TFP26" i="14"/>
  <c r="TFQ26" i="14"/>
  <c r="TFR26" i="14"/>
  <c r="TFS26" i="14"/>
  <c r="TFT26" i="14"/>
  <c r="TFU26" i="14"/>
  <c r="TFV26" i="14"/>
  <c r="TFW26" i="14"/>
  <c r="TFX26" i="14"/>
  <c r="TFY26" i="14"/>
  <c r="TFZ26" i="14"/>
  <c r="TGA26" i="14"/>
  <c r="TGB26" i="14"/>
  <c r="TGC26" i="14"/>
  <c r="TGD26" i="14"/>
  <c r="TGE26" i="14"/>
  <c r="TGF26" i="14"/>
  <c r="TGG26" i="14"/>
  <c r="TGH26" i="14"/>
  <c r="TGI26" i="14"/>
  <c r="TGJ26" i="14"/>
  <c r="TGK26" i="14"/>
  <c r="TGL26" i="14"/>
  <c r="TGM26" i="14"/>
  <c r="TGN26" i="14"/>
  <c r="TGO26" i="14"/>
  <c r="TGP26" i="14"/>
  <c r="TGQ26" i="14"/>
  <c r="TGR26" i="14"/>
  <c r="TGS26" i="14"/>
  <c r="TGT26" i="14"/>
  <c r="TGU26" i="14"/>
  <c r="TGV26" i="14"/>
  <c r="TGW26" i="14"/>
  <c r="TGX26" i="14"/>
  <c r="TGY26" i="14"/>
  <c r="TGZ26" i="14"/>
  <c r="THA26" i="14"/>
  <c r="THB26" i="14"/>
  <c r="THC26" i="14"/>
  <c r="THD26" i="14"/>
  <c r="THE26" i="14"/>
  <c r="THF26" i="14"/>
  <c r="THG26" i="14"/>
  <c r="THH26" i="14"/>
  <c r="THI26" i="14"/>
  <c r="THJ26" i="14"/>
  <c r="THK26" i="14"/>
  <c r="THL26" i="14"/>
  <c r="THM26" i="14"/>
  <c r="THN26" i="14"/>
  <c r="THO26" i="14"/>
  <c r="THP26" i="14"/>
  <c r="THQ26" i="14"/>
  <c r="THR26" i="14"/>
  <c r="THS26" i="14"/>
  <c r="THT26" i="14"/>
  <c r="THU26" i="14"/>
  <c r="THV26" i="14"/>
  <c r="THW26" i="14"/>
  <c r="THX26" i="14"/>
  <c r="THY26" i="14"/>
  <c r="THZ26" i="14"/>
  <c r="TIA26" i="14"/>
  <c r="TIB26" i="14"/>
  <c r="TIC26" i="14"/>
  <c r="TID26" i="14"/>
  <c r="TIE26" i="14"/>
  <c r="TIF26" i="14"/>
  <c r="TIG26" i="14"/>
  <c r="TIH26" i="14"/>
  <c r="TII26" i="14"/>
  <c r="TIJ26" i="14"/>
  <c r="TIK26" i="14"/>
  <c r="TIL26" i="14"/>
  <c r="TIM26" i="14"/>
  <c r="TIN26" i="14"/>
  <c r="TIO26" i="14"/>
  <c r="TIP26" i="14"/>
  <c r="TIQ26" i="14"/>
  <c r="TIR26" i="14"/>
  <c r="TIS26" i="14"/>
  <c r="TIT26" i="14"/>
  <c r="TIU26" i="14"/>
  <c r="TIV26" i="14"/>
  <c r="TIW26" i="14"/>
  <c r="TIX26" i="14"/>
  <c r="TIY26" i="14"/>
  <c r="TIZ26" i="14"/>
  <c r="TJA26" i="14"/>
  <c r="TJB26" i="14"/>
  <c r="TJC26" i="14"/>
  <c r="TJD26" i="14"/>
  <c r="TJE26" i="14"/>
  <c r="TJF26" i="14"/>
  <c r="TJG26" i="14"/>
  <c r="TJH26" i="14"/>
  <c r="TJI26" i="14"/>
  <c r="TJJ26" i="14"/>
  <c r="TJK26" i="14"/>
  <c r="TJL26" i="14"/>
  <c r="TJM26" i="14"/>
  <c r="TJN26" i="14"/>
  <c r="TJO26" i="14"/>
  <c r="TJP26" i="14"/>
  <c r="TJQ26" i="14"/>
  <c r="TJR26" i="14"/>
  <c r="TJS26" i="14"/>
  <c r="TJT26" i="14"/>
  <c r="TJU26" i="14"/>
  <c r="TJV26" i="14"/>
  <c r="TJW26" i="14"/>
  <c r="TJX26" i="14"/>
  <c r="TJY26" i="14"/>
  <c r="TJZ26" i="14"/>
  <c r="TKA26" i="14"/>
  <c r="TKB26" i="14"/>
  <c r="TKC26" i="14"/>
  <c r="TKD26" i="14"/>
  <c r="TKE26" i="14"/>
  <c r="TKF26" i="14"/>
  <c r="TKG26" i="14"/>
  <c r="TKH26" i="14"/>
  <c r="TKI26" i="14"/>
  <c r="TKJ26" i="14"/>
  <c r="TKK26" i="14"/>
  <c r="TKL26" i="14"/>
  <c r="TKM26" i="14"/>
  <c r="TKN26" i="14"/>
  <c r="TKO26" i="14"/>
  <c r="TKP26" i="14"/>
  <c r="TKQ26" i="14"/>
  <c r="TKR26" i="14"/>
  <c r="TKS26" i="14"/>
  <c r="TKT26" i="14"/>
  <c r="TKU26" i="14"/>
  <c r="TKV26" i="14"/>
  <c r="TKW26" i="14"/>
  <c r="TKX26" i="14"/>
  <c r="TKY26" i="14"/>
  <c r="TKZ26" i="14"/>
  <c r="TLA26" i="14"/>
  <c r="TLB26" i="14"/>
  <c r="TLC26" i="14"/>
  <c r="TLD26" i="14"/>
  <c r="TLE26" i="14"/>
  <c r="TLF26" i="14"/>
  <c r="TLG26" i="14"/>
  <c r="TLH26" i="14"/>
  <c r="TLI26" i="14"/>
  <c r="TLJ26" i="14"/>
  <c r="TLK26" i="14"/>
  <c r="TLL26" i="14"/>
  <c r="TLM26" i="14"/>
  <c r="TLN26" i="14"/>
  <c r="TLO26" i="14"/>
  <c r="TLP26" i="14"/>
  <c r="TLQ26" i="14"/>
  <c r="TLR26" i="14"/>
  <c r="TLS26" i="14"/>
  <c r="TLT26" i="14"/>
  <c r="TLU26" i="14"/>
  <c r="TLV26" i="14"/>
  <c r="TLW26" i="14"/>
  <c r="TLX26" i="14"/>
  <c r="TLY26" i="14"/>
  <c r="TLZ26" i="14"/>
  <c r="TMA26" i="14"/>
  <c r="TMB26" i="14"/>
  <c r="TMC26" i="14"/>
  <c r="TMD26" i="14"/>
  <c r="TME26" i="14"/>
  <c r="TMF26" i="14"/>
  <c r="TMG26" i="14"/>
  <c r="TMH26" i="14"/>
  <c r="TMI26" i="14"/>
  <c r="TMJ26" i="14"/>
  <c r="TMK26" i="14"/>
  <c r="TML26" i="14"/>
  <c r="TMM26" i="14"/>
  <c r="TMN26" i="14"/>
  <c r="TMO26" i="14"/>
  <c r="TMP26" i="14"/>
  <c r="TMQ26" i="14"/>
  <c r="TMR26" i="14"/>
  <c r="TMS26" i="14"/>
  <c r="TMT26" i="14"/>
  <c r="TMU26" i="14"/>
  <c r="TMV26" i="14"/>
  <c r="TMW26" i="14"/>
  <c r="TMX26" i="14"/>
  <c r="TMY26" i="14"/>
  <c r="TMZ26" i="14"/>
  <c r="TNA26" i="14"/>
  <c r="TNB26" i="14"/>
  <c r="TNC26" i="14"/>
  <c r="TND26" i="14"/>
  <c r="TNE26" i="14"/>
  <c r="TNF26" i="14"/>
  <c r="TNG26" i="14"/>
  <c r="TNH26" i="14"/>
  <c r="TNI26" i="14"/>
  <c r="TNJ26" i="14"/>
  <c r="TNK26" i="14"/>
  <c r="TNL26" i="14"/>
  <c r="TNM26" i="14"/>
  <c r="TNN26" i="14"/>
  <c r="TNO26" i="14"/>
  <c r="TNP26" i="14"/>
  <c r="TNQ26" i="14"/>
  <c r="TNR26" i="14"/>
  <c r="TNS26" i="14"/>
  <c r="TNT26" i="14"/>
  <c r="TNU26" i="14"/>
  <c r="TNV26" i="14"/>
  <c r="TNW26" i="14"/>
  <c r="TNX26" i="14"/>
  <c r="TNY26" i="14"/>
  <c r="TNZ26" i="14"/>
  <c r="TOA26" i="14"/>
  <c r="TOB26" i="14"/>
  <c r="TOC26" i="14"/>
  <c r="TOD26" i="14"/>
  <c r="TOE26" i="14"/>
  <c r="TOF26" i="14"/>
  <c r="TOG26" i="14"/>
  <c r="TOH26" i="14"/>
  <c r="TOI26" i="14"/>
  <c r="TOJ26" i="14"/>
  <c r="TOK26" i="14"/>
  <c r="TOL26" i="14"/>
  <c r="TOM26" i="14"/>
  <c r="TON26" i="14"/>
  <c r="TOO26" i="14"/>
  <c r="TOP26" i="14"/>
  <c r="TOQ26" i="14"/>
  <c r="TOR26" i="14"/>
  <c r="TOS26" i="14"/>
  <c r="TOT26" i="14"/>
  <c r="TOU26" i="14"/>
  <c r="TOV26" i="14"/>
  <c r="TOW26" i="14"/>
  <c r="TOX26" i="14"/>
  <c r="TOY26" i="14"/>
  <c r="TOZ26" i="14"/>
  <c r="TPA26" i="14"/>
  <c r="TPB26" i="14"/>
  <c r="TPC26" i="14"/>
  <c r="TPD26" i="14"/>
  <c r="TPE26" i="14"/>
  <c r="TPF26" i="14"/>
  <c r="TPG26" i="14"/>
  <c r="TPH26" i="14"/>
  <c r="TPI26" i="14"/>
  <c r="TPJ26" i="14"/>
  <c r="TPK26" i="14"/>
  <c r="TPL26" i="14"/>
  <c r="TPM26" i="14"/>
  <c r="TPN26" i="14"/>
  <c r="TPO26" i="14"/>
  <c r="TPP26" i="14"/>
  <c r="TPQ26" i="14"/>
  <c r="TPR26" i="14"/>
  <c r="TPS26" i="14"/>
  <c r="TPT26" i="14"/>
  <c r="TPU26" i="14"/>
  <c r="TPV26" i="14"/>
  <c r="TPW26" i="14"/>
  <c r="TPX26" i="14"/>
  <c r="TPY26" i="14"/>
  <c r="TPZ26" i="14"/>
  <c r="TQA26" i="14"/>
  <c r="TQB26" i="14"/>
  <c r="TQC26" i="14"/>
  <c r="TQD26" i="14"/>
  <c r="TQE26" i="14"/>
  <c r="TQF26" i="14"/>
  <c r="TQG26" i="14"/>
  <c r="TQH26" i="14"/>
  <c r="TQI26" i="14"/>
  <c r="TQJ26" i="14"/>
  <c r="TQK26" i="14"/>
  <c r="TQL26" i="14"/>
  <c r="TQM26" i="14"/>
  <c r="TQN26" i="14"/>
  <c r="TQO26" i="14"/>
  <c r="TQP26" i="14"/>
  <c r="TQQ26" i="14"/>
  <c r="TQR26" i="14"/>
  <c r="TQS26" i="14"/>
  <c r="TQT26" i="14"/>
  <c r="TQU26" i="14"/>
  <c r="TQV26" i="14"/>
  <c r="TQW26" i="14"/>
  <c r="TQX26" i="14"/>
  <c r="TQY26" i="14"/>
  <c r="TQZ26" i="14"/>
  <c r="TRA26" i="14"/>
  <c r="TRB26" i="14"/>
  <c r="TRC26" i="14"/>
  <c r="TRD26" i="14"/>
  <c r="TRE26" i="14"/>
  <c r="TRF26" i="14"/>
  <c r="TRG26" i="14"/>
  <c r="TRH26" i="14"/>
  <c r="TRI26" i="14"/>
  <c r="TRJ26" i="14"/>
  <c r="TRK26" i="14"/>
  <c r="TRL26" i="14"/>
  <c r="TRM26" i="14"/>
  <c r="TRN26" i="14"/>
  <c r="TRO26" i="14"/>
  <c r="TRP26" i="14"/>
  <c r="TRQ26" i="14"/>
  <c r="TRR26" i="14"/>
  <c r="TRS26" i="14"/>
  <c r="TRT26" i="14"/>
  <c r="TRU26" i="14"/>
  <c r="TRV26" i="14"/>
  <c r="TRW26" i="14"/>
  <c r="TRX26" i="14"/>
  <c r="TRY26" i="14"/>
  <c r="TRZ26" i="14"/>
  <c r="TSA26" i="14"/>
  <c r="TSB26" i="14"/>
  <c r="TSC26" i="14"/>
  <c r="TSD26" i="14"/>
  <c r="TSE26" i="14"/>
  <c r="TSF26" i="14"/>
  <c r="TSG26" i="14"/>
  <c r="TSH26" i="14"/>
  <c r="TSI26" i="14"/>
  <c r="TSJ26" i="14"/>
  <c r="TSK26" i="14"/>
  <c r="TSL26" i="14"/>
  <c r="TSM26" i="14"/>
  <c r="TSN26" i="14"/>
  <c r="TSO26" i="14"/>
  <c r="TSP26" i="14"/>
  <c r="TSQ26" i="14"/>
  <c r="TSR26" i="14"/>
  <c r="TSS26" i="14"/>
  <c r="TST26" i="14"/>
  <c r="TSU26" i="14"/>
  <c r="TSV26" i="14"/>
  <c r="TSW26" i="14"/>
  <c r="TSX26" i="14"/>
  <c r="TSY26" i="14"/>
  <c r="TSZ26" i="14"/>
  <c r="TTA26" i="14"/>
  <c r="TTB26" i="14"/>
  <c r="TTC26" i="14"/>
  <c r="TTD26" i="14"/>
  <c r="TTE26" i="14"/>
  <c r="TTF26" i="14"/>
  <c r="TTG26" i="14"/>
  <c r="TTH26" i="14"/>
  <c r="TTI26" i="14"/>
  <c r="TTJ26" i="14"/>
  <c r="TTK26" i="14"/>
  <c r="TTL26" i="14"/>
  <c r="TTM26" i="14"/>
  <c r="TTN26" i="14"/>
  <c r="TTO26" i="14"/>
  <c r="TTP26" i="14"/>
  <c r="TTQ26" i="14"/>
  <c r="TTR26" i="14"/>
  <c r="TTS26" i="14"/>
  <c r="TTT26" i="14"/>
  <c r="TTU26" i="14"/>
  <c r="TTV26" i="14"/>
  <c r="TTW26" i="14"/>
  <c r="TTX26" i="14"/>
  <c r="TTY26" i="14"/>
  <c r="TTZ26" i="14"/>
  <c r="TUA26" i="14"/>
  <c r="TUB26" i="14"/>
  <c r="TUC26" i="14"/>
  <c r="TUD26" i="14"/>
  <c r="TUE26" i="14"/>
  <c r="TUF26" i="14"/>
  <c r="TUG26" i="14"/>
  <c r="TUH26" i="14"/>
  <c r="TUI26" i="14"/>
  <c r="TUJ26" i="14"/>
  <c r="TUK26" i="14"/>
  <c r="TUL26" i="14"/>
  <c r="TUM26" i="14"/>
  <c r="TUN26" i="14"/>
  <c r="TUO26" i="14"/>
  <c r="TUP26" i="14"/>
  <c r="TUQ26" i="14"/>
  <c r="TUR26" i="14"/>
  <c r="TUS26" i="14"/>
  <c r="TUT26" i="14"/>
  <c r="TUU26" i="14"/>
  <c r="TUV26" i="14"/>
  <c r="TUW26" i="14"/>
  <c r="TUX26" i="14"/>
  <c r="TUY26" i="14"/>
  <c r="TUZ26" i="14"/>
  <c r="TVA26" i="14"/>
  <c r="TVB26" i="14"/>
  <c r="TVC26" i="14"/>
  <c r="TVD26" i="14"/>
  <c r="TVE26" i="14"/>
  <c r="TVF26" i="14"/>
  <c r="TVG26" i="14"/>
  <c r="TVH26" i="14"/>
  <c r="TVI26" i="14"/>
  <c r="TVJ26" i="14"/>
  <c r="TVK26" i="14"/>
  <c r="TVL26" i="14"/>
  <c r="TVM26" i="14"/>
  <c r="TVN26" i="14"/>
  <c r="TVO26" i="14"/>
  <c r="TVP26" i="14"/>
  <c r="TVQ26" i="14"/>
  <c r="TVR26" i="14"/>
  <c r="TVS26" i="14"/>
  <c r="TVT26" i="14"/>
  <c r="TVU26" i="14"/>
  <c r="TVV26" i="14"/>
  <c r="TVW26" i="14"/>
  <c r="TVX26" i="14"/>
  <c r="TVY26" i="14"/>
  <c r="TVZ26" i="14"/>
  <c r="TWA26" i="14"/>
  <c r="TWB26" i="14"/>
  <c r="TWC26" i="14"/>
  <c r="TWD26" i="14"/>
  <c r="TWE26" i="14"/>
  <c r="TWF26" i="14"/>
  <c r="TWG26" i="14"/>
  <c r="TWH26" i="14"/>
  <c r="TWI26" i="14"/>
  <c r="TWJ26" i="14"/>
  <c r="TWK26" i="14"/>
  <c r="TWL26" i="14"/>
  <c r="TWM26" i="14"/>
  <c r="TWN26" i="14"/>
  <c r="TWO26" i="14"/>
  <c r="TWP26" i="14"/>
  <c r="TWQ26" i="14"/>
  <c r="TWR26" i="14"/>
  <c r="TWS26" i="14"/>
  <c r="TWT26" i="14"/>
  <c r="TWU26" i="14"/>
  <c r="TWV26" i="14"/>
  <c r="TWW26" i="14"/>
  <c r="TWX26" i="14"/>
  <c r="TWY26" i="14"/>
  <c r="TWZ26" i="14"/>
  <c r="TXA26" i="14"/>
  <c r="TXB26" i="14"/>
  <c r="TXC26" i="14"/>
  <c r="TXD26" i="14"/>
  <c r="TXE26" i="14"/>
  <c r="TXF26" i="14"/>
  <c r="TXG26" i="14"/>
  <c r="TXH26" i="14"/>
  <c r="TXI26" i="14"/>
  <c r="TXJ26" i="14"/>
  <c r="TXK26" i="14"/>
  <c r="TXL26" i="14"/>
  <c r="TXM26" i="14"/>
  <c r="TXN26" i="14"/>
  <c r="TXO26" i="14"/>
  <c r="TXP26" i="14"/>
  <c r="TXQ26" i="14"/>
  <c r="TXR26" i="14"/>
  <c r="TXS26" i="14"/>
  <c r="TXT26" i="14"/>
  <c r="TXU26" i="14"/>
  <c r="TXV26" i="14"/>
  <c r="TXW26" i="14"/>
  <c r="TXX26" i="14"/>
  <c r="TXY26" i="14"/>
  <c r="TXZ26" i="14"/>
  <c r="TYA26" i="14"/>
  <c r="TYB26" i="14"/>
  <c r="TYC26" i="14"/>
  <c r="TYD26" i="14"/>
  <c r="TYE26" i="14"/>
  <c r="TYF26" i="14"/>
  <c r="TYG26" i="14"/>
  <c r="TYH26" i="14"/>
  <c r="TYI26" i="14"/>
  <c r="TYJ26" i="14"/>
  <c r="TYK26" i="14"/>
  <c r="TYL26" i="14"/>
  <c r="TYM26" i="14"/>
  <c r="TYN26" i="14"/>
  <c r="TYO26" i="14"/>
  <c r="TYP26" i="14"/>
  <c r="TYQ26" i="14"/>
  <c r="TYR26" i="14"/>
  <c r="TYS26" i="14"/>
  <c r="TYT26" i="14"/>
  <c r="TYU26" i="14"/>
  <c r="TYV26" i="14"/>
  <c r="TYW26" i="14"/>
  <c r="TYX26" i="14"/>
  <c r="TYY26" i="14"/>
  <c r="TYZ26" i="14"/>
  <c r="TZA26" i="14"/>
  <c r="TZB26" i="14"/>
  <c r="TZC26" i="14"/>
  <c r="TZD26" i="14"/>
  <c r="TZE26" i="14"/>
  <c r="TZF26" i="14"/>
  <c r="TZG26" i="14"/>
  <c r="TZH26" i="14"/>
  <c r="TZI26" i="14"/>
  <c r="TZJ26" i="14"/>
  <c r="TZK26" i="14"/>
  <c r="TZL26" i="14"/>
  <c r="TZM26" i="14"/>
  <c r="TZN26" i="14"/>
  <c r="TZO26" i="14"/>
  <c r="TZP26" i="14"/>
  <c r="TZQ26" i="14"/>
  <c r="TZR26" i="14"/>
  <c r="TZS26" i="14"/>
  <c r="TZT26" i="14"/>
  <c r="TZU26" i="14"/>
  <c r="TZV26" i="14"/>
  <c r="TZW26" i="14"/>
  <c r="TZX26" i="14"/>
  <c r="TZY26" i="14"/>
  <c r="TZZ26" i="14"/>
  <c r="UAA26" i="14"/>
  <c r="UAB26" i="14"/>
  <c r="UAC26" i="14"/>
  <c r="UAD26" i="14"/>
  <c r="UAE26" i="14"/>
  <c r="UAF26" i="14"/>
  <c r="UAG26" i="14"/>
  <c r="UAH26" i="14"/>
  <c r="UAI26" i="14"/>
  <c r="UAJ26" i="14"/>
  <c r="UAK26" i="14"/>
  <c r="UAL26" i="14"/>
  <c r="UAM26" i="14"/>
  <c r="UAN26" i="14"/>
  <c r="UAO26" i="14"/>
  <c r="UAP26" i="14"/>
  <c r="UAQ26" i="14"/>
  <c r="UAR26" i="14"/>
  <c r="UAS26" i="14"/>
  <c r="UAT26" i="14"/>
  <c r="UAU26" i="14"/>
  <c r="UAV26" i="14"/>
  <c r="UAW26" i="14"/>
  <c r="UAX26" i="14"/>
  <c r="UAY26" i="14"/>
  <c r="UAZ26" i="14"/>
  <c r="UBA26" i="14"/>
  <c r="UBB26" i="14"/>
  <c r="UBC26" i="14"/>
  <c r="UBD26" i="14"/>
  <c r="UBE26" i="14"/>
  <c r="UBF26" i="14"/>
  <c r="UBG26" i="14"/>
  <c r="UBH26" i="14"/>
  <c r="UBI26" i="14"/>
  <c r="UBJ26" i="14"/>
  <c r="UBK26" i="14"/>
  <c r="UBL26" i="14"/>
  <c r="UBM26" i="14"/>
  <c r="UBN26" i="14"/>
  <c r="UBO26" i="14"/>
  <c r="UBP26" i="14"/>
  <c r="UBQ26" i="14"/>
  <c r="UBR26" i="14"/>
  <c r="UBS26" i="14"/>
  <c r="UBT26" i="14"/>
  <c r="UBU26" i="14"/>
  <c r="UBV26" i="14"/>
  <c r="UBW26" i="14"/>
  <c r="UBX26" i="14"/>
  <c r="UBY26" i="14"/>
  <c r="UBZ26" i="14"/>
  <c r="UCA26" i="14"/>
  <c r="UCB26" i="14"/>
  <c r="UCC26" i="14"/>
  <c r="UCD26" i="14"/>
  <c r="UCE26" i="14"/>
  <c r="UCF26" i="14"/>
  <c r="UCG26" i="14"/>
  <c r="UCH26" i="14"/>
  <c r="UCI26" i="14"/>
  <c r="UCJ26" i="14"/>
  <c r="UCK26" i="14"/>
  <c r="UCL26" i="14"/>
  <c r="UCM26" i="14"/>
  <c r="UCN26" i="14"/>
  <c r="UCO26" i="14"/>
  <c r="UCP26" i="14"/>
  <c r="UCQ26" i="14"/>
  <c r="UCR26" i="14"/>
  <c r="UCS26" i="14"/>
  <c r="UCT26" i="14"/>
  <c r="UCU26" i="14"/>
  <c r="UCV26" i="14"/>
  <c r="UCW26" i="14"/>
  <c r="UCX26" i="14"/>
  <c r="UCY26" i="14"/>
  <c r="UCZ26" i="14"/>
  <c r="UDA26" i="14"/>
  <c r="UDB26" i="14"/>
  <c r="UDC26" i="14"/>
  <c r="UDD26" i="14"/>
  <c r="UDE26" i="14"/>
  <c r="UDF26" i="14"/>
  <c r="UDG26" i="14"/>
  <c r="UDH26" i="14"/>
  <c r="UDI26" i="14"/>
  <c r="UDJ26" i="14"/>
  <c r="UDK26" i="14"/>
  <c r="UDL26" i="14"/>
  <c r="UDM26" i="14"/>
  <c r="UDN26" i="14"/>
  <c r="UDO26" i="14"/>
  <c r="UDP26" i="14"/>
  <c r="UDQ26" i="14"/>
  <c r="UDR26" i="14"/>
  <c r="UDS26" i="14"/>
  <c r="UDT26" i="14"/>
  <c r="UDU26" i="14"/>
  <c r="UDV26" i="14"/>
  <c r="UDW26" i="14"/>
  <c r="UDX26" i="14"/>
  <c r="UDY26" i="14"/>
  <c r="UDZ26" i="14"/>
  <c r="UEA26" i="14"/>
  <c r="UEB26" i="14"/>
  <c r="UEC26" i="14"/>
  <c r="UED26" i="14"/>
  <c r="UEE26" i="14"/>
  <c r="UEF26" i="14"/>
  <c r="UEG26" i="14"/>
  <c r="UEH26" i="14"/>
  <c r="UEI26" i="14"/>
  <c r="UEJ26" i="14"/>
  <c r="UEK26" i="14"/>
  <c r="UEL26" i="14"/>
  <c r="UEM26" i="14"/>
  <c r="UEN26" i="14"/>
  <c r="UEO26" i="14"/>
  <c r="UEP26" i="14"/>
  <c r="UEQ26" i="14"/>
  <c r="UER26" i="14"/>
  <c r="UES26" i="14"/>
  <c r="UET26" i="14"/>
  <c r="UEU26" i="14"/>
  <c r="UEV26" i="14"/>
  <c r="UEW26" i="14"/>
  <c r="UEX26" i="14"/>
  <c r="UEY26" i="14"/>
  <c r="UEZ26" i="14"/>
  <c r="UFA26" i="14"/>
  <c r="UFB26" i="14"/>
  <c r="UFC26" i="14"/>
  <c r="UFD26" i="14"/>
  <c r="UFE26" i="14"/>
  <c r="UFF26" i="14"/>
  <c r="UFG26" i="14"/>
  <c r="UFH26" i="14"/>
  <c r="UFI26" i="14"/>
  <c r="UFJ26" i="14"/>
  <c r="UFK26" i="14"/>
  <c r="UFL26" i="14"/>
  <c r="UFM26" i="14"/>
  <c r="UFN26" i="14"/>
  <c r="UFO26" i="14"/>
  <c r="UFP26" i="14"/>
  <c r="UFQ26" i="14"/>
  <c r="UFR26" i="14"/>
  <c r="UFS26" i="14"/>
  <c r="UFT26" i="14"/>
  <c r="UFU26" i="14"/>
  <c r="UFV26" i="14"/>
  <c r="UFW26" i="14"/>
  <c r="UFX26" i="14"/>
  <c r="UFY26" i="14"/>
  <c r="UFZ26" i="14"/>
  <c r="UGA26" i="14"/>
  <c r="UGB26" i="14"/>
  <c r="UGC26" i="14"/>
  <c r="UGD26" i="14"/>
  <c r="UGE26" i="14"/>
  <c r="UGF26" i="14"/>
  <c r="UGG26" i="14"/>
  <c r="UGH26" i="14"/>
  <c r="UGI26" i="14"/>
  <c r="UGJ26" i="14"/>
  <c r="UGK26" i="14"/>
  <c r="UGL26" i="14"/>
  <c r="UGM26" i="14"/>
  <c r="UGN26" i="14"/>
  <c r="UGO26" i="14"/>
  <c r="UGP26" i="14"/>
  <c r="UGQ26" i="14"/>
  <c r="UGR26" i="14"/>
  <c r="UGS26" i="14"/>
  <c r="UGT26" i="14"/>
  <c r="UGU26" i="14"/>
  <c r="UGV26" i="14"/>
  <c r="UGW26" i="14"/>
  <c r="UGX26" i="14"/>
  <c r="UGY26" i="14"/>
  <c r="UGZ26" i="14"/>
  <c r="UHA26" i="14"/>
  <c r="UHB26" i="14"/>
  <c r="UHC26" i="14"/>
  <c r="UHD26" i="14"/>
  <c r="UHE26" i="14"/>
  <c r="UHF26" i="14"/>
  <c r="UHG26" i="14"/>
  <c r="UHH26" i="14"/>
  <c r="UHI26" i="14"/>
  <c r="UHJ26" i="14"/>
  <c r="UHK26" i="14"/>
  <c r="UHL26" i="14"/>
  <c r="UHM26" i="14"/>
  <c r="UHN26" i="14"/>
  <c r="UHO26" i="14"/>
  <c r="UHP26" i="14"/>
  <c r="UHQ26" i="14"/>
  <c r="UHR26" i="14"/>
  <c r="UHS26" i="14"/>
  <c r="UHT26" i="14"/>
  <c r="UHU26" i="14"/>
  <c r="UHV26" i="14"/>
  <c r="UHW26" i="14"/>
  <c r="UHX26" i="14"/>
  <c r="UHY26" i="14"/>
  <c r="UHZ26" i="14"/>
  <c r="UIA26" i="14"/>
  <c r="UIB26" i="14"/>
  <c r="UIC26" i="14"/>
  <c r="UID26" i="14"/>
  <c r="UIE26" i="14"/>
  <c r="UIF26" i="14"/>
  <c r="UIG26" i="14"/>
  <c r="UIH26" i="14"/>
  <c r="UII26" i="14"/>
  <c r="UIJ26" i="14"/>
  <c r="UIK26" i="14"/>
  <c r="UIL26" i="14"/>
  <c r="UIM26" i="14"/>
  <c r="UIN26" i="14"/>
  <c r="UIO26" i="14"/>
  <c r="UIP26" i="14"/>
  <c r="UIQ26" i="14"/>
  <c r="UIR26" i="14"/>
  <c r="UIS26" i="14"/>
  <c r="UIT26" i="14"/>
  <c r="UIU26" i="14"/>
  <c r="UIV26" i="14"/>
  <c r="UIW26" i="14"/>
  <c r="UIX26" i="14"/>
  <c r="UIY26" i="14"/>
  <c r="UIZ26" i="14"/>
  <c r="UJA26" i="14"/>
  <c r="UJB26" i="14"/>
  <c r="UJC26" i="14"/>
  <c r="UJD26" i="14"/>
  <c r="UJE26" i="14"/>
  <c r="UJF26" i="14"/>
  <c r="UJG26" i="14"/>
  <c r="UJH26" i="14"/>
  <c r="UJI26" i="14"/>
  <c r="UJJ26" i="14"/>
  <c r="UJK26" i="14"/>
  <c r="UJL26" i="14"/>
  <c r="UJM26" i="14"/>
  <c r="UJN26" i="14"/>
  <c r="UJO26" i="14"/>
  <c r="UJP26" i="14"/>
  <c r="UJQ26" i="14"/>
  <c r="UJR26" i="14"/>
  <c r="UJS26" i="14"/>
  <c r="UJT26" i="14"/>
  <c r="UJU26" i="14"/>
  <c r="UJV26" i="14"/>
  <c r="UJW26" i="14"/>
  <c r="UJX26" i="14"/>
  <c r="UJY26" i="14"/>
  <c r="UJZ26" i="14"/>
  <c r="UKA26" i="14"/>
  <c r="UKB26" i="14"/>
  <c r="UKC26" i="14"/>
  <c r="UKD26" i="14"/>
  <c r="UKE26" i="14"/>
  <c r="UKF26" i="14"/>
  <c r="UKG26" i="14"/>
  <c r="UKH26" i="14"/>
  <c r="UKI26" i="14"/>
  <c r="UKJ26" i="14"/>
  <c r="UKK26" i="14"/>
  <c r="UKL26" i="14"/>
  <c r="UKM26" i="14"/>
  <c r="UKN26" i="14"/>
  <c r="UKO26" i="14"/>
  <c r="UKP26" i="14"/>
  <c r="UKQ26" i="14"/>
  <c r="UKR26" i="14"/>
  <c r="UKS26" i="14"/>
  <c r="UKT26" i="14"/>
  <c r="UKU26" i="14"/>
  <c r="UKV26" i="14"/>
  <c r="UKW26" i="14"/>
  <c r="UKX26" i="14"/>
  <c r="UKY26" i="14"/>
  <c r="UKZ26" i="14"/>
  <c r="ULA26" i="14"/>
  <c r="ULB26" i="14"/>
  <c r="ULC26" i="14"/>
  <c r="ULD26" i="14"/>
  <c r="ULE26" i="14"/>
  <c r="ULF26" i="14"/>
  <c r="ULG26" i="14"/>
  <c r="ULH26" i="14"/>
  <c r="ULI26" i="14"/>
  <c r="ULJ26" i="14"/>
  <c r="ULK26" i="14"/>
  <c r="ULL26" i="14"/>
  <c r="ULM26" i="14"/>
  <c r="ULN26" i="14"/>
  <c r="ULO26" i="14"/>
  <c r="ULP26" i="14"/>
  <c r="ULQ26" i="14"/>
  <c r="ULR26" i="14"/>
  <c r="ULS26" i="14"/>
  <c r="ULT26" i="14"/>
  <c r="ULU26" i="14"/>
  <c r="ULV26" i="14"/>
  <c r="ULW26" i="14"/>
  <c r="ULX26" i="14"/>
  <c r="ULY26" i="14"/>
  <c r="ULZ26" i="14"/>
  <c r="UMA26" i="14"/>
  <c r="UMB26" i="14"/>
  <c r="UMC26" i="14"/>
  <c r="UMD26" i="14"/>
  <c r="UME26" i="14"/>
  <c r="UMF26" i="14"/>
  <c r="UMG26" i="14"/>
  <c r="UMH26" i="14"/>
  <c r="UMI26" i="14"/>
  <c r="UMJ26" i="14"/>
  <c r="UMK26" i="14"/>
  <c r="UML26" i="14"/>
  <c r="UMM26" i="14"/>
  <c r="UMN26" i="14"/>
  <c r="UMO26" i="14"/>
  <c r="UMP26" i="14"/>
  <c r="UMQ26" i="14"/>
  <c r="UMR26" i="14"/>
  <c r="UMS26" i="14"/>
  <c r="UMT26" i="14"/>
  <c r="UMU26" i="14"/>
  <c r="UMV26" i="14"/>
  <c r="UMW26" i="14"/>
  <c r="UMX26" i="14"/>
  <c r="UMY26" i="14"/>
  <c r="UMZ26" i="14"/>
  <c r="UNA26" i="14"/>
  <c r="UNB26" i="14"/>
  <c r="UNC26" i="14"/>
  <c r="UND26" i="14"/>
  <c r="UNE26" i="14"/>
  <c r="UNF26" i="14"/>
  <c r="UNG26" i="14"/>
  <c r="UNH26" i="14"/>
  <c r="UNI26" i="14"/>
  <c r="UNJ26" i="14"/>
  <c r="UNK26" i="14"/>
  <c r="UNL26" i="14"/>
  <c r="UNM26" i="14"/>
  <c r="UNN26" i="14"/>
  <c r="UNO26" i="14"/>
  <c r="UNP26" i="14"/>
  <c r="UNQ26" i="14"/>
  <c r="UNR26" i="14"/>
  <c r="UNS26" i="14"/>
  <c r="UNT26" i="14"/>
  <c r="UNU26" i="14"/>
  <c r="UNV26" i="14"/>
  <c r="UNW26" i="14"/>
  <c r="UNX26" i="14"/>
  <c r="UNY26" i="14"/>
  <c r="UNZ26" i="14"/>
  <c r="UOA26" i="14"/>
  <c r="UOB26" i="14"/>
  <c r="UOC26" i="14"/>
  <c r="UOD26" i="14"/>
  <c r="UOE26" i="14"/>
  <c r="UOF26" i="14"/>
  <c r="UOG26" i="14"/>
  <c r="UOH26" i="14"/>
  <c r="UOI26" i="14"/>
  <c r="UOJ26" i="14"/>
  <c r="UOK26" i="14"/>
  <c r="UOL26" i="14"/>
  <c r="UOM26" i="14"/>
  <c r="UON26" i="14"/>
  <c r="UOO26" i="14"/>
  <c r="UOP26" i="14"/>
  <c r="UOQ26" i="14"/>
  <c r="UOR26" i="14"/>
  <c r="UOS26" i="14"/>
  <c r="UOT26" i="14"/>
  <c r="UOU26" i="14"/>
  <c r="UOV26" i="14"/>
  <c r="UOW26" i="14"/>
  <c r="UOX26" i="14"/>
  <c r="UOY26" i="14"/>
  <c r="UOZ26" i="14"/>
  <c r="UPA26" i="14"/>
  <c r="UPB26" i="14"/>
  <c r="UPC26" i="14"/>
  <c r="UPD26" i="14"/>
  <c r="UPE26" i="14"/>
  <c r="UPF26" i="14"/>
  <c r="UPG26" i="14"/>
  <c r="UPH26" i="14"/>
  <c r="UPI26" i="14"/>
  <c r="UPJ26" i="14"/>
  <c r="UPK26" i="14"/>
  <c r="UPL26" i="14"/>
  <c r="UPM26" i="14"/>
  <c r="UPN26" i="14"/>
  <c r="UPO26" i="14"/>
  <c r="UPP26" i="14"/>
  <c r="UPQ26" i="14"/>
  <c r="UPR26" i="14"/>
  <c r="UPS26" i="14"/>
  <c r="UPT26" i="14"/>
  <c r="UPU26" i="14"/>
  <c r="UPV26" i="14"/>
  <c r="UPW26" i="14"/>
  <c r="UPX26" i="14"/>
  <c r="UPY26" i="14"/>
  <c r="UPZ26" i="14"/>
  <c r="UQA26" i="14"/>
  <c r="UQB26" i="14"/>
  <c r="UQC26" i="14"/>
  <c r="UQD26" i="14"/>
  <c r="UQE26" i="14"/>
  <c r="UQF26" i="14"/>
  <c r="UQG26" i="14"/>
  <c r="UQH26" i="14"/>
  <c r="UQI26" i="14"/>
  <c r="UQJ26" i="14"/>
  <c r="UQK26" i="14"/>
  <c r="UQL26" i="14"/>
  <c r="UQM26" i="14"/>
  <c r="UQN26" i="14"/>
  <c r="UQO26" i="14"/>
  <c r="UQP26" i="14"/>
  <c r="UQQ26" i="14"/>
  <c r="UQR26" i="14"/>
  <c r="UQS26" i="14"/>
  <c r="UQT26" i="14"/>
  <c r="UQU26" i="14"/>
  <c r="UQV26" i="14"/>
  <c r="UQW26" i="14"/>
  <c r="UQX26" i="14"/>
  <c r="UQY26" i="14"/>
  <c r="UQZ26" i="14"/>
  <c r="URA26" i="14"/>
  <c r="URB26" i="14"/>
  <c r="URC26" i="14"/>
  <c r="URD26" i="14"/>
  <c r="URE26" i="14"/>
  <c r="URF26" i="14"/>
  <c r="URG26" i="14"/>
  <c r="URH26" i="14"/>
  <c r="URI26" i="14"/>
  <c r="URJ26" i="14"/>
  <c r="URK26" i="14"/>
  <c r="URL26" i="14"/>
  <c r="URM26" i="14"/>
  <c r="URN26" i="14"/>
  <c r="URO26" i="14"/>
  <c r="URP26" i="14"/>
  <c r="URQ26" i="14"/>
  <c r="URR26" i="14"/>
  <c r="URS26" i="14"/>
  <c r="URT26" i="14"/>
  <c r="URU26" i="14"/>
  <c r="URV26" i="14"/>
  <c r="URW26" i="14"/>
  <c r="URX26" i="14"/>
  <c r="URY26" i="14"/>
  <c r="URZ26" i="14"/>
  <c r="USA26" i="14"/>
  <c r="USB26" i="14"/>
  <c r="USC26" i="14"/>
  <c r="USD26" i="14"/>
  <c r="USE26" i="14"/>
  <c r="USF26" i="14"/>
  <c r="USG26" i="14"/>
  <c r="USH26" i="14"/>
  <c r="USI26" i="14"/>
  <c r="USJ26" i="14"/>
  <c r="USK26" i="14"/>
  <c r="USL26" i="14"/>
  <c r="USM26" i="14"/>
  <c r="USN26" i="14"/>
  <c r="USO26" i="14"/>
  <c r="USP26" i="14"/>
  <c r="USQ26" i="14"/>
  <c r="USR26" i="14"/>
  <c r="USS26" i="14"/>
  <c r="UST26" i="14"/>
  <c r="USU26" i="14"/>
  <c r="USV26" i="14"/>
  <c r="USW26" i="14"/>
  <c r="USX26" i="14"/>
  <c r="USY26" i="14"/>
  <c r="USZ26" i="14"/>
  <c r="UTA26" i="14"/>
  <c r="UTB26" i="14"/>
  <c r="UTC26" i="14"/>
  <c r="UTD26" i="14"/>
  <c r="UTE26" i="14"/>
  <c r="UTF26" i="14"/>
  <c r="UTG26" i="14"/>
  <c r="UTH26" i="14"/>
  <c r="UTI26" i="14"/>
  <c r="UTJ26" i="14"/>
  <c r="UTK26" i="14"/>
  <c r="UTL26" i="14"/>
  <c r="UTM26" i="14"/>
  <c r="UTN26" i="14"/>
  <c r="UTO26" i="14"/>
  <c r="UTP26" i="14"/>
  <c r="UTQ26" i="14"/>
  <c r="UTR26" i="14"/>
  <c r="UTS26" i="14"/>
  <c r="UTT26" i="14"/>
  <c r="UTU26" i="14"/>
  <c r="UTV26" i="14"/>
  <c r="UTW26" i="14"/>
  <c r="UTX26" i="14"/>
  <c r="UTY26" i="14"/>
  <c r="UTZ26" i="14"/>
  <c r="UUA26" i="14"/>
  <c r="UUB26" i="14"/>
  <c r="UUC26" i="14"/>
  <c r="UUD26" i="14"/>
  <c r="UUE26" i="14"/>
  <c r="UUF26" i="14"/>
  <c r="UUG26" i="14"/>
  <c r="UUH26" i="14"/>
  <c r="UUI26" i="14"/>
  <c r="UUJ26" i="14"/>
  <c r="UUK26" i="14"/>
  <c r="UUL26" i="14"/>
  <c r="UUM26" i="14"/>
  <c r="UUN26" i="14"/>
  <c r="UUO26" i="14"/>
  <c r="UUP26" i="14"/>
  <c r="UUQ26" i="14"/>
  <c r="UUR26" i="14"/>
  <c r="UUS26" i="14"/>
  <c r="UUT26" i="14"/>
  <c r="UUU26" i="14"/>
  <c r="UUV26" i="14"/>
  <c r="UUW26" i="14"/>
  <c r="UUX26" i="14"/>
  <c r="UUY26" i="14"/>
  <c r="UUZ26" i="14"/>
  <c r="UVA26" i="14"/>
  <c r="UVB26" i="14"/>
  <c r="UVC26" i="14"/>
  <c r="UVD26" i="14"/>
  <c r="UVE26" i="14"/>
  <c r="UVF26" i="14"/>
  <c r="UVG26" i="14"/>
  <c r="UVH26" i="14"/>
  <c r="UVI26" i="14"/>
  <c r="UVJ26" i="14"/>
  <c r="UVK26" i="14"/>
  <c r="UVL26" i="14"/>
  <c r="UVM26" i="14"/>
  <c r="UVN26" i="14"/>
  <c r="UVO26" i="14"/>
  <c r="UVP26" i="14"/>
  <c r="UVQ26" i="14"/>
  <c r="UVR26" i="14"/>
  <c r="UVS26" i="14"/>
  <c r="UVT26" i="14"/>
  <c r="UVU26" i="14"/>
  <c r="UVV26" i="14"/>
  <c r="UVW26" i="14"/>
  <c r="UVX26" i="14"/>
  <c r="UVY26" i="14"/>
  <c r="UVZ26" i="14"/>
  <c r="UWA26" i="14"/>
  <c r="UWB26" i="14"/>
  <c r="UWC26" i="14"/>
  <c r="UWD26" i="14"/>
  <c r="UWE26" i="14"/>
  <c r="UWF26" i="14"/>
  <c r="UWG26" i="14"/>
  <c r="UWH26" i="14"/>
  <c r="UWI26" i="14"/>
  <c r="UWJ26" i="14"/>
  <c r="UWK26" i="14"/>
  <c r="UWL26" i="14"/>
  <c r="UWM26" i="14"/>
  <c r="UWN26" i="14"/>
  <c r="UWO26" i="14"/>
  <c r="UWP26" i="14"/>
  <c r="UWQ26" i="14"/>
  <c r="UWR26" i="14"/>
  <c r="UWS26" i="14"/>
  <c r="UWT26" i="14"/>
  <c r="UWU26" i="14"/>
  <c r="UWV26" i="14"/>
  <c r="UWW26" i="14"/>
  <c r="UWX26" i="14"/>
  <c r="UWY26" i="14"/>
  <c r="UWZ26" i="14"/>
  <c r="UXA26" i="14"/>
  <c r="UXB26" i="14"/>
  <c r="UXC26" i="14"/>
  <c r="UXD26" i="14"/>
  <c r="UXE26" i="14"/>
  <c r="UXF26" i="14"/>
  <c r="UXG26" i="14"/>
  <c r="UXH26" i="14"/>
  <c r="UXI26" i="14"/>
  <c r="UXJ26" i="14"/>
  <c r="UXK26" i="14"/>
  <c r="UXL26" i="14"/>
  <c r="UXM26" i="14"/>
  <c r="UXN26" i="14"/>
  <c r="UXO26" i="14"/>
  <c r="UXP26" i="14"/>
  <c r="UXQ26" i="14"/>
  <c r="UXR26" i="14"/>
  <c r="UXS26" i="14"/>
  <c r="UXT26" i="14"/>
  <c r="UXU26" i="14"/>
  <c r="UXV26" i="14"/>
  <c r="UXW26" i="14"/>
  <c r="UXX26" i="14"/>
  <c r="UXY26" i="14"/>
  <c r="UXZ26" i="14"/>
  <c r="UYA26" i="14"/>
  <c r="UYB26" i="14"/>
  <c r="UYC26" i="14"/>
  <c r="UYD26" i="14"/>
  <c r="UYE26" i="14"/>
  <c r="UYF26" i="14"/>
  <c r="UYG26" i="14"/>
  <c r="UYH26" i="14"/>
  <c r="UYI26" i="14"/>
  <c r="UYJ26" i="14"/>
  <c r="UYK26" i="14"/>
  <c r="UYL26" i="14"/>
  <c r="UYM26" i="14"/>
  <c r="UYN26" i="14"/>
  <c r="UYO26" i="14"/>
  <c r="UYP26" i="14"/>
  <c r="UYQ26" i="14"/>
  <c r="UYR26" i="14"/>
  <c r="UYS26" i="14"/>
  <c r="UYT26" i="14"/>
  <c r="UYU26" i="14"/>
  <c r="UYV26" i="14"/>
  <c r="UYW26" i="14"/>
  <c r="UYX26" i="14"/>
  <c r="UYY26" i="14"/>
  <c r="UYZ26" i="14"/>
  <c r="UZA26" i="14"/>
  <c r="UZB26" i="14"/>
  <c r="UZC26" i="14"/>
  <c r="UZD26" i="14"/>
  <c r="UZE26" i="14"/>
  <c r="UZF26" i="14"/>
  <c r="UZG26" i="14"/>
  <c r="UZH26" i="14"/>
  <c r="UZI26" i="14"/>
  <c r="UZJ26" i="14"/>
  <c r="UZK26" i="14"/>
  <c r="UZL26" i="14"/>
  <c r="UZM26" i="14"/>
  <c r="UZN26" i="14"/>
  <c r="UZO26" i="14"/>
  <c r="UZP26" i="14"/>
  <c r="UZQ26" i="14"/>
  <c r="UZR26" i="14"/>
  <c r="UZS26" i="14"/>
  <c r="UZT26" i="14"/>
  <c r="UZU26" i="14"/>
  <c r="UZV26" i="14"/>
  <c r="UZW26" i="14"/>
  <c r="UZX26" i="14"/>
  <c r="UZY26" i="14"/>
  <c r="UZZ26" i="14"/>
  <c r="VAA26" i="14"/>
  <c r="VAB26" i="14"/>
  <c r="VAC26" i="14"/>
  <c r="VAD26" i="14"/>
  <c r="VAE26" i="14"/>
  <c r="VAF26" i="14"/>
  <c r="VAG26" i="14"/>
  <c r="VAH26" i="14"/>
  <c r="VAI26" i="14"/>
  <c r="VAJ26" i="14"/>
  <c r="VAK26" i="14"/>
  <c r="VAL26" i="14"/>
  <c r="VAM26" i="14"/>
  <c r="VAN26" i="14"/>
  <c r="VAO26" i="14"/>
  <c r="VAP26" i="14"/>
  <c r="VAQ26" i="14"/>
  <c r="VAR26" i="14"/>
  <c r="VAS26" i="14"/>
  <c r="VAT26" i="14"/>
  <c r="VAU26" i="14"/>
  <c r="VAV26" i="14"/>
  <c r="VAW26" i="14"/>
  <c r="VAX26" i="14"/>
  <c r="VAY26" i="14"/>
  <c r="VAZ26" i="14"/>
  <c r="VBA26" i="14"/>
  <c r="VBB26" i="14"/>
  <c r="VBC26" i="14"/>
  <c r="VBD26" i="14"/>
  <c r="VBE26" i="14"/>
  <c r="VBF26" i="14"/>
  <c r="VBG26" i="14"/>
  <c r="VBH26" i="14"/>
  <c r="VBI26" i="14"/>
  <c r="VBJ26" i="14"/>
  <c r="VBK26" i="14"/>
  <c r="VBL26" i="14"/>
  <c r="VBM26" i="14"/>
  <c r="VBN26" i="14"/>
  <c r="VBO26" i="14"/>
  <c r="VBP26" i="14"/>
  <c r="VBQ26" i="14"/>
  <c r="VBR26" i="14"/>
  <c r="VBS26" i="14"/>
  <c r="VBT26" i="14"/>
  <c r="VBU26" i="14"/>
  <c r="VBV26" i="14"/>
  <c r="VBW26" i="14"/>
  <c r="VBX26" i="14"/>
  <c r="VBY26" i="14"/>
  <c r="VBZ26" i="14"/>
  <c r="VCA26" i="14"/>
  <c r="VCB26" i="14"/>
  <c r="VCC26" i="14"/>
  <c r="VCD26" i="14"/>
  <c r="VCE26" i="14"/>
  <c r="VCF26" i="14"/>
  <c r="VCG26" i="14"/>
  <c r="VCH26" i="14"/>
  <c r="VCI26" i="14"/>
  <c r="VCJ26" i="14"/>
  <c r="VCK26" i="14"/>
  <c r="VCL26" i="14"/>
  <c r="VCM26" i="14"/>
  <c r="VCN26" i="14"/>
  <c r="VCO26" i="14"/>
  <c r="VCP26" i="14"/>
  <c r="VCQ26" i="14"/>
  <c r="VCR26" i="14"/>
  <c r="VCS26" i="14"/>
  <c r="VCT26" i="14"/>
  <c r="VCU26" i="14"/>
  <c r="VCV26" i="14"/>
  <c r="VCW26" i="14"/>
  <c r="VCX26" i="14"/>
  <c r="VCY26" i="14"/>
  <c r="VCZ26" i="14"/>
  <c r="VDA26" i="14"/>
  <c r="VDB26" i="14"/>
  <c r="VDC26" i="14"/>
  <c r="VDD26" i="14"/>
  <c r="VDE26" i="14"/>
  <c r="VDF26" i="14"/>
  <c r="VDG26" i="14"/>
  <c r="VDH26" i="14"/>
  <c r="VDI26" i="14"/>
  <c r="VDJ26" i="14"/>
  <c r="VDK26" i="14"/>
  <c r="VDL26" i="14"/>
  <c r="VDM26" i="14"/>
  <c r="VDN26" i="14"/>
  <c r="VDO26" i="14"/>
  <c r="VDP26" i="14"/>
  <c r="VDQ26" i="14"/>
  <c r="VDR26" i="14"/>
  <c r="VDS26" i="14"/>
  <c r="VDT26" i="14"/>
  <c r="VDU26" i="14"/>
  <c r="VDV26" i="14"/>
  <c r="VDW26" i="14"/>
  <c r="VDX26" i="14"/>
  <c r="VDY26" i="14"/>
  <c r="VDZ26" i="14"/>
  <c r="VEA26" i="14"/>
  <c r="VEB26" i="14"/>
  <c r="VEC26" i="14"/>
  <c r="VED26" i="14"/>
  <c r="VEE26" i="14"/>
  <c r="VEF26" i="14"/>
  <c r="VEG26" i="14"/>
  <c r="VEH26" i="14"/>
  <c r="VEI26" i="14"/>
  <c r="VEJ26" i="14"/>
  <c r="VEK26" i="14"/>
  <c r="VEL26" i="14"/>
  <c r="VEM26" i="14"/>
  <c r="VEN26" i="14"/>
  <c r="VEO26" i="14"/>
  <c r="VEP26" i="14"/>
  <c r="VEQ26" i="14"/>
  <c r="VER26" i="14"/>
  <c r="VES26" i="14"/>
  <c r="VET26" i="14"/>
  <c r="VEU26" i="14"/>
  <c r="VEV26" i="14"/>
  <c r="VEW26" i="14"/>
  <c r="VEX26" i="14"/>
  <c r="VEY26" i="14"/>
  <c r="VEZ26" i="14"/>
  <c r="VFA26" i="14"/>
  <c r="VFB26" i="14"/>
  <c r="VFC26" i="14"/>
  <c r="VFD26" i="14"/>
  <c r="VFE26" i="14"/>
  <c r="VFF26" i="14"/>
  <c r="VFG26" i="14"/>
  <c r="VFH26" i="14"/>
  <c r="VFI26" i="14"/>
  <c r="VFJ26" i="14"/>
  <c r="VFK26" i="14"/>
  <c r="VFL26" i="14"/>
  <c r="VFM26" i="14"/>
  <c r="VFN26" i="14"/>
  <c r="VFO26" i="14"/>
  <c r="VFP26" i="14"/>
  <c r="VFQ26" i="14"/>
  <c r="VFR26" i="14"/>
  <c r="VFS26" i="14"/>
  <c r="VFT26" i="14"/>
  <c r="VFU26" i="14"/>
  <c r="VFV26" i="14"/>
  <c r="VFW26" i="14"/>
  <c r="VFX26" i="14"/>
  <c r="VFY26" i="14"/>
  <c r="VFZ26" i="14"/>
  <c r="VGA26" i="14"/>
  <c r="VGB26" i="14"/>
  <c r="VGC26" i="14"/>
  <c r="VGD26" i="14"/>
  <c r="VGE26" i="14"/>
  <c r="VGF26" i="14"/>
  <c r="VGG26" i="14"/>
  <c r="VGH26" i="14"/>
  <c r="VGI26" i="14"/>
  <c r="VGJ26" i="14"/>
  <c r="VGK26" i="14"/>
  <c r="VGL26" i="14"/>
  <c r="VGM26" i="14"/>
  <c r="VGN26" i="14"/>
  <c r="VGO26" i="14"/>
  <c r="VGP26" i="14"/>
  <c r="VGQ26" i="14"/>
  <c r="VGR26" i="14"/>
  <c r="VGS26" i="14"/>
  <c r="VGT26" i="14"/>
  <c r="VGU26" i="14"/>
  <c r="VGV26" i="14"/>
  <c r="VGW26" i="14"/>
  <c r="VGX26" i="14"/>
  <c r="VGY26" i="14"/>
  <c r="VGZ26" i="14"/>
  <c r="VHA26" i="14"/>
  <c r="VHB26" i="14"/>
  <c r="VHC26" i="14"/>
  <c r="VHD26" i="14"/>
  <c r="VHE26" i="14"/>
  <c r="VHF26" i="14"/>
  <c r="VHG26" i="14"/>
  <c r="VHH26" i="14"/>
  <c r="VHI26" i="14"/>
  <c r="VHJ26" i="14"/>
  <c r="VHK26" i="14"/>
  <c r="VHL26" i="14"/>
  <c r="VHM26" i="14"/>
  <c r="VHN26" i="14"/>
  <c r="VHO26" i="14"/>
  <c r="VHP26" i="14"/>
  <c r="VHQ26" i="14"/>
  <c r="VHR26" i="14"/>
  <c r="VHS26" i="14"/>
  <c r="VHT26" i="14"/>
  <c r="VHU26" i="14"/>
  <c r="VHV26" i="14"/>
  <c r="VHW26" i="14"/>
  <c r="VHX26" i="14"/>
  <c r="VHY26" i="14"/>
  <c r="VHZ26" i="14"/>
  <c r="VIA26" i="14"/>
  <c r="VIB26" i="14"/>
  <c r="VIC26" i="14"/>
  <c r="VID26" i="14"/>
  <c r="VIE26" i="14"/>
  <c r="VIF26" i="14"/>
  <c r="VIG26" i="14"/>
  <c r="VIH26" i="14"/>
  <c r="VII26" i="14"/>
  <c r="VIJ26" i="14"/>
  <c r="VIK26" i="14"/>
  <c r="VIL26" i="14"/>
  <c r="VIM26" i="14"/>
  <c r="VIN26" i="14"/>
  <c r="VIO26" i="14"/>
  <c r="VIP26" i="14"/>
  <c r="VIQ26" i="14"/>
  <c r="VIR26" i="14"/>
  <c r="VIS26" i="14"/>
  <c r="VIT26" i="14"/>
  <c r="VIU26" i="14"/>
  <c r="VIV26" i="14"/>
  <c r="VIW26" i="14"/>
  <c r="VIX26" i="14"/>
  <c r="VIY26" i="14"/>
  <c r="VIZ26" i="14"/>
  <c r="VJA26" i="14"/>
  <c r="VJB26" i="14"/>
  <c r="VJC26" i="14"/>
  <c r="VJD26" i="14"/>
  <c r="VJE26" i="14"/>
  <c r="VJF26" i="14"/>
  <c r="VJG26" i="14"/>
  <c r="VJH26" i="14"/>
  <c r="VJI26" i="14"/>
  <c r="VJJ26" i="14"/>
  <c r="VJK26" i="14"/>
  <c r="VJL26" i="14"/>
  <c r="VJM26" i="14"/>
  <c r="VJN26" i="14"/>
  <c r="VJO26" i="14"/>
  <c r="VJP26" i="14"/>
  <c r="VJQ26" i="14"/>
  <c r="VJR26" i="14"/>
  <c r="VJS26" i="14"/>
  <c r="VJT26" i="14"/>
  <c r="VJU26" i="14"/>
  <c r="VJV26" i="14"/>
  <c r="VJW26" i="14"/>
  <c r="VJX26" i="14"/>
  <c r="VJY26" i="14"/>
  <c r="VJZ26" i="14"/>
  <c r="VKA26" i="14"/>
  <c r="VKB26" i="14"/>
  <c r="VKC26" i="14"/>
  <c r="VKD26" i="14"/>
  <c r="VKE26" i="14"/>
  <c r="VKF26" i="14"/>
  <c r="VKG26" i="14"/>
  <c r="VKH26" i="14"/>
  <c r="VKI26" i="14"/>
  <c r="VKJ26" i="14"/>
  <c r="VKK26" i="14"/>
  <c r="VKL26" i="14"/>
  <c r="VKM26" i="14"/>
  <c r="VKN26" i="14"/>
  <c r="VKO26" i="14"/>
  <c r="VKP26" i="14"/>
  <c r="VKQ26" i="14"/>
  <c r="VKR26" i="14"/>
  <c r="VKS26" i="14"/>
  <c r="VKT26" i="14"/>
  <c r="VKU26" i="14"/>
  <c r="VKV26" i="14"/>
  <c r="VKW26" i="14"/>
  <c r="VKX26" i="14"/>
  <c r="VKY26" i="14"/>
  <c r="VKZ26" i="14"/>
  <c r="VLA26" i="14"/>
  <c r="VLB26" i="14"/>
  <c r="VLC26" i="14"/>
  <c r="VLD26" i="14"/>
  <c r="VLE26" i="14"/>
  <c r="VLF26" i="14"/>
  <c r="VLG26" i="14"/>
  <c r="VLH26" i="14"/>
  <c r="VLI26" i="14"/>
  <c r="VLJ26" i="14"/>
  <c r="VLK26" i="14"/>
  <c r="VLL26" i="14"/>
  <c r="VLM26" i="14"/>
  <c r="VLN26" i="14"/>
  <c r="VLO26" i="14"/>
  <c r="VLP26" i="14"/>
  <c r="VLQ26" i="14"/>
  <c r="VLR26" i="14"/>
  <c r="VLS26" i="14"/>
  <c r="VLT26" i="14"/>
  <c r="VLU26" i="14"/>
  <c r="VLV26" i="14"/>
  <c r="VLW26" i="14"/>
  <c r="VLX26" i="14"/>
  <c r="VLY26" i="14"/>
  <c r="VLZ26" i="14"/>
  <c r="VMA26" i="14"/>
  <c r="VMB26" i="14"/>
  <c r="VMC26" i="14"/>
  <c r="VMD26" i="14"/>
  <c r="VME26" i="14"/>
  <c r="VMF26" i="14"/>
  <c r="VMG26" i="14"/>
  <c r="VMH26" i="14"/>
  <c r="VMI26" i="14"/>
  <c r="VMJ26" i="14"/>
  <c r="VMK26" i="14"/>
  <c r="VML26" i="14"/>
  <c r="VMM26" i="14"/>
  <c r="VMN26" i="14"/>
  <c r="VMO26" i="14"/>
  <c r="VMP26" i="14"/>
  <c r="VMQ26" i="14"/>
  <c r="VMR26" i="14"/>
  <c r="VMS26" i="14"/>
  <c r="VMT26" i="14"/>
  <c r="VMU26" i="14"/>
  <c r="VMV26" i="14"/>
  <c r="VMW26" i="14"/>
  <c r="VMX26" i="14"/>
  <c r="VMY26" i="14"/>
  <c r="VMZ26" i="14"/>
  <c r="VNA26" i="14"/>
  <c r="VNB26" i="14"/>
  <c r="VNC26" i="14"/>
  <c r="VND26" i="14"/>
  <c r="VNE26" i="14"/>
  <c r="VNF26" i="14"/>
  <c r="VNG26" i="14"/>
  <c r="VNH26" i="14"/>
  <c r="VNI26" i="14"/>
  <c r="VNJ26" i="14"/>
  <c r="VNK26" i="14"/>
  <c r="VNL26" i="14"/>
  <c r="VNM26" i="14"/>
  <c r="VNN26" i="14"/>
  <c r="VNO26" i="14"/>
  <c r="VNP26" i="14"/>
  <c r="VNQ26" i="14"/>
  <c r="VNR26" i="14"/>
  <c r="VNS26" i="14"/>
  <c r="VNT26" i="14"/>
  <c r="VNU26" i="14"/>
  <c r="VNV26" i="14"/>
  <c r="VNW26" i="14"/>
  <c r="VNX26" i="14"/>
  <c r="VNY26" i="14"/>
  <c r="VNZ26" i="14"/>
  <c r="VOA26" i="14"/>
  <c r="VOB26" i="14"/>
  <c r="VOC26" i="14"/>
  <c r="VOD26" i="14"/>
  <c r="VOE26" i="14"/>
  <c r="VOF26" i="14"/>
  <c r="VOG26" i="14"/>
  <c r="VOH26" i="14"/>
  <c r="VOI26" i="14"/>
  <c r="VOJ26" i="14"/>
  <c r="VOK26" i="14"/>
  <c r="VOL26" i="14"/>
  <c r="VOM26" i="14"/>
  <c r="VON26" i="14"/>
  <c r="VOO26" i="14"/>
  <c r="VOP26" i="14"/>
  <c r="VOQ26" i="14"/>
  <c r="VOR26" i="14"/>
  <c r="VOS26" i="14"/>
  <c r="VOT26" i="14"/>
  <c r="VOU26" i="14"/>
  <c r="VOV26" i="14"/>
  <c r="VOW26" i="14"/>
  <c r="VOX26" i="14"/>
  <c r="VOY26" i="14"/>
  <c r="VOZ26" i="14"/>
  <c r="VPA26" i="14"/>
  <c r="VPB26" i="14"/>
  <c r="VPC26" i="14"/>
  <c r="VPD26" i="14"/>
  <c r="VPE26" i="14"/>
  <c r="VPF26" i="14"/>
  <c r="VPG26" i="14"/>
  <c r="VPH26" i="14"/>
  <c r="VPI26" i="14"/>
  <c r="VPJ26" i="14"/>
  <c r="VPK26" i="14"/>
  <c r="VPL26" i="14"/>
  <c r="VPM26" i="14"/>
  <c r="VPN26" i="14"/>
  <c r="VPO26" i="14"/>
  <c r="VPP26" i="14"/>
  <c r="VPQ26" i="14"/>
  <c r="VPR26" i="14"/>
  <c r="VPS26" i="14"/>
  <c r="VPT26" i="14"/>
  <c r="VPU26" i="14"/>
  <c r="VPV26" i="14"/>
  <c r="VPW26" i="14"/>
  <c r="VPX26" i="14"/>
  <c r="VPY26" i="14"/>
  <c r="VPZ26" i="14"/>
  <c r="VQA26" i="14"/>
  <c r="VQB26" i="14"/>
  <c r="VQC26" i="14"/>
  <c r="VQD26" i="14"/>
  <c r="VQE26" i="14"/>
  <c r="VQF26" i="14"/>
  <c r="VQG26" i="14"/>
  <c r="VQH26" i="14"/>
  <c r="VQI26" i="14"/>
  <c r="VQJ26" i="14"/>
  <c r="VQK26" i="14"/>
  <c r="VQL26" i="14"/>
  <c r="VQM26" i="14"/>
  <c r="VQN26" i="14"/>
  <c r="VQO26" i="14"/>
  <c r="VQP26" i="14"/>
  <c r="VQQ26" i="14"/>
  <c r="VQR26" i="14"/>
  <c r="VQS26" i="14"/>
  <c r="VQT26" i="14"/>
  <c r="VQU26" i="14"/>
  <c r="VQV26" i="14"/>
  <c r="VQW26" i="14"/>
  <c r="VQX26" i="14"/>
  <c r="VQY26" i="14"/>
  <c r="VQZ26" i="14"/>
  <c r="VRA26" i="14"/>
  <c r="VRB26" i="14"/>
  <c r="VRC26" i="14"/>
  <c r="VRD26" i="14"/>
  <c r="VRE26" i="14"/>
  <c r="VRF26" i="14"/>
  <c r="VRG26" i="14"/>
  <c r="VRH26" i="14"/>
  <c r="VRI26" i="14"/>
  <c r="VRJ26" i="14"/>
  <c r="VRK26" i="14"/>
  <c r="VRL26" i="14"/>
  <c r="VRM26" i="14"/>
  <c r="VRN26" i="14"/>
  <c r="VRO26" i="14"/>
  <c r="VRP26" i="14"/>
  <c r="VRQ26" i="14"/>
  <c r="VRR26" i="14"/>
  <c r="VRS26" i="14"/>
  <c r="VRT26" i="14"/>
  <c r="VRU26" i="14"/>
  <c r="VRV26" i="14"/>
  <c r="VRW26" i="14"/>
  <c r="VRX26" i="14"/>
  <c r="VRY26" i="14"/>
  <c r="VRZ26" i="14"/>
  <c r="VSA26" i="14"/>
  <c r="VSB26" i="14"/>
  <c r="VSC26" i="14"/>
  <c r="VSD26" i="14"/>
  <c r="VSE26" i="14"/>
  <c r="VSF26" i="14"/>
  <c r="VSG26" i="14"/>
  <c r="VSH26" i="14"/>
  <c r="VSI26" i="14"/>
  <c r="VSJ26" i="14"/>
  <c r="VSK26" i="14"/>
  <c r="VSL26" i="14"/>
  <c r="VSM26" i="14"/>
  <c r="VSN26" i="14"/>
  <c r="VSO26" i="14"/>
  <c r="VSP26" i="14"/>
  <c r="VSQ26" i="14"/>
  <c r="VSR26" i="14"/>
  <c r="VSS26" i="14"/>
  <c r="VST26" i="14"/>
  <c r="VSU26" i="14"/>
  <c r="VSV26" i="14"/>
  <c r="VSW26" i="14"/>
  <c r="VSX26" i="14"/>
  <c r="VSY26" i="14"/>
  <c r="VSZ26" i="14"/>
  <c r="VTA26" i="14"/>
  <c r="VTB26" i="14"/>
  <c r="VTC26" i="14"/>
  <c r="VTD26" i="14"/>
  <c r="VTE26" i="14"/>
  <c r="VTF26" i="14"/>
  <c r="VTG26" i="14"/>
  <c r="VTH26" i="14"/>
  <c r="VTI26" i="14"/>
  <c r="VTJ26" i="14"/>
  <c r="VTK26" i="14"/>
  <c r="VTL26" i="14"/>
  <c r="VTM26" i="14"/>
  <c r="VTN26" i="14"/>
  <c r="VTO26" i="14"/>
  <c r="VTP26" i="14"/>
  <c r="VTQ26" i="14"/>
  <c r="VTR26" i="14"/>
  <c r="VTS26" i="14"/>
  <c r="VTT26" i="14"/>
  <c r="VTU26" i="14"/>
  <c r="VTV26" i="14"/>
  <c r="VTW26" i="14"/>
  <c r="VTX26" i="14"/>
  <c r="VTY26" i="14"/>
  <c r="VTZ26" i="14"/>
  <c r="VUA26" i="14"/>
  <c r="VUB26" i="14"/>
  <c r="VUC26" i="14"/>
  <c r="VUD26" i="14"/>
  <c r="VUE26" i="14"/>
  <c r="VUF26" i="14"/>
  <c r="VUG26" i="14"/>
  <c r="VUH26" i="14"/>
  <c r="VUI26" i="14"/>
  <c r="VUJ26" i="14"/>
  <c r="VUK26" i="14"/>
  <c r="VUL26" i="14"/>
  <c r="VUM26" i="14"/>
  <c r="VUN26" i="14"/>
  <c r="VUO26" i="14"/>
  <c r="VUP26" i="14"/>
  <c r="VUQ26" i="14"/>
  <c r="VUR26" i="14"/>
  <c r="VUS26" i="14"/>
  <c r="VUT26" i="14"/>
  <c r="VUU26" i="14"/>
  <c r="VUV26" i="14"/>
  <c r="VUW26" i="14"/>
  <c r="VUX26" i="14"/>
  <c r="VUY26" i="14"/>
  <c r="VUZ26" i="14"/>
  <c r="VVA26" i="14"/>
  <c r="VVB26" i="14"/>
  <c r="VVC26" i="14"/>
  <c r="VVD26" i="14"/>
  <c r="VVE26" i="14"/>
  <c r="VVF26" i="14"/>
  <c r="VVG26" i="14"/>
  <c r="VVH26" i="14"/>
  <c r="VVI26" i="14"/>
  <c r="VVJ26" i="14"/>
  <c r="VVK26" i="14"/>
  <c r="VVL26" i="14"/>
  <c r="VVM26" i="14"/>
  <c r="VVN26" i="14"/>
  <c r="VVO26" i="14"/>
  <c r="VVP26" i="14"/>
  <c r="VVQ26" i="14"/>
  <c r="VVR26" i="14"/>
  <c r="VVS26" i="14"/>
  <c r="VVT26" i="14"/>
  <c r="VVU26" i="14"/>
  <c r="VVV26" i="14"/>
  <c r="VVW26" i="14"/>
  <c r="VVX26" i="14"/>
  <c r="VVY26" i="14"/>
  <c r="VVZ26" i="14"/>
  <c r="VWA26" i="14"/>
  <c r="VWB26" i="14"/>
  <c r="VWC26" i="14"/>
  <c r="VWD26" i="14"/>
  <c r="VWE26" i="14"/>
  <c r="VWF26" i="14"/>
  <c r="VWG26" i="14"/>
  <c r="VWH26" i="14"/>
  <c r="VWI26" i="14"/>
  <c r="VWJ26" i="14"/>
  <c r="VWK26" i="14"/>
  <c r="VWL26" i="14"/>
  <c r="VWM26" i="14"/>
  <c r="VWN26" i="14"/>
  <c r="VWO26" i="14"/>
  <c r="VWP26" i="14"/>
  <c r="VWQ26" i="14"/>
  <c r="VWR26" i="14"/>
  <c r="VWS26" i="14"/>
  <c r="VWT26" i="14"/>
  <c r="VWU26" i="14"/>
  <c r="VWV26" i="14"/>
  <c r="VWW26" i="14"/>
  <c r="VWX26" i="14"/>
  <c r="VWY26" i="14"/>
  <c r="VWZ26" i="14"/>
  <c r="VXA26" i="14"/>
  <c r="VXB26" i="14"/>
  <c r="VXC26" i="14"/>
  <c r="VXD26" i="14"/>
  <c r="VXE26" i="14"/>
  <c r="VXF26" i="14"/>
  <c r="VXG26" i="14"/>
  <c r="VXH26" i="14"/>
  <c r="VXI26" i="14"/>
  <c r="VXJ26" i="14"/>
  <c r="VXK26" i="14"/>
  <c r="VXL26" i="14"/>
  <c r="VXM26" i="14"/>
  <c r="VXN26" i="14"/>
  <c r="VXO26" i="14"/>
  <c r="VXP26" i="14"/>
  <c r="VXQ26" i="14"/>
  <c r="VXR26" i="14"/>
  <c r="VXS26" i="14"/>
  <c r="VXT26" i="14"/>
  <c r="VXU26" i="14"/>
  <c r="VXV26" i="14"/>
  <c r="VXW26" i="14"/>
  <c r="VXX26" i="14"/>
  <c r="VXY26" i="14"/>
  <c r="VXZ26" i="14"/>
  <c r="VYA26" i="14"/>
  <c r="VYB26" i="14"/>
  <c r="VYC26" i="14"/>
  <c r="VYD26" i="14"/>
  <c r="VYE26" i="14"/>
  <c r="VYF26" i="14"/>
  <c r="VYG26" i="14"/>
  <c r="VYH26" i="14"/>
  <c r="VYI26" i="14"/>
  <c r="VYJ26" i="14"/>
  <c r="VYK26" i="14"/>
  <c r="VYL26" i="14"/>
  <c r="VYM26" i="14"/>
  <c r="VYN26" i="14"/>
  <c r="VYO26" i="14"/>
  <c r="VYP26" i="14"/>
  <c r="VYQ26" i="14"/>
  <c r="VYR26" i="14"/>
  <c r="VYS26" i="14"/>
  <c r="VYT26" i="14"/>
  <c r="VYU26" i="14"/>
  <c r="VYV26" i="14"/>
  <c r="VYW26" i="14"/>
  <c r="VYX26" i="14"/>
  <c r="VYY26" i="14"/>
  <c r="VYZ26" i="14"/>
  <c r="VZA26" i="14"/>
  <c r="VZB26" i="14"/>
  <c r="VZC26" i="14"/>
  <c r="VZD26" i="14"/>
  <c r="VZE26" i="14"/>
  <c r="VZF26" i="14"/>
  <c r="VZG26" i="14"/>
  <c r="VZH26" i="14"/>
  <c r="VZI26" i="14"/>
  <c r="VZJ26" i="14"/>
  <c r="VZK26" i="14"/>
  <c r="VZL26" i="14"/>
  <c r="VZM26" i="14"/>
  <c r="VZN26" i="14"/>
  <c r="VZO26" i="14"/>
  <c r="VZP26" i="14"/>
  <c r="VZQ26" i="14"/>
  <c r="VZR26" i="14"/>
  <c r="VZS26" i="14"/>
  <c r="VZT26" i="14"/>
  <c r="VZU26" i="14"/>
  <c r="VZV26" i="14"/>
  <c r="VZW26" i="14"/>
  <c r="VZX26" i="14"/>
  <c r="VZY26" i="14"/>
  <c r="VZZ26" i="14"/>
  <c r="WAA26" i="14"/>
  <c r="WAB26" i="14"/>
  <c r="WAC26" i="14"/>
  <c r="WAD26" i="14"/>
  <c r="WAE26" i="14"/>
  <c r="WAF26" i="14"/>
  <c r="WAG26" i="14"/>
  <c r="WAH26" i="14"/>
  <c r="WAI26" i="14"/>
  <c r="WAJ26" i="14"/>
  <c r="WAK26" i="14"/>
  <c r="WAL26" i="14"/>
  <c r="WAM26" i="14"/>
  <c r="WAN26" i="14"/>
  <c r="WAO26" i="14"/>
  <c r="WAP26" i="14"/>
  <c r="WAQ26" i="14"/>
  <c r="WAR26" i="14"/>
  <c r="WAS26" i="14"/>
  <c r="WAT26" i="14"/>
  <c r="WAU26" i="14"/>
  <c r="WAV26" i="14"/>
  <c r="WAW26" i="14"/>
  <c r="WAX26" i="14"/>
  <c r="WAY26" i="14"/>
  <c r="WAZ26" i="14"/>
  <c r="WBA26" i="14"/>
  <c r="WBB26" i="14"/>
  <c r="WBC26" i="14"/>
  <c r="WBD26" i="14"/>
  <c r="WBE26" i="14"/>
  <c r="WBF26" i="14"/>
  <c r="WBG26" i="14"/>
  <c r="WBH26" i="14"/>
  <c r="WBI26" i="14"/>
  <c r="WBJ26" i="14"/>
  <c r="WBK26" i="14"/>
  <c r="WBL26" i="14"/>
  <c r="WBM26" i="14"/>
  <c r="WBN26" i="14"/>
  <c r="WBO26" i="14"/>
  <c r="WBP26" i="14"/>
  <c r="WBQ26" i="14"/>
  <c r="WBR26" i="14"/>
  <c r="WBS26" i="14"/>
  <c r="WBT26" i="14"/>
  <c r="WBU26" i="14"/>
  <c r="WBV26" i="14"/>
  <c r="WBW26" i="14"/>
  <c r="WBX26" i="14"/>
  <c r="WBY26" i="14"/>
  <c r="WBZ26" i="14"/>
  <c r="WCA26" i="14"/>
  <c r="WCB26" i="14"/>
  <c r="WCC26" i="14"/>
  <c r="WCD26" i="14"/>
  <c r="WCE26" i="14"/>
  <c r="WCF26" i="14"/>
  <c r="WCG26" i="14"/>
  <c r="WCH26" i="14"/>
  <c r="WCI26" i="14"/>
  <c r="WCJ26" i="14"/>
  <c r="WCK26" i="14"/>
  <c r="WCL26" i="14"/>
  <c r="WCM26" i="14"/>
  <c r="WCN26" i="14"/>
  <c r="WCO26" i="14"/>
  <c r="WCP26" i="14"/>
  <c r="WCQ26" i="14"/>
  <c r="WCR26" i="14"/>
  <c r="WCS26" i="14"/>
  <c r="WCT26" i="14"/>
  <c r="WCU26" i="14"/>
  <c r="WCV26" i="14"/>
  <c r="WCW26" i="14"/>
  <c r="WCX26" i="14"/>
  <c r="WCY26" i="14"/>
  <c r="WCZ26" i="14"/>
  <c r="WDA26" i="14"/>
  <c r="WDB26" i="14"/>
  <c r="WDC26" i="14"/>
  <c r="WDD26" i="14"/>
  <c r="WDE26" i="14"/>
  <c r="WDF26" i="14"/>
  <c r="WDG26" i="14"/>
  <c r="WDH26" i="14"/>
  <c r="WDI26" i="14"/>
  <c r="WDJ26" i="14"/>
  <c r="WDK26" i="14"/>
  <c r="WDL26" i="14"/>
  <c r="WDM26" i="14"/>
  <c r="WDN26" i="14"/>
  <c r="WDO26" i="14"/>
  <c r="WDP26" i="14"/>
  <c r="WDQ26" i="14"/>
  <c r="WDR26" i="14"/>
  <c r="WDS26" i="14"/>
  <c r="WDT26" i="14"/>
  <c r="WDU26" i="14"/>
  <c r="WDV26" i="14"/>
  <c r="WDW26" i="14"/>
  <c r="WDX26" i="14"/>
  <c r="WDY26" i="14"/>
  <c r="WDZ26" i="14"/>
  <c r="WEA26" i="14"/>
  <c r="WEB26" i="14"/>
  <c r="WEC26" i="14"/>
  <c r="WED26" i="14"/>
  <c r="WEE26" i="14"/>
  <c r="WEF26" i="14"/>
  <c r="WEG26" i="14"/>
  <c r="WEH26" i="14"/>
  <c r="WEI26" i="14"/>
  <c r="WEJ26" i="14"/>
  <c r="WEK26" i="14"/>
  <c r="WEL26" i="14"/>
  <c r="WEM26" i="14"/>
  <c r="WEN26" i="14"/>
  <c r="WEO26" i="14"/>
  <c r="WEP26" i="14"/>
  <c r="WEQ26" i="14"/>
  <c r="WER26" i="14"/>
  <c r="WES26" i="14"/>
  <c r="WET26" i="14"/>
  <c r="WEU26" i="14"/>
  <c r="WEV26" i="14"/>
  <c r="WEW26" i="14"/>
  <c r="WEX26" i="14"/>
  <c r="WEY26" i="14"/>
  <c r="WEZ26" i="14"/>
  <c r="WFA26" i="14"/>
  <c r="WFB26" i="14"/>
  <c r="WFC26" i="14"/>
  <c r="WFD26" i="14"/>
  <c r="WFE26" i="14"/>
  <c r="WFF26" i="14"/>
  <c r="WFG26" i="14"/>
  <c r="WFH26" i="14"/>
  <c r="WFI26" i="14"/>
  <c r="WFJ26" i="14"/>
  <c r="WFK26" i="14"/>
  <c r="WFL26" i="14"/>
  <c r="WFM26" i="14"/>
  <c r="WFN26" i="14"/>
  <c r="WFO26" i="14"/>
  <c r="WFP26" i="14"/>
  <c r="WFQ26" i="14"/>
  <c r="WFR26" i="14"/>
  <c r="WFS26" i="14"/>
  <c r="WFT26" i="14"/>
  <c r="WFU26" i="14"/>
  <c r="WFV26" i="14"/>
  <c r="WFW26" i="14"/>
  <c r="WFX26" i="14"/>
  <c r="WFY26" i="14"/>
  <c r="WFZ26" i="14"/>
  <c r="WGA26" i="14"/>
  <c r="WGB26" i="14"/>
  <c r="WGC26" i="14"/>
  <c r="WGD26" i="14"/>
  <c r="WGE26" i="14"/>
  <c r="WGF26" i="14"/>
  <c r="WGG26" i="14"/>
  <c r="WGH26" i="14"/>
  <c r="WGI26" i="14"/>
  <c r="WGJ26" i="14"/>
  <c r="WGK26" i="14"/>
  <c r="WGL26" i="14"/>
  <c r="WGM26" i="14"/>
  <c r="WGN26" i="14"/>
  <c r="WGO26" i="14"/>
  <c r="WGP26" i="14"/>
  <c r="WGQ26" i="14"/>
  <c r="WGR26" i="14"/>
  <c r="WGS26" i="14"/>
  <c r="WGT26" i="14"/>
  <c r="WGU26" i="14"/>
  <c r="WGV26" i="14"/>
  <c r="WGW26" i="14"/>
  <c r="WGX26" i="14"/>
  <c r="WGY26" i="14"/>
  <c r="WGZ26" i="14"/>
  <c r="WHA26" i="14"/>
  <c r="WHB26" i="14"/>
  <c r="WHC26" i="14"/>
  <c r="WHD26" i="14"/>
  <c r="WHE26" i="14"/>
  <c r="WHF26" i="14"/>
  <c r="WHG26" i="14"/>
  <c r="WHH26" i="14"/>
  <c r="WHI26" i="14"/>
  <c r="WHJ26" i="14"/>
  <c r="WHK26" i="14"/>
  <c r="WHL26" i="14"/>
  <c r="WHM26" i="14"/>
  <c r="WHN26" i="14"/>
  <c r="WHO26" i="14"/>
  <c r="WHP26" i="14"/>
  <c r="WHQ26" i="14"/>
  <c r="WHR26" i="14"/>
  <c r="WHS26" i="14"/>
  <c r="WHT26" i="14"/>
  <c r="WHU26" i="14"/>
  <c r="WHV26" i="14"/>
  <c r="WHW26" i="14"/>
  <c r="WHX26" i="14"/>
  <c r="WHY26" i="14"/>
  <c r="WHZ26" i="14"/>
  <c r="WIA26" i="14"/>
  <c r="WIB26" i="14"/>
  <c r="WIC26" i="14"/>
  <c r="WID26" i="14"/>
  <c r="WIE26" i="14"/>
  <c r="WIF26" i="14"/>
  <c r="WIG26" i="14"/>
  <c r="WIH26" i="14"/>
  <c r="WII26" i="14"/>
  <c r="WIJ26" i="14"/>
  <c r="WIK26" i="14"/>
  <c r="WIL26" i="14"/>
  <c r="WIM26" i="14"/>
  <c r="WIN26" i="14"/>
  <c r="WIO26" i="14"/>
  <c r="WIP26" i="14"/>
  <c r="WIQ26" i="14"/>
  <c r="WIR26" i="14"/>
  <c r="WIS26" i="14"/>
  <c r="WIT26" i="14"/>
  <c r="WIU26" i="14"/>
  <c r="WIV26" i="14"/>
  <c r="WIW26" i="14"/>
  <c r="WIX26" i="14"/>
  <c r="WIY26" i="14"/>
  <c r="WIZ26" i="14"/>
  <c r="WJA26" i="14"/>
  <c r="WJB26" i="14"/>
  <c r="WJC26" i="14"/>
  <c r="WJD26" i="14"/>
  <c r="WJE26" i="14"/>
  <c r="WJF26" i="14"/>
  <c r="WJG26" i="14"/>
  <c r="WJH26" i="14"/>
  <c r="WJI26" i="14"/>
  <c r="WJJ26" i="14"/>
  <c r="WJK26" i="14"/>
  <c r="WJL26" i="14"/>
  <c r="WJM26" i="14"/>
  <c r="WJN26" i="14"/>
  <c r="WJO26" i="14"/>
  <c r="WJP26" i="14"/>
  <c r="WJQ26" i="14"/>
  <c r="WJR26" i="14"/>
  <c r="WJS26" i="14"/>
  <c r="WJT26" i="14"/>
  <c r="WJU26" i="14"/>
  <c r="WJV26" i="14"/>
  <c r="WJW26" i="14"/>
  <c r="WJX26" i="14"/>
  <c r="WJY26" i="14"/>
  <c r="WJZ26" i="14"/>
  <c r="WKA26" i="14"/>
  <c r="WKB26" i="14"/>
  <c r="WKC26" i="14"/>
  <c r="WKD26" i="14"/>
  <c r="WKE26" i="14"/>
  <c r="WKF26" i="14"/>
  <c r="WKG26" i="14"/>
  <c r="WKH26" i="14"/>
  <c r="WKI26" i="14"/>
  <c r="WKJ26" i="14"/>
  <c r="WKK26" i="14"/>
  <c r="WKL26" i="14"/>
  <c r="WKM26" i="14"/>
  <c r="WKN26" i="14"/>
  <c r="WKO26" i="14"/>
  <c r="WKP26" i="14"/>
  <c r="WKQ26" i="14"/>
  <c r="WKR26" i="14"/>
  <c r="WKS26" i="14"/>
  <c r="WKT26" i="14"/>
  <c r="WKU26" i="14"/>
  <c r="WKV26" i="14"/>
  <c r="WKW26" i="14"/>
  <c r="WKX26" i="14"/>
  <c r="WKY26" i="14"/>
  <c r="WKZ26" i="14"/>
  <c r="WLA26" i="14"/>
  <c r="WLB26" i="14"/>
  <c r="WLC26" i="14"/>
  <c r="WLD26" i="14"/>
  <c r="WLE26" i="14"/>
  <c r="WLF26" i="14"/>
  <c r="WLG26" i="14"/>
  <c r="WLH26" i="14"/>
  <c r="WLI26" i="14"/>
  <c r="WLJ26" i="14"/>
  <c r="WLK26" i="14"/>
  <c r="WLL26" i="14"/>
  <c r="WLM26" i="14"/>
  <c r="WLN26" i="14"/>
  <c r="WLO26" i="14"/>
  <c r="WLP26" i="14"/>
  <c r="WLQ26" i="14"/>
  <c r="WLR26" i="14"/>
  <c r="WLS26" i="14"/>
  <c r="WLT26" i="14"/>
  <c r="WLU26" i="14"/>
  <c r="WLV26" i="14"/>
  <c r="WLW26" i="14"/>
  <c r="WLX26" i="14"/>
  <c r="WLY26" i="14"/>
  <c r="WLZ26" i="14"/>
  <c r="WMA26" i="14"/>
  <c r="WMB26" i="14"/>
  <c r="WMC26" i="14"/>
  <c r="WMD26" i="14"/>
  <c r="WME26" i="14"/>
  <c r="WMF26" i="14"/>
  <c r="WMG26" i="14"/>
  <c r="WMH26" i="14"/>
  <c r="WMI26" i="14"/>
  <c r="WMJ26" i="14"/>
  <c r="WMK26" i="14"/>
  <c r="WML26" i="14"/>
  <c r="WMM26" i="14"/>
  <c r="WMN26" i="14"/>
  <c r="WMO26" i="14"/>
  <c r="WMP26" i="14"/>
  <c r="WMQ26" i="14"/>
  <c r="WMR26" i="14"/>
  <c r="WMS26" i="14"/>
  <c r="WMT26" i="14"/>
  <c r="WMU26" i="14"/>
  <c r="WMV26" i="14"/>
  <c r="WMW26" i="14"/>
  <c r="WMX26" i="14"/>
  <c r="WMY26" i="14"/>
  <c r="WMZ26" i="14"/>
  <c r="WNA26" i="14"/>
  <c r="WNB26" i="14"/>
  <c r="WNC26" i="14"/>
  <c r="WND26" i="14"/>
  <c r="WNE26" i="14"/>
  <c r="WNF26" i="14"/>
  <c r="WNG26" i="14"/>
  <c r="WNH26" i="14"/>
  <c r="WNI26" i="14"/>
  <c r="WNJ26" i="14"/>
  <c r="WNK26" i="14"/>
  <c r="WNL26" i="14"/>
  <c r="WNM26" i="14"/>
  <c r="WNN26" i="14"/>
  <c r="WNO26" i="14"/>
  <c r="WNP26" i="14"/>
  <c r="WNQ26" i="14"/>
  <c r="WNR26" i="14"/>
  <c r="WNS26" i="14"/>
  <c r="WNT26" i="14"/>
  <c r="WNU26" i="14"/>
  <c r="WNV26" i="14"/>
  <c r="WNW26" i="14"/>
  <c r="WNX26" i="14"/>
  <c r="WNY26" i="14"/>
  <c r="WNZ26" i="14"/>
  <c r="WOA26" i="14"/>
  <c r="WOB26" i="14"/>
  <c r="WOC26" i="14"/>
  <c r="WOD26" i="14"/>
  <c r="WOE26" i="14"/>
  <c r="WOF26" i="14"/>
  <c r="WOG26" i="14"/>
  <c r="WOH26" i="14"/>
  <c r="WOI26" i="14"/>
  <c r="WOJ26" i="14"/>
  <c r="WOK26" i="14"/>
  <c r="WOL26" i="14"/>
  <c r="WOM26" i="14"/>
  <c r="WON26" i="14"/>
  <c r="WOO26" i="14"/>
  <c r="WOP26" i="14"/>
  <c r="WOQ26" i="14"/>
  <c r="WOR26" i="14"/>
  <c r="WOS26" i="14"/>
  <c r="WOT26" i="14"/>
  <c r="WOU26" i="14"/>
  <c r="WOV26" i="14"/>
  <c r="WOW26" i="14"/>
  <c r="WOX26" i="14"/>
  <c r="WOY26" i="14"/>
  <c r="WOZ26" i="14"/>
  <c r="WPA26" i="14"/>
  <c r="WPB26" i="14"/>
  <c r="WPC26" i="14"/>
  <c r="WPD26" i="14"/>
  <c r="WPE26" i="14"/>
  <c r="WPF26" i="14"/>
  <c r="WPG26" i="14"/>
  <c r="WPH26" i="14"/>
  <c r="WPI26" i="14"/>
  <c r="WPJ26" i="14"/>
  <c r="WPK26" i="14"/>
  <c r="WPL26" i="14"/>
  <c r="WPM26" i="14"/>
  <c r="WPN26" i="14"/>
  <c r="WPO26" i="14"/>
  <c r="WPP26" i="14"/>
  <c r="WPQ26" i="14"/>
  <c r="WPR26" i="14"/>
  <c r="WPS26" i="14"/>
  <c r="WPT26" i="14"/>
  <c r="WPU26" i="14"/>
  <c r="WPV26" i="14"/>
  <c r="WPW26" i="14"/>
  <c r="WPX26" i="14"/>
  <c r="WPY26" i="14"/>
  <c r="WPZ26" i="14"/>
  <c r="WQA26" i="14"/>
  <c r="WQB26" i="14"/>
  <c r="WQC26" i="14"/>
  <c r="WQD26" i="14"/>
  <c r="WQE26" i="14"/>
  <c r="WQF26" i="14"/>
  <c r="WQG26" i="14"/>
  <c r="WQH26" i="14"/>
  <c r="WQI26" i="14"/>
  <c r="WQJ26" i="14"/>
  <c r="WQK26" i="14"/>
  <c r="WQL26" i="14"/>
  <c r="WQM26" i="14"/>
  <c r="WQN26" i="14"/>
  <c r="WQO26" i="14"/>
  <c r="WQP26" i="14"/>
  <c r="WQQ26" i="14"/>
  <c r="WQR26" i="14"/>
  <c r="WQS26" i="14"/>
  <c r="WQT26" i="14"/>
  <c r="WQU26" i="14"/>
  <c r="WQV26" i="14"/>
  <c r="WQW26" i="14"/>
  <c r="WQX26" i="14"/>
  <c r="WQY26" i="14"/>
  <c r="WQZ26" i="14"/>
  <c r="WRA26" i="14"/>
  <c r="WRB26" i="14"/>
  <c r="WRC26" i="14"/>
  <c r="WRD26" i="14"/>
  <c r="WRE26" i="14"/>
  <c r="WRF26" i="14"/>
  <c r="WRG26" i="14"/>
  <c r="WRH26" i="14"/>
  <c r="WRI26" i="14"/>
  <c r="WRJ26" i="14"/>
  <c r="WRK26" i="14"/>
  <c r="WRL26" i="14"/>
  <c r="WRM26" i="14"/>
  <c r="WRN26" i="14"/>
  <c r="WRO26" i="14"/>
  <c r="WRP26" i="14"/>
  <c r="WRQ26" i="14"/>
  <c r="WRR26" i="14"/>
  <c r="WRS26" i="14"/>
  <c r="WRT26" i="14"/>
  <c r="WRU26" i="14"/>
  <c r="WRV26" i="14"/>
  <c r="WRW26" i="14"/>
  <c r="WRX26" i="14"/>
  <c r="WRY26" i="14"/>
  <c r="WRZ26" i="14"/>
  <c r="WSA26" i="14"/>
  <c r="WSB26" i="14"/>
  <c r="WSC26" i="14"/>
  <c r="WSD26" i="14"/>
  <c r="WSE26" i="14"/>
  <c r="WSF26" i="14"/>
  <c r="WSG26" i="14"/>
  <c r="WSH26" i="14"/>
  <c r="WSI26" i="14"/>
  <c r="WSJ26" i="14"/>
  <c r="WSK26" i="14"/>
  <c r="WSL26" i="14"/>
  <c r="WSM26" i="14"/>
  <c r="WSN26" i="14"/>
  <c r="WSO26" i="14"/>
  <c r="WSP26" i="14"/>
  <c r="WSQ26" i="14"/>
  <c r="WSR26" i="14"/>
  <c r="WSS26" i="14"/>
  <c r="WST26" i="14"/>
  <c r="WSU26" i="14"/>
  <c r="WSV26" i="14"/>
  <c r="WSW26" i="14"/>
  <c r="WSX26" i="14"/>
  <c r="WSY26" i="14"/>
  <c r="WSZ26" i="14"/>
  <c r="WTA26" i="14"/>
  <c r="WTB26" i="14"/>
  <c r="WTC26" i="14"/>
  <c r="WTD26" i="14"/>
  <c r="WTE26" i="14"/>
  <c r="WTF26" i="14"/>
  <c r="WTG26" i="14"/>
  <c r="WTH26" i="14"/>
  <c r="WTI26" i="14"/>
  <c r="WTJ26" i="14"/>
  <c r="WTK26" i="14"/>
  <c r="WTL26" i="14"/>
  <c r="WTM26" i="14"/>
  <c r="WTN26" i="14"/>
  <c r="WTO26" i="14"/>
  <c r="WTP26" i="14"/>
  <c r="WTQ26" i="14"/>
  <c r="WTR26" i="14"/>
  <c r="WTS26" i="14"/>
  <c r="WTT26" i="14"/>
  <c r="WTU26" i="14"/>
  <c r="WTV26" i="14"/>
  <c r="WTW26" i="14"/>
  <c r="WTX26" i="14"/>
  <c r="WTY26" i="14"/>
  <c r="WTZ26" i="14"/>
  <c r="WUA26" i="14"/>
  <c r="WUB26" i="14"/>
  <c r="WUC26" i="14"/>
  <c r="WUD26" i="14"/>
  <c r="WUE26" i="14"/>
  <c r="WUF26" i="14"/>
  <c r="WUG26" i="14"/>
  <c r="WUH26" i="14"/>
  <c r="WUI26" i="14"/>
  <c r="WUJ26" i="14"/>
  <c r="WUK26" i="14"/>
  <c r="WUL26" i="14"/>
  <c r="WUM26" i="14"/>
  <c r="WUN26" i="14"/>
  <c r="WUO26" i="14"/>
  <c r="WUP26" i="14"/>
  <c r="WUQ26" i="14"/>
  <c r="WUR26" i="14"/>
  <c r="WUS26" i="14"/>
  <c r="WUT26" i="14"/>
  <c r="WUU26" i="14"/>
  <c r="WUV26" i="14"/>
  <c r="WUW26" i="14"/>
  <c r="WUX26" i="14"/>
  <c r="WUY26" i="14"/>
  <c r="WUZ26" i="14"/>
  <c r="WVA26" i="14"/>
  <c r="WVB26" i="14"/>
  <c r="WVC26" i="14"/>
  <c r="WVD26" i="14"/>
  <c r="WVE26" i="14"/>
  <c r="WVF26" i="14"/>
  <c r="WVG26" i="14"/>
  <c r="WVH26" i="14"/>
  <c r="WVI26" i="14"/>
  <c r="WVJ26" i="14"/>
  <c r="WVK26" i="14"/>
  <c r="WVL26" i="14"/>
  <c r="WVM26" i="14"/>
  <c r="WVN26" i="14"/>
  <c r="WVO26" i="14"/>
  <c r="WVP26" i="14"/>
  <c r="WVQ26" i="14"/>
  <c r="WVR26" i="14"/>
  <c r="WVS26" i="14"/>
  <c r="WVT26" i="14"/>
  <c r="WVU26" i="14"/>
  <c r="WVV26" i="14"/>
  <c r="WVW26" i="14"/>
  <c r="WVX26" i="14"/>
  <c r="WVY26" i="14"/>
  <c r="WVZ26" i="14"/>
  <c r="WWA26" i="14"/>
  <c r="WWB26" i="14"/>
  <c r="WWC26" i="14"/>
  <c r="WWD26" i="14"/>
  <c r="WWE26" i="14"/>
  <c r="WWF26" i="14"/>
  <c r="WWG26" i="14"/>
  <c r="WWH26" i="14"/>
  <c r="WWI26" i="14"/>
  <c r="WWJ26" i="14"/>
  <c r="WWK26" i="14"/>
  <c r="WWL26" i="14"/>
  <c r="WWM26" i="14"/>
  <c r="WWN26" i="14"/>
  <c r="WWO26" i="14"/>
  <c r="WWP26" i="14"/>
  <c r="WWQ26" i="14"/>
  <c r="WWR26" i="14"/>
  <c r="WWS26" i="14"/>
  <c r="WWT26" i="14"/>
  <c r="WWU26" i="14"/>
  <c r="WWV26" i="14"/>
  <c r="WWW26" i="14"/>
  <c r="WWX26" i="14"/>
  <c r="WWY26" i="14"/>
  <c r="WWZ26" i="14"/>
  <c r="WXA26" i="14"/>
  <c r="WXB26" i="14"/>
  <c r="WXC26" i="14"/>
  <c r="WXD26" i="14"/>
  <c r="WXE26" i="14"/>
  <c r="WXF26" i="14"/>
  <c r="WXG26" i="14"/>
  <c r="WXH26" i="14"/>
  <c r="WXI26" i="14"/>
  <c r="WXJ26" i="14"/>
  <c r="WXK26" i="14"/>
  <c r="WXL26" i="14"/>
  <c r="WXM26" i="14"/>
  <c r="WXN26" i="14"/>
  <c r="WXO26" i="14"/>
  <c r="WXP26" i="14"/>
  <c r="WXQ26" i="14"/>
  <c r="WXR26" i="14"/>
  <c r="WXS26" i="14"/>
  <c r="WXT26" i="14"/>
  <c r="WXU26" i="14"/>
  <c r="WXV26" i="14"/>
  <c r="WXW26" i="14"/>
  <c r="WXX26" i="14"/>
  <c r="WXY26" i="14"/>
  <c r="WXZ26" i="14"/>
  <c r="WYA26" i="14"/>
  <c r="WYB26" i="14"/>
  <c r="WYC26" i="14"/>
  <c r="WYD26" i="14"/>
  <c r="WYE26" i="14"/>
  <c r="WYF26" i="14"/>
  <c r="WYG26" i="14"/>
  <c r="WYH26" i="14"/>
  <c r="WYI26" i="14"/>
  <c r="WYJ26" i="14"/>
  <c r="WYK26" i="14"/>
  <c r="WYL26" i="14"/>
  <c r="WYM26" i="14"/>
  <c r="WYN26" i="14"/>
  <c r="WYO26" i="14"/>
  <c r="WYP26" i="14"/>
  <c r="WYQ26" i="14"/>
  <c r="WYR26" i="14"/>
  <c r="WYS26" i="14"/>
  <c r="WYT26" i="14"/>
  <c r="WYU26" i="14"/>
  <c r="WYV26" i="14"/>
  <c r="WYW26" i="14"/>
  <c r="WYX26" i="14"/>
  <c r="WYY26" i="14"/>
  <c r="WYZ26" i="14"/>
  <c r="WZA26" i="14"/>
  <c r="WZB26" i="14"/>
  <c r="WZC26" i="14"/>
  <c r="WZD26" i="14"/>
  <c r="WZE26" i="14"/>
  <c r="WZF26" i="14"/>
  <c r="WZG26" i="14"/>
  <c r="WZH26" i="14"/>
  <c r="WZI26" i="14"/>
  <c r="WZJ26" i="14"/>
  <c r="WZK26" i="14"/>
  <c r="WZL26" i="14"/>
  <c r="WZM26" i="14"/>
  <c r="WZN26" i="14"/>
  <c r="WZO26" i="14"/>
  <c r="WZP26" i="14"/>
  <c r="WZQ26" i="14"/>
  <c r="WZR26" i="14"/>
  <c r="WZS26" i="14"/>
  <c r="WZT26" i="14"/>
  <c r="WZU26" i="14"/>
  <c r="WZV26" i="14"/>
  <c r="WZW26" i="14"/>
  <c r="WZX26" i="14"/>
  <c r="WZY26" i="14"/>
  <c r="WZZ26" i="14"/>
  <c r="XAA26" i="14"/>
  <c r="XAB26" i="14"/>
  <c r="XAC26" i="14"/>
  <c r="XAD26" i="14"/>
  <c r="XAE26" i="14"/>
  <c r="XAF26" i="14"/>
  <c r="XAG26" i="14"/>
  <c r="XAH26" i="14"/>
  <c r="XAI26" i="14"/>
  <c r="XAJ26" i="14"/>
  <c r="XAK26" i="14"/>
  <c r="XAL26" i="14"/>
  <c r="XAM26" i="14"/>
  <c r="XAN26" i="14"/>
  <c r="XAO26" i="14"/>
  <c r="XAP26" i="14"/>
  <c r="XAQ26" i="14"/>
  <c r="XAR26" i="14"/>
  <c r="XAS26" i="14"/>
  <c r="XAT26" i="14"/>
  <c r="XAU26" i="14"/>
  <c r="XAV26" i="14"/>
  <c r="XAW26" i="14"/>
  <c r="XAX26" i="14"/>
  <c r="XAY26" i="14"/>
  <c r="XAZ26" i="14"/>
  <c r="XBA26" i="14"/>
  <c r="XBB26" i="14"/>
  <c r="XBC26" i="14"/>
  <c r="XBD26" i="14"/>
  <c r="XBE26" i="14"/>
  <c r="XBF26" i="14"/>
  <c r="XBG26" i="14"/>
  <c r="XBH26" i="14"/>
  <c r="XBI26" i="14"/>
  <c r="XBJ26" i="14"/>
  <c r="XBK26" i="14"/>
  <c r="XBL26" i="14"/>
  <c r="XBM26" i="14"/>
  <c r="XBN26" i="14"/>
  <c r="XBO26" i="14"/>
  <c r="XBP26" i="14"/>
  <c r="XBQ26" i="14"/>
  <c r="XBR26" i="14"/>
  <c r="XBS26" i="14"/>
  <c r="XBT26" i="14"/>
  <c r="XBU26" i="14"/>
  <c r="XBV26" i="14"/>
  <c r="XBW26" i="14"/>
  <c r="XBX26" i="14"/>
  <c r="XBY26" i="14"/>
  <c r="XBZ26" i="14"/>
  <c r="XCA26" i="14"/>
  <c r="XCB26" i="14"/>
  <c r="XCC26" i="14"/>
  <c r="XCD26" i="14"/>
  <c r="XCE26" i="14"/>
  <c r="XCF26" i="14"/>
  <c r="XCG26" i="14"/>
  <c r="XCH26" i="14"/>
  <c r="XCI26" i="14"/>
  <c r="XCJ26" i="14"/>
  <c r="XCK26" i="14"/>
  <c r="XCL26" i="14"/>
  <c r="XCM26" i="14"/>
  <c r="XCN26" i="14"/>
  <c r="XCO26" i="14"/>
  <c r="XCP26" i="14"/>
  <c r="XCQ26" i="14"/>
  <c r="XCR26" i="14"/>
  <c r="XCS26" i="14"/>
  <c r="XCT26" i="14"/>
  <c r="XCU26" i="14"/>
  <c r="XCV26" i="14"/>
  <c r="XCW26" i="14"/>
  <c r="XCX26" i="14"/>
  <c r="XCY26" i="14"/>
  <c r="XCZ26" i="14"/>
  <c r="XDA26" i="14"/>
  <c r="XDB26" i="14"/>
  <c r="XDC26" i="14"/>
  <c r="XDD26" i="14"/>
  <c r="XDE26" i="14"/>
  <c r="XDF26" i="14"/>
  <c r="XDG26" i="14"/>
  <c r="XDH26" i="14"/>
  <c r="XDI26" i="14"/>
  <c r="XDJ26" i="14"/>
  <c r="XDK26" i="14"/>
  <c r="XDL26" i="14"/>
  <c r="XDM26" i="14"/>
  <c r="XDN26" i="14"/>
  <c r="XDO26" i="14"/>
  <c r="XDP26" i="14"/>
  <c r="XDQ26" i="14"/>
  <c r="XDR26" i="14"/>
  <c r="XDS26" i="14"/>
  <c r="XDT26" i="14"/>
  <c r="XDU26" i="14"/>
  <c r="XDV26" i="14"/>
  <c r="XDW26" i="14"/>
  <c r="XDX26" i="14"/>
  <c r="XDY26" i="14"/>
  <c r="XDZ26" i="14"/>
  <c r="XEA26" i="14"/>
  <c r="XEB26" i="14"/>
  <c r="XEC26" i="14"/>
  <c r="XED26" i="14"/>
  <c r="XEE26" i="14"/>
  <c r="XEF26" i="14"/>
  <c r="XEG26" i="14"/>
  <c r="XEH26" i="14"/>
  <c r="XEI26" i="14"/>
  <c r="XEJ26" i="14"/>
  <c r="XEK26" i="14"/>
  <c r="XEL26" i="14"/>
  <c r="XEM26" i="14"/>
  <c r="XEN26" i="14"/>
  <c r="XEO26" i="14"/>
  <c r="XEP26" i="14"/>
  <c r="XEQ26" i="14"/>
  <c r="XER26" i="14"/>
  <c r="XES26" i="14"/>
  <c r="XET26" i="14"/>
  <c r="XEU26" i="14"/>
  <c r="XEV26" i="14"/>
  <c r="XEW26" i="14"/>
  <c r="XEX26" i="14"/>
  <c r="XEY26" i="14"/>
  <c r="XEZ26" i="14"/>
  <c r="XFA26" i="14"/>
  <c r="XFB26" i="14"/>
  <c r="XFC26" i="14"/>
  <c r="XFD26" i="14"/>
  <c r="F24" i="14"/>
  <c r="F73" i="14" s="1"/>
  <c r="F22" i="14"/>
  <c r="AJ17" i="14"/>
  <c r="AI17" i="14"/>
  <c r="AF17" i="14"/>
  <c r="AE17" i="14"/>
  <c r="AB17" i="14"/>
  <c r="AA17" i="14"/>
  <c r="X17" i="14"/>
  <c r="W17" i="14"/>
  <c r="V17" i="14"/>
  <c r="T17" i="14"/>
  <c r="S17" i="14"/>
  <c r="P17" i="14"/>
  <c r="O17" i="14"/>
  <c r="L17" i="14"/>
  <c r="K17" i="14"/>
  <c r="J17" i="14"/>
  <c r="F15" i="14"/>
  <c r="E106" i="15"/>
  <c r="E127" i="15"/>
  <c r="G217" i="14"/>
  <c r="E217" i="14"/>
  <c r="E218" i="14" s="1"/>
  <c r="G148" i="14"/>
  <c r="E148" i="14"/>
  <c r="E149" i="14" s="1"/>
  <c r="G78" i="14"/>
  <c r="E78" i="14"/>
  <c r="E79" i="14" s="1"/>
  <c r="G226" i="14"/>
  <c r="G225" i="14"/>
  <c r="E225" i="14"/>
  <c r="E226" i="14" s="1"/>
  <c r="G224" i="14"/>
  <c r="E224" i="14"/>
  <c r="G221" i="14"/>
  <c r="E221" i="14"/>
  <c r="E222" i="14" s="1"/>
  <c r="G220" i="14"/>
  <c r="E220" i="14"/>
  <c r="G216" i="14"/>
  <c r="E216" i="14"/>
  <c r="G157" i="14"/>
  <c r="G156" i="14"/>
  <c r="E156" i="14"/>
  <c r="E157" i="14" s="1"/>
  <c r="G155" i="14"/>
  <c r="E155" i="14"/>
  <c r="G152" i="14"/>
  <c r="E152" i="14"/>
  <c r="E153" i="14" s="1"/>
  <c r="G151" i="14"/>
  <c r="E151" i="14"/>
  <c r="G147" i="14"/>
  <c r="E147" i="14"/>
  <c r="G86" i="14"/>
  <c r="E86" i="14"/>
  <c r="E87" i="14" s="1"/>
  <c r="G85" i="14"/>
  <c r="E85" i="14"/>
  <c r="G82" i="14"/>
  <c r="E82" i="14"/>
  <c r="E83" i="14" s="1"/>
  <c r="G81" i="14"/>
  <c r="E81" i="14"/>
  <c r="G77" i="14"/>
  <c r="E77" i="14"/>
  <c r="J74" i="15"/>
  <c r="H94" i="15"/>
  <c r="J81" i="15"/>
  <c r="J84" i="15" s="1"/>
  <c r="K81" i="15"/>
  <c r="K84" i="15" s="1"/>
  <c r="G136" i="15"/>
  <c r="E136" i="15"/>
  <c r="G132" i="15"/>
  <c r="E132" i="15"/>
  <c r="I127" i="15"/>
  <c r="G127" i="15"/>
  <c r="G137" i="15"/>
  <c r="E137" i="15"/>
  <c r="G133" i="15"/>
  <c r="E133" i="15"/>
  <c r="I123" i="15"/>
  <c r="H123" i="15"/>
  <c r="G123" i="15"/>
  <c r="F123" i="15"/>
  <c r="E123" i="15"/>
  <c r="G114" i="15"/>
  <c r="E114" i="15"/>
  <c r="G113" i="15"/>
  <c r="E113" i="15"/>
  <c r="G110" i="15"/>
  <c r="E110" i="15"/>
  <c r="G109" i="15"/>
  <c r="E109" i="15"/>
  <c r="G106" i="15"/>
  <c r="G105" i="15"/>
  <c r="E105" i="15"/>
  <c r="F102" i="15"/>
  <c r="I102" i="15"/>
  <c r="H102" i="15"/>
  <c r="G102" i="15"/>
  <c r="E102" i="15"/>
  <c r="I94" i="15"/>
  <c r="G94" i="15"/>
  <c r="E94" i="15"/>
  <c r="M68" i="15"/>
  <c r="K68" i="15"/>
  <c r="J68" i="15"/>
  <c r="I68" i="15"/>
  <c r="G68" i="15"/>
  <c r="F68" i="15"/>
  <c r="E68" i="15"/>
  <c r="G67" i="15"/>
  <c r="E67" i="15"/>
  <c r="M64" i="15"/>
  <c r="K64" i="15"/>
  <c r="J64" i="15"/>
  <c r="I64" i="15"/>
  <c r="G64" i="15"/>
  <c r="F64" i="15"/>
  <c r="E64" i="15"/>
  <c r="G63" i="15"/>
  <c r="E63" i="15"/>
  <c r="N49" i="15"/>
  <c r="J49" i="15"/>
  <c r="I49" i="15"/>
  <c r="G49" i="15"/>
  <c r="F49" i="15"/>
  <c r="E49" i="15"/>
  <c r="G48" i="15"/>
  <c r="E48" i="15"/>
  <c r="N45" i="15"/>
  <c r="J45" i="15"/>
  <c r="I45" i="15"/>
  <c r="G45" i="15"/>
  <c r="F45" i="15"/>
  <c r="E45" i="15"/>
  <c r="G44" i="15"/>
  <c r="E44" i="15"/>
  <c r="N30" i="15"/>
  <c r="J30" i="15"/>
  <c r="I30" i="15"/>
  <c r="G30" i="15"/>
  <c r="F30" i="15"/>
  <c r="E30" i="15"/>
  <c r="G29" i="15"/>
  <c r="E29" i="15"/>
  <c r="N26" i="15"/>
  <c r="J26" i="15"/>
  <c r="I26" i="15"/>
  <c r="G26" i="15"/>
  <c r="F26" i="15"/>
  <c r="E26" i="15"/>
  <c r="G25" i="15"/>
  <c r="E25" i="15"/>
  <c r="E58" i="14"/>
  <c r="G211" i="14"/>
  <c r="E211" i="14"/>
  <c r="E142" i="14"/>
  <c r="G142" i="14"/>
  <c r="G87" i="14"/>
  <c r="G212" i="14"/>
  <c r="E212" i="14"/>
  <c r="G205" i="14"/>
  <c r="G218" i="14" s="1"/>
  <c r="E205" i="14"/>
  <c r="G201" i="14"/>
  <c r="E201" i="14"/>
  <c r="G197" i="14"/>
  <c r="E197" i="14"/>
  <c r="G196" i="14"/>
  <c r="G200" i="14" s="1"/>
  <c r="E196" i="14"/>
  <c r="E200" i="14" s="1"/>
  <c r="H193" i="14"/>
  <c r="G193" i="14"/>
  <c r="E193" i="14"/>
  <c r="G190" i="14"/>
  <c r="E190" i="14"/>
  <c r="G189" i="14"/>
  <c r="E189" i="14"/>
  <c r="G176" i="14"/>
  <c r="E176" i="14"/>
  <c r="G173" i="14"/>
  <c r="E173" i="14"/>
  <c r="G170" i="14"/>
  <c r="E170" i="14"/>
  <c r="J169" i="14"/>
  <c r="G169" i="14"/>
  <c r="E169" i="14"/>
  <c r="AJ167" i="14"/>
  <c r="AJ169" i="14" s="1"/>
  <c r="G143" i="14"/>
  <c r="E143" i="14"/>
  <c r="G136" i="14"/>
  <c r="G149" i="14" s="1"/>
  <c r="E136" i="14"/>
  <c r="G132" i="14"/>
  <c r="E132" i="14"/>
  <c r="G128" i="14"/>
  <c r="E128" i="14"/>
  <c r="G127" i="14"/>
  <c r="G131" i="14" s="1"/>
  <c r="E127" i="14"/>
  <c r="E131" i="14" s="1"/>
  <c r="G124" i="14"/>
  <c r="E124" i="14"/>
  <c r="G121" i="14"/>
  <c r="E121" i="14"/>
  <c r="G120" i="14"/>
  <c r="E120" i="14"/>
  <c r="G107" i="14"/>
  <c r="E107" i="14"/>
  <c r="G104" i="14"/>
  <c r="E104" i="14"/>
  <c r="G101" i="14"/>
  <c r="E101" i="14"/>
  <c r="J100" i="14"/>
  <c r="G100" i="14"/>
  <c r="E100" i="14"/>
  <c r="F111" i="14"/>
  <c r="G124" i="15"/>
  <c r="E124" i="15"/>
  <c r="J121" i="15"/>
  <c r="J123" i="15" s="1"/>
  <c r="E34" i="14"/>
  <c r="M121" i="15"/>
  <c r="M123" i="15" s="1"/>
  <c r="L121" i="15"/>
  <c r="L123" i="15" s="1"/>
  <c r="K121" i="15"/>
  <c r="K123" i="15" s="1"/>
  <c r="A1" i="17"/>
  <c r="G99" i="15"/>
  <c r="G98" i="15"/>
  <c r="G97" i="15"/>
  <c r="E99" i="15"/>
  <c r="E98" i="15"/>
  <c r="E97" i="15"/>
  <c r="G91" i="15"/>
  <c r="G90" i="15"/>
  <c r="G89" i="15"/>
  <c r="E89" i="15"/>
  <c r="E90" i="15"/>
  <c r="E91" i="15"/>
  <c r="G74" i="15"/>
  <c r="N74" i="15"/>
  <c r="G75" i="15"/>
  <c r="J75" i="15"/>
  <c r="N75" i="15"/>
  <c r="G76" i="15"/>
  <c r="J76" i="15"/>
  <c r="M76" i="15"/>
  <c r="E76" i="15"/>
  <c r="E75" i="15"/>
  <c r="P90" i="15"/>
  <c r="Q90" i="15"/>
  <c r="R90" i="15"/>
  <c r="S90" i="15"/>
  <c r="T90" i="15"/>
  <c r="U90" i="15"/>
  <c r="V90" i="15"/>
  <c r="W90" i="15"/>
  <c r="X90" i="15"/>
  <c r="Y90" i="15"/>
  <c r="Z90" i="15"/>
  <c r="AA90" i="15"/>
  <c r="AB90" i="15"/>
  <c r="AC90" i="15"/>
  <c r="AD90" i="15"/>
  <c r="AE90" i="15"/>
  <c r="AF90" i="15"/>
  <c r="AG90" i="15"/>
  <c r="AH90" i="15"/>
  <c r="AI90" i="15"/>
  <c r="AJ90" i="15"/>
  <c r="AK90" i="15"/>
  <c r="AL90" i="15"/>
  <c r="AM90" i="15"/>
  <c r="AN90" i="15"/>
  <c r="AO90" i="15"/>
  <c r="AP90" i="15"/>
  <c r="AQ90" i="15"/>
  <c r="AR90" i="15"/>
  <c r="AS90" i="15"/>
  <c r="AT90" i="15"/>
  <c r="AU90" i="15"/>
  <c r="AV90" i="15"/>
  <c r="AW90" i="15"/>
  <c r="AX90" i="15"/>
  <c r="AY90" i="15"/>
  <c r="AZ90" i="15"/>
  <c r="BA90" i="15"/>
  <c r="BB90" i="15"/>
  <c r="BC90" i="15"/>
  <c r="BD90" i="15"/>
  <c r="BE90" i="15"/>
  <c r="BF90" i="15"/>
  <c r="BG90" i="15"/>
  <c r="BH90" i="15"/>
  <c r="BI90" i="15"/>
  <c r="BJ90" i="15"/>
  <c r="BK90" i="15"/>
  <c r="BL90" i="15"/>
  <c r="BM90" i="15"/>
  <c r="BN90" i="15"/>
  <c r="BO90" i="15"/>
  <c r="BP90" i="15"/>
  <c r="BQ90" i="15"/>
  <c r="BR90" i="15"/>
  <c r="BS90" i="15"/>
  <c r="BT90" i="15"/>
  <c r="BU90" i="15"/>
  <c r="BV90" i="15"/>
  <c r="BW90"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DR90" i="15"/>
  <c r="DS90" i="15"/>
  <c r="DT90" i="15"/>
  <c r="DU90" i="15"/>
  <c r="DV90" i="15"/>
  <c r="DW90" i="15"/>
  <c r="DX90" i="15"/>
  <c r="DY90" i="15"/>
  <c r="DZ90" i="15"/>
  <c r="EA90" i="15"/>
  <c r="EB90" i="15"/>
  <c r="EC90" i="15"/>
  <c r="ED90" i="15"/>
  <c r="EE90" i="15"/>
  <c r="EF90" i="15"/>
  <c r="EG90" i="15"/>
  <c r="EH90" i="15"/>
  <c r="EI90" i="15"/>
  <c r="EJ90" i="15"/>
  <c r="EK90" i="15"/>
  <c r="EL90" i="15"/>
  <c r="EM90" i="15"/>
  <c r="EN90" i="15"/>
  <c r="EO90" i="15"/>
  <c r="EP90" i="15"/>
  <c r="EQ90" i="15"/>
  <c r="ER90" i="15"/>
  <c r="ES90" i="15"/>
  <c r="ET90" i="15"/>
  <c r="EU90" i="15"/>
  <c r="EV90" i="15"/>
  <c r="EW90" i="15"/>
  <c r="EX90" i="15"/>
  <c r="EY90" i="15"/>
  <c r="EZ90" i="15"/>
  <c r="FA90" i="15"/>
  <c r="FB90" i="15"/>
  <c r="FC90" i="15"/>
  <c r="FD90" i="15"/>
  <c r="FE90" i="15"/>
  <c r="FF90" i="15"/>
  <c r="FG90" i="15"/>
  <c r="FH90" i="15"/>
  <c r="FI90" i="15"/>
  <c r="FJ90" i="15"/>
  <c r="FK90" i="15"/>
  <c r="FL90" i="15"/>
  <c r="FM90" i="15"/>
  <c r="FN90" i="15"/>
  <c r="FO90" i="15"/>
  <c r="FP90" i="15"/>
  <c r="FQ90" i="15"/>
  <c r="FR90" i="15"/>
  <c r="FS90" i="15"/>
  <c r="FT90" i="15"/>
  <c r="FU90" i="15"/>
  <c r="FV90" i="15"/>
  <c r="FW90" i="15"/>
  <c r="FX90" i="15"/>
  <c r="FY90" i="15"/>
  <c r="FZ90" i="15"/>
  <c r="GA90" i="15"/>
  <c r="GB90" i="15"/>
  <c r="GC90" i="15"/>
  <c r="GD90" i="15"/>
  <c r="GE90" i="15"/>
  <c r="GF90" i="15"/>
  <c r="GG90" i="15"/>
  <c r="GH90" i="15"/>
  <c r="GI90" i="15"/>
  <c r="GJ90" i="15"/>
  <c r="GK90" i="15"/>
  <c r="GL90" i="15"/>
  <c r="GM90" i="15"/>
  <c r="GN90" i="15"/>
  <c r="GO90" i="15"/>
  <c r="GP90" i="15"/>
  <c r="GQ90" i="15"/>
  <c r="GR90" i="15"/>
  <c r="GS90" i="15"/>
  <c r="GT90" i="15"/>
  <c r="GU90" i="15"/>
  <c r="GV90" i="15"/>
  <c r="GW90" i="15"/>
  <c r="GX90" i="15"/>
  <c r="GY90" i="15"/>
  <c r="GZ90" i="15"/>
  <c r="HA90" i="15"/>
  <c r="HB90" i="15"/>
  <c r="HC90" i="15"/>
  <c r="HD90" i="15"/>
  <c r="HE90" i="15"/>
  <c r="HF90" i="15"/>
  <c r="HG90" i="15"/>
  <c r="HH90" i="15"/>
  <c r="HI90" i="15"/>
  <c r="HJ90" i="15"/>
  <c r="HK90" i="15"/>
  <c r="HL90" i="15"/>
  <c r="HM90" i="15"/>
  <c r="HN90" i="15"/>
  <c r="HO90" i="15"/>
  <c r="HP90" i="15"/>
  <c r="HQ90" i="15"/>
  <c r="HR90" i="15"/>
  <c r="HS90" i="15"/>
  <c r="HT90" i="15"/>
  <c r="HU90" i="15"/>
  <c r="HV90" i="15"/>
  <c r="HW90" i="15"/>
  <c r="HX90" i="15"/>
  <c r="HY90" i="15"/>
  <c r="HZ90" i="15"/>
  <c r="IA90" i="15"/>
  <c r="IB90" i="15"/>
  <c r="IC90" i="15"/>
  <c r="ID90" i="15"/>
  <c r="IE90" i="15"/>
  <c r="IF90" i="15"/>
  <c r="IG90" i="15"/>
  <c r="IH90" i="15"/>
  <c r="II90" i="15"/>
  <c r="IJ90" i="15"/>
  <c r="IK90" i="15"/>
  <c r="IL90" i="15"/>
  <c r="IM90" i="15"/>
  <c r="IN90" i="15"/>
  <c r="IO90" i="15"/>
  <c r="IP90" i="15"/>
  <c r="IQ90" i="15"/>
  <c r="IR90" i="15"/>
  <c r="IS90" i="15"/>
  <c r="IT90" i="15"/>
  <c r="IU90" i="15"/>
  <c r="IV90" i="15"/>
  <c r="IW90" i="15"/>
  <c r="IX90" i="15"/>
  <c r="IY90" i="15"/>
  <c r="IZ90" i="15"/>
  <c r="JA90" i="15"/>
  <c r="JB90" i="15"/>
  <c r="JC90" i="15"/>
  <c r="JD90" i="15"/>
  <c r="JE90" i="15"/>
  <c r="JF90" i="15"/>
  <c r="JG90" i="15"/>
  <c r="JH90" i="15"/>
  <c r="JI90" i="15"/>
  <c r="JJ90" i="15"/>
  <c r="JK90" i="15"/>
  <c r="JL90" i="15"/>
  <c r="JM90" i="15"/>
  <c r="JN90" i="15"/>
  <c r="JO90" i="15"/>
  <c r="JP90" i="15"/>
  <c r="JQ90" i="15"/>
  <c r="JR90" i="15"/>
  <c r="JS90" i="15"/>
  <c r="JT90" i="15"/>
  <c r="JU90" i="15"/>
  <c r="JV90" i="15"/>
  <c r="JW90" i="15"/>
  <c r="JX90" i="15"/>
  <c r="JY90" i="15"/>
  <c r="JZ90" i="15"/>
  <c r="KA90" i="15"/>
  <c r="KB90" i="15"/>
  <c r="KC90" i="15"/>
  <c r="KD90" i="15"/>
  <c r="KE90" i="15"/>
  <c r="KF90" i="15"/>
  <c r="KG90" i="15"/>
  <c r="KH90" i="15"/>
  <c r="KI90" i="15"/>
  <c r="KJ90" i="15"/>
  <c r="KK90" i="15"/>
  <c r="KL90" i="15"/>
  <c r="KM90" i="15"/>
  <c r="KN90" i="15"/>
  <c r="KO90" i="15"/>
  <c r="KP90" i="15"/>
  <c r="KQ90" i="15"/>
  <c r="KR90" i="15"/>
  <c r="KS90" i="15"/>
  <c r="KT90" i="15"/>
  <c r="KU90" i="15"/>
  <c r="KV90" i="15"/>
  <c r="KW90" i="15"/>
  <c r="KX90" i="15"/>
  <c r="KY90" i="15"/>
  <c r="KZ90" i="15"/>
  <c r="LA90" i="15"/>
  <c r="LB90" i="15"/>
  <c r="LC90" i="15"/>
  <c r="LD90" i="15"/>
  <c r="LE90" i="15"/>
  <c r="LF90" i="15"/>
  <c r="LG90" i="15"/>
  <c r="LH90" i="15"/>
  <c r="LI90" i="15"/>
  <c r="LJ90" i="15"/>
  <c r="LK90" i="15"/>
  <c r="LL90" i="15"/>
  <c r="LM90" i="15"/>
  <c r="LN90" i="15"/>
  <c r="LO90" i="15"/>
  <c r="LP90" i="15"/>
  <c r="LQ90" i="15"/>
  <c r="LR90" i="15"/>
  <c r="LS90" i="15"/>
  <c r="LT90" i="15"/>
  <c r="LU90" i="15"/>
  <c r="LV90" i="15"/>
  <c r="LW90" i="15"/>
  <c r="LX90" i="15"/>
  <c r="LY90" i="15"/>
  <c r="LZ90" i="15"/>
  <c r="MA90" i="15"/>
  <c r="MB90" i="15"/>
  <c r="MC90" i="15"/>
  <c r="MD90" i="15"/>
  <c r="ME90" i="15"/>
  <c r="MF90" i="15"/>
  <c r="MG90" i="15"/>
  <c r="MH90" i="15"/>
  <c r="MI90" i="15"/>
  <c r="MJ90" i="15"/>
  <c r="MK90" i="15"/>
  <c r="ML90" i="15"/>
  <c r="MM90" i="15"/>
  <c r="MN90" i="15"/>
  <c r="MO90" i="15"/>
  <c r="MP90" i="15"/>
  <c r="MQ90" i="15"/>
  <c r="MR90" i="15"/>
  <c r="MS90" i="15"/>
  <c r="MT90" i="15"/>
  <c r="MU90" i="15"/>
  <c r="MV90" i="15"/>
  <c r="MW90" i="15"/>
  <c r="MX90" i="15"/>
  <c r="MY90" i="15"/>
  <c r="MZ90" i="15"/>
  <c r="NA90" i="15"/>
  <c r="NB90" i="15"/>
  <c r="NC90" i="15"/>
  <c r="ND90" i="15"/>
  <c r="NE90" i="15"/>
  <c r="NF90" i="15"/>
  <c r="NG90" i="15"/>
  <c r="NH90" i="15"/>
  <c r="NI90" i="15"/>
  <c r="NJ90" i="15"/>
  <c r="NK90" i="15"/>
  <c r="NL90" i="15"/>
  <c r="NM90" i="15"/>
  <c r="NN90" i="15"/>
  <c r="NO90" i="15"/>
  <c r="NP90" i="15"/>
  <c r="NQ90" i="15"/>
  <c r="NR90" i="15"/>
  <c r="NS90" i="15"/>
  <c r="NT90" i="15"/>
  <c r="NU90" i="15"/>
  <c r="NV90" i="15"/>
  <c r="NW90" i="15"/>
  <c r="NX90" i="15"/>
  <c r="NY90" i="15"/>
  <c r="NZ90" i="15"/>
  <c r="OA90" i="15"/>
  <c r="OB90" i="15"/>
  <c r="OC90" i="15"/>
  <c r="OD90" i="15"/>
  <c r="OE90" i="15"/>
  <c r="OF90" i="15"/>
  <c r="OG90" i="15"/>
  <c r="OH90" i="15"/>
  <c r="OI90" i="15"/>
  <c r="OJ90" i="15"/>
  <c r="OK90" i="15"/>
  <c r="OL90" i="15"/>
  <c r="OM90" i="15"/>
  <c r="ON90" i="15"/>
  <c r="OO90" i="15"/>
  <c r="OP90" i="15"/>
  <c r="OQ90" i="15"/>
  <c r="OR90" i="15"/>
  <c r="OS90" i="15"/>
  <c r="OT90" i="15"/>
  <c r="OU90" i="15"/>
  <c r="OV90" i="15"/>
  <c r="OW90" i="15"/>
  <c r="OX90" i="15"/>
  <c r="OY90" i="15"/>
  <c r="OZ90" i="15"/>
  <c r="PA90" i="15"/>
  <c r="PB90" i="15"/>
  <c r="PC90" i="15"/>
  <c r="PD90" i="15"/>
  <c r="PE90" i="15"/>
  <c r="PF90" i="15"/>
  <c r="PG90" i="15"/>
  <c r="PH90" i="15"/>
  <c r="PI90" i="15"/>
  <c r="PJ90" i="15"/>
  <c r="PK90" i="15"/>
  <c r="PL90" i="15"/>
  <c r="PM90" i="15"/>
  <c r="PN90" i="15"/>
  <c r="PO90" i="15"/>
  <c r="PP90" i="15"/>
  <c r="PQ90" i="15"/>
  <c r="PR90" i="15"/>
  <c r="PS90" i="15"/>
  <c r="PT90" i="15"/>
  <c r="PU90" i="15"/>
  <c r="PV90" i="15"/>
  <c r="PW90" i="15"/>
  <c r="PX90" i="15"/>
  <c r="PY90" i="15"/>
  <c r="PZ90" i="15"/>
  <c r="QA90" i="15"/>
  <c r="QB90" i="15"/>
  <c r="QC90" i="15"/>
  <c r="QD90" i="15"/>
  <c r="QE90" i="15"/>
  <c r="QF90" i="15"/>
  <c r="QG90" i="15"/>
  <c r="QH90" i="15"/>
  <c r="QI90" i="15"/>
  <c r="QJ90" i="15"/>
  <c r="QK90" i="15"/>
  <c r="QL90" i="15"/>
  <c r="QM90" i="15"/>
  <c r="QN90" i="15"/>
  <c r="QO90" i="15"/>
  <c r="QP90" i="15"/>
  <c r="QQ90" i="15"/>
  <c r="QR90" i="15"/>
  <c r="QS90" i="15"/>
  <c r="QT90" i="15"/>
  <c r="QU90" i="15"/>
  <c r="QV90" i="15"/>
  <c r="QW90" i="15"/>
  <c r="QX90" i="15"/>
  <c r="QY90" i="15"/>
  <c r="QZ90" i="15"/>
  <c r="RA90" i="15"/>
  <c r="RB90" i="15"/>
  <c r="RC90" i="15"/>
  <c r="RD90" i="15"/>
  <c r="RE90" i="15"/>
  <c r="RF90" i="15"/>
  <c r="RG90" i="15"/>
  <c r="RH90" i="15"/>
  <c r="RI90" i="15"/>
  <c r="RJ90" i="15"/>
  <c r="RK90" i="15"/>
  <c r="RL90" i="15"/>
  <c r="RM90" i="15"/>
  <c r="RN90" i="15"/>
  <c r="RO90" i="15"/>
  <c r="RP90" i="15"/>
  <c r="RQ90" i="15"/>
  <c r="RR90" i="15"/>
  <c r="RS90" i="15"/>
  <c r="RT90" i="15"/>
  <c r="RU90" i="15"/>
  <c r="RV90" i="15"/>
  <c r="RW90" i="15"/>
  <c r="RX90" i="15"/>
  <c r="RY90" i="15"/>
  <c r="RZ90" i="15"/>
  <c r="SA90" i="15"/>
  <c r="SB90" i="15"/>
  <c r="SC90" i="15"/>
  <c r="SD90" i="15"/>
  <c r="SE90" i="15"/>
  <c r="SF90" i="15"/>
  <c r="SG90" i="15"/>
  <c r="SH90" i="15"/>
  <c r="SI90" i="15"/>
  <c r="SJ90" i="15"/>
  <c r="SK90" i="15"/>
  <c r="SL90" i="15"/>
  <c r="SM90" i="15"/>
  <c r="SN90" i="15"/>
  <c r="SO90" i="15"/>
  <c r="SP90" i="15"/>
  <c r="SQ90" i="15"/>
  <c r="SR90" i="15"/>
  <c r="SS90" i="15"/>
  <c r="ST90" i="15"/>
  <c r="SU90" i="15"/>
  <c r="SV90" i="15"/>
  <c r="SW90" i="15"/>
  <c r="SX90" i="15"/>
  <c r="SY90" i="15"/>
  <c r="SZ90" i="15"/>
  <c r="TA90" i="15"/>
  <c r="TB90" i="15"/>
  <c r="TC90" i="15"/>
  <c r="TD90" i="15"/>
  <c r="TE90" i="15"/>
  <c r="TF90" i="15"/>
  <c r="TG90" i="15"/>
  <c r="TH90" i="15"/>
  <c r="TI90" i="15"/>
  <c r="TJ90" i="15"/>
  <c r="TK90" i="15"/>
  <c r="TL90" i="15"/>
  <c r="TM90" i="15"/>
  <c r="TN90" i="15"/>
  <c r="TO90" i="15"/>
  <c r="TP90" i="15"/>
  <c r="TQ90" i="15"/>
  <c r="TR90" i="15"/>
  <c r="TS90" i="15"/>
  <c r="TT90" i="15"/>
  <c r="TU90" i="15"/>
  <c r="TV90" i="15"/>
  <c r="TW90" i="15"/>
  <c r="TX90" i="15"/>
  <c r="TY90" i="15"/>
  <c r="TZ90" i="15"/>
  <c r="UA90" i="15"/>
  <c r="UB90" i="15"/>
  <c r="UC90" i="15"/>
  <c r="UD90" i="15"/>
  <c r="UE90" i="15"/>
  <c r="UF90" i="15"/>
  <c r="UG90" i="15"/>
  <c r="UH90" i="15"/>
  <c r="UI90" i="15"/>
  <c r="UJ90" i="15"/>
  <c r="UK90" i="15"/>
  <c r="UL90" i="15"/>
  <c r="UM90" i="15"/>
  <c r="UN90" i="15"/>
  <c r="UO90" i="15"/>
  <c r="UP90" i="15"/>
  <c r="UQ90" i="15"/>
  <c r="UR90" i="15"/>
  <c r="US90" i="15"/>
  <c r="UT90" i="15"/>
  <c r="UU90" i="15"/>
  <c r="UV90" i="15"/>
  <c r="UW90" i="15"/>
  <c r="UX90" i="15"/>
  <c r="UY90" i="15"/>
  <c r="UZ90" i="15"/>
  <c r="VA90" i="15"/>
  <c r="VB90" i="15"/>
  <c r="VC90" i="15"/>
  <c r="VD90" i="15"/>
  <c r="VE90" i="15"/>
  <c r="VF90" i="15"/>
  <c r="VG90" i="15"/>
  <c r="VH90" i="15"/>
  <c r="VI90" i="15"/>
  <c r="VJ90" i="15"/>
  <c r="VK90" i="15"/>
  <c r="VL90" i="15"/>
  <c r="VM90" i="15"/>
  <c r="VN90" i="15"/>
  <c r="VO90" i="15"/>
  <c r="VP90" i="15"/>
  <c r="VQ90" i="15"/>
  <c r="VR90" i="15"/>
  <c r="VS90" i="15"/>
  <c r="VT90" i="15"/>
  <c r="VU90" i="15"/>
  <c r="VV90" i="15"/>
  <c r="VW90" i="15"/>
  <c r="VX90" i="15"/>
  <c r="VY90" i="15"/>
  <c r="VZ90" i="15"/>
  <c r="WA90" i="15"/>
  <c r="WB90" i="15"/>
  <c r="WC90" i="15"/>
  <c r="WD90" i="15"/>
  <c r="WE90" i="15"/>
  <c r="WF90" i="15"/>
  <c r="WG90" i="15"/>
  <c r="WH90" i="15"/>
  <c r="WI90" i="15"/>
  <c r="WJ90" i="15"/>
  <c r="WK90" i="15"/>
  <c r="WL90" i="15"/>
  <c r="WM90" i="15"/>
  <c r="WN90" i="15"/>
  <c r="WO90" i="15"/>
  <c r="WP90" i="15"/>
  <c r="WQ90" i="15"/>
  <c r="WR90" i="15"/>
  <c r="WS90" i="15"/>
  <c r="WT90" i="15"/>
  <c r="WU90" i="15"/>
  <c r="WV90" i="15"/>
  <c r="WW90" i="15"/>
  <c r="WX90" i="15"/>
  <c r="WY90" i="15"/>
  <c r="WZ90" i="15"/>
  <c r="XA90" i="15"/>
  <c r="XB90" i="15"/>
  <c r="XC90" i="15"/>
  <c r="XD90" i="15"/>
  <c r="XE90" i="15"/>
  <c r="XF90" i="15"/>
  <c r="XG90" i="15"/>
  <c r="XH90" i="15"/>
  <c r="XI90" i="15"/>
  <c r="XJ90" i="15"/>
  <c r="XK90" i="15"/>
  <c r="XL90" i="15"/>
  <c r="XM90" i="15"/>
  <c r="XN90" i="15"/>
  <c r="XO90" i="15"/>
  <c r="XP90" i="15"/>
  <c r="XQ90" i="15"/>
  <c r="XR90" i="15"/>
  <c r="XS90" i="15"/>
  <c r="XT90" i="15"/>
  <c r="XU90" i="15"/>
  <c r="XV90" i="15"/>
  <c r="XW90" i="15"/>
  <c r="XX90" i="15"/>
  <c r="XY90" i="15"/>
  <c r="XZ90" i="15"/>
  <c r="YA90" i="15"/>
  <c r="YB90" i="15"/>
  <c r="YC90" i="15"/>
  <c r="YD90" i="15"/>
  <c r="YE90" i="15"/>
  <c r="YF90" i="15"/>
  <c r="YG90" i="15"/>
  <c r="YH90" i="15"/>
  <c r="YI90" i="15"/>
  <c r="YJ90" i="15"/>
  <c r="YK90" i="15"/>
  <c r="YL90" i="15"/>
  <c r="YM90" i="15"/>
  <c r="YN90" i="15"/>
  <c r="YO90" i="15"/>
  <c r="YP90" i="15"/>
  <c r="YQ90" i="15"/>
  <c r="YR90" i="15"/>
  <c r="YS90" i="15"/>
  <c r="YT90" i="15"/>
  <c r="YU90" i="15"/>
  <c r="YV90" i="15"/>
  <c r="YW90" i="15"/>
  <c r="YX90" i="15"/>
  <c r="YY90" i="15"/>
  <c r="YZ90" i="15"/>
  <c r="ZA90" i="15"/>
  <c r="ZB90" i="15"/>
  <c r="ZC90" i="15"/>
  <c r="ZD90" i="15"/>
  <c r="ZE90" i="15"/>
  <c r="ZF90" i="15"/>
  <c r="ZG90" i="15"/>
  <c r="ZH90" i="15"/>
  <c r="ZI90" i="15"/>
  <c r="ZJ90" i="15"/>
  <c r="ZK90" i="15"/>
  <c r="ZL90" i="15"/>
  <c r="ZM90" i="15"/>
  <c r="ZN90" i="15"/>
  <c r="ZO90" i="15"/>
  <c r="ZP90" i="15"/>
  <c r="ZQ90" i="15"/>
  <c r="ZR90" i="15"/>
  <c r="ZS90" i="15"/>
  <c r="ZT90" i="15"/>
  <c r="ZU90" i="15"/>
  <c r="ZV90" i="15"/>
  <c r="ZW90" i="15"/>
  <c r="ZX90" i="15"/>
  <c r="ZY90" i="15"/>
  <c r="ZZ90" i="15"/>
  <c r="AAA90" i="15"/>
  <c r="AAB90" i="15"/>
  <c r="AAC90" i="15"/>
  <c r="AAD90" i="15"/>
  <c r="AAE90" i="15"/>
  <c r="AAF90" i="15"/>
  <c r="AAG90" i="15"/>
  <c r="AAH90" i="15"/>
  <c r="AAI90" i="15"/>
  <c r="AAJ90" i="15"/>
  <c r="AAK90" i="15"/>
  <c r="AAL90" i="15"/>
  <c r="AAM90" i="15"/>
  <c r="AAN90" i="15"/>
  <c r="AAO90" i="15"/>
  <c r="AAP90" i="15"/>
  <c r="AAQ90" i="15"/>
  <c r="AAR90" i="15"/>
  <c r="AAS90" i="15"/>
  <c r="AAT90" i="15"/>
  <c r="AAU90" i="15"/>
  <c r="AAV90" i="15"/>
  <c r="AAW90" i="15"/>
  <c r="AAX90" i="15"/>
  <c r="AAY90" i="15"/>
  <c r="AAZ90" i="15"/>
  <c r="ABA90" i="15"/>
  <c r="ABB90" i="15"/>
  <c r="ABC90" i="15"/>
  <c r="ABD90" i="15"/>
  <c r="ABE90" i="15"/>
  <c r="ABF90" i="15"/>
  <c r="ABG90" i="15"/>
  <c r="ABH90" i="15"/>
  <c r="ABI90" i="15"/>
  <c r="ABJ90" i="15"/>
  <c r="ABK90" i="15"/>
  <c r="ABL90" i="15"/>
  <c r="ABM90" i="15"/>
  <c r="ABN90" i="15"/>
  <c r="ABO90" i="15"/>
  <c r="ABP90" i="15"/>
  <c r="ABQ90" i="15"/>
  <c r="ABR90" i="15"/>
  <c r="ABS90" i="15"/>
  <c r="ABT90" i="15"/>
  <c r="ABU90" i="15"/>
  <c r="ABV90" i="15"/>
  <c r="ABW90" i="15"/>
  <c r="ABX90" i="15"/>
  <c r="ABY90" i="15"/>
  <c r="ABZ90" i="15"/>
  <c r="ACA90" i="15"/>
  <c r="ACB90" i="15"/>
  <c r="ACC90" i="15"/>
  <c r="ACD90" i="15"/>
  <c r="ACE90" i="15"/>
  <c r="ACF90" i="15"/>
  <c r="ACG90" i="15"/>
  <c r="ACH90" i="15"/>
  <c r="ACI90" i="15"/>
  <c r="ACJ90" i="15"/>
  <c r="ACK90" i="15"/>
  <c r="ACL90" i="15"/>
  <c r="ACM90" i="15"/>
  <c r="ACN90" i="15"/>
  <c r="ACO90" i="15"/>
  <c r="ACP90" i="15"/>
  <c r="ACQ90" i="15"/>
  <c r="ACR90" i="15"/>
  <c r="ACS90" i="15"/>
  <c r="ACT90" i="15"/>
  <c r="ACU90" i="15"/>
  <c r="ACV90" i="15"/>
  <c r="ACW90" i="15"/>
  <c r="ACX90" i="15"/>
  <c r="ACY90" i="15"/>
  <c r="ACZ90" i="15"/>
  <c r="ADA90" i="15"/>
  <c r="ADB90" i="15"/>
  <c r="ADC90" i="15"/>
  <c r="ADD90" i="15"/>
  <c r="ADE90" i="15"/>
  <c r="ADF90" i="15"/>
  <c r="ADG90" i="15"/>
  <c r="ADH90" i="15"/>
  <c r="ADI90" i="15"/>
  <c r="ADJ90" i="15"/>
  <c r="ADK90" i="15"/>
  <c r="ADL90" i="15"/>
  <c r="ADM90" i="15"/>
  <c r="ADN90" i="15"/>
  <c r="ADO90" i="15"/>
  <c r="ADP90" i="15"/>
  <c r="ADQ90" i="15"/>
  <c r="ADR90" i="15"/>
  <c r="ADS90" i="15"/>
  <c r="ADT90" i="15"/>
  <c r="ADU90" i="15"/>
  <c r="ADV90" i="15"/>
  <c r="ADW90" i="15"/>
  <c r="ADX90" i="15"/>
  <c r="ADY90" i="15"/>
  <c r="ADZ90" i="15"/>
  <c r="AEA90" i="15"/>
  <c r="AEB90" i="15"/>
  <c r="AEC90" i="15"/>
  <c r="AED90" i="15"/>
  <c r="AEE90" i="15"/>
  <c r="AEF90" i="15"/>
  <c r="AEG90" i="15"/>
  <c r="AEH90" i="15"/>
  <c r="AEI90" i="15"/>
  <c r="AEJ90" i="15"/>
  <c r="AEK90" i="15"/>
  <c r="AEL90" i="15"/>
  <c r="AEM90" i="15"/>
  <c r="AEN90" i="15"/>
  <c r="AEO90" i="15"/>
  <c r="AEP90" i="15"/>
  <c r="AEQ90" i="15"/>
  <c r="AER90" i="15"/>
  <c r="AES90" i="15"/>
  <c r="AET90" i="15"/>
  <c r="AEU90" i="15"/>
  <c r="AEV90" i="15"/>
  <c r="AEW90" i="15"/>
  <c r="AEX90" i="15"/>
  <c r="AEY90" i="15"/>
  <c r="AEZ90" i="15"/>
  <c r="AFA90" i="15"/>
  <c r="AFB90" i="15"/>
  <c r="AFC90" i="15"/>
  <c r="AFD90" i="15"/>
  <c r="AFE90" i="15"/>
  <c r="AFF90" i="15"/>
  <c r="AFG90" i="15"/>
  <c r="AFH90" i="15"/>
  <c r="AFI90" i="15"/>
  <c r="AFJ90" i="15"/>
  <c r="AFK90" i="15"/>
  <c r="AFL90" i="15"/>
  <c r="AFM90" i="15"/>
  <c r="AFN90" i="15"/>
  <c r="AFO90" i="15"/>
  <c r="AFP90" i="15"/>
  <c r="AFQ90" i="15"/>
  <c r="AFR90" i="15"/>
  <c r="AFS90" i="15"/>
  <c r="AFT90" i="15"/>
  <c r="AFU90" i="15"/>
  <c r="AFV90" i="15"/>
  <c r="AFW90" i="15"/>
  <c r="AFX90" i="15"/>
  <c r="AFY90" i="15"/>
  <c r="AFZ90" i="15"/>
  <c r="AGA90" i="15"/>
  <c r="AGB90" i="15"/>
  <c r="AGC90" i="15"/>
  <c r="AGD90" i="15"/>
  <c r="AGE90" i="15"/>
  <c r="AGF90" i="15"/>
  <c r="AGG90" i="15"/>
  <c r="AGH90" i="15"/>
  <c r="AGI90" i="15"/>
  <c r="AGJ90" i="15"/>
  <c r="AGK90" i="15"/>
  <c r="AGL90" i="15"/>
  <c r="AGM90" i="15"/>
  <c r="AGN90" i="15"/>
  <c r="AGO90" i="15"/>
  <c r="AGP90" i="15"/>
  <c r="AGQ90" i="15"/>
  <c r="AGR90" i="15"/>
  <c r="AGS90" i="15"/>
  <c r="AGT90" i="15"/>
  <c r="AGU90" i="15"/>
  <c r="AGV90" i="15"/>
  <c r="AGW90" i="15"/>
  <c r="AGX90" i="15"/>
  <c r="AGY90" i="15"/>
  <c r="AGZ90" i="15"/>
  <c r="AHA90" i="15"/>
  <c r="AHB90" i="15"/>
  <c r="AHC90" i="15"/>
  <c r="AHD90" i="15"/>
  <c r="AHE90" i="15"/>
  <c r="AHF90" i="15"/>
  <c r="AHG90" i="15"/>
  <c r="AHH90" i="15"/>
  <c r="AHI90" i="15"/>
  <c r="AHJ90" i="15"/>
  <c r="AHK90" i="15"/>
  <c r="AHL90" i="15"/>
  <c r="AHM90" i="15"/>
  <c r="AHN90" i="15"/>
  <c r="AHO90" i="15"/>
  <c r="AHP90" i="15"/>
  <c r="AHQ90" i="15"/>
  <c r="AHR90" i="15"/>
  <c r="AHS90" i="15"/>
  <c r="AHT90" i="15"/>
  <c r="AHU90" i="15"/>
  <c r="AHV90" i="15"/>
  <c r="AHW90" i="15"/>
  <c r="AHX90" i="15"/>
  <c r="AHY90" i="15"/>
  <c r="AHZ90" i="15"/>
  <c r="AIA90" i="15"/>
  <c r="AIB90" i="15"/>
  <c r="AIC90" i="15"/>
  <c r="AID90" i="15"/>
  <c r="AIE90" i="15"/>
  <c r="AIF90" i="15"/>
  <c r="AIG90" i="15"/>
  <c r="AIH90" i="15"/>
  <c r="AII90" i="15"/>
  <c r="AIJ90" i="15"/>
  <c r="AIK90" i="15"/>
  <c r="AIL90" i="15"/>
  <c r="AIM90" i="15"/>
  <c r="AIN90" i="15"/>
  <c r="AIO90" i="15"/>
  <c r="AIP90" i="15"/>
  <c r="AIQ90" i="15"/>
  <c r="AIR90" i="15"/>
  <c r="AIS90" i="15"/>
  <c r="AIT90" i="15"/>
  <c r="AIU90" i="15"/>
  <c r="AIV90" i="15"/>
  <c r="AIW90" i="15"/>
  <c r="AIX90" i="15"/>
  <c r="AIY90" i="15"/>
  <c r="AIZ90" i="15"/>
  <c r="AJA90" i="15"/>
  <c r="AJB90" i="15"/>
  <c r="AJC90" i="15"/>
  <c r="AJD90" i="15"/>
  <c r="AJE90" i="15"/>
  <c r="AJF90" i="15"/>
  <c r="AJG90" i="15"/>
  <c r="AJH90" i="15"/>
  <c r="AJI90" i="15"/>
  <c r="AJJ90" i="15"/>
  <c r="AJK90" i="15"/>
  <c r="AJL90" i="15"/>
  <c r="AJM90" i="15"/>
  <c r="AJN90" i="15"/>
  <c r="AJO90" i="15"/>
  <c r="AJP90" i="15"/>
  <c r="AJQ90" i="15"/>
  <c r="AJR90" i="15"/>
  <c r="AJS90" i="15"/>
  <c r="AJT90" i="15"/>
  <c r="AJU90" i="15"/>
  <c r="AJV90" i="15"/>
  <c r="AJW90" i="15"/>
  <c r="AJX90" i="15"/>
  <c r="AJY90" i="15"/>
  <c r="AJZ90" i="15"/>
  <c r="AKA90" i="15"/>
  <c r="AKB90" i="15"/>
  <c r="AKC90" i="15"/>
  <c r="AKD90" i="15"/>
  <c r="AKE90" i="15"/>
  <c r="AKF90" i="15"/>
  <c r="AKG90" i="15"/>
  <c r="AKH90" i="15"/>
  <c r="AKI90" i="15"/>
  <c r="AKJ90" i="15"/>
  <c r="AKK90" i="15"/>
  <c r="AKL90" i="15"/>
  <c r="AKM90" i="15"/>
  <c r="AKN90" i="15"/>
  <c r="AKO90" i="15"/>
  <c r="AKP90" i="15"/>
  <c r="AKQ90" i="15"/>
  <c r="AKR90" i="15"/>
  <c r="AKS90" i="15"/>
  <c r="AKT90" i="15"/>
  <c r="AKU90" i="15"/>
  <c r="AKV90" i="15"/>
  <c r="AKW90" i="15"/>
  <c r="AKX90" i="15"/>
  <c r="AKY90" i="15"/>
  <c r="AKZ90" i="15"/>
  <c r="ALA90" i="15"/>
  <c r="ALB90" i="15"/>
  <c r="ALC90" i="15"/>
  <c r="ALD90" i="15"/>
  <c r="ALE90" i="15"/>
  <c r="ALF90" i="15"/>
  <c r="ALG90" i="15"/>
  <c r="ALH90" i="15"/>
  <c r="ALI90" i="15"/>
  <c r="ALJ90" i="15"/>
  <c r="ALK90" i="15"/>
  <c r="ALL90" i="15"/>
  <c r="ALM90" i="15"/>
  <c r="ALN90" i="15"/>
  <c r="ALO90" i="15"/>
  <c r="ALP90" i="15"/>
  <c r="ALQ90" i="15"/>
  <c r="ALR90" i="15"/>
  <c r="ALS90" i="15"/>
  <c r="ALT90" i="15"/>
  <c r="ALU90" i="15"/>
  <c r="ALV90" i="15"/>
  <c r="ALW90" i="15"/>
  <c r="ALX90" i="15"/>
  <c r="ALY90" i="15"/>
  <c r="ALZ90" i="15"/>
  <c r="AMA90" i="15"/>
  <c r="AMB90" i="15"/>
  <c r="AMC90" i="15"/>
  <c r="AMD90" i="15"/>
  <c r="AME90" i="15"/>
  <c r="AMF90" i="15"/>
  <c r="AMG90" i="15"/>
  <c r="AMH90" i="15"/>
  <c r="AMI90" i="15"/>
  <c r="AMJ90" i="15"/>
  <c r="AMK90" i="15"/>
  <c r="AML90" i="15"/>
  <c r="AMM90" i="15"/>
  <c r="AMN90" i="15"/>
  <c r="AMO90" i="15"/>
  <c r="AMP90" i="15"/>
  <c r="AMQ90" i="15"/>
  <c r="AMR90" i="15"/>
  <c r="AMS90" i="15"/>
  <c r="AMT90" i="15"/>
  <c r="AMU90" i="15"/>
  <c r="AMV90" i="15"/>
  <c r="AMW90" i="15"/>
  <c r="AMX90" i="15"/>
  <c r="AMY90" i="15"/>
  <c r="AMZ90" i="15"/>
  <c r="ANA90" i="15"/>
  <c r="ANB90" i="15"/>
  <c r="ANC90" i="15"/>
  <c r="AND90" i="15"/>
  <c r="ANE90" i="15"/>
  <c r="ANF90" i="15"/>
  <c r="ANG90" i="15"/>
  <c r="ANH90" i="15"/>
  <c r="ANI90" i="15"/>
  <c r="ANJ90" i="15"/>
  <c r="ANK90" i="15"/>
  <c r="ANL90" i="15"/>
  <c r="ANM90" i="15"/>
  <c r="ANN90" i="15"/>
  <c r="ANO90" i="15"/>
  <c r="ANP90" i="15"/>
  <c r="ANQ90" i="15"/>
  <c r="ANR90" i="15"/>
  <c r="ANS90" i="15"/>
  <c r="ANT90" i="15"/>
  <c r="ANU90" i="15"/>
  <c r="ANV90" i="15"/>
  <c r="ANW90" i="15"/>
  <c r="ANX90" i="15"/>
  <c r="ANY90" i="15"/>
  <c r="ANZ90" i="15"/>
  <c r="AOA90" i="15"/>
  <c r="AOB90" i="15"/>
  <c r="AOC90" i="15"/>
  <c r="AOD90" i="15"/>
  <c r="AOE90" i="15"/>
  <c r="AOF90" i="15"/>
  <c r="AOG90" i="15"/>
  <c r="AOH90" i="15"/>
  <c r="AOI90" i="15"/>
  <c r="AOJ90" i="15"/>
  <c r="AOK90" i="15"/>
  <c r="AOL90" i="15"/>
  <c r="AOM90" i="15"/>
  <c r="AON90" i="15"/>
  <c r="AOO90" i="15"/>
  <c r="AOP90" i="15"/>
  <c r="AOQ90" i="15"/>
  <c r="AOR90" i="15"/>
  <c r="AOS90" i="15"/>
  <c r="AOT90" i="15"/>
  <c r="AOU90" i="15"/>
  <c r="AOV90" i="15"/>
  <c r="AOW90" i="15"/>
  <c r="AOX90" i="15"/>
  <c r="AOY90" i="15"/>
  <c r="AOZ90" i="15"/>
  <c r="APA90" i="15"/>
  <c r="APB90" i="15"/>
  <c r="APC90" i="15"/>
  <c r="APD90" i="15"/>
  <c r="APE90" i="15"/>
  <c r="APF90" i="15"/>
  <c r="APG90" i="15"/>
  <c r="APH90" i="15"/>
  <c r="API90" i="15"/>
  <c r="APJ90" i="15"/>
  <c r="APK90" i="15"/>
  <c r="APL90" i="15"/>
  <c r="APM90" i="15"/>
  <c r="APN90" i="15"/>
  <c r="APO90" i="15"/>
  <c r="APP90" i="15"/>
  <c r="APQ90" i="15"/>
  <c r="APR90" i="15"/>
  <c r="APS90" i="15"/>
  <c r="APT90" i="15"/>
  <c r="APU90" i="15"/>
  <c r="APV90" i="15"/>
  <c r="APW90" i="15"/>
  <c r="APX90" i="15"/>
  <c r="APY90" i="15"/>
  <c r="APZ90" i="15"/>
  <c r="AQA90" i="15"/>
  <c r="AQB90" i="15"/>
  <c r="AQC90" i="15"/>
  <c r="AQD90" i="15"/>
  <c r="AQE90" i="15"/>
  <c r="AQF90" i="15"/>
  <c r="AQG90" i="15"/>
  <c r="AQH90" i="15"/>
  <c r="AQI90" i="15"/>
  <c r="AQJ90" i="15"/>
  <c r="AQK90" i="15"/>
  <c r="AQL90" i="15"/>
  <c r="AQM90" i="15"/>
  <c r="AQN90" i="15"/>
  <c r="AQO90" i="15"/>
  <c r="AQP90" i="15"/>
  <c r="AQQ90" i="15"/>
  <c r="AQR90" i="15"/>
  <c r="AQS90" i="15"/>
  <c r="AQT90" i="15"/>
  <c r="AQU90" i="15"/>
  <c r="AQV90" i="15"/>
  <c r="AQW90" i="15"/>
  <c r="AQX90" i="15"/>
  <c r="AQY90" i="15"/>
  <c r="AQZ90" i="15"/>
  <c r="ARA90" i="15"/>
  <c r="ARB90" i="15"/>
  <c r="ARC90" i="15"/>
  <c r="ARD90" i="15"/>
  <c r="ARE90" i="15"/>
  <c r="ARF90" i="15"/>
  <c r="ARG90" i="15"/>
  <c r="ARH90" i="15"/>
  <c r="ARI90" i="15"/>
  <c r="ARJ90" i="15"/>
  <c r="ARK90" i="15"/>
  <c r="ARL90" i="15"/>
  <c r="ARM90" i="15"/>
  <c r="ARN90" i="15"/>
  <c r="ARO90" i="15"/>
  <c r="ARP90" i="15"/>
  <c r="ARQ90" i="15"/>
  <c r="ARR90" i="15"/>
  <c r="ARS90" i="15"/>
  <c r="ART90" i="15"/>
  <c r="ARU90" i="15"/>
  <c r="ARV90" i="15"/>
  <c r="ARW90" i="15"/>
  <c r="ARX90" i="15"/>
  <c r="ARY90" i="15"/>
  <c r="ARZ90" i="15"/>
  <c r="ASA90" i="15"/>
  <c r="ASB90" i="15"/>
  <c r="ASC90" i="15"/>
  <c r="ASD90" i="15"/>
  <c r="ASE90" i="15"/>
  <c r="ASF90" i="15"/>
  <c r="ASG90" i="15"/>
  <c r="ASH90" i="15"/>
  <c r="ASI90" i="15"/>
  <c r="ASJ90" i="15"/>
  <c r="ASK90" i="15"/>
  <c r="ASL90" i="15"/>
  <c r="ASM90" i="15"/>
  <c r="ASN90" i="15"/>
  <c r="ASO90" i="15"/>
  <c r="ASP90" i="15"/>
  <c r="ASQ90" i="15"/>
  <c r="ASR90" i="15"/>
  <c r="ASS90" i="15"/>
  <c r="AST90" i="15"/>
  <c r="ASU90" i="15"/>
  <c r="ASV90" i="15"/>
  <c r="ASW90" i="15"/>
  <c r="ASX90" i="15"/>
  <c r="ASY90" i="15"/>
  <c r="ASZ90" i="15"/>
  <c r="ATA90" i="15"/>
  <c r="ATB90" i="15"/>
  <c r="ATC90" i="15"/>
  <c r="ATD90" i="15"/>
  <c r="ATE90" i="15"/>
  <c r="ATF90" i="15"/>
  <c r="ATG90" i="15"/>
  <c r="ATH90" i="15"/>
  <c r="ATI90" i="15"/>
  <c r="ATJ90" i="15"/>
  <c r="ATK90" i="15"/>
  <c r="ATL90" i="15"/>
  <c r="ATM90" i="15"/>
  <c r="ATN90" i="15"/>
  <c r="ATO90" i="15"/>
  <c r="ATP90" i="15"/>
  <c r="ATQ90" i="15"/>
  <c r="ATR90" i="15"/>
  <c r="ATS90" i="15"/>
  <c r="ATT90" i="15"/>
  <c r="ATU90" i="15"/>
  <c r="ATV90" i="15"/>
  <c r="ATW90" i="15"/>
  <c r="ATX90" i="15"/>
  <c r="ATY90" i="15"/>
  <c r="ATZ90" i="15"/>
  <c r="AUA90" i="15"/>
  <c r="AUB90" i="15"/>
  <c r="AUC90" i="15"/>
  <c r="AUD90" i="15"/>
  <c r="AUE90" i="15"/>
  <c r="AUF90" i="15"/>
  <c r="AUG90" i="15"/>
  <c r="AUH90" i="15"/>
  <c r="AUI90" i="15"/>
  <c r="AUJ90" i="15"/>
  <c r="AUK90" i="15"/>
  <c r="AUL90" i="15"/>
  <c r="AUM90" i="15"/>
  <c r="AUN90" i="15"/>
  <c r="AUO90" i="15"/>
  <c r="AUP90" i="15"/>
  <c r="AUQ90" i="15"/>
  <c r="AUR90" i="15"/>
  <c r="AUS90" i="15"/>
  <c r="AUT90" i="15"/>
  <c r="AUU90" i="15"/>
  <c r="AUV90" i="15"/>
  <c r="AUW90" i="15"/>
  <c r="AUX90" i="15"/>
  <c r="AUY90" i="15"/>
  <c r="AUZ90" i="15"/>
  <c r="AVA90" i="15"/>
  <c r="AVB90" i="15"/>
  <c r="AVC90" i="15"/>
  <c r="AVD90" i="15"/>
  <c r="AVE90" i="15"/>
  <c r="AVF90" i="15"/>
  <c r="AVG90" i="15"/>
  <c r="AVH90" i="15"/>
  <c r="AVI90" i="15"/>
  <c r="AVJ90" i="15"/>
  <c r="AVK90" i="15"/>
  <c r="AVL90" i="15"/>
  <c r="AVM90" i="15"/>
  <c r="AVN90" i="15"/>
  <c r="AVO90" i="15"/>
  <c r="AVP90" i="15"/>
  <c r="AVQ90" i="15"/>
  <c r="AVR90" i="15"/>
  <c r="AVS90" i="15"/>
  <c r="AVT90" i="15"/>
  <c r="AVU90" i="15"/>
  <c r="AVV90" i="15"/>
  <c r="AVW90" i="15"/>
  <c r="AVX90" i="15"/>
  <c r="AVY90" i="15"/>
  <c r="AVZ90" i="15"/>
  <c r="AWA90" i="15"/>
  <c r="AWB90" i="15"/>
  <c r="AWC90" i="15"/>
  <c r="AWD90" i="15"/>
  <c r="AWE90" i="15"/>
  <c r="AWF90" i="15"/>
  <c r="AWG90" i="15"/>
  <c r="AWH90" i="15"/>
  <c r="AWI90" i="15"/>
  <c r="AWJ90" i="15"/>
  <c r="AWK90" i="15"/>
  <c r="AWL90" i="15"/>
  <c r="AWM90" i="15"/>
  <c r="AWN90" i="15"/>
  <c r="AWO90" i="15"/>
  <c r="AWP90" i="15"/>
  <c r="AWQ90" i="15"/>
  <c r="AWR90" i="15"/>
  <c r="AWS90" i="15"/>
  <c r="AWT90" i="15"/>
  <c r="AWU90" i="15"/>
  <c r="AWV90" i="15"/>
  <c r="AWW90" i="15"/>
  <c r="AWX90" i="15"/>
  <c r="AWY90" i="15"/>
  <c r="AWZ90" i="15"/>
  <c r="AXA90" i="15"/>
  <c r="AXB90" i="15"/>
  <c r="AXC90" i="15"/>
  <c r="AXD90" i="15"/>
  <c r="AXE90" i="15"/>
  <c r="AXF90" i="15"/>
  <c r="AXG90" i="15"/>
  <c r="AXH90" i="15"/>
  <c r="AXI90" i="15"/>
  <c r="AXJ90" i="15"/>
  <c r="AXK90" i="15"/>
  <c r="AXL90" i="15"/>
  <c r="AXM90" i="15"/>
  <c r="AXN90" i="15"/>
  <c r="AXO90" i="15"/>
  <c r="AXP90" i="15"/>
  <c r="AXQ90" i="15"/>
  <c r="AXR90" i="15"/>
  <c r="AXS90" i="15"/>
  <c r="AXT90" i="15"/>
  <c r="AXU90" i="15"/>
  <c r="AXV90" i="15"/>
  <c r="AXW90" i="15"/>
  <c r="AXX90" i="15"/>
  <c r="AXY90" i="15"/>
  <c r="AXZ90" i="15"/>
  <c r="AYA90" i="15"/>
  <c r="AYB90" i="15"/>
  <c r="AYC90" i="15"/>
  <c r="AYD90" i="15"/>
  <c r="AYE90" i="15"/>
  <c r="AYF90" i="15"/>
  <c r="AYG90" i="15"/>
  <c r="AYH90" i="15"/>
  <c r="AYI90" i="15"/>
  <c r="AYJ90" i="15"/>
  <c r="AYK90" i="15"/>
  <c r="AYL90" i="15"/>
  <c r="AYM90" i="15"/>
  <c r="AYN90" i="15"/>
  <c r="AYO90" i="15"/>
  <c r="AYP90" i="15"/>
  <c r="AYQ90" i="15"/>
  <c r="AYR90" i="15"/>
  <c r="AYS90" i="15"/>
  <c r="AYT90" i="15"/>
  <c r="AYU90" i="15"/>
  <c r="AYV90" i="15"/>
  <c r="AYW90" i="15"/>
  <c r="AYX90" i="15"/>
  <c r="AYY90" i="15"/>
  <c r="AYZ90" i="15"/>
  <c r="AZA90" i="15"/>
  <c r="AZB90" i="15"/>
  <c r="AZC90" i="15"/>
  <c r="AZD90" i="15"/>
  <c r="AZE90" i="15"/>
  <c r="AZF90" i="15"/>
  <c r="AZG90" i="15"/>
  <c r="AZH90" i="15"/>
  <c r="AZI90" i="15"/>
  <c r="AZJ90" i="15"/>
  <c r="AZK90" i="15"/>
  <c r="AZL90" i="15"/>
  <c r="AZM90" i="15"/>
  <c r="AZN90" i="15"/>
  <c r="AZO90" i="15"/>
  <c r="AZP90" i="15"/>
  <c r="AZQ90" i="15"/>
  <c r="AZR90" i="15"/>
  <c r="AZS90" i="15"/>
  <c r="AZT90" i="15"/>
  <c r="AZU90" i="15"/>
  <c r="AZV90" i="15"/>
  <c r="AZW90" i="15"/>
  <c r="AZX90" i="15"/>
  <c r="AZY90" i="15"/>
  <c r="AZZ90" i="15"/>
  <c r="BAA90" i="15"/>
  <c r="BAB90" i="15"/>
  <c r="BAC90" i="15"/>
  <c r="BAD90" i="15"/>
  <c r="BAE90" i="15"/>
  <c r="BAF90" i="15"/>
  <c r="BAG90" i="15"/>
  <c r="BAH90" i="15"/>
  <c r="BAI90" i="15"/>
  <c r="BAJ90" i="15"/>
  <c r="BAK90" i="15"/>
  <c r="BAL90" i="15"/>
  <c r="BAM90" i="15"/>
  <c r="BAN90" i="15"/>
  <c r="BAO90" i="15"/>
  <c r="BAP90" i="15"/>
  <c r="BAQ90" i="15"/>
  <c r="BAR90" i="15"/>
  <c r="BAS90" i="15"/>
  <c r="BAT90" i="15"/>
  <c r="BAU90" i="15"/>
  <c r="BAV90" i="15"/>
  <c r="BAW90" i="15"/>
  <c r="BAX90" i="15"/>
  <c r="BAY90" i="15"/>
  <c r="BAZ90" i="15"/>
  <c r="BBA90" i="15"/>
  <c r="BBB90" i="15"/>
  <c r="BBC90" i="15"/>
  <c r="BBD90" i="15"/>
  <c r="BBE90" i="15"/>
  <c r="BBF90" i="15"/>
  <c r="BBG90" i="15"/>
  <c r="BBH90" i="15"/>
  <c r="BBI90" i="15"/>
  <c r="BBJ90" i="15"/>
  <c r="BBK90" i="15"/>
  <c r="BBL90" i="15"/>
  <c r="BBM90" i="15"/>
  <c r="BBN90" i="15"/>
  <c r="BBO90" i="15"/>
  <c r="BBP90" i="15"/>
  <c r="BBQ90" i="15"/>
  <c r="BBR90" i="15"/>
  <c r="BBS90" i="15"/>
  <c r="BBT90" i="15"/>
  <c r="BBU90" i="15"/>
  <c r="BBV90" i="15"/>
  <c r="BBW90" i="15"/>
  <c r="BBX90" i="15"/>
  <c r="BBY90" i="15"/>
  <c r="BBZ90" i="15"/>
  <c r="BCA90" i="15"/>
  <c r="BCB90" i="15"/>
  <c r="BCC90" i="15"/>
  <c r="BCD90" i="15"/>
  <c r="BCE90" i="15"/>
  <c r="BCF90" i="15"/>
  <c r="BCG90" i="15"/>
  <c r="BCH90" i="15"/>
  <c r="BCI90" i="15"/>
  <c r="BCJ90" i="15"/>
  <c r="BCK90" i="15"/>
  <c r="BCL90" i="15"/>
  <c r="BCM90" i="15"/>
  <c r="BCN90" i="15"/>
  <c r="BCO90" i="15"/>
  <c r="BCP90" i="15"/>
  <c r="BCQ90" i="15"/>
  <c r="BCR90" i="15"/>
  <c r="BCS90" i="15"/>
  <c r="BCT90" i="15"/>
  <c r="BCU90" i="15"/>
  <c r="BCV90" i="15"/>
  <c r="BCW90" i="15"/>
  <c r="BCX90" i="15"/>
  <c r="BCY90" i="15"/>
  <c r="BCZ90" i="15"/>
  <c r="BDA90" i="15"/>
  <c r="BDB90" i="15"/>
  <c r="BDC90" i="15"/>
  <c r="BDD90" i="15"/>
  <c r="BDE90" i="15"/>
  <c r="BDF90" i="15"/>
  <c r="BDG90" i="15"/>
  <c r="BDH90" i="15"/>
  <c r="BDI90" i="15"/>
  <c r="BDJ90" i="15"/>
  <c r="BDK90" i="15"/>
  <c r="BDL90" i="15"/>
  <c r="BDM90" i="15"/>
  <c r="BDN90" i="15"/>
  <c r="BDO90" i="15"/>
  <c r="BDP90" i="15"/>
  <c r="BDQ90" i="15"/>
  <c r="BDR90" i="15"/>
  <c r="BDS90" i="15"/>
  <c r="BDT90" i="15"/>
  <c r="BDU90" i="15"/>
  <c r="BDV90" i="15"/>
  <c r="BDW90" i="15"/>
  <c r="BDX90" i="15"/>
  <c r="BDY90" i="15"/>
  <c r="BDZ90" i="15"/>
  <c r="BEA90" i="15"/>
  <c r="BEB90" i="15"/>
  <c r="BEC90" i="15"/>
  <c r="BED90" i="15"/>
  <c r="BEE90" i="15"/>
  <c r="BEF90" i="15"/>
  <c r="BEG90" i="15"/>
  <c r="BEH90" i="15"/>
  <c r="BEI90" i="15"/>
  <c r="BEJ90" i="15"/>
  <c r="BEK90" i="15"/>
  <c r="BEL90" i="15"/>
  <c r="BEM90" i="15"/>
  <c r="BEN90" i="15"/>
  <c r="BEO90" i="15"/>
  <c r="BEP90" i="15"/>
  <c r="BEQ90" i="15"/>
  <c r="BER90" i="15"/>
  <c r="BES90" i="15"/>
  <c r="BET90" i="15"/>
  <c r="BEU90" i="15"/>
  <c r="BEV90" i="15"/>
  <c r="BEW90" i="15"/>
  <c r="BEX90" i="15"/>
  <c r="BEY90" i="15"/>
  <c r="BEZ90" i="15"/>
  <c r="BFA90" i="15"/>
  <c r="BFB90" i="15"/>
  <c r="BFC90" i="15"/>
  <c r="BFD90" i="15"/>
  <c r="BFE90" i="15"/>
  <c r="BFF90" i="15"/>
  <c r="BFG90" i="15"/>
  <c r="BFH90" i="15"/>
  <c r="BFI90" i="15"/>
  <c r="BFJ90" i="15"/>
  <c r="BFK90" i="15"/>
  <c r="BFL90" i="15"/>
  <c r="BFM90" i="15"/>
  <c r="BFN90" i="15"/>
  <c r="BFO90" i="15"/>
  <c r="BFP90" i="15"/>
  <c r="BFQ90" i="15"/>
  <c r="BFR90" i="15"/>
  <c r="BFS90" i="15"/>
  <c r="BFT90" i="15"/>
  <c r="BFU90" i="15"/>
  <c r="BFV90" i="15"/>
  <c r="BFW90" i="15"/>
  <c r="BFX90" i="15"/>
  <c r="BFY90" i="15"/>
  <c r="BFZ90" i="15"/>
  <c r="BGA90" i="15"/>
  <c r="BGB90" i="15"/>
  <c r="BGC90" i="15"/>
  <c r="BGD90" i="15"/>
  <c r="BGE90" i="15"/>
  <c r="BGF90" i="15"/>
  <c r="BGG90" i="15"/>
  <c r="BGH90" i="15"/>
  <c r="BGI90" i="15"/>
  <c r="BGJ90" i="15"/>
  <c r="BGK90" i="15"/>
  <c r="BGL90" i="15"/>
  <c r="BGM90" i="15"/>
  <c r="BGN90" i="15"/>
  <c r="BGO90" i="15"/>
  <c r="BGP90" i="15"/>
  <c r="BGQ90" i="15"/>
  <c r="BGR90" i="15"/>
  <c r="BGS90" i="15"/>
  <c r="BGT90" i="15"/>
  <c r="BGU90" i="15"/>
  <c r="BGV90" i="15"/>
  <c r="BGW90" i="15"/>
  <c r="BGX90" i="15"/>
  <c r="BGY90" i="15"/>
  <c r="BGZ90" i="15"/>
  <c r="BHA90" i="15"/>
  <c r="BHB90" i="15"/>
  <c r="BHC90" i="15"/>
  <c r="BHD90" i="15"/>
  <c r="BHE90" i="15"/>
  <c r="BHF90" i="15"/>
  <c r="BHG90" i="15"/>
  <c r="BHH90" i="15"/>
  <c r="BHI90" i="15"/>
  <c r="BHJ90" i="15"/>
  <c r="BHK90" i="15"/>
  <c r="BHL90" i="15"/>
  <c r="BHM90" i="15"/>
  <c r="BHN90" i="15"/>
  <c r="BHO90" i="15"/>
  <c r="BHP90" i="15"/>
  <c r="BHQ90" i="15"/>
  <c r="BHR90" i="15"/>
  <c r="BHS90" i="15"/>
  <c r="BHT90" i="15"/>
  <c r="BHU90" i="15"/>
  <c r="BHV90" i="15"/>
  <c r="BHW90" i="15"/>
  <c r="BHX90" i="15"/>
  <c r="BHY90" i="15"/>
  <c r="BHZ90" i="15"/>
  <c r="BIA90" i="15"/>
  <c r="BIB90" i="15"/>
  <c r="BIC90" i="15"/>
  <c r="BID90" i="15"/>
  <c r="BIE90" i="15"/>
  <c r="BIF90" i="15"/>
  <c r="BIG90" i="15"/>
  <c r="BIH90" i="15"/>
  <c r="BII90" i="15"/>
  <c r="BIJ90" i="15"/>
  <c r="BIK90" i="15"/>
  <c r="BIL90" i="15"/>
  <c r="BIM90" i="15"/>
  <c r="BIN90" i="15"/>
  <c r="BIO90" i="15"/>
  <c r="BIP90" i="15"/>
  <c r="BIQ90" i="15"/>
  <c r="BIR90" i="15"/>
  <c r="BIS90" i="15"/>
  <c r="BIT90" i="15"/>
  <c r="BIU90" i="15"/>
  <c r="BIV90" i="15"/>
  <c r="BIW90" i="15"/>
  <c r="BIX90" i="15"/>
  <c r="BIY90" i="15"/>
  <c r="BIZ90" i="15"/>
  <c r="BJA90" i="15"/>
  <c r="BJB90" i="15"/>
  <c r="BJC90" i="15"/>
  <c r="BJD90" i="15"/>
  <c r="BJE90" i="15"/>
  <c r="BJF90" i="15"/>
  <c r="BJG90" i="15"/>
  <c r="BJH90" i="15"/>
  <c r="BJI90" i="15"/>
  <c r="BJJ90" i="15"/>
  <c r="BJK90" i="15"/>
  <c r="BJL90" i="15"/>
  <c r="BJM90" i="15"/>
  <c r="BJN90" i="15"/>
  <c r="BJO90" i="15"/>
  <c r="BJP90" i="15"/>
  <c r="BJQ90" i="15"/>
  <c r="BJR90" i="15"/>
  <c r="BJS90" i="15"/>
  <c r="BJT90" i="15"/>
  <c r="BJU90" i="15"/>
  <c r="BJV90" i="15"/>
  <c r="BJW90" i="15"/>
  <c r="BJX90" i="15"/>
  <c r="BJY90" i="15"/>
  <c r="BJZ90" i="15"/>
  <c r="BKA90" i="15"/>
  <c r="BKB90" i="15"/>
  <c r="BKC90" i="15"/>
  <c r="BKD90" i="15"/>
  <c r="BKE90" i="15"/>
  <c r="BKF90" i="15"/>
  <c r="BKG90" i="15"/>
  <c r="BKH90" i="15"/>
  <c r="BKI90" i="15"/>
  <c r="BKJ90" i="15"/>
  <c r="BKK90" i="15"/>
  <c r="BKL90" i="15"/>
  <c r="BKM90" i="15"/>
  <c r="BKN90" i="15"/>
  <c r="BKO90" i="15"/>
  <c r="BKP90" i="15"/>
  <c r="BKQ90" i="15"/>
  <c r="BKR90" i="15"/>
  <c r="BKS90" i="15"/>
  <c r="BKT90" i="15"/>
  <c r="BKU90" i="15"/>
  <c r="BKV90" i="15"/>
  <c r="BKW90" i="15"/>
  <c r="BKX90" i="15"/>
  <c r="BKY90" i="15"/>
  <c r="BKZ90" i="15"/>
  <c r="BLA90" i="15"/>
  <c r="BLB90" i="15"/>
  <c r="BLC90" i="15"/>
  <c r="BLD90" i="15"/>
  <c r="BLE90" i="15"/>
  <c r="BLF90" i="15"/>
  <c r="BLG90" i="15"/>
  <c r="BLH90" i="15"/>
  <c r="BLI90" i="15"/>
  <c r="BLJ90" i="15"/>
  <c r="BLK90" i="15"/>
  <c r="BLL90" i="15"/>
  <c r="BLM90" i="15"/>
  <c r="BLN90" i="15"/>
  <c r="BLO90" i="15"/>
  <c r="BLP90" i="15"/>
  <c r="BLQ90" i="15"/>
  <c r="BLR90" i="15"/>
  <c r="BLS90" i="15"/>
  <c r="BLT90" i="15"/>
  <c r="BLU90" i="15"/>
  <c r="BLV90" i="15"/>
  <c r="BLW90" i="15"/>
  <c r="BLX90" i="15"/>
  <c r="BLY90" i="15"/>
  <c r="BLZ90" i="15"/>
  <c r="BMA90" i="15"/>
  <c r="BMB90" i="15"/>
  <c r="BMC90" i="15"/>
  <c r="BMD90" i="15"/>
  <c r="BME90" i="15"/>
  <c r="BMF90" i="15"/>
  <c r="BMG90" i="15"/>
  <c r="BMH90" i="15"/>
  <c r="BMI90" i="15"/>
  <c r="BMJ90" i="15"/>
  <c r="BMK90" i="15"/>
  <c r="BML90" i="15"/>
  <c r="BMM90" i="15"/>
  <c r="BMN90" i="15"/>
  <c r="BMO90" i="15"/>
  <c r="BMP90" i="15"/>
  <c r="BMQ90" i="15"/>
  <c r="BMR90" i="15"/>
  <c r="BMS90" i="15"/>
  <c r="BMT90" i="15"/>
  <c r="BMU90" i="15"/>
  <c r="BMV90" i="15"/>
  <c r="BMW90" i="15"/>
  <c r="BMX90" i="15"/>
  <c r="BMY90" i="15"/>
  <c r="BMZ90" i="15"/>
  <c r="BNA90" i="15"/>
  <c r="BNB90" i="15"/>
  <c r="BNC90" i="15"/>
  <c r="BND90" i="15"/>
  <c r="BNE90" i="15"/>
  <c r="BNF90" i="15"/>
  <c r="BNG90" i="15"/>
  <c r="BNH90" i="15"/>
  <c r="BNI90" i="15"/>
  <c r="BNJ90" i="15"/>
  <c r="BNK90" i="15"/>
  <c r="BNL90" i="15"/>
  <c r="BNM90" i="15"/>
  <c r="BNN90" i="15"/>
  <c r="BNO90" i="15"/>
  <c r="BNP90" i="15"/>
  <c r="BNQ90" i="15"/>
  <c r="BNR90" i="15"/>
  <c r="BNS90" i="15"/>
  <c r="BNT90" i="15"/>
  <c r="BNU90" i="15"/>
  <c r="BNV90" i="15"/>
  <c r="BNW90" i="15"/>
  <c r="BNX90" i="15"/>
  <c r="BNY90" i="15"/>
  <c r="BNZ90" i="15"/>
  <c r="BOA90" i="15"/>
  <c r="BOB90" i="15"/>
  <c r="BOC90" i="15"/>
  <c r="BOD90" i="15"/>
  <c r="BOE90" i="15"/>
  <c r="BOF90" i="15"/>
  <c r="BOG90" i="15"/>
  <c r="BOH90" i="15"/>
  <c r="BOI90" i="15"/>
  <c r="BOJ90" i="15"/>
  <c r="BOK90" i="15"/>
  <c r="BOL90" i="15"/>
  <c r="BOM90" i="15"/>
  <c r="BON90" i="15"/>
  <c r="BOO90" i="15"/>
  <c r="BOP90" i="15"/>
  <c r="BOQ90" i="15"/>
  <c r="BOR90" i="15"/>
  <c r="BOS90" i="15"/>
  <c r="BOT90" i="15"/>
  <c r="BOU90" i="15"/>
  <c r="BOV90" i="15"/>
  <c r="BOW90" i="15"/>
  <c r="BOX90" i="15"/>
  <c r="BOY90" i="15"/>
  <c r="BOZ90" i="15"/>
  <c r="BPA90" i="15"/>
  <c r="BPB90" i="15"/>
  <c r="BPC90" i="15"/>
  <c r="BPD90" i="15"/>
  <c r="BPE90" i="15"/>
  <c r="BPF90" i="15"/>
  <c r="BPG90" i="15"/>
  <c r="BPH90" i="15"/>
  <c r="BPI90" i="15"/>
  <c r="BPJ90" i="15"/>
  <c r="BPK90" i="15"/>
  <c r="BPL90" i="15"/>
  <c r="BPM90" i="15"/>
  <c r="BPN90" i="15"/>
  <c r="BPO90" i="15"/>
  <c r="BPP90" i="15"/>
  <c r="BPQ90" i="15"/>
  <c r="BPR90" i="15"/>
  <c r="BPS90" i="15"/>
  <c r="BPT90" i="15"/>
  <c r="BPU90" i="15"/>
  <c r="BPV90" i="15"/>
  <c r="BPW90" i="15"/>
  <c r="BPX90" i="15"/>
  <c r="BPY90" i="15"/>
  <c r="BPZ90" i="15"/>
  <c r="BQA90" i="15"/>
  <c r="BQB90" i="15"/>
  <c r="BQC90" i="15"/>
  <c r="BQD90" i="15"/>
  <c r="BQE90" i="15"/>
  <c r="BQF90" i="15"/>
  <c r="BQG90" i="15"/>
  <c r="BQH90" i="15"/>
  <c r="BQI90" i="15"/>
  <c r="BQJ90" i="15"/>
  <c r="BQK90" i="15"/>
  <c r="BQL90" i="15"/>
  <c r="BQM90" i="15"/>
  <c r="BQN90" i="15"/>
  <c r="BQO90" i="15"/>
  <c r="BQP90" i="15"/>
  <c r="BQQ90" i="15"/>
  <c r="BQR90" i="15"/>
  <c r="BQS90" i="15"/>
  <c r="BQT90" i="15"/>
  <c r="BQU90" i="15"/>
  <c r="BQV90" i="15"/>
  <c r="BQW90" i="15"/>
  <c r="BQX90" i="15"/>
  <c r="BQY90" i="15"/>
  <c r="BQZ90" i="15"/>
  <c r="BRA90" i="15"/>
  <c r="BRB90" i="15"/>
  <c r="BRC90" i="15"/>
  <c r="BRD90" i="15"/>
  <c r="BRE90" i="15"/>
  <c r="BRF90" i="15"/>
  <c r="BRG90" i="15"/>
  <c r="BRH90" i="15"/>
  <c r="BRI90" i="15"/>
  <c r="BRJ90" i="15"/>
  <c r="BRK90" i="15"/>
  <c r="BRL90" i="15"/>
  <c r="BRM90" i="15"/>
  <c r="BRN90" i="15"/>
  <c r="BRO90" i="15"/>
  <c r="BRP90" i="15"/>
  <c r="BRQ90" i="15"/>
  <c r="BRR90" i="15"/>
  <c r="BRS90" i="15"/>
  <c r="BRT90" i="15"/>
  <c r="BRU90" i="15"/>
  <c r="BRV90" i="15"/>
  <c r="BRW90" i="15"/>
  <c r="BRX90" i="15"/>
  <c r="BRY90" i="15"/>
  <c r="BRZ90" i="15"/>
  <c r="BSA90" i="15"/>
  <c r="BSB90" i="15"/>
  <c r="BSC90" i="15"/>
  <c r="BSD90" i="15"/>
  <c r="BSE90" i="15"/>
  <c r="BSF90" i="15"/>
  <c r="BSG90" i="15"/>
  <c r="BSH90" i="15"/>
  <c r="BSI90" i="15"/>
  <c r="BSJ90" i="15"/>
  <c r="BSK90" i="15"/>
  <c r="BSL90" i="15"/>
  <c r="BSM90" i="15"/>
  <c r="BSN90" i="15"/>
  <c r="BSO90" i="15"/>
  <c r="BSP90" i="15"/>
  <c r="BSQ90" i="15"/>
  <c r="BSR90" i="15"/>
  <c r="BSS90" i="15"/>
  <c r="BST90" i="15"/>
  <c r="BSU90" i="15"/>
  <c r="BSV90" i="15"/>
  <c r="BSW90" i="15"/>
  <c r="BSX90" i="15"/>
  <c r="BSY90" i="15"/>
  <c r="BSZ90" i="15"/>
  <c r="BTA90" i="15"/>
  <c r="BTB90" i="15"/>
  <c r="BTC90" i="15"/>
  <c r="BTD90" i="15"/>
  <c r="BTE90" i="15"/>
  <c r="BTF90" i="15"/>
  <c r="BTG90" i="15"/>
  <c r="BTH90" i="15"/>
  <c r="BTI90" i="15"/>
  <c r="BTJ90" i="15"/>
  <c r="BTK90" i="15"/>
  <c r="BTL90" i="15"/>
  <c r="BTM90" i="15"/>
  <c r="BTN90" i="15"/>
  <c r="BTO90" i="15"/>
  <c r="BTP90" i="15"/>
  <c r="BTQ90" i="15"/>
  <c r="BTR90" i="15"/>
  <c r="BTS90" i="15"/>
  <c r="BTT90" i="15"/>
  <c r="BTU90" i="15"/>
  <c r="BTV90" i="15"/>
  <c r="BTW90" i="15"/>
  <c r="BTX90" i="15"/>
  <c r="BTY90" i="15"/>
  <c r="BTZ90" i="15"/>
  <c r="BUA90" i="15"/>
  <c r="BUB90" i="15"/>
  <c r="BUC90" i="15"/>
  <c r="BUD90" i="15"/>
  <c r="BUE90" i="15"/>
  <c r="BUF90" i="15"/>
  <c r="BUG90" i="15"/>
  <c r="BUH90" i="15"/>
  <c r="BUI90" i="15"/>
  <c r="BUJ90" i="15"/>
  <c r="BUK90" i="15"/>
  <c r="BUL90" i="15"/>
  <c r="BUM90" i="15"/>
  <c r="BUN90" i="15"/>
  <c r="BUO90" i="15"/>
  <c r="BUP90" i="15"/>
  <c r="BUQ90" i="15"/>
  <c r="BUR90" i="15"/>
  <c r="BUS90" i="15"/>
  <c r="BUT90" i="15"/>
  <c r="BUU90" i="15"/>
  <c r="BUV90" i="15"/>
  <c r="BUW90" i="15"/>
  <c r="BUX90" i="15"/>
  <c r="BUY90" i="15"/>
  <c r="BUZ90" i="15"/>
  <c r="BVA90" i="15"/>
  <c r="BVB90" i="15"/>
  <c r="BVC90" i="15"/>
  <c r="BVD90" i="15"/>
  <c r="BVE90" i="15"/>
  <c r="BVF90" i="15"/>
  <c r="BVG90" i="15"/>
  <c r="BVH90" i="15"/>
  <c r="BVI90" i="15"/>
  <c r="BVJ90" i="15"/>
  <c r="BVK90" i="15"/>
  <c r="BVL90" i="15"/>
  <c r="BVM90" i="15"/>
  <c r="BVN90" i="15"/>
  <c r="BVO90" i="15"/>
  <c r="BVP90" i="15"/>
  <c r="BVQ90" i="15"/>
  <c r="BVR90" i="15"/>
  <c r="BVS90" i="15"/>
  <c r="BVT90" i="15"/>
  <c r="BVU90" i="15"/>
  <c r="BVV90" i="15"/>
  <c r="BVW90" i="15"/>
  <c r="BVX90" i="15"/>
  <c r="BVY90" i="15"/>
  <c r="BVZ90" i="15"/>
  <c r="BWA90" i="15"/>
  <c r="BWB90" i="15"/>
  <c r="BWC90" i="15"/>
  <c r="BWD90" i="15"/>
  <c r="BWE90" i="15"/>
  <c r="BWF90" i="15"/>
  <c r="BWG90" i="15"/>
  <c r="BWH90" i="15"/>
  <c r="BWI90" i="15"/>
  <c r="BWJ90" i="15"/>
  <c r="BWK90" i="15"/>
  <c r="BWL90" i="15"/>
  <c r="BWM90" i="15"/>
  <c r="BWN90" i="15"/>
  <c r="BWO90" i="15"/>
  <c r="BWP90" i="15"/>
  <c r="BWQ90" i="15"/>
  <c r="BWR90" i="15"/>
  <c r="BWS90" i="15"/>
  <c r="BWT90" i="15"/>
  <c r="BWU90" i="15"/>
  <c r="BWV90" i="15"/>
  <c r="BWW90" i="15"/>
  <c r="BWX90" i="15"/>
  <c r="BWY90" i="15"/>
  <c r="BWZ90" i="15"/>
  <c r="BXA90" i="15"/>
  <c r="BXB90" i="15"/>
  <c r="BXC90" i="15"/>
  <c r="BXD90" i="15"/>
  <c r="BXE90" i="15"/>
  <c r="BXF90" i="15"/>
  <c r="BXG90" i="15"/>
  <c r="BXH90" i="15"/>
  <c r="BXI90" i="15"/>
  <c r="BXJ90" i="15"/>
  <c r="BXK90" i="15"/>
  <c r="BXL90" i="15"/>
  <c r="BXM90" i="15"/>
  <c r="BXN90" i="15"/>
  <c r="BXO90" i="15"/>
  <c r="BXP90" i="15"/>
  <c r="BXQ90" i="15"/>
  <c r="BXR90" i="15"/>
  <c r="BXS90" i="15"/>
  <c r="BXT90" i="15"/>
  <c r="BXU90" i="15"/>
  <c r="BXV90" i="15"/>
  <c r="BXW90" i="15"/>
  <c r="BXX90" i="15"/>
  <c r="BXY90" i="15"/>
  <c r="BXZ90" i="15"/>
  <c r="BYA90" i="15"/>
  <c r="BYB90" i="15"/>
  <c r="BYC90" i="15"/>
  <c r="BYD90" i="15"/>
  <c r="BYE90" i="15"/>
  <c r="BYF90" i="15"/>
  <c r="BYG90" i="15"/>
  <c r="BYH90" i="15"/>
  <c r="BYI90" i="15"/>
  <c r="BYJ90" i="15"/>
  <c r="BYK90" i="15"/>
  <c r="BYL90" i="15"/>
  <c r="BYM90" i="15"/>
  <c r="BYN90" i="15"/>
  <c r="BYO90" i="15"/>
  <c r="BYP90" i="15"/>
  <c r="BYQ90" i="15"/>
  <c r="BYR90" i="15"/>
  <c r="BYS90" i="15"/>
  <c r="BYT90" i="15"/>
  <c r="BYU90" i="15"/>
  <c r="BYV90" i="15"/>
  <c r="BYW90" i="15"/>
  <c r="BYX90" i="15"/>
  <c r="BYY90" i="15"/>
  <c r="BYZ90" i="15"/>
  <c r="BZA90" i="15"/>
  <c r="BZB90" i="15"/>
  <c r="BZC90" i="15"/>
  <c r="BZD90" i="15"/>
  <c r="BZE90" i="15"/>
  <c r="BZF90" i="15"/>
  <c r="BZG90" i="15"/>
  <c r="BZH90" i="15"/>
  <c r="BZI90" i="15"/>
  <c r="BZJ90" i="15"/>
  <c r="BZK90" i="15"/>
  <c r="BZL90" i="15"/>
  <c r="BZM90" i="15"/>
  <c r="BZN90" i="15"/>
  <c r="BZO90" i="15"/>
  <c r="BZP90" i="15"/>
  <c r="BZQ90" i="15"/>
  <c r="BZR90" i="15"/>
  <c r="BZS90" i="15"/>
  <c r="BZT90" i="15"/>
  <c r="BZU90" i="15"/>
  <c r="BZV90" i="15"/>
  <c r="BZW90" i="15"/>
  <c r="BZX90" i="15"/>
  <c r="BZY90" i="15"/>
  <c r="BZZ90" i="15"/>
  <c r="CAA90" i="15"/>
  <c r="CAB90" i="15"/>
  <c r="CAC90" i="15"/>
  <c r="CAD90" i="15"/>
  <c r="CAE90" i="15"/>
  <c r="CAF90" i="15"/>
  <c r="CAG90" i="15"/>
  <c r="CAH90" i="15"/>
  <c r="CAI90" i="15"/>
  <c r="CAJ90" i="15"/>
  <c r="CAK90" i="15"/>
  <c r="CAL90" i="15"/>
  <c r="CAM90" i="15"/>
  <c r="CAN90" i="15"/>
  <c r="CAO90" i="15"/>
  <c r="CAP90" i="15"/>
  <c r="CAQ90" i="15"/>
  <c r="CAR90" i="15"/>
  <c r="CAS90" i="15"/>
  <c r="CAT90" i="15"/>
  <c r="CAU90" i="15"/>
  <c r="CAV90" i="15"/>
  <c r="CAW90" i="15"/>
  <c r="CAX90" i="15"/>
  <c r="CAY90" i="15"/>
  <c r="CAZ90" i="15"/>
  <c r="CBA90" i="15"/>
  <c r="CBB90" i="15"/>
  <c r="CBC90" i="15"/>
  <c r="CBD90" i="15"/>
  <c r="CBE90" i="15"/>
  <c r="CBF90" i="15"/>
  <c r="CBG90" i="15"/>
  <c r="CBH90" i="15"/>
  <c r="CBI90" i="15"/>
  <c r="CBJ90" i="15"/>
  <c r="CBK90" i="15"/>
  <c r="CBL90" i="15"/>
  <c r="CBM90" i="15"/>
  <c r="CBN90" i="15"/>
  <c r="CBO90" i="15"/>
  <c r="CBP90" i="15"/>
  <c r="CBQ90" i="15"/>
  <c r="CBR90" i="15"/>
  <c r="CBS90" i="15"/>
  <c r="CBT90" i="15"/>
  <c r="CBU90" i="15"/>
  <c r="CBV90" i="15"/>
  <c r="CBW90" i="15"/>
  <c r="CBX90" i="15"/>
  <c r="CBY90" i="15"/>
  <c r="CBZ90" i="15"/>
  <c r="CCA90" i="15"/>
  <c r="CCB90" i="15"/>
  <c r="CCC90" i="15"/>
  <c r="CCD90" i="15"/>
  <c r="CCE90" i="15"/>
  <c r="CCF90" i="15"/>
  <c r="CCG90" i="15"/>
  <c r="CCH90" i="15"/>
  <c r="CCI90" i="15"/>
  <c r="CCJ90" i="15"/>
  <c r="CCK90" i="15"/>
  <c r="CCL90" i="15"/>
  <c r="CCM90" i="15"/>
  <c r="CCN90" i="15"/>
  <c r="CCO90" i="15"/>
  <c r="CCP90" i="15"/>
  <c r="CCQ90" i="15"/>
  <c r="CCR90" i="15"/>
  <c r="CCS90" i="15"/>
  <c r="CCT90" i="15"/>
  <c r="CCU90" i="15"/>
  <c r="CCV90" i="15"/>
  <c r="CCW90" i="15"/>
  <c r="CCX90" i="15"/>
  <c r="CCY90" i="15"/>
  <c r="CCZ90" i="15"/>
  <c r="CDA90" i="15"/>
  <c r="CDB90" i="15"/>
  <c r="CDC90" i="15"/>
  <c r="CDD90" i="15"/>
  <c r="CDE90" i="15"/>
  <c r="CDF90" i="15"/>
  <c r="CDG90" i="15"/>
  <c r="CDH90" i="15"/>
  <c r="CDI90" i="15"/>
  <c r="CDJ90" i="15"/>
  <c r="CDK90" i="15"/>
  <c r="CDL90" i="15"/>
  <c r="CDM90" i="15"/>
  <c r="CDN90" i="15"/>
  <c r="CDO90" i="15"/>
  <c r="CDP90" i="15"/>
  <c r="CDQ90" i="15"/>
  <c r="CDR90" i="15"/>
  <c r="CDS90" i="15"/>
  <c r="CDT90" i="15"/>
  <c r="CDU90" i="15"/>
  <c r="CDV90" i="15"/>
  <c r="CDW90" i="15"/>
  <c r="CDX90" i="15"/>
  <c r="CDY90" i="15"/>
  <c r="CDZ90" i="15"/>
  <c r="CEA90" i="15"/>
  <c r="CEB90" i="15"/>
  <c r="CEC90" i="15"/>
  <c r="CED90" i="15"/>
  <c r="CEE90" i="15"/>
  <c r="CEF90" i="15"/>
  <c r="CEG90" i="15"/>
  <c r="CEH90" i="15"/>
  <c r="CEI90" i="15"/>
  <c r="CEJ90" i="15"/>
  <c r="CEK90" i="15"/>
  <c r="CEL90" i="15"/>
  <c r="CEM90" i="15"/>
  <c r="CEN90" i="15"/>
  <c r="CEO90" i="15"/>
  <c r="CEP90" i="15"/>
  <c r="CEQ90" i="15"/>
  <c r="CER90" i="15"/>
  <c r="CES90" i="15"/>
  <c r="CET90" i="15"/>
  <c r="CEU90" i="15"/>
  <c r="CEV90" i="15"/>
  <c r="CEW90" i="15"/>
  <c r="CEX90" i="15"/>
  <c r="CEY90" i="15"/>
  <c r="CEZ90" i="15"/>
  <c r="CFA90" i="15"/>
  <c r="CFB90" i="15"/>
  <c r="CFC90" i="15"/>
  <c r="CFD90" i="15"/>
  <c r="CFE90" i="15"/>
  <c r="CFF90" i="15"/>
  <c r="CFG90" i="15"/>
  <c r="CFH90" i="15"/>
  <c r="CFI90" i="15"/>
  <c r="CFJ90" i="15"/>
  <c r="CFK90" i="15"/>
  <c r="CFL90" i="15"/>
  <c r="CFM90" i="15"/>
  <c r="CFN90" i="15"/>
  <c r="CFO90" i="15"/>
  <c r="CFP90" i="15"/>
  <c r="CFQ90" i="15"/>
  <c r="CFR90" i="15"/>
  <c r="CFS90" i="15"/>
  <c r="CFT90" i="15"/>
  <c r="CFU90" i="15"/>
  <c r="CFV90" i="15"/>
  <c r="CFW90" i="15"/>
  <c r="CFX90" i="15"/>
  <c r="CFY90" i="15"/>
  <c r="CFZ90" i="15"/>
  <c r="CGA90" i="15"/>
  <c r="CGB90" i="15"/>
  <c r="CGC90" i="15"/>
  <c r="CGD90" i="15"/>
  <c r="CGE90" i="15"/>
  <c r="CGF90" i="15"/>
  <c r="CGG90" i="15"/>
  <c r="CGH90" i="15"/>
  <c r="CGI90" i="15"/>
  <c r="CGJ90" i="15"/>
  <c r="CGK90" i="15"/>
  <c r="CGL90" i="15"/>
  <c r="CGM90" i="15"/>
  <c r="CGN90" i="15"/>
  <c r="CGO90" i="15"/>
  <c r="CGP90" i="15"/>
  <c r="CGQ90" i="15"/>
  <c r="CGR90" i="15"/>
  <c r="CGS90" i="15"/>
  <c r="CGT90" i="15"/>
  <c r="CGU90" i="15"/>
  <c r="CGV90" i="15"/>
  <c r="CGW90" i="15"/>
  <c r="CGX90" i="15"/>
  <c r="CGY90" i="15"/>
  <c r="CGZ90" i="15"/>
  <c r="CHA90" i="15"/>
  <c r="CHB90" i="15"/>
  <c r="CHC90" i="15"/>
  <c r="CHD90" i="15"/>
  <c r="CHE90" i="15"/>
  <c r="CHF90" i="15"/>
  <c r="CHG90" i="15"/>
  <c r="CHH90" i="15"/>
  <c r="CHI90" i="15"/>
  <c r="CHJ90" i="15"/>
  <c r="CHK90" i="15"/>
  <c r="CHL90" i="15"/>
  <c r="CHM90" i="15"/>
  <c r="CHN90" i="15"/>
  <c r="CHO90" i="15"/>
  <c r="CHP90" i="15"/>
  <c r="CHQ90" i="15"/>
  <c r="CHR90" i="15"/>
  <c r="CHS90" i="15"/>
  <c r="CHT90" i="15"/>
  <c r="CHU90" i="15"/>
  <c r="CHV90" i="15"/>
  <c r="CHW90" i="15"/>
  <c r="CHX90" i="15"/>
  <c r="CHY90" i="15"/>
  <c r="CHZ90" i="15"/>
  <c r="CIA90" i="15"/>
  <c r="CIB90" i="15"/>
  <c r="CIC90" i="15"/>
  <c r="CID90" i="15"/>
  <c r="CIE90" i="15"/>
  <c r="CIF90" i="15"/>
  <c r="CIG90" i="15"/>
  <c r="CIH90" i="15"/>
  <c r="CII90" i="15"/>
  <c r="CIJ90" i="15"/>
  <c r="CIK90" i="15"/>
  <c r="CIL90" i="15"/>
  <c r="CIM90" i="15"/>
  <c r="CIN90" i="15"/>
  <c r="CIO90" i="15"/>
  <c r="CIP90" i="15"/>
  <c r="CIQ90" i="15"/>
  <c r="CIR90" i="15"/>
  <c r="CIS90" i="15"/>
  <c r="CIT90" i="15"/>
  <c r="CIU90" i="15"/>
  <c r="CIV90" i="15"/>
  <c r="CIW90" i="15"/>
  <c r="CIX90" i="15"/>
  <c r="CIY90" i="15"/>
  <c r="CIZ90" i="15"/>
  <c r="CJA90" i="15"/>
  <c r="CJB90" i="15"/>
  <c r="CJC90" i="15"/>
  <c r="CJD90" i="15"/>
  <c r="CJE90" i="15"/>
  <c r="CJF90" i="15"/>
  <c r="CJG90" i="15"/>
  <c r="CJH90" i="15"/>
  <c r="CJI90" i="15"/>
  <c r="CJJ90" i="15"/>
  <c r="CJK90" i="15"/>
  <c r="CJL90" i="15"/>
  <c r="CJM90" i="15"/>
  <c r="CJN90" i="15"/>
  <c r="CJO90" i="15"/>
  <c r="CJP90" i="15"/>
  <c r="CJQ90" i="15"/>
  <c r="CJR90" i="15"/>
  <c r="CJS90" i="15"/>
  <c r="CJT90" i="15"/>
  <c r="CJU90" i="15"/>
  <c r="CJV90" i="15"/>
  <c r="CJW90" i="15"/>
  <c r="CJX90" i="15"/>
  <c r="CJY90" i="15"/>
  <c r="CJZ90" i="15"/>
  <c r="CKA90" i="15"/>
  <c r="CKB90" i="15"/>
  <c r="CKC90" i="15"/>
  <c r="CKD90" i="15"/>
  <c r="CKE90" i="15"/>
  <c r="CKF90" i="15"/>
  <c r="CKG90" i="15"/>
  <c r="CKH90" i="15"/>
  <c r="CKI90" i="15"/>
  <c r="CKJ90" i="15"/>
  <c r="CKK90" i="15"/>
  <c r="CKL90" i="15"/>
  <c r="CKM90" i="15"/>
  <c r="CKN90" i="15"/>
  <c r="CKO90" i="15"/>
  <c r="CKP90" i="15"/>
  <c r="CKQ90" i="15"/>
  <c r="CKR90" i="15"/>
  <c r="CKS90" i="15"/>
  <c r="CKT90" i="15"/>
  <c r="CKU90" i="15"/>
  <c r="CKV90" i="15"/>
  <c r="CKW90" i="15"/>
  <c r="CKX90" i="15"/>
  <c r="CKY90" i="15"/>
  <c r="CKZ90" i="15"/>
  <c r="CLA90" i="15"/>
  <c r="CLB90" i="15"/>
  <c r="CLC90" i="15"/>
  <c r="CLD90" i="15"/>
  <c r="CLE90" i="15"/>
  <c r="CLF90" i="15"/>
  <c r="CLG90" i="15"/>
  <c r="CLH90" i="15"/>
  <c r="CLI90" i="15"/>
  <c r="CLJ90" i="15"/>
  <c r="CLK90" i="15"/>
  <c r="CLL90" i="15"/>
  <c r="CLM90" i="15"/>
  <c r="CLN90" i="15"/>
  <c r="CLO90" i="15"/>
  <c r="CLP90" i="15"/>
  <c r="CLQ90" i="15"/>
  <c r="CLR90" i="15"/>
  <c r="CLS90" i="15"/>
  <c r="CLT90" i="15"/>
  <c r="CLU90" i="15"/>
  <c r="CLV90" i="15"/>
  <c r="CLW90" i="15"/>
  <c r="CLX90" i="15"/>
  <c r="CLY90" i="15"/>
  <c r="CLZ90" i="15"/>
  <c r="CMA90" i="15"/>
  <c r="CMB90" i="15"/>
  <c r="CMC90" i="15"/>
  <c r="CMD90" i="15"/>
  <c r="CME90" i="15"/>
  <c r="CMF90" i="15"/>
  <c r="CMG90" i="15"/>
  <c r="CMH90" i="15"/>
  <c r="CMI90" i="15"/>
  <c r="CMJ90" i="15"/>
  <c r="CMK90" i="15"/>
  <c r="CML90" i="15"/>
  <c r="CMM90" i="15"/>
  <c r="CMN90" i="15"/>
  <c r="CMO90" i="15"/>
  <c r="CMP90" i="15"/>
  <c r="CMQ90" i="15"/>
  <c r="CMR90" i="15"/>
  <c r="CMS90" i="15"/>
  <c r="CMT90" i="15"/>
  <c r="CMU90" i="15"/>
  <c r="CMV90" i="15"/>
  <c r="CMW90" i="15"/>
  <c r="CMX90" i="15"/>
  <c r="CMY90" i="15"/>
  <c r="CMZ90" i="15"/>
  <c r="CNA90" i="15"/>
  <c r="CNB90" i="15"/>
  <c r="CNC90" i="15"/>
  <c r="CND90" i="15"/>
  <c r="CNE90" i="15"/>
  <c r="CNF90" i="15"/>
  <c r="CNG90" i="15"/>
  <c r="CNH90" i="15"/>
  <c r="CNI90" i="15"/>
  <c r="CNJ90" i="15"/>
  <c r="CNK90" i="15"/>
  <c r="CNL90" i="15"/>
  <c r="CNM90" i="15"/>
  <c r="CNN90" i="15"/>
  <c r="CNO90" i="15"/>
  <c r="CNP90" i="15"/>
  <c r="CNQ90" i="15"/>
  <c r="CNR90" i="15"/>
  <c r="CNS90" i="15"/>
  <c r="CNT90" i="15"/>
  <c r="CNU90" i="15"/>
  <c r="CNV90" i="15"/>
  <c r="CNW90" i="15"/>
  <c r="CNX90" i="15"/>
  <c r="CNY90" i="15"/>
  <c r="CNZ90" i="15"/>
  <c r="COA90" i="15"/>
  <c r="COB90" i="15"/>
  <c r="COC90" i="15"/>
  <c r="COD90" i="15"/>
  <c r="COE90" i="15"/>
  <c r="COF90" i="15"/>
  <c r="COG90" i="15"/>
  <c r="COH90" i="15"/>
  <c r="COI90" i="15"/>
  <c r="COJ90" i="15"/>
  <c r="COK90" i="15"/>
  <c r="COL90" i="15"/>
  <c r="COM90" i="15"/>
  <c r="CON90" i="15"/>
  <c r="COO90" i="15"/>
  <c r="COP90" i="15"/>
  <c r="COQ90" i="15"/>
  <c r="COR90" i="15"/>
  <c r="COS90" i="15"/>
  <c r="COT90" i="15"/>
  <c r="COU90" i="15"/>
  <c r="COV90" i="15"/>
  <c r="COW90" i="15"/>
  <c r="COX90" i="15"/>
  <c r="COY90" i="15"/>
  <c r="COZ90" i="15"/>
  <c r="CPA90" i="15"/>
  <c r="CPB90" i="15"/>
  <c r="CPC90" i="15"/>
  <c r="CPD90" i="15"/>
  <c r="CPE90" i="15"/>
  <c r="CPF90" i="15"/>
  <c r="CPG90" i="15"/>
  <c r="CPH90" i="15"/>
  <c r="CPI90" i="15"/>
  <c r="CPJ90" i="15"/>
  <c r="CPK90" i="15"/>
  <c r="CPL90" i="15"/>
  <c r="CPM90" i="15"/>
  <c r="CPN90" i="15"/>
  <c r="CPO90" i="15"/>
  <c r="CPP90" i="15"/>
  <c r="CPQ90" i="15"/>
  <c r="CPR90" i="15"/>
  <c r="CPS90" i="15"/>
  <c r="CPT90" i="15"/>
  <c r="CPU90" i="15"/>
  <c r="CPV90" i="15"/>
  <c r="CPW90" i="15"/>
  <c r="CPX90" i="15"/>
  <c r="CPY90" i="15"/>
  <c r="CPZ90" i="15"/>
  <c r="CQA90" i="15"/>
  <c r="CQB90" i="15"/>
  <c r="CQC90" i="15"/>
  <c r="CQD90" i="15"/>
  <c r="CQE90" i="15"/>
  <c r="CQF90" i="15"/>
  <c r="CQG90" i="15"/>
  <c r="CQH90" i="15"/>
  <c r="CQI90" i="15"/>
  <c r="CQJ90" i="15"/>
  <c r="CQK90" i="15"/>
  <c r="CQL90" i="15"/>
  <c r="CQM90" i="15"/>
  <c r="CQN90" i="15"/>
  <c r="CQO90" i="15"/>
  <c r="CQP90" i="15"/>
  <c r="CQQ90" i="15"/>
  <c r="CQR90" i="15"/>
  <c r="CQS90" i="15"/>
  <c r="CQT90" i="15"/>
  <c r="CQU90" i="15"/>
  <c r="CQV90" i="15"/>
  <c r="CQW90" i="15"/>
  <c r="CQX90" i="15"/>
  <c r="CQY90" i="15"/>
  <c r="CQZ90" i="15"/>
  <c r="CRA90" i="15"/>
  <c r="CRB90" i="15"/>
  <c r="CRC90" i="15"/>
  <c r="CRD90" i="15"/>
  <c r="CRE90" i="15"/>
  <c r="CRF90" i="15"/>
  <c r="CRG90" i="15"/>
  <c r="CRH90" i="15"/>
  <c r="CRI90" i="15"/>
  <c r="CRJ90" i="15"/>
  <c r="CRK90" i="15"/>
  <c r="CRL90" i="15"/>
  <c r="CRM90" i="15"/>
  <c r="CRN90" i="15"/>
  <c r="CRO90" i="15"/>
  <c r="CRP90" i="15"/>
  <c r="CRQ90" i="15"/>
  <c r="CRR90" i="15"/>
  <c r="CRS90" i="15"/>
  <c r="CRT90" i="15"/>
  <c r="CRU90" i="15"/>
  <c r="CRV90" i="15"/>
  <c r="CRW90" i="15"/>
  <c r="CRX90" i="15"/>
  <c r="CRY90" i="15"/>
  <c r="CRZ90" i="15"/>
  <c r="CSA90" i="15"/>
  <c r="CSB90" i="15"/>
  <c r="CSC90" i="15"/>
  <c r="CSD90" i="15"/>
  <c r="CSE90" i="15"/>
  <c r="CSF90" i="15"/>
  <c r="CSG90" i="15"/>
  <c r="CSH90" i="15"/>
  <c r="CSI90" i="15"/>
  <c r="CSJ90" i="15"/>
  <c r="CSK90" i="15"/>
  <c r="CSL90" i="15"/>
  <c r="CSM90" i="15"/>
  <c r="CSN90" i="15"/>
  <c r="CSO90" i="15"/>
  <c r="CSP90" i="15"/>
  <c r="CSQ90" i="15"/>
  <c r="CSR90" i="15"/>
  <c r="CSS90" i="15"/>
  <c r="CST90" i="15"/>
  <c r="CSU90" i="15"/>
  <c r="CSV90" i="15"/>
  <c r="CSW90" i="15"/>
  <c r="CSX90" i="15"/>
  <c r="CSY90" i="15"/>
  <c r="CSZ90" i="15"/>
  <c r="CTA90" i="15"/>
  <c r="CTB90" i="15"/>
  <c r="CTC90" i="15"/>
  <c r="CTD90" i="15"/>
  <c r="CTE90" i="15"/>
  <c r="CTF90" i="15"/>
  <c r="CTG90" i="15"/>
  <c r="CTH90" i="15"/>
  <c r="CTI90" i="15"/>
  <c r="CTJ90" i="15"/>
  <c r="CTK90" i="15"/>
  <c r="CTL90" i="15"/>
  <c r="CTM90" i="15"/>
  <c r="CTN90" i="15"/>
  <c r="CTO90" i="15"/>
  <c r="CTP90" i="15"/>
  <c r="CTQ90" i="15"/>
  <c r="CTR90" i="15"/>
  <c r="CTS90" i="15"/>
  <c r="CTT90" i="15"/>
  <c r="CTU90" i="15"/>
  <c r="CTV90" i="15"/>
  <c r="CTW90" i="15"/>
  <c r="CTX90" i="15"/>
  <c r="CTY90" i="15"/>
  <c r="CTZ90" i="15"/>
  <c r="CUA90" i="15"/>
  <c r="CUB90" i="15"/>
  <c r="CUC90" i="15"/>
  <c r="CUD90" i="15"/>
  <c r="CUE90" i="15"/>
  <c r="CUF90" i="15"/>
  <c r="CUG90" i="15"/>
  <c r="CUH90" i="15"/>
  <c r="CUI90" i="15"/>
  <c r="CUJ90" i="15"/>
  <c r="CUK90" i="15"/>
  <c r="CUL90" i="15"/>
  <c r="CUM90" i="15"/>
  <c r="CUN90" i="15"/>
  <c r="CUO90" i="15"/>
  <c r="CUP90" i="15"/>
  <c r="CUQ90" i="15"/>
  <c r="CUR90" i="15"/>
  <c r="CUS90" i="15"/>
  <c r="CUT90" i="15"/>
  <c r="CUU90" i="15"/>
  <c r="CUV90" i="15"/>
  <c r="CUW90" i="15"/>
  <c r="CUX90" i="15"/>
  <c r="CUY90" i="15"/>
  <c r="CUZ90" i="15"/>
  <c r="CVA90" i="15"/>
  <c r="CVB90" i="15"/>
  <c r="CVC90" i="15"/>
  <c r="CVD90" i="15"/>
  <c r="CVE90" i="15"/>
  <c r="CVF90" i="15"/>
  <c r="CVG90" i="15"/>
  <c r="CVH90" i="15"/>
  <c r="CVI90" i="15"/>
  <c r="CVJ90" i="15"/>
  <c r="CVK90" i="15"/>
  <c r="CVL90" i="15"/>
  <c r="CVM90" i="15"/>
  <c r="CVN90" i="15"/>
  <c r="CVO90" i="15"/>
  <c r="CVP90" i="15"/>
  <c r="CVQ90" i="15"/>
  <c r="CVR90" i="15"/>
  <c r="CVS90" i="15"/>
  <c r="CVT90" i="15"/>
  <c r="CVU90" i="15"/>
  <c r="CVV90" i="15"/>
  <c r="CVW90" i="15"/>
  <c r="CVX90" i="15"/>
  <c r="CVY90" i="15"/>
  <c r="CVZ90" i="15"/>
  <c r="CWA90" i="15"/>
  <c r="CWB90" i="15"/>
  <c r="CWC90" i="15"/>
  <c r="CWD90" i="15"/>
  <c r="CWE90" i="15"/>
  <c r="CWF90" i="15"/>
  <c r="CWG90" i="15"/>
  <c r="CWH90" i="15"/>
  <c r="CWI90" i="15"/>
  <c r="CWJ90" i="15"/>
  <c r="CWK90" i="15"/>
  <c r="CWL90" i="15"/>
  <c r="CWM90" i="15"/>
  <c r="CWN90" i="15"/>
  <c r="CWO90" i="15"/>
  <c r="CWP90" i="15"/>
  <c r="CWQ90" i="15"/>
  <c r="CWR90" i="15"/>
  <c r="CWS90" i="15"/>
  <c r="CWT90" i="15"/>
  <c r="CWU90" i="15"/>
  <c r="CWV90" i="15"/>
  <c r="CWW90" i="15"/>
  <c r="CWX90" i="15"/>
  <c r="CWY90" i="15"/>
  <c r="CWZ90" i="15"/>
  <c r="CXA90" i="15"/>
  <c r="CXB90" i="15"/>
  <c r="CXC90" i="15"/>
  <c r="CXD90" i="15"/>
  <c r="CXE90" i="15"/>
  <c r="CXF90" i="15"/>
  <c r="CXG90" i="15"/>
  <c r="CXH90" i="15"/>
  <c r="CXI90" i="15"/>
  <c r="CXJ90" i="15"/>
  <c r="CXK90" i="15"/>
  <c r="CXL90" i="15"/>
  <c r="CXM90" i="15"/>
  <c r="CXN90" i="15"/>
  <c r="CXO90" i="15"/>
  <c r="CXP90" i="15"/>
  <c r="CXQ90" i="15"/>
  <c r="CXR90" i="15"/>
  <c r="CXS90" i="15"/>
  <c r="CXT90" i="15"/>
  <c r="CXU90" i="15"/>
  <c r="CXV90" i="15"/>
  <c r="CXW90" i="15"/>
  <c r="CXX90" i="15"/>
  <c r="CXY90" i="15"/>
  <c r="CXZ90" i="15"/>
  <c r="CYA90" i="15"/>
  <c r="CYB90" i="15"/>
  <c r="CYC90" i="15"/>
  <c r="CYD90" i="15"/>
  <c r="CYE90" i="15"/>
  <c r="CYF90" i="15"/>
  <c r="CYG90" i="15"/>
  <c r="CYH90" i="15"/>
  <c r="CYI90" i="15"/>
  <c r="CYJ90" i="15"/>
  <c r="CYK90" i="15"/>
  <c r="CYL90" i="15"/>
  <c r="CYM90" i="15"/>
  <c r="CYN90" i="15"/>
  <c r="CYO90" i="15"/>
  <c r="CYP90" i="15"/>
  <c r="CYQ90" i="15"/>
  <c r="CYR90" i="15"/>
  <c r="CYS90" i="15"/>
  <c r="CYT90" i="15"/>
  <c r="CYU90" i="15"/>
  <c r="CYV90" i="15"/>
  <c r="CYW90" i="15"/>
  <c r="CYX90" i="15"/>
  <c r="CYY90" i="15"/>
  <c r="CYZ90" i="15"/>
  <c r="CZA90" i="15"/>
  <c r="CZB90" i="15"/>
  <c r="CZC90" i="15"/>
  <c r="CZD90" i="15"/>
  <c r="CZE90" i="15"/>
  <c r="CZF90" i="15"/>
  <c r="CZG90" i="15"/>
  <c r="CZH90" i="15"/>
  <c r="CZI90" i="15"/>
  <c r="CZJ90" i="15"/>
  <c r="CZK90" i="15"/>
  <c r="CZL90" i="15"/>
  <c r="CZM90" i="15"/>
  <c r="CZN90" i="15"/>
  <c r="CZO90" i="15"/>
  <c r="CZP90" i="15"/>
  <c r="CZQ90" i="15"/>
  <c r="CZR90" i="15"/>
  <c r="CZS90" i="15"/>
  <c r="CZT90" i="15"/>
  <c r="CZU90" i="15"/>
  <c r="CZV90" i="15"/>
  <c r="CZW90" i="15"/>
  <c r="CZX90" i="15"/>
  <c r="CZY90" i="15"/>
  <c r="CZZ90" i="15"/>
  <c r="DAA90" i="15"/>
  <c r="DAB90" i="15"/>
  <c r="DAC90" i="15"/>
  <c r="DAD90" i="15"/>
  <c r="DAE90" i="15"/>
  <c r="DAF90" i="15"/>
  <c r="DAG90" i="15"/>
  <c r="DAH90" i="15"/>
  <c r="DAI90" i="15"/>
  <c r="DAJ90" i="15"/>
  <c r="DAK90" i="15"/>
  <c r="DAL90" i="15"/>
  <c r="DAM90" i="15"/>
  <c r="DAN90" i="15"/>
  <c r="DAO90" i="15"/>
  <c r="DAP90" i="15"/>
  <c r="DAQ90" i="15"/>
  <c r="DAR90" i="15"/>
  <c r="DAS90" i="15"/>
  <c r="DAT90" i="15"/>
  <c r="DAU90" i="15"/>
  <c r="DAV90" i="15"/>
  <c r="DAW90" i="15"/>
  <c r="DAX90" i="15"/>
  <c r="DAY90" i="15"/>
  <c r="DAZ90" i="15"/>
  <c r="DBA90" i="15"/>
  <c r="DBB90" i="15"/>
  <c r="DBC90" i="15"/>
  <c r="DBD90" i="15"/>
  <c r="DBE90" i="15"/>
  <c r="DBF90" i="15"/>
  <c r="DBG90" i="15"/>
  <c r="DBH90" i="15"/>
  <c r="DBI90" i="15"/>
  <c r="DBJ90" i="15"/>
  <c r="DBK90" i="15"/>
  <c r="DBL90" i="15"/>
  <c r="DBM90" i="15"/>
  <c r="DBN90" i="15"/>
  <c r="DBO90" i="15"/>
  <c r="DBP90" i="15"/>
  <c r="DBQ90" i="15"/>
  <c r="DBR90" i="15"/>
  <c r="DBS90" i="15"/>
  <c r="DBT90" i="15"/>
  <c r="DBU90" i="15"/>
  <c r="DBV90" i="15"/>
  <c r="DBW90" i="15"/>
  <c r="DBX90" i="15"/>
  <c r="DBY90" i="15"/>
  <c r="DBZ90" i="15"/>
  <c r="DCA90" i="15"/>
  <c r="DCB90" i="15"/>
  <c r="DCC90" i="15"/>
  <c r="DCD90" i="15"/>
  <c r="DCE90" i="15"/>
  <c r="DCF90" i="15"/>
  <c r="DCG90" i="15"/>
  <c r="DCH90" i="15"/>
  <c r="DCI90" i="15"/>
  <c r="DCJ90" i="15"/>
  <c r="DCK90" i="15"/>
  <c r="DCL90" i="15"/>
  <c r="DCM90" i="15"/>
  <c r="DCN90" i="15"/>
  <c r="DCO90" i="15"/>
  <c r="DCP90" i="15"/>
  <c r="DCQ90" i="15"/>
  <c r="DCR90" i="15"/>
  <c r="DCS90" i="15"/>
  <c r="DCT90" i="15"/>
  <c r="DCU90" i="15"/>
  <c r="DCV90" i="15"/>
  <c r="DCW90" i="15"/>
  <c r="DCX90" i="15"/>
  <c r="DCY90" i="15"/>
  <c r="DCZ90" i="15"/>
  <c r="DDA90" i="15"/>
  <c r="DDB90" i="15"/>
  <c r="DDC90" i="15"/>
  <c r="DDD90" i="15"/>
  <c r="DDE90" i="15"/>
  <c r="DDF90" i="15"/>
  <c r="DDG90" i="15"/>
  <c r="DDH90" i="15"/>
  <c r="DDI90" i="15"/>
  <c r="DDJ90" i="15"/>
  <c r="DDK90" i="15"/>
  <c r="DDL90" i="15"/>
  <c r="DDM90" i="15"/>
  <c r="DDN90" i="15"/>
  <c r="DDO90" i="15"/>
  <c r="DDP90" i="15"/>
  <c r="DDQ90" i="15"/>
  <c r="DDR90" i="15"/>
  <c r="DDS90" i="15"/>
  <c r="DDT90" i="15"/>
  <c r="DDU90" i="15"/>
  <c r="DDV90" i="15"/>
  <c r="DDW90" i="15"/>
  <c r="DDX90" i="15"/>
  <c r="DDY90" i="15"/>
  <c r="DDZ90" i="15"/>
  <c r="DEA90" i="15"/>
  <c r="DEB90" i="15"/>
  <c r="DEC90" i="15"/>
  <c r="DED90" i="15"/>
  <c r="DEE90" i="15"/>
  <c r="DEF90" i="15"/>
  <c r="DEG90" i="15"/>
  <c r="DEH90" i="15"/>
  <c r="DEI90" i="15"/>
  <c r="DEJ90" i="15"/>
  <c r="DEK90" i="15"/>
  <c r="DEL90" i="15"/>
  <c r="DEM90" i="15"/>
  <c r="DEN90" i="15"/>
  <c r="DEO90" i="15"/>
  <c r="DEP90" i="15"/>
  <c r="DEQ90" i="15"/>
  <c r="DER90" i="15"/>
  <c r="DES90" i="15"/>
  <c r="DET90" i="15"/>
  <c r="DEU90" i="15"/>
  <c r="DEV90" i="15"/>
  <c r="DEW90" i="15"/>
  <c r="DEX90" i="15"/>
  <c r="DEY90" i="15"/>
  <c r="DEZ90" i="15"/>
  <c r="DFA90" i="15"/>
  <c r="DFB90" i="15"/>
  <c r="DFC90" i="15"/>
  <c r="DFD90" i="15"/>
  <c r="DFE90" i="15"/>
  <c r="DFF90" i="15"/>
  <c r="DFG90" i="15"/>
  <c r="DFH90" i="15"/>
  <c r="DFI90" i="15"/>
  <c r="DFJ90" i="15"/>
  <c r="DFK90" i="15"/>
  <c r="DFL90" i="15"/>
  <c r="DFM90" i="15"/>
  <c r="DFN90" i="15"/>
  <c r="DFO90" i="15"/>
  <c r="DFP90" i="15"/>
  <c r="DFQ90" i="15"/>
  <c r="DFR90" i="15"/>
  <c r="DFS90" i="15"/>
  <c r="DFT90" i="15"/>
  <c r="DFU90" i="15"/>
  <c r="DFV90" i="15"/>
  <c r="DFW90" i="15"/>
  <c r="DFX90" i="15"/>
  <c r="DFY90" i="15"/>
  <c r="DFZ90" i="15"/>
  <c r="DGA90" i="15"/>
  <c r="DGB90" i="15"/>
  <c r="DGC90" i="15"/>
  <c r="DGD90" i="15"/>
  <c r="DGE90" i="15"/>
  <c r="DGF90" i="15"/>
  <c r="DGG90" i="15"/>
  <c r="DGH90" i="15"/>
  <c r="DGI90" i="15"/>
  <c r="DGJ90" i="15"/>
  <c r="DGK90" i="15"/>
  <c r="DGL90" i="15"/>
  <c r="DGM90" i="15"/>
  <c r="DGN90" i="15"/>
  <c r="DGO90" i="15"/>
  <c r="DGP90" i="15"/>
  <c r="DGQ90" i="15"/>
  <c r="DGR90" i="15"/>
  <c r="DGS90" i="15"/>
  <c r="DGT90" i="15"/>
  <c r="DGU90" i="15"/>
  <c r="DGV90" i="15"/>
  <c r="DGW90" i="15"/>
  <c r="DGX90" i="15"/>
  <c r="DGY90" i="15"/>
  <c r="DGZ90" i="15"/>
  <c r="DHA90" i="15"/>
  <c r="DHB90" i="15"/>
  <c r="DHC90" i="15"/>
  <c r="DHD90" i="15"/>
  <c r="DHE90" i="15"/>
  <c r="DHF90" i="15"/>
  <c r="DHG90" i="15"/>
  <c r="DHH90" i="15"/>
  <c r="DHI90" i="15"/>
  <c r="DHJ90" i="15"/>
  <c r="DHK90" i="15"/>
  <c r="DHL90" i="15"/>
  <c r="DHM90" i="15"/>
  <c r="DHN90" i="15"/>
  <c r="DHO90" i="15"/>
  <c r="DHP90" i="15"/>
  <c r="DHQ90" i="15"/>
  <c r="DHR90" i="15"/>
  <c r="DHS90" i="15"/>
  <c r="DHT90" i="15"/>
  <c r="DHU90" i="15"/>
  <c r="DHV90" i="15"/>
  <c r="DHW90" i="15"/>
  <c r="DHX90" i="15"/>
  <c r="DHY90" i="15"/>
  <c r="DHZ90" i="15"/>
  <c r="DIA90" i="15"/>
  <c r="DIB90" i="15"/>
  <c r="DIC90" i="15"/>
  <c r="DID90" i="15"/>
  <c r="DIE90" i="15"/>
  <c r="DIF90" i="15"/>
  <c r="DIG90" i="15"/>
  <c r="DIH90" i="15"/>
  <c r="DII90" i="15"/>
  <c r="DIJ90" i="15"/>
  <c r="DIK90" i="15"/>
  <c r="DIL90" i="15"/>
  <c r="DIM90" i="15"/>
  <c r="DIN90" i="15"/>
  <c r="DIO90" i="15"/>
  <c r="DIP90" i="15"/>
  <c r="DIQ90" i="15"/>
  <c r="DIR90" i="15"/>
  <c r="DIS90" i="15"/>
  <c r="DIT90" i="15"/>
  <c r="DIU90" i="15"/>
  <c r="DIV90" i="15"/>
  <c r="DIW90" i="15"/>
  <c r="DIX90" i="15"/>
  <c r="DIY90" i="15"/>
  <c r="DIZ90" i="15"/>
  <c r="DJA90" i="15"/>
  <c r="DJB90" i="15"/>
  <c r="DJC90" i="15"/>
  <c r="DJD90" i="15"/>
  <c r="DJE90" i="15"/>
  <c r="DJF90" i="15"/>
  <c r="DJG90" i="15"/>
  <c r="DJH90" i="15"/>
  <c r="DJI90" i="15"/>
  <c r="DJJ90" i="15"/>
  <c r="DJK90" i="15"/>
  <c r="DJL90" i="15"/>
  <c r="DJM90" i="15"/>
  <c r="DJN90" i="15"/>
  <c r="DJO90" i="15"/>
  <c r="DJP90" i="15"/>
  <c r="DJQ90" i="15"/>
  <c r="DJR90" i="15"/>
  <c r="DJS90" i="15"/>
  <c r="DJT90" i="15"/>
  <c r="DJU90" i="15"/>
  <c r="DJV90" i="15"/>
  <c r="DJW90" i="15"/>
  <c r="DJX90" i="15"/>
  <c r="DJY90" i="15"/>
  <c r="DJZ90" i="15"/>
  <c r="DKA90" i="15"/>
  <c r="DKB90" i="15"/>
  <c r="DKC90" i="15"/>
  <c r="DKD90" i="15"/>
  <c r="DKE90" i="15"/>
  <c r="DKF90" i="15"/>
  <c r="DKG90" i="15"/>
  <c r="DKH90" i="15"/>
  <c r="DKI90" i="15"/>
  <c r="DKJ90" i="15"/>
  <c r="DKK90" i="15"/>
  <c r="DKL90" i="15"/>
  <c r="DKM90" i="15"/>
  <c r="DKN90" i="15"/>
  <c r="DKO90" i="15"/>
  <c r="DKP90" i="15"/>
  <c r="DKQ90" i="15"/>
  <c r="DKR90" i="15"/>
  <c r="DKS90" i="15"/>
  <c r="DKT90" i="15"/>
  <c r="DKU90" i="15"/>
  <c r="DKV90" i="15"/>
  <c r="DKW90" i="15"/>
  <c r="DKX90" i="15"/>
  <c r="DKY90" i="15"/>
  <c r="DKZ90" i="15"/>
  <c r="DLA90" i="15"/>
  <c r="DLB90" i="15"/>
  <c r="DLC90" i="15"/>
  <c r="DLD90" i="15"/>
  <c r="DLE90" i="15"/>
  <c r="DLF90" i="15"/>
  <c r="DLG90" i="15"/>
  <c r="DLH90" i="15"/>
  <c r="DLI90" i="15"/>
  <c r="DLJ90" i="15"/>
  <c r="DLK90" i="15"/>
  <c r="DLL90" i="15"/>
  <c r="DLM90" i="15"/>
  <c r="DLN90" i="15"/>
  <c r="DLO90" i="15"/>
  <c r="DLP90" i="15"/>
  <c r="DLQ90" i="15"/>
  <c r="DLR90" i="15"/>
  <c r="DLS90" i="15"/>
  <c r="DLT90" i="15"/>
  <c r="DLU90" i="15"/>
  <c r="DLV90" i="15"/>
  <c r="DLW90" i="15"/>
  <c r="DLX90" i="15"/>
  <c r="DLY90" i="15"/>
  <c r="DLZ90" i="15"/>
  <c r="DMA90" i="15"/>
  <c r="DMB90" i="15"/>
  <c r="DMC90" i="15"/>
  <c r="DMD90" i="15"/>
  <c r="DME90" i="15"/>
  <c r="DMF90" i="15"/>
  <c r="DMG90" i="15"/>
  <c r="DMH90" i="15"/>
  <c r="DMI90" i="15"/>
  <c r="DMJ90" i="15"/>
  <c r="DMK90" i="15"/>
  <c r="DML90" i="15"/>
  <c r="DMM90" i="15"/>
  <c r="DMN90" i="15"/>
  <c r="DMO90" i="15"/>
  <c r="DMP90" i="15"/>
  <c r="DMQ90" i="15"/>
  <c r="DMR90" i="15"/>
  <c r="DMS90" i="15"/>
  <c r="DMT90" i="15"/>
  <c r="DMU90" i="15"/>
  <c r="DMV90" i="15"/>
  <c r="DMW90" i="15"/>
  <c r="DMX90" i="15"/>
  <c r="DMY90" i="15"/>
  <c r="DMZ90" i="15"/>
  <c r="DNA90" i="15"/>
  <c r="DNB90" i="15"/>
  <c r="DNC90" i="15"/>
  <c r="DND90" i="15"/>
  <c r="DNE90" i="15"/>
  <c r="DNF90" i="15"/>
  <c r="DNG90" i="15"/>
  <c r="DNH90" i="15"/>
  <c r="DNI90" i="15"/>
  <c r="DNJ90" i="15"/>
  <c r="DNK90" i="15"/>
  <c r="DNL90" i="15"/>
  <c r="DNM90" i="15"/>
  <c r="DNN90" i="15"/>
  <c r="DNO90" i="15"/>
  <c r="DNP90" i="15"/>
  <c r="DNQ90" i="15"/>
  <c r="DNR90" i="15"/>
  <c r="DNS90" i="15"/>
  <c r="DNT90" i="15"/>
  <c r="DNU90" i="15"/>
  <c r="DNV90" i="15"/>
  <c r="DNW90" i="15"/>
  <c r="DNX90" i="15"/>
  <c r="DNY90" i="15"/>
  <c r="DNZ90" i="15"/>
  <c r="DOA90" i="15"/>
  <c r="DOB90" i="15"/>
  <c r="DOC90" i="15"/>
  <c r="DOD90" i="15"/>
  <c r="DOE90" i="15"/>
  <c r="DOF90" i="15"/>
  <c r="DOG90" i="15"/>
  <c r="DOH90" i="15"/>
  <c r="DOI90" i="15"/>
  <c r="DOJ90" i="15"/>
  <c r="DOK90" i="15"/>
  <c r="DOL90" i="15"/>
  <c r="DOM90" i="15"/>
  <c r="DON90" i="15"/>
  <c r="DOO90" i="15"/>
  <c r="DOP90" i="15"/>
  <c r="DOQ90" i="15"/>
  <c r="DOR90" i="15"/>
  <c r="DOS90" i="15"/>
  <c r="DOT90" i="15"/>
  <c r="DOU90" i="15"/>
  <c r="DOV90" i="15"/>
  <c r="DOW90" i="15"/>
  <c r="DOX90" i="15"/>
  <c r="DOY90" i="15"/>
  <c r="DOZ90" i="15"/>
  <c r="DPA90" i="15"/>
  <c r="DPB90" i="15"/>
  <c r="DPC90" i="15"/>
  <c r="DPD90" i="15"/>
  <c r="DPE90" i="15"/>
  <c r="DPF90" i="15"/>
  <c r="DPG90" i="15"/>
  <c r="DPH90" i="15"/>
  <c r="DPI90" i="15"/>
  <c r="DPJ90" i="15"/>
  <c r="DPK90" i="15"/>
  <c r="DPL90" i="15"/>
  <c r="DPM90" i="15"/>
  <c r="DPN90" i="15"/>
  <c r="DPO90" i="15"/>
  <c r="DPP90" i="15"/>
  <c r="DPQ90" i="15"/>
  <c r="DPR90" i="15"/>
  <c r="DPS90" i="15"/>
  <c r="DPT90" i="15"/>
  <c r="DPU90" i="15"/>
  <c r="DPV90" i="15"/>
  <c r="DPW90" i="15"/>
  <c r="DPX90" i="15"/>
  <c r="DPY90" i="15"/>
  <c r="DPZ90" i="15"/>
  <c r="DQA90" i="15"/>
  <c r="DQB90" i="15"/>
  <c r="DQC90" i="15"/>
  <c r="DQD90" i="15"/>
  <c r="DQE90" i="15"/>
  <c r="DQF90" i="15"/>
  <c r="DQG90" i="15"/>
  <c r="DQH90" i="15"/>
  <c r="DQI90" i="15"/>
  <c r="DQJ90" i="15"/>
  <c r="DQK90" i="15"/>
  <c r="DQL90" i="15"/>
  <c r="DQM90" i="15"/>
  <c r="DQN90" i="15"/>
  <c r="DQO90" i="15"/>
  <c r="DQP90" i="15"/>
  <c r="DQQ90" i="15"/>
  <c r="DQR90" i="15"/>
  <c r="DQS90" i="15"/>
  <c r="DQT90" i="15"/>
  <c r="DQU90" i="15"/>
  <c r="DQV90" i="15"/>
  <c r="DQW90" i="15"/>
  <c r="DQX90" i="15"/>
  <c r="DQY90" i="15"/>
  <c r="DQZ90" i="15"/>
  <c r="DRA90" i="15"/>
  <c r="DRB90" i="15"/>
  <c r="DRC90" i="15"/>
  <c r="DRD90" i="15"/>
  <c r="DRE90" i="15"/>
  <c r="DRF90" i="15"/>
  <c r="DRG90" i="15"/>
  <c r="DRH90" i="15"/>
  <c r="DRI90" i="15"/>
  <c r="DRJ90" i="15"/>
  <c r="DRK90" i="15"/>
  <c r="DRL90" i="15"/>
  <c r="DRM90" i="15"/>
  <c r="DRN90" i="15"/>
  <c r="DRO90" i="15"/>
  <c r="DRP90" i="15"/>
  <c r="DRQ90" i="15"/>
  <c r="DRR90" i="15"/>
  <c r="DRS90" i="15"/>
  <c r="DRT90" i="15"/>
  <c r="DRU90" i="15"/>
  <c r="DRV90" i="15"/>
  <c r="DRW90" i="15"/>
  <c r="DRX90" i="15"/>
  <c r="DRY90" i="15"/>
  <c r="DRZ90" i="15"/>
  <c r="DSA90" i="15"/>
  <c r="DSB90" i="15"/>
  <c r="DSC90" i="15"/>
  <c r="DSD90" i="15"/>
  <c r="DSE90" i="15"/>
  <c r="DSF90" i="15"/>
  <c r="DSG90" i="15"/>
  <c r="DSH90" i="15"/>
  <c r="DSI90" i="15"/>
  <c r="DSJ90" i="15"/>
  <c r="DSK90" i="15"/>
  <c r="DSL90" i="15"/>
  <c r="DSM90" i="15"/>
  <c r="DSN90" i="15"/>
  <c r="DSO90" i="15"/>
  <c r="DSP90" i="15"/>
  <c r="DSQ90" i="15"/>
  <c r="DSR90" i="15"/>
  <c r="DSS90" i="15"/>
  <c r="DST90" i="15"/>
  <c r="DSU90" i="15"/>
  <c r="DSV90" i="15"/>
  <c r="DSW90" i="15"/>
  <c r="DSX90" i="15"/>
  <c r="DSY90" i="15"/>
  <c r="DSZ90" i="15"/>
  <c r="DTA90" i="15"/>
  <c r="DTB90" i="15"/>
  <c r="DTC90" i="15"/>
  <c r="DTD90" i="15"/>
  <c r="DTE90" i="15"/>
  <c r="DTF90" i="15"/>
  <c r="DTG90" i="15"/>
  <c r="DTH90" i="15"/>
  <c r="DTI90" i="15"/>
  <c r="DTJ90" i="15"/>
  <c r="DTK90" i="15"/>
  <c r="DTL90" i="15"/>
  <c r="DTM90" i="15"/>
  <c r="DTN90" i="15"/>
  <c r="DTO90" i="15"/>
  <c r="DTP90" i="15"/>
  <c r="DTQ90" i="15"/>
  <c r="DTR90" i="15"/>
  <c r="DTS90" i="15"/>
  <c r="DTT90" i="15"/>
  <c r="DTU90" i="15"/>
  <c r="DTV90" i="15"/>
  <c r="DTW90" i="15"/>
  <c r="DTX90" i="15"/>
  <c r="DTY90" i="15"/>
  <c r="DTZ90" i="15"/>
  <c r="DUA90" i="15"/>
  <c r="DUB90" i="15"/>
  <c r="DUC90" i="15"/>
  <c r="DUD90" i="15"/>
  <c r="DUE90" i="15"/>
  <c r="DUF90" i="15"/>
  <c r="DUG90" i="15"/>
  <c r="DUH90" i="15"/>
  <c r="DUI90" i="15"/>
  <c r="DUJ90" i="15"/>
  <c r="DUK90" i="15"/>
  <c r="DUL90" i="15"/>
  <c r="DUM90" i="15"/>
  <c r="DUN90" i="15"/>
  <c r="DUO90" i="15"/>
  <c r="DUP90" i="15"/>
  <c r="DUQ90" i="15"/>
  <c r="DUR90" i="15"/>
  <c r="DUS90" i="15"/>
  <c r="DUT90" i="15"/>
  <c r="DUU90" i="15"/>
  <c r="DUV90" i="15"/>
  <c r="DUW90" i="15"/>
  <c r="DUX90" i="15"/>
  <c r="DUY90" i="15"/>
  <c r="DUZ90" i="15"/>
  <c r="DVA90" i="15"/>
  <c r="DVB90" i="15"/>
  <c r="DVC90" i="15"/>
  <c r="DVD90" i="15"/>
  <c r="DVE90" i="15"/>
  <c r="DVF90" i="15"/>
  <c r="DVG90" i="15"/>
  <c r="DVH90" i="15"/>
  <c r="DVI90" i="15"/>
  <c r="DVJ90" i="15"/>
  <c r="DVK90" i="15"/>
  <c r="DVL90" i="15"/>
  <c r="DVM90" i="15"/>
  <c r="DVN90" i="15"/>
  <c r="DVO90" i="15"/>
  <c r="DVP90" i="15"/>
  <c r="DVQ90" i="15"/>
  <c r="DVR90" i="15"/>
  <c r="DVS90" i="15"/>
  <c r="DVT90" i="15"/>
  <c r="DVU90" i="15"/>
  <c r="DVV90" i="15"/>
  <c r="DVW90" i="15"/>
  <c r="DVX90" i="15"/>
  <c r="DVY90" i="15"/>
  <c r="DVZ90" i="15"/>
  <c r="DWA90" i="15"/>
  <c r="DWB90" i="15"/>
  <c r="DWC90" i="15"/>
  <c r="DWD90" i="15"/>
  <c r="DWE90" i="15"/>
  <c r="DWF90" i="15"/>
  <c r="DWG90" i="15"/>
  <c r="DWH90" i="15"/>
  <c r="DWI90" i="15"/>
  <c r="DWJ90" i="15"/>
  <c r="DWK90" i="15"/>
  <c r="DWL90" i="15"/>
  <c r="DWM90" i="15"/>
  <c r="DWN90" i="15"/>
  <c r="DWO90" i="15"/>
  <c r="DWP90" i="15"/>
  <c r="DWQ90" i="15"/>
  <c r="DWR90" i="15"/>
  <c r="DWS90" i="15"/>
  <c r="DWT90" i="15"/>
  <c r="DWU90" i="15"/>
  <c r="DWV90" i="15"/>
  <c r="DWW90" i="15"/>
  <c r="DWX90" i="15"/>
  <c r="DWY90" i="15"/>
  <c r="DWZ90" i="15"/>
  <c r="DXA90" i="15"/>
  <c r="DXB90" i="15"/>
  <c r="DXC90" i="15"/>
  <c r="DXD90" i="15"/>
  <c r="DXE90" i="15"/>
  <c r="DXF90" i="15"/>
  <c r="DXG90" i="15"/>
  <c r="DXH90" i="15"/>
  <c r="DXI90" i="15"/>
  <c r="DXJ90" i="15"/>
  <c r="DXK90" i="15"/>
  <c r="DXL90" i="15"/>
  <c r="DXM90" i="15"/>
  <c r="DXN90" i="15"/>
  <c r="DXO90" i="15"/>
  <c r="DXP90" i="15"/>
  <c r="DXQ90" i="15"/>
  <c r="DXR90" i="15"/>
  <c r="DXS90" i="15"/>
  <c r="DXT90" i="15"/>
  <c r="DXU90" i="15"/>
  <c r="DXV90" i="15"/>
  <c r="DXW90" i="15"/>
  <c r="DXX90" i="15"/>
  <c r="DXY90" i="15"/>
  <c r="DXZ90" i="15"/>
  <c r="DYA90" i="15"/>
  <c r="DYB90" i="15"/>
  <c r="DYC90" i="15"/>
  <c r="DYD90" i="15"/>
  <c r="DYE90" i="15"/>
  <c r="DYF90" i="15"/>
  <c r="DYG90" i="15"/>
  <c r="DYH90" i="15"/>
  <c r="DYI90" i="15"/>
  <c r="DYJ90" i="15"/>
  <c r="DYK90" i="15"/>
  <c r="DYL90" i="15"/>
  <c r="DYM90" i="15"/>
  <c r="DYN90" i="15"/>
  <c r="DYO90" i="15"/>
  <c r="DYP90" i="15"/>
  <c r="DYQ90" i="15"/>
  <c r="DYR90" i="15"/>
  <c r="DYS90" i="15"/>
  <c r="DYT90" i="15"/>
  <c r="DYU90" i="15"/>
  <c r="DYV90" i="15"/>
  <c r="DYW90" i="15"/>
  <c r="DYX90" i="15"/>
  <c r="DYY90" i="15"/>
  <c r="DYZ90" i="15"/>
  <c r="DZA90" i="15"/>
  <c r="DZB90" i="15"/>
  <c r="DZC90" i="15"/>
  <c r="DZD90" i="15"/>
  <c r="DZE90" i="15"/>
  <c r="DZF90" i="15"/>
  <c r="DZG90" i="15"/>
  <c r="DZH90" i="15"/>
  <c r="DZI90" i="15"/>
  <c r="DZJ90" i="15"/>
  <c r="DZK90" i="15"/>
  <c r="DZL90" i="15"/>
  <c r="DZM90" i="15"/>
  <c r="DZN90" i="15"/>
  <c r="DZO90" i="15"/>
  <c r="DZP90" i="15"/>
  <c r="DZQ90" i="15"/>
  <c r="DZR90" i="15"/>
  <c r="DZS90" i="15"/>
  <c r="DZT90" i="15"/>
  <c r="DZU90" i="15"/>
  <c r="DZV90" i="15"/>
  <c r="DZW90" i="15"/>
  <c r="DZX90" i="15"/>
  <c r="DZY90" i="15"/>
  <c r="DZZ90" i="15"/>
  <c r="EAA90" i="15"/>
  <c r="EAB90" i="15"/>
  <c r="EAC90" i="15"/>
  <c r="EAD90" i="15"/>
  <c r="EAE90" i="15"/>
  <c r="EAF90" i="15"/>
  <c r="EAG90" i="15"/>
  <c r="EAH90" i="15"/>
  <c r="EAI90" i="15"/>
  <c r="EAJ90" i="15"/>
  <c r="EAK90" i="15"/>
  <c r="EAL90" i="15"/>
  <c r="EAM90" i="15"/>
  <c r="EAN90" i="15"/>
  <c r="EAO90" i="15"/>
  <c r="EAP90" i="15"/>
  <c r="EAQ90" i="15"/>
  <c r="EAR90" i="15"/>
  <c r="EAS90" i="15"/>
  <c r="EAT90" i="15"/>
  <c r="EAU90" i="15"/>
  <c r="EAV90" i="15"/>
  <c r="EAW90" i="15"/>
  <c r="EAX90" i="15"/>
  <c r="EAY90" i="15"/>
  <c r="EAZ90" i="15"/>
  <c r="EBA90" i="15"/>
  <c r="EBB90" i="15"/>
  <c r="EBC90" i="15"/>
  <c r="EBD90" i="15"/>
  <c r="EBE90" i="15"/>
  <c r="EBF90" i="15"/>
  <c r="EBG90" i="15"/>
  <c r="EBH90" i="15"/>
  <c r="EBI90" i="15"/>
  <c r="EBJ90" i="15"/>
  <c r="EBK90" i="15"/>
  <c r="EBL90" i="15"/>
  <c r="EBM90" i="15"/>
  <c r="EBN90" i="15"/>
  <c r="EBO90" i="15"/>
  <c r="EBP90" i="15"/>
  <c r="EBQ90" i="15"/>
  <c r="EBR90" i="15"/>
  <c r="EBS90" i="15"/>
  <c r="EBT90" i="15"/>
  <c r="EBU90" i="15"/>
  <c r="EBV90" i="15"/>
  <c r="EBW90" i="15"/>
  <c r="EBX90" i="15"/>
  <c r="EBY90" i="15"/>
  <c r="EBZ90" i="15"/>
  <c r="ECA90" i="15"/>
  <c r="ECB90" i="15"/>
  <c r="ECC90" i="15"/>
  <c r="ECD90" i="15"/>
  <c r="ECE90" i="15"/>
  <c r="ECF90" i="15"/>
  <c r="ECG90" i="15"/>
  <c r="ECH90" i="15"/>
  <c r="ECI90" i="15"/>
  <c r="ECJ90" i="15"/>
  <c r="ECK90" i="15"/>
  <c r="ECL90" i="15"/>
  <c r="ECM90" i="15"/>
  <c r="ECN90" i="15"/>
  <c r="ECO90" i="15"/>
  <c r="ECP90" i="15"/>
  <c r="ECQ90" i="15"/>
  <c r="ECR90" i="15"/>
  <c r="ECS90" i="15"/>
  <c r="ECT90" i="15"/>
  <c r="ECU90" i="15"/>
  <c r="ECV90" i="15"/>
  <c r="ECW90" i="15"/>
  <c r="ECX90" i="15"/>
  <c r="ECY90" i="15"/>
  <c r="ECZ90" i="15"/>
  <c r="EDA90" i="15"/>
  <c r="EDB90" i="15"/>
  <c r="EDC90" i="15"/>
  <c r="EDD90" i="15"/>
  <c r="EDE90" i="15"/>
  <c r="EDF90" i="15"/>
  <c r="EDG90" i="15"/>
  <c r="EDH90" i="15"/>
  <c r="EDI90" i="15"/>
  <c r="EDJ90" i="15"/>
  <c r="EDK90" i="15"/>
  <c r="EDL90" i="15"/>
  <c r="EDM90" i="15"/>
  <c r="EDN90" i="15"/>
  <c r="EDO90" i="15"/>
  <c r="EDP90" i="15"/>
  <c r="EDQ90" i="15"/>
  <c r="EDR90" i="15"/>
  <c r="EDS90" i="15"/>
  <c r="EDT90" i="15"/>
  <c r="EDU90" i="15"/>
  <c r="EDV90" i="15"/>
  <c r="EDW90" i="15"/>
  <c r="EDX90" i="15"/>
  <c r="EDY90" i="15"/>
  <c r="EDZ90" i="15"/>
  <c r="EEA90" i="15"/>
  <c r="EEB90" i="15"/>
  <c r="EEC90" i="15"/>
  <c r="EED90" i="15"/>
  <c r="EEE90" i="15"/>
  <c r="EEF90" i="15"/>
  <c r="EEG90" i="15"/>
  <c r="EEH90" i="15"/>
  <c r="EEI90" i="15"/>
  <c r="EEJ90" i="15"/>
  <c r="EEK90" i="15"/>
  <c r="EEL90" i="15"/>
  <c r="EEM90" i="15"/>
  <c r="EEN90" i="15"/>
  <c r="EEO90" i="15"/>
  <c r="EEP90" i="15"/>
  <c r="EEQ90" i="15"/>
  <c r="EER90" i="15"/>
  <c r="EES90" i="15"/>
  <c r="EET90" i="15"/>
  <c r="EEU90" i="15"/>
  <c r="EEV90" i="15"/>
  <c r="EEW90" i="15"/>
  <c r="EEX90" i="15"/>
  <c r="EEY90" i="15"/>
  <c r="EEZ90" i="15"/>
  <c r="EFA90" i="15"/>
  <c r="EFB90" i="15"/>
  <c r="EFC90" i="15"/>
  <c r="EFD90" i="15"/>
  <c r="EFE90" i="15"/>
  <c r="EFF90" i="15"/>
  <c r="EFG90" i="15"/>
  <c r="EFH90" i="15"/>
  <c r="EFI90" i="15"/>
  <c r="EFJ90" i="15"/>
  <c r="EFK90" i="15"/>
  <c r="EFL90" i="15"/>
  <c r="EFM90" i="15"/>
  <c r="EFN90" i="15"/>
  <c r="EFO90" i="15"/>
  <c r="EFP90" i="15"/>
  <c r="EFQ90" i="15"/>
  <c r="EFR90" i="15"/>
  <c r="EFS90" i="15"/>
  <c r="EFT90" i="15"/>
  <c r="EFU90" i="15"/>
  <c r="EFV90" i="15"/>
  <c r="EFW90" i="15"/>
  <c r="EFX90" i="15"/>
  <c r="EFY90" i="15"/>
  <c r="EFZ90" i="15"/>
  <c r="EGA90" i="15"/>
  <c r="EGB90" i="15"/>
  <c r="EGC90" i="15"/>
  <c r="EGD90" i="15"/>
  <c r="EGE90" i="15"/>
  <c r="EGF90" i="15"/>
  <c r="EGG90" i="15"/>
  <c r="EGH90" i="15"/>
  <c r="EGI90" i="15"/>
  <c r="EGJ90" i="15"/>
  <c r="EGK90" i="15"/>
  <c r="EGL90" i="15"/>
  <c r="EGM90" i="15"/>
  <c r="EGN90" i="15"/>
  <c r="EGO90" i="15"/>
  <c r="EGP90" i="15"/>
  <c r="EGQ90" i="15"/>
  <c r="EGR90" i="15"/>
  <c r="EGS90" i="15"/>
  <c r="EGT90" i="15"/>
  <c r="EGU90" i="15"/>
  <c r="EGV90" i="15"/>
  <c r="EGW90" i="15"/>
  <c r="EGX90" i="15"/>
  <c r="EGY90" i="15"/>
  <c r="EGZ90" i="15"/>
  <c r="EHA90" i="15"/>
  <c r="EHB90" i="15"/>
  <c r="EHC90" i="15"/>
  <c r="EHD90" i="15"/>
  <c r="EHE90" i="15"/>
  <c r="EHF90" i="15"/>
  <c r="EHG90" i="15"/>
  <c r="EHH90" i="15"/>
  <c r="EHI90" i="15"/>
  <c r="EHJ90" i="15"/>
  <c r="EHK90" i="15"/>
  <c r="EHL90" i="15"/>
  <c r="EHM90" i="15"/>
  <c r="EHN90" i="15"/>
  <c r="EHO90" i="15"/>
  <c r="EHP90" i="15"/>
  <c r="EHQ90" i="15"/>
  <c r="EHR90" i="15"/>
  <c r="EHS90" i="15"/>
  <c r="EHT90" i="15"/>
  <c r="EHU90" i="15"/>
  <c r="EHV90" i="15"/>
  <c r="EHW90" i="15"/>
  <c r="EHX90" i="15"/>
  <c r="EHY90" i="15"/>
  <c r="EHZ90" i="15"/>
  <c r="EIA90" i="15"/>
  <c r="EIB90" i="15"/>
  <c r="EIC90" i="15"/>
  <c r="EID90" i="15"/>
  <c r="EIE90" i="15"/>
  <c r="EIF90" i="15"/>
  <c r="EIG90" i="15"/>
  <c r="EIH90" i="15"/>
  <c r="EII90" i="15"/>
  <c r="EIJ90" i="15"/>
  <c r="EIK90" i="15"/>
  <c r="EIL90" i="15"/>
  <c r="EIM90" i="15"/>
  <c r="EIN90" i="15"/>
  <c r="EIO90" i="15"/>
  <c r="EIP90" i="15"/>
  <c r="EIQ90" i="15"/>
  <c r="EIR90" i="15"/>
  <c r="EIS90" i="15"/>
  <c r="EIT90" i="15"/>
  <c r="EIU90" i="15"/>
  <c r="EIV90" i="15"/>
  <c r="EIW90" i="15"/>
  <c r="EIX90" i="15"/>
  <c r="EIY90" i="15"/>
  <c r="EIZ90" i="15"/>
  <c r="EJA90" i="15"/>
  <c r="EJB90" i="15"/>
  <c r="EJC90" i="15"/>
  <c r="EJD90" i="15"/>
  <c r="EJE90" i="15"/>
  <c r="EJF90" i="15"/>
  <c r="EJG90" i="15"/>
  <c r="EJH90" i="15"/>
  <c r="EJI90" i="15"/>
  <c r="EJJ90" i="15"/>
  <c r="EJK90" i="15"/>
  <c r="EJL90" i="15"/>
  <c r="EJM90" i="15"/>
  <c r="EJN90" i="15"/>
  <c r="EJO90" i="15"/>
  <c r="EJP90" i="15"/>
  <c r="EJQ90" i="15"/>
  <c r="EJR90" i="15"/>
  <c r="EJS90" i="15"/>
  <c r="EJT90" i="15"/>
  <c r="EJU90" i="15"/>
  <c r="EJV90" i="15"/>
  <c r="EJW90" i="15"/>
  <c r="EJX90" i="15"/>
  <c r="EJY90" i="15"/>
  <c r="EJZ90" i="15"/>
  <c r="EKA90" i="15"/>
  <c r="EKB90" i="15"/>
  <c r="EKC90" i="15"/>
  <c r="EKD90" i="15"/>
  <c r="EKE90" i="15"/>
  <c r="EKF90" i="15"/>
  <c r="EKG90" i="15"/>
  <c r="EKH90" i="15"/>
  <c r="EKI90" i="15"/>
  <c r="EKJ90" i="15"/>
  <c r="EKK90" i="15"/>
  <c r="EKL90" i="15"/>
  <c r="EKM90" i="15"/>
  <c r="EKN90" i="15"/>
  <c r="EKO90" i="15"/>
  <c r="EKP90" i="15"/>
  <c r="EKQ90" i="15"/>
  <c r="EKR90" i="15"/>
  <c r="EKS90" i="15"/>
  <c r="EKT90" i="15"/>
  <c r="EKU90" i="15"/>
  <c r="EKV90" i="15"/>
  <c r="EKW90" i="15"/>
  <c r="EKX90" i="15"/>
  <c r="EKY90" i="15"/>
  <c r="EKZ90" i="15"/>
  <c r="ELA90" i="15"/>
  <c r="ELB90" i="15"/>
  <c r="ELC90" i="15"/>
  <c r="ELD90" i="15"/>
  <c r="ELE90" i="15"/>
  <c r="ELF90" i="15"/>
  <c r="ELG90" i="15"/>
  <c r="ELH90" i="15"/>
  <c r="ELI90" i="15"/>
  <c r="ELJ90" i="15"/>
  <c r="ELK90" i="15"/>
  <c r="ELL90" i="15"/>
  <c r="ELM90" i="15"/>
  <c r="ELN90" i="15"/>
  <c r="ELO90" i="15"/>
  <c r="ELP90" i="15"/>
  <c r="ELQ90" i="15"/>
  <c r="ELR90" i="15"/>
  <c r="ELS90" i="15"/>
  <c r="ELT90" i="15"/>
  <c r="ELU90" i="15"/>
  <c r="ELV90" i="15"/>
  <c r="ELW90" i="15"/>
  <c r="ELX90" i="15"/>
  <c r="ELY90" i="15"/>
  <c r="ELZ90" i="15"/>
  <c r="EMA90" i="15"/>
  <c r="EMB90" i="15"/>
  <c r="EMC90" i="15"/>
  <c r="EMD90" i="15"/>
  <c r="EME90" i="15"/>
  <c r="EMF90" i="15"/>
  <c r="EMG90" i="15"/>
  <c r="EMH90" i="15"/>
  <c r="EMI90" i="15"/>
  <c r="EMJ90" i="15"/>
  <c r="EMK90" i="15"/>
  <c r="EML90" i="15"/>
  <c r="EMM90" i="15"/>
  <c r="EMN90" i="15"/>
  <c r="EMO90" i="15"/>
  <c r="EMP90" i="15"/>
  <c r="EMQ90" i="15"/>
  <c r="EMR90" i="15"/>
  <c r="EMS90" i="15"/>
  <c r="EMT90" i="15"/>
  <c r="EMU90" i="15"/>
  <c r="EMV90" i="15"/>
  <c r="EMW90" i="15"/>
  <c r="EMX90" i="15"/>
  <c r="EMY90" i="15"/>
  <c r="EMZ90" i="15"/>
  <c r="ENA90" i="15"/>
  <c r="ENB90" i="15"/>
  <c r="ENC90" i="15"/>
  <c r="END90" i="15"/>
  <c r="ENE90" i="15"/>
  <c r="ENF90" i="15"/>
  <c r="ENG90" i="15"/>
  <c r="ENH90" i="15"/>
  <c r="ENI90" i="15"/>
  <c r="ENJ90" i="15"/>
  <c r="ENK90" i="15"/>
  <c r="ENL90" i="15"/>
  <c r="ENM90" i="15"/>
  <c r="ENN90" i="15"/>
  <c r="ENO90" i="15"/>
  <c r="ENP90" i="15"/>
  <c r="ENQ90" i="15"/>
  <c r="ENR90" i="15"/>
  <c r="ENS90" i="15"/>
  <c r="ENT90" i="15"/>
  <c r="ENU90" i="15"/>
  <c r="ENV90" i="15"/>
  <c r="ENW90" i="15"/>
  <c r="ENX90" i="15"/>
  <c r="ENY90" i="15"/>
  <c r="ENZ90" i="15"/>
  <c r="EOA90" i="15"/>
  <c r="EOB90" i="15"/>
  <c r="EOC90" i="15"/>
  <c r="EOD90" i="15"/>
  <c r="EOE90" i="15"/>
  <c r="EOF90" i="15"/>
  <c r="EOG90" i="15"/>
  <c r="EOH90" i="15"/>
  <c r="EOI90" i="15"/>
  <c r="EOJ90" i="15"/>
  <c r="EOK90" i="15"/>
  <c r="EOL90" i="15"/>
  <c r="EOM90" i="15"/>
  <c r="EON90" i="15"/>
  <c r="EOO90" i="15"/>
  <c r="EOP90" i="15"/>
  <c r="EOQ90" i="15"/>
  <c r="EOR90" i="15"/>
  <c r="EOS90" i="15"/>
  <c r="EOT90" i="15"/>
  <c r="EOU90" i="15"/>
  <c r="EOV90" i="15"/>
  <c r="EOW90" i="15"/>
  <c r="EOX90" i="15"/>
  <c r="EOY90" i="15"/>
  <c r="EOZ90" i="15"/>
  <c r="EPA90" i="15"/>
  <c r="EPB90" i="15"/>
  <c r="EPC90" i="15"/>
  <c r="EPD90" i="15"/>
  <c r="EPE90" i="15"/>
  <c r="EPF90" i="15"/>
  <c r="EPG90" i="15"/>
  <c r="EPH90" i="15"/>
  <c r="EPI90" i="15"/>
  <c r="EPJ90" i="15"/>
  <c r="EPK90" i="15"/>
  <c r="EPL90" i="15"/>
  <c r="EPM90" i="15"/>
  <c r="EPN90" i="15"/>
  <c r="EPO90" i="15"/>
  <c r="EPP90" i="15"/>
  <c r="EPQ90" i="15"/>
  <c r="EPR90" i="15"/>
  <c r="EPS90" i="15"/>
  <c r="EPT90" i="15"/>
  <c r="EPU90" i="15"/>
  <c r="EPV90" i="15"/>
  <c r="EPW90" i="15"/>
  <c r="EPX90" i="15"/>
  <c r="EPY90" i="15"/>
  <c r="EPZ90" i="15"/>
  <c r="EQA90" i="15"/>
  <c r="EQB90" i="15"/>
  <c r="EQC90" i="15"/>
  <c r="EQD90" i="15"/>
  <c r="EQE90" i="15"/>
  <c r="EQF90" i="15"/>
  <c r="EQG90" i="15"/>
  <c r="EQH90" i="15"/>
  <c r="EQI90" i="15"/>
  <c r="EQJ90" i="15"/>
  <c r="EQK90" i="15"/>
  <c r="EQL90" i="15"/>
  <c r="EQM90" i="15"/>
  <c r="EQN90" i="15"/>
  <c r="EQO90" i="15"/>
  <c r="EQP90" i="15"/>
  <c r="EQQ90" i="15"/>
  <c r="EQR90" i="15"/>
  <c r="EQS90" i="15"/>
  <c r="EQT90" i="15"/>
  <c r="EQU90" i="15"/>
  <c r="EQV90" i="15"/>
  <c r="EQW90" i="15"/>
  <c r="EQX90" i="15"/>
  <c r="EQY90" i="15"/>
  <c r="EQZ90" i="15"/>
  <c r="ERA90" i="15"/>
  <c r="ERB90" i="15"/>
  <c r="ERC90" i="15"/>
  <c r="ERD90" i="15"/>
  <c r="ERE90" i="15"/>
  <c r="ERF90" i="15"/>
  <c r="ERG90" i="15"/>
  <c r="ERH90" i="15"/>
  <c r="ERI90" i="15"/>
  <c r="ERJ90" i="15"/>
  <c r="ERK90" i="15"/>
  <c r="ERL90" i="15"/>
  <c r="ERM90" i="15"/>
  <c r="ERN90" i="15"/>
  <c r="ERO90" i="15"/>
  <c r="ERP90" i="15"/>
  <c r="ERQ90" i="15"/>
  <c r="ERR90" i="15"/>
  <c r="ERS90" i="15"/>
  <c r="ERT90" i="15"/>
  <c r="ERU90" i="15"/>
  <c r="ERV90" i="15"/>
  <c r="ERW90" i="15"/>
  <c r="ERX90" i="15"/>
  <c r="ERY90" i="15"/>
  <c r="ERZ90" i="15"/>
  <c r="ESA90" i="15"/>
  <c r="ESB90" i="15"/>
  <c r="ESC90" i="15"/>
  <c r="ESD90" i="15"/>
  <c r="ESE90" i="15"/>
  <c r="ESF90" i="15"/>
  <c r="ESG90" i="15"/>
  <c r="ESH90" i="15"/>
  <c r="ESI90" i="15"/>
  <c r="ESJ90" i="15"/>
  <c r="ESK90" i="15"/>
  <c r="ESL90" i="15"/>
  <c r="ESM90" i="15"/>
  <c r="ESN90" i="15"/>
  <c r="ESO90" i="15"/>
  <c r="ESP90" i="15"/>
  <c r="ESQ90" i="15"/>
  <c r="ESR90" i="15"/>
  <c r="ESS90" i="15"/>
  <c r="EST90" i="15"/>
  <c r="ESU90" i="15"/>
  <c r="ESV90" i="15"/>
  <c r="ESW90" i="15"/>
  <c r="ESX90" i="15"/>
  <c r="ESY90" i="15"/>
  <c r="ESZ90" i="15"/>
  <c r="ETA90" i="15"/>
  <c r="ETB90" i="15"/>
  <c r="ETC90" i="15"/>
  <c r="ETD90" i="15"/>
  <c r="ETE90" i="15"/>
  <c r="ETF90" i="15"/>
  <c r="ETG90" i="15"/>
  <c r="ETH90" i="15"/>
  <c r="ETI90" i="15"/>
  <c r="ETJ90" i="15"/>
  <c r="ETK90" i="15"/>
  <c r="ETL90" i="15"/>
  <c r="ETM90" i="15"/>
  <c r="ETN90" i="15"/>
  <c r="ETO90" i="15"/>
  <c r="ETP90" i="15"/>
  <c r="ETQ90" i="15"/>
  <c r="ETR90" i="15"/>
  <c r="ETS90" i="15"/>
  <c r="ETT90" i="15"/>
  <c r="ETU90" i="15"/>
  <c r="ETV90" i="15"/>
  <c r="ETW90" i="15"/>
  <c r="ETX90" i="15"/>
  <c r="ETY90" i="15"/>
  <c r="ETZ90" i="15"/>
  <c r="EUA90" i="15"/>
  <c r="EUB90" i="15"/>
  <c r="EUC90" i="15"/>
  <c r="EUD90" i="15"/>
  <c r="EUE90" i="15"/>
  <c r="EUF90" i="15"/>
  <c r="EUG90" i="15"/>
  <c r="EUH90" i="15"/>
  <c r="EUI90" i="15"/>
  <c r="EUJ90" i="15"/>
  <c r="EUK90" i="15"/>
  <c r="EUL90" i="15"/>
  <c r="EUM90" i="15"/>
  <c r="EUN90" i="15"/>
  <c r="EUO90" i="15"/>
  <c r="EUP90" i="15"/>
  <c r="EUQ90" i="15"/>
  <c r="EUR90" i="15"/>
  <c r="EUS90" i="15"/>
  <c r="EUT90" i="15"/>
  <c r="EUU90" i="15"/>
  <c r="EUV90" i="15"/>
  <c r="EUW90" i="15"/>
  <c r="EUX90" i="15"/>
  <c r="EUY90" i="15"/>
  <c r="EUZ90" i="15"/>
  <c r="EVA90" i="15"/>
  <c r="EVB90" i="15"/>
  <c r="EVC90" i="15"/>
  <c r="EVD90" i="15"/>
  <c r="EVE90" i="15"/>
  <c r="EVF90" i="15"/>
  <c r="EVG90" i="15"/>
  <c r="EVH90" i="15"/>
  <c r="EVI90" i="15"/>
  <c r="EVJ90" i="15"/>
  <c r="EVK90" i="15"/>
  <c r="EVL90" i="15"/>
  <c r="EVM90" i="15"/>
  <c r="EVN90" i="15"/>
  <c r="EVO90" i="15"/>
  <c r="EVP90" i="15"/>
  <c r="EVQ90" i="15"/>
  <c r="EVR90" i="15"/>
  <c r="EVS90" i="15"/>
  <c r="EVT90" i="15"/>
  <c r="EVU90" i="15"/>
  <c r="EVV90" i="15"/>
  <c r="EVW90" i="15"/>
  <c r="EVX90" i="15"/>
  <c r="EVY90" i="15"/>
  <c r="EVZ90" i="15"/>
  <c r="EWA90" i="15"/>
  <c r="EWB90" i="15"/>
  <c r="EWC90" i="15"/>
  <c r="EWD90" i="15"/>
  <c r="EWE90" i="15"/>
  <c r="EWF90" i="15"/>
  <c r="EWG90" i="15"/>
  <c r="EWH90" i="15"/>
  <c r="EWI90" i="15"/>
  <c r="EWJ90" i="15"/>
  <c r="EWK90" i="15"/>
  <c r="EWL90" i="15"/>
  <c r="EWM90" i="15"/>
  <c r="EWN90" i="15"/>
  <c r="EWO90" i="15"/>
  <c r="EWP90" i="15"/>
  <c r="EWQ90" i="15"/>
  <c r="EWR90" i="15"/>
  <c r="EWS90" i="15"/>
  <c r="EWT90" i="15"/>
  <c r="EWU90" i="15"/>
  <c r="EWV90" i="15"/>
  <c r="EWW90" i="15"/>
  <c r="EWX90" i="15"/>
  <c r="EWY90" i="15"/>
  <c r="EWZ90" i="15"/>
  <c r="EXA90" i="15"/>
  <c r="EXB90" i="15"/>
  <c r="EXC90" i="15"/>
  <c r="EXD90" i="15"/>
  <c r="EXE90" i="15"/>
  <c r="EXF90" i="15"/>
  <c r="EXG90" i="15"/>
  <c r="EXH90" i="15"/>
  <c r="EXI90" i="15"/>
  <c r="EXJ90" i="15"/>
  <c r="EXK90" i="15"/>
  <c r="EXL90" i="15"/>
  <c r="EXM90" i="15"/>
  <c r="EXN90" i="15"/>
  <c r="EXO90" i="15"/>
  <c r="EXP90" i="15"/>
  <c r="EXQ90" i="15"/>
  <c r="EXR90" i="15"/>
  <c r="EXS90" i="15"/>
  <c r="EXT90" i="15"/>
  <c r="EXU90" i="15"/>
  <c r="EXV90" i="15"/>
  <c r="EXW90" i="15"/>
  <c r="EXX90" i="15"/>
  <c r="EXY90" i="15"/>
  <c r="EXZ90" i="15"/>
  <c r="EYA90" i="15"/>
  <c r="EYB90" i="15"/>
  <c r="EYC90" i="15"/>
  <c r="EYD90" i="15"/>
  <c r="EYE90" i="15"/>
  <c r="EYF90" i="15"/>
  <c r="EYG90" i="15"/>
  <c r="EYH90" i="15"/>
  <c r="EYI90" i="15"/>
  <c r="EYJ90" i="15"/>
  <c r="EYK90" i="15"/>
  <c r="EYL90" i="15"/>
  <c r="EYM90" i="15"/>
  <c r="EYN90" i="15"/>
  <c r="EYO90" i="15"/>
  <c r="EYP90" i="15"/>
  <c r="EYQ90" i="15"/>
  <c r="EYR90" i="15"/>
  <c r="EYS90" i="15"/>
  <c r="EYT90" i="15"/>
  <c r="EYU90" i="15"/>
  <c r="EYV90" i="15"/>
  <c r="EYW90" i="15"/>
  <c r="EYX90" i="15"/>
  <c r="EYY90" i="15"/>
  <c r="EYZ90" i="15"/>
  <c r="EZA90" i="15"/>
  <c r="EZB90" i="15"/>
  <c r="EZC90" i="15"/>
  <c r="EZD90" i="15"/>
  <c r="EZE90" i="15"/>
  <c r="EZF90" i="15"/>
  <c r="EZG90" i="15"/>
  <c r="EZH90" i="15"/>
  <c r="EZI90" i="15"/>
  <c r="EZJ90" i="15"/>
  <c r="EZK90" i="15"/>
  <c r="EZL90" i="15"/>
  <c r="EZM90" i="15"/>
  <c r="EZN90" i="15"/>
  <c r="EZO90" i="15"/>
  <c r="EZP90" i="15"/>
  <c r="EZQ90" i="15"/>
  <c r="EZR90" i="15"/>
  <c r="EZS90" i="15"/>
  <c r="EZT90" i="15"/>
  <c r="EZU90" i="15"/>
  <c r="EZV90" i="15"/>
  <c r="EZW90" i="15"/>
  <c r="EZX90" i="15"/>
  <c r="EZY90" i="15"/>
  <c r="EZZ90" i="15"/>
  <c r="FAA90" i="15"/>
  <c r="FAB90" i="15"/>
  <c r="FAC90" i="15"/>
  <c r="FAD90" i="15"/>
  <c r="FAE90" i="15"/>
  <c r="FAF90" i="15"/>
  <c r="FAG90" i="15"/>
  <c r="FAH90" i="15"/>
  <c r="FAI90" i="15"/>
  <c r="FAJ90" i="15"/>
  <c r="FAK90" i="15"/>
  <c r="FAL90" i="15"/>
  <c r="FAM90" i="15"/>
  <c r="FAN90" i="15"/>
  <c r="FAO90" i="15"/>
  <c r="FAP90" i="15"/>
  <c r="FAQ90" i="15"/>
  <c r="FAR90" i="15"/>
  <c r="FAS90" i="15"/>
  <c r="FAT90" i="15"/>
  <c r="FAU90" i="15"/>
  <c r="FAV90" i="15"/>
  <c r="FAW90" i="15"/>
  <c r="FAX90" i="15"/>
  <c r="FAY90" i="15"/>
  <c r="FAZ90" i="15"/>
  <c r="FBA90" i="15"/>
  <c r="FBB90" i="15"/>
  <c r="FBC90" i="15"/>
  <c r="FBD90" i="15"/>
  <c r="FBE90" i="15"/>
  <c r="FBF90" i="15"/>
  <c r="FBG90" i="15"/>
  <c r="FBH90" i="15"/>
  <c r="FBI90" i="15"/>
  <c r="FBJ90" i="15"/>
  <c r="FBK90" i="15"/>
  <c r="FBL90" i="15"/>
  <c r="FBM90" i="15"/>
  <c r="FBN90" i="15"/>
  <c r="FBO90" i="15"/>
  <c r="FBP90" i="15"/>
  <c r="FBQ90" i="15"/>
  <c r="FBR90" i="15"/>
  <c r="FBS90" i="15"/>
  <c r="FBT90" i="15"/>
  <c r="FBU90" i="15"/>
  <c r="FBV90" i="15"/>
  <c r="FBW90" i="15"/>
  <c r="FBX90" i="15"/>
  <c r="FBY90" i="15"/>
  <c r="FBZ90" i="15"/>
  <c r="FCA90" i="15"/>
  <c r="FCB90" i="15"/>
  <c r="FCC90" i="15"/>
  <c r="FCD90" i="15"/>
  <c r="FCE90" i="15"/>
  <c r="FCF90" i="15"/>
  <c r="FCG90" i="15"/>
  <c r="FCH90" i="15"/>
  <c r="FCI90" i="15"/>
  <c r="FCJ90" i="15"/>
  <c r="FCK90" i="15"/>
  <c r="FCL90" i="15"/>
  <c r="FCM90" i="15"/>
  <c r="FCN90" i="15"/>
  <c r="FCO90" i="15"/>
  <c r="FCP90" i="15"/>
  <c r="FCQ90" i="15"/>
  <c r="FCR90" i="15"/>
  <c r="FCS90" i="15"/>
  <c r="FCT90" i="15"/>
  <c r="FCU90" i="15"/>
  <c r="FCV90" i="15"/>
  <c r="FCW90" i="15"/>
  <c r="FCX90" i="15"/>
  <c r="FCY90" i="15"/>
  <c r="FCZ90" i="15"/>
  <c r="FDA90" i="15"/>
  <c r="FDB90" i="15"/>
  <c r="FDC90" i="15"/>
  <c r="FDD90" i="15"/>
  <c r="FDE90" i="15"/>
  <c r="FDF90" i="15"/>
  <c r="FDG90" i="15"/>
  <c r="FDH90" i="15"/>
  <c r="FDI90" i="15"/>
  <c r="FDJ90" i="15"/>
  <c r="FDK90" i="15"/>
  <c r="FDL90" i="15"/>
  <c r="FDM90" i="15"/>
  <c r="FDN90" i="15"/>
  <c r="FDO90" i="15"/>
  <c r="FDP90" i="15"/>
  <c r="FDQ90" i="15"/>
  <c r="FDR90" i="15"/>
  <c r="FDS90" i="15"/>
  <c r="FDT90" i="15"/>
  <c r="FDU90" i="15"/>
  <c r="FDV90" i="15"/>
  <c r="FDW90" i="15"/>
  <c r="FDX90" i="15"/>
  <c r="FDY90" i="15"/>
  <c r="FDZ90" i="15"/>
  <c r="FEA90" i="15"/>
  <c r="FEB90" i="15"/>
  <c r="FEC90" i="15"/>
  <c r="FED90" i="15"/>
  <c r="FEE90" i="15"/>
  <c r="FEF90" i="15"/>
  <c r="FEG90" i="15"/>
  <c r="FEH90" i="15"/>
  <c r="FEI90" i="15"/>
  <c r="FEJ90" i="15"/>
  <c r="FEK90" i="15"/>
  <c r="FEL90" i="15"/>
  <c r="FEM90" i="15"/>
  <c r="FEN90" i="15"/>
  <c r="FEO90" i="15"/>
  <c r="FEP90" i="15"/>
  <c r="FEQ90" i="15"/>
  <c r="FER90" i="15"/>
  <c r="FES90" i="15"/>
  <c r="FET90" i="15"/>
  <c r="FEU90" i="15"/>
  <c r="FEV90" i="15"/>
  <c r="FEW90" i="15"/>
  <c r="FEX90" i="15"/>
  <c r="FEY90" i="15"/>
  <c r="FEZ90" i="15"/>
  <c r="FFA90" i="15"/>
  <c r="FFB90" i="15"/>
  <c r="FFC90" i="15"/>
  <c r="FFD90" i="15"/>
  <c r="FFE90" i="15"/>
  <c r="FFF90" i="15"/>
  <c r="FFG90" i="15"/>
  <c r="FFH90" i="15"/>
  <c r="FFI90" i="15"/>
  <c r="FFJ90" i="15"/>
  <c r="FFK90" i="15"/>
  <c r="FFL90" i="15"/>
  <c r="FFM90" i="15"/>
  <c r="FFN90" i="15"/>
  <c r="FFO90" i="15"/>
  <c r="FFP90" i="15"/>
  <c r="FFQ90" i="15"/>
  <c r="FFR90" i="15"/>
  <c r="FFS90" i="15"/>
  <c r="FFT90" i="15"/>
  <c r="FFU90" i="15"/>
  <c r="FFV90" i="15"/>
  <c r="FFW90" i="15"/>
  <c r="FFX90" i="15"/>
  <c r="FFY90" i="15"/>
  <c r="FFZ90" i="15"/>
  <c r="FGA90" i="15"/>
  <c r="FGB90" i="15"/>
  <c r="FGC90" i="15"/>
  <c r="FGD90" i="15"/>
  <c r="FGE90" i="15"/>
  <c r="FGF90" i="15"/>
  <c r="FGG90" i="15"/>
  <c r="FGH90" i="15"/>
  <c r="FGI90" i="15"/>
  <c r="FGJ90" i="15"/>
  <c r="FGK90" i="15"/>
  <c r="FGL90" i="15"/>
  <c r="FGM90" i="15"/>
  <c r="FGN90" i="15"/>
  <c r="FGO90" i="15"/>
  <c r="FGP90" i="15"/>
  <c r="FGQ90" i="15"/>
  <c r="FGR90" i="15"/>
  <c r="FGS90" i="15"/>
  <c r="FGT90" i="15"/>
  <c r="FGU90" i="15"/>
  <c r="FGV90" i="15"/>
  <c r="FGW90" i="15"/>
  <c r="FGX90" i="15"/>
  <c r="FGY90" i="15"/>
  <c r="FGZ90" i="15"/>
  <c r="FHA90" i="15"/>
  <c r="FHB90" i="15"/>
  <c r="FHC90" i="15"/>
  <c r="FHD90" i="15"/>
  <c r="FHE90" i="15"/>
  <c r="FHF90" i="15"/>
  <c r="FHG90" i="15"/>
  <c r="FHH90" i="15"/>
  <c r="FHI90" i="15"/>
  <c r="FHJ90" i="15"/>
  <c r="FHK90" i="15"/>
  <c r="FHL90" i="15"/>
  <c r="FHM90" i="15"/>
  <c r="FHN90" i="15"/>
  <c r="FHO90" i="15"/>
  <c r="FHP90" i="15"/>
  <c r="FHQ90" i="15"/>
  <c r="FHR90" i="15"/>
  <c r="FHS90" i="15"/>
  <c r="FHT90" i="15"/>
  <c r="FHU90" i="15"/>
  <c r="FHV90" i="15"/>
  <c r="FHW90" i="15"/>
  <c r="FHX90" i="15"/>
  <c r="FHY90" i="15"/>
  <c r="FHZ90" i="15"/>
  <c r="FIA90" i="15"/>
  <c r="FIB90" i="15"/>
  <c r="FIC90" i="15"/>
  <c r="FID90" i="15"/>
  <c r="FIE90" i="15"/>
  <c r="FIF90" i="15"/>
  <c r="FIG90" i="15"/>
  <c r="FIH90" i="15"/>
  <c r="FII90" i="15"/>
  <c r="FIJ90" i="15"/>
  <c r="FIK90" i="15"/>
  <c r="FIL90" i="15"/>
  <c r="FIM90" i="15"/>
  <c r="FIN90" i="15"/>
  <c r="FIO90" i="15"/>
  <c r="FIP90" i="15"/>
  <c r="FIQ90" i="15"/>
  <c r="FIR90" i="15"/>
  <c r="FIS90" i="15"/>
  <c r="FIT90" i="15"/>
  <c r="FIU90" i="15"/>
  <c r="FIV90" i="15"/>
  <c r="FIW90" i="15"/>
  <c r="FIX90" i="15"/>
  <c r="FIY90" i="15"/>
  <c r="FIZ90" i="15"/>
  <c r="FJA90" i="15"/>
  <c r="FJB90" i="15"/>
  <c r="FJC90" i="15"/>
  <c r="FJD90" i="15"/>
  <c r="FJE90" i="15"/>
  <c r="FJF90" i="15"/>
  <c r="FJG90" i="15"/>
  <c r="FJH90" i="15"/>
  <c r="FJI90" i="15"/>
  <c r="FJJ90" i="15"/>
  <c r="FJK90" i="15"/>
  <c r="FJL90" i="15"/>
  <c r="FJM90" i="15"/>
  <c r="FJN90" i="15"/>
  <c r="FJO90" i="15"/>
  <c r="FJP90" i="15"/>
  <c r="FJQ90" i="15"/>
  <c r="FJR90" i="15"/>
  <c r="FJS90" i="15"/>
  <c r="FJT90" i="15"/>
  <c r="FJU90" i="15"/>
  <c r="FJV90" i="15"/>
  <c r="FJW90" i="15"/>
  <c r="FJX90" i="15"/>
  <c r="FJY90" i="15"/>
  <c r="FJZ90" i="15"/>
  <c r="FKA90" i="15"/>
  <c r="FKB90" i="15"/>
  <c r="FKC90" i="15"/>
  <c r="FKD90" i="15"/>
  <c r="FKE90" i="15"/>
  <c r="FKF90" i="15"/>
  <c r="FKG90" i="15"/>
  <c r="FKH90" i="15"/>
  <c r="FKI90" i="15"/>
  <c r="FKJ90" i="15"/>
  <c r="FKK90" i="15"/>
  <c r="FKL90" i="15"/>
  <c r="FKM90" i="15"/>
  <c r="FKN90" i="15"/>
  <c r="FKO90" i="15"/>
  <c r="FKP90" i="15"/>
  <c r="FKQ90" i="15"/>
  <c r="FKR90" i="15"/>
  <c r="FKS90" i="15"/>
  <c r="FKT90" i="15"/>
  <c r="FKU90" i="15"/>
  <c r="FKV90" i="15"/>
  <c r="FKW90" i="15"/>
  <c r="FKX90" i="15"/>
  <c r="FKY90" i="15"/>
  <c r="FKZ90" i="15"/>
  <c r="FLA90" i="15"/>
  <c r="FLB90" i="15"/>
  <c r="FLC90" i="15"/>
  <c r="FLD90" i="15"/>
  <c r="FLE90" i="15"/>
  <c r="FLF90" i="15"/>
  <c r="FLG90" i="15"/>
  <c r="FLH90" i="15"/>
  <c r="FLI90" i="15"/>
  <c r="FLJ90" i="15"/>
  <c r="FLK90" i="15"/>
  <c r="FLL90" i="15"/>
  <c r="FLM90" i="15"/>
  <c r="FLN90" i="15"/>
  <c r="FLO90" i="15"/>
  <c r="FLP90" i="15"/>
  <c r="FLQ90" i="15"/>
  <c r="FLR90" i="15"/>
  <c r="FLS90" i="15"/>
  <c r="FLT90" i="15"/>
  <c r="FLU90" i="15"/>
  <c r="FLV90" i="15"/>
  <c r="FLW90" i="15"/>
  <c r="FLX90" i="15"/>
  <c r="FLY90" i="15"/>
  <c r="FLZ90" i="15"/>
  <c r="FMA90" i="15"/>
  <c r="FMB90" i="15"/>
  <c r="FMC90" i="15"/>
  <c r="FMD90" i="15"/>
  <c r="FME90" i="15"/>
  <c r="FMF90" i="15"/>
  <c r="FMG90" i="15"/>
  <c r="FMH90" i="15"/>
  <c r="FMI90" i="15"/>
  <c r="FMJ90" i="15"/>
  <c r="FMK90" i="15"/>
  <c r="FML90" i="15"/>
  <c r="FMM90" i="15"/>
  <c r="FMN90" i="15"/>
  <c r="FMO90" i="15"/>
  <c r="FMP90" i="15"/>
  <c r="FMQ90" i="15"/>
  <c r="FMR90" i="15"/>
  <c r="FMS90" i="15"/>
  <c r="FMT90" i="15"/>
  <c r="FMU90" i="15"/>
  <c r="FMV90" i="15"/>
  <c r="FMW90" i="15"/>
  <c r="FMX90" i="15"/>
  <c r="FMY90" i="15"/>
  <c r="FMZ90" i="15"/>
  <c r="FNA90" i="15"/>
  <c r="FNB90" i="15"/>
  <c r="FNC90" i="15"/>
  <c r="FND90" i="15"/>
  <c r="FNE90" i="15"/>
  <c r="FNF90" i="15"/>
  <c r="FNG90" i="15"/>
  <c r="FNH90" i="15"/>
  <c r="FNI90" i="15"/>
  <c r="FNJ90" i="15"/>
  <c r="FNK90" i="15"/>
  <c r="FNL90" i="15"/>
  <c r="FNM90" i="15"/>
  <c r="FNN90" i="15"/>
  <c r="FNO90" i="15"/>
  <c r="FNP90" i="15"/>
  <c r="FNQ90" i="15"/>
  <c r="FNR90" i="15"/>
  <c r="FNS90" i="15"/>
  <c r="FNT90" i="15"/>
  <c r="FNU90" i="15"/>
  <c r="FNV90" i="15"/>
  <c r="FNW90" i="15"/>
  <c r="FNX90" i="15"/>
  <c r="FNY90" i="15"/>
  <c r="FNZ90" i="15"/>
  <c r="FOA90" i="15"/>
  <c r="FOB90" i="15"/>
  <c r="FOC90" i="15"/>
  <c r="FOD90" i="15"/>
  <c r="FOE90" i="15"/>
  <c r="FOF90" i="15"/>
  <c r="FOG90" i="15"/>
  <c r="FOH90" i="15"/>
  <c r="FOI90" i="15"/>
  <c r="FOJ90" i="15"/>
  <c r="FOK90" i="15"/>
  <c r="FOL90" i="15"/>
  <c r="FOM90" i="15"/>
  <c r="FON90" i="15"/>
  <c r="FOO90" i="15"/>
  <c r="FOP90" i="15"/>
  <c r="FOQ90" i="15"/>
  <c r="FOR90" i="15"/>
  <c r="FOS90" i="15"/>
  <c r="FOT90" i="15"/>
  <c r="FOU90" i="15"/>
  <c r="FOV90" i="15"/>
  <c r="FOW90" i="15"/>
  <c r="FOX90" i="15"/>
  <c r="FOY90" i="15"/>
  <c r="FOZ90" i="15"/>
  <c r="FPA90" i="15"/>
  <c r="FPB90" i="15"/>
  <c r="FPC90" i="15"/>
  <c r="FPD90" i="15"/>
  <c r="FPE90" i="15"/>
  <c r="FPF90" i="15"/>
  <c r="FPG90" i="15"/>
  <c r="FPH90" i="15"/>
  <c r="FPI90" i="15"/>
  <c r="FPJ90" i="15"/>
  <c r="FPK90" i="15"/>
  <c r="FPL90" i="15"/>
  <c r="FPM90" i="15"/>
  <c r="FPN90" i="15"/>
  <c r="FPO90" i="15"/>
  <c r="FPP90" i="15"/>
  <c r="FPQ90" i="15"/>
  <c r="FPR90" i="15"/>
  <c r="FPS90" i="15"/>
  <c r="FPT90" i="15"/>
  <c r="FPU90" i="15"/>
  <c r="FPV90" i="15"/>
  <c r="FPW90" i="15"/>
  <c r="FPX90" i="15"/>
  <c r="FPY90" i="15"/>
  <c r="FPZ90" i="15"/>
  <c r="FQA90" i="15"/>
  <c r="FQB90" i="15"/>
  <c r="FQC90" i="15"/>
  <c r="FQD90" i="15"/>
  <c r="FQE90" i="15"/>
  <c r="FQF90" i="15"/>
  <c r="FQG90" i="15"/>
  <c r="FQH90" i="15"/>
  <c r="FQI90" i="15"/>
  <c r="FQJ90" i="15"/>
  <c r="FQK90" i="15"/>
  <c r="FQL90" i="15"/>
  <c r="FQM90" i="15"/>
  <c r="FQN90" i="15"/>
  <c r="FQO90" i="15"/>
  <c r="FQP90" i="15"/>
  <c r="FQQ90" i="15"/>
  <c r="FQR90" i="15"/>
  <c r="FQS90" i="15"/>
  <c r="FQT90" i="15"/>
  <c r="FQU90" i="15"/>
  <c r="FQV90" i="15"/>
  <c r="FQW90" i="15"/>
  <c r="FQX90" i="15"/>
  <c r="FQY90" i="15"/>
  <c r="FQZ90" i="15"/>
  <c r="FRA90" i="15"/>
  <c r="FRB90" i="15"/>
  <c r="FRC90" i="15"/>
  <c r="FRD90" i="15"/>
  <c r="FRE90" i="15"/>
  <c r="FRF90" i="15"/>
  <c r="FRG90" i="15"/>
  <c r="FRH90" i="15"/>
  <c r="FRI90" i="15"/>
  <c r="FRJ90" i="15"/>
  <c r="FRK90" i="15"/>
  <c r="FRL90" i="15"/>
  <c r="FRM90" i="15"/>
  <c r="FRN90" i="15"/>
  <c r="FRO90" i="15"/>
  <c r="FRP90" i="15"/>
  <c r="FRQ90" i="15"/>
  <c r="FRR90" i="15"/>
  <c r="FRS90" i="15"/>
  <c r="FRT90" i="15"/>
  <c r="FRU90" i="15"/>
  <c r="FRV90" i="15"/>
  <c r="FRW90" i="15"/>
  <c r="FRX90" i="15"/>
  <c r="FRY90" i="15"/>
  <c r="FRZ90" i="15"/>
  <c r="FSA90" i="15"/>
  <c r="FSB90" i="15"/>
  <c r="FSC90" i="15"/>
  <c r="FSD90" i="15"/>
  <c r="FSE90" i="15"/>
  <c r="FSF90" i="15"/>
  <c r="FSG90" i="15"/>
  <c r="FSH90" i="15"/>
  <c r="FSI90" i="15"/>
  <c r="FSJ90" i="15"/>
  <c r="FSK90" i="15"/>
  <c r="FSL90" i="15"/>
  <c r="FSM90" i="15"/>
  <c r="FSN90" i="15"/>
  <c r="FSO90" i="15"/>
  <c r="FSP90" i="15"/>
  <c r="FSQ90" i="15"/>
  <c r="FSR90" i="15"/>
  <c r="FSS90" i="15"/>
  <c r="FST90" i="15"/>
  <c r="FSU90" i="15"/>
  <c r="FSV90" i="15"/>
  <c r="FSW90" i="15"/>
  <c r="FSX90" i="15"/>
  <c r="FSY90" i="15"/>
  <c r="FSZ90" i="15"/>
  <c r="FTA90" i="15"/>
  <c r="FTB90" i="15"/>
  <c r="FTC90" i="15"/>
  <c r="FTD90" i="15"/>
  <c r="FTE90" i="15"/>
  <c r="FTF90" i="15"/>
  <c r="FTG90" i="15"/>
  <c r="FTH90" i="15"/>
  <c r="FTI90" i="15"/>
  <c r="FTJ90" i="15"/>
  <c r="FTK90" i="15"/>
  <c r="FTL90" i="15"/>
  <c r="FTM90" i="15"/>
  <c r="FTN90" i="15"/>
  <c r="FTO90" i="15"/>
  <c r="FTP90" i="15"/>
  <c r="FTQ90" i="15"/>
  <c r="FTR90" i="15"/>
  <c r="FTS90" i="15"/>
  <c r="FTT90" i="15"/>
  <c r="FTU90" i="15"/>
  <c r="FTV90" i="15"/>
  <c r="FTW90" i="15"/>
  <c r="FTX90" i="15"/>
  <c r="FTY90" i="15"/>
  <c r="FTZ90" i="15"/>
  <c r="FUA90" i="15"/>
  <c r="FUB90" i="15"/>
  <c r="FUC90" i="15"/>
  <c r="FUD90" i="15"/>
  <c r="FUE90" i="15"/>
  <c r="FUF90" i="15"/>
  <c r="FUG90" i="15"/>
  <c r="FUH90" i="15"/>
  <c r="FUI90" i="15"/>
  <c r="FUJ90" i="15"/>
  <c r="FUK90" i="15"/>
  <c r="FUL90" i="15"/>
  <c r="FUM90" i="15"/>
  <c r="FUN90" i="15"/>
  <c r="FUO90" i="15"/>
  <c r="FUP90" i="15"/>
  <c r="FUQ90" i="15"/>
  <c r="FUR90" i="15"/>
  <c r="FUS90" i="15"/>
  <c r="FUT90" i="15"/>
  <c r="FUU90" i="15"/>
  <c r="FUV90" i="15"/>
  <c r="FUW90" i="15"/>
  <c r="FUX90" i="15"/>
  <c r="FUY90" i="15"/>
  <c r="FUZ90" i="15"/>
  <c r="FVA90" i="15"/>
  <c r="FVB90" i="15"/>
  <c r="FVC90" i="15"/>
  <c r="FVD90" i="15"/>
  <c r="FVE90" i="15"/>
  <c r="FVF90" i="15"/>
  <c r="FVG90" i="15"/>
  <c r="FVH90" i="15"/>
  <c r="FVI90" i="15"/>
  <c r="FVJ90" i="15"/>
  <c r="FVK90" i="15"/>
  <c r="FVL90" i="15"/>
  <c r="FVM90" i="15"/>
  <c r="FVN90" i="15"/>
  <c r="FVO90" i="15"/>
  <c r="FVP90" i="15"/>
  <c r="FVQ90" i="15"/>
  <c r="FVR90" i="15"/>
  <c r="FVS90" i="15"/>
  <c r="FVT90" i="15"/>
  <c r="FVU90" i="15"/>
  <c r="FVV90" i="15"/>
  <c r="FVW90" i="15"/>
  <c r="FVX90" i="15"/>
  <c r="FVY90" i="15"/>
  <c r="FVZ90" i="15"/>
  <c r="FWA90" i="15"/>
  <c r="FWB90" i="15"/>
  <c r="FWC90" i="15"/>
  <c r="FWD90" i="15"/>
  <c r="FWE90" i="15"/>
  <c r="FWF90" i="15"/>
  <c r="FWG90" i="15"/>
  <c r="FWH90" i="15"/>
  <c r="FWI90" i="15"/>
  <c r="FWJ90" i="15"/>
  <c r="FWK90" i="15"/>
  <c r="FWL90" i="15"/>
  <c r="FWM90" i="15"/>
  <c r="FWN90" i="15"/>
  <c r="FWO90" i="15"/>
  <c r="FWP90" i="15"/>
  <c r="FWQ90" i="15"/>
  <c r="FWR90" i="15"/>
  <c r="FWS90" i="15"/>
  <c r="FWT90" i="15"/>
  <c r="FWU90" i="15"/>
  <c r="FWV90" i="15"/>
  <c r="FWW90" i="15"/>
  <c r="FWX90" i="15"/>
  <c r="FWY90" i="15"/>
  <c r="FWZ90" i="15"/>
  <c r="FXA90" i="15"/>
  <c r="FXB90" i="15"/>
  <c r="FXC90" i="15"/>
  <c r="FXD90" i="15"/>
  <c r="FXE90" i="15"/>
  <c r="FXF90" i="15"/>
  <c r="FXG90" i="15"/>
  <c r="FXH90" i="15"/>
  <c r="FXI90" i="15"/>
  <c r="FXJ90" i="15"/>
  <c r="FXK90" i="15"/>
  <c r="FXL90" i="15"/>
  <c r="FXM90" i="15"/>
  <c r="FXN90" i="15"/>
  <c r="FXO90" i="15"/>
  <c r="FXP90" i="15"/>
  <c r="FXQ90" i="15"/>
  <c r="FXR90" i="15"/>
  <c r="FXS90" i="15"/>
  <c r="FXT90" i="15"/>
  <c r="FXU90" i="15"/>
  <c r="FXV90" i="15"/>
  <c r="FXW90" i="15"/>
  <c r="FXX90" i="15"/>
  <c r="FXY90" i="15"/>
  <c r="FXZ90" i="15"/>
  <c r="FYA90" i="15"/>
  <c r="FYB90" i="15"/>
  <c r="FYC90" i="15"/>
  <c r="FYD90" i="15"/>
  <c r="FYE90" i="15"/>
  <c r="FYF90" i="15"/>
  <c r="FYG90" i="15"/>
  <c r="FYH90" i="15"/>
  <c r="FYI90" i="15"/>
  <c r="FYJ90" i="15"/>
  <c r="FYK90" i="15"/>
  <c r="FYL90" i="15"/>
  <c r="FYM90" i="15"/>
  <c r="FYN90" i="15"/>
  <c r="FYO90" i="15"/>
  <c r="FYP90" i="15"/>
  <c r="FYQ90" i="15"/>
  <c r="FYR90" i="15"/>
  <c r="FYS90" i="15"/>
  <c r="FYT90" i="15"/>
  <c r="FYU90" i="15"/>
  <c r="FYV90" i="15"/>
  <c r="FYW90" i="15"/>
  <c r="FYX90" i="15"/>
  <c r="FYY90" i="15"/>
  <c r="FYZ90" i="15"/>
  <c r="FZA90" i="15"/>
  <c r="FZB90" i="15"/>
  <c r="FZC90" i="15"/>
  <c r="FZD90" i="15"/>
  <c r="FZE90" i="15"/>
  <c r="FZF90" i="15"/>
  <c r="FZG90" i="15"/>
  <c r="FZH90" i="15"/>
  <c r="FZI90" i="15"/>
  <c r="FZJ90" i="15"/>
  <c r="FZK90" i="15"/>
  <c r="FZL90" i="15"/>
  <c r="FZM90" i="15"/>
  <c r="FZN90" i="15"/>
  <c r="FZO90" i="15"/>
  <c r="FZP90" i="15"/>
  <c r="FZQ90" i="15"/>
  <c r="FZR90" i="15"/>
  <c r="FZS90" i="15"/>
  <c r="FZT90" i="15"/>
  <c r="FZU90" i="15"/>
  <c r="FZV90" i="15"/>
  <c r="FZW90" i="15"/>
  <c r="FZX90" i="15"/>
  <c r="FZY90" i="15"/>
  <c r="FZZ90" i="15"/>
  <c r="GAA90" i="15"/>
  <c r="GAB90" i="15"/>
  <c r="GAC90" i="15"/>
  <c r="GAD90" i="15"/>
  <c r="GAE90" i="15"/>
  <c r="GAF90" i="15"/>
  <c r="GAG90" i="15"/>
  <c r="GAH90" i="15"/>
  <c r="GAI90" i="15"/>
  <c r="GAJ90" i="15"/>
  <c r="GAK90" i="15"/>
  <c r="GAL90" i="15"/>
  <c r="GAM90" i="15"/>
  <c r="GAN90" i="15"/>
  <c r="GAO90" i="15"/>
  <c r="GAP90" i="15"/>
  <c r="GAQ90" i="15"/>
  <c r="GAR90" i="15"/>
  <c r="GAS90" i="15"/>
  <c r="GAT90" i="15"/>
  <c r="GAU90" i="15"/>
  <c r="GAV90" i="15"/>
  <c r="GAW90" i="15"/>
  <c r="GAX90" i="15"/>
  <c r="GAY90" i="15"/>
  <c r="GAZ90" i="15"/>
  <c r="GBA90" i="15"/>
  <c r="GBB90" i="15"/>
  <c r="GBC90" i="15"/>
  <c r="GBD90" i="15"/>
  <c r="GBE90" i="15"/>
  <c r="GBF90" i="15"/>
  <c r="GBG90" i="15"/>
  <c r="GBH90" i="15"/>
  <c r="GBI90" i="15"/>
  <c r="GBJ90" i="15"/>
  <c r="GBK90" i="15"/>
  <c r="GBL90" i="15"/>
  <c r="GBM90" i="15"/>
  <c r="GBN90" i="15"/>
  <c r="GBO90" i="15"/>
  <c r="GBP90" i="15"/>
  <c r="GBQ90" i="15"/>
  <c r="GBR90" i="15"/>
  <c r="GBS90" i="15"/>
  <c r="GBT90" i="15"/>
  <c r="GBU90" i="15"/>
  <c r="GBV90" i="15"/>
  <c r="GBW90" i="15"/>
  <c r="GBX90" i="15"/>
  <c r="GBY90" i="15"/>
  <c r="GBZ90" i="15"/>
  <c r="GCA90" i="15"/>
  <c r="GCB90" i="15"/>
  <c r="GCC90" i="15"/>
  <c r="GCD90" i="15"/>
  <c r="GCE90" i="15"/>
  <c r="GCF90" i="15"/>
  <c r="GCG90" i="15"/>
  <c r="GCH90" i="15"/>
  <c r="GCI90" i="15"/>
  <c r="GCJ90" i="15"/>
  <c r="GCK90" i="15"/>
  <c r="GCL90" i="15"/>
  <c r="GCM90" i="15"/>
  <c r="GCN90" i="15"/>
  <c r="GCO90" i="15"/>
  <c r="GCP90" i="15"/>
  <c r="GCQ90" i="15"/>
  <c r="GCR90" i="15"/>
  <c r="GCS90" i="15"/>
  <c r="GCT90" i="15"/>
  <c r="GCU90" i="15"/>
  <c r="GCV90" i="15"/>
  <c r="GCW90" i="15"/>
  <c r="GCX90" i="15"/>
  <c r="GCY90" i="15"/>
  <c r="GCZ90" i="15"/>
  <c r="GDA90" i="15"/>
  <c r="GDB90" i="15"/>
  <c r="GDC90" i="15"/>
  <c r="GDD90" i="15"/>
  <c r="GDE90" i="15"/>
  <c r="GDF90" i="15"/>
  <c r="GDG90" i="15"/>
  <c r="GDH90" i="15"/>
  <c r="GDI90" i="15"/>
  <c r="GDJ90" i="15"/>
  <c r="GDK90" i="15"/>
  <c r="GDL90" i="15"/>
  <c r="GDM90" i="15"/>
  <c r="GDN90" i="15"/>
  <c r="GDO90" i="15"/>
  <c r="GDP90" i="15"/>
  <c r="GDQ90" i="15"/>
  <c r="GDR90" i="15"/>
  <c r="GDS90" i="15"/>
  <c r="GDT90" i="15"/>
  <c r="GDU90" i="15"/>
  <c r="GDV90" i="15"/>
  <c r="GDW90" i="15"/>
  <c r="GDX90" i="15"/>
  <c r="GDY90" i="15"/>
  <c r="GDZ90" i="15"/>
  <c r="GEA90" i="15"/>
  <c r="GEB90" i="15"/>
  <c r="GEC90" i="15"/>
  <c r="GED90" i="15"/>
  <c r="GEE90" i="15"/>
  <c r="GEF90" i="15"/>
  <c r="GEG90" i="15"/>
  <c r="GEH90" i="15"/>
  <c r="GEI90" i="15"/>
  <c r="GEJ90" i="15"/>
  <c r="GEK90" i="15"/>
  <c r="GEL90" i="15"/>
  <c r="GEM90" i="15"/>
  <c r="GEN90" i="15"/>
  <c r="GEO90" i="15"/>
  <c r="GEP90" i="15"/>
  <c r="GEQ90" i="15"/>
  <c r="GER90" i="15"/>
  <c r="GES90" i="15"/>
  <c r="GET90" i="15"/>
  <c r="GEU90" i="15"/>
  <c r="GEV90" i="15"/>
  <c r="GEW90" i="15"/>
  <c r="GEX90" i="15"/>
  <c r="GEY90" i="15"/>
  <c r="GEZ90" i="15"/>
  <c r="GFA90" i="15"/>
  <c r="GFB90" i="15"/>
  <c r="GFC90" i="15"/>
  <c r="GFD90" i="15"/>
  <c r="GFE90" i="15"/>
  <c r="GFF90" i="15"/>
  <c r="GFG90" i="15"/>
  <c r="GFH90" i="15"/>
  <c r="GFI90" i="15"/>
  <c r="GFJ90" i="15"/>
  <c r="GFK90" i="15"/>
  <c r="GFL90" i="15"/>
  <c r="GFM90" i="15"/>
  <c r="GFN90" i="15"/>
  <c r="GFO90" i="15"/>
  <c r="GFP90" i="15"/>
  <c r="GFQ90" i="15"/>
  <c r="GFR90" i="15"/>
  <c r="GFS90" i="15"/>
  <c r="GFT90" i="15"/>
  <c r="GFU90" i="15"/>
  <c r="GFV90" i="15"/>
  <c r="GFW90" i="15"/>
  <c r="GFX90" i="15"/>
  <c r="GFY90" i="15"/>
  <c r="GFZ90" i="15"/>
  <c r="GGA90" i="15"/>
  <c r="GGB90" i="15"/>
  <c r="GGC90" i="15"/>
  <c r="GGD90" i="15"/>
  <c r="GGE90" i="15"/>
  <c r="GGF90" i="15"/>
  <c r="GGG90" i="15"/>
  <c r="GGH90" i="15"/>
  <c r="GGI90" i="15"/>
  <c r="GGJ90" i="15"/>
  <c r="GGK90" i="15"/>
  <c r="GGL90" i="15"/>
  <c r="GGM90" i="15"/>
  <c r="GGN90" i="15"/>
  <c r="GGO90" i="15"/>
  <c r="GGP90" i="15"/>
  <c r="GGQ90" i="15"/>
  <c r="GGR90" i="15"/>
  <c r="GGS90" i="15"/>
  <c r="GGT90" i="15"/>
  <c r="GGU90" i="15"/>
  <c r="GGV90" i="15"/>
  <c r="GGW90" i="15"/>
  <c r="GGX90" i="15"/>
  <c r="GGY90" i="15"/>
  <c r="GGZ90" i="15"/>
  <c r="GHA90" i="15"/>
  <c r="GHB90" i="15"/>
  <c r="GHC90" i="15"/>
  <c r="GHD90" i="15"/>
  <c r="GHE90" i="15"/>
  <c r="GHF90" i="15"/>
  <c r="GHG90" i="15"/>
  <c r="GHH90" i="15"/>
  <c r="GHI90" i="15"/>
  <c r="GHJ90" i="15"/>
  <c r="GHK90" i="15"/>
  <c r="GHL90" i="15"/>
  <c r="GHM90" i="15"/>
  <c r="GHN90" i="15"/>
  <c r="GHO90" i="15"/>
  <c r="GHP90" i="15"/>
  <c r="GHQ90" i="15"/>
  <c r="GHR90" i="15"/>
  <c r="GHS90" i="15"/>
  <c r="GHT90" i="15"/>
  <c r="GHU90" i="15"/>
  <c r="GHV90" i="15"/>
  <c r="GHW90" i="15"/>
  <c r="GHX90" i="15"/>
  <c r="GHY90" i="15"/>
  <c r="GHZ90" i="15"/>
  <c r="GIA90" i="15"/>
  <c r="GIB90" i="15"/>
  <c r="GIC90" i="15"/>
  <c r="GID90" i="15"/>
  <c r="GIE90" i="15"/>
  <c r="GIF90" i="15"/>
  <c r="GIG90" i="15"/>
  <c r="GIH90" i="15"/>
  <c r="GII90" i="15"/>
  <c r="GIJ90" i="15"/>
  <c r="GIK90" i="15"/>
  <c r="GIL90" i="15"/>
  <c r="GIM90" i="15"/>
  <c r="GIN90" i="15"/>
  <c r="GIO90" i="15"/>
  <c r="GIP90" i="15"/>
  <c r="GIQ90" i="15"/>
  <c r="GIR90" i="15"/>
  <c r="GIS90" i="15"/>
  <c r="GIT90" i="15"/>
  <c r="GIU90" i="15"/>
  <c r="GIV90" i="15"/>
  <c r="GIW90" i="15"/>
  <c r="GIX90" i="15"/>
  <c r="GIY90" i="15"/>
  <c r="GIZ90" i="15"/>
  <c r="GJA90" i="15"/>
  <c r="GJB90" i="15"/>
  <c r="GJC90" i="15"/>
  <c r="GJD90" i="15"/>
  <c r="GJE90" i="15"/>
  <c r="GJF90" i="15"/>
  <c r="GJG90" i="15"/>
  <c r="GJH90" i="15"/>
  <c r="GJI90" i="15"/>
  <c r="GJJ90" i="15"/>
  <c r="GJK90" i="15"/>
  <c r="GJL90" i="15"/>
  <c r="GJM90" i="15"/>
  <c r="GJN90" i="15"/>
  <c r="GJO90" i="15"/>
  <c r="GJP90" i="15"/>
  <c r="GJQ90" i="15"/>
  <c r="GJR90" i="15"/>
  <c r="GJS90" i="15"/>
  <c r="GJT90" i="15"/>
  <c r="GJU90" i="15"/>
  <c r="GJV90" i="15"/>
  <c r="GJW90" i="15"/>
  <c r="GJX90" i="15"/>
  <c r="GJY90" i="15"/>
  <c r="GJZ90" i="15"/>
  <c r="GKA90" i="15"/>
  <c r="GKB90" i="15"/>
  <c r="GKC90" i="15"/>
  <c r="GKD90" i="15"/>
  <c r="GKE90" i="15"/>
  <c r="GKF90" i="15"/>
  <c r="GKG90" i="15"/>
  <c r="GKH90" i="15"/>
  <c r="GKI90" i="15"/>
  <c r="GKJ90" i="15"/>
  <c r="GKK90" i="15"/>
  <c r="GKL90" i="15"/>
  <c r="GKM90" i="15"/>
  <c r="GKN90" i="15"/>
  <c r="GKO90" i="15"/>
  <c r="GKP90" i="15"/>
  <c r="GKQ90" i="15"/>
  <c r="GKR90" i="15"/>
  <c r="GKS90" i="15"/>
  <c r="GKT90" i="15"/>
  <c r="GKU90" i="15"/>
  <c r="GKV90" i="15"/>
  <c r="GKW90" i="15"/>
  <c r="GKX90" i="15"/>
  <c r="GKY90" i="15"/>
  <c r="GKZ90" i="15"/>
  <c r="GLA90" i="15"/>
  <c r="GLB90" i="15"/>
  <c r="GLC90" i="15"/>
  <c r="GLD90" i="15"/>
  <c r="GLE90" i="15"/>
  <c r="GLF90" i="15"/>
  <c r="GLG90" i="15"/>
  <c r="GLH90" i="15"/>
  <c r="GLI90" i="15"/>
  <c r="GLJ90" i="15"/>
  <c r="GLK90" i="15"/>
  <c r="GLL90" i="15"/>
  <c r="GLM90" i="15"/>
  <c r="GLN90" i="15"/>
  <c r="GLO90" i="15"/>
  <c r="GLP90" i="15"/>
  <c r="GLQ90" i="15"/>
  <c r="GLR90" i="15"/>
  <c r="GLS90" i="15"/>
  <c r="GLT90" i="15"/>
  <c r="GLU90" i="15"/>
  <c r="GLV90" i="15"/>
  <c r="GLW90" i="15"/>
  <c r="GLX90" i="15"/>
  <c r="GLY90" i="15"/>
  <c r="GLZ90" i="15"/>
  <c r="GMA90" i="15"/>
  <c r="GMB90" i="15"/>
  <c r="GMC90" i="15"/>
  <c r="GMD90" i="15"/>
  <c r="GME90" i="15"/>
  <c r="GMF90" i="15"/>
  <c r="GMG90" i="15"/>
  <c r="GMH90" i="15"/>
  <c r="GMI90" i="15"/>
  <c r="GMJ90" i="15"/>
  <c r="GMK90" i="15"/>
  <c r="GML90" i="15"/>
  <c r="GMM90" i="15"/>
  <c r="GMN90" i="15"/>
  <c r="GMO90" i="15"/>
  <c r="GMP90" i="15"/>
  <c r="GMQ90" i="15"/>
  <c r="GMR90" i="15"/>
  <c r="GMS90" i="15"/>
  <c r="GMT90" i="15"/>
  <c r="GMU90" i="15"/>
  <c r="GMV90" i="15"/>
  <c r="GMW90" i="15"/>
  <c r="GMX90" i="15"/>
  <c r="GMY90" i="15"/>
  <c r="GMZ90" i="15"/>
  <c r="GNA90" i="15"/>
  <c r="GNB90" i="15"/>
  <c r="GNC90" i="15"/>
  <c r="GND90" i="15"/>
  <c r="GNE90" i="15"/>
  <c r="GNF90" i="15"/>
  <c r="GNG90" i="15"/>
  <c r="GNH90" i="15"/>
  <c r="GNI90" i="15"/>
  <c r="GNJ90" i="15"/>
  <c r="GNK90" i="15"/>
  <c r="GNL90" i="15"/>
  <c r="GNM90" i="15"/>
  <c r="GNN90" i="15"/>
  <c r="GNO90" i="15"/>
  <c r="GNP90" i="15"/>
  <c r="GNQ90" i="15"/>
  <c r="GNR90" i="15"/>
  <c r="GNS90" i="15"/>
  <c r="GNT90" i="15"/>
  <c r="GNU90" i="15"/>
  <c r="GNV90" i="15"/>
  <c r="GNW90" i="15"/>
  <c r="GNX90" i="15"/>
  <c r="GNY90" i="15"/>
  <c r="GNZ90" i="15"/>
  <c r="GOA90" i="15"/>
  <c r="GOB90" i="15"/>
  <c r="GOC90" i="15"/>
  <c r="GOD90" i="15"/>
  <c r="GOE90" i="15"/>
  <c r="GOF90" i="15"/>
  <c r="GOG90" i="15"/>
  <c r="GOH90" i="15"/>
  <c r="GOI90" i="15"/>
  <c r="GOJ90" i="15"/>
  <c r="GOK90" i="15"/>
  <c r="GOL90" i="15"/>
  <c r="GOM90" i="15"/>
  <c r="GON90" i="15"/>
  <c r="GOO90" i="15"/>
  <c r="GOP90" i="15"/>
  <c r="GOQ90" i="15"/>
  <c r="GOR90" i="15"/>
  <c r="GOS90" i="15"/>
  <c r="GOT90" i="15"/>
  <c r="GOU90" i="15"/>
  <c r="GOV90" i="15"/>
  <c r="GOW90" i="15"/>
  <c r="GOX90" i="15"/>
  <c r="GOY90" i="15"/>
  <c r="GOZ90" i="15"/>
  <c r="GPA90" i="15"/>
  <c r="GPB90" i="15"/>
  <c r="GPC90" i="15"/>
  <c r="GPD90" i="15"/>
  <c r="GPE90" i="15"/>
  <c r="GPF90" i="15"/>
  <c r="GPG90" i="15"/>
  <c r="GPH90" i="15"/>
  <c r="GPI90" i="15"/>
  <c r="GPJ90" i="15"/>
  <c r="GPK90" i="15"/>
  <c r="GPL90" i="15"/>
  <c r="GPM90" i="15"/>
  <c r="GPN90" i="15"/>
  <c r="GPO90" i="15"/>
  <c r="GPP90" i="15"/>
  <c r="GPQ90" i="15"/>
  <c r="GPR90" i="15"/>
  <c r="GPS90" i="15"/>
  <c r="GPT90" i="15"/>
  <c r="GPU90" i="15"/>
  <c r="GPV90" i="15"/>
  <c r="GPW90" i="15"/>
  <c r="GPX90" i="15"/>
  <c r="GPY90" i="15"/>
  <c r="GPZ90" i="15"/>
  <c r="GQA90" i="15"/>
  <c r="GQB90" i="15"/>
  <c r="GQC90" i="15"/>
  <c r="GQD90" i="15"/>
  <c r="GQE90" i="15"/>
  <c r="GQF90" i="15"/>
  <c r="GQG90" i="15"/>
  <c r="GQH90" i="15"/>
  <c r="GQI90" i="15"/>
  <c r="GQJ90" i="15"/>
  <c r="GQK90" i="15"/>
  <c r="GQL90" i="15"/>
  <c r="GQM90" i="15"/>
  <c r="GQN90" i="15"/>
  <c r="GQO90" i="15"/>
  <c r="GQP90" i="15"/>
  <c r="GQQ90" i="15"/>
  <c r="GQR90" i="15"/>
  <c r="GQS90" i="15"/>
  <c r="GQT90" i="15"/>
  <c r="GQU90" i="15"/>
  <c r="GQV90" i="15"/>
  <c r="GQW90" i="15"/>
  <c r="GQX90" i="15"/>
  <c r="GQY90" i="15"/>
  <c r="GQZ90" i="15"/>
  <c r="GRA90" i="15"/>
  <c r="GRB90" i="15"/>
  <c r="GRC90" i="15"/>
  <c r="GRD90" i="15"/>
  <c r="GRE90" i="15"/>
  <c r="GRF90" i="15"/>
  <c r="GRG90" i="15"/>
  <c r="GRH90" i="15"/>
  <c r="GRI90" i="15"/>
  <c r="GRJ90" i="15"/>
  <c r="GRK90" i="15"/>
  <c r="GRL90" i="15"/>
  <c r="GRM90" i="15"/>
  <c r="GRN90" i="15"/>
  <c r="GRO90" i="15"/>
  <c r="GRP90" i="15"/>
  <c r="GRQ90" i="15"/>
  <c r="GRR90" i="15"/>
  <c r="GRS90" i="15"/>
  <c r="GRT90" i="15"/>
  <c r="GRU90" i="15"/>
  <c r="GRV90" i="15"/>
  <c r="GRW90" i="15"/>
  <c r="GRX90" i="15"/>
  <c r="GRY90" i="15"/>
  <c r="GRZ90" i="15"/>
  <c r="GSA90" i="15"/>
  <c r="GSB90" i="15"/>
  <c r="GSC90" i="15"/>
  <c r="GSD90" i="15"/>
  <c r="GSE90" i="15"/>
  <c r="GSF90" i="15"/>
  <c r="GSG90" i="15"/>
  <c r="GSH90" i="15"/>
  <c r="GSI90" i="15"/>
  <c r="GSJ90" i="15"/>
  <c r="GSK90" i="15"/>
  <c r="GSL90" i="15"/>
  <c r="GSM90" i="15"/>
  <c r="GSN90" i="15"/>
  <c r="GSO90" i="15"/>
  <c r="GSP90" i="15"/>
  <c r="GSQ90" i="15"/>
  <c r="GSR90" i="15"/>
  <c r="GSS90" i="15"/>
  <c r="GST90" i="15"/>
  <c r="GSU90" i="15"/>
  <c r="GSV90" i="15"/>
  <c r="GSW90" i="15"/>
  <c r="GSX90" i="15"/>
  <c r="GSY90" i="15"/>
  <c r="GSZ90" i="15"/>
  <c r="GTA90" i="15"/>
  <c r="GTB90" i="15"/>
  <c r="GTC90" i="15"/>
  <c r="GTD90" i="15"/>
  <c r="GTE90" i="15"/>
  <c r="GTF90" i="15"/>
  <c r="GTG90" i="15"/>
  <c r="GTH90" i="15"/>
  <c r="GTI90" i="15"/>
  <c r="GTJ90" i="15"/>
  <c r="GTK90" i="15"/>
  <c r="GTL90" i="15"/>
  <c r="GTM90" i="15"/>
  <c r="GTN90" i="15"/>
  <c r="GTO90" i="15"/>
  <c r="GTP90" i="15"/>
  <c r="GTQ90" i="15"/>
  <c r="GTR90" i="15"/>
  <c r="GTS90" i="15"/>
  <c r="GTT90" i="15"/>
  <c r="GTU90" i="15"/>
  <c r="GTV90" i="15"/>
  <c r="GTW90" i="15"/>
  <c r="GTX90" i="15"/>
  <c r="GTY90" i="15"/>
  <c r="GTZ90" i="15"/>
  <c r="GUA90" i="15"/>
  <c r="GUB90" i="15"/>
  <c r="GUC90" i="15"/>
  <c r="GUD90" i="15"/>
  <c r="GUE90" i="15"/>
  <c r="GUF90" i="15"/>
  <c r="GUG90" i="15"/>
  <c r="GUH90" i="15"/>
  <c r="GUI90" i="15"/>
  <c r="GUJ90" i="15"/>
  <c r="GUK90" i="15"/>
  <c r="GUL90" i="15"/>
  <c r="GUM90" i="15"/>
  <c r="GUN90" i="15"/>
  <c r="GUO90" i="15"/>
  <c r="GUP90" i="15"/>
  <c r="GUQ90" i="15"/>
  <c r="GUR90" i="15"/>
  <c r="GUS90" i="15"/>
  <c r="GUT90" i="15"/>
  <c r="GUU90" i="15"/>
  <c r="GUV90" i="15"/>
  <c r="GUW90" i="15"/>
  <c r="GUX90" i="15"/>
  <c r="GUY90" i="15"/>
  <c r="GUZ90" i="15"/>
  <c r="GVA90" i="15"/>
  <c r="GVB90" i="15"/>
  <c r="GVC90" i="15"/>
  <c r="GVD90" i="15"/>
  <c r="GVE90" i="15"/>
  <c r="GVF90" i="15"/>
  <c r="GVG90" i="15"/>
  <c r="GVH90" i="15"/>
  <c r="GVI90" i="15"/>
  <c r="GVJ90" i="15"/>
  <c r="GVK90" i="15"/>
  <c r="GVL90" i="15"/>
  <c r="GVM90" i="15"/>
  <c r="GVN90" i="15"/>
  <c r="GVO90" i="15"/>
  <c r="GVP90" i="15"/>
  <c r="GVQ90" i="15"/>
  <c r="GVR90" i="15"/>
  <c r="GVS90" i="15"/>
  <c r="GVT90" i="15"/>
  <c r="GVU90" i="15"/>
  <c r="GVV90" i="15"/>
  <c r="GVW90" i="15"/>
  <c r="GVX90" i="15"/>
  <c r="GVY90" i="15"/>
  <c r="GVZ90" i="15"/>
  <c r="GWA90" i="15"/>
  <c r="GWB90" i="15"/>
  <c r="GWC90" i="15"/>
  <c r="GWD90" i="15"/>
  <c r="GWE90" i="15"/>
  <c r="GWF90" i="15"/>
  <c r="GWG90" i="15"/>
  <c r="GWH90" i="15"/>
  <c r="GWI90" i="15"/>
  <c r="GWJ90" i="15"/>
  <c r="GWK90" i="15"/>
  <c r="GWL90" i="15"/>
  <c r="GWM90" i="15"/>
  <c r="GWN90" i="15"/>
  <c r="GWO90" i="15"/>
  <c r="GWP90" i="15"/>
  <c r="GWQ90" i="15"/>
  <c r="GWR90" i="15"/>
  <c r="GWS90" i="15"/>
  <c r="GWT90" i="15"/>
  <c r="GWU90" i="15"/>
  <c r="GWV90" i="15"/>
  <c r="GWW90" i="15"/>
  <c r="GWX90" i="15"/>
  <c r="GWY90" i="15"/>
  <c r="GWZ90" i="15"/>
  <c r="GXA90" i="15"/>
  <c r="GXB90" i="15"/>
  <c r="GXC90" i="15"/>
  <c r="GXD90" i="15"/>
  <c r="GXE90" i="15"/>
  <c r="GXF90" i="15"/>
  <c r="GXG90" i="15"/>
  <c r="GXH90" i="15"/>
  <c r="GXI90" i="15"/>
  <c r="GXJ90" i="15"/>
  <c r="GXK90" i="15"/>
  <c r="GXL90" i="15"/>
  <c r="GXM90" i="15"/>
  <c r="GXN90" i="15"/>
  <c r="GXO90" i="15"/>
  <c r="GXP90" i="15"/>
  <c r="GXQ90" i="15"/>
  <c r="GXR90" i="15"/>
  <c r="GXS90" i="15"/>
  <c r="GXT90" i="15"/>
  <c r="GXU90" i="15"/>
  <c r="GXV90" i="15"/>
  <c r="GXW90" i="15"/>
  <c r="GXX90" i="15"/>
  <c r="GXY90" i="15"/>
  <c r="GXZ90" i="15"/>
  <c r="GYA90" i="15"/>
  <c r="GYB90" i="15"/>
  <c r="GYC90" i="15"/>
  <c r="GYD90" i="15"/>
  <c r="GYE90" i="15"/>
  <c r="GYF90" i="15"/>
  <c r="GYG90" i="15"/>
  <c r="GYH90" i="15"/>
  <c r="GYI90" i="15"/>
  <c r="GYJ90" i="15"/>
  <c r="GYK90" i="15"/>
  <c r="GYL90" i="15"/>
  <c r="GYM90" i="15"/>
  <c r="GYN90" i="15"/>
  <c r="GYO90" i="15"/>
  <c r="GYP90" i="15"/>
  <c r="GYQ90" i="15"/>
  <c r="GYR90" i="15"/>
  <c r="GYS90" i="15"/>
  <c r="GYT90" i="15"/>
  <c r="GYU90" i="15"/>
  <c r="GYV90" i="15"/>
  <c r="GYW90" i="15"/>
  <c r="GYX90" i="15"/>
  <c r="GYY90" i="15"/>
  <c r="GYZ90" i="15"/>
  <c r="GZA90" i="15"/>
  <c r="GZB90" i="15"/>
  <c r="GZC90" i="15"/>
  <c r="GZD90" i="15"/>
  <c r="GZE90" i="15"/>
  <c r="GZF90" i="15"/>
  <c r="GZG90" i="15"/>
  <c r="GZH90" i="15"/>
  <c r="GZI90" i="15"/>
  <c r="GZJ90" i="15"/>
  <c r="GZK90" i="15"/>
  <c r="GZL90" i="15"/>
  <c r="GZM90" i="15"/>
  <c r="GZN90" i="15"/>
  <c r="GZO90" i="15"/>
  <c r="GZP90" i="15"/>
  <c r="GZQ90" i="15"/>
  <c r="GZR90" i="15"/>
  <c r="GZS90" i="15"/>
  <c r="GZT90" i="15"/>
  <c r="GZU90" i="15"/>
  <c r="GZV90" i="15"/>
  <c r="GZW90" i="15"/>
  <c r="GZX90" i="15"/>
  <c r="GZY90" i="15"/>
  <c r="GZZ90" i="15"/>
  <c r="HAA90" i="15"/>
  <c r="HAB90" i="15"/>
  <c r="HAC90" i="15"/>
  <c r="HAD90" i="15"/>
  <c r="HAE90" i="15"/>
  <c r="HAF90" i="15"/>
  <c r="HAG90" i="15"/>
  <c r="HAH90" i="15"/>
  <c r="HAI90" i="15"/>
  <c r="HAJ90" i="15"/>
  <c r="HAK90" i="15"/>
  <c r="HAL90" i="15"/>
  <c r="HAM90" i="15"/>
  <c r="HAN90" i="15"/>
  <c r="HAO90" i="15"/>
  <c r="HAP90" i="15"/>
  <c r="HAQ90" i="15"/>
  <c r="HAR90" i="15"/>
  <c r="HAS90" i="15"/>
  <c r="HAT90" i="15"/>
  <c r="HAU90" i="15"/>
  <c r="HAV90" i="15"/>
  <c r="HAW90" i="15"/>
  <c r="HAX90" i="15"/>
  <c r="HAY90" i="15"/>
  <c r="HAZ90" i="15"/>
  <c r="HBA90" i="15"/>
  <c r="HBB90" i="15"/>
  <c r="HBC90" i="15"/>
  <c r="HBD90" i="15"/>
  <c r="HBE90" i="15"/>
  <c r="HBF90" i="15"/>
  <c r="HBG90" i="15"/>
  <c r="HBH90" i="15"/>
  <c r="HBI90" i="15"/>
  <c r="HBJ90" i="15"/>
  <c r="HBK90" i="15"/>
  <c r="HBL90" i="15"/>
  <c r="HBM90" i="15"/>
  <c r="HBN90" i="15"/>
  <c r="HBO90" i="15"/>
  <c r="HBP90" i="15"/>
  <c r="HBQ90" i="15"/>
  <c r="HBR90" i="15"/>
  <c r="HBS90" i="15"/>
  <c r="HBT90" i="15"/>
  <c r="HBU90" i="15"/>
  <c r="HBV90" i="15"/>
  <c r="HBW90" i="15"/>
  <c r="HBX90" i="15"/>
  <c r="HBY90" i="15"/>
  <c r="HBZ90" i="15"/>
  <c r="HCA90" i="15"/>
  <c r="HCB90" i="15"/>
  <c r="HCC90" i="15"/>
  <c r="HCD90" i="15"/>
  <c r="HCE90" i="15"/>
  <c r="HCF90" i="15"/>
  <c r="HCG90" i="15"/>
  <c r="HCH90" i="15"/>
  <c r="HCI90" i="15"/>
  <c r="HCJ90" i="15"/>
  <c r="HCK90" i="15"/>
  <c r="HCL90" i="15"/>
  <c r="HCM90" i="15"/>
  <c r="HCN90" i="15"/>
  <c r="HCO90" i="15"/>
  <c r="HCP90" i="15"/>
  <c r="HCQ90" i="15"/>
  <c r="HCR90" i="15"/>
  <c r="HCS90" i="15"/>
  <c r="HCT90" i="15"/>
  <c r="HCU90" i="15"/>
  <c r="HCV90" i="15"/>
  <c r="HCW90" i="15"/>
  <c r="HCX90" i="15"/>
  <c r="HCY90" i="15"/>
  <c r="HCZ90" i="15"/>
  <c r="HDA90" i="15"/>
  <c r="HDB90" i="15"/>
  <c r="HDC90" i="15"/>
  <c r="HDD90" i="15"/>
  <c r="HDE90" i="15"/>
  <c r="HDF90" i="15"/>
  <c r="HDG90" i="15"/>
  <c r="HDH90" i="15"/>
  <c r="HDI90" i="15"/>
  <c r="HDJ90" i="15"/>
  <c r="HDK90" i="15"/>
  <c r="HDL90" i="15"/>
  <c r="HDM90" i="15"/>
  <c r="HDN90" i="15"/>
  <c r="HDO90" i="15"/>
  <c r="HDP90" i="15"/>
  <c r="HDQ90" i="15"/>
  <c r="HDR90" i="15"/>
  <c r="HDS90" i="15"/>
  <c r="HDT90" i="15"/>
  <c r="HDU90" i="15"/>
  <c r="HDV90" i="15"/>
  <c r="HDW90" i="15"/>
  <c r="HDX90" i="15"/>
  <c r="HDY90" i="15"/>
  <c r="HDZ90" i="15"/>
  <c r="HEA90" i="15"/>
  <c r="HEB90" i="15"/>
  <c r="HEC90" i="15"/>
  <c r="HED90" i="15"/>
  <c r="HEE90" i="15"/>
  <c r="HEF90" i="15"/>
  <c r="HEG90" i="15"/>
  <c r="HEH90" i="15"/>
  <c r="HEI90" i="15"/>
  <c r="HEJ90" i="15"/>
  <c r="HEK90" i="15"/>
  <c r="HEL90" i="15"/>
  <c r="HEM90" i="15"/>
  <c r="HEN90" i="15"/>
  <c r="HEO90" i="15"/>
  <c r="HEP90" i="15"/>
  <c r="HEQ90" i="15"/>
  <c r="HER90" i="15"/>
  <c r="HES90" i="15"/>
  <c r="HET90" i="15"/>
  <c r="HEU90" i="15"/>
  <c r="HEV90" i="15"/>
  <c r="HEW90" i="15"/>
  <c r="HEX90" i="15"/>
  <c r="HEY90" i="15"/>
  <c r="HEZ90" i="15"/>
  <c r="HFA90" i="15"/>
  <c r="HFB90" i="15"/>
  <c r="HFC90" i="15"/>
  <c r="HFD90" i="15"/>
  <c r="HFE90" i="15"/>
  <c r="HFF90" i="15"/>
  <c r="HFG90" i="15"/>
  <c r="HFH90" i="15"/>
  <c r="HFI90" i="15"/>
  <c r="HFJ90" i="15"/>
  <c r="HFK90" i="15"/>
  <c r="HFL90" i="15"/>
  <c r="HFM90" i="15"/>
  <c r="HFN90" i="15"/>
  <c r="HFO90" i="15"/>
  <c r="HFP90" i="15"/>
  <c r="HFQ90" i="15"/>
  <c r="HFR90" i="15"/>
  <c r="HFS90" i="15"/>
  <c r="HFT90" i="15"/>
  <c r="HFU90" i="15"/>
  <c r="HFV90" i="15"/>
  <c r="HFW90" i="15"/>
  <c r="HFX90" i="15"/>
  <c r="HFY90" i="15"/>
  <c r="HFZ90" i="15"/>
  <c r="HGA90" i="15"/>
  <c r="HGB90" i="15"/>
  <c r="HGC90" i="15"/>
  <c r="HGD90" i="15"/>
  <c r="HGE90" i="15"/>
  <c r="HGF90" i="15"/>
  <c r="HGG90" i="15"/>
  <c r="HGH90" i="15"/>
  <c r="HGI90" i="15"/>
  <c r="HGJ90" i="15"/>
  <c r="HGK90" i="15"/>
  <c r="HGL90" i="15"/>
  <c r="HGM90" i="15"/>
  <c r="HGN90" i="15"/>
  <c r="HGO90" i="15"/>
  <c r="HGP90" i="15"/>
  <c r="HGQ90" i="15"/>
  <c r="HGR90" i="15"/>
  <c r="HGS90" i="15"/>
  <c r="HGT90" i="15"/>
  <c r="HGU90" i="15"/>
  <c r="HGV90" i="15"/>
  <c r="HGW90" i="15"/>
  <c r="HGX90" i="15"/>
  <c r="HGY90" i="15"/>
  <c r="HGZ90" i="15"/>
  <c r="HHA90" i="15"/>
  <c r="HHB90" i="15"/>
  <c r="HHC90" i="15"/>
  <c r="HHD90" i="15"/>
  <c r="HHE90" i="15"/>
  <c r="HHF90" i="15"/>
  <c r="HHG90" i="15"/>
  <c r="HHH90" i="15"/>
  <c r="HHI90" i="15"/>
  <c r="HHJ90" i="15"/>
  <c r="HHK90" i="15"/>
  <c r="HHL90" i="15"/>
  <c r="HHM90" i="15"/>
  <c r="HHN90" i="15"/>
  <c r="HHO90" i="15"/>
  <c r="HHP90" i="15"/>
  <c r="HHQ90" i="15"/>
  <c r="HHR90" i="15"/>
  <c r="HHS90" i="15"/>
  <c r="HHT90" i="15"/>
  <c r="HHU90" i="15"/>
  <c r="HHV90" i="15"/>
  <c r="HHW90" i="15"/>
  <c r="HHX90" i="15"/>
  <c r="HHY90" i="15"/>
  <c r="HHZ90" i="15"/>
  <c r="HIA90" i="15"/>
  <c r="HIB90" i="15"/>
  <c r="HIC90" i="15"/>
  <c r="HID90" i="15"/>
  <c r="HIE90" i="15"/>
  <c r="HIF90" i="15"/>
  <c r="HIG90" i="15"/>
  <c r="HIH90" i="15"/>
  <c r="HII90" i="15"/>
  <c r="HIJ90" i="15"/>
  <c r="HIK90" i="15"/>
  <c r="HIL90" i="15"/>
  <c r="HIM90" i="15"/>
  <c r="HIN90" i="15"/>
  <c r="HIO90" i="15"/>
  <c r="HIP90" i="15"/>
  <c r="HIQ90" i="15"/>
  <c r="HIR90" i="15"/>
  <c r="HIS90" i="15"/>
  <c r="HIT90" i="15"/>
  <c r="HIU90" i="15"/>
  <c r="HIV90" i="15"/>
  <c r="HIW90" i="15"/>
  <c r="HIX90" i="15"/>
  <c r="HIY90" i="15"/>
  <c r="HIZ90" i="15"/>
  <c r="HJA90" i="15"/>
  <c r="HJB90" i="15"/>
  <c r="HJC90" i="15"/>
  <c r="HJD90" i="15"/>
  <c r="HJE90" i="15"/>
  <c r="HJF90" i="15"/>
  <c r="HJG90" i="15"/>
  <c r="HJH90" i="15"/>
  <c r="HJI90" i="15"/>
  <c r="HJJ90" i="15"/>
  <c r="HJK90" i="15"/>
  <c r="HJL90" i="15"/>
  <c r="HJM90" i="15"/>
  <c r="HJN90" i="15"/>
  <c r="HJO90" i="15"/>
  <c r="HJP90" i="15"/>
  <c r="HJQ90" i="15"/>
  <c r="HJR90" i="15"/>
  <c r="HJS90" i="15"/>
  <c r="HJT90" i="15"/>
  <c r="HJU90" i="15"/>
  <c r="HJV90" i="15"/>
  <c r="HJW90" i="15"/>
  <c r="HJX90" i="15"/>
  <c r="HJY90" i="15"/>
  <c r="HJZ90" i="15"/>
  <c r="HKA90" i="15"/>
  <c r="HKB90" i="15"/>
  <c r="HKC90" i="15"/>
  <c r="HKD90" i="15"/>
  <c r="HKE90" i="15"/>
  <c r="HKF90" i="15"/>
  <c r="HKG90" i="15"/>
  <c r="HKH90" i="15"/>
  <c r="HKI90" i="15"/>
  <c r="HKJ90" i="15"/>
  <c r="HKK90" i="15"/>
  <c r="HKL90" i="15"/>
  <c r="HKM90" i="15"/>
  <c r="HKN90" i="15"/>
  <c r="HKO90" i="15"/>
  <c r="HKP90" i="15"/>
  <c r="HKQ90" i="15"/>
  <c r="HKR90" i="15"/>
  <c r="HKS90" i="15"/>
  <c r="HKT90" i="15"/>
  <c r="HKU90" i="15"/>
  <c r="HKV90" i="15"/>
  <c r="HKW90" i="15"/>
  <c r="HKX90" i="15"/>
  <c r="HKY90" i="15"/>
  <c r="HKZ90" i="15"/>
  <c r="HLA90" i="15"/>
  <c r="HLB90" i="15"/>
  <c r="HLC90" i="15"/>
  <c r="HLD90" i="15"/>
  <c r="HLE90" i="15"/>
  <c r="HLF90" i="15"/>
  <c r="HLG90" i="15"/>
  <c r="HLH90" i="15"/>
  <c r="HLI90" i="15"/>
  <c r="HLJ90" i="15"/>
  <c r="HLK90" i="15"/>
  <c r="HLL90" i="15"/>
  <c r="HLM90" i="15"/>
  <c r="HLN90" i="15"/>
  <c r="HLO90" i="15"/>
  <c r="HLP90" i="15"/>
  <c r="HLQ90" i="15"/>
  <c r="HLR90" i="15"/>
  <c r="HLS90" i="15"/>
  <c r="HLT90" i="15"/>
  <c r="HLU90" i="15"/>
  <c r="HLV90" i="15"/>
  <c r="HLW90" i="15"/>
  <c r="HLX90" i="15"/>
  <c r="HLY90" i="15"/>
  <c r="HLZ90" i="15"/>
  <c r="HMA90" i="15"/>
  <c r="HMB90" i="15"/>
  <c r="HMC90" i="15"/>
  <c r="HMD90" i="15"/>
  <c r="HME90" i="15"/>
  <c r="HMF90" i="15"/>
  <c r="HMG90" i="15"/>
  <c r="HMH90" i="15"/>
  <c r="HMI90" i="15"/>
  <c r="HMJ90" i="15"/>
  <c r="HMK90" i="15"/>
  <c r="HML90" i="15"/>
  <c r="HMM90" i="15"/>
  <c r="HMN90" i="15"/>
  <c r="HMO90" i="15"/>
  <c r="HMP90" i="15"/>
  <c r="HMQ90" i="15"/>
  <c r="HMR90" i="15"/>
  <c r="HMS90" i="15"/>
  <c r="HMT90" i="15"/>
  <c r="HMU90" i="15"/>
  <c r="HMV90" i="15"/>
  <c r="HMW90" i="15"/>
  <c r="HMX90" i="15"/>
  <c r="HMY90" i="15"/>
  <c r="HMZ90" i="15"/>
  <c r="HNA90" i="15"/>
  <c r="HNB90" i="15"/>
  <c r="HNC90" i="15"/>
  <c r="HND90" i="15"/>
  <c r="HNE90" i="15"/>
  <c r="HNF90" i="15"/>
  <c r="HNG90" i="15"/>
  <c r="HNH90" i="15"/>
  <c r="HNI90" i="15"/>
  <c r="HNJ90" i="15"/>
  <c r="HNK90" i="15"/>
  <c r="HNL90" i="15"/>
  <c r="HNM90" i="15"/>
  <c r="HNN90" i="15"/>
  <c r="HNO90" i="15"/>
  <c r="HNP90" i="15"/>
  <c r="HNQ90" i="15"/>
  <c r="HNR90" i="15"/>
  <c r="HNS90" i="15"/>
  <c r="HNT90" i="15"/>
  <c r="HNU90" i="15"/>
  <c r="HNV90" i="15"/>
  <c r="HNW90" i="15"/>
  <c r="HNX90" i="15"/>
  <c r="HNY90" i="15"/>
  <c r="HNZ90" i="15"/>
  <c r="HOA90" i="15"/>
  <c r="HOB90" i="15"/>
  <c r="HOC90" i="15"/>
  <c r="HOD90" i="15"/>
  <c r="HOE90" i="15"/>
  <c r="HOF90" i="15"/>
  <c r="HOG90" i="15"/>
  <c r="HOH90" i="15"/>
  <c r="HOI90" i="15"/>
  <c r="HOJ90" i="15"/>
  <c r="HOK90" i="15"/>
  <c r="HOL90" i="15"/>
  <c r="HOM90" i="15"/>
  <c r="HON90" i="15"/>
  <c r="HOO90" i="15"/>
  <c r="HOP90" i="15"/>
  <c r="HOQ90" i="15"/>
  <c r="HOR90" i="15"/>
  <c r="HOS90" i="15"/>
  <c r="HOT90" i="15"/>
  <c r="HOU90" i="15"/>
  <c r="HOV90" i="15"/>
  <c r="HOW90" i="15"/>
  <c r="HOX90" i="15"/>
  <c r="HOY90" i="15"/>
  <c r="HOZ90" i="15"/>
  <c r="HPA90" i="15"/>
  <c r="HPB90" i="15"/>
  <c r="HPC90" i="15"/>
  <c r="HPD90" i="15"/>
  <c r="HPE90" i="15"/>
  <c r="HPF90" i="15"/>
  <c r="HPG90" i="15"/>
  <c r="HPH90" i="15"/>
  <c r="HPI90" i="15"/>
  <c r="HPJ90" i="15"/>
  <c r="HPK90" i="15"/>
  <c r="HPL90" i="15"/>
  <c r="HPM90" i="15"/>
  <c r="HPN90" i="15"/>
  <c r="HPO90" i="15"/>
  <c r="HPP90" i="15"/>
  <c r="HPQ90" i="15"/>
  <c r="HPR90" i="15"/>
  <c r="HPS90" i="15"/>
  <c r="HPT90" i="15"/>
  <c r="HPU90" i="15"/>
  <c r="HPV90" i="15"/>
  <c r="HPW90" i="15"/>
  <c r="HPX90" i="15"/>
  <c r="HPY90" i="15"/>
  <c r="HPZ90" i="15"/>
  <c r="HQA90" i="15"/>
  <c r="HQB90" i="15"/>
  <c r="HQC90" i="15"/>
  <c r="HQD90" i="15"/>
  <c r="HQE90" i="15"/>
  <c r="HQF90" i="15"/>
  <c r="HQG90" i="15"/>
  <c r="HQH90" i="15"/>
  <c r="HQI90" i="15"/>
  <c r="HQJ90" i="15"/>
  <c r="HQK90" i="15"/>
  <c r="HQL90" i="15"/>
  <c r="HQM90" i="15"/>
  <c r="HQN90" i="15"/>
  <c r="HQO90" i="15"/>
  <c r="HQP90" i="15"/>
  <c r="HQQ90" i="15"/>
  <c r="HQR90" i="15"/>
  <c r="HQS90" i="15"/>
  <c r="HQT90" i="15"/>
  <c r="HQU90" i="15"/>
  <c r="HQV90" i="15"/>
  <c r="HQW90" i="15"/>
  <c r="HQX90" i="15"/>
  <c r="HQY90" i="15"/>
  <c r="HQZ90" i="15"/>
  <c r="HRA90" i="15"/>
  <c r="HRB90" i="15"/>
  <c r="HRC90" i="15"/>
  <c r="HRD90" i="15"/>
  <c r="HRE90" i="15"/>
  <c r="HRF90" i="15"/>
  <c r="HRG90" i="15"/>
  <c r="HRH90" i="15"/>
  <c r="HRI90" i="15"/>
  <c r="HRJ90" i="15"/>
  <c r="HRK90" i="15"/>
  <c r="HRL90" i="15"/>
  <c r="HRM90" i="15"/>
  <c r="HRN90" i="15"/>
  <c r="HRO90" i="15"/>
  <c r="HRP90" i="15"/>
  <c r="HRQ90" i="15"/>
  <c r="HRR90" i="15"/>
  <c r="HRS90" i="15"/>
  <c r="HRT90" i="15"/>
  <c r="HRU90" i="15"/>
  <c r="HRV90" i="15"/>
  <c r="HRW90" i="15"/>
  <c r="HRX90" i="15"/>
  <c r="HRY90" i="15"/>
  <c r="HRZ90" i="15"/>
  <c r="HSA90" i="15"/>
  <c r="HSB90" i="15"/>
  <c r="HSC90" i="15"/>
  <c r="HSD90" i="15"/>
  <c r="HSE90" i="15"/>
  <c r="HSF90" i="15"/>
  <c r="HSG90" i="15"/>
  <c r="HSH90" i="15"/>
  <c r="HSI90" i="15"/>
  <c r="HSJ90" i="15"/>
  <c r="HSK90" i="15"/>
  <c r="HSL90" i="15"/>
  <c r="HSM90" i="15"/>
  <c r="HSN90" i="15"/>
  <c r="HSO90" i="15"/>
  <c r="HSP90" i="15"/>
  <c r="HSQ90" i="15"/>
  <c r="HSR90" i="15"/>
  <c r="HSS90" i="15"/>
  <c r="HST90" i="15"/>
  <c r="HSU90" i="15"/>
  <c r="HSV90" i="15"/>
  <c r="HSW90" i="15"/>
  <c r="HSX90" i="15"/>
  <c r="HSY90" i="15"/>
  <c r="HSZ90" i="15"/>
  <c r="HTA90" i="15"/>
  <c r="HTB90" i="15"/>
  <c r="HTC90" i="15"/>
  <c r="HTD90" i="15"/>
  <c r="HTE90" i="15"/>
  <c r="HTF90" i="15"/>
  <c r="HTG90" i="15"/>
  <c r="HTH90" i="15"/>
  <c r="HTI90" i="15"/>
  <c r="HTJ90" i="15"/>
  <c r="HTK90" i="15"/>
  <c r="HTL90" i="15"/>
  <c r="HTM90" i="15"/>
  <c r="HTN90" i="15"/>
  <c r="HTO90" i="15"/>
  <c r="HTP90" i="15"/>
  <c r="HTQ90" i="15"/>
  <c r="HTR90" i="15"/>
  <c r="HTS90" i="15"/>
  <c r="HTT90" i="15"/>
  <c r="HTU90" i="15"/>
  <c r="HTV90" i="15"/>
  <c r="HTW90" i="15"/>
  <c r="HTX90" i="15"/>
  <c r="HTY90" i="15"/>
  <c r="HTZ90" i="15"/>
  <c r="HUA90" i="15"/>
  <c r="HUB90" i="15"/>
  <c r="HUC90" i="15"/>
  <c r="HUD90" i="15"/>
  <c r="HUE90" i="15"/>
  <c r="HUF90" i="15"/>
  <c r="HUG90" i="15"/>
  <c r="HUH90" i="15"/>
  <c r="HUI90" i="15"/>
  <c r="HUJ90" i="15"/>
  <c r="HUK90" i="15"/>
  <c r="HUL90" i="15"/>
  <c r="HUM90" i="15"/>
  <c r="HUN90" i="15"/>
  <c r="HUO90" i="15"/>
  <c r="HUP90" i="15"/>
  <c r="HUQ90" i="15"/>
  <c r="HUR90" i="15"/>
  <c r="HUS90" i="15"/>
  <c r="HUT90" i="15"/>
  <c r="HUU90" i="15"/>
  <c r="HUV90" i="15"/>
  <c r="HUW90" i="15"/>
  <c r="HUX90" i="15"/>
  <c r="HUY90" i="15"/>
  <c r="HUZ90" i="15"/>
  <c r="HVA90" i="15"/>
  <c r="HVB90" i="15"/>
  <c r="HVC90" i="15"/>
  <c r="HVD90" i="15"/>
  <c r="HVE90" i="15"/>
  <c r="HVF90" i="15"/>
  <c r="HVG90" i="15"/>
  <c r="HVH90" i="15"/>
  <c r="HVI90" i="15"/>
  <c r="HVJ90" i="15"/>
  <c r="HVK90" i="15"/>
  <c r="HVL90" i="15"/>
  <c r="HVM90" i="15"/>
  <c r="HVN90" i="15"/>
  <c r="HVO90" i="15"/>
  <c r="HVP90" i="15"/>
  <c r="HVQ90" i="15"/>
  <c r="HVR90" i="15"/>
  <c r="HVS90" i="15"/>
  <c r="HVT90" i="15"/>
  <c r="HVU90" i="15"/>
  <c r="HVV90" i="15"/>
  <c r="HVW90" i="15"/>
  <c r="HVX90" i="15"/>
  <c r="HVY90" i="15"/>
  <c r="HVZ90" i="15"/>
  <c r="HWA90" i="15"/>
  <c r="HWB90" i="15"/>
  <c r="HWC90" i="15"/>
  <c r="HWD90" i="15"/>
  <c r="HWE90" i="15"/>
  <c r="HWF90" i="15"/>
  <c r="HWG90" i="15"/>
  <c r="HWH90" i="15"/>
  <c r="HWI90" i="15"/>
  <c r="HWJ90" i="15"/>
  <c r="HWK90" i="15"/>
  <c r="HWL90" i="15"/>
  <c r="HWM90" i="15"/>
  <c r="HWN90" i="15"/>
  <c r="HWO90" i="15"/>
  <c r="HWP90" i="15"/>
  <c r="HWQ90" i="15"/>
  <c r="HWR90" i="15"/>
  <c r="HWS90" i="15"/>
  <c r="HWT90" i="15"/>
  <c r="HWU90" i="15"/>
  <c r="HWV90" i="15"/>
  <c r="HWW90" i="15"/>
  <c r="HWX90" i="15"/>
  <c r="HWY90" i="15"/>
  <c r="HWZ90" i="15"/>
  <c r="HXA90" i="15"/>
  <c r="HXB90" i="15"/>
  <c r="HXC90" i="15"/>
  <c r="HXD90" i="15"/>
  <c r="HXE90" i="15"/>
  <c r="HXF90" i="15"/>
  <c r="HXG90" i="15"/>
  <c r="HXH90" i="15"/>
  <c r="HXI90" i="15"/>
  <c r="HXJ90" i="15"/>
  <c r="HXK90" i="15"/>
  <c r="HXL90" i="15"/>
  <c r="HXM90" i="15"/>
  <c r="HXN90" i="15"/>
  <c r="HXO90" i="15"/>
  <c r="HXP90" i="15"/>
  <c r="HXQ90" i="15"/>
  <c r="HXR90" i="15"/>
  <c r="HXS90" i="15"/>
  <c r="HXT90" i="15"/>
  <c r="HXU90" i="15"/>
  <c r="HXV90" i="15"/>
  <c r="HXW90" i="15"/>
  <c r="HXX90" i="15"/>
  <c r="HXY90" i="15"/>
  <c r="HXZ90" i="15"/>
  <c r="HYA90" i="15"/>
  <c r="HYB90" i="15"/>
  <c r="HYC90" i="15"/>
  <c r="HYD90" i="15"/>
  <c r="HYE90" i="15"/>
  <c r="HYF90" i="15"/>
  <c r="HYG90" i="15"/>
  <c r="HYH90" i="15"/>
  <c r="HYI90" i="15"/>
  <c r="HYJ90" i="15"/>
  <c r="HYK90" i="15"/>
  <c r="HYL90" i="15"/>
  <c r="HYM90" i="15"/>
  <c r="HYN90" i="15"/>
  <c r="HYO90" i="15"/>
  <c r="HYP90" i="15"/>
  <c r="HYQ90" i="15"/>
  <c r="HYR90" i="15"/>
  <c r="HYS90" i="15"/>
  <c r="HYT90" i="15"/>
  <c r="HYU90" i="15"/>
  <c r="HYV90" i="15"/>
  <c r="HYW90" i="15"/>
  <c r="HYX90" i="15"/>
  <c r="HYY90" i="15"/>
  <c r="HYZ90" i="15"/>
  <c r="HZA90" i="15"/>
  <c r="HZB90" i="15"/>
  <c r="HZC90" i="15"/>
  <c r="HZD90" i="15"/>
  <c r="HZE90" i="15"/>
  <c r="HZF90" i="15"/>
  <c r="HZG90" i="15"/>
  <c r="HZH90" i="15"/>
  <c r="HZI90" i="15"/>
  <c r="HZJ90" i="15"/>
  <c r="HZK90" i="15"/>
  <c r="HZL90" i="15"/>
  <c r="HZM90" i="15"/>
  <c r="HZN90" i="15"/>
  <c r="HZO90" i="15"/>
  <c r="HZP90" i="15"/>
  <c r="HZQ90" i="15"/>
  <c r="HZR90" i="15"/>
  <c r="HZS90" i="15"/>
  <c r="HZT90" i="15"/>
  <c r="HZU90" i="15"/>
  <c r="HZV90" i="15"/>
  <c r="HZW90" i="15"/>
  <c r="HZX90" i="15"/>
  <c r="HZY90" i="15"/>
  <c r="HZZ90" i="15"/>
  <c r="IAA90" i="15"/>
  <c r="IAB90" i="15"/>
  <c r="IAC90" i="15"/>
  <c r="IAD90" i="15"/>
  <c r="IAE90" i="15"/>
  <c r="IAF90" i="15"/>
  <c r="IAG90" i="15"/>
  <c r="IAH90" i="15"/>
  <c r="IAI90" i="15"/>
  <c r="IAJ90" i="15"/>
  <c r="IAK90" i="15"/>
  <c r="IAL90" i="15"/>
  <c r="IAM90" i="15"/>
  <c r="IAN90" i="15"/>
  <c r="IAO90" i="15"/>
  <c r="IAP90" i="15"/>
  <c r="IAQ90" i="15"/>
  <c r="IAR90" i="15"/>
  <c r="IAS90" i="15"/>
  <c r="IAT90" i="15"/>
  <c r="IAU90" i="15"/>
  <c r="IAV90" i="15"/>
  <c r="IAW90" i="15"/>
  <c r="IAX90" i="15"/>
  <c r="IAY90" i="15"/>
  <c r="IAZ90" i="15"/>
  <c r="IBA90" i="15"/>
  <c r="IBB90" i="15"/>
  <c r="IBC90" i="15"/>
  <c r="IBD90" i="15"/>
  <c r="IBE90" i="15"/>
  <c r="IBF90" i="15"/>
  <c r="IBG90" i="15"/>
  <c r="IBH90" i="15"/>
  <c r="IBI90" i="15"/>
  <c r="IBJ90" i="15"/>
  <c r="IBK90" i="15"/>
  <c r="IBL90" i="15"/>
  <c r="IBM90" i="15"/>
  <c r="IBN90" i="15"/>
  <c r="IBO90" i="15"/>
  <c r="IBP90" i="15"/>
  <c r="IBQ90" i="15"/>
  <c r="IBR90" i="15"/>
  <c r="IBS90" i="15"/>
  <c r="IBT90" i="15"/>
  <c r="IBU90" i="15"/>
  <c r="IBV90" i="15"/>
  <c r="IBW90" i="15"/>
  <c r="IBX90" i="15"/>
  <c r="IBY90" i="15"/>
  <c r="IBZ90" i="15"/>
  <c r="ICA90" i="15"/>
  <c r="ICB90" i="15"/>
  <c r="ICC90" i="15"/>
  <c r="ICD90" i="15"/>
  <c r="ICE90" i="15"/>
  <c r="ICF90" i="15"/>
  <c r="ICG90" i="15"/>
  <c r="ICH90" i="15"/>
  <c r="ICI90" i="15"/>
  <c r="ICJ90" i="15"/>
  <c r="ICK90" i="15"/>
  <c r="ICL90" i="15"/>
  <c r="ICM90" i="15"/>
  <c r="ICN90" i="15"/>
  <c r="ICO90" i="15"/>
  <c r="ICP90" i="15"/>
  <c r="ICQ90" i="15"/>
  <c r="ICR90" i="15"/>
  <c r="ICS90" i="15"/>
  <c r="ICT90" i="15"/>
  <c r="ICU90" i="15"/>
  <c r="ICV90" i="15"/>
  <c r="ICW90" i="15"/>
  <c r="ICX90" i="15"/>
  <c r="ICY90" i="15"/>
  <c r="ICZ90" i="15"/>
  <c r="IDA90" i="15"/>
  <c r="IDB90" i="15"/>
  <c r="IDC90" i="15"/>
  <c r="IDD90" i="15"/>
  <c r="IDE90" i="15"/>
  <c r="IDF90" i="15"/>
  <c r="IDG90" i="15"/>
  <c r="IDH90" i="15"/>
  <c r="IDI90" i="15"/>
  <c r="IDJ90" i="15"/>
  <c r="IDK90" i="15"/>
  <c r="IDL90" i="15"/>
  <c r="IDM90" i="15"/>
  <c r="IDN90" i="15"/>
  <c r="IDO90" i="15"/>
  <c r="IDP90" i="15"/>
  <c r="IDQ90" i="15"/>
  <c r="IDR90" i="15"/>
  <c r="IDS90" i="15"/>
  <c r="IDT90" i="15"/>
  <c r="IDU90" i="15"/>
  <c r="IDV90" i="15"/>
  <c r="IDW90" i="15"/>
  <c r="IDX90" i="15"/>
  <c r="IDY90" i="15"/>
  <c r="IDZ90" i="15"/>
  <c r="IEA90" i="15"/>
  <c r="IEB90" i="15"/>
  <c r="IEC90" i="15"/>
  <c r="IED90" i="15"/>
  <c r="IEE90" i="15"/>
  <c r="IEF90" i="15"/>
  <c r="IEG90" i="15"/>
  <c r="IEH90" i="15"/>
  <c r="IEI90" i="15"/>
  <c r="IEJ90" i="15"/>
  <c r="IEK90" i="15"/>
  <c r="IEL90" i="15"/>
  <c r="IEM90" i="15"/>
  <c r="IEN90" i="15"/>
  <c r="IEO90" i="15"/>
  <c r="IEP90" i="15"/>
  <c r="IEQ90" i="15"/>
  <c r="IER90" i="15"/>
  <c r="IES90" i="15"/>
  <c r="IET90" i="15"/>
  <c r="IEU90" i="15"/>
  <c r="IEV90" i="15"/>
  <c r="IEW90" i="15"/>
  <c r="IEX90" i="15"/>
  <c r="IEY90" i="15"/>
  <c r="IEZ90" i="15"/>
  <c r="IFA90" i="15"/>
  <c r="IFB90" i="15"/>
  <c r="IFC90" i="15"/>
  <c r="IFD90" i="15"/>
  <c r="IFE90" i="15"/>
  <c r="IFF90" i="15"/>
  <c r="IFG90" i="15"/>
  <c r="IFH90" i="15"/>
  <c r="IFI90" i="15"/>
  <c r="IFJ90" i="15"/>
  <c r="IFK90" i="15"/>
  <c r="IFL90" i="15"/>
  <c r="IFM90" i="15"/>
  <c r="IFN90" i="15"/>
  <c r="IFO90" i="15"/>
  <c r="IFP90" i="15"/>
  <c r="IFQ90" i="15"/>
  <c r="IFR90" i="15"/>
  <c r="IFS90" i="15"/>
  <c r="IFT90" i="15"/>
  <c r="IFU90" i="15"/>
  <c r="IFV90" i="15"/>
  <c r="IFW90" i="15"/>
  <c r="IFX90" i="15"/>
  <c r="IFY90" i="15"/>
  <c r="IFZ90" i="15"/>
  <c r="IGA90" i="15"/>
  <c r="IGB90" i="15"/>
  <c r="IGC90" i="15"/>
  <c r="IGD90" i="15"/>
  <c r="IGE90" i="15"/>
  <c r="IGF90" i="15"/>
  <c r="IGG90" i="15"/>
  <c r="IGH90" i="15"/>
  <c r="IGI90" i="15"/>
  <c r="IGJ90" i="15"/>
  <c r="IGK90" i="15"/>
  <c r="IGL90" i="15"/>
  <c r="IGM90" i="15"/>
  <c r="IGN90" i="15"/>
  <c r="IGO90" i="15"/>
  <c r="IGP90" i="15"/>
  <c r="IGQ90" i="15"/>
  <c r="IGR90" i="15"/>
  <c r="IGS90" i="15"/>
  <c r="IGT90" i="15"/>
  <c r="IGU90" i="15"/>
  <c r="IGV90" i="15"/>
  <c r="IGW90" i="15"/>
  <c r="IGX90" i="15"/>
  <c r="IGY90" i="15"/>
  <c r="IGZ90" i="15"/>
  <c r="IHA90" i="15"/>
  <c r="IHB90" i="15"/>
  <c r="IHC90" i="15"/>
  <c r="IHD90" i="15"/>
  <c r="IHE90" i="15"/>
  <c r="IHF90" i="15"/>
  <c r="IHG90" i="15"/>
  <c r="IHH90" i="15"/>
  <c r="IHI90" i="15"/>
  <c r="IHJ90" i="15"/>
  <c r="IHK90" i="15"/>
  <c r="IHL90" i="15"/>
  <c r="IHM90" i="15"/>
  <c r="IHN90" i="15"/>
  <c r="IHO90" i="15"/>
  <c r="IHP90" i="15"/>
  <c r="IHQ90" i="15"/>
  <c r="IHR90" i="15"/>
  <c r="IHS90" i="15"/>
  <c r="IHT90" i="15"/>
  <c r="IHU90" i="15"/>
  <c r="IHV90" i="15"/>
  <c r="IHW90" i="15"/>
  <c r="IHX90" i="15"/>
  <c r="IHY90" i="15"/>
  <c r="IHZ90" i="15"/>
  <c r="IIA90" i="15"/>
  <c r="IIB90" i="15"/>
  <c r="IIC90" i="15"/>
  <c r="IID90" i="15"/>
  <c r="IIE90" i="15"/>
  <c r="IIF90" i="15"/>
  <c r="IIG90" i="15"/>
  <c r="IIH90" i="15"/>
  <c r="III90" i="15"/>
  <c r="IIJ90" i="15"/>
  <c r="IIK90" i="15"/>
  <c r="IIL90" i="15"/>
  <c r="IIM90" i="15"/>
  <c r="IIN90" i="15"/>
  <c r="IIO90" i="15"/>
  <c r="IIP90" i="15"/>
  <c r="IIQ90" i="15"/>
  <c r="IIR90" i="15"/>
  <c r="IIS90" i="15"/>
  <c r="IIT90" i="15"/>
  <c r="IIU90" i="15"/>
  <c r="IIV90" i="15"/>
  <c r="IIW90" i="15"/>
  <c r="IIX90" i="15"/>
  <c r="IIY90" i="15"/>
  <c r="IIZ90" i="15"/>
  <c r="IJA90" i="15"/>
  <c r="IJB90" i="15"/>
  <c r="IJC90" i="15"/>
  <c r="IJD90" i="15"/>
  <c r="IJE90" i="15"/>
  <c r="IJF90" i="15"/>
  <c r="IJG90" i="15"/>
  <c r="IJH90" i="15"/>
  <c r="IJI90" i="15"/>
  <c r="IJJ90" i="15"/>
  <c r="IJK90" i="15"/>
  <c r="IJL90" i="15"/>
  <c r="IJM90" i="15"/>
  <c r="IJN90" i="15"/>
  <c r="IJO90" i="15"/>
  <c r="IJP90" i="15"/>
  <c r="IJQ90" i="15"/>
  <c r="IJR90" i="15"/>
  <c r="IJS90" i="15"/>
  <c r="IJT90" i="15"/>
  <c r="IJU90" i="15"/>
  <c r="IJV90" i="15"/>
  <c r="IJW90" i="15"/>
  <c r="IJX90" i="15"/>
  <c r="IJY90" i="15"/>
  <c r="IJZ90" i="15"/>
  <c r="IKA90" i="15"/>
  <c r="IKB90" i="15"/>
  <c r="IKC90" i="15"/>
  <c r="IKD90" i="15"/>
  <c r="IKE90" i="15"/>
  <c r="IKF90" i="15"/>
  <c r="IKG90" i="15"/>
  <c r="IKH90" i="15"/>
  <c r="IKI90" i="15"/>
  <c r="IKJ90" i="15"/>
  <c r="IKK90" i="15"/>
  <c r="IKL90" i="15"/>
  <c r="IKM90" i="15"/>
  <c r="IKN90" i="15"/>
  <c r="IKO90" i="15"/>
  <c r="IKP90" i="15"/>
  <c r="IKQ90" i="15"/>
  <c r="IKR90" i="15"/>
  <c r="IKS90" i="15"/>
  <c r="IKT90" i="15"/>
  <c r="IKU90" i="15"/>
  <c r="IKV90" i="15"/>
  <c r="IKW90" i="15"/>
  <c r="IKX90" i="15"/>
  <c r="IKY90" i="15"/>
  <c r="IKZ90" i="15"/>
  <c r="ILA90" i="15"/>
  <c r="ILB90" i="15"/>
  <c r="ILC90" i="15"/>
  <c r="ILD90" i="15"/>
  <c r="ILE90" i="15"/>
  <c r="ILF90" i="15"/>
  <c r="ILG90" i="15"/>
  <c r="ILH90" i="15"/>
  <c r="ILI90" i="15"/>
  <c r="ILJ90" i="15"/>
  <c r="ILK90" i="15"/>
  <c r="ILL90" i="15"/>
  <c r="ILM90" i="15"/>
  <c r="ILN90" i="15"/>
  <c r="ILO90" i="15"/>
  <c r="ILP90" i="15"/>
  <c r="ILQ90" i="15"/>
  <c r="ILR90" i="15"/>
  <c r="ILS90" i="15"/>
  <c r="ILT90" i="15"/>
  <c r="ILU90" i="15"/>
  <c r="ILV90" i="15"/>
  <c r="ILW90" i="15"/>
  <c r="ILX90" i="15"/>
  <c r="ILY90" i="15"/>
  <c r="ILZ90" i="15"/>
  <c r="IMA90" i="15"/>
  <c r="IMB90" i="15"/>
  <c r="IMC90" i="15"/>
  <c r="IMD90" i="15"/>
  <c r="IME90" i="15"/>
  <c r="IMF90" i="15"/>
  <c r="IMG90" i="15"/>
  <c r="IMH90" i="15"/>
  <c r="IMI90" i="15"/>
  <c r="IMJ90" i="15"/>
  <c r="IMK90" i="15"/>
  <c r="IML90" i="15"/>
  <c r="IMM90" i="15"/>
  <c r="IMN90" i="15"/>
  <c r="IMO90" i="15"/>
  <c r="IMP90" i="15"/>
  <c r="IMQ90" i="15"/>
  <c r="IMR90" i="15"/>
  <c r="IMS90" i="15"/>
  <c r="IMT90" i="15"/>
  <c r="IMU90" i="15"/>
  <c r="IMV90" i="15"/>
  <c r="IMW90" i="15"/>
  <c r="IMX90" i="15"/>
  <c r="IMY90" i="15"/>
  <c r="IMZ90" i="15"/>
  <c r="INA90" i="15"/>
  <c r="INB90" i="15"/>
  <c r="INC90" i="15"/>
  <c r="IND90" i="15"/>
  <c r="INE90" i="15"/>
  <c r="INF90" i="15"/>
  <c r="ING90" i="15"/>
  <c r="INH90" i="15"/>
  <c r="INI90" i="15"/>
  <c r="INJ90" i="15"/>
  <c r="INK90" i="15"/>
  <c r="INL90" i="15"/>
  <c r="INM90" i="15"/>
  <c r="INN90" i="15"/>
  <c r="INO90" i="15"/>
  <c r="INP90" i="15"/>
  <c r="INQ90" i="15"/>
  <c r="INR90" i="15"/>
  <c r="INS90" i="15"/>
  <c r="INT90" i="15"/>
  <c r="INU90" i="15"/>
  <c r="INV90" i="15"/>
  <c r="INW90" i="15"/>
  <c r="INX90" i="15"/>
  <c r="INY90" i="15"/>
  <c r="INZ90" i="15"/>
  <c r="IOA90" i="15"/>
  <c r="IOB90" i="15"/>
  <c r="IOC90" i="15"/>
  <c r="IOD90" i="15"/>
  <c r="IOE90" i="15"/>
  <c r="IOF90" i="15"/>
  <c r="IOG90" i="15"/>
  <c r="IOH90" i="15"/>
  <c r="IOI90" i="15"/>
  <c r="IOJ90" i="15"/>
  <c r="IOK90" i="15"/>
  <c r="IOL90" i="15"/>
  <c r="IOM90" i="15"/>
  <c r="ION90" i="15"/>
  <c r="IOO90" i="15"/>
  <c r="IOP90" i="15"/>
  <c r="IOQ90" i="15"/>
  <c r="IOR90" i="15"/>
  <c r="IOS90" i="15"/>
  <c r="IOT90" i="15"/>
  <c r="IOU90" i="15"/>
  <c r="IOV90" i="15"/>
  <c r="IOW90" i="15"/>
  <c r="IOX90" i="15"/>
  <c r="IOY90" i="15"/>
  <c r="IOZ90" i="15"/>
  <c r="IPA90" i="15"/>
  <c r="IPB90" i="15"/>
  <c r="IPC90" i="15"/>
  <c r="IPD90" i="15"/>
  <c r="IPE90" i="15"/>
  <c r="IPF90" i="15"/>
  <c r="IPG90" i="15"/>
  <c r="IPH90" i="15"/>
  <c r="IPI90" i="15"/>
  <c r="IPJ90" i="15"/>
  <c r="IPK90" i="15"/>
  <c r="IPL90" i="15"/>
  <c r="IPM90" i="15"/>
  <c r="IPN90" i="15"/>
  <c r="IPO90" i="15"/>
  <c r="IPP90" i="15"/>
  <c r="IPQ90" i="15"/>
  <c r="IPR90" i="15"/>
  <c r="IPS90" i="15"/>
  <c r="IPT90" i="15"/>
  <c r="IPU90" i="15"/>
  <c r="IPV90" i="15"/>
  <c r="IPW90" i="15"/>
  <c r="IPX90" i="15"/>
  <c r="IPY90" i="15"/>
  <c r="IPZ90" i="15"/>
  <c r="IQA90" i="15"/>
  <c r="IQB90" i="15"/>
  <c r="IQC90" i="15"/>
  <c r="IQD90" i="15"/>
  <c r="IQE90" i="15"/>
  <c r="IQF90" i="15"/>
  <c r="IQG90" i="15"/>
  <c r="IQH90" i="15"/>
  <c r="IQI90" i="15"/>
  <c r="IQJ90" i="15"/>
  <c r="IQK90" i="15"/>
  <c r="IQL90" i="15"/>
  <c r="IQM90" i="15"/>
  <c r="IQN90" i="15"/>
  <c r="IQO90" i="15"/>
  <c r="IQP90" i="15"/>
  <c r="IQQ90" i="15"/>
  <c r="IQR90" i="15"/>
  <c r="IQS90" i="15"/>
  <c r="IQT90" i="15"/>
  <c r="IQU90" i="15"/>
  <c r="IQV90" i="15"/>
  <c r="IQW90" i="15"/>
  <c r="IQX90" i="15"/>
  <c r="IQY90" i="15"/>
  <c r="IQZ90" i="15"/>
  <c r="IRA90" i="15"/>
  <c r="IRB90" i="15"/>
  <c r="IRC90" i="15"/>
  <c r="IRD90" i="15"/>
  <c r="IRE90" i="15"/>
  <c r="IRF90" i="15"/>
  <c r="IRG90" i="15"/>
  <c r="IRH90" i="15"/>
  <c r="IRI90" i="15"/>
  <c r="IRJ90" i="15"/>
  <c r="IRK90" i="15"/>
  <c r="IRL90" i="15"/>
  <c r="IRM90" i="15"/>
  <c r="IRN90" i="15"/>
  <c r="IRO90" i="15"/>
  <c r="IRP90" i="15"/>
  <c r="IRQ90" i="15"/>
  <c r="IRR90" i="15"/>
  <c r="IRS90" i="15"/>
  <c r="IRT90" i="15"/>
  <c r="IRU90" i="15"/>
  <c r="IRV90" i="15"/>
  <c r="IRW90" i="15"/>
  <c r="IRX90" i="15"/>
  <c r="IRY90" i="15"/>
  <c r="IRZ90" i="15"/>
  <c r="ISA90" i="15"/>
  <c r="ISB90" i="15"/>
  <c r="ISC90" i="15"/>
  <c r="ISD90" i="15"/>
  <c r="ISE90" i="15"/>
  <c r="ISF90" i="15"/>
  <c r="ISG90" i="15"/>
  <c r="ISH90" i="15"/>
  <c r="ISI90" i="15"/>
  <c r="ISJ90" i="15"/>
  <c r="ISK90" i="15"/>
  <c r="ISL90" i="15"/>
  <c r="ISM90" i="15"/>
  <c r="ISN90" i="15"/>
  <c r="ISO90" i="15"/>
  <c r="ISP90" i="15"/>
  <c r="ISQ90" i="15"/>
  <c r="ISR90" i="15"/>
  <c r="ISS90" i="15"/>
  <c r="IST90" i="15"/>
  <c r="ISU90" i="15"/>
  <c r="ISV90" i="15"/>
  <c r="ISW90" i="15"/>
  <c r="ISX90" i="15"/>
  <c r="ISY90" i="15"/>
  <c r="ISZ90" i="15"/>
  <c r="ITA90" i="15"/>
  <c r="ITB90" i="15"/>
  <c r="ITC90" i="15"/>
  <c r="ITD90" i="15"/>
  <c r="ITE90" i="15"/>
  <c r="ITF90" i="15"/>
  <c r="ITG90" i="15"/>
  <c r="ITH90" i="15"/>
  <c r="ITI90" i="15"/>
  <c r="ITJ90" i="15"/>
  <c r="ITK90" i="15"/>
  <c r="ITL90" i="15"/>
  <c r="ITM90" i="15"/>
  <c r="ITN90" i="15"/>
  <c r="ITO90" i="15"/>
  <c r="ITP90" i="15"/>
  <c r="ITQ90" i="15"/>
  <c r="ITR90" i="15"/>
  <c r="ITS90" i="15"/>
  <c r="ITT90" i="15"/>
  <c r="ITU90" i="15"/>
  <c r="ITV90" i="15"/>
  <c r="ITW90" i="15"/>
  <c r="ITX90" i="15"/>
  <c r="ITY90" i="15"/>
  <c r="ITZ90" i="15"/>
  <c r="IUA90" i="15"/>
  <c r="IUB90" i="15"/>
  <c r="IUC90" i="15"/>
  <c r="IUD90" i="15"/>
  <c r="IUE90" i="15"/>
  <c r="IUF90" i="15"/>
  <c r="IUG90" i="15"/>
  <c r="IUH90" i="15"/>
  <c r="IUI90" i="15"/>
  <c r="IUJ90" i="15"/>
  <c r="IUK90" i="15"/>
  <c r="IUL90" i="15"/>
  <c r="IUM90" i="15"/>
  <c r="IUN90" i="15"/>
  <c r="IUO90" i="15"/>
  <c r="IUP90" i="15"/>
  <c r="IUQ90" i="15"/>
  <c r="IUR90" i="15"/>
  <c r="IUS90" i="15"/>
  <c r="IUT90" i="15"/>
  <c r="IUU90" i="15"/>
  <c r="IUV90" i="15"/>
  <c r="IUW90" i="15"/>
  <c r="IUX90" i="15"/>
  <c r="IUY90" i="15"/>
  <c r="IUZ90" i="15"/>
  <c r="IVA90" i="15"/>
  <c r="IVB90" i="15"/>
  <c r="IVC90" i="15"/>
  <c r="IVD90" i="15"/>
  <c r="IVE90" i="15"/>
  <c r="IVF90" i="15"/>
  <c r="IVG90" i="15"/>
  <c r="IVH90" i="15"/>
  <c r="IVI90" i="15"/>
  <c r="IVJ90" i="15"/>
  <c r="IVK90" i="15"/>
  <c r="IVL90" i="15"/>
  <c r="IVM90" i="15"/>
  <c r="IVN90" i="15"/>
  <c r="IVO90" i="15"/>
  <c r="IVP90" i="15"/>
  <c r="IVQ90" i="15"/>
  <c r="IVR90" i="15"/>
  <c r="IVS90" i="15"/>
  <c r="IVT90" i="15"/>
  <c r="IVU90" i="15"/>
  <c r="IVV90" i="15"/>
  <c r="IVW90" i="15"/>
  <c r="IVX90" i="15"/>
  <c r="IVY90" i="15"/>
  <c r="IVZ90" i="15"/>
  <c r="IWA90" i="15"/>
  <c r="IWB90" i="15"/>
  <c r="IWC90" i="15"/>
  <c r="IWD90" i="15"/>
  <c r="IWE90" i="15"/>
  <c r="IWF90" i="15"/>
  <c r="IWG90" i="15"/>
  <c r="IWH90" i="15"/>
  <c r="IWI90" i="15"/>
  <c r="IWJ90" i="15"/>
  <c r="IWK90" i="15"/>
  <c r="IWL90" i="15"/>
  <c r="IWM90" i="15"/>
  <c r="IWN90" i="15"/>
  <c r="IWO90" i="15"/>
  <c r="IWP90" i="15"/>
  <c r="IWQ90" i="15"/>
  <c r="IWR90" i="15"/>
  <c r="IWS90" i="15"/>
  <c r="IWT90" i="15"/>
  <c r="IWU90" i="15"/>
  <c r="IWV90" i="15"/>
  <c r="IWW90" i="15"/>
  <c r="IWX90" i="15"/>
  <c r="IWY90" i="15"/>
  <c r="IWZ90" i="15"/>
  <c r="IXA90" i="15"/>
  <c r="IXB90" i="15"/>
  <c r="IXC90" i="15"/>
  <c r="IXD90" i="15"/>
  <c r="IXE90" i="15"/>
  <c r="IXF90" i="15"/>
  <c r="IXG90" i="15"/>
  <c r="IXH90" i="15"/>
  <c r="IXI90" i="15"/>
  <c r="IXJ90" i="15"/>
  <c r="IXK90" i="15"/>
  <c r="IXL90" i="15"/>
  <c r="IXM90" i="15"/>
  <c r="IXN90" i="15"/>
  <c r="IXO90" i="15"/>
  <c r="IXP90" i="15"/>
  <c r="IXQ90" i="15"/>
  <c r="IXR90" i="15"/>
  <c r="IXS90" i="15"/>
  <c r="IXT90" i="15"/>
  <c r="IXU90" i="15"/>
  <c r="IXV90" i="15"/>
  <c r="IXW90" i="15"/>
  <c r="IXX90" i="15"/>
  <c r="IXY90" i="15"/>
  <c r="IXZ90" i="15"/>
  <c r="IYA90" i="15"/>
  <c r="IYB90" i="15"/>
  <c r="IYC90" i="15"/>
  <c r="IYD90" i="15"/>
  <c r="IYE90" i="15"/>
  <c r="IYF90" i="15"/>
  <c r="IYG90" i="15"/>
  <c r="IYH90" i="15"/>
  <c r="IYI90" i="15"/>
  <c r="IYJ90" i="15"/>
  <c r="IYK90" i="15"/>
  <c r="IYL90" i="15"/>
  <c r="IYM90" i="15"/>
  <c r="IYN90" i="15"/>
  <c r="IYO90" i="15"/>
  <c r="IYP90" i="15"/>
  <c r="IYQ90" i="15"/>
  <c r="IYR90" i="15"/>
  <c r="IYS90" i="15"/>
  <c r="IYT90" i="15"/>
  <c r="IYU90" i="15"/>
  <c r="IYV90" i="15"/>
  <c r="IYW90" i="15"/>
  <c r="IYX90" i="15"/>
  <c r="IYY90" i="15"/>
  <c r="IYZ90" i="15"/>
  <c r="IZA90" i="15"/>
  <c r="IZB90" i="15"/>
  <c r="IZC90" i="15"/>
  <c r="IZD90" i="15"/>
  <c r="IZE90" i="15"/>
  <c r="IZF90" i="15"/>
  <c r="IZG90" i="15"/>
  <c r="IZH90" i="15"/>
  <c r="IZI90" i="15"/>
  <c r="IZJ90" i="15"/>
  <c r="IZK90" i="15"/>
  <c r="IZL90" i="15"/>
  <c r="IZM90" i="15"/>
  <c r="IZN90" i="15"/>
  <c r="IZO90" i="15"/>
  <c r="IZP90" i="15"/>
  <c r="IZQ90" i="15"/>
  <c r="IZR90" i="15"/>
  <c r="IZS90" i="15"/>
  <c r="IZT90" i="15"/>
  <c r="IZU90" i="15"/>
  <c r="IZV90" i="15"/>
  <c r="IZW90" i="15"/>
  <c r="IZX90" i="15"/>
  <c r="IZY90" i="15"/>
  <c r="IZZ90" i="15"/>
  <c r="JAA90" i="15"/>
  <c r="JAB90" i="15"/>
  <c r="JAC90" i="15"/>
  <c r="JAD90" i="15"/>
  <c r="JAE90" i="15"/>
  <c r="JAF90" i="15"/>
  <c r="JAG90" i="15"/>
  <c r="JAH90" i="15"/>
  <c r="JAI90" i="15"/>
  <c r="JAJ90" i="15"/>
  <c r="JAK90" i="15"/>
  <c r="JAL90" i="15"/>
  <c r="JAM90" i="15"/>
  <c r="JAN90" i="15"/>
  <c r="JAO90" i="15"/>
  <c r="JAP90" i="15"/>
  <c r="JAQ90" i="15"/>
  <c r="JAR90" i="15"/>
  <c r="JAS90" i="15"/>
  <c r="JAT90" i="15"/>
  <c r="JAU90" i="15"/>
  <c r="JAV90" i="15"/>
  <c r="JAW90" i="15"/>
  <c r="JAX90" i="15"/>
  <c r="JAY90" i="15"/>
  <c r="JAZ90" i="15"/>
  <c r="JBA90" i="15"/>
  <c r="JBB90" i="15"/>
  <c r="JBC90" i="15"/>
  <c r="JBD90" i="15"/>
  <c r="JBE90" i="15"/>
  <c r="JBF90" i="15"/>
  <c r="JBG90" i="15"/>
  <c r="JBH90" i="15"/>
  <c r="JBI90" i="15"/>
  <c r="JBJ90" i="15"/>
  <c r="JBK90" i="15"/>
  <c r="JBL90" i="15"/>
  <c r="JBM90" i="15"/>
  <c r="JBN90" i="15"/>
  <c r="JBO90" i="15"/>
  <c r="JBP90" i="15"/>
  <c r="JBQ90" i="15"/>
  <c r="JBR90" i="15"/>
  <c r="JBS90" i="15"/>
  <c r="JBT90" i="15"/>
  <c r="JBU90" i="15"/>
  <c r="JBV90" i="15"/>
  <c r="JBW90" i="15"/>
  <c r="JBX90" i="15"/>
  <c r="JBY90" i="15"/>
  <c r="JBZ90" i="15"/>
  <c r="JCA90" i="15"/>
  <c r="JCB90" i="15"/>
  <c r="JCC90" i="15"/>
  <c r="JCD90" i="15"/>
  <c r="JCE90" i="15"/>
  <c r="JCF90" i="15"/>
  <c r="JCG90" i="15"/>
  <c r="JCH90" i="15"/>
  <c r="JCI90" i="15"/>
  <c r="JCJ90" i="15"/>
  <c r="JCK90" i="15"/>
  <c r="JCL90" i="15"/>
  <c r="JCM90" i="15"/>
  <c r="JCN90" i="15"/>
  <c r="JCO90" i="15"/>
  <c r="JCP90" i="15"/>
  <c r="JCQ90" i="15"/>
  <c r="JCR90" i="15"/>
  <c r="JCS90" i="15"/>
  <c r="JCT90" i="15"/>
  <c r="JCU90" i="15"/>
  <c r="JCV90" i="15"/>
  <c r="JCW90" i="15"/>
  <c r="JCX90" i="15"/>
  <c r="JCY90" i="15"/>
  <c r="JCZ90" i="15"/>
  <c r="JDA90" i="15"/>
  <c r="JDB90" i="15"/>
  <c r="JDC90" i="15"/>
  <c r="JDD90" i="15"/>
  <c r="JDE90" i="15"/>
  <c r="JDF90" i="15"/>
  <c r="JDG90" i="15"/>
  <c r="JDH90" i="15"/>
  <c r="JDI90" i="15"/>
  <c r="JDJ90" i="15"/>
  <c r="JDK90" i="15"/>
  <c r="JDL90" i="15"/>
  <c r="JDM90" i="15"/>
  <c r="JDN90" i="15"/>
  <c r="JDO90" i="15"/>
  <c r="JDP90" i="15"/>
  <c r="JDQ90" i="15"/>
  <c r="JDR90" i="15"/>
  <c r="JDS90" i="15"/>
  <c r="JDT90" i="15"/>
  <c r="JDU90" i="15"/>
  <c r="JDV90" i="15"/>
  <c r="JDW90" i="15"/>
  <c r="JDX90" i="15"/>
  <c r="JDY90" i="15"/>
  <c r="JDZ90" i="15"/>
  <c r="JEA90" i="15"/>
  <c r="JEB90" i="15"/>
  <c r="JEC90" i="15"/>
  <c r="JED90" i="15"/>
  <c r="JEE90" i="15"/>
  <c r="JEF90" i="15"/>
  <c r="JEG90" i="15"/>
  <c r="JEH90" i="15"/>
  <c r="JEI90" i="15"/>
  <c r="JEJ90" i="15"/>
  <c r="JEK90" i="15"/>
  <c r="JEL90" i="15"/>
  <c r="JEM90" i="15"/>
  <c r="JEN90" i="15"/>
  <c r="JEO90" i="15"/>
  <c r="JEP90" i="15"/>
  <c r="JEQ90" i="15"/>
  <c r="JER90" i="15"/>
  <c r="JES90" i="15"/>
  <c r="JET90" i="15"/>
  <c r="JEU90" i="15"/>
  <c r="JEV90" i="15"/>
  <c r="JEW90" i="15"/>
  <c r="JEX90" i="15"/>
  <c r="JEY90" i="15"/>
  <c r="JEZ90" i="15"/>
  <c r="JFA90" i="15"/>
  <c r="JFB90" i="15"/>
  <c r="JFC90" i="15"/>
  <c r="JFD90" i="15"/>
  <c r="JFE90" i="15"/>
  <c r="JFF90" i="15"/>
  <c r="JFG90" i="15"/>
  <c r="JFH90" i="15"/>
  <c r="JFI90" i="15"/>
  <c r="JFJ90" i="15"/>
  <c r="JFK90" i="15"/>
  <c r="JFL90" i="15"/>
  <c r="JFM90" i="15"/>
  <c r="JFN90" i="15"/>
  <c r="JFO90" i="15"/>
  <c r="JFP90" i="15"/>
  <c r="JFQ90" i="15"/>
  <c r="JFR90" i="15"/>
  <c r="JFS90" i="15"/>
  <c r="JFT90" i="15"/>
  <c r="JFU90" i="15"/>
  <c r="JFV90" i="15"/>
  <c r="JFW90" i="15"/>
  <c r="JFX90" i="15"/>
  <c r="JFY90" i="15"/>
  <c r="JFZ90" i="15"/>
  <c r="JGA90" i="15"/>
  <c r="JGB90" i="15"/>
  <c r="JGC90" i="15"/>
  <c r="JGD90" i="15"/>
  <c r="JGE90" i="15"/>
  <c r="JGF90" i="15"/>
  <c r="JGG90" i="15"/>
  <c r="JGH90" i="15"/>
  <c r="JGI90" i="15"/>
  <c r="JGJ90" i="15"/>
  <c r="JGK90" i="15"/>
  <c r="JGL90" i="15"/>
  <c r="JGM90" i="15"/>
  <c r="JGN90" i="15"/>
  <c r="JGO90" i="15"/>
  <c r="JGP90" i="15"/>
  <c r="JGQ90" i="15"/>
  <c r="JGR90" i="15"/>
  <c r="JGS90" i="15"/>
  <c r="JGT90" i="15"/>
  <c r="JGU90" i="15"/>
  <c r="JGV90" i="15"/>
  <c r="JGW90" i="15"/>
  <c r="JGX90" i="15"/>
  <c r="JGY90" i="15"/>
  <c r="JGZ90" i="15"/>
  <c r="JHA90" i="15"/>
  <c r="JHB90" i="15"/>
  <c r="JHC90" i="15"/>
  <c r="JHD90" i="15"/>
  <c r="JHE90" i="15"/>
  <c r="JHF90" i="15"/>
  <c r="JHG90" i="15"/>
  <c r="JHH90" i="15"/>
  <c r="JHI90" i="15"/>
  <c r="JHJ90" i="15"/>
  <c r="JHK90" i="15"/>
  <c r="JHL90" i="15"/>
  <c r="JHM90" i="15"/>
  <c r="JHN90" i="15"/>
  <c r="JHO90" i="15"/>
  <c r="JHP90" i="15"/>
  <c r="JHQ90" i="15"/>
  <c r="JHR90" i="15"/>
  <c r="JHS90" i="15"/>
  <c r="JHT90" i="15"/>
  <c r="JHU90" i="15"/>
  <c r="JHV90" i="15"/>
  <c r="JHW90" i="15"/>
  <c r="JHX90" i="15"/>
  <c r="JHY90" i="15"/>
  <c r="JHZ90" i="15"/>
  <c r="JIA90" i="15"/>
  <c r="JIB90" i="15"/>
  <c r="JIC90" i="15"/>
  <c r="JID90" i="15"/>
  <c r="JIE90" i="15"/>
  <c r="JIF90" i="15"/>
  <c r="JIG90" i="15"/>
  <c r="JIH90" i="15"/>
  <c r="JII90" i="15"/>
  <c r="JIJ90" i="15"/>
  <c r="JIK90" i="15"/>
  <c r="JIL90" i="15"/>
  <c r="JIM90" i="15"/>
  <c r="JIN90" i="15"/>
  <c r="JIO90" i="15"/>
  <c r="JIP90" i="15"/>
  <c r="JIQ90" i="15"/>
  <c r="JIR90" i="15"/>
  <c r="JIS90" i="15"/>
  <c r="JIT90" i="15"/>
  <c r="JIU90" i="15"/>
  <c r="JIV90" i="15"/>
  <c r="JIW90" i="15"/>
  <c r="JIX90" i="15"/>
  <c r="JIY90" i="15"/>
  <c r="JIZ90" i="15"/>
  <c r="JJA90" i="15"/>
  <c r="JJB90" i="15"/>
  <c r="JJC90" i="15"/>
  <c r="JJD90" i="15"/>
  <c r="JJE90" i="15"/>
  <c r="JJF90" i="15"/>
  <c r="JJG90" i="15"/>
  <c r="JJH90" i="15"/>
  <c r="JJI90" i="15"/>
  <c r="JJJ90" i="15"/>
  <c r="JJK90" i="15"/>
  <c r="JJL90" i="15"/>
  <c r="JJM90" i="15"/>
  <c r="JJN90" i="15"/>
  <c r="JJO90" i="15"/>
  <c r="JJP90" i="15"/>
  <c r="JJQ90" i="15"/>
  <c r="JJR90" i="15"/>
  <c r="JJS90" i="15"/>
  <c r="JJT90" i="15"/>
  <c r="JJU90" i="15"/>
  <c r="JJV90" i="15"/>
  <c r="JJW90" i="15"/>
  <c r="JJX90" i="15"/>
  <c r="JJY90" i="15"/>
  <c r="JJZ90" i="15"/>
  <c r="JKA90" i="15"/>
  <c r="JKB90" i="15"/>
  <c r="JKC90" i="15"/>
  <c r="JKD90" i="15"/>
  <c r="JKE90" i="15"/>
  <c r="JKF90" i="15"/>
  <c r="JKG90" i="15"/>
  <c r="JKH90" i="15"/>
  <c r="JKI90" i="15"/>
  <c r="JKJ90" i="15"/>
  <c r="JKK90" i="15"/>
  <c r="JKL90" i="15"/>
  <c r="JKM90" i="15"/>
  <c r="JKN90" i="15"/>
  <c r="JKO90" i="15"/>
  <c r="JKP90" i="15"/>
  <c r="JKQ90" i="15"/>
  <c r="JKR90" i="15"/>
  <c r="JKS90" i="15"/>
  <c r="JKT90" i="15"/>
  <c r="JKU90" i="15"/>
  <c r="JKV90" i="15"/>
  <c r="JKW90" i="15"/>
  <c r="JKX90" i="15"/>
  <c r="JKY90" i="15"/>
  <c r="JKZ90" i="15"/>
  <c r="JLA90" i="15"/>
  <c r="JLB90" i="15"/>
  <c r="JLC90" i="15"/>
  <c r="JLD90" i="15"/>
  <c r="JLE90" i="15"/>
  <c r="JLF90" i="15"/>
  <c r="JLG90" i="15"/>
  <c r="JLH90" i="15"/>
  <c r="JLI90" i="15"/>
  <c r="JLJ90" i="15"/>
  <c r="JLK90" i="15"/>
  <c r="JLL90" i="15"/>
  <c r="JLM90" i="15"/>
  <c r="JLN90" i="15"/>
  <c r="JLO90" i="15"/>
  <c r="JLP90" i="15"/>
  <c r="JLQ90" i="15"/>
  <c r="JLR90" i="15"/>
  <c r="JLS90" i="15"/>
  <c r="JLT90" i="15"/>
  <c r="JLU90" i="15"/>
  <c r="JLV90" i="15"/>
  <c r="JLW90" i="15"/>
  <c r="JLX90" i="15"/>
  <c r="JLY90" i="15"/>
  <c r="JLZ90" i="15"/>
  <c r="JMA90" i="15"/>
  <c r="JMB90" i="15"/>
  <c r="JMC90" i="15"/>
  <c r="JMD90" i="15"/>
  <c r="JME90" i="15"/>
  <c r="JMF90" i="15"/>
  <c r="JMG90" i="15"/>
  <c r="JMH90" i="15"/>
  <c r="JMI90" i="15"/>
  <c r="JMJ90" i="15"/>
  <c r="JMK90" i="15"/>
  <c r="JML90" i="15"/>
  <c r="JMM90" i="15"/>
  <c r="JMN90" i="15"/>
  <c r="JMO90" i="15"/>
  <c r="JMP90" i="15"/>
  <c r="JMQ90" i="15"/>
  <c r="JMR90" i="15"/>
  <c r="JMS90" i="15"/>
  <c r="JMT90" i="15"/>
  <c r="JMU90" i="15"/>
  <c r="JMV90" i="15"/>
  <c r="JMW90" i="15"/>
  <c r="JMX90" i="15"/>
  <c r="JMY90" i="15"/>
  <c r="JMZ90" i="15"/>
  <c r="JNA90" i="15"/>
  <c r="JNB90" i="15"/>
  <c r="JNC90" i="15"/>
  <c r="JND90" i="15"/>
  <c r="JNE90" i="15"/>
  <c r="JNF90" i="15"/>
  <c r="JNG90" i="15"/>
  <c r="JNH90" i="15"/>
  <c r="JNI90" i="15"/>
  <c r="JNJ90" i="15"/>
  <c r="JNK90" i="15"/>
  <c r="JNL90" i="15"/>
  <c r="JNM90" i="15"/>
  <c r="JNN90" i="15"/>
  <c r="JNO90" i="15"/>
  <c r="JNP90" i="15"/>
  <c r="JNQ90" i="15"/>
  <c r="JNR90" i="15"/>
  <c r="JNS90" i="15"/>
  <c r="JNT90" i="15"/>
  <c r="JNU90" i="15"/>
  <c r="JNV90" i="15"/>
  <c r="JNW90" i="15"/>
  <c r="JNX90" i="15"/>
  <c r="JNY90" i="15"/>
  <c r="JNZ90" i="15"/>
  <c r="JOA90" i="15"/>
  <c r="JOB90" i="15"/>
  <c r="JOC90" i="15"/>
  <c r="JOD90" i="15"/>
  <c r="JOE90" i="15"/>
  <c r="JOF90" i="15"/>
  <c r="JOG90" i="15"/>
  <c r="JOH90" i="15"/>
  <c r="JOI90" i="15"/>
  <c r="JOJ90" i="15"/>
  <c r="JOK90" i="15"/>
  <c r="JOL90" i="15"/>
  <c r="JOM90" i="15"/>
  <c r="JON90" i="15"/>
  <c r="JOO90" i="15"/>
  <c r="JOP90" i="15"/>
  <c r="JOQ90" i="15"/>
  <c r="JOR90" i="15"/>
  <c r="JOS90" i="15"/>
  <c r="JOT90" i="15"/>
  <c r="JOU90" i="15"/>
  <c r="JOV90" i="15"/>
  <c r="JOW90" i="15"/>
  <c r="JOX90" i="15"/>
  <c r="JOY90" i="15"/>
  <c r="JOZ90" i="15"/>
  <c r="JPA90" i="15"/>
  <c r="JPB90" i="15"/>
  <c r="JPC90" i="15"/>
  <c r="JPD90" i="15"/>
  <c r="JPE90" i="15"/>
  <c r="JPF90" i="15"/>
  <c r="JPG90" i="15"/>
  <c r="JPH90" i="15"/>
  <c r="JPI90" i="15"/>
  <c r="JPJ90" i="15"/>
  <c r="JPK90" i="15"/>
  <c r="JPL90" i="15"/>
  <c r="JPM90" i="15"/>
  <c r="JPN90" i="15"/>
  <c r="JPO90" i="15"/>
  <c r="JPP90" i="15"/>
  <c r="JPQ90" i="15"/>
  <c r="JPR90" i="15"/>
  <c r="JPS90" i="15"/>
  <c r="JPT90" i="15"/>
  <c r="JPU90" i="15"/>
  <c r="JPV90" i="15"/>
  <c r="JPW90" i="15"/>
  <c r="JPX90" i="15"/>
  <c r="JPY90" i="15"/>
  <c r="JPZ90" i="15"/>
  <c r="JQA90" i="15"/>
  <c r="JQB90" i="15"/>
  <c r="JQC90" i="15"/>
  <c r="JQD90" i="15"/>
  <c r="JQE90" i="15"/>
  <c r="JQF90" i="15"/>
  <c r="JQG90" i="15"/>
  <c r="JQH90" i="15"/>
  <c r="JQI90" i="15"/>
  <c r="JQJ90" i="15"/>
  <c r="JQK90" i="15"/>
  <c r="JQL90" i="15"/>
  <c r="JQM90" i="15"/>
  <c r="JQN90" i="15"/>
  <c r="JQO90" i="15"/>
  <c r="JQP90" i="15"/>
  <c r="JQQ90" i="15"/>
  <c r="JQR90" i="15"/>
  <c r="JQS90" i="15"/>
  <c r="JQT90" i="15"/>
  <c r="JQU90" i="15"/>
  <c r="JQV90" i="15"/>
  <c r="JQW90" i="15"/>
  <c r="JQX90" i="15"/>
  <c r="JQY90" i="15"/>
  <c r="JQZ90" i="15"/>
  <c r="JRA90" i="15"/>
  <c r="JRB90" i="15"/>
  <c r="JRC90" i="15"/>
  <c r="JRD90" i="15"/>
  <c r="JRE90" i="15"/>
  <c r="JRF90" i="15"/>
  <c r="JRG90" i="15"/>
  <c r="JRH90" i="15"/>
  <c r="JRI90" i="15"/>
  <c r="JRJ90" i="15"/>
  <c r="JRK90" i="15"/>
  <c r="JRL90" i="15"/>
  <c r="JRM90" i="15"/>
  <c r="JRN90" i="15"/>
  <c r="JRO90" i="15"/>
  <c r="JRP90" i="15"/>
  <c r="JRQ90" i="15"/>
  <c r="JRR90" i="15"/>
  <c r="JRS90" i="15"/>
  <c r="JRT90" i="15"/>
  <c r="JRU90" i="15"/>
  <c r="JRV90" i="15"/>
  <c r="JRW90" i="15"/>
  <c r="JRX90" i="15"/>
  <c r="JRY90" i="15"/>
  <c r="JRZ90" i="15"/>
  <c r="JSA90" i="15"/>
  <c r="JSB90" i="15"/>
  <c r="JSC90" i="15"/>
  <c r="JSD90" i="15"/>
  <c r="JSE90" i="15"/>
  <c r="JSF90" i="15"/>
  <c r="JSG90" i="15"/>
  <c r="JSH90" i="15"/>
  <c r="JSI90" i="15"/>
  <c r="JSJ90" i="15"/>
  <c r="JSK90" i="15"/>
  <c r="JSL90" i="15"/>
  <c r="JSM90" i="15"/>
  <c r="JSN90" i="15"/>
  <c r="JSO90" i="15"/>
  <c r="JSP90" i="15"/>
  <c r="JSQ90" i="15"/>
  <c r="JSR90" i="15"/>
  <c r="JSS90" i="15"/>
  <c r="JST90" i="15"/>
  <c r="JSU90" i="15"/>
  <c r="JSV90" i="15"/>
  <c r="JSW90" i="15"/>
  <c r="JSX90" i="15"/>
  <c r="JSY90" i="15"/>
  <c r="JSZ90" i="15"/>
  <c r="JTA90" i="15"/>
  <c r="JTB90" i="15"/>
  <c r="JTC90" i="15"/>
  <c r="JTD90" i="15"/>
  <c r="JTE90" i="15"/>
  <c r="JTF90" i="15"/>
  <c r="JTG90" i="15"/>
  <c r="JTH90" i="15"/>
  <c r="JTI90" i="15"/>
  <c r="JTJ90" i="15"/>
  <c r="JTK90" i="15"/>
  <c r="JTL90" i="15"/>
  <c r="JTM90" i="15"/>
  <c r="JTN90" i="15"/>
  <c r="JTO90" i="15"/>
  <c r="JTP90" i="15"/>
  <c r="JTQ90" i="15"/>
  <c r="JTR90" i="15"/>
  <c r="JTS90" i="15"/>
  <c r="JTT90" i="15"/>
  <c r="JTU90" i="15"/>
  <c r="JTV90" i="15"/>
  <c r="JTW90" i="15"/>
  <c r="JTX90" i="15"/>
  <c r="JTY90" i="15"/>
  <c r="JTZ90" i="15"/>
  <c r="JUA90" i="15"/>
  <c r="JUB90" i="15"/>
  <c r="JUC90" i="15"/>
  <c r="JUD90" i="15"/>
  <c r="JUE90" i="15"/>
  <c r="JUF90" i="15"/>
  <c r="JUG90" i="15"/>
  <c r="JUH90" i="15"/>
  <c r="JUI90" i="15"/>
  <c r="JUJ90" i="15"/>
  <c r="JUK90" i="15"/>
  <c r="JUL90" i="15"/>
  <c r="JUM90" i="15"/>
  <c r="JUN90" i="15"/>
  <c r="JUO90" i="15"/>
  <c r="JUP90" i="15"/>
  <c r="JUQ90" i="15"/>
  <c r="JUR90" i="15"/>
  <c r="JUS90" i="15"/>
  <c r="JUT90" i="15"/>
  <c r="JUU90" i="15"/>
  <c r="JUV90" i="15"/>
  <c r="JUW90" i="15"/>
  <c r="JUX90" i="15"/>
  <c r="JUY90" i="15"/>
  <c r="JUZ90" i="15"/>
  <c r="JVA90" i="15"/>
  <c r="JVB90" i="15"/>
  <c r="JVC90" i="15"/>
  <c r="JVD90" i="15"/>
  <c r="JVE90" i="15"/>
  <c r="JVF90" i="15"/>
  <c r="JVG90" i="15"/>
  <c r="JVH90" i="15"/>
  <c r="JVI90" i="15"/>
  <c r="JVJ90" i="15"/>
  <c r="JVK90" i="15"/>
  <c r="JVL90" i="15"/>
  <c r="JVM90" i="15"/>
  <c r="JVN90" i="15"/>
  <c r="JVO90" i="15"/>
  <c r="JVP90" i="15"/>
  <c r="JVQ90" i="15"/>
  <c r="JVR90" i="15"/>
  <c r="JVS90" i="15"/>
  <c r="JVT90" i="15"/>
  <c r="JVU90" i="15"/>
  <c r="JVV90" i="15"/>
  <c r="JVW90" i="15"/>
  <c r="JVX90" i="15"/>
  <c r="JVY90" i="15"/>
  <c r="JVZ90" i="15"/>
  <c r="JWA90" i="15"/>
  <c r="JWB90" i="15"/>
  <c r="JWC90" i="15"/>
  <c r="JWD90" i="15"/>
  <c r="JWE90" i="15"/>
  <c r="JWF90" i="15"/>
  <c r="JWG90" i="15"/>
  <c r="JWH90" i="15"/>
  <c r="JWI90" i="15"/>
  <c r="JWJ90" i="15"/>
  <c r="JWK90" i="15"/>
  <c r="JWL90" i="15"/>
  <c r="JWM90" i="15"/>
  <c r="JWN90" i="15"/>
  <c r="JWO90" i="15"/>
  <c r="JWP90" i="15"/>
  <c r="JWQ90" i="15"/>
  <c r="JWR90" i="15"/>
  <c r="JWS90" i="15"/>
  <c r="JWT90" i="15"/>
  <c r="JWU90" i="15"/>
  <c r="JWV90" i="15"/>
  <c r="JWW90" i="15"/>
  <c r="JWX90" i="15"/>
  <c r="JWY90" i="15"/>
  <c r="JWZ90" i="15"/>
  <c r="JXA90" i="15"/>
  <c r="JXB90" i="15"/>
  <c r="JXC90" i="15"/>
  <c r="JXD90" i="15"/>
  <c r="JXE90" i="15"/>
  <c r="JXF90" i="15"/>
  <c r="JXG90" i="15"/>
  <c r="JXH90" i="15"/>
  <c r="JXI90" i="15"/>
  <c r="JXJ90" i="15"/>
  <c r="JXK90" i="15"/>
  <c r="JXL90" i="15"/>
  <c r="JXM90" i="15"/>
  <c r="JXN90" i="15"/>
  <c r="JXO90" i="15"/>
  <c r="JXP90" i="15"/>
  <c r="JXQ90" i="15"/>
  <c r="JXR90" i="15"/>
  <c r="JXS90" i="15"/>
  <c r="JXT90" i="15"/>
  <c r="JXU90" i="15"/>
  <c r="JXV90" i="15"/>
  <c r="JXW90" i="15"/>
  <c r="JXX90" i="15"/>
  <c r="JXY90" i="15"/>
  <c r="JXZ90" i="15"/>
  <c r="JYA90" i="15"/>
  <c r="JYB90" i="15"/>
  <c r="JYC90" i="15"/>
  <c r="JYD90" i="15"/>
  <c r="JYE90" i="15"/>
  <c r="JYF90" i="15"/>
  <c r="JYG90" i="15"/>
  <c r="JYH90" i="15"/>
  <c r="JYI90" i="15"/>
  <c r="JYJ90" i="15"/>
  <c r="JYK90" i="15"/>
  <c r="JYL90" i="15"/>
  <c r="JYM90" i="15"/>
  <c r="JYN90" i="15"/>
  <c r="JYO90" i="15"/>
  <c r="JYP90" i="15"/>
  <c r="JYQ90" i="15"/>
  <c r="JYR90" i="15"/>
  <c r="JYS90" i="15"/>
  <c r="JYT90" i="15"/>
  <c r="JYU90" i="15"/>
  <c r="JYV90" i="15"/>
  <c r="JYW90" i="15"/>
  <c r="JYX90" i="15"/>
  <c r="JYY90" i="15"/>
  <c r="JYZ90" i="15"/>
  <c r="JZA90" i="15"/>
  <c r="JZB90" i="15"/>
  <c r="JZC90" i="15"/>
  <c r="JZD90" i="15"/>
  <c r="JZE90" i="15"/>
  <c r="JZF90" i="15"/>
  <c r="JZG90" i="15"/>
  <c r="JZH90" i="15"/>
  <c r="JZI90" i="15"/>
  <c r="JZJ90" i="15"/>
  <c r="JZK90" i="15"/>
  <c r="JZL90" i="15"/>
  <c r="JZM90" i="15"/>
  <c r="JZN90" i="15"/>
  <c r="JZO90" i="15"/>
  <c r="JZP90" i="15"/>
  <c r="JZQ90" i="15"/>
  <c r="JZR90" i="15"/>
  <c r="JZS90" i="15"/>
  <c r="JZT90" i="15"/>
  <c r="JZU90" i="15"/>
  <c r="JZV90" i="15"/>
  <c r="JZW90" i="15"/>
  <c r="JZX90" i="15"/>
  <c r="JZY90" i="15"/>
  <c r="JZZ90" i="15"/>
  <c r="KAA90" i="15"/>
  <c r="KAB90" i="15"/>
  <c r="KAC90" i="15"/>
  <c r="KAD90" i="15"/>
  <c r="KAE90" i="15"/>
  <c r="KAF90" i="15"/>
  <c r="KAG90" i="15"/>
  <c r="KAH90" i="15"/>
  <c r="KAI90" i="15"/>
  <c r="KAJ90" i="15"/>
  <c r="KAK90" i="15"/>
  <c r="KAL90" i="15"/>
  <c r="KAM90" i="15"/>
  <c r="KAN90" i="15"/>
  <c r="KAO90" i="15"/>
  <c r="KAP90" i="15"/>
  <c r="KAQ90" i="15"/>
  <c r="KAR90" i="15"/>
  <c r="KAS90" i="15"/>
  <c r="KAT90" i="15"/>
  <c r="KAU90" i="15"/>
  <c r="KAV90" i="15"/>
  <c r="KAW90" i="15"/>
  <c r="KAX90" i="15"/>
  <c r="KAY90" i="15"/>
  <c r="KAZ90" i="15"/>
  <c r="KBA90" i="15"/>
  <c r="KBB90" i="15"/>
  <c r="KBC90" i="15"/>
  <c r="KBD90" i="15"/>
  <c r="KBE90" i="15"/>
  <c r="KBF90" i="15"/>
  <c r="KBG90" i="15"/>
  <c r="KBH90" i="15"/>
  <c r="KBI90" i="15"/>
  <c r="KBJ90" i="15"/>
  <c r="KBK90" i="15"/>
  <c r="KBL90" i="15"/>
  <c r="KBM90" i="15"/>
  <c r="KBN90" i="15"/>
  <c r="KBO90" i="15"/>
  <c r="KBP90" i="15"/>
  <c r="KBQ90" i="15"/>
  <c r="KBR90" i="15"/>
  <c r="KBS90" i="15"/>
  <c r="KBT90" i="15"/>
  <c r="KBU90" i="15"/>
  <c r="KBV90" i="15"/>
  <c r="KBW90" i="15"/>
  <c r="KBX90" i="15"/>
  <c r="KBY90" i="15"/>
  <c r="KBZ90" i="15"/>
  <c r="KCA90" i="15"/>
  <c r="KCB90" i="15"/>
  <c r="KCC90" i="15"/>
  <c r="KCD90" i="15"/>
  <c r="KCE90" i="15"/>
  <c r="KCF90" i="15"/>
  <c r="KCG90" i="15"/>
  <c r="KCH90" i="15"/>
  <c r="KCI90" i="15"/>
  <c r="KCJ90" i="15"/>
  <c r="KCK90" i="15"/>
  <c r="KCL90" i="15"/>
  <c r="KCM90" i="15"/>
  <c r="KCN90" i="15"/>
  <c r="KCO90" i="15"/>
  <c r="KCP90" i="15"/>
  <c r="KCQ90" i="15"/>
  <c r="KCR90" i="15"/>
  <c r="KCS90" i="15"/>
  <c r="KCT90" i="15"/>
  <c r="KCU90" i="15"/>
  <c r="KCV90" i="15"/>
  <c r="KCW90" i="15"/>
  <c r="KCX90" i="15"/>
  <c r="KCY90" i="15"/>
  <c r="KCZ90" i="15"/>
  <c r="KDA90" i="15"/>
  <c r="KDB90" i="15"/>
  <c r="KDC90" i="15"/>
  <c r="KDD90" i="15"/>
  <c r="KDE90" i="15"/>
  <c r="KDF90" i="15"/>
  <c r="KDG90" i="15"/>
  <c r="KDH90" i="15"/>
  <c r="KDI90" i="15"/>
  <c r="KDJ90" i="15"/>
  <c r="KDK90" i="15"/>
  <c r="KDL90" i="15"/>
  <c r="KDM90" i="15"/>
  <c r="KDN90" i="15"/>
  <c r="KDO90" i="15"/>
  <c r="KDP90" i="15"/>
  <c r="KDQ90" i="15"/>
  <c r="KDR90" i="15"/>
  <c r="KDS90" i="15"/>
  <c r="KDT90" i="15"/>
  <c r="KDU90" i="15"/>
  <c r="KDV90" i="15"/>
  <c r="KDW90" i="15"/>
  <c r="KDX90" i="15"/>
  <c r="KDY90" i="15"/>
  <c r="KDZ90" i="15"/>
  <c r="KEA90" i="15"/>
  <c r="KEB90" i="15"/>
  <c r="KEC90" i="15"/>
  <c r="KED90" i="15"/>
  <c r="KEE90" i="15"/>
  <c r="KEF90" i="15"/>
  <c r="KEG90" i="15"/>
  <c r="KEH90" i="15"/>
  <c r="KEI90" i="15"/>
  <c r="KEJ90" i="15"/>
  <c r="KEK90" i="15"/>
  <c r="KEL90" i="15"/>
  <c r="KEM90" i="15"/>
  <c r="KEN90" i="15"/>
  <c r="KEO90" i="15"/>
  <c r="KEP90" i="15"/>
  <c r="KEQ90" i="15"/>
  <c r="KER90" i="15"/>
  <c r="KES90" i="15"/>
  <c r="KET90" i="15"/>
  <c r="KEU90" i="15"/>
  <c r="KEV90" i="15"/>
  <c r="KEW90" i="15"/>
  <c r="KEX90" i="15"/>
  <c r="KEY90" i="15"/>
  <c r="KEZ90" i="15"/>
  <c r="KFA90" i="15"/>
  <c r="KFB90" i="15"/>
  <c r="KFC90" i="15"/>
  <c r="KFD90" i="15"/>
  <c r="KFE90" i="15"/>
  <c r="KFF90" i="15"/>
  <c r="KFG90" i="15"/>
  <c r="KFH90" i="15"/>
  <c r="KFI90" i="15"/>
  <c r="KFJ90" i="15"/>
  <c r="KFK90" i="15"/>
  <c r="KFL90" i="15"/>
  <c r="KFM90" i="15"/>
  <c r="KFN90" i="15"/>
  <c r="KFO90" i="15"/>
  <c r="KFP90" i="15"/>
  <c r="KFQ90" i="15"/>
  <c r="KFR90" i="15"/>
  <c r="KFS90" i="15"/>
  <c r="KFT90" i="15"/>
  <c r="KFU90" i="15"/>
  <c r="KFV90" i="15"/>
  <c r="KFW90" i="15"/>
  <c r="KFX90" i="15"/>
  <c r="KFY90" i="15"/>
  <c r="KFZ90" i="15"/>
  <c r="KGA90" i="15"/>
  <c r="KGB90" i="15"/>
  <c r="KGC90" i="15"/>
  <c r="KGD90" i="15"/>
  <c r="KGE90" i="15"/>
  <c r="KGF90" i="15"/>
  <c r="KGG90" i="15"/>
  <c r="KGH90" i="15"/>
  <c r="KGI90" i="15"/>
  <c r="KGJ90" i="15"/>
  <c r="KGK90" i="15"/>
  <c r="KGL90" i="15"/>
  <c r="KGM90" i="15"/>
  <c r="KGN90" i="15"/>
  <c r="KGO90" i="15"/>
  <c r="KGP90" i="15"/>
  <c r="KGQ90" i="15"/>
  <c r="KGR90" i="15"/>
  <c r="KGS90" i="15"/>
  <c r="KGT90" i="15"/>
  <c r="KGU90" i="15"/>
  <c r="KGV90" i="15"/>
  <c r="KGW90" i="15"/>
  <c r="KGX90" i="15"/>
  <c r="KGY90" i="15"/>
  <c r="KGZ90" i="15"/>
  <c r="KHA90" i="15"/>
  <c r="KHB90" i="15"/>
  <c r="KHC90" i="15"/>
  <c r="KHD90" i="15"/>
  <c r="KHE90" i="15"/>
  <c r="KHF90" i="15"/>
  <c r="KHG90" i="15"/>
  <c r="KHH90" i="15"/>
  <c r="KHI90" i="15"/>
  <c r="KHJ90" i="15"/>
  <c r="KHK90" i="15"/>
  <c r="KHL90" i="15"/>
  <c r="KHM90" i="15"/>
  <c r="KHN90" i="15"/>
  <c r="KHO90" i="15"/>
  <c r="KHP90" i="15"/>
  <c r="KHQ90" i="15"/>
  <c r="KHR90" i="15"/>
  <c r="KHS90" i="15"/>
  <c r="KHT90" i="15"/>
  <c r="KHU90" i="15"/>
  <c r="KHV90" i="15"/>
  <c r="KHW90" i="15"/>
  <c r="KHX90" i="15"/>
  <c r="KHY90" i="15"/>
  <c r="KHZ90" i="15"/>
  <c r="KIA90" i="15"/>
  <c r="KIB90" i="15"/>
  <c r="KIC90" i="15"/>
  <c r="KID90" i="15"/>
  <c r="KIE90" i="15"/>
  <c r="KIF90" i="15"/>
  <c r="KIG90" i="15"/>
  <c r="KIH90" i="15"/>
  <c r="KII90" i="15"/>
  <c r="KIJ90" i="15"/>
  <c r="KIK90" i="15"/>
  <c r="KIL90" i="15"/>
  <c r="KIM90" i="15"/>
  <c r="KIN90" i="15"/>
  <c r="KIO90" i="15"/>
  <c r="KIP90" i="15"/>
  <c r="KIQ90" i="15"/>
  <c r="KIR90" i="15"/>
  <c r="KIS90" i="15"/>
  <c r="KIT90" i="15"/>
  <c r="KIU90" i="15"/>
  <c r="KIV90" i="15"/>
  <c r="KIW90" i="15"/>
  <c r="KIX90" i="15"/>
  <c r="KIY90" i="15"/>
  <c r="KIZ90" i="15"/>
  <c r="KJA90" i="15"/>
  <c r="KJB90" i="15"/>
  <c r="KJC90" i="15"/>
  <c r="KJD90" i="15"/>
  <c r="KJE90" i="15"/>
  <c r="KJF90" i="15"/>
  <c r="KJG90" i="15"/>
  <c r="KJH90" i="15"/>
  <c r="KJI90" i="15"/>
  <c r="KJJ90" i="15"/>
  <c r="KJK90" i="15"/>
  <c r="KJL90" i="15"/>
  <c r="KJM90" i="15"/>
  <c r="KJN90" i="15"/>
  <c r="KJO90" i="15"/>
  <c r="KJP90" i="15"/>
  <c r="KJQ90" i="15"/>
  <c r="KJR90" i="15"/>
  <c r="KJS90" i="15"/>
  <c r="KJT90" i="15"/>
  <c r="KJU90" i="15"/>
  <c r="KJV90" i="15"/>
  <c r="KJW90" i="15"/>
  <c r="KJX90" i="15"/>
  <c r="KJY90" i="15"/>
  <c r="KJZ90" i="15"/>
  <c r="KKA90" i="15"/>
  <c r="KKB90" i="15"/>
  <c r="KKC90" i="15"/>
  <c r="KKD90" i="15"/>
  <c r="KKE90" i="15"/>
  <c r="KKF90" i="15"/>
  <c r="KKG90" i="15"/>
  <c r="KKH90" i="15"/>
  <c r="KKI90" i="15"/>
  <c r="KKJ90" i="15"/>
  <c r="KKK90" i="15"/>
  <c r="KKL90" i="15"/>
  <c r="KKM90" i="15"/>
  <c r="KKN90" i="15"/>
  <c r="KKO90" i="15"/>
  <c r="KKP90" i="15"/>
  <c r="KKQ90" i="15"/>
  <c r="KKR90" i="15"/>
  <c r="KKS90" i="15"/>
  <c r="KKT90" i="15"/>
  <c r="KKU90" i="15"/>
  <c r="KKV90" i="15"/>
  <c r="KKW90" i="15"/>
  <c r="KKX90" i="15"/>
  <c r="KKY90" i="15"/>
  <c r="KKZ90" i="15"/>
  <c r="KLA90" i="15"/>
  <c r="KLB90" i="15"/>
  <c r="KLC90" i="15"/>
  <c r="KLD90" i="15"/>
  <c r="KLE90" i="15"/>
  <c r="KLF90" i="15"/>
  <c r="KLG90" i="15"/>
  <c r="KLH90" i="15"/>
  <c r="KLI90" i="15"/>
  <c r="KLJ90" i="15"/>
  <c r="KLK90" i="15"/>
  <c r="KLL90" i="15"/>
  <c r="KLM90" i="15"/>
  <c r="KLN90" i="15"/>
  <c r="KLO90" i="15"/>
  <c r="KLP90" i="15"/>
  <c r="KLQ90" i="15"/>
  <c r="KLR90" i="15"/>
  <c r="KLS90" i="15"/>
  <c r="KLT90" i="15"/>
  <c r="KLU90" i="15"/>
  <c r="KLV90" i="15"/>
  <c r="KLW90" i="15"/>
  <c r="KLX90" i="15"/>
  <c r="KLY90" i="15"/>
  <c r="KLZ90" i="15"/>
  <c r="KMA90" i="15"/>
  <c r="KMB90" i="15"/>
  <c r="KMC90" i="15"/>
  <c r="KMD90" i="15"/>
  <c r="KME90" i="15"/>
  <c r="KMF90" i="15"/>
  <c r="KMG90" i="15"/>
  <c r="KMH90" i="15"/>
  <c r="KMI90" i="15"/>
  <c r="KMJ90" i="15"/>
  <c r="KMK90" i="15"/>
  <c r="KML90" i="15"/>
  <c r="KMM90" i="15"/>
  <c r="KMN90" i="15"/>
  <c r="KMO90" i="15"/>
  <c r="KMP90" i="15"/>
  <c r="KMQ90" i="15"/>
  <c r="KMR90" i="15"/>
  <c r="KMS90" i="15"/>
  <c r="KMT90" i="15"/>
  <c r="KMU90" i="15"/>
  <c r="KMV90" i="15"/>
  <c r="KMW90" i="15"/>
  <c r="KMX90" i="15"/>
  <c r="KMY90" i="15"/>
  <c r="KMZ90" i="15"/>
  <c r="KNA90" i="15"/>
  <c r="KNB90" i="15"/>
  <c r="KNC90" i="15"/>
  <c r="KND90" i="15"/>
  <c r="KNE90" i="15"/>
  <c r="KNF90" i="15"/>
  <c r="KNG90" i="15"/>
  <c r="KNH90" i="15"/>
  <c r="KNI90" i="15"/>
  <c r="KNJ90" i="15"/>
  <c r="KNK90" i="15"/>
  <c r="KNL90" i="15"/>
  <c r="KNM90" i="15"/>
  <c r="KNN90" i="15"/>
  <c r="KNO90" i="15"/>
  <c r="KNP90" i="15"/>
  <c r="KNQ90" i="15"/>
  <c r="KNR90" i="15"/>
  <c r="KNS90" i="15"/>
  <c r="KNT90" i="15"/>
  <c r="KNU90" i="15"/>
  <c r="KNV90" i="15"/>
  <c r="KNW90" i="15"/>
  <c r="KNX90" i="15"/>
  <c r="KNY90" i="15"/>
  <c r="KNZ90" i="15"/>
  <c r="KOA90" i="15"/>
  <c r="KOB90" i="15"/>
  <c r="KOC90" i="15"/>
  <c r="KOD90" i="15"/>
  <c r="KOE90" i="15"/>
  <c r="KOF90" i="15"/>
  <c r="KOG90" i="15"/>
  <c r="KOH90" i="15"/>
  <c r="KOI90" i="15"/>
  <c r="KOJ90" i="15"/>
  <c r="KOK90" i="15"/>
  <c r="KOL90" i="15"/>
  <c r="KOM90" i="15"/>
  <c r="KON90" i="15"/>
  <c r="KOO90" i="15"/>
  <c r="KOP90" i="15"/>
  <c r="KOQ90" i="15"/>
  <c r="KOR90" i="15"/>
  <c r="KOS90" i="15"/>
  <c r="KOT90" i="15"/>
  <c r="KOU90" i="15"/>
  <c r="KOV90" i="15"/>
  <c r="KOW90" i="15"/>
  <c r="KOX90" i="15"/>
  <c r="KOY90" i="15"/>
  <c r="KOZ90" i="15"/>
  <c r="KPA90" i="15"/>
  <c r="KPB90" i="15"/>
  <c r="KPC90" i="15"/>
  <c r="KPD90" i="15"/>
  <c r="KPE90" i="15"/>
  <c r="KPF90" i="15"/>
  <c r="KPG90" i="15"/>
  <c r="KPH90" i="15"/>
  <c r="KPI90" i="15"/>
  <c r="KPJ90" i="15"/>
  <c r="KPK90" i="15"/>
  <c r="KPL90" i="15"/>
  <c r="KPM90" i="15"/>
  <c r="KPN90" i="15"/>
  <c r="KPO90" i="15"/>
  <c r="KPP90" i="15"/>
  <c r="KPQ90" i="15"/>
  <c r="KPR90" i="15"/>
  <c r="KPS90" i="15"/>
  <c r="KPT90" i="15"/>
  <c r="KPU90" i="15"/>
  <c r="KPV90" i="15"/>
  <c r="KPW90" i="15"/>
  <c r="KPX90" i="15"/>
  <c r="KPY90" i="15"/>
  <c r="KPZ90" i="15"/>
  <c r="KQA90" i="15"/>
  <c r="KQB90" i="15"/>
  <c r="KQC90" i="15"/>
  <c r="KQD90" i="15"/>
  <c r="KQE90" i="15"/>
  <c r="KQF90" i="15"/>
  <c r="KQG90" i="15"/>
  <c r="KQH90" i="15"/>
  <c r="KQI90" i="15"/>
  <c r="KQJ90" i="15"/>
  <c r="KQK90" i="15"/>
  <c r="KQL90" i="15"/>
  <c r="KQM90" i="15"/>
  <c r="KQN90" i="15"/>
  <c r="KQO90" i="15"/>
  <c r="KQP90" i="15"/>
  <c r="KQQ90" i="15"/>
  <c r="KQR90" i="15"/>
  <c r="KQS90" i="15"/>
  <c r="KQT90" i="15"/>
  <c r="KQU90" i="15"/>
  <c r="KQV90" i="15"/>
  <c r="KQW90" i="15"/>
  <c r="KQX90" i="15"/>
  <c r="KQY90" i="15"/>
  <c r="KQZ90" i="15"/>
  <c r="KRA90" i="15"/>
  <c r="KRB90" i="15"/>
  <c r="KRC90" i="15"/>
  <c r="KRD90" i="15"/>
  <c r="KRE90" i="15"/>
  <c r="KRF90" i="15"/>
  <c r="KRG90" i="15"/>
  <c r="KRH90" i="15"/>
  <c r="KRI90" i="15"/>
  <c r="KRJ90" i="15"/>
  <c r="KRK90" i="15"/>
  <c r="KRL90" i="15"/>
  <c r="KRM90" i="15"/>
  <c r="KRN90" i="15"/>
  <c r="KRO90" i="15"/>
  <c r="KRP90" i="15"/>
  <c r="KRQ90" i="15"/>
  <c r="KRR90" i="15"/>
  <c r="KRS90" i="15"/>
  <c r="KRT90" i="15"/>
  <c r="KRU90" i="15"/>
  <c r="KRV90" i="15"/>
  <c r="KRW90" i="15"/>
  <c r="KRX90" i="15"/>
  <c r="KRY90" i="15"/>
  <c r="KRZ90" i="15"/>
  <c r="KSA90" i="15"/>
  <c r="KSB90" i="15"/>
  <c r="KSC90" i="15"/>
  <c r="KSD90" i="15"/>
  <c r="KSE90" i="15"/>
  <c r="KSF90" i="15"/>
  <c r="KSG90" i="15"/>
  <c r="KSH90" i="15"/>
  <c r="KSI90" i="15"/>
  <c r="KSJ90" i="15"/>
  <c r="KSK90" i="15"/>
  <c r="KSL90" i="15"/>
  <c r="KSM90" i="15"/>
  <c r="KSN90" i="15"/>
  <c r="KSO90" i="15"/>
  <c r="KSP90" i="15"/>
  <c r="KSQ90" i="15"/>
  <c r="KSR90" i="15"/>
  <c r="KSS90" i="15"/>
  <c r="KST90" i="15"/>
  <c r="KSU90" i="15"/>
  <c r="KSV90" i="15"/>
  <c r="KSW90" i="15"/>
  <c r="KSX90" i="15"/>
  <c r="KSY90" i="15"/>
  <c r="KSZ90" i="15"/>
  <c r="KTA90" i="15"/>
  <c r="KTB90" i="15"/>
  <c r="KTC90" i="15"/>
  <c r="KTD90" i="15"/>
  <c r="KTE90" i="15"/>
  <c r="KTF90" i="15"/>
  <c r="KTG90" i="15"/>
  <c r="KTH90" i="15"/>
  <c r="KTI90" i="15"/>
  <c r="KTJ90" i="15"/>
  <c r="KTK90" i="15"/>
  <c r="KTL90" i="15"/>
  <c r="KTM90" i="15"/>
  <c r="KTN90" i="15"/>
  <c r="KTO90" i="15"/>
  <c r="KTP90" i="15"/>
  <c r="KTQ90" i="15"/>
  <c r="KTR90" i="15"/>
  <c r="KTS90" i="15"/>
  <c r="KTT90" i="15"/>
  <c r="KTU90" i="15"/>
  <c r="KTV90" i="15"/>
  <c r="KTW90" i="15"/>
  <c r="KTX90" i="15"/>
  <c r="KTY90" i="15"/>
  <c r="KTZ90" i="15"/>
  <c r="KUA90" i="15"/>
  <c r="KUB90" i="15"/>
  <c r="KUC90" i="15"/>
  <c r="KUD90" i="15"/>
  <c r="KUE90" i="15"/>
  <c r="KUF90" i="15"/>
  <c r="KUG90" i="15"/>
  <c r="KUH90" i="15"/>
  <c r="KUI90" i="15"/>
  <c r="KUJ90" i="15"/>
  <c r="KUK90" i="15"/>
  <c r="KUL90" i="15"/>
  <c r="KUM90" i="15"/>
  <c r="KUN90" i="15"/>
  <c r="KUO90" i="15"/>
  <c r="KUP90" i="15"/>
  <c r="KUQ90" i="15"/>
  <c r="KUR90" i="15"/>
  <c r="KUS90" i="15"/>
  <c r="KUT90" i="15"/>
  <c r="KUU90" i="15"/>
  <c r="KUV90" i="15"/>
  <c r="KUW90" i="15"/>
  <c r="KUX90" i="15"/>
  <c r="KUY90" i="15"/>
  <c r="KUZ90" i="15"/>
  <c r="KVA90" i="15"/>
  <c r="KVB90" i="15"/>
  <c r="KVC90" i="15"/>
  <c r="KVD90" i="15"/>
  <c r="KVE90" i="15"/>
  <c r="KVF90" i="15"/>
  <c r="KVG90" i="15"/>
  <c r="KVH90" i="15"/>
  <c r="KVI90" i="15"/>
  <c r="KVJ90" i="15"/>
  <c r="KVK90" i="15"/>
  <c r="KVL90" i="15"/>
  <c r="KVM90" i="15"/>
  <c r="KVN90" i="15"/>
  <c r="KVO90" i="15"/>
  <c r="KVP90" i="15"/>
  <c r="KVQ90" i="15"/>
  <c r="KVR90" i="15"/>
  <c r="KVS90" i="15"/>
  <c r="KVT90" i="15"/>
  <c r="KVU90" i="15"/>
  <c r="KVV90" i="15"/>
  <c r="KVW90" i="15"/>
  <c r="KVX90" i="15"/>
  <c r="KVY90" i="15"/>
  <c r="KVZ90" i="15"/>
  <c r="KWA90" i="15"/>
  <c r="KWB90" i="15"/>
  <c r="KWC90" i="15"/>
  <c r="KWD90" i="15"/>
  <c r="KWE90" i="15"/>
  <c r="KWF90" i="15"/>
  <c r="KWG90" i="15"/>
  <c r="KWH90" i="15"/>
  <c r="KWI90" i="15"/>
  <c r="KWJ90" i="15"/>
  <c r="KWK90" i="15"/>
  <c r="KWL90" i="15"/>
  <c r="KWM90" i="15"/>
  <c r="KWN90" i="15"/>
  <c r="KWO90" i="15"/>
  <c r="KWP90" i="15"/>
  <c r="KWQ90" i="15"/>
  <c r="KWR90" i="15"/>
  <c r="KWS90" i="15"/>
  <c r="KWT90" i="15"/>
  <c r="KWU90" i="15"/>
  <c r="KWV90" i="15"/>
  <c r="KWW90" i="15"/>
  <c r="KWX90" i="15"/>
  <c r="KWY90" i="15"/>
  <c r="KWZ90" i="15"/>
  <c r="KXA90" i="15"/>
  <c r="KXB90" i="15"/>
  <c r="KXC90" i="15"/>
  <c r="KXD90" i="15"/>
  <c r="KXE90" i="15"/>
  <c r="KXF90" i="15"/>
  <c r="KXG90" i="15"/>
  <c r="KXH90" i="15"/>
  <c r="KXI90" i="15"/>
  <c r="KXJ90" i="15"/>
  <c r="KXK90" i="15"/>
  <c r="KXL90" i="15"/>
  <c r="KXM90" i="15"/>
  <c r="KXN90" i="15"/>
  <c r="KXO90" i="15"/>
  <c r="KXP90" i="15"/>
  <c r="KXQ90" i="15"/>
  <c r="KXR90" i="15"/>
  <c r="KXS90" i="15"/>
  <c r="KXT90" i="15"/>
  <c r="KXU90" i="15"/>
  <c r="KXV90" i="15"/>
  <c r="KXW90" i="15"/>
  <c r="KXX90" i="15"/>
  <c r="KXY90" i="15"/>
  <c r="KXZ90" i="15"/>
  <c r="KYA90" i="15"/>
  <c r="KYB90" i="15"/>
  <c r="KYC90" i="15"/>
  <c r="KYD90" i="15"/>
  <c r="KYE90" i="15"/>
  <c r="KYF90" i="15"/>
  <c r="KYG90" i="15"/>
  <c r="KYH90" i="15"/>
  <c r="KYI90" i="15"/>
  <c r="KYJ90" i="15"/>
  <c r="KYK90" i="15"/>
  <c r="KYL90" i="15"/>
  <c r="KYM90" i="15"/>
  <c r="KYN90" i="15"/>
  <c r="KYO90" i="15"/>
  <c r="KYP90" i="15"/>
  <c r="KYQ90" i="15"/>
  <c r="KYR90" i="15"/>
  <c r="KYS90" i="15"/>
  <c r="KYT90" i="15"/>
  <c r="KYU90" i="15"/>
  <c r="KYV90" i="15"/>
  <c r="KYW90" i="15"/>
  <c r="KYX90" i="15"/>
  <c r="KYY90" i="15"/>
  <c r="KYZ90" i="15"/>
  <c r="KZA90" i="15"/>
  <c r="KZB90" i="15"/>
  <c r="KZC90" i="15"/>
  <c r="KZD90" i="15"/>
  <c r="KZE90" i="15"/>
  <c r="KZF90" i="15"/>
  <c r="KZG90" i="15"/>
  <c r="KZH90" i="15"/>
  <c r="KZI90" i="15"/>
  <c r="KZJ90" i="15"/>
  <c r="KZK90" i="15"/>
  <c r="KZL90" i="15"/>
  <c r="KZM90" i="15"/>
  <c r="KZN90" i="15"/>
  <c r="KZO90" i="15"/>
  <c r="KZP90" i="15"/>
  <c r="KZQ90" i="15"/>
  <c r="KZR90" i="15"/>
  <c r="KZS90" i="15"/>
  <c r="KZT90" i="15"/>
  <c r="KZU90" i="15"/>
  <c r="KZV90" i="15"/>
  <c r="KZW90" i="15"/>
  <c r="KZX90" i="15"/>
  <c r="KZY90" i="15"/>
  <c r="KZZ90" i="15"/>
  <c r="LAA90" i="15"/>
  <c r="LAB90" i="15"/>
  <c r="LAC90" i="15"/>
  <c r="LAD90" i="15"/>
  <c r="LAE90" i="15"/>
  <c r="LAF90" i="15"/>
  <c r="LAG90" i="15"/>
  <c r="LAH90" i="15"/>
  <c r="LAI90" i="15"/>
  <c r="LAJ90" i="15"/>
  <c r="LAK90" i="15"/>
  <c r="LAL90" i="15"/>
  <c r="LAM90" i="15"/>
  <c r="LAN90" i="15"/>
  <c r="LAO90" i="15"/>
  <c r="LAP90" i="15"/>
  <c r="LAQ90" i="15"/>
  <c r="LAR90" i="15"/>
  <c r="LAS90" i="15"/>
  <c r="LAT90" i="15"/>
  <c r="LAU90" i="15"/>
  <c r="LAV90" i="15"/>
  <c r="LAW90" i="15"/>
  <c r="LAX90" i="15"/>
  <c r="LAY90" i="15"/>
  <c r="LAZ90" i="15"/>
  <c r="LBA90" i="15"/>
  <c r="LBB90" i="15"/>
  <c r="LBC90" i="15"/>
  <c r="LBD90" i="15"/>
  <c r="LBE90" i="15"/>
  <c r="LBF90" i="15"/>
  <c r="LBG90" i="15"/>
  <c r="LBH90" i="15"/>
  <c r="LBI90" i="15"/>
  <c r="LBJ90" i="15"/>
  <c r="LBK90" i="15"/>
  <c r="LBL90" i="15"/>
  <c r="LBM90" i="15"/>
  <c r="LBN90" i="15"/>
  <c r="LBO90" i="15"/>
  <c r="LBP90" i="15"/>
  <c r="LBQ90" i="15"/>
  <c r="LBR90" i="15"/>
  <c r="LBS90" i="15"/>
  <c r="LBT90" i="15"/>
  <c r="LBU90" i="15"/>
  <c r="LBV90" i="15"/>
  <c r="LBW90" i="15"/>
  <c r="LBX90" i="15"/>
  <c r="LBY90" i="15"/>
  <c r="LBZ90" i="15"/>
  <c r="LCA90" i="15"/>
  <c r="LCB90" i="15"/>
  <c r="LCC90" i="15"/>
  <c r="LCD90" i="15"/>
  <c r="LCE90" i="15"/>
  <c r="LCF90" i="15"/>
  <c r="LCG90" i="15"/>
  <c r="LCH90" i="15"/>
  <c r="LCI90" i="15"/>
  <c r="LCJ90" i="15"/>
  <c r="LCK90" i="15"/>
  <c r="LCL90" i="15"/>
  <c r="LCM90" i="15"/>
  <c r="LCN90" i="15"/>
  <c r="LCO90" i="15"/>
  <c r="LCP90" i="15"/>
  <c r="LCQ90" i="15"/>
  <c r="LCR90" i="15"/>
  <c r="LCS90" i="15"/>
  <c r="LCT90" i="15"/>
  <c r="LCU90" i="15"/>
  <c r="LCV90" i="15"/>
  <c r="LCW90" i="15"/>
  <c r="LCX90" i="15"/>
  <c r="LCY90" i="15"/>
  <c r="LCZ90" i="15"/>
  <c r="LDA90" i="15"/>
  <c r="LDB90" i="15"/>
  <c r="LDC90" i="15"/>
  <c r="LDD90" i="15"/>
  <c r="LDE90" i="15"/>
  <c r="LDF90" i="15"/>
  <c r="LDG90" i="15"/>
  <c r="LDH90" i="15"/>
  <c r="LDI90" i="15"/>
  <c r="LDJ90" i="15"/>
  <c r="LDK90" i="15"/>
  <c r="LDL90" i="15"/>
  <c r="LDM90" i="15"/>
  <c r="LDN90" i="15"/>
  <c r="LDO90" i="15"/>
  <c r="LDP90" i="15"/>
  <c r="LDQ90" i="15"/>
  <c r="LDR90" i="15"/>
  <c r="LDS90" i="15"/>
  <c r="LDT90" i="15"/>
  <c r="LDU90" i="15"/>
  <c r="LDV90" i="15"/>
  <c r="LDW90" i="15"/>
  <c r="LDX90" i="15"/>
  <c r="LDY90" i="15"/>
  <c r="LDZ90" i="15"/>
  <c r="LEA90" i="15"/>
  <c r="LEB90" i="15"/>
  <c r="LEC90" i="15"/>
  <c r="LED90" i="15"/>
  <c r="LEE90" i="15"/>
  <c r="LEF90" i="15"/>
  <c r="LEG90" i="15"/>
  <c r="LEH90" i="15"/>
  <c r="LEI90" i="15"/>
  <c r="LEJ90" i="15"/>
  <c r="LEK90" i="15"/>
  <c r="LEL90" i="15"/>
  <c r="LEM90" i="15"/>
  <c r="LEN90" i="15"/>
  <c r="LEO90" i="15"/>
  <c r="LEP90" i="15"/>
  <c r="LEQ90" i="15"/>
  <c r="LER90" i="15"/>
  <c r="LES90" i="15"/>
  <c r="LET90" i="15"/>
  <c r="LEU90" i="15"/>
  <c r="LEV90" i="15"/>
  <c r="LEW90" i="15"/>
  <c r="LEX90" i="15"/>
  <c r="LEY90" i="15"/>
  <c r="LEZ90" i="15"/>
  <c r="LFA90" i="15"/>
  <c r="LFB90" i="15"/>
  <c r="LFC90" i="15"/>
  <c r="LFD90" i="15"/>
  <c r="LFE90" i="15"/>
  <c r="LFF90" i="15"/>
  <c r="LFG90" i="15"/>
  <c r="LFH90" i="15"/>
  <c r="LFI90" i="15"/>
  <c r="LFJ90" i="15"/>
  <c r="LFK90" i="15"/>
  <c r="LFL90" i="15"/>
  <c r="LFM90" i="15"/>
  <c r="LFN90" i="15"/>
  <c r="LFO90" i="15"/>
  <c r="LFP90" i="15"/>
  <c r="LFQ90" i="15"/>
  <c r="LFR90" i="15"/>
  <c r="LFS90" i="15"/>
  <c r="LFT90" i="15"/>
  <c r="LFU90" i="15"/>
  <c r="LFV90" i="15"/>
  <c r="LFW90" i="15"/>
  <c r="LFX90" i="15"/>
  <c r="LFY90" i="15"/>
  <c r="LFZ90" i="15"/>
  <c r="LGA90" i="15"/>
  <c r="LGB90" i="15"/>
  <c r="LGC90" i="15"/>
  <c r="LGD90" i="15"/>
  <c r="LGE90" i="15"/>
  <c r="LGF90" i="15"/>
  <c r="LGG90" i="15"/>
  <c r="LGH90" i="15"/>
  <c r="LGI90" i="15"/>
  <c r="LGJ90" i="15"/>
  <c r="LGK90" i="15"/>
  <c r="LGL90" i="15"/>
  <c r="LGM90" i="15"/>
  <c r="LGN90" i="15"/>
  <c r="LGO90" i="15"/>
  <c r="LGP90" i="15"/>
  <c r="LGQ90" i="15"/>
  <c r="LGR90" i="15"/>
  <c r="LGS90" i="15"/>
  <c r="LGT90" i="15"/>
  <c r="LGU90" i="15"/>
  <c r="LGV90" i="15"/>
  <c r="LGW90" i="15"/>
  <c r="LGX90" i="15"/>
  <c r="LGY90" i="15"/>
  <c r="LGZ90" i="15"/>
  <c r="LHA90" i="15"/>
  <c r="LHB90" i="15"/>
  <c r="LHC90" i="15"/>
  <c r="LHD90" i="15"/>
  <c r="LHE90" i="15"/>
  <c r="LHF90" i="15"/>
  <c r="LHG90" i="15"/>
  <c r="LHH90" i="15"/>
  <c r="LHI90" i="15"/>
  <c r="LHJ90" i="15"/>
  <c r="LHK90" i="15"/>
  <c r="LHL90" i="15"/>
  <c r="LHM90" i="15"/>
  <c r="LHN90" i="15"/>
  <c r="LHO90" i="15"/>
  <c r="LHP90" i="15"/>
  <c r="LHQ90" i="15"/>
  <c r="LHR90" i="15"/>
  <c r="LHS90" i="15"/>
  <c r="LHT90" i="15"/>
  <c r="LHU90" i="15"/>
  <c r="LHV90" i="15"/>
  <c r="LHW90" i="15"/>
  <c r="LHX90" i="15"/>
  <c r="LHY90" i="15"/>
  <c r="LHZ90" i="15"/>
  <c r="LIA90" i="15"/>
  <c r="LIB90" i="15"/>
  <c r="LIC90" i="15"/>
  <c r="LID90" i="15"/>
  <c r="LIE90" i="15"/>
  <c r="LIF90" i="15"/>
  <c r="LIG90" i="15"/>
  <c r="LIH90" i="15"/>
  <c r="LII90" i="15"/>
  <c r="LIJ90" i="15"/>
  <c r="LIK90" i="15"/>
  <c r="LIL90" i="15"/>
  <c r="LIM90" i="15"/>
  <c r="LIN90" i="15"/>
  <c r="LIO90" i="15"/>
  <c r="LIP90" i="15"/>
  <c r="LIQ90" i="15"/>
  <c r="LIR90" i="15"/>
  <c r="LIS90" i="15"/>
  <c r="LIT90" i="15"/>
  <c r="LIU90" i="15"/>
  <c r="LIV90" i="15"/>
  <c r="LIW90" i="15"/>
  <c r="LIX90" i="15"/>
  <c r="LIY90" i="15"/>
  <c r="LIZ90" i="15"/>
  <c r="LJA90" i="15"/>
  <c r="LJB90" i="15"/>
  <c r="LJC90" i="15"/>
  <c r="LJD90" i="15"/>
  <c r="LJE90" i="15"/>
  <c r="LJF90" i="15"/>
  <c r="LJG90" i="15"/>
  <c r="LJH90" i="15"/>
  <c r="LJI90" i="15"/>
  <c r="LJJ90" i="15"/>
  <c r="LJK90" i="15"/>
  <c r="LJL90" i="15"/>
  <c r="LJM90" i="15"/>
  <c r="LJN90" i="15"/>
  <c r="LJO90" i="15"/>
  <c r="LJP90" i="15"/>
  <c r="LJQ90" i="15"/>
  <c r="LJR90" i="15"/>
  <c r="LJS90" i="15"/>
  <c r="LJT90" i="15"/>
  <c r="LJU90" i="15"/>
  <c r="LJV90" i="15"/>
  <c r="LJW90" i="15"/>
  <c r="LJX90" i="15"/>
  <c r="LJY90" i="15"/>
  <c r="LJZ90" i="15"/>
  <c r="LKA90" i="15"/>
  <c r="LKB90" i="15"/>
  <c r="LKC90" i="15"/>
  <c r="LKD90" i="15"/>
  <c r="LKE90" i="15"/>
  <c r="LKF90" i="15"/>
  <c r="LKG90" i="15"/>
  <c r="LKH90" i="15"/>
  <c r="LKI90" i="15"/>
  <c r="LKJ90" i="15"/>
  <c r="LKK90" i="15"/>
  <c r="LKL90" i="15"/>
  <c r="LKM90" i="15"/>
  <c r="LKN90" i="15"/>
  <c r="LKO90" i="15"/>
  <c r="LKP90" i="15"/>
  <c r="LKQ90" i="15"/>
  <c r="LKR90" i="15"/>
  <c r="LKS90" i="15"/>
  <c r="LKT90" i="15"/>
  <c r="LKU90" i="15"/>
  <c r="LKV90" i="15"/>
  <c r="LKW90" i="15"/>
  <c r="LKX90" i="15"/>
  <c r="LKY90" i="15"/>
  <c r="LKZ90" i="15"/>
  <c r="LLA90" i="15"/>
  <c r="LLB90" i="15"/>
  <c r="LLC90" i="15"/>
  <c r="LLD90" i="15"/>
  <c r="LLE90" i="15"/>
  <c r="LLF90" i="15"/>
  <c r="LLG90" i="15"/>
  <c r="LLH90" i="15"/>
  <c r="LLI90" i="15"/>
  <c r="LLJ90" i="15"/>
  <c r="LLK90" i="15"/>
  <c r="LLL90" i="15"/>
  <c r="LLM90" i="15"/>
  <c r="LLN90" i="15"/>
  <c r="LLO90" i="15"/>
  <c r="LLP90" i="15"/>
  <c r="LLQ90" i="15"/>
  <c r="LLR90" i="15"/>
  <c r="LLS90" i="15"/>
  <c r="LLT90" i="15"/>
  <c r="LLU90" i="15"/>
  <c r="LLV90" i="15"/>
  <c r="LLW90" i="15"/>
  <c r="LLX90" i="15"/>
  <c r="LLY90" i="15"/>
  <c r="LLZ90" i="15"/>
  <c r="LMA90" i="15"/>
  <c r="LMB90" i="15"/>
  <c r="LMC90" i="15"/>
  <c r="LMD90" i="15"/>
  <c r="LME90" i="15"/>
  <c r="LMF90" i="15"/>
  <c r="LMG90" i="15"/>
  <c r="LMH90" i="15"/>
  <c r="LMI90" i="15"/>
  <c r="LMJ90" i="15"/>
  <c r="LMK90" i="15"/>
  <c r="LML90" i="15"/>
  <c r="LMM90" i="15"/>
  <c r="LMN90" i="15"/>
  <c r="LMO90" i="15"/>
  <c r="LMP90" i="15"/>
  <c r="LMQ90" i="15"/>
  <c r="LMR90" i="15"/>
  <c r="LMS90" i="15"/>
  <c r="LMT90" i="15"/>
  <c r="LMU90" i="15"/>
  <c r="LMV90" i="15"/>
  <c r="LMW90" i="15"/>
  <c r="LMX90" i="15"/>
  <c r="LMY90" i="15"/>
  <c r="LMZ90" i="15"/>
  <c r="LNA90" i="15"/>
  <c r="LNB90" i="15"/>
  <c r="LNC90" i="15"/>
  <c r="LND90" i="15"/>
  <c r="LNE90" i="15"/>
  <c r="LNF90" i="15"/>
  <c r="LNG90" i="15"/>
  <c r="LNH90" i="15"/>
  <c r="LNI90" i="15"/>
  <c r="LNJ90" i="15"/>
  <c r="LNK90" i="15"/>
  <c r="LNL90" i="15"/>
  <c r="LNM90" i="15"/>
  <c r="LNN90" i="15"/>
  <c r="LNO90" i="15"/>
  <c r="LNP90" i="15"/>
  <c r="LNQ90" i="15"/>
  <c r="LNR90" i="15"/>
  <c r="LNS90" i="15"/>
  <c r="LNT90" i="15"/>
  <c r="LNU90" i="15"/>
  <c r="LNV90" i="15"/>
  <c r="LNW90" i="15"/>
  <c r="LNX90" i="15"/>
  <c r="LNY90" i="15"/>
  <c r="LNZ90" i="15"/>
  <c r="LOA90" i="15"/>
  <c r="LOB90" i="15"/>
  <c r="LOC90" i="15"/>
  <c r="LOD90" i="15"/>
  <c r="LOE90" i="15"/>
  <c r="LOF90" i="15"/>
  <c r="LOG90" i="15"/>
  <c r="LOH90" i="15"/>
  <c r="LOI90" i="15"/>
  <c r="LOJ90" i="15"/>
  <c r="LOK90" i="15"/>
  <c r="LOL90" i="15"/>
  <c r="LOM90" i="15"/>
  <c r="LON90" i="15"/>
  <c r="LOO90" i="15"/>
  <c r="LOP90" i="15"/>
  <c r="LOQ90" i="15"/>
  <c r="LOR90" i="15"/>
  <c r="LOS90" i="15"/>
  <c r="LOT90" i="15"/>
  <c r="LOU90" i="15"/>
  <c r="LOV90" i="15"/>
  <c r="LOW90" i="15"/>
  <c r="LOX90" i="15"/>
  <c r="LOY90" i="15"/>
  <c r="LOZ90" i="15"/>
  <c r="LPA90" i="15"/>
  <c r="LPB90" i="15"/>
  <c r="LPC90" i="15"/>
  <c r="LPD90" i="15"/>
  <c r="LPE90" i="15"/>
  <c r="LPF90" i="15"/>
  <c r="LPG90" i="15"/>
  <c r="LPH90" i="15"/>
  <c r="LPI90" i="15"/>
  <c r="LPJ90" i="15"/>
  <c r="LPK90" i="15"/>
  <c r="LPL90" i="15"/>
  <c r="LPM90" i="15"/>
  <c r="LPN90" i="15"/>
  <c r="LPO90" i="15"/>
  <c r="LPP90" i="15"/>
  <c r="LPQ90" i="15"/>
  <c r="LPR90" i="15"/>
  <c r="LPS90" i="15"/>
  <c r="LPT90" i="15"/>
  <c r="LPU90" i="15"/>
  <c r="LPV90" i="15"/>
  <c r="LPW90" i="15"/>
  <c r="LPX90" i="15"/>
  <c r="LPY90" i="15"/>
  <c r="LPZ90" i="15"/>
  <c r="LQA90" i="15"/>
  <c r="LQB90" i="15"/>
  <c r="LQC90" i="15"/>
  <c r="LQD90" i="15"/>
  <c r="LQE90" i="15"/>
  <c r="LQF90" i="15"/>
  <c r="LQG90" i="15"/>
  <c r="LQH90" i="15"/>
  <c r="LQI90" i="15"/>
  <c r="LQJ90" i="15"/>
  <c r="LQK90" i="15"/>
  <c r="LQL90" i="15"/>
  <c r="LQM90" i="15"/>
  <c r="LQN90" i="15"/>
  <c r="LQO90" i="15"/>
  <c r="LQP90" i="15"/>
  <c r="LQQ90" i="15"/>
  <c r="LQR90" i="15"/>
  <c r="LQS90" i="15"/>
  <c r="LQT90" i="15"/>
  <c r="LQU90" i="15"/>
  <c r="LQV90" i="15"/>
  <c r="LQW90" i="15"/>
  <c r="LQX90" i="15"/>
  <c r="LQY90" i="15"/>
  <c r="LQZ90" i="15"/>
  <c r="LRA90" i="15"/>
  <c r="LRB90" i="15"/>
  <c r="LRC90" i="15"/>
  <c r="LRD90" i="15"/>
  <c r="LRE90" i="15"/>
  <c r="LRF90" i="15"/>
  <c r="LRG90" i="15"/>
  <c r="LRH90" i="15"/>
  <c r="LRI90" i="15"/>
  <c r="LRJ90" i="15"/>
  <c r="LRK90" i="15"/>
  <c r="LRL90" i="15"/>
  <c r="LRM90" i="15"/>
  <c r="LRN90" i="15"/>
  <c r="LRO90" i="15"/>
  <c r="LRP90" i="15"/>
  <c r="LRQ90" i="15"/>
  <c r="LRR90" i="15"/>
  <c r="LRS90" i="15"/>
  <c r="LRT90" i="15"/>
  <c r="LRU90" i="15"/>
  <c r="LRV90" i="15"/>
  <c r="LRW90" i="15"/>
  <c r="LRX90" i="15"/>
  <c r="LRY90" i="15"/>
  <c r="LRZ90" i="15"/>
  <c r="LSA90" i="15"/>
  <c r="LSB90" i="15"/>
  <c r="LSC90" i="15"/>
  <c r="LSD90" i="15"/>
  <c r="LSE90" i="15"/>
  <c r="LSF90" i="15"/>
  <c r="LSG90" i="15"/>
  <c r="LSH90" i="15"/>
  <c r="LSI90" i="15"/>
  <c r="LSJ90" i="15"/>
  <c r="LSK90" i="15"/>
  <c r="LSL90" i="15"/>
  <c r="LSM90" i="15"/>
  <c r="LSN90" i="15"/>
  <c r="LSO90" i="15"/>
  <c r="LSP90" i="15"/>
  <c r="LSQ90" i="15"/>
  <c r="LSR90" i="15"/>
  <c r="LSS90" i="15"/>
  <c r="LST90" i="15"/>
  <c r="LSU90" i="15"/>
  <c r="LSV90" i="15"/>
  <c r="LSW90" i="15"/>
  <c r="LSX90" i="15"/>
  <c r="LSY90" i="15"/>
  <c r="LSZ90" i="15"/>
  <c r="LTA90" i="15"/>
  <c r="LTB90" i="15"/>
  <c r="LTC90" i="15"/>
  <c r="LTD90" i="15"/>
  <c r="LTE90" i="15"/>
  <c r="LTF90" i="15"/>
  <c r="LTG90" i="15"/>
  <c r="LTH90" i="15"/>
  <c r="LTI90" i="15"/>
  <c r="LTJ90" i="15"/>
  <c r="LTK90" i="15"/>
  <c r="LTL90" i="15"/>
  <c r="LTM90" i="15"/>
  <c r="LTN90" i="15"/>
  <c r="LTO90" i="15"/>
  <c r="LTP90" i="15"/>
  <c r="LTQ90" i="15"/>
  <c r="LTR90" i="15"/>
  <c r="LTS90" i="15"/>
  <c r="LTT90" i="15"/>
  <c r="LTU90" i="15"/>
  <c r="LTV90" i="15"/>
  <c r="LTW90" i="15"/>
  <c r="LTX90" i="15"/>
  <c r="LTY90" i="15"/>
  <c r="LTZ90" i="15"/>
  <c r="LUA90" i="15"/>
  <c r="LUB90" i="15"/>
  <c r="LUC90" i="15"/>
  <c r="LUD90" i="15"/>
  <c r="LUE90" i="15"/>
  <c r="LUF90" i="15"/>
  <c r="LUG90" i="15"/>
  <c r="LUH90" i="15"/>
  <c r="LUI90" i="15"/>
  <c r="LUJ90" i="15"/>
  <c r="LUK90" i="15"/>
  <c r="LUL90" i="15"/>
  <c r="LUM90" i="15"/>
  <c r="LUN90" i="15"/>
  <c r="LUO90" i="15"/>
  <c r="LUP90" i="15"/>
  <c r="LUQ90" i="15"/>
  <c r="LUR90" i="15"/>
  <c r="LUS90" i="15"/>
  <c r="LUT90" i="15"/>
  <c r="LUU90" i="15"/>
  <c r="LUV90" i="15"/>
  <c r="LUW90" i="15"/>
  <c r="LUX90" i="15"/>
  <c r="LUY90" i="15"/>
  <c r="LUZ90" i="15"/>
  <c r="LVA90" i="15"/>
  <c r="LVB90" i="15"/>
  <c r="LVC90" i="15"/>
  <c r="LVD90" i="15"/>
  <c r="LVE90" i="15"/>
  <c r="LVF90" i="15"/>
  <c r="LVG90" i="15"/>
  <c r="LVH90" i="15"/>
  <c r="LVI90" i="15"/>
  <c r="LVJ90" i="15"/>
  <c r="LVK90" i="15"/>
  <c r="LVL90" i="15"/>
  <c r="LVM90" i="15"/>
  <c r="LVN90" i="15"/>
  <c r="LVO90" i="15"/>
  <c r="LVP90" i="15"/>
  <c r="LVQ90" i="15"/>
  <c r="LVR90" i="15"/>
  <c r="LVS90" i="15"/>
  <c r="LVT90" i="15"/>
  <c r="LVU90" i="15"/>
  <c r="LVV90" i="15"/>
  <c r="LVW90" i="15"/>
  <c r="LVX90" i="15"/>
  <c r="LVY90" i="15"/>
  <c r="LVZ90" i="15"/>
  <c r="LWA90" i="15"/>
  <c r="LWB90" i="15"/>
  <c r="LWC90" i="15"/>
  <c r="LWD90" i="15"/>
  <c r="LWE90" i="15"/>
  <c r="LWF90" i="15"/>
  <c r="LWG90" i="15"/>
  <c r="LWH90" i="15"/>
  <c r="LWI90" i="15"/>
  <c r="LWJ90" i="15"/>
  <c r="LWK90" i="15"/>
  <c r="LWL90" i="15"/>
  <c r="LWM90" i="15"/>
  <c r="LWN90" i="15"/>
  <c r="LWO90" i="15"/>
  <c r="LWP90" i="15"/>
  <c r="LWQ90" i="15"/>
  <c r="LWR90" i="15"/>
  <c r="LWS90" i="15"/>
  <c r="LWT90" i="15"/>
  <c r="LWU90" i="15"/>
  <c r="LWV90" i="15"/>
  <c r="LWW90" i="15"/>
  <c r="LWX90" i="15"/>
  <c r="LWY90" i="15"/>
  <c r="LWZ90" i="15"/>
  <c r="LXA90" i="15"/>
  <c r="LXB90" i="15"/>
  <c r="LXC90" i="15"/>
  <c r="LXD90" i="15"/>
  <c r="LXE90" i="15"/>
  <c r="LXF90" i="15"/>
  <c r="LXG90" i="15"/>
  <c r="LXH90" i="15"/>
  <c r="LXI90" i="15"/>
  <c r="LXJ90" i="15"/>
  <c r="LXK90" i="15"/>
  <c r="LXL90" i="15"/>
  <c r="LXM90" i="15"/>
  <c r="LXN90" i="15"/>
  <c r="LXO90" i="15"/>
  <c r="LXP90" i="15"/>
  <c r="LXQ90" i="15"/>
  <c r="LXR90" i="15"/>
  <c r="LXS90" i="15"/>
  <c r="LXT90" i="15"/>
  <c r="LXU90" i="15"/>
  <c r="LXV90" i="15"/>
  <c r="LXW90" i="15"/>
  <c r="LXX90" i="15"/>
  <c r="LXY90" i="15"/>
  <c r="LXZ90" i="15"/>
  <c r="LYA90" i="15"/>
  <c r="LYB90" i="15"/>
  <c r="LYC90" i="15"/>
  <c r="LYD90" i="15"/>
  <c r="LYE90" i="15"/>
  <c r="LYF90" i="15"/>
  <c r="LYG90" i="15"/>
  <c r="LYH90" i="15"/>
  <c r="LYI90" i="15"/>
  <c r="LYJ90" i="15"/>
  <c r="LYK90" i="15"/>
  <c r="LYL90" i="15"/>
  <c r="LYM90" i="15"/>
  <c r="LYN90" i="15"/>
  <c r="LYO90" i="15"/>
  <c r="LYP90" i="15"/>
  <c r="LYQ90" i="15"/>
  <c r="LYR90" i="15"/>
  <c r="LYS90" i="15"/>
  <c r="LYT90" i="15"/>
  <c r="LYU90" i="15"/>
  <c r="LYV90" i="15"/>
  <c r="LYW90" i="15"/>
  <c r="LYX90" i="15"/>
  <c r="LYY90" i="15"/>
  <c r="LYZ90" i="15"/>
  <c r="LZA90" i="15"/>
  <c r="LZB90" i="15"/>
  <c r="LZC90" i="15"/>
  <c r="LZD90" i="15"/>
  <c r="LZE90" i="15"/>
  <c r="LZF90" i="15"/>
  <c r="LZG90" i="15"/>
  <c r="LZH90" i="15"/>
  <c r="LZI90" i="15"/>
  <c r="LZJ90" i="15"/>
  <c r="LZK90" i="15"/>
  <c r="LZL90" i="15"/>
  <c r="LZM90" i="15"/>
  <c r="LZN90" i="15"/>
  <c r="LZO90" i="15"/>
  <c r="LZP90" i="15"/>
  <c r="LZQ90" i="15"/>
  <c r="LZR90" i="15"/>
  <c r="LZS90" i="15"/>
  <c r="LZT90" i="15"/>
  <c r="LZU90" i="15"/>
  <c r="LZV90" i="15"/>
  <c r="LZW90" i="15"/>
  <c r="LZX90" i="15"/>
  <c r="LZY90" i="15"/>
  <c r="LZZ90" i="15"/>
  <c r="MAA90" i="15"/>
  <c r="MAB90" i="15"/>
  <c r="MAC90" i="15"/>
  <c r="MAD90" i="15"/>
  <c r="MAE90" i="15"/>
  <c r="MAF90" i="15"/>
  <c r="MAG90" i="15"/>
  <c r="MAH90" i="15"/>
  <c r="MAI90" i="15"/>
  <c r="MAJ90" i="15"/>
  <c r="MAK90" i="15"/>
  <c r="MAL90" i="15"/>
  <c r="MAM90" i="15"/>
  <c r="MAN90" i="15"/>
  <c r="MAO90" i="15"/>
  <c r="MAP90" i="15"/>
  <c r="MAQ90" i="15"/>
  <c r="MAR90" i="15"/>
  <c r="MAS90" i="15"/>
  <c r="MAT90" i="15"/>
  <c r="MAU90" i="15"/>
  <c r="MAV90" i="15"/>
  <c r="MAW90" i="15"/>
  <c r="MAX90" i="15"/>
  <c r="MAY90" i="15"/>
  <c r="MAZ90" i="15"/>
  <c r="MBA90" i="15"/>
  <c r="MBB90" i="15"/>
  <c r="MBC90" i="15"/>
  <c r="MBD90" i="15"/>
  <c r="MBE90" i="15"/>
  <c r="MBF90" i="15"/>
  <c r="MBG90" i="15"/>
  <c r="MBH90" i="15"/>
  <c r="MBI90" i="15"/>
  <c r="MBJ90" i="15"/>
  <c r="MBK90" i="15"/>
  <c r="MBL90" i="15"/>
  <c r="MBM90" i="15"/>
  <c r="MBN90" i="15"/>
  <c r="MBO90" i="15"/>
  <c r="MBP90" i="15"/>
  <c r="MBQ90" i="15"/>
  <c r="MBR90" i="15"/>
  <c r="MBS90" i="15"/>
  <c r="MBT90" i="15"/>
  <c r="MBU90" i="15"/>
  <c r="MBV90" i="15"/>
  <c r="MBW90" i="15"/>
  <c r="MBX90" i="15"/>
  <c r="MBY90" i="15"/>
  <c r="MBZ90" i="15"/>
  <c r="MCA90" i="15"/>
  <c r="MCB90" i="15"/>
  <c r="MCC90" i="15"/>
  <c r="MCD90" i="15"/>
  <c r="MCE90" i="15"/>
  <c r="MCF90" i="15"/>
  <c r="MCG90" i="15"/>
  <c r="MCH90" i="15"/>
  <c r="MCI90" i="15"/>
  <c r="MCJ90" i="15"/>
  <c r="MCK90" i="15"/>
  <c r="MCL90" i="15"/>
  <c r="MCM90" i="15"/>
  <c r="MCN90" i="15"/>
  <c r="MCO90" i="15"/>
  <c r="MCP90" i="15"/>
  <c r="MCQ90" i="15"/>
  <c r="MCR90" i="15"/>
  <c r="MCS90" i="15"/>
  <c r="MCT90" i="15"/>
  <c r="MCU90" i="15"/>
  <c r="MCV90" i="15"/>
  <c r="MCW90" i="15"/>
  <c r="MCX90" i="15"/>
  <c r="MCY90" i="15"/>
  <c r="MCZ90" i="15"/>
  <c r="MDA90" i="15"/>
  <c r="MDB90" i="15"/>
  <c r="MDC90" i="15"/>
  <c r="MDD90" i="15"/>
  <c r="MDE90" i="15"/>
  <c r="MDF90" i="15"/>
  <c r="MDG90" i="15"/>
  <c r="MDH90" i="15"/>
  <c r="MDI90" i="15"/>
  <c r="MDJ90" i="15"/>
  <c r="MDK90" i="15"/>
  <c r="MDL90" i="15"/>
  <c r="MDM90" i="15"/>
  <c r="MDN90" i="15"/>
  <c r="MDO90" i="15"/>
  <c r="MDP90" i="15"/>
  <c r="MDQ90" i="15"/>
  <c r="MDR90" i="15"/>
  <c r="MDS90" i="15"/>
  <c r="MDT90" i="15"/>
  <c r="MDU90" i="15"/>
  <c r="MDV90" i="15"/>
  <c r="MDW90" i="15"/>
  <c r="MDX90" i="15"/>
  <c r="MDY90" i="15"/>
  <c r="MDZ90" i="15"/>
  <c r="MEA90" i="15"/>
  <c r="MEB90" i="15"/>
  <c r="MEC90" i="15"/>
  <c r="MED90" i="15"/>
  <c r="MEE90" i="15"/>
  <c r="MEF90" i="15"/>
  <c r="MEG90" i="15"/>
  <c r="MEH90" i="15"/>
  <c r="MEI90" i="15"/>
  <c r="MEJ90" i="15"/>
  <c r="MEK90" i="15"/>
  <c r="MEL90" i="15"/>
  <c r="MEM90" i="15"/>
  <c r="MEN90" i="15"/>
  <c r="MEO90" i="15"/>
  <c r="MEP90" i="15"/>
  <c r="MEQ90" i="15"/>
  <c r="MER90" i="15"/>
  <c r="MES90" i="15"/>
  <c r="MET90" i="15"/>
  <c r="MEU90" i="15"/>
  <c r="MEV90" i="15"/>
  <c r="MEW90" i="15"/>
  <c r="MEX90" i="15"/>
  <c r="MEY90" i="15"/>
  <c r="MEZ90" i="15"/>
  <c r="MFA90" i="15"/>
  <c r="MFB90" i="15"/>
  <c r="MFC90" i="15"/>
  <c r="MFD90" i="15"/>
  <c r="MFE90" i="15"/>
  <c r="MFF90" i="15"/>
  <c r="MFG90" i="15"/>
  <c r="MFH90" i="15"/>
  <c r="MFI90" i="15"/>
  <c r="MFJ90" i="15"/>
  <c r="MFK90" i="15"/>
  <c r="MFL90" i="15"/>
  <c r="MFM90" i="15"/>
  <c r="MFN90" i="15"/>
  <c r="MFO90" i="15"/>
  <c r="MFP90" i="15"/>
  <c r="MFQ90" i="15"/>
  <c r="MFR90" i="15"/>
  <c r="MFS90" i="15"/>
  <c r="MFT90" i="15"/>
  <c r="MFU90" i="15"/>
  <c r="MFV90" i="15"/>
  <c r="MFW90" i="15"/>
  <c r="MFX90" i="15"/>
  <c r="MFY90" i="15"/>
  <c r="MFZ90" i="15"/>
  <c r="MGA90" i="15"/>
  <c r="MGB90" i="15"/>
  <c r="MGC90" i="15"/>
  <c r="MGD90" i="15"/>
  <c r="MGE90" i="15"/>
  <c r="MGF90" i="15"/>
  <c r="MGG90" i="15"/>
  <c r="MGH90" i="15"/>
  <c r="MGI90" i="15"/>
  <c r="MGJ90" i="15"/>
  <c r="MGK90" i="15"/>
  <c r="MGL90" i="15"/>
  <c r="MGM90" i="15"/>
  <c r="MGN90" i="15"/>
  <c r="MGO90" i="15"/>
  <c r="MGP90" i="15"/>
  <c r="MGQ90" i="15"/>
  <c r="MGR90" i="15"/>
  <c r="MGS90" i="15"/>
  <c r="MGT90" i="15"/>
  <c r="MGU90" i="15"/>
  <c r="MGV90" i="15"/>
  <c r="MGW90" i="15"/>
  <c r="MGX90" i="15"/>
  <c r="MGY90" i="15"/>
  <c r="MGZ90" i="15"/>
  <c r="MHA90" i="15"/>
  <c r="MHB90" i="15"/>
  <c r="MHC90" i="15"/>
  <c r="MHD90" i="15"/>
  <c r="MHE90" i="15"/>
  <c r="MHF90" i="15"/>
  <c r="MHG90" i="15"/>
  <c r="MHH90" i="15"/>
  <c r="MHI90" i="15"/>
  <c r="MHJ90" i="15"/>
  <c r="MHK90" i="15"/>
  <c r="MHL90" i="15"/>
  <c r="MHM90" i="15"/>
  <c r="MHN90" i="15"/>
  <c r="MHO90" i="15"/>
  <c r="MHP90" i="15"/>
  <c r="MHQ90" i="15"/>
  <c r="MHR90" i="15"/>
  <c r="MHS90" i="15"/>
  <c r="MHT90" i="15"/>
  <c r="MHU90" i="15"/>
  <c r="MHV90" i="15"/>
  <c r="MHW90" i="15"/>
  <c r="MHX90" i="15"/>
  <c r="MHY90" i="15"/>
  <c r="MHZ90" i="15"/>
  <c r="MIA90" i="15"/>
  <c r="MIB90" i="15"/>
  <c r="MIC90" i="15"/>
  <c r="MID90" i="15"/>
  <c r="MIE90" i="15"/>
  <c r="MIF90" i="15"/>
  <c r="MIG90" i="15"/>
  <c r="MIH90" i="15"/>
  <c r="MII90" i="15"/>
  <c r="MIJ90" i="15"/>
  <c r="MIK90" i="15"/>
  <c r="MIL90" i="15"/>
  <c r="MIM90" i="15"/>
  <c r="MIN90" i="15"/>
  <c r="MIO90" i="15"/>
  <c r="MIP90" i="15"/>
  <c r="MIQ90" i="15"/>
  <c r="MIR90" i="15"/>
  <c r="MIS90" i="15"/>
  <c r="MIT90" i="15"/>
  <c r="MIU90" i="15"/>
  <c r="MIV90" i="15"/>
  <c r="MIW90" i="15"/>
  <c r="MIX90" i="15"/>
  <c r="MIY90" i="15"/>
  <c r="MIZ90" i="15"/>
  <c r="MJA90" i="15"/>
  <c r="MJB90" i="15"/>
  <c r="MJC90" i="15"/>
  <c r="MJD90" i="15"/>
  <c r="MJE90" i="15"/>
  <c r="MJF90" i="15"/>
  <c r="MJG90" i="15"/>
  <c r="MJH90" i="15"/>
  <c r="MJI90" i="15"/>
  <c r="MJJ90" i="15"/>
  <c r="MJK90" i="15"/>
  <c r="MJL90" i="15"/>
  <c r="MJM90" i="15"/>
  <c r="MJN90" i="15"/>
  <c r="MJO90" i="15"/>
  <c r="MJP90" i="15"/>
  <c r="MJQ90" i="15"/>
  <c r="MJR90" i="15"/>
  <c r="MJS90" i="15"/>
  <c r="MJT90" i="15"/>
  <c r="MJU90" i="15"/>
  <c r="MJV90" i="15"/>
  <c r="MJW90" i="15"/>
  <c r="MJX90" i="15"/>
  <c r="MJY90" i="15"/>
  <c r="MJZ90" i="15"/>
  <c r="MKA90" i="15"/>
  <c r="MKB90" i="15"/>
  <c r="MKC90" i="15"/>
  <c r="MKD90" i="15"/>
  <c r="MKE90" i="15"/>
  <c r="MKF90" i="15"/>
  <c r="MKG90" i="15"/>
  <c r="MKH90" i="15"/>
  <c r="MKI90" i="15"/>
  <c r="MKJ90" i="15"/>
  <c r="MKK90" i="15"/>
  <c r="MKL90" i="15"/>
  <c r="MKM90" i="15"/>
  <c r="MKN90" i="15"/>
  <c r="MKO90" i="15"/>
  <c r="MKP90" i="15"/>
  <c r="MKQ90" i="15"/>
  <c r="MKR90" i="15"/>
  <c r="MKS90" i="15"/>
  <c r="MKT90" i="15"/>
  <c r="MKU90" i="15"/>
  <c r="MKV90" i="15"/>
  <c r="MKW90" i="15"/>
  <c r="MKX90" i="15"/>
  <c r="MKY90" i="15"/>
  <c r="MKZ90" i="15"/>
  <c r="MLA90" i="15"/>
  <c r="MLB90" i="15"/>
  <c r="MLC90" i="15"/>
  <c r="MLD90" i="15"/>
  <c r="MLE90" i="15"/>
  <c r="MLF90" i="15"/>
  <c r="MLG90" i="15"/>
  <c r="MLH90" i="15"/>
  <c r="MLI90" i="15"/>
  <c r="MLJ90" i="15"/>
  <c r="MLK90" i="15"/>
  <c r="MLL90" i="15"/>
  <c r="MLM90" i="15"/>
  <c r="MLN90" i="15"/>
  <c r="MLO90" i="15"/>
  <c r="MLP90" i="15"/>
  <c r="MLQ90" i="15"/>
  <c r="MLR90" i="15"/>
  <c r="MLS90" i="15"/>
  <c r="MLT90" i="15"/>
  <c r="MLU90" i="15"/>
  <c r="MLV90" i="15"/>
  <c r="MLW90" i="15"/>
  <c r="MLX90" i="15"/>
  <c r="MLY90" i="15"/>
  <c r="MLZ90" i="15"/>
  <c r="MMA90" i="15"/>
  <c r="MMB90" i="15"/>
  <c r="MMC90" i="15"/>
  <c r="MMD90" i="15"/>
  <c r="MME90" i="15"/>
  <c r="MMF90" i="15"/>
  <c r="MMG90" i="15"/>
  <c r="MMH90" i="15"/>
  <c r="MMI90" i="15"/>
  <c r="MMJ90" i="15"/>
  <c r="MMK90" i="15"/>
  <c r="MML90" i="15"/>
  <c r="MMM90" i="15"/>
  <c r="MMN90" i="15"/>
  <c r="MMO90" i="15"/>
  <c r="MMP90" i="15"/>
  <c r="MMQ90" i="15"/>
  <c r="MMR90" i="15"/>
  <c r="MMS90" i="15"/>
  <c r="MMT90" i="15"/>
  <c r="MMU90" i="15"/>
  <c r="MMV90" i="15"/>
  <c r="MMW90" i="15"/>
  <c r="MMX90" i="15"/>
  <c r="MMY90" i="15"/>
  <c r="MMZ90" i="15"/>
  <c r="MNA90" i="15"/>
  <c r="MNB90" i="15"/>
  <c r="MNC90" i="15"/>
  <c r="MND90" i="15"/>
  <c r="MNE90" i="15"/>
  <c r="MNF90" i="15"/>
  <c r="MNG90" i="15"/>
  <c r="MNH90" i="15"/>
  <c r="MNI90" i="15"/>
  <c r="MNJ90" i="15"/>
  <c r="MNK90" i="15"/>
  <c r="MNL90" i="15"/>
  <c r="MNM90" i="15"/>
  <c r="MNN90" i="15"/>
  <c r="MNO90" i="15"/>
  <c r="MNP90" i="15"/>
  <c r="MNQ90" i="15"/>
  <c r="MNR90" i="15"/>
  <c r="MNS90" i="15"/>
  <c r="MNT90" i="15"/>
  <c r="MNU90" i="15"/>
  <c r="MNV90" i="15"/>
  <c r="MNW90" i="15"/>
  <c r="MNX90" i="15"/>
  <c r="MNY90" i="15"/>
  <c r="MNZ90" i="15"/>
  <c r="MOA90" i="15"/>
  <c r="MOB90" i="15"/>
  <c r="MOC90" i="15"/>
  <c r="MOD90" i="15"/>
  <c r="MOE90" i="15"/>
  <c r="MOF90" i="15"/>
  <c r="MOG90" i="15"/>
  <c r="MOH90" i="15"/>
  <c r="MOI90" i="15"/>
  <c r="MOJ90" i="15"/>
  <c r="MOK90" i="15"/>
  <c r="MOL90" i="15"/>
  <c r="MOM90" i="15"/>
  <c r="MON90" i="15"/>
  <c r="MOO90" i="15"/>
  <c r="MOP90" i="15"/>
  <c r="MOQ90" i="15"/>
  <c r="MOR90" i="15"/>
  <c r="MOS90" i="15"/>
  <c r="MOT90" i="15"/>
  <c r="MOU90" i="15"/>
  <c r="MOV90" i="15"/>
  <c r="MOW90" i="15"/>
  <c r="MOX90" i="15"/>
  <c r="MOY90" i="15"/>
  <c r="MOZ90" i="15"/>
  <c r="MPA90" i="15"/>
  <c r="MPB90" i="15"/>
  <c r="MPC90" i="15"/>
  <c r="MPD90" i="15"/>
  <c r="MPE90" i="15"/>
  <c r="MPF90" i="15"/>
  <c r="MPG90" i="15"/>
  <c r="MPH90" i="15"/>
  <c r="MPI90" i="15"/>
  <c r="MPJ90" i="15"/>
  <c r="MPK90" i="15"/>
  <c r="MPL90" i="15"/>
  <c r="MPM90" i="15"/>
  <c r="MPN90" i="15"/>
  <c r="MPO90" i="15"/>
  <c r="MPP90" i="15"/>
  <c r="MPQ90" i="15"/>
  <c r="MPR90" i="15"/>
  <c r="MPS90" i="15"/>
  <c r="MPT90" i="15"/>
  <c r="MPU90" i="15"/>
  <c r="MPV90" i="15"/>
  <c r="MPW90" i="15"/>
  <c r="MPX90" i="15"/>
  <c r="MPY90" i="15"/>
  <c r="MPZ90" i="15"/>
  <c r="MQA90" i="15"/>
  <c r="MQB90" i="15"/>
  <c r="MQC90" i="15"/>
  <c r="MQD90" i="15"/>
  <c r="MQE90" i="15"/>
  <c r="MQF90" i="15"/>
  <c r="MQG90" i="15"/>
  <c r="MQH90" i="15"/>
  <c r="MQI90" i="15"/>
  <c r="MQJ90" i="15"/>
  <c r="MQK90" i="15"/>
  <c r="MQL90" i="15"/>
  <c r="MQM90" i="15"/>
  <c r="MQN90" i="15"/>
  <c r="MQO90" i="15"/>
  <c r="MQP90" i="15"/>
  <c r="MQQ90" i="15"/>
  <c r="MQR90" i="15"/>
  <c r="MQS90" i="15"/>
  <c r="MQT90" i="15"/>
  <c r="MQU90" i="15"/>
  <c r="MQV90" i="15"/>
  <c r="MQW90" i="15"/>
  <c r="MQX90" i="15"/>
  <c r="MQY90" i="15"/>
  <c r="MQZ90" i="15"/>
  <c r="MRA90" i="15"/>
  <c r="MRB90" i="15"/>
  <c r="MRC90" i="15"/>
  <c r="MRD90" i="15"/>
  <c r="MRE90" i="15"/>
  <c r="MRF90" i="15"/>
  <c r="MRG90" i="15"/>
  <c r="MRH90" i="15"/>
  <c r="MRI90" i="15"/>
  <c r="MRJ90" i="15"/>
  <c r="MRK90" i="15"/>
  <c r="MRL90" i="15"/>
  <c r="MRM90" i="15"/>
  <c r="MRN90" i="15"/>
  <c r="MRO90" i="15"/>
  <c r="MRP90" i="15"/>
  <c r="MRQ90" i="15"/>
  <c r="MRR90" i="15"/>
  <c r="MRS90" i="15"/>
  <c r="MRT90" i="15"/>
  <c r="MRU90" i="15"/>
  <c r="MRV90" i="15"/>
  <c r="MRW90" i="15"/>
  <c r="MRX90" i="15"/>
  <c r="MRY90" i="15"/>
  <c r="MRZ90" i="15"/>
  <c r="MSA90" i="15"/>
  <c r="MSB90" i="15"/>
  <c r="MSC90" i="15"/>
  <c r="MSD90" i="15"/>
  <c r="MSE90" i="15"/>
  <c r="MSF90" i="15"/>
  <c r="MSG90" i="15"/>
  <c r="MSH90" i="15"/>
  <c r="MSI90" i="15"/>
  <c r="MSJ90" i="15"/>
  <c r="MSK90" i="15"/>
  <c r="MSL90" i="15"/>
  <c r="MSM90" i="15"/>
  <c r="MSN90" i="15"/>
  <c r="MSO90" i="15"/>
  <c r="MSP90" i="15"/>
  <c r="MSQ90" i="15"/>
  <c r="MSR90" i="15"/>
  <c r="MSS90" i="15"/>
  <c r="MST90" i="15"/>
  <c r="MSU90" i="15"/>
  <c r="MSV90" i="15"/>
  <c r="MSW90" i="15"/>
  <c r="MSX90" i="15"/>
  <c r="MSY90" i="15"/>
  <c r="MSZ90" i="15"/>
  <c r="MTA90" i="15"/>
  <c r="MTB90" i="15"/>
  <c r="MTC90" i="15"/>
  <c r="MTD90" i="15"/>
  <c r="MTE90" i="15"/>
  <c r="MTF90" i="15"/>
  <c r="MTG90" i="15"/>
  <c r="MTH90" i="15"/>
  <c r="MTI90" i="15"/>
  <c r="MTJ90" i="15"/>
  <c r="MTK90" i="15"/>
  <c r="MTL90" i="15"/>
  <c r="MTM90" i="15"/>
  <c r="MTN90" i="15"/>
  <c r="MTO90" i="15"/>
  <c r="MTP90" i="15"/>
  <c r="MTQ90" i="15"/>
  <c r="MTR90" i="15"/>
  <c r="MTS90" i="15"/>
  <c r="MTT90" i="15"/>
  <c r="MTU90" i="15"/>
  <c r="MTV90" i="15"/>
  <c r="MTW90" i="15"/>
  <c r="MTX90" i="15"/>
  <c r="MTY90" i="15"/>
  <c r="MTZ90" i="15"/>
  <c r="MUA90" i="15"/>
  <c r="MUB90" i="15"/>
  <c r="MUC90" i="15"/>
  <c r="MUD90" i="15"/>
  <c r="MUE90" i="15"/>
  <c r="MUF90" i="15"/>
  <c r="MUG90" i="15"/>
  <c r="MUH90" i="15"/>
  <c r="MUI90" i="15"/>
  <c r="MUJ90" i="15"/>
  <c r="MUK90" i="15"/>
  <c r="MUL90" i="15"/>
  <c r="MUM90" i="15"/>
  <c r="MUN90" i="15"/>
  <c r="MUO90" i="15"/>
  <c r="MUP90" i="15"/>
  <c r="MUQ90" i="15"/>
  <c r="MUR90" i="15"/>
  <c r="MUS90" i="15"/>
  <c r="MUT90" i="15"/>
  <c r="MUU90" i="15"/>
  <c r="MUV90" i="15"/>
  <c r="MUW90" i="15"/>
  <c r="MUX90" i="15"/>
  <c r="MUY90" i="15"/>
  <c r="MUZ90" i="15"/>
  <c r="MVA90" i="15"/>
  <c r="MVB90" i="15"/>
  <c r="MVC90" i="15"/>
  <c r="MVD90" i="15"/>
  <c r="MVE90" i="15"/>
  <c r="MVF90" i="15"/>
  <c r="MVG90" i="15"/>
  <c r="MVH90" i="15"/>
  <c r="MVI90" i="15"/>
  <c r="MVJ90" i="15"/>
  <c r="MVK90" i="15"/>
  <c r="MVL90" i="15"/>
  <c r="MVM90" i="15"/>
  <c r="MVN90" i="15"/>
  <c r="MVO90" i="15"/>
  <c r="MVP90" i="15"/>
  <c r="MVQ90" i="15"/>
  <c r="MVR90" i="15"/>
  <c r="MVS90" i="15"/>
  <c r="MVT90" i="15"/>
  <c r="MVU90" i="15"/>
  <c r="MVV90" i="15"/>
  <c r="MVW90" i="15"/>
  <c r="MVX90" i="15"/>
  <c r="MVY90" i="15"/>
  <c r="MVZ90" i="15"/>
  <c r="MWA90" i="15"/>
  <c r="MWB90" i="15"/>
  <c r="MWC90" i="15"/>
  <c r="MWD90" i="15"/>
  <c r="MWE90" i="15"/>
  <c r="MWF90" i="15"/>
  <c r="MWG90" i="15"/>
  <c r="MWH90" i="15"/>
  <c r="MWI90" i="15"/>
  <c r="MWJ90" i="15"/>
  <c r="MWK90" i="15"/>
  <c r="MWL90" i="15"/>
  <c r="MWM90" i="15"/>
  <c r="MWN90" i="15"/>
  <c r="MWO90" i="15"/>
  <c r="MWP90" i="15"/>
  <c r="MWQ90" i="15"/>
  <c r="MWR90" i="15"/>
  <c r="MWS90" i="15"/>
  <c r="MWT90" i="15"/>
  <c r="MWU90" i="15"/>
  <c r="MWV90" i="15"/>
  <c r="MWW90" i="15"/>
  <c r="MWX90" i="15"/>
  <c r="MWY90" i="15"/>
  <c r="MWZ90" i="15"/>
  <c r="MXA90" i="15"/>
  <c r="MXB90" i="15"/>
  <c r="MXC90" i="15"/>
  <c r="MXD90" i="15"/>
  <c r="MXE90" i="15"/>
  <c r="MXF90" i="15"/>
  <c r="MXG90" i="15"/>
  <c r="MXH90" i="15"/>
  <c r="MXI90" i="15"/>
  <c r="MXJ90" i="15"/>
  <c r="MXK90" i="15"/>
  <c r="MXL90" i="15"/>
  <c r="MXM90" i="15"/>
  <c r="MXN90" i="15"/>
  <c r="MXO90" i="15"/>
  <c r="MXP90" i="15"/>
  <c r="MXQ90" i="15"/>
  <c r="MXR90" i="15"/>
  <c r="MXS90" i="15"/>
  <c r="MXT90" i="15"/>
  <c r="MXU90" i="15"/>
  <c r="MXV90" i="15"/>
  <c r="MXW90" i="15"/>
  <c r="MXX90" i="15"/>
  <c r="MXY90" i="15"/>
  <c r="MXZ90" i="15"/>
  <c r="MYA90" i="15"/>
  <c r="MYB90" i="15"/>
  <c r="MYC90" i="15"/>
  <c r="MYD90" i="15"/>
  <c r="MYE90" i="15"/>
  <c r="MYF90" i="15"/>
  <c r="MYG90" i="15"/>
  <c r="MYH90" i="15"/>
  <c r="MYI90" i="15"/>
  <c r="MYJ90" i="15"/>
  <c r="MYK90" i="15"/>
  <c r="MYL90" i="15"/>
  <c r="MYM90" i="15"/>
  <c r="MYN90" i="15"/>
  <c r="MYO90" i="15"/>
  <c r="MYP90" i="15"/>
  <c r="MYQ90" i="15"/>
  <c r="MYR90" i="15"/>
  <c r="MYS90" i="15"/>
  <c r="MYT90" i="15"/>
  <c r="MYU90" i="15"/>
  <c r="MYV90" i="15"/>
  <c r="MYW90" i="15"/>
  <c r="MYX90" i="15"/>
  <c r="MYY90" i="15"/>
  <c r="MYZ90" i="15"/>
  <c r="MZA90" i="15"/>
  <c r="MZB90" i="15"/>
  <c r="MZC90" i="15"/>
  <c r="MZD90" i="15"/>
  <c r="MZE90" i="15"/>
  <c r="MZF90" i="15"/>
  <c r="MZG90" i="15"/>
  <c r="MZH90" i="15"/>
  <c r="MZI90" i="15"/>
  <c r="MZJ90" i="15"/>
  <c r="MZK90" i="15"/>
  <c r="MZL90" i="15"/>
  <c r="MZM90" i="15"/>
  <c r="MZN90" i="15"/>
  <c r="MZO90" i="15"/>
  <c r="MZP90" i="15"/>
  <c r="MZQ90" i="15"/>
  <c r="MZR90" i="15"/>
  <c r="MZS90" i="15"/>
  <c r="MZT90" i="15"/>
  <c r="MZU90" i="15"/>
  <c r="MZV90" i="15"/>
  <c r="MZW90" i="15"/>
  <c r="MZX90" i="15"/>
  <c r="MZY90" i="15"/>
  <c r="MZZ90" i="15"/>
  <c r="NAA90" i="15"/>
  <c r="NAB90" i="15"/>
  <c r="NAC90" i="15"/>
  <c r="NAD90" i="15"/>
  <c r="NAE90" i="15"/>
  <c r="NAF90" i="15"/>
  <c r="NAG90" i="15"/>
  <c r="NAH90" i="15"/>
  <c r="NAI90" i="15"/>
  <c r="NAJ90" i="15"/>
  <c r="NAK90" i="15"/>
  <c r="NAL90" i="15"/>
  <c r="NAM90" i="15"/>
  <c r="NAN90" i="15"/>
  <c r="NAO90" i="15"/>
  <c r="NAP90" i="15"/>
  <c r="NAQ90" i="15"/>
  <c r="NAR90" i="15"/>
  <c r="NAS90" i="15"/>
  <c r="NAT90" i="15"/>
  <c r="NAU90" i="15"/>
  <c r="NAV90" i="15"/>
  <c r="NAW90" i="15"/>
  <c r="NAX90" i="15"/>
  <c r="NAY90" i="15"/>
  <c r="NAZ90" i="15"/>
  <c r="NBA90" i="15"/>
  <c r="NBB90" i="15"/>
  <c r="NBC90" i="15"/>
  <c r="NBD90" i="15"/>
  <c r="NBE90" i="15"/>
  <c r="NBF90" i="15"/>
  <c r="NBG90" i="15"/>
  <c r="NBH90" i="15"/>
  <c r="NBI90" i="15"/>
  <c r="NBJ90" i="15"/>
  <c r="NBK90" i="15"/>
  <c r="NBL90" i="15"/>
  <c r="NBM90" i="15"/>
  <c r="NBN90" i="15"/>
  <c r="NBO90" i="15"/>
  <c r="NBP90" i="15"/>
  <c r="NBQ90" i="15"/>
  <c r="NBR90" i="15"/>
  <c r="NBS90" i="15"/>
  <c r="NBT90" i="15"/>
  <c r="NBU90" i="15"/>
  <c r="NBV90" i="15"/>
  <c r="NBW90" i="15"/>
  <c r="NBX90" i="15"/>
  <c r="NBY90" i="15"/>
  <c r="NBZ90" i="15"/>
  <c r="NCA90" i="15"/>
  <c r="NCB90" i="15"/>
  <c r="NCC90" i="15"/>
  <c r="NCD90" i="15"/>
  <c r="NCE90" i="15"/>
  <c r="NCF90" i="15"/>
  <c r="NCG90" i="15"/>
  <c r="NCH90" i="15"/>
  <c r="NCI90" i="15"/>
  <c r="NCJ90" i="15"/>
  <c r="NCK90" i="15"/>
  <c r="NCL90" i="15"/>
  <c r="NCM90" i="15"/>
  <c r="NCN90" i="15"/>
  <c r="NCO90" i="15"/>
  <c r="NCP90" i="15"/>
  <c r="NCQ90" i="15"/>
  <c r="NCR90" i="15"/>
  <c r="NCS90" i="15"/>
  <c r="NCT90" i="15"/>
  <c r="NCU90" i="15"/>
  <c r="NCV90" i="15"/>
  <c r="NCW90" i="15"/>
  <c r="NCX90" i="15"/>
  <c r="NCY90" i="15"/>
  <c r="NCZ90" i="15"/>
  <c r="NDA90" i="15"/>
  <c r="NDB90" i="15"/>
  <c r="NDC90" i="15"/>
  <c r="NDD90" i="15"/>
  <c r="NDE90" i="15"/>
  <c r="NDF90" i="15"/>
  <c r="NDG90" i="15"/>
  <c r="NDH90" i="15"/>
  <c r="NDI90" i="15"/>
  <c r="NDJ90" i="15"/>
  <c r="NDK90" i="15"/>
  <c r="NDL90" i="15"/>
  <c r="NDM90" i="15"/>
  <c r="NDN90" i="15"/>
  <c r="NDO90" i="15"/>
  <c r="NDP90" i="15"/>
  <c r="NDQ90" i="15"/>
  <c r="NDR90" i="15"/>
  <c r="NDS90" i="15"/>
  <c r="NDT90" i="15"/>
  <c r="NDU90" i="15"/>
  <c r="NDV90" i="15"/>
  <c r="NDW90" i="15"/>
  <c r="NDX90" i="15"/>
  <c r="NDY90" i="15"/>
  <c r="NDZ90" i="15"/>
  <c r="NEA90" i="15"/>
  <c r="NEB90" i="15"/>
  <c r="NEC90" i="15"/>
  <c r="NED90" i="15"/>
  <c r="NEE90" i="15"/>
  <c r="NEF90" i="15"/>
  <c r="NEG90" i="15"/>
  <c r="NEH90" i="15"/>
  <c r="NEI90" i="15"/>
  <c r="NEJ90" i="15"/>
  <c r="NEK90" i="15"/>
  <c r="NEL90" i="15"/>
  <c r="NEM90" i="15"/>
  <c r="NEN90" i="15"/>
  <c r="NEO90" i="15"/>
  <c r="NEP90" i="15"/>
  <c r="NEQ90" i="15"/>
  <c r="NER90" i="15"/>
  <c r="NES90" i="15"/>
  <c r="NET90" i="15"/>
  <c r="NEU90" i="15"/>
  <c r="NEV90" i="15"/>
  <c r="NEW90" i="15"/>
  <c r="NEX90" i="15"/>
  <c r="NEY90" i="15"/>
  <c r="NEZ90" i="15"/>
  <c r="NFA90" i="15"/>
  <c r="NFB90" i="15"/>
  <c r="NFC90" i="15"/>
  <c r="NFD90" i="15"/>
  <c r="NFE90" i="15"/>
  <c r="NFF90" i="15"/>
  <c r="NFG90" i="15"/>
  <c r="NFH90" i="15"/>
  <c r="NFI90" i="15"/>
  <c r="NFJ90" i="15"/>
  <c r="NFK90" i="15"/>
  <c r="NFL90" i="15"/>
  <c r="NFM90" i="15"/>
  <c r="NFN90" i="15"/>
  <c r="NFO90" i="15"/>
  <c r="NFP90" i="15"/>
  <c r="NFQ90" i="15"/>
  <c r="NFR90" i="15"/>
  <c r="NFS90" i="15"/>
  <c r="NFT90" i="15"/>
  <c r="NFU90" i="15"/>
  <c r="NFV90" i="15"/>
  <c r="NFW90" i="15"/>
  <c r="NFX90" i="15"/>
  <c r="NFY90" i="15"/>
  <c r="NFZ90" i="15"/>
  <c r="NGA90" i="15"/>
  <c r="NGB90" i="15"/>
  <c r="NGC90" i="15"/>
  <c r="NGD90" i="15"/>
  <c r="NGE90" i="15"/>
  <c r="NGF90" i="15"/>
  <c r="NGG90" i="15"/>
  <c r="NGH90" i="15"/>
  <c r="NGI90" i="15"/>
  <c r="NGJ90" i="15"/>
  <c r="NGK90" i="15"/>
  <c r="NGL90" i="15"/>
  <c r="NGM90" i="15"/>
  <c r="NGN90" i="15"/>
  <c r="NGO90" i="15"/>
  <c r="NGP90" i="15"/>
  <c r="NGQ90" i="15"/>
  <c r="NGR90" i="15"/>
  <c r="NGS90" i="15"/>
  <c r="NGT90" i="15"/>
  <c r="NGU90" i="15"/>
  <c r="NGV90" i="15"/>
  <c r="NGW90" i="15"/>
  <c r="NGX90" i="15"/>
  <c r="NGY90" i="15"/>
  <c r="NGZ90" i="15"/>
  <c r="NHA90" i="15"/>
  <c r="NHB90" i="15"/>
  <c r="NHC90" i="15"/>
  <c r="NHD90" i="15"/>
  <c r="NHE90" i="15"/>
  <c r="NHF90" i="15"/>
  <c r="NHG90" i="15"/>
  <c r="NHH90" i="15"/>
  <c r="NHI90" i="15"/>
  <c r="NHJ90" i="15"/>
  <c r="NHK90" i="15"/>
  <c r="NHL90" i="15"/>
  <c r="NHM90" i="15"/>
  <c r="NHN90" i="15"/>
  <c r="NHO90" i="15"/>
  <c r="NHP90" i="15"/>
  <c r="NHQ90" i="15"/>
  <c r="NHR90" i="15"/>
  <c r="NHS90" i="15"/>
  <c r="NHT90" i="15"/>
  <c r="NHU90" i="15"/>
  <c r="NHV90" i="15"/>
  <c r="NHW90" i="15"/>
  <c r="NHX90" i="15"/>
  <c r="NHY90" i="15"/>
  <c r="NHZ90" i="15"/>
  <c r="NIA90" i="15"/>
  <c r="NIB90" i="15"/>
  <c r="NIC90" i="15"/>
  <c r="NID90" i="15"/>
  <c r="NIE90" i="15"/>
  <c r="NIF90" i="15"/>
  <c r="NIG90" i="15"/>
  <c r="NIH90" i="15"/>
  <c r="NII90" i="15"/>
  <c r="NIJ90" i="15"/>
  <c r="NIK90" i="15"/>
  <c r="NIL90" i="15"/>
  <c r="NIM90" i="15"/>
  <c r="NIN90" i="15"/>
  <c r="NIO90" i="15"/>
  <c r="NIP90" i="15"/>
  <c r="NIQ90" i="15"/>
  <c r="NIR90" i="15"/>
  <c r="NIS90" i="15"/>
  <c r="NIT90" i="15"/>
  <c r="NIU90" i="15"/>
  <c r="NIV90" i="15"/>
  <c r="NIW90" i="15"/>
  <c r="NIX90" i="15"/>
  <c r="NIY90" i="15"/>
  <c r="NIZ90" i="15"/>
  <c r="NJA90" i="15"/>
  <c r="NJB90" i="15"/>
  <c r="NJC90" i="15"/>
  <c r="NJD90" i="15"/>
  <c r="NJE90" i="15"/>
  <c r="NJF90" i="15"/>
  <c r="NJG90" i="15"/>
  <c r="NJH90" i="15"/>
  <c r="NJI90" i="15"/>
  <c r="NJJ90" i="15"/>
  <c r="NJK90" i="15"/>
  <c r="NJL90" i="15"/>
  <c r="NJM90" i="15"/>
  <c r="NJN90" i="15"/>
  <c r="NJO90" i="15"/>
  <c r="NJP90" i="15"/>
  <c r="NJQ90" i="15"/>
  <c r="NJR90" i="15"/>
  <c r="NJS90" i="15"/>
  <c r="NJT90" i="15"/>
  <c r="NJU90" i="15"/>
  <c r="NJV90" i="15"/>
  <c r="NJW90" i="15"/>
  <c r="NJX90" i="15"/>
  <c r="NJY90" i="15"/>
  <c r="NJZ90" i="15"/>
  <c r="NKA90" i="15"/>
  <c r="NKB90" i="15"/>
  <c r="NKC90" i="15"/>
  <c r="NKD90" i="15"/>
  <c r="NKE90" i="15"/>
  <c r="NKF90" i="15"/>
  <c r="NKG90" i="15"/>
  <c r="NKH90" i="15"/>
  <c r="NKI90" i="15"/>
  <c r="NKJ90" i="15"/>
  <c r="NKK90" i="15"/>
  <c r="NKL90" i="15"/>
  <c r="NKM90" i="15"/>
  <c r="NKN90" i="15"/>
  <c r="NKO90" i="15"/>
  <c r="NKP90" i="15"/>
  <c r="NKQ90" i="15"/>
  <c r="NKR90" i="15"/>
  <c r="NKS90" i="15"/>
  <c r="NKT90" i="15"/>
  <c r="NKU90" i="15"/>
  <c r="NKV90" i="15"/>
  <c r="NKW90" i="15"/>
  <c r="NKX90" i="15"/>
  <c r="NKY90" i="15"/>
  <c r="NKZ90" i="15"/>
  <c r="NLA90" i="15"/>
  <c r="NLB90" i="15"/>
  <c r="NLC90" i="15"/>
  <c r="NLD90" i="15"/>
  <c r="NLE90" i="15"/>
  <c r="NLF90" i="15"/>
  <c r="NLG90" i="15"/>
  <c r="NLH90" i="15"/>
  <c r="NLI90" i="15"/>
  <c r="NLJ90" i="15"/>
  <c r="NLK90" i="15"/>
  <c r="NLL90" i="15"/>
  <c r="NLM90" i="15"/>
  <c r="NLN90" i="15"/>
  <c r="NLO90" i="15"/>
  <c r="NLP90" i="15"/>
  <c r="NLQ90" i="15"/>
  <c r="NLR90" i="15"/>
  <c r="NLS90" i="15"/>
  <c r="NLT90" i="15"/>
  <c r="NLU90" i="15"/>
  <c r="NLV90" i="15"/>
  <c r="NLW90" i="15"/>
  <c r="NLX90" i="15"/>
  <c r="NLY90" i="15"/>
  <c r="NLZ90" i="15"/>
  <c r="NMA90" i="15"/>
  <c r="NMB90" i="15"/>
  <c r="NMC90" i="15"/>
  <c r="NMD90" i="15"/>
  <c r="NME90" i="15"/>
  <c r="NMF90" i="15"/>
  <c r="NMG90" i="15"/>
  <c r="NMH90" i="15"/>
  <c r="NMI90" i="15"/>
  <c r="NMJ90" i="15"/>
  <c r="NMK90" i="15"/>
  <c r="NML90" i="15"/>
  <c r="NMM90" i="15"/>
  <c r="NMN90" i="15"/>
  <c r="NMO90" i="15"/>
  <c r="NMP90" i="15"/>
  <c r="NMQ90" i="15"/>
  <c r="NMR90" i="15"/>
  <c r="NMS90" i="15"/>
  <c r="NMT90" i="15"/>
  <c r="NMU90" i="15"/>
  <c r="NMV90" i="15"/>
  <c r="NMW90" i="15"/>
  <c r="NMX90" i="15"/>
  <c r="NMY90" i="15"/>
  <c r="NMZ90" i="15"/>
  <c r="NNA90" i="15"/>
  <c r="NNB90" i="15"/>
  <c r="NNC90" i="15"/>
  <c r="NND90" i="15"/>
  <c r="NNE90" i="15"/>
  <c r="NNF90" i="15"/>
  <c r="NNG90" i="15"/>
  <c r="NNH90" i="15"/>
  <c r="NNI90" i="15"/>
  <c r="NNJ90" i="15"/>
  <c r="NNK90" i="15"/>
  <c r="NNL90" i="15"/>
  <c r="NNM90" i="15"/>
  <c r="NNN90" i="15"/>
  <c r="NNO90" i="15"/>
  <c r="NNP90" i="15"/>
  <c r="NNQ90" i="15"/>
  <c r="NNR90" i="15"/>
  <c r="NNS90" i="15"/>
  <c r="NNT90" i="15"/>
  <c r="NNU90" i="15"/>
  <c r="NNV90" i="15"/>
  <c r="NNW90" i="15"/>
  <c r="NNX90" i="15"/>
  <c r="NNY90" i="15"/>
  <c r="NNZ90" i="15"/>
  <c r="NOA90" i="15"/>
  <c r="NOB90" i="15"/>
  <c r="NOC90" i="15"/>
  <c r="NOD90" i="15"/>
  <c r="NOE90" i="15"/>
  <c r="NOF90" i="15"/>
  <c r="NOG90" i="15"/>
  <c r="NOH90" i="15"/>
  <c r="NOI90" i="15"/>
  <c r="NOJ90" i="15"/>
  <c r="NOK90" i="15"/>
  <c r="NOL90" i="15"/>
  <c r="NOM90" i="15"/>
  <c r="NON90" i="15"/>
  <c r="NOO90" i="15"/>
  <c r="NOP90" i="15"/>
  <c r="NOQ90" i="15"/>
  <c r="NOR90" i="15"/>
  <c r="NOS90" i="15"/>
  <c r="NOT90" i="15"/>
  <c r="NOU90" i="15"/>
  <c r="NOV90" i="15"/>
  <c r="NOW90" i="15"/>
  <c r="NOX90" i="15"/>
  <c r="NOY90" i="15"/>
  <c r="NOZ90" i="15"/>
  <c r="NPA90" i="15"/>
  <c r="NPB90" i="15"/>
  <c r="NPC90" i="15"/>
  <c r="NPD90" i="15"/>
  <c r="NPE90" i="15"/>
  <c r="NPF90" i="15"/>
  <c r="NPG90" i="15"/>
  <c r="NPH90" i="15"/>
  <c r="NPI90" i="15"/>
  <c r="NPJ90" i="15"/>
  <c r="NPK90" i="15"/>
  <c r="NPL90" i="15"/>
  <c r="NPM90" i="15"/>
  <c r="NPN90" i="15"/>
  <c r="NPO90" i="15"/>
  <c r="NPP90" i="15"/>
  <c r="NPQ90" i="15"/>
  <c r="NPR90" i="15"/>
  <c r="NPS90" i="15"/>
  <c r="NPT90" i="15"/>
  <c r="NPU90" i="15"/>
  <c r="NPV90" i="15"/>
  <c r="NPW90" i="15"/>
  <c r="NPX90" i="15"/>
  <c r="NPY90" i="15"/>
  <c r="NPZ90" i="15"/>
  <c r="NQA90" i="15"/>
  <c r="NQB90" i="15"/>
  <c r="NQC90" i="15"/>
  <c r="NQD90" i="15"/>
  <c r="NQE90" i="15"/>
  <c r="NQF90" i="15"/>
  <c r="NQG90" i="15"/>
  <c r="NQH90" i="15"/>
  <c r="NQI90" i="15"/>
  <c r="NQJ90" i="15"/>
  <c r="NQK90" i="15"/>
  <c r="NQL90" i="15"/>
  <c r="NQM90" i="15"/>
  <c r="NQN90" i="15"/>
  <c r="NQO90" i="15"/>
  <c r="NQP90" i="15"/>
  <c r="NQQ90" i="15"/>
  <c r="NQR90" i="15"/>
  <c r="NQS90" i="15"/>
  <c r="NQT90" i="15"/>
  <c r="NQU90" i="15"/>
  <c r="NQV90" i="15"/>
  <c r="NQW90" i="15"/>
  <c r="NQX90" i="15"/>
  <c r="NQY90" i="15"/>
  <c r="NQZ90" i="15"/>
  <c r="NRA90" i="15"/>
  <c r="NRB90" i="15"/>
  <c r="NRC90" i="15"/>
  <c r="NRD90" i="15"/>
  <c r="NRE90" i="15"/>
  <c r="NRF90" i="15"/>
  <c r="NRG90" i="15"/>
  <c r="NRH90" i="15"/>
  <c r="NRI90" i="15"/>
  <c r="NRJ90" i="15"/>
  <c r="NRK90" i="15"/>
  <c r="NRL90" i="15"/>
  <c r="NRM90" i="15"/>
  <c r="NRN90" i="15"/>
  <c r="NRO90" i="15"/>
  <c r="NRP90" i="15"/>
  <c r="NRQ90" i="15"/>
  <c r="NRR90" i="15"/>
  <c r="NRS90" i="15"/>
  <c r="NRT90" i="15"/>
  <c r="NRU90" i="15"/>
  <c r="NRV90" i="15"/>
  <c r="NRW90" i="15"/>
  <c r="NRX90" i="15"/>
  <c r="NRY90" i="15"/>
  <c r="NRZ90" i="15"/>
  <c r="NSA90" i="15"/>
  <c r="NSB90" i="15"/>
  <c r="NSC90" i="15"/>
  <c r="NSD90" i="15"/>
  <c r="NSE90" i="15"/>
  <c r="NSF90" i="15"/>
  <c r="NSG90" i="15"/>
  <c r="NSH90" i="15"/>
  <c r="NSI90" i="15"/>
  <c r="NSJ90" i="15"/>
  <c r="NSK90" i="15"/>
  <c r="NSL90" i="15"/>
  <c r="NSM90" i="15"/>
  <c r="NSN90" i="15"/>
  <c r="NSO90" i="15"/>
  <c r="NSP90" i="15"/>
  <c r="NSQ90" i="15"/>
  <c r="NSR90" i="15"/>
  <c r="NSS90" i="15"/>
  <c r="NST90" i="15"/>
  <c r="NSU90" i="15"/>
  <c r="NSV90" i="15"/>
  <c r="NSW90" i="15"/>
  <c r="NSX90" i="15"/>
  <c r="NSY90" i="15"/>
  <c r="NSZ90" i="15"/>
  <c r="NTA90" i="15"/>
  <c r="NTB90" i="15"/>
  <c r="NTC90" i="15"/>
  <c r="NTD90" i="15"/>
  <c r="NTE90" i="15"/>
  <c r="NTF90" i="15"/>
  <c r="NTG90" i="15"/>
  <c r="NTH90" i="15"/>
  <c r="NTI90" i="15"/>
  <c r="NTJ90" i="15"/>
  <c r="NTK90" i="15"/>
  <c r="NTL90" i="15"/>
  <c r="NTM90" i="15"/>
  <c r="NTN90" i="15"/>
  <c r="NTO90" i="15"/>
  <c r="NTP90" i="15"/>
  <c r="NTQ90" i="15"/>
  <c r="NTR90" i="15"/>
  <c r="NTS90" i="15"/>
  <c r="NTT90" i="15"/>
  <c r="NTU90" i="15"/>
  <c r="NTV90" i="15"/>
  <c r="NTW90" i="15"/>
  <c r="NTX90" i="15"/>
  <c r="NTY90" i="15"/>
  <c r="NTZ90" i="15"/>
  <c r="NUA90" i="15"/>
  <c r="NUB90" i="15"/>
  <c r="NUC90" i="15"/>
  <c r="NUD90" i="15"/>
  <c r="NUE90" i="15"/>
  <c r="NUF90" i="15"/>
  <c r="NUG90" i="15"/>
  <c r="NUH90" i="15"/>
  <c r="NUI90" i="15"/>
  <c r="NUJ90" i="15"/>
  <c r="NUK90" i="15"/>
  <c r="NUL90" i="15"/>
  <c r="NUM90" i="15"/>
  <c r="NUN90" i="15"/>
  <c r="NUO90" i="15"/>
  <c r="NUP90" i="15"/>
  <c r="NUQ90" i="15"/>
  <c r="NUR90" i="15"/>
  <c r="NUS90" i="15"/>
  <c r="NUT90" i="15"/>
  <c r="NUU90" i="15"/>
  <c r="NUV90" i="15"/>
  <c r="NUW90" i="15"/>
  <c r="NUX90" i="15"/>
  <c r="NUY90" i="15"/>
  <c r="NUZ90" i="15"/>
  <c r="NVA90" i="15"/>
  <c r="NVB90" i="15"/>
  <c r="NVC90" i="15"/>
  <c r="NVD90" i="15"/>
  <c r="NVE90" i="15"/>
  <c r="NVF90" i="15"/>
  <c r="NVG90" i="15"/>
  <c r="NVH90" i="15"/>
  <c r="NVI90" i="15"/>
  <c r="NVJ90" i="15"/>
  <c r="NVK90" i="15"/>
  <c r="NVL90" i="15"/>
  <c r="NVM90" i="15"/>
  <c r="NVN90" i="15"/>
  <c r="NVO90" i="15"/>
  <c r="NVP90" i="15"/>
  <c r="NVQ90" i="15"/>
  <c r="NVR90" i="15"/>
  <c r="NVS90" i="15"/>
  <c r="NVT90" i="15"/>
  <c r="NVU90" i="15"/>
  <c r="NVV90" i="15"/>
  <c r="NVW90" i="15"/>
  <c r="NVX90" i="15"/>
  <c r="NVY90" i="15"/>
  <c r="NVZ90" i="15"/>
  <c r="NWA90" i="15"/>
  <c r="NWB90" i="15"/>
  <c r="NWC90" i="15"/>
  <c r="NWD90" i="15"/>
  <c r="NWE90" i="15"/>
  <c r="NWF90" i="15"/>
  <c r="NWG90" i="15"/>
  <c r="NWH90" i="15"/>
  <c r="NWI90" i="15"/>
  <c r="NWJ90" i="15"/>
  <c r="NWK90" i="15"/>
  <c r="NWL90" i="15"/>
  <c r="NWM90" i="15"/>
  <c r="NWN90" i="15"/>
  <c r="NWO90" i="15"/>
  <c r="NWP90" i="15"/>
  <c r="NWQ90" i="15"/>
  <c r="NWR90" i="15"/>
  <c r="NWS90" i="15"/>
  <c r="NWT90" i="15"/>
  <c r="NWU90" i="15"/>
  <c r="NWV90" i="15"/>
  <c r="NWW90" i="15"/>
  <c r="NWX90" i="15"/>
  <c r="NWY90" i="15"/>
  <c r="NWZ90" i="15"/>
  <c r="NXA90" i="15"/>
  <c r="NXB90" i="15"/>
  <c r="NXC90" i="15"/>
  <c r="NXD90" i="15"/>
  <c r="NXE90" i="15"/>
  <c r="NXF90" i="15"/>
  <c r="NXG90" i="15"/>
  <c r="NXH90" i="15"/>
  <c r="NXI90" i="15"/>
  <c r="NXJ90" i="15"/>
  <c r="NXK90" i="15"/>
  <c r="NXL90" i="15"/>
  <c r="NXM90" i="15"/>
  <c r="NXN90" i="15"/>
  <c r="NXO90" i="15"/>
  <c r="NXP90" i="15"/>
  <c r="NXQ90" i="15"/>
  <c r="NXR90" i="15"/>
  <c r="NXS90" i="15"/>
  <c r="NXT90" i="15"/>
  <c r="NXU90" i="15"/>
  <c r="NXV90" i="15"/>
  <c r="NXW90" i="15"/>
  <c r="NXX90" i="15"/>
  <c r="NXY90" i="15"/>
  <c r="NXZ90" i="15"/>
  <c r="NYA90" i="15"/>
  <c r="NYB90" i="15"/>
  <c r="NYC90" i="15"/>
  <c r="NYD90" i="15"/>
  <c r="NYE90" i="15"/>
  <c r="NYF90" i="15"/>
  <c r="NYG90" i="15"/>
  <c r="NYH90" i="15"/>
  <c r="NYI90" i="15"/>
  <c r="NYJ90" i="15"/>
  <c r="NYK90" i="15"/>
  <c r="NYL90" i="15"/>
  <c r="NYM90" i="15"/>
  <c r="NYN90" i="15"/>
  <c r="NYO90" i="15"/>
  <c r="NYP90" i="15"/>
  <c r="NYQ90" i="15"/>
  <c r="NYR90" i="15"/>
  <c r="NYS90" i="15"/>
  <c r="NYT90" i="15"/>
  <c r="NYU90" i="15"/>
  <c r="NYV90" i="15"/>
  <c r="NYW90" i="15"/>
  <c r="NYX90" i="15"/>
  <c r="NYY90" i="15"/>
  <c r="NYZ90" i="15"/>
  <c r="NZA90" i="15"/>
  <c r="NZB90" i="15"/>
  <c r="NZC90" i="15"/>
  <c r="NZD90" i="15"/>
  <c r="NZE90" i="15"/>
  <c r="NZF90" i="15"/>
  <c r="NZG90" i="15"/>
  <c r="NZH90" i="15"/>
  <c r="NZI90" i="15"/>
  <c r="NZJ90" i="15"/>
  <c r="NZK90" i="15"/>
  <c r="NZL90" i="15"/>
  <c r="NZM90" i="15"/>
  <c r="NZN90" i="15"/>
  <c r="NZO90" i="15"/>
  <c r="NZP90" i="15"/>
  <c r="NZQ90" i="15"/>
  <c r="NZR90" i="15"/>
  <c r="NZS90" i="15"/>
  <c r="NZT90" i="15"/>
  <c r="NZU90" i="15"/>
  <c r="NZV90" i="15"/>
  <c r="NZW90" i="15"/>
  <c r="NZX90" i="15"/>
  <c r="NZY90" i="15"/>
  <c r="NZZ90" i="15"/>
  <c r="OAA90" i="15"/>
  <c r="OAB90" i="15"/>
  <c r="OAC90" i="15"/>
  <c r="OAD90" i="15"/>
  <c r="OAE90" i="15"/>
  <c r="OAF90" i="15"/>
  <c r="OAG90" i="15"/>
  <c r="OAH90" i="15"/>
  <c r="OAI90" i="15"/>
  <c r="OAJ90" i="15"/>
  <c r="OAK90" i="15"/>
  <c r="OAL90" i="15"/>
  <c r="OAM90" i="15"/>
  <c r="OAN90" i="15"/>
  <c r="OAO90" i="15"/>
  <c r="OAP90" i="15"/>
  <c r="OAQ90" i="15"/>
  <c r="OAR90" i="15"/>
  <c r="OAS90" i="15"/>
  <c r="OAT90" i="15"/>
  <c r="OAU90" i="15"/>
  <c r="OAV90" i="15"/>
  <c r="OAW90" i="15"/>
  <c r="OAX90" i="15"/>
  <c r="OAY90" i="15"/>
  <c r="OAZ90" i="15"/>
  <c r="OBA90" i="15"/>
  <c r="OBB90" i="15"/>
  <c r="OBC90" i="15"/>
  <c r="OBD90" i="15"/>
  <c r="OBE90" i="15"/>
  <c r="OBF90" i="15"/>
  <c r="OBG90" i="15"/>
  <c r="OBH90" i="15"/>
  <c r="OBI90" i="15"/>
  <c r="OBJ90" i="15"/>
  <c r="OBK90" i="15"/>
  <c r="OBL90" i="15"/>
  <c r="OBM90" i="15"/>
  <c r="OBN90" i="15"/>
  <c r="OBO90" i="15"/>
  <c r="OBP90" i="15"/>
  <c r="OBQ90" i="15"/>
  <c r="OBR90" i="15"/>
  <c r="OBS90" i="15"/>
  <c r="OBT90" i="15"/>
  <c r="OBU90" i="15"/>
  <c r="OBV90" i="15"/>
  <c r="OBW90" i="15"/>
  <c r="OBX90" i="15"/>
  <c r="OBY90" i="15"/>
  <c r="OBZ90" i="15"/>
  <c r="OCA90" i="15"/>
  <c r="OCB90" i="15"/>
  <c r="OCC90" i="15"/>
  <c r="OCD90" i="15"/>
  <c r="OCE90" i="15"/>
  <c r="OCF90" i="15"/>
  <c r="OCG90" i="15"/>
  <c r="OCH90" i="15"/>
  <c r="OCI90" i="15"/>
  <c r="OCJ90" i="15"/>
  <c r="OCK90" i="15"/>
  <c r="OCL90" i="15"/>
  <c r="OCM90" i="15"/>
  <c r="OCN90" i="15"/>
  <c r="OCO90" i="15"/>
  <c r="OCP90" i="15"/>
  <c r="OCQ90" i="15"/>
  <c r="OCR90" i="15"/>
  <c r="OCS90" i="15"/>
  <c r="OCT90" i="15"/>
  <c r="OCU90" i="15"/>
  <c r="OCV90" i="15"/>
  <c r="OCW90" i="15"/>
  <c r="OCX90" i="15"/>
  <c r="OCY90" i="15"/>
  <c r="OCZ90" i="15"/>
  <c r="ODA90" i="15"/>
  <c r="ODB90" i="15"/>
  <c r="ODC90" i="15"/>
  <c r="ODD90" i="15"/>
  <c r="ODE90" i="15"/>
  <c r="ODF90" i="15"/>
  <c r="ODG90" i="15"/>
  <c r="ODH90" i="15"/>
  <c r="ODI90" i="15"/>
  <c r="ODJ90" i="15"/>
  <c r="ODK90" i="15"/>
  <c r="ODL90" i="15"/>
  <c r="ODM90" i="15"/>
  <c r="ODN90" i="15"/>
  <c r="ODO90" i="15"/>
  <c r="ODP90" i="15"/>
  <c r="ODQ90" i="15"/>
  <c r="ODR90" i="15"/>
  <c r="ODS90" i="15"/>
  <c r="ODT90" i="15"/>
  <c r="ODU90" i="15"/>
  <c r="ODV90" i="15"/>
  <c r="ODW90" i="15"/>
  <c r="ODX90" i="15"/>
  <c r="ODY90" i="15"/>
  <c r="ODZ90" i="15"/>
  <c r="OEA90" i="15"/>
  <c r="OEB90" i="15"/>
  <c r="OEC90" i="15"/>
  <c r="OED90" i="15"/>
  <c r="OEE90" i="15"/>
  <c r="OEF90" i="15"/>
  <c r="OEG90" i="15"/>
  <c r="OEH90" i="15"/>
  <c r="OEI90" i="15"/>
  <c r="OEJ90" i="15"/>
  <c r="OEK90" i="15"/>
  <c r="OEL90" i="15"/>
  <c r="OEM90" i="15"/>
  <c r="OEN90" i="15"/>
  <c r="OEO90" i="15"/>
  <c r="OEP90" i="15"/>
  <c r="OEQ90" i="15"/>
  <c r="OER90" i="15"/>
  <c r="OES90" i="15"/>
  <c r="OET90" i="15"/>
  <c r="OEU90" i="15"/>
  <c r="OEV90" i="15"/>
  <c r="OEW90" i="15"/>
  <c r="OEX90" i="15"/>
  <c r="OEY90" i="15"/>
  <c r="OEZ90" i="15"/>
  <c r="OFA90" i="15"/>
  <c r="OFB90" i="15"/>
  <c r="OFC90" i="15"/>
  <c r="OFD90" i="15"/>
  <c r="OFE90" i="15"/>
  <c r="OFF90" i="15"/>
  <c r="OFG90" i="15"/>
  <c r="OFH90" i="15"/>
  <c r="OFI90" i="15"/>
  <c r="OFJ90" i="15"/>
  <c r="OFK90" i="15"/>
  <c r="OFL90" i="15"/>
  <c r="OFM90" i="15"/>
  <c r="OFN90" i="15"/>
  <c r="OFO90" i="15"/>
  <c r="OFP90" i="15"/>
  <c r="OFQ90" i="15"/>
  <c r="OFR90" i="15"/>
  <c r="OFS90" i="15"/>
  <c r="OFT90" i="15"/>
  <c r="OFU90" i="15"/>
  <c r="OFV90" i="15"/>
  <c r="OFW90" i="15"/>
  <c r="OFX90" i="15"/>
  <c r="OFY90" i="15"/>
  <c r="OFZ90" i="15"/>
  <c r="OGA90" i="15"/>
  <c r="OGB90" i="15"/>
  <c r="OGC90" i="15"/>
  <c r="OGD90" i="15"/>
  <c r="OGE90" i="15"/>
  <c r="OGF90" i="15"/>
  <c r="OGG90" i="15"/>
  <c r="OGH90" i="15"/>
  <c r="OGI90" i="15"/>
  <c r="OGJ90" i="15"/>
  <c r="OGK90" i="15"/>
  <c r="OGL90" i="15"/>
  <c r="OGM90" i="15"/>
  <c r="OGN90" i="15"/>
  <c r="OGO90" i="15"/>
  <c r="OGP90" i="15"/>
  <c r="OGQ90" i="15"/>
  <c r="OGR90" i="15"/>
  <c r="OGS90" i="15"/>
  <c r="OGT90" i="15"/>
  <c r="OGU90" i="15"/>
  <c r="OGV90" i="15"/>
  <c r="OGW90" i="15"/>
  <c r="OGX90" i="15"/>
  <c r="OGY90" i="15"/>
  <c r="OGZ90" i="15"/>
  <c r="OHA90" i="15"/>
  <c r="OHB90" i="15"/>
  <c r="OHC90" i="15"/>
  <c r="OHD90" i="15"/>
  <c r="OHE90" i="15"/>
  <c r="OHF90" i="15"/>
  <c r="OHG90" i="15"/>
  <c r="OHH90" i="15"/>
  <c r="OHI90" i="15"/>
  <c r="OHJ90" i="15"/>
  <c r="OHK90" i="15"/>
  <c r="OHL90" i="15"/>
  <c r="OHM90" i="15"/>
  <c r="OHN90" i="15"/>
  <c r="OHO90" i="15"/>
  <c r="OHP90" i="15"/>
  <c r="OHQ90" i="15"/>
  <c r="OHR90" i="15"/>
  <c r="OHS90" i="15"/>
  <c r="OHT90" i="15"/>
  <c r="OHU90" i="15"/>
  <c r="OHV90" i="15"/>
  <c r="OHW90" i="15"/>
  <c r="OHX90" i="15"/>
  <c r="OHY90" i="15"/>
  <c r="OHZ90" i="15"/>
  <c r="OIA90" i="15"/>
  <c r="OIB90" i="15"/>
  <c r="OIC90" i="15"/>
  <c r="OID90" i="15"/>
  <c r="OIE90" i="15"/>
  <c r="OIF90" i="15"/>
  <c r="OIG90" i="15"/>
  <c r="OIH90" i="15"/>
  <c r="OII90" i="15"/>
  <c r="OIJ90" i="15"/>
  <c r="OIK90" i="15"/>
  <c r="OIL90" i="15"/>
  <c r="OIM90" i="15"/>
  <c r="OIN90" i="15"/>
  <c r="OIO90" i="15"/>
  <c r="OIP90" i="15"/>
  <c r="OIQ90" i="15"/>
  <c r="OIR90" i="15"/>
  <c r="OIS90" i="15"/>
  <c r="OIT90" i="15"/>
  <c r="OIU90" i="15"/>
  <c r="OIV90" i="15"/>
  <c r="OIW90" i="15"/>
  <c r="OIX90" i="15"/>
  <c r="OIY90" i="15"/>
  <c r="OIZ90" i="15"/>
  <c r="OJA90" i="15"/>
  <c r="OJB90" i="15"/>
  <c r="OJC90" i="15"/>
  <c r="OJD90" i="15"/>
  <c r="OJE90" i="15"/>
  <c r="OJF90" i="15"/>
  <c r="OJG90" i="15"/>
  <c r="OJH90" i="15"/>
  <c r="OJI90" i="15"/>
  <c r="OJJ90" i="15"/>
  <c r="OJK90" i="15"/>
  <c r="OJL90" i="15"/>
  <c r="OJM90" i="15"/>
  <c r="OJN90" i="15"/>
  <c r="OJO90" i="15"/>
  <c r="OJP90" i="15"/>
  <c r="OJQ90" i="15"/>
  <c r="OJR90" i="15"/>
  <c r="OJS90" i="15"/>
  <c r="OJT90" i="15"/>
  <c r="OJU90" i="15"/>
  <c r="OJV90" i="15"/>
  <c r="OJW90" i="15"/>
  <c r="OJX90" i="15"/>
  <c r="OJY90" i="15"/>
  <c r="OJZ90" i="15"/>
  <c r="OKA90" i="15"/>
  <c r="OKB90" i="15"/>
  <c r="OKC90" i="15"/>
  <c r="OKD90" i="15"/>
  <c r="OKE90" i="15"/>
  <c r="OKF90" i="15"/>
  <c r="OKG90" i="15"/>
  <c r="OKH90" i="15"/>
  <c r="OKI90" i="15"/>
  <c r="OKJ90" i="15"/>
  <c r="OKK90" i="15"/>
  <c r="OKL90" i="15"/>
  <c r="OKM90" i="15"/>
  <c r="OKN90" i="15"/>
  <c r="OKO90" i="15"/>
  <c r="OKP90" i="15"/>
  <c r="OKQ90" i="15"/>
  <c r="OKR90" i="15"/>
  <c r="OKS90" i="15"/>
  <c r="OKT90" i="15"/>
  <c r="OKU90" i="15"/>
  <c r="OKV90" i="15"/>
  <c r="OKW90" i="15"/>
  <c r="OKX90" i="15"/>
  <c r="OKY90" i="15"/>
  <c r="OKZ90" i="15"/>
  <c r="OLA90" i="15"/>
  <c r="OLB90" i="15"/>
  <c r="OLC90" i="15"/>
  <c r="OLD90" i="15"/>
  <c r="OLE90" i="15"/>
  <c r="OLF90" i="15"/>
  <c r="OLG90" i="15"/>
  <c r="OLH90" i="15"/>
  <c r="OLI90" i="15"/>
  <c r="OLJ90" i="15"/>
  <c r="OLK90" i="15"/>
  <c r="OLL90" i="15"/>
  <c r="OLM90" i="15"/>
  <c r="OLN90" i="15"/>
  <c r="OLO90" i="15"/>
  <c r="OLP90" i="15"/>
  <c r="OLQ90" i="15"/>
  <c r="OLR90" i="15"/>
  <c r="OLS90" i="15"/>
  <c r="OLT90" i="15"/>
  <c r="OLU90" i="15"/>
  <c r="OLV90" i="15"/>
  <c r="OLW90" i="15"/>
  <c r="OLX90" i="15"/>
  <c r="OLY90" i="15"/>
  <c r="OLZ90" i="15"/>
  <c r="OMA90" i="15"/>
  <c r="OMB90" i="15"/>
  <c r="OMC90" i="15"/>
  <c r="OMD90" i="15"/>
  <c r="OME90" i="15"/>
  <c r="OMF90" i="15"/>
  <c r="OMG90" i="15"/>
  <c r="OMH90" i="15"/>
  <c r="OMI90" i="15"/>
  <c r="OMJ90" i="15"/>
  <c r="OMK90" i="15"/>
  <c r="OML90" i="15"/>
  <c r="OMM90" i="15"/>
  <c r="OMN90" i="15"/>
  <c r="OMO90" i="15"/>
  <c r="OMP90" i="15"/>
  <c r="OMQ90" i="15"/>
  <c r="OMR90" i="15"/>
  <c r="OMS90" i="15"/>
  <c r="OMT90" i="15"/>
  <c r="OMU90" i="15"/>
  <c r="OMV90" i="15"/>
  <c r="OMW90" i="15"/>
  <c r="OMX90" i="15"/>
  <c r="OMY90" i="15"/>
  <c r="OMZ90" i="15"/>
  <c r="ONA90" i="15"/>
  <c r="ONB90" i="15"/>
  <c r="ONC90" i="15"/>
  <c r="OND90" i="15"/>
  <c r="ONE90" i="15"/>
  <c r="ONF90" i="15"/>
  <c r="ONG90" i="15"/>
  <c r="ONH90" i="15"/>
  <c r="ONI90" i="15"/>
  <c r="ONJ90" i="15"/>
  <c r="ONK90" i="15"/>
  <c r="ONL90" i="15"/>
  <c r="ONM90" i="15"/>
  <c r="ONN90" i="15"/>
  <c r="ONO90" i="15"/>
  <c r="ONP90" i="15"/>
  <c r="ONQ90" i="15"/>
  <c r="ONR90" i="15"/>
  <c r="ONS90" i="15"/>
  <c r="ONT90" i="15"/>
  <c r="ONU90" i="15"/>
  <c r="ONV90" i="15"/>
  <c r="ONW90" i="15"/>
  <c r="ONX90" i="15"/>
  <c r="ONY90" i="15"/>
  <c r="ONZ90" i="15"/>
  <c r="OOA90" i="15"/>
  <c r="OOB90" i="15"/>
  <c r="OOC90" i="15"/>
  <c r="OOD90" i="15"/>
  <c r="OOE90" i="15"/>
  <c r="OOF90" i="15"/>
  <c r="OOG90" i="15"/>
  <c r="OOH90" i="15"/>
  <c r="OOI90" i="15"/>
  <c r="OOJ90" i="15"/>
  <c r="OOK90" i="15"/>
  <c r="OOL90" i="15"/>
  <c r="OOM90" i="15"/>
  <c r="OON90" i="15"/>
  <c r="OOO90" i="15"/>
  <c r="OOP90" i="15"/>
  <c r="OOQ90" i="15"/>
  <c r="OOR90" i="15"/>
  <c r="OOS90" i="15"/>
  <c r="OOT90" i="15"/>
  <c r="OOU90" i="15"/>
  <c r="OOV90" i="15"/>
  <c r="OOW90" i="15"/>
  <c r="OOX90" i="15"/>
  <c r="OOY90" i="15"/>
  <c r="OOZ90" i="15"/>
  <c r="OPA90" i="15"/>
  <c r="OPB90" i="15"/>
  <c r="OPC90" i="15"/>
  <c r="OPD90" i="15"/>
  <c r="OPE90" i="15"/>
  <c r="OPF90" i="15"/>
  <c r="OPG90" i="15"/>
  <c r="OPH90" i="15"/>
  <c r="OPI90" i="15"/>
  <c r="OPJ90" i="15"/>
  <c r="OPK90" i="15"/>
  <c r="OPL90" i="15"/>
  <c r="OPM90" i="15"/>
  <c r="OPN90" i="15"/>
  <c r="OPO90" i="15"/>
  <c r="OPP90" i="15"/>
  <c r="OPQ90" i="15"/>
  <c r="OPR90" i="15"/>
  <c r="OPS90" i="15"/>
  <c r="OPT90" i="15"/>
  <c r="OPU90" i="15"/>
  <c r="OPV90" i="15"/>
  <c r="OPW90" i="15"/>
  <c r="OPX90" i="15"/>
  <c r="OPY90" i="15"/>
  <c r="OPZ90" i="15"/>
  <c r="OQA90" i="15"/>
  <c r="OQB90" i="15"/>
  <c r="OQC90" i="15"/>
  <c r="OQD90" i="15"/>
  <c r="OQE90" i="15"/>
  <c r="OQF90" i="15"/>
  <c r="OQG90" i="15"/>
  <c r="OQH90" i="15"/>
  <c r="OQI90" i="15"/>
  <c r="OQJ90" i="15"/>
  <c r="OQK90" i="15"/>
  <c r="OQL90" i="15"/>
  <c r="OQM90" i="15"/>
  <c r="OQN90" i="15"/>
  <c r="OQO90" i="15"/>
  <c r="OQP90" i="15"/>
  <c r="OQQ90" i="15"/>
  <c r="OQR90" i="15"/>
  <c r="OQS90" i="15"/>
  <c r="OQT90" i="15"/>
  <c r="OQU90" i="15"/>
  <c r="OQV90" i="15"/>
  <c r="OQW90" i="15"/>
  <c r="OQX90" i="15"/>
  <c r="OQY90" i="15"/>
  <c r="OQZ90" i="15"/>
  <c r="ORA90" i="15"/>
  <c r="ORB90" i="15"/>
  <c r="ORC90" i="15"/>
  <c r="ORD90" i="15"/>
  <c r="ORE90" i="15"/>
  <c r="ORF90" i="15"/>
  <c r="ORG90" i="15"/>
  <c r="ORH90" i="15"/>
  <c r="ORI90" i="15"/>
  <c r="ORJ90" i="15"/>
  <c r="ORK90" i="15"/>
  <c r="ORL90" i="15"/>
  <c r="ORM90" i="15"/>
  <c r="ORN90" i="15"/>
  <c r="ORO90" i="15"/>
  <c r="ORP90" i="15"/>
  <c r="ORQ90" i="15"/>
  <c r="ORR90" i="15"/>
  <c r="ORS90" i="15"/>
  <c r="ORT90" i="15"/>
  <c r="ORU90" i="15"/>
  <c r="ORV90" i="15"/>
  <c r="ORW90" i="15"/>
  <c r="ORX90" i="15"/>
  <c r="ORY90" i="15"/>
  <c r="ORZ90" i="15"/>
  <c r="OSA90" i="15"/>
  <c r="OSB90" i="15"/>
  <c r="OSC90" i="15"/>
  <c r="OSD90" i="15"/>
  <c r="OSE90" i="15"/>
  <c r="OSF90" i="15"/>
  <c r="OSG90" i="15"/>
  <c r="OSH90" i="15"/>
  <c r="OSI90" i="15"/>
  <c r="OSJ90" i="15"/>
  <c r="OSK90" i="15"/>
  <c r="OSL90" i="15"/>
  <c r="OSM90" i="15"/>
  <c r="OSN90" i="15"/>
  <c r="OSO90" i="15"/>
  <c r="OSP90" i="15"/>
  <c r="OSQ90" i="15"/>
  <c r="OSR90" i="15"/>
  <c r="OSS90" i="15"/>
  <c r="OST90" i="15"/>
  <c r="OSU90" i="15"/>
  <c r="OSV90" i="15"/>
  <c r="OSW90" i="15"/>
  <c r="OSX90" i="15"/>
  <c r="OSY90" i="15"/>
  <c r="OSZ90" i="15"/>
  <c r="OTA90" i="15"/>
  <c r="OTB90" i="15"/>
  <c r="OTC90" i="15"/>
  <c r="OTD90" i="15"/>
  <c r="OTE90" i="15"/>
  <c r="OTF90" i="15"/>
  <c r="OTG90" i="15"/>
  <c r="OTH90" i="15"/>
  <c r="OTI90" i="15"/>
  <c r="OTJ90" i="15"/>
  <c r="OTK90" i="15"/>
  <c r="OTL90" i="15"/>
  <c r="OTM90" i="15"/>
  <c r="OTN90" i="15"/>
  <c r="OTO90" i="15"/>
  <c r="OTP90" i="15"/>
  <c r="OTQ90" i="15"/>
  <c r="OTR90" i="15"/>
  <c r="OTS90" i="15"/>
  <c r="OTT90" i="15"/>
  <c r="OTU90" i="15"/>
  <c r="OTV90" i="15"/>
  <c r="OTW90" i="15"/>
  <c r="OTX90" i="15"/>
  <c r="OTY90" i="15"/>
  <c r="OTZ90" i="15"/>
  <c r="OUA90" i="15"/>
  <c r="OUB90" i="15"/>
  <c r="OUC90" i="15"/>
  <c r="OUD90" i="15"/>
  <c r="OUE90" i="15"/>
  <c r="OUF90" i="15"/>
  <c r="OUG90" i="15"/>
  <c r="OUH90" i="15"/>
  <c r="OUI90" i="15"/>
  <c r="OUJ90" i="15"/>
  <c r="OUK90" i="15"/>
  <c r="OUL90" i="15"/>
  <c r="OUM90" i="15"/>
  <c r="OUN90" i="15"/>
  <c r="OUO90" i="15"/>
  <c r="OUP90" i="15"/>
  <c r="OUQ90" i="15"/>
  <c r="OUR90" i="15"/>
  <c r="OUS90" i="15"/>
  <c r="OUT90" i="15"/>
  <c r="OUU90" i="15"/>
  <c r="OUV90" i="15"/>
  <c r="OUW90" i="15"/>
  <c r="OUX90" i="15"/>
  <c r="OUY90" i="15"/>
  <c r="OUZ90" i="15"/>
  <c r="OVA90" i="15"/>
  <c r="OVB90" i="15"/>
  <c r="OVC90" i="15"/>
  <c r="OVD90" i="15"/>
  <c r="OVE90" i="15"/>
  <c r="OVF90" i="15"/>
  <c r="OVG90" i="15"/>
  <c r="OVH90" i="15"/>
  <c r="OVI90" i="15"/>
  <c r="OVJ90" i="15"/>
  <c r="OVK90" i="15"/>
  <c r="OVL90" i="15"/>
  <c r="OVM90" i="15"/>
  <c r="OVN90" i="15"/>
  <c r="OVO90" i="15"/>
  <c r="OVP90" i="15"/>
  <c r="OVQ90" i="15"/>
  <c r="OVR90" i="15"/>
  <c r="OVS90" i="15"/>
  <c r="OVT90" i="15"/>
  <c r="OVU90" i="15"/>
  <c r="OVV90" i="15"/>
  <c r="OVW90" i="15"/>
  <c r="OVX90" i="15"/>
  <c r="OVY90" i="15"/>
  <c r="OVZ90" i="15"/>
  <c r="OWA90" i="15"/>
  <c r="OWB90" i="15"/>
  <c r="OWC90" i="15"/>
  <c r="OWD90" i="15"/>
  <c r="OWE90" i="15"/>
  <c r="OWF90" i="15"/>
  <c r="OWG90" i="15"/>
  <c r="OWH90" i="15"/>
  <c r="OWI90" i="15"/>
  <c r="OWJ90" i="15"/>
  <c r="OWK90" i="15"/>
  <c r="OWL90" i="15"/>
  <c r="OWM90" i="15"/>
  <c r="OWN90" i="15"/>
  <c r="OWO90" i="15"/>
  <c r="OWP90" i="15"/>
  <c r="OWQ90" i="15"/>
  <c r="OWR90" i="15"/>
  <c r="OWS90" i="15"/>
  <c r="OWT90" i="15"/>
  <c r="OWU90" i="15"/>
  <c r="OWV90" i="15"/>
  <c r="OWW90" i="15"/>
  <c r="OWX90" i="15"/>
  <c r="OWY90" i="15"/>
  <c r="OWZ90" i="15"/>
  <c r="OXA90" i="15"/>
  <c r="OXB90" i="15"/>
  <c r="OXC90" i="15"/>
  <c r="OXD90" i="15"/>
  <c r="OXE90" i="15"/>
  <c r="OXF90" i="15"/>
  <c r="OXG90" i="15"/>
  <c r="OXH90" i="15"/>
  <c r="OXI90" i="15"/>
  <c r="OXJ90" i="15"/>
  <c r="OXK90" i="15"/>
  <c r="OXL90" i="15"/>
  <c r="OXM90" i="15"/>
  <c r="OXN90" i="15"/>
  <c r="OXO90" i="15"/>
  <c r="OXP90" i="15"/>
  <c r="OXQ90" i="15"/>
  <c r="OXR90" i="15"/>
  <c r="OXS90" i="15"/>
  <c r="OXT90" i="15"/>
  <c r="OXU90" i="15"/>
  <c r="OXV90" i="15"/>
  <c r="OXW90" i="15"/>
  <c r="OXX90" i="15"/>
  <c r="OXY90" i="15"/>
  <c r="OXZ90" i="15"/>
  <c r="OYA90" i="15"/>
  <c r="OYB90" i="15"/>
  <c r="OYC90" i="15"/>
  <c r="OYD90" i="15"/>
  <c r="OYE90" i="15"/>
  <c r="OYF90" i="15"/>
  <c r="OYG90" i="15"/>
  <c r="OYH90" i="15"/>
  <c r="OYI90" i="15"/>
  <c r="OYJ90" i="15"/>
  <c r="OYK90" i="15"/>
  <c r="OYL90" i="15"/>
  <c r="OYM90" i="15"/>
  <c r="OYN90" i="15"/>
  <c r="OYO90" i="15"/>
  <c r="OYP90" i="15"/>
  <c r="OYQ90" i="15"/>
  <c r="OYR90" i="15"/>
  <c r="OYS90" i="15"/>
  <c r="OYT90" i="15"/>
  <c r="OYU90" i="15"/>
  <c r="OYV90" i="15"/>
  <c r="OYW90" i="15"/>
  <c r="OYX90" i="15"/>
  <c r="OYY90" i="15"/>
  <c r="OYZ90" i="15"/>
  <c r="OZA90" i="15"/>
  <c r="OZB90" i="15"/>
  <c r="OZC90" i="15"/>
  <c r="OZD90" i="15"/>
  <c r="OZE90" i="15"/>
  <c r="OZF90" i="15"/>
  <c r="OZG90" i="15"/>
  <c r="OZH90" i="15"/>
  <c r="OZI90" i="15"/>
  <c r="OZJ90" i="15"/>
  <c r="OZK90" i="15"/>
  <c r="OZL90" i="15"/>
  <c r="OZM90" i="15"/>
  <c r="OZN90" i="15"/>
  <c r="OZO90" i="15"/>
  <c r="OZP90" i="15"/>
  <c r="OZQ90" i="15"/>
  <c r="OZR90" i="15"/>
  <c r="OZS90" i="15"/>
  <c r="OZT90" i="15"/>
  <c r="OZU90" i="15"/>
  <c r="OZV90" i="15"/>
  <c r="OZW90" i="15"/>
  <c r="OZX90" i="15"/>
  <c r="OZY90" i="15"/>
  <c r="OZZ90" i="15"/>
  <c r="PAA90" i="15"/>
  <c r="PAB90" i="15"/>
  <c r="PAC90" i="15"/>
  <c r="PAD90" i="15"/>
  <c r="PAE90" i="15"/>
  <c r="PAF90" i="15"/>
  <c r="PAG90" i="15"/>
  <c r="PAH90" i="15"/>
  <c r="PAI90" i="15"/>
  <c r="PAJ90" i="15"/>
  <c r="PAK90" i="15"/>
  <c r="PAL90" i="15"/>
  <c r="PAM90" i="15"/>
  <c r="PAN90" i="15"/>
  <c r="PAO90" i="15"/>
  <c r="PAP90" i="15"/>
  <c r="PAQ90" i="15"/>
  <c r="PAR90" i="15"/>
  <c r="PAS90" i="15"/>
  <c r="PAT90" i="15"/>
  <c r="PAU90" i="15"/>
  <c r="PAV90" i="15"/>
  <c r="PAW90" i="15"/>
  <c r="PAX90" i="15"/>
  <c r="PAY90" i="15"/>
  <c r="PAZ90" i="15"/>
  <c r="PBA90" i="15"/>
  <c r="PBB90" i="15"/>
  <c r="PBC90" i="15"/>
  <c r="PBD90" i="15"/>
  <c r="PBE90" i="15"/>
  <c r="PBF90" i="15"/>
  <c r="PBG90" i="15"/>
  <c r="PBH90" i="15"/>
  <c r="PBI90" i="15"/>
  <c r="PBJ90" i="15"/>
  <c r="PBK90" i="15"/>
  <c r="PBL90" i="15"/>
  <c r="PBM90" i="15"/>
  <c r="PBN90" i="15"/>
  <c r="PBO90" i="15"/>
  <c r="PBP90" i="15"/>
  <c r="PBQ90" i="15"/>
  <c r="PBR90" i="15"/>
  <c r="PBS90" i="15"/>
  <c r="PBT90" i="15"/>
  <c r="PBU90" i="15"/>
  <c r="PBV90" i="15"/>
  <c r="PBW90" i="15"/>
  <c r="PBX90" i="15"/>
  <c r="PBY90" i="15"/>
  <c r="PBZ90" i="15"/>
  <c r="PCA90" i="15"/>
  <c r="PCB90" i="15"/>
  <c r="PCC90" i="15"/>
  <c r="PCD90" i="15"/>
  <c r="PCE90" i="15"/>
  <c r="PCF90" i="15"/>
  <c r="PCG90" i="15"/>
  <c r="PCH90" i="15"/>
  <c r="PCI90" i="15"/>
  <c r="PCJ90" i="15"/>
  <c r="PCK90" i="15"/>
  <c r="PCL90" i="15"/>
  <c r="PCM90" i="15"/>
  <c r="PCN90" i="15"/>
  <c r="PCO90" i="15"/>
  <c r="PCP90" i="15"/>
  <c r="PCQ90" i="15"/>
  <c r="PCR90" i="15"/>
  <c r="PCS90" i="15"/>
  <c r="PCT90" i="15"/>
  <c r="PCU90" i="15"/>
  <c r="PCV90" i="15"/>
  <c r="PCW90" i="15"/>
  <c r="PCX90" i="15"/>
  <c r="PCY90" i="15"/>
  <c r="PCZ90" i="15"/>
  <c r="PDA90" i="15"/>
  <c r="PDB90" i="15"/>
  <c r="PDC90" i="15"/>
  <c r="PDD90" i="15"/>
  <c r="PDE90" i="15"/>
  <c r="PDF90" i="15"/>
  <c r="PDG90" i="15"/>
  <c r="PDH90" i="15"/>
  <c r="PDI90" i="15"/>
  <c r="PDJ90" i="15"/>
  <c r="PDK90" i="15"/>
  <c r="PDL90" i="15"/>
  <c r="PDM90" i="15"/>
  <c r="PDN90" i="15"/>
  <c r="PDO90" i="15"/>
  <c r="PDP90" i="15"/>
  <c r="PDQ90" i="15"/>
  <c r="PDR90" i="15"/>
  <c r="PDS90" i="15"/>
  <c r="PDT90" i="15"/>
  <c r="PDU90" i="15"/>
  <c r="PDV90" i="15"/>
  <c r="PDW90" i="15"/>
  <c r="PDX90" i="15"/>
  <c r="PDY90" i="15"/>
  <c r="PDZ90" i="15"/>
  <c r="PEA90" i="15"/>
  <c r="PEB90" i="15"/>
  <c r="PEC90" i="15"/>
  <c r="PED90" i="15"/>
  <c r="PEE90" i="15"/>
  <c r="PEF90" i="15"/>
  <c r="PEG90" i="15"/>
  <c r="PEH90" i="15"/>
  <c r="PEI90" i="15"/>
  <c r="PEJ90" i="15"/>
  <c r="PEK90" i="15"/>
  <c r="PEL90" i="15"/>
  <c r="PEM90" i="15"/>
  <c r="PEN90" i="15"/>
  <c r="PEO90" i="15"/>
  <c r="PEP90" i="15"/>
  <c r="PEQ90" i="15"/>
  <c r="PER90" i="15"/>
  <c r="PES90" i="15"/>
  <c r="PET90" i="15"/>
  <c r="PEU90" i="15"/>
  <c r="PEV90" i="15"/>
  <c r="PEW90" i="15"/>
  <c r="PEX90" i="15"/>
  <c r="PEY90" i="15"/>
  <c r="PEZ90" i="15"/>
  <c r="PFA90" i="15"/>
  <c r="PFB90" i="15"/>
  <c r="PFC90" i="15"/>
  <c r="PFD90" i="15"/>
  <c r="PFE90" i="15"/>
  <c r="PFF90" i="15"/>
  <c r="PFG90" i="15"/>
  <c r="PFH90" i="15"/>
  <c r="PFI90" i="15"/>
  <c r="PFJ90" i="15"/>
  <c r="PFK90" i="15"/>
  <c r="PFL90" i="15"/>
  <c r="PFM90" i="15"/>
  <c r="PFN90" i="15"/>
  <c r="PFO90" i="15"/>
  <c r="PFP90" i="15"/>
  <c r="PFQ90" i="15"/>
  <c r="PFR90" i="15"/>
  <c r="PFS90" i="15"/>
  <c r="PFT90" i="15"/>
  <c r="PFU90" i="15"/>
  <c r="PFV90" i="15"/>
  <c r="PFW90" i="15"/>
  <c r="PFX90" i="15"/>
  <c r="PFY90" i="15"/>
  <c r="PFZ90" i="15"/>
  <c r="PGA90" i="15"/>
  <c r="PGB90" i="15"/>
  <c r="PGC90" i="15"/>
  <c r="PGD90" i="15"/>
  <c r="PGE90" i="15"/>
  <c r="PGF90" i="15"/>
  <c r="PGG90" i="15"/>
  <c r="PGH90" i="15"/>
  <c r="PGI90" i="15"/>
  <c r="PGJ90" i="15"/>
  <c r="PGK90" i="15"/>
  <c r="PGL90" i="15"/>
  <c r="PGM90" i="15"/>
  <c r="PGN90" i="15"/>
  <c r="PGO90" i="15"/>
  <c r="PGP90" i="15"/>
  <c r="PGQ90" i="15"/>
  <c r="PGR90" i="15"/>
  <c r="PGS90" i="15"/>
  <c r="PGT90" i="15"/>
  <c r="PGU90" i="15"/>
  <c r="PGV90" i="15"/>
  <c r="PGW90" i="15"/>
  <c r="PGX90" i="15"/>
  <c r="PGY90" i="15"/>
  <c r="PGZ90" i="15"/>
  <c r="PHA90" i="15"/>
  <c r="PHB90" i="15"/>
  <c r="PHC90" i="15"/>
  <c r="PHD90" i="15"/>
  <c r="PHE90" i="15"/>
  <c r="PHF90" i="15"/>
  <c r="PHG90" i="15"/>
  <c r="PHH90" i="15"/>
  <c r="PHI90" i="15"/>
  <c r="PHJ90" i="15"/>
  <c r="PHK90" i="15"/>
  <c r="PHL90" i="15"/>
  <c r="PHM90" i="15"/>
  <c r="PHN90" i="15"/>
  <c r="PHO90" i="15"/>
  <c r="PHP90" i="15"/>
  <c r="PHQ90" i="15"/>
  <c r="PHR90" i="15"/>
  <c r="PHS90" i="15"/>
  <c r="PHT90" i="15"/>
  <c r="PHU90" i="15"/>
  <c r="PHV90" i="15"/>
  <c r="PHW90" i="15"/>
  <c r="PHX90" i="15"/>
  <c r="PHY90" i="15"/>
  <c r="PHZ90" i="15"/>
  <c r="PIA90" i="15"/>
  <c r="PIB90" i="15"/>
  <c r="PIC90" i="15"/>
  <c r="PID90" i="15"/>
  <c r="PIE90" i="15"/>
  <c r="PIF90" i="15"/>
  <c r="PIG90" i="15"/>
  <c r="PIH90" i="15"/>
  <c r="PII90" i="15"/>
  <c r="PIJ90" i="15"/>
  <c r="PIK90" i="15"/>
  <c r="PIL90" i="15"/>
  <c r="PIM90" i="15"/>
  <c r="PIN90" i="15"/>
  <c r="PIO90" i="15"/>
  <c r="PIP90" i="15"/>
  <c r="PIQ90" i="15"/>
  <c r="PIR90" i="15"/>
  <c r="PIS90" i="15"/>
  <c r="PIT90" i="15"/>
  <c r="PIU90" i="15"/>
  <c r="PIV90" i="15"/>
  <c r="PIW90" i="15"/>
  <c r="PIX90" i="15"/>
  <c r="PIY90" i="15"/>
  <c r="PIZ90" i="15"/>
  <c r="PJA90" i="15"/>
  <c r="PJB90" i="15"/>
  <c r="PJC90" i="15"/>
  <c r="PJD90" i="15"/>
  <c r="PJE90" i="15"/>
  <c r="PJF90" i="15"/>
  <c r="PJG90" i="15"/>
  <c r="PJH90" i="15"/>
  <c r="PJI90" i="15"/>
  <c r="PJJ90" i="15"/>
  <c r="PJK90" i="15"/>
  <c r="PJL90" i="15"/>
  <c r="PJM90" i="15"/>
  <c r="PJN90" i="15"/>
  <c r="PJO90" i="15"/>
  <c r="PJP90" i="15"/>
  <c r="PJQ90" i="15"/>
  <c r="PJR90" i="15"/>
  <c r="PJS90" i="15"/>
  <c r="PJT90" i="15"/>
  <c r="PJU90" i="15"/>
  <c r="PJV90" i="15"/>
  <c r="PJW90" i="15"/>
  <c r="PJX90" i="15"/>
  <c r="PJY90" i="15"/>
  <c r="PJZ90" i="15"/>
  <c r="PKA90" i="15"/>
  <c r="PKB90" i="15"/>
  <c r="PKC90" i="15"/>
  <c r="PKD90" i="15"/>
  <c r="PKE90" i="15"/>
  <c r="PKF90" i="15"/>
  <c r="PKG90" i="15"/>
  <c r="PKH90" i="15"/>
  <c r="PKI90" i="15"/>
  <c r="PKJ90" i="15"/>
  <c r="PKK90" i="15"/>
  <c r="PKL90" i="15"/>
  <c r="PKM90" i="15"/>
  <c r="PKN90" i="15"/>
  <c r="PKO90" i="15"/>
  <c r="PKP90" i="15"/>
  <c r="PKQ90" i="15"/>
  <c r="PKR90" i="15"/>
  <c r="PKS90" i="15"/>
  <c r="PKT90" i="15"/>
  <c r="PKU90" i="15"/>
  <c r="PKV90" i="15"/>
  <c r="PKW90" i="15"/>
  <c r="PKX90" i="15"/>
  <c r="PKY90" i="15"/>
  <c r="PKZ90" i="15"/>
  <c r="PLA90" i="15"/>
  <c r="PLB90" i="15"/>
  <c r="PLC90" i="15"/>
  <c r="PLD90" i="15"/>
  <c r="PLE90" i="15"/>
  <c r="PLF90" i="15"/>
  <c r="PLG90" i="15"/>
  <c r="PLH90" i="15"/>
  <c r="PLI90" i="15"/>
  <c r="PLJ90" i="15"/>
  <c r="PLK90" i="15"/>
  <c r="PLL90" i="15"/>
  <c r="PLM90" i="15"/>
  <c r="PLN90" i="15"/>
  <c r="PLO90" i="15"/>
  <c r="PLP90" i="15"/>
  <c r="PLQ90" i="15"/>
  <c r="PLR90" i="15"/>
  <c r="PLS90" i="15"/>
  <c r="PLT90" i="15"/>
  <c r="PLU90" i="15"/>
  <c r="PLV90" i="15"/>
  <c r="PLW90" i="15"/>
  <c r="PLX90" i="15"/>
  <c r="PLY90" i="15"/>
  <c r="PLZ90" i="15"/>
  <c r="PMA90" i="15"/>
  <c r="PMB90" i="15"/>
  <c r="PMC90" i="15"/>
  <c r="PMD90" i="15"/>
  <c r="PME90" i="15"/>
  <c r="PMF90" i="15"/>
  <c r="PMG90" i="15"/>
  <c r="PMH90" i="15"/>
  <c r="PMI90" i="15"/>
  <c r="PMJ90" i="15"/>
  <c r="PMK90" i="15"/>
  <c r="PML90" i="15"/>
  <c r="PMM90" i="15"/>
  <c r="PMN90" i="15"/>
  <c r="PMO90" i="15"/>
  <c r="PMP90" i="15"/>
  <c r="PMQ90" i="15"/>
  <c r="PMR90" i="15"/>
  <c r="PMS90" i="15"/>
  <c r="PMT90" i="15"/>
  <c r="PMU90" i="15"/>
  <c r="PMV90" i="15"/>
  <c r="PMW90" i="15"/>
  <c r="PMX90" i="15"/>
  <c r="PMY90" i="15"/>
  <c r="PMZ90" i="15"/>
  <c r="PNA90" i="15"/>
  <c r="PNB90" i="15"/>
  <c r="PNC90" i="15"/>
  <c r="PND90" i="15"/>
  <c r="PNE90" i="15"/>
  <c r="PNF90" i="15"/>
  <c r="PNG90" i="15"/>
  <c r="PNH90" i="15"/>
  <c r="PNI90" i="15"/>
  <c r="PNJ90" i="15"/>
  <c r="PNK90" i="15"/>
  <c r="PNL90" i="15"/>
  <c r="PNM90" i="15"/>
  <c r="PNN90" i="15"/>
  <c r="PNO90" i="15"/>
  <c r="PNP90" i="15"/>
  <c r="PNQ90" i="15"/>
  <c r="PNR90" i="15"/>
  <c r="PNS90" i="15"/>
  <c r="PNT90" i="15"/>
  <c r="PNU90" i="15"/>
  <c r="PNV90" i="15"/>
  <c r="PNW90" i="15"/>
  <c r="PNX90" i="15"/>
  <c r="PNY90" i="15"/>
  <c r="PNZ90" i="15"/>
  <c r="POA90" i="15"/>
  <c r="POB90" i="15"/>
  <c r="POC90" i="15"/>
  <c r="POD90" i="15"/>
  <c r="POE90" i="15"/>
  <c r="POF90" i="15"/>
  <c r="POG90" i="15"/>
  <c r="POH90" i="15"/>
  <c r="POI90" i="15"/>
  <c r="POJ90" i="15"/>
  <c r="POK90" i="15"/>
  <c r="POL90" i="15"/>
  <c r="POM90" i="15"/>
  <c r="PON90" i="15"/>
  <c r="POO90" i="15"/>
  <c r="POP90" i="15"/>
  <c r="POQ90" i="15"/>
  <c r="POR90" i="15"/>
  <c r="POS90" i="15"/>
  <c r="POT90" i="15"/>
  <c r="POU90" i="15"/>
  <c r="POV90" i="15"/>
  <c r="POW90" i="15"/>
  <c r="POX90" i="15"/>
  <c r="POY90" i="15"/>
  <c r="POZ90" i="15"/>
  <c r="PPA90" i="15"/>
  <c r="PPB90" i="15"/>
  <c r="PPC90" i="15"/>
  <c r="PPD90" i="15"/>
  <c r="PPE90" i="15"/>
  <c r="PPF90" i="15"/>
  <c r="PPG90" i="15"/>
  <c r="PPH90" i="15"/>
  <c r="PPI90" i="15"/>
  <c r="PPJ90" i="15"/>
  <c r="PPK90" i="15"/>
  <c r="PPL90" i="15"/>
  <c r="PPM90" i="15"/>
  <c r="PPN90" i="15"/>
  <c r="PPO90" i="15"/>
  <c r="PPP90" i="15"/>
  <c r="PPQ90" i="15"/>
  <c r="PPR90" i="15"/>
  <c r="PPS90" i="15"/>
  <c r="PPT90" i="15"/>
  <c r="PPU90" i="15"/>
  <c r="PPV90" i="15"/>
  <c r="PPW90" i="15"/>
  <c r="PPX90" i="15"/>
  <c r="PPY90" i="15"/>
  <c r="PPZ90" i="15"/>
  <c r="PQA90" i="15"/>
  <c r="PQB90" i="15"/>
  <c r="PQC90" i="15"/>
  <c r="PQD90" i="15"/>
  <c r="PQE90" i="15"/>
  <c r="PQF90" i="15"/>
  <c r="PQG90" i="15"/>
  <c r="PQH90" i="15"/>
  <c r="PQI90" i="15"/>
  <c r="PQJ90" i="15"/>
  <c r="PQK90" i="15"/>
  <c r="PQL90" i="15"/>
  <c r="PQM90" i="15"/>
  <c r="PQN90" i="15"/>
  <c r="PQO90" i="15"/>
  <c r="PQP90" i="15"/>
  <c r="PQQ90" i="15"/>
  <c r="PQR90" i="15"/>
  <c r="PQS90" i="15"/>
  <c r="PQT90" i="15"/>
  <c r="PQU90" i="15"/>
  <c r="PQV90" i="15"/>
  <c r="PQW90" i="15"/>
  <c r="PQX90" i="15"/>
  <c r="PQY90" i="15"/>
  <c r="PQZ90" i="15"/>
  <c r="PRA90" i="15"/>
  <c r="PRB90" i="15"/>
  <c r="PRC90" i="15"/>
  <c r="PRD90" i="15"/>
  <c r="PRE90" i="15"/>
  <c r="PRF90" i="15"/>
  <c r="PRG90" i="15"/>
  <c r="PRH90" i="15"/>
  <c r="PRI90" i="15"/>
  <c r="PRJ90" i="15"/>
  <c r="PRK90" i="15"/>
  <c r="PRL90" i="15"/>
  <c r="PRM90" i="15"/>
  <c r="PRN90" i="15"/>
  <c r="PRO90" i="15"/>
  <c r="PRP90" i="15"/>
  <c r="PRQ90" i="15"/>
  <c r="PRR90" i="15"/>
  <c r="PRS90" i="15"/>
  <c r="PRT90" i="15"/>
  <c r="PRU90" i="15"/>
  <c r="PRV90" i="15"/>
  <c r="PRW90" i="15"/>
  <c r="PRX90" i="15"/>
  <c r="PRY90" i="15"/>
  <c r="PRZ90" i="15"/>
  <c r="PSA90" i="15"/>
  <c r="PSB90" i="15"/>
  <c r="PSC90" i="15"/>
  <c r="PSD90" i="15"/>
  <c r="PSE90" i="15"/>
  <c r="PSF90" i="15"/>
  <c r="PSG90" i="15"/>
  <c r="PSH90" i="15"/>
  <c r="PSI90" i="15"/>
  <c r="PSJ90" i="15"/>
  <c r="PSK90" i="15"/>
  <c r="PSL90" i="15"/>
  <c r="PSM90" i="15"/>
  <c r="PSN90" i="15"/>
  <c r="PSO90" i="15"/>
  <c r="PSP90" i="15"/>
  <c r="PSQ90" i="15"/>
  <c r="PSR90" i="15"/>
  <c r="PSS90" i="15"/>
  <c r="PST90" i="15"/>
  <c r="PSU90" i="15"/>
  <c r="PSV90" i="15"/>
  <c r="PSW90" i="15"/>
  <c r="PSX90" i="15"/>
  <c r="PSY90" i="15"/>
  <c r="PSZ90" i="15"/>
  <c r="PTA90" i="15"/>
  <c r="PTB90" i="15"/>
  <c r="PTC90" i="15"/>
  <c r="PTD90" i="15"/>
  <c r="PTE90" i="15"/>
  <c r="PTF90" i="15"/>
  <c r="PTG90" i="15"/>
  <c r="PTH90" i="15"/>
  <c r="PTI90" i="15"/>
  <c r="PTJ90" i="15"/>
  <c r="PTK90" i="15"/>
  <c r="PTL90" i="15"/>
  <c r="PTM90" i="15"/>
  <c r="PTN90" i="15"/>
  <c r="PTO90" i="15"/>
  <c r="PTP90" i="15"/>
  <c r="PTQ90" i="15"/>
  <c r="PTR90" i="15"/>
  <c r="PTS90" i="15"/>
  <c r="PTT90" i="15"/>
  <c r="PTU90" i="15"/>
  <c r="PTV90" i="15"/>
  <c r="PTW90" i="15"/>
  <c r="PTX90" i="15"/>
  <c r="PTY90" i="15"/>
  <c r="PTZ90" i="15"/>
  <c r="PUA90" i="15"/>
  <c r="PUB90" i="15"/>
  <c r="PUC90" i="15"/>
  <c r="PUD90" i="15"/>
  <c r="PUE90" i="15"/>
  <c r="PUF90" i="15"/>
  <c r="PUG90" i="15"/>
  <c r="PUH90" i="15"/>
  <c r="PUI90" i="15"/>
  <c r="PUJ90" i="15"/>
  <c r="PUK90" i="15"/>
  <c r="PUL90" i="15"/>
  <c r="PUM90" i="15"/>
  <c r="PUN90" i="15"/>
  <c r="PUO90" i="15"/>
  <c r="PUP90" i="15"/>
  <c r="PUQ90" i="15"/>
  <c r="PUR90" i="15"/>
  <c r="PUS90" i="15"/>
  <c r="PUT90" i="15"/>
  <c r="PUU90" i="15"/>
  <c r="PUV90" i="15"/>
  <c r="PUW90" i="15"/>
  <c r="PUX90" i="15"/>
  <c r="PUY90" i="15"/>
  <c r="PUZ90" i="15"/>
  <c r="PVA90" i="15"/>
  <c r="PVB90" i="15"/>
  <c r="PVC90" i="15"/>
  <c r="PVD90" i="15"/>
  <c r="PVE90" i="15"/>
  <c r="PVF90" i="15"/>
  <c r="PVG90" i="15"/>
  <c r="PVH90" i="15"/>
  <c r="PVI90" i="15"/>
  <c r="PVJ90" i="15"/>
  <c r="PVK90" i="15"/>
  <c r="PVL90" i="15"/>
  <c r="PVM90" i="15"/>
  <c r="PVN90" i="15"/>
  <c r="PVO90" i="15"/>
  <c r="PVP90" i="15"/>
  <c r="PVQ90" i="15"/>
  <c r="PVR90" i="15"/>
  <c r="PVS90" i="15"/>
  <c r="PVT90" i="15"/>
  <c r="PVU90" i="15"/>
  <c r="PVV90" i="15"/>
  <c r="PVW90" i="15"/>
  <c r="PVX90" i="15"/>
  <c r="PVY90" i="15"/>
  <c r="PVZ90" i="15"/>
  <c r="PWA90" i="15"/>
  <c r="PWB90" i="15"/>
  <c r="PWC90" i="15"/>
  <c r="PWD90" i="15"/>
  <c r="PWE90" i="15"/>
  <c r="PWF90" i="15"/>
  <c r="PWG90" i="15"/>
  <c r="PWH90" i="15"/>
  <c r="PWI90" i="15"/>
  <c r="PWJ90" i="15"/>
  <c r="PWK90" i="15"/>
  <c r="PWL90" i="15"/>
  <c r="PWM90" i="15"/>
  <c r="PWN90" i="15"/>
  <c r="PWO90" i="15"/>
  <c r="PWP90" i="15"/>
  <c r="PWQ90" i="15"/>
  <c r="PWR90" i="15"/>
  <c r="PWS90" i="15"/>
  <c r="PWT90" i="15"/>
  <c r="PWU90" i="15"/>
  <c r="PWV90" i="15"/>
  <c r="PWW90" i="15"/>
  <c r="PWX90" i="15"/>
  <c r="PWY90" i="15"/>
  <c r="PWZ90" i="15"/>
  <c r="PXA90" i="15"/>
  <c r="PXB90" i="15"/>
  <c r="PXC90" i="15"/>
  <c r="PXD90" i="15"/>
  <c r="PXE90" i="15"/>
  <c r="PXF90" i="15"/>
  <c r="PXG90" i="15"/>
  <c r="PXH90" i="15"/>
  <c r="PXI90" i="15"/>
  <c r="PXJ90" i="15"/>
  <c r="PXK90" i="15"/>
  <c r="PXL90" i="15"/>
  <c r="PXM90" i="15"/>
  <c r="PXN90" i="15"/>
  <c r="PXO90" i="15"/>
  <c r="PXP90" i="15"/>
  <c r="PXQ90" i="15"/>
  <c r="PXR90" i="15"/>
  <c r="PXS90" i="15"/>
  <c r="PXT90" i="15"/>
  <c r="PXU90" i="15"/>
  <c r="PXV90" i="15"/>
  <c r="PXW90" i="15"/>
  <c r="PXX90" i="15"/>
  <c r="PXY90" i="15"/>
  <c r="PXZ90" i="15"/>
  <c r="PYA90" i="15"/>
  <c r="PYB90" i="15"/>
  <c r="PYC90" i="15"/>
  <c r="PYD90" i="15"/>
  <c r="PYE90" i="15"/>
  <c r="PYF90" i="15"/>
  <c r="PYG90" i="15"/>
  <c r="PYH90" i="15"/>
  <c r="PYI90" i="15"/>
  <c r="PYJ90" i="15"/>
  <c r="PYK90" i="15"/>
  <c r="PYL90" i="15"/>
  <c r="PYM90" i="15"/>
  <c r="PYN90" i="15"/>
  <c r="PYO90" i="15"/>
  <c r="PYP90" i="15"/>
  <c r="PYQ90" i="15"/>
  <c r="PYR90" i="15"/>
  <c r="PYS90" i="15"/>
  <c r="PYT90" i="15"/>
  <c r="PYU90" i="15"/>
  <c r="PYV90" i="15"/>
  <c r="PYW90" i="15"/>
  <c r="PYX90" i="15"/>
  <c r="PYY90" i="15"/>
  <c r="PYZ90" i="15"/>
  <c r="PZA90" i="15"/>
  <c r="PZB90" i="15"/>
  <c r="PZC90" i="15"/>
  <c r="PZD90" i="15"/>
  <c r="PZE90" i="15"/>
  <c r="PZF90" i="15"/>
  <c r="PZG90" i="15"/>
  <c r="PZH90" i="15"/>
  <c r="PZI90" i="15"/>
  <c r="PZJ90" i="15"/>
  <c r="PZK90" i="15"/>
  <c r="PZL90" i="15"/>
  <c r="PZM90" i="15"/>
  <c r="PZN90" i="15"/>
  <c r="PZO90" i="15"/>
  <c r="PZP90" i="15"/>
  <c r="PZQ90" i="15"/>
  <c r="PZR90" i="15"/>
  <c r="PZS90" i="15"/>
  <c r="PZT90" i="15"/>
  <c r="PZU90" i="15"/>
  <c r="PZV90" i="15"/>
  <c r="PZW90" i="15"/>
  <c r="PZX90" i="15"/>
  <c r="PZY90" i="15"/>
  <c r="PZZ90" i="15"/>
  <c r="QAA90" i="15"/>
  <c r="QAB90" i="15"/>
  <c r="QAC90" i="15"/>
  <c r="QAD90" i="15"/>
  <c r="QAE90" i="15"/>
  <c r="QAF90" i="15"/>
  <c r="QAG90" i="15"/>
  <c r="QAH90" i="15"/>
  <c r="QAI90" i="15"/>
  <c r="QAJ90" i="15"/>
  <c r="QAK90" i="15"/>
  <c r="QAL90" i="15"/>
  <c r="QAM90" i="15"/>
  <c r="QAN90" i="15"/>
  <c r="QAO90" i="15"/>
  <c r="QAP90" i="15"/>
  <c r="QAQ90" i="15"/>
  <c r="QAR90" i="15"/>
  <c r="QAS90" i="15"/>
  <c r="QAT90" i="15"/>
  <c r="QAU90" i="15"/>
  <c r="QAV90" i="15"/>
  <c r="QAW90" i="15"/>
  <c r="QAX90" i="15"/>
  <c r="QAY90" i="15"/>
  <c r="QAZ90" i="15"/>
  <c r="QBA90" i="15"/>
  <c r="QBB90" i="15"/>
  <c r="QBC90" i="15"/>
  <c r="QBD90" i="15"/>
  <c r="QBE90" i="15"/>
  <c r="QBF90" i="15"/>
  <c r="QBG90" i="15"/>
  <c r="QBH90" i="15"/>
  <c r="QBI90" i="15"/>
  <c r="QBJ90" i="15"/>
  <c r="QBK90" i="15"/>
  <c r="QBL90" i="15"/>
  <c r="QBM90" i="15"/>
  <c r="QBN90" i="15"/>
  <c r="QBO90" i="15"/>
  <c r="QBP90" i="15"/>
  <c r="QBQ90" i="15"/>
  <c r="QBR90" i="15"/>
  <c r="QBS90" i="15"/>
  <c r="QBT90" i="15"/>
  <c r="QBU90" i="15"/>
  <c r="QBV90" i="15"/>
  <c r="QBW90" i="15"/>
  <c r="QBX90" i="15"/>
  <c r="QBY90" i="15"/>
  <c r="QBZ90" i="15"/>
  <c r="QCA90" i="15"/>
  <c r="QCB90" i="15"/>
  <c r="QCC90" i="15"/>
  <c r="QCD90" i="15"/>
  <c r="QCE90" i="15"/>
  <c r="QCF90" i="15"/>
  <c r="QCG90" i="15"/>
  <c r="QCH90" i="15"/>
  <c r="QCI90" i="15"/>
  <c r="QCJ90" i="15"/>
  <c r="QCK90" i="15"/>
  <c r="QCL90" i="15"/>
  <c r="QCM90" i="15"/>
  <c r="QCN90" i="15"/>
  <c r="QCO90" i="15"/>
  <c r="QCP90" i="15"/>
  <c r="QCQ90" i="15"/>
  <c r="QCR90" i="15"/>
  <c r="QCS90" i="15"/>
  <c r="QCT90" i="15"/>
  <c r="QCU90" i="15"/>
  <c r="QCV90" i="15"/>
  <c r="QCW90" i="15"/>
  <c r="QCX90" i="15"/>
  <c r="QCY90" i="15"/>
  <c r="QCZ90" i="15"/>
  <c r="QDA90" i="15"/>
  <c r="QDB90" i="15"/>
  <c r="QDC90" i="15"/>
  <c r="QDD90" i="15"/>
  <c r="QDE90" i="15"/>
  <c r="QDF90" i="15"/>
  <c r="QDG90" i="15"/>
  <c r="QDH90" i="15"/>
  <c r="QDI90" i="15"/>
  <c r="QDJ90" i="15"/>
  <c r="QDK90" i="15"/>
  <c r="QDL90" i="15"/>
  <c r="QDM90" i="15"/>
  <c r="QDN90" i="15"/>
  <c r="QDO90" i="15"/>
  <c r="QDP90" i="15"/>
  <c r="QDQ90" i="15"/>
  <c r="QDR90" i="15"/>
  <c r="QDS90" i="15"/>
  <c r="QDT90" i="15"/>
  <c r="QDU90" i="15"/>
  <c r="QDV90" i="15"/>
  <c r="QDW90" i="15"/>
  <c r="QDX90" i="15"/>
  <c r="QDY90" i="15"/>
  <c r="QDZ90" i="15"/>
  <c r="QEA90" i="15"/>
  <c r="QEB90" i="15"/>
  <c r="QEC90" i="15"/>
  <c r="QED90" i="15"/>
  <c r="QEE90" i="15"/>
  <c r="QEF90" i="15"/>
  <c r="QEG90" i="15"/>
  <c r="QEH90" i="15"/>
  <c r="QEI90" i="15"/>
  <c r="QEJ90" i="15"/>
  <c r="QEK90" i="15"/>
  <c r="QEL90" i="15"/>
  <c r="QEM90" i="15"/>
  <c r="QEN90" i="15"/>
  <c r="QEO90" i="15"/>
  <c r="QEP90" i="15"/>
  <c r="QEQ90" i="15"/>
  <c r="QER90" i="15"/>
  <c r="QES90" i="15"/>
  <c r="QET90" i="15"/>
  <c r="QEU90" i="15"/>
  <c r="QEV90" i="15"/>
  <c r="QEW90" i="15"/>
  <c r="QEX90" i="15"/>
  <c r="QEY90" i="15"/>
  <c r="QEZ90" i="15"/>
  <c r="QFA90" i="15"/>
  <c r="QFB90" i="15"/>
  <c r="QFC90" i="15"/>
  <c r="QFD90" i="15"/>
  <c r="QFE90" i="15"/>
  <c r="QFF90" i="15"/>
  <c r="QFG90" i="15"/>
  <c r="QFH90" i="15"/>
  <c r="QFI90" i="15"/>
  <c r="QFJ90" i="15"/>
  <c r="QFK90" i="15"/>
  <c r="QFL90" i="15"/>
  <c r="QFM90" i="15"/>
  <c r="QFN90" i="15"/>
  <c r="QFO90" i="15"/>
  <c r="QFP90" i="15"/>
  <c r="QFQ90" i="15"/>
  <c r="QFR90" i="15"/>
  <c r="QFS90" i="15"/>
  <c r="QFT90" i="15"/>
  <c r="QFU90" i="15"/>
  <c r="QFV90" i="15"/>
  <c r="QFW90" i="15"/>
  <c r="QFX90" i="15"/>
  <c r="QFY90" i="15"/>
  <c r="QFZ90" i="15"/>
  <c r="QGA90" i="15"/>
  <c r="QGB90" i="15"/>
  <c r="QGC90" i="15"/>
  <c r="QGD90" i="15"/>
  <c r="QGE90" i="15"/>
  <c r="QGF90" i="15"/>
  <c r="QGG90" i="15"/>
  <c r="QGH90" i="15"/>
  <c r="QGI90" i="15"/>
  <c r="QGJ90" i="15"/>
  <c r="QGK90" i="15"/>
  <c r="QGL90" i="15"/>
  <c r="QGM90" i="15"/>
  <c r="QGN90" i="15"/>
  <c r="QGO90" i="15"/>
  <c r="QGP90" i="15"/>
  <c r="QGQ90" i="15"/>
  <c r="QGR90" i="15"/>
  <c r="QGS90" i="15"/>
  <c r="QGT90" i="15"/>
  <c r="QGU90" i="15"/>
  <c r="QGV90" i="15"/>
  <c r="QGW90" i="15"/>
  <c r="QGX90" i="15"/>
  <c r="QGY90" i="15"/>
  <c r="QGZ90" i="15"/>
  <c r="QHA90" i="15"/>
  <c r="QHB90" i="15"/>
  <c r="QHC90" i="15"/>
  <c r="QHD90" i="15"/>
  <c r="QHE90" i="15"/>
  <c r="QHF90" i="15"/>
  <c r="QHG90" i="15"/>
  <c r="QHH90" i="15"/>
  <c r="QHI90" i="15"/>
  <c r="QHJ90" i="15"/>
  <c r="QHK90" i="15"/>
  <c r="QHL90" i="15"/>
  <c r="QHM90" i="15"/>
  <c r="QHN90" i="15"/>
  <c r="QHO90" i="15"/>
  <c r="QHP90" i="15"/>
  <c r="QHQ90" i="15"/>
  <c r="QHR90" i="15"/>
  <c r="QHS90" i="15"/>
  <c r="QHT90" i="15"/>
  <c r="QHU90" i="15"/>
  <c r="QHV90" i="15"/>
  <c r="QHW90" i="15"/>
  <c r="QHX90" i="15"/>
  <c r="QHY90" i="15"/>
  <c r="QHZ90" i="15"/>
  <c r="QIA90" i="15"/>
  <c r="QIB90" i="15"/>
  <c r="QIC90" i="15"/>
  <c r="QID90" i="15"/>
  <c r="QIE90" i="15"/>
  <c r="QIF90" i="15"/>
  <c r="QIG90" i="15"/>
  <c r="QIH90" i="15"/>
  <c r="QII90" i="15"/>
  <c r="QIJ90" i="15"/>
  <c r="QIK90" i="15"/>
  <c r="QIL90" i="15"/>
  <c r="QIM90" i="15"/>
  <c r="QIN90" i="15"/>
  <c r="QIO90" i="15"/>
  <c r="QIP90" i="15"/>
  <c r="QIQ90" i="15"/>
  <c r="QIR90" i="15"/>
  <c r="QIS90" i="15"/>
  <c r="QIT90" i="15"/>
  <c r="QIU90" i="15"/>
  <c r="QIV90" i="15"/>
  <c r="QIW90" i="15"/>
  <c r="QIX90" i="15"/>
  <c r="QIY90" i="15"/>
  <c r="QIZ90" i="15"/>
  <c r="QJA90" i="15"/>
  <c r="QJB90" i="15"/>
  <c r="QJC90" i="15"/>
  <c r="QJD90" i="15"/>
  <c r="QJE90" i="15"/>
  <c r="QJF90" i="15"/>
  <c r="QJG90" i="15"/>
  <c r="QJH90" i="15"/>
  <c r="QJI90" i="15"/>
  <c r="QJJ90" i="15"/>
  <c r="QJK90" i="15"/>
  <c r="QJL90" i="15"/>
  <c r="QJM90" i="15"/>
  <c r="QJN90" i="15"/>
  <c r="QJO90" i="15"/>
  <c r="QJP90" i="15"/>
  <c r="QJQ90" i="15"/>
  <c r="QJR90" i="15"/>
  <c r="QJS90" i="15"/>
  <c r="QJT90" i="15"/>
  <c r="QJU90" i="15"/>
  <c r="QJV90" i="15"/>
  <c r="QJW90" i="15"/>
  <c r="QJX90" i="15"/>
  <c r="QJY90" i="15"/>
  <c r="QJZ90" i="15"/>
  <c r="QKA90" i="15"/>
  <c r="QKB90" i="15"/>
  <c r="QKC90" i="15"/>
  <c r="QKD90" i="15"/>
  <c r="QKE90" i="15"/>
  <c r="QKF90" i="15"/>
  <c r="QKG90" i="15"/>
  <c r="QKH90" i="15"/>
  <c r="QKI90" i="15"/>
  <c r="QKJ90" i="15"/>
  <c r="QKK90" i="15"/>
  <c r="QKL90" i="15"/>
  <c r="QKM90" i="15"/>
  <c r="QKN90" i="15"/>
  <c r="QKO90" i="15"/>
  <c r="QKP90" i="15"/>
  <c r="QKQ90" i="15"/>
  <c r="QKR90" i="15"/>
  <c r="QKS90" i="15"/>
  <c r="QKT90" i="15"/>
  <c r="QKU90" i="15"/>
  <c r="QKV90" i="15"/>
  <c r="QKW90" i="15"/>
  <c r="QKX90" i="15"/>
  <c r="QKY90" i="15"/>
  <c r="QKZ90" i="15"/>
  <c r="QLA90" i="15"/>
  <c r="QLB90" i="15"/>
  <c r="QLC90" i="15"/>
  <c r="QLD90" i="15"/>
  <c r="QLE90" i="15"/>
  <c r="QLF90" i="15"/>
  <c r="QLG90" i="15"/>
  <c r="QLH90" i="15"/>
  <c r="QLI90" i="15"/>
  <c r="QLJ90" i="15"/>
  <c r="QLK90" i="15"/>
  <c r="QLL90" i="15"/>
  <c r="QLM90" i="15"/>
  <c r="QLN90" i="15"/>
  <c r="QLO90" i="15"/>
  <c r="QLP90" i="15"/>
  <c r="QLQ90" i="15"/>
  <c r="QLR90" i="15"/>
  <c r="QLS90" i="15"/>
  <c r="QLT90" i="15"/>
  <c r="QLU90" i="15"/>
  <c r="QLV90" i="15"/>
  <c r="QLW90" i="15"/>
  <c r="QLX90" i="15"/>
  <c r="QLY90" i="15"/>
  <c r="QLZ90" i="15"/>
  <c r="QMA90" i="15"/>
  <c r="QMB90" i="15"/>
  <c r="QMC90" i="15"/>
  <c r="QMD90" i="15"/>
  <c r="QME90" i="15"/>
  <c r="QMF90" i="15"/>
  <c r="QMG90" i="15"/>
  <c r="QMH90" i="15"/>
  <c r="QMI90" i="15"/>
  <c r="QMJ90" i="15"/>
  <c r="QMK90" i="15"/>
  <c r="QML90" i="15"/>
  <c r="QMM90" i="15"/>
  <c r="QMN90" i="15"/>
  <c r="QMO90" i="15"/>
  <c r="QMP90" i="15"/>
  <c r="QMQ90" i="15"/>
  <c r="QMR90" i="15"/>
  <c r="QMS90" i="15"/>
  <c r="QMT90" i="15"/>
  <c r="QMU90" i="15"/>
  <c r="QMV90" i="15"/>
  <c r="QMW90" i="15"/>
  <c r="QMX90" i="15"/>
  <c r="QMY90" i="15"/>
  <c r="QMZ90" i="15"/>
  <c r="QNA90" i="15"/>
  <c r="QNB90" i="15"/>
  <c r="QNC90" i="15"/>
  <c r="QND90" i="15"/>
  <c r="QNE90" i="15"/>
  <c r="QNF90" i="15"/>
  <c r="QNG90" i="15"/>
  <c r="QNH90" i="15"/>
  <c r="QNI90" i="15"/>
  <c r="QNJ90" i="15"/>
  <c r="QNK90" i="15"/>
  <c r="QNL90" i="15"/>
  <c r="QNM90" i="15"/>
  <c r="QNN90" i="15"/>
  <c r="QNO90" i="15"/>
  <c r="QNP90" i="15"/>
  <c r="QNQ90" i="15"/>
  <c r="QNR90" i="15"/>
  <c r="QNS90" i="15"/>
  <c r="QNT90" i="15"/>
  <c r="QNU90" i="15"/>
  <c r="QNV90" i="15"/>
  <c r="QNW90" i="15"/>
  <c r="QNX90" i="15"/>
  <c r="QNY90" i="15"/>
  <c r="QNZ90" i="15"/>
  <c r="QOA90" i="15"/>
  <c r="QOB90" i="15"/>
  <c r="QOC90" i="15"/>
  <c r="QOD90" i="15"/>
  <c r="QOE90" i="15"/>
  <c r="QOF90" i="15"/>
  <c r="QOG90" i="15"/>
  <c r="QOH90" i="15"/>
  <c r="QOI90" i="15"/>
  <c r="QOJ90" i="15"/>
  <c r="QOK90" i="15"/>
  <c r="QOL90" i="15"/>
  <c r="QOM90" i="15"/>
  <c r="QON90" i="15"/>
  <c r="QOO90" i="15"/>
  <c r="QOP90" i="15"/>
  <c r="QOQ90" i="15"/>
  <c r="QOR90" i="15"/>
  <c r="QOS90" i="15"/>
  <c r="QOT90" i="15"/>
  <c r="QOU90" i="15"/>
  <c r="QOV90" i="15"/>
  <c r="QOW90" i="15"/>
  <c r="QOX90" i="15"/>
  <c r="QOY90" i="15"/>
  <c r="QOZ90" i="15"/>
  <c r="QPA90" i="15"/>
  <c r="QPB90" i="15"/>
  <c r="QPC90" i="15"/>
  <c r="QPD90" i="15"/>
  <c r="QPE90" i="15"/>
  <c r="QPF90" i="15"/>
  <c r="QPG90" i="15"/>
  <c r="QPH90" i="15"/>
  <c r="QPI90" i="15"/>
  <c r="QPJ90" i="15"/>
  <c r="QPK90" i="15"/>
  <c r="QPL90" i="15"/>
  <c r="QPM90" i="15"/>
  <c r="QPN90" i="15"/>
  <c r="QPO90" i="15"/>
  <c r="QPP90" i="15"/>
  <c r="QPQ90" i="15"/>
  <c r="QPR90" i="15"/>
  <c r="QPS90" i="15"/>
  <c r="QPT90" i="15"/>
  <c r="QPU90" i="15"/>
  <c r="QPV90" i="15"/>
  <c r="QPW90" i="15"/>
  <c r="QPX90" i="15"/>
  <c r="QPY90" i="15"/>
  <c r="QPZ90" i="15"/>
  <c r="QQA90" i="15"/>
  <c r="QQB90" i="15"/>
  <c r="QQC90" i="15"/>
  <c r="QQD90" i="15"/>
  <c r="QQE90" i="15"/>
  <c r="QQF90" i="15"/>
  <c r="QQG90" i="15"/>
  <c r="QQH90" i="15"/>
  <c r="QQI90" i="15"/>
  <c r="QQJ90" i="15"/>
  <c r="QQK90" i="15"/>
  <c r="QQL90" i="15"/>
  <c r="QQM90" i="15"/>
  <c r="QQN90" i="15"/>
  <c r="QQO90" i="15"/>
  <c r="QQP90" i="15"/>
  <c r="QQQ90" i="15"/>
  <c r="QQR90" i="15"/>
  <c r="QQS90" i="15"/>
  <c r="QQT90" i="15"/>
  <c r="QQU90" i="15"/>
  <c r="QQV90" i="15"/>
  <c r="QQW90" i="15"/>
  <c r="QQX90" i="15"/>
  <c r="QQY90" i="15"/>
  <c r="QQZ90" i="15"/>
  <c r="QRA90" i="15"/>
  <c r="QRB90" i="15"/>
  <c r="QRC90" i="15"/>
  <c r="QRD90" i="15"/>
  <c r="QRE90" i="15"/>
  <c r="QRF90" i="15"/>
  <c r="QRG90" i="15"/>
  <c r="QRH90" i="15"/>
  <c r="QRI90" i="15"/>
  <c r="QRJ90" i="15"/>
  <c r="QRK90" i="15"/>
  <c r="QRL90" i="15"/>
  <c r="QRM90" i="15"/>
  <c r="QRN90" i="15"/>
  <c r="QRO90" i="15"/>
  <c r="QRP90" i="15"/>
  <c r="QRQ90" i="15"/>
  <c r="QRR90" i="15"/>
  <c r="QRS90" i="15"/>
  <c r="QRT90" i="15"/>
  <c r="QRU90" i="15"/>
  <c r="QRV90" i="15"/>
  <c r="QRW90" i="15"/>
  <c r="QRX90" i="15"/>
  <c r="QRY90" i="15"/>
  <c r="QRZ90" i="15"/>
  <c r="QSA90" i="15"/>
  <c r="QSB90" i="15"/>
  <c r="QSC90" i="15"/>
  <c r="QSD90" i="15"/>
  <c r="QSE90" i="15"/>
  <c r="QSF90" i="15"/>
  <c r="QSG90" i="15"/>
  <c r="QSH90" i="15"/>
  <c r="QSI90" i="15"/>
  <c r="QSJ90" i="15"/>
  <c r="QSK90" i="15"/>
  <c r="QSL90" i="15"/>
  <c r="QSM90" i="15"/>
  <c r="QSN90" i="15"/>
  <c r="QSO90" i="15"/>
  <c r="QSP90" i="15"/>
  <c r="QSQ90" i="15"/>
  <c r="QSR90" i="15"/>
  <c r="QSS90" i="15"/>
  <c r="QST90" i="15"/>
  <c r="QSU90" i="15"/>
  <c r="QSV90" i="15"/>
  <c r="QSW90" i="15"/>
  <c r="QSX90" i="15"/>
  <c r="QSY90" i="15"/>
  <c r="QSZ90" i="15"/>
  <c r="QTA90" i="15"/>
  <c r="QTB90" i="15"/>
  <c r="QTC90" i="15"/>
  <c r="QTD90" i="15"/>
  <c r="QTE90" i="15"/>
  <c r="QTF90" i="15"/>
  <c r="QTG90" i="15"/>
  <c r="QTH90" i="15"/>
  <c r="QTI90" i="15"/>
  <c r="QTJ90" i="15"/>
  <c r="QTK90" i="15"/>
  <c r="QTL90" i="15"/>
  <c r="QTM90" i="15"/>
  <c r="QTN90" i="15"/>
  <c r="QTO90" i="15"/>
  <c r="QTP90" i="15"/>
  <c r="QTQ90" i="15"/>
  <c r="QTR90" i="15"/>
  <c r="QTS90" i="15"/>
  <c r="QTT90" i="15"/>
  <c r="QTU90" i="15"/>
  <c r="QTV90" i="15"/>
  <c r="QTW90" i="15"/>
  <c r="QTX90" i="15"/>
  <c r="QTY90" i="15"/>
  <c r="QTZ90" i="15"/>
  <c r="QUA90" i="15"/>
  <c r="QUB90" i="15"/>
  <c r="QUC90" i="15"/>
  <c r="QUD90" i="15"/>
  <c r="QUE90" i="15"/>
  <c r="QUF90" i="15"/>
  <c r="QUG90" i="15"/>
  <c r="QUH90" i="15"/>
  <c r="QUI90" i="15"/>
  <c r="QUJ90" i="15"/>
  <c r="QUK90" i="15"/>
  <c r="QUL90" i="15"/>
  <c r="QUM90" i="15"/>
  <c r="QUN90" i="15"/>
  <c r="QUO90" i="15"/>
  <c r="QUP90" i="15"/>
  <c r="QUQ90" i="15"/>
  <c r="QUR90" i="15"/>
  <c r="QUS90" i="15"/>
  <c r="QUT90" i="15"/>
  <c r="QUU90" i="15"/>
  <c r="QUV90" i="15"/>
  <c r="QUW90" i="15"/>
  <c r="QUX90" i="15"/>
  <c r="QUY90" i="15"/>
  <c r="QUZ90" i="15"/>
  <c r="QVA90" i="15"/>
  <c r="QVB90" i="15"/>
  <c r="QVC90" i="15"/>
  <c r="QVD90" i="15"/>
  <c r="QVE90" i="15"/>
  <c r="QVF90" i="15"/>
  <c r="QVG90" i="15"/>
  <c r="QVH90" i="15"/>
  <c r="QVI90" i="15"/>
  <c r="QVJ90" i="15"/>
  <c r="QVK90" i="15"/>
  <c r="QVL90" i="15"/>
  <c r="QVM90" i="15"/>
  <c r="QVN90" i="15"/>
  <c r="QVO90" i="15"/>
  <c r="QVP90" i="15"/>
  <c r="QVQ90" i="15"/>
  <c r="QVR90" i="15"/>
  <c r="QVS90" i="15"/>
  <c r="QVT90" i="15"/>
  <c r="QVU90" i="15"/>
  <c r="QVV90" i="15"/>
  <c r="QVW90" i="15"/>
  <c r="QVX90" i="15"/>
  <c r="QVY90" i="15"/>
  <c r="QVZ90" i="15"/>
  <c r="QWA90" i="15"/>
  <c r="QWB90" i="15"/>
  <c r="QWC90" i="15"/>
  <c r="QWD90" i="15"/>
  <c r="QWE90" i="15"/>
  <c r="QWF90" i="15"/>
  <c r="QWG90" i="15"/>
  <c r="QWH90" i="15"/>
  <c r="QWI90" i="15"/>
  <c r="QWJ90" i="15"/>
  <c r="QWK90" i="15"/>
  <c r="QWL90" i="15"/>
  <c r="QWM90" i="15"/>
  <c r="QWN90" i="15"/>
  <c r="QWO90" i="15"/>
  <c r="QWP90" i="15"/>
  <c r="QWQ90" i="15"/>
  <c r="QWR90" i="15"/>
  <c r="QWS90" i="15"/>
  <c r="QWT90" i="15"/>
  <c r="QWU90" i="15"/>
  <c r="QWV90" i="15"/>
  <c r="QWW90" i="15"/>
  <c r="QWX90" i="15"/>
  <c r="QWY90" i="15"/>
  <c r="QWZ90" i="15"/>
  <c r="QXA90" i="15"/>
  <c r="QXB90" i="15"/>
  <c r="QXC90" i="15"/>
  <c r="QXD90" i="15"/>
  <c r="QXE90" i="15"/>
  <c r="QXF90" i="15"/>
  <c r="QXG90" i="15"/>
  <c r="QXH90" i="15"/>
  <c r="QXI90" i="15"/>
  <c r="QXJ90" i="15"/>
  <c r="QXK90" i="15"/>
  <c r="QXL90" i="15"/>
  <c r="QXM90" i="15"/>
  <c r="QXN90" i="15"/>
  <c r="QXO90" i="15"/>
  <c r="QXP90" i="15"/>
  <c r="QXQ90" i="15"/>
  <c r="QXR90" i="15"/>
  <c r="QXS90" i="15"/>
  <c r="QXT90" i="15"/>
  <c r="QXU90" i="15"/>
  <c r="QXV90" i="15"/>
  <c r="QXW90" i="15"/>
  <c r="QXX90" i="15"/>
  <c r="QXY90" i="15"/>
  <c r="QXZ90" i="15"/>
  <c r="QYA90" i="15"/>
  <c r="QYB90" i="15"/>
  <c r="QYC90" i="15"/>
  <c r="QYD90" i="15"/>
  <c r="QYE90" i="15"/>
  <c r="QYF90" i="15"/>
  <c r="QYG90" i="15"/>
  <c r="QYH90" i="15"/>
  <c r="QYI90" i="15"/>
  <c r="QYJ90" i="15"/>
  <c r="QYK90" i="15"/>
  <c r="QYL90" i="15"/>
  <c r="QYM90" i="15"/>
  <c r="QYN90" i="15"/>
  <c r="QYO90" i="15"/>
  <c r="QYP90" i="15"/>
  <c r="QYQ90" i="15"/>
  <c r="QYR90" i="15"/>
  <c r="QYS90" i="15"/>
  <c r="QYT90" i="15"/>
  <c r="QYU90" i="15"/>
  <c r="QYV90" i="15"/>
  <c r="QYW90" i="15"/>
  <c r="QYX90" i="15"/>
  <c r="QYY90" i="15"/>
  <c r="QYZ90" i="15"/>
  <c r="QZA90" i="15"/>
  <c r="QZB90" i="15"/>
  <c r="QZC90" i="15"/>
  <c r="QZD90" i="15"/>
  <c r="QZE90" i="15"/>
  <c r="QZF90" i="15"/>
  <c r="QZG90" i="15"/>
  <c r="QZH90" i="15"/>
  <c r="QZI90" i="15"/>
  <c r="QZJ90" i="15"/>
  <c r="QZK90" i="15"/>
  <c r="QZL90" i="15"/>
  <c r="QZM90" i="15"/>
  <c r="QZN90" i="15"/>
  <c r="QZO90" i="15"/>
  <c r="QZP90" i="15"/>
  <c r="QZQ90" i="15"/>
  <c r="QZR90" i="15"/>
  <c r="QZS90" i="15"/>
  <c r="QZT90" i="15"/>
  <c r="QZU90" i="15"/>
  <c r="QZV90" i="15"/>
  <c r="QZW90" i="15"/>
  <c r="QZX90" i="15"/>
  <c r="QZY90" i="15"/>
  <c r="QZZ90" i="15"/>
  <c r="RAA90" i="15"/>
  <c r="RAB90" i="15"/>
  <c r="RAC90" i="15"/>
  <c r="RAD90" i="15"/>
  <c r="RAE90" i="15"/>
  <c r="RAF90" i="15"/>
  <c r="RAG90" i="15"/>
  <c r="RAH90" i="15"/>
  <c r="RAI90" i="15"/>
  <c r="RAJ90" i="15"/>
  <c r="RAK90" i="15"/>
  <c r="RAL90" i="15"/>
  <c r="RAM90" i="15"/>
  <c r="RAN90" i="15"/>
  <c r="RAO90" i="15"/>
  <c r="RAP90" i="15"/>
  <c r="RAQ90" i="15"/>
  <c r="RAR90" i="15"/>
  <c r="RAS90" i="15"/>
  <c r="RAT90" i="15"/>
  <c r="RAU90" i="15"/>
  <c r="RAV90" i="15"/>
  <c r="RAW90" i="15"/>
  <c r="RAX90" i="15"/>
  <c r="RAY90" i="15"/>
  <c r="RAZ90" i="15"/>
  <c r="RBA90" i="15"/>
  <c r="RBB90" i="15"/>
  <c r="RBC90" i="15"/>
  <c r="RBD90" i="15"/>
  <c r="RBE90" i="15"/>
  <c r="RBF90" i="15"/>
  <c r="RBG90" i="15"/>
  <c r="RBH90" i="15"/>
  <c r="RBI90" i="15"/>
  <c r="RBJ90" i="15"/>
  <c r="RBK90" i="15"/>
  <c r="RBL90" i="15"/>
  <c r="RBM90" i="15"/>
  <c r="RBN90" i="15"/>
  <c r="RBO90" i="15"/>
  <c r="RBP90" i="15"/>
  <c r="RBQ90" i="15"/>
  <c r="RBR90" i="15"/>
  <c r="RBS90" i="15"/>
  <c r="RBT90" i="15"/>
  <c r="RBU90" i="15"/>
  <c r="RBV90" i="15"/>
  <c r="RBW90" i="15"/>
  <c r="RBX90" i="15"/>
  <c r="RBY90" i="15"/>
  <c r="RBZ90" i="15"/>
  <c r="RCA90" i="15"/>
  <c r="RCB90" i="15"/>
  <c r="RCC90" i="15"/>
  <c r="RCD90" i="15"/>
  <c r="RCE90" i="15"/>
  <c r="RCF90" i="15"/>
  <c r="RCG90" i="15"/>
  <c r="RCH90" i="15"/>
  <c r="RCI90" i="15"/>
  <c r="RCJ90" i="15"/>
  <c r="RCK90" i="15"/>
  <c r="RCL90" i="15"/>
  <c r="RCM90" i="15"/>
  <c r="RCN90" i="15"/>
  <c r="RCO90" i="15"/>
  <c r="RCP90" i="15"/>
  <c r="RCQ90" i="15"/>
  <c r="RCR90" i="15"/>
  <c r="RCS90" i="15"/>
  <c r="RCT90" i="15"/>
  <c r="RCU90" i="15"/>
  <c r="RCV90" i="15"/>
  <c r="RCW90" i="15"/>
  <c r="RCX90" i="15"/>
  <c r="RCY90" i="15"/>
  <c r="RCZ90" i="15"/>
  <c r="RDA90" i="15"/>
  <c r="RDB90" i="15"/>
  <c r="RDC90" i="15"/>
  <c r="RDD90" i="15"/>
  <c r="RDE90" i="15"/>
  <c r="RDF90" i="15"/>
  <c r="RDG90" i="15"/>
  <c r="RDH90" i="15"/>
  <c r="RDI90" i="15"/>
  <c r="RDJ90" i="15"/>
  <c r="RDK90" i="15"/>
  <c r="RDL90" i="15"/>
  <c r="RDM90" i="15"/>
  <c r="RDN90" i="15"/>
  <c r="RDO90" i="15"/>
  <c r="RDP90" i="15"/>
  <c r="RDQ90" i="15"/>
  <c r="RDR90" i="15"/>
  <c r="RDS90" i="15"/>
  <c r="RDT90" i="15"/>
  <c r="RDU90" i="15"/>
  <c r="RDV90" i="15"/>
  <c r="RDW90" i="15"/>
  <c r="RDX90" i="15"/>
  <c r="RDY90" i="15"/>
  <c r="RDZ90" i="15"/>
  <c r="REA90" i="15"/>
  <c r="REB90" i="15"/>
  <c r="REC90" i="15"/>
  <c r="RED90" i="15"/>
  <c r="REE90" i="15"/>
  <c r="REF90" i="15"/>
  <c r="REG90" i="15"/>
  <c r="REH90" i="15"/>
  <c r="REI90" i="15"/>
  <c r="REJ90" i="15"/>
  <c r="REK90" i="15"/>
  <c r="REL90" i="15"/>
  <c r="REM90" i="15"/>
  <c r="REN90" i="15"/>
  <c r="REO90" i="15"/>
  <c r="REP90" i="15"/>
  <c r="REQ90" i="15"/>
  <c r="RER90" i="15"/>
  <c r="RES90" i="15"/>
  <c r="RET90" i="15"/>
  <c r="REU90" i="15"/>
  <c r="REV90" i="15"/>
  <c r="REW90" i="15"/>
  <c r="REX90" i="15"/>
  <c r="REY90" i="15"/>
  <c r="REZ90" i="15"/>
  <c r="RFA90" i="15"/>
  <c r="RFB90" i="15"/>
  <c r="RFC90" i="15"/>
  <c r="RFD90" i="15"/>
  <c r="RFE90" i="15"/>
  <c r="RFF90" i="15"/>
  <c r="RFG90" i="15"/>
  <c r="RFH90" i="15"/>
  <c r="RFI90" i="15"/>
  <c r="RFJ90" i="15"/>
  <c r="RFK90" i="15"/>
  <c r="RFL90" i="15"/>
  <c r="RFM90" i="15"/>
  <c r="RFN90" i="15"/>
  <c r="RFO90" i="15"/>
  <c r="RFP90" i="15"/>
  <c r="RFQ90" i="15"/>
  <c r="RFR90" i="15"/>
  <c r="RFS90" i="15"/>
  <c r="RFT90" i="15"/>
  <c r="RFU90" i="15"/>
  <c r="RFV90" i="15"/>
  <c r="RFW90" i="15"/>
  <c r="RFX90" i="15"/>
  <c r="RFY90" i="15"/>
  <c r="RFZ90" i="15"/>
  <c r="RGA90" i="15"/>
  <c r="RGB90" i="15"/>
  <c r="RGC90" i="15"/>
  <c r="RGD90" i="15"/>
  <c r="RGE90" i="15"/>
  <c r="RGF90" i="15"/>
  <c r="RGG90" i="15"/>
  <c r="RGH90" i="15"/>
  <c r="RGI90" i="15"/>
  <c r="RGJ90" i="15"/>
  <c r="RGK90" i="15"/>
  <c r="RGL90" i="15"/>
  <c r="RGM90" i="15"/>
  <c r="RGN90" i="15"/>
  <c r="RGO90" i="15"/>
  <c r="RGP90" i="15"/>
  <c r="RGQ90" i="15"/>
  <c r="RGR90" i="15"/>
  <c r="RGS90" i="15"/>
  <c r="RGT90" i="15"/>
  <c r="RGU90" i="15"/>
  <c r="RGV90" i="15"/>
  <c r="RGW90" i="15"/>
  <c r="RGX90" i="15"/>
  <c r="RGY90" i="15"/>
  <c r="RGZ90" i="15"/>
  <c r="RHA90" i="15"/>
  <c r="RHB90" i="15"/>
  <c r="RHC90" i="15"/>
  <c r="RHD90" i="15"/>
  <c r="RHE90" i="15"/>
  <c r="RHF90" i="15"/>
  <c r="RHG90" i="15"/>
  <c r="RHH90" i="15"/>
  <c r="RHI90" i="15"/>
  <c r="RHJ90" i="15"/>
  <c r="RHK90" i="15"/>
  <c r="RHL90" i="15"/>
  <c r="RHM90" i="15"/>
  <c r="RHN90" i="15"/>
  <c r="RHO90" i="15"/>
  <c r="RHP90" i="15"/>
  <c r="RHQ90" i="15"/>
  <c r="RHR90" i="15"/>
  <c r="RHS90" i="15"/>
  <c r="RHT90" i="15"/>
  <c r="RHU90" i="15"/>
  <c r="RHV90" i="15"/>
  <c r="RHW90" i="15"/>
  <c r="RHX90" i="15"/>
  <c r="RHY90" i="15"/>
  <c r="RHZ90" i="15"/>
  <c r="RIA90" i="15"/>
  <c r="RIB90" i="15"/>
  <c r="RIC90" i="15"/>
  <c r="RID90" i="15"/>
  <c r="RIE90" i="15"/>
  <c r="RIF90" i="15"/>
  <c r="RIG90" i="15"/>
  <c r="RIH90" i="15"/>
  <c r="RII90" i="15"/>
  <c r="RIJ90" i="15"/>
  <c r="RIK90" i="15"/>
  <c r="RIL90" i="15"/>
  <c r="RIM90" i="15"/>
  <c r="RIN90" i="15"/>
  <c r="RIO90" i="15"/>
  <c r="RIP90" i="15"/>
  <c r="RIQ90" i="15"/>
  <c r="RIR90" i="15"/>
  <c r="RIS90" i="15"/>
  <c r="RIT90" i="15"/>
  <c r="RIU90" i="15"/>
  <c r="RIV90" i="15"/>
  <c r="RIW90" i="15"/>
  <c r="RIX90" i="15"/>
  <c r="RIY90" i="15"/>
  <c r="RIZ90" i="15"/>
  <c r="RJA90" i="15"/>
  <c r="RJB90" i="15"/>
  <c r="RJC90" i="15"/>
  <c r="RJD90" i="15"/>
  <c r="RJE90" i="15"/>
  <c r="RJF90" i="15"/>
  <c r="RJG90" i="15"/>
  <c r="RJH90" i="15"/>
  <c r="RJI90" i="15"/>
  <c r="RJJ90" i="15"/>
  <c r="RJK90" i="15"/>
  <c r="RJL90" i="15"/>
  <c r="RJM90" i="15"/>
  <c r="RJN90" i="15"/>
  <c r="RJO90" i="15"/>
  <c r="RJP90" i="15"/>
  <c r="RJQ90" i="15"/>
  <c r="RJR90" i="15"/>
  <c r="RJS90" i="15"/>
  <c r="RJT90" i="15"/>
  <c r="RJU90" i="15"/>
  <c r="RJV90" i="15"/>
  <c r="RJW90" i="15"/>
  <c r="RJX90" i="15"/>
  <c r="RJY90" i="15"/>
  <c r="RJZ90" i="15"/>
  <c r="RKA90" i="15"/>
  <c r="RKB90" i="15"/>
  <c r="RKC90" i="15"/>
  <c r="RKD90" i="15"/>
  <c r="RKE90" i="15"/>
  <c r="RKF90" i="15"/>
  <c r="RKG90" i="15"/>
  <c r="RKH90" i="15"/>
  <c r="RKI90" i="15"/>
  <c r="RKJ90" i="15"/>
  <c r="RKK90" i="15"/>
  <c r="RKL90" i="15"/>
  <c r="RKM90" i="15"/>
  <c r="RKN90" i="15"/>
  <c r="RKO90" i="15"/>
  <c r="RKP90" i="15"/>
  <c r="RKQ90" i="15"/>
  <c r="RKR90" i="15"/>
  <c r="RKS90" i="15"/>
  <c r="RKT90" i="15"/>
  <c r="RKU90" i="15"/>
  <c r="RKV90" i="15"/>
  <c r="RKW90" i="15"/>
  <c r="RKX90" i="15"/>
  <c r="RKY90" i="15"/>
  <c r="RKZ90" i="15"/>
  <c r="RLA90" i="15"/>
  <c r="RLB90" i="15"/>
  <c r="RLC90" i="15"/>
  <c r="RLD90" i="15"/>
  <c r="RLE90" i="15"/>
  <c r="RLF90" i="15"/>
  <c r="RLG90" i="15"/>
  <c r="RLH90" i="15"/>
  <c r="RLI90" i="15"/>
  <c r="RLJ90" i="15"/>
  <c r="RLK90" i="15"/>
  <c r="RLL90" i="15"/>
  <c r="RLM90" i="15"/>
  <c r="RLN90" i="15"/>
  <c r="RLO90" i="15"/>
  <c r="RLP90" i="15"/>
  <c r="RLQ90" i="15"/>
  <c r="RLR90" i="15"/>
  <c r="RLS90" i="15"/>
  <c r="RLT90" i="15"/>
  <c r="RLU90" i="15"/>
  <c r="RLV90" i="15"/>
  <c r="RLW90" i="15"/>
  <c r="RLX90" i="15"/>
  <c r="RLY90" i="15"/>
  <c r="RLZ90" i="15"/>
  <c r="RMA90" i="15"/>
  <c r="RMB90" i="15"/>
  <c r="RMC90" i="15"/>
  <c r="RMD90" i="15"/>
  <c r="RME90" i="15"/>
  <c r="RMF90" i="15"/>
  <c r="RMG90" i="15"/>
  <c r="RMH90" i="15"/>
  <c r="RMI90" i="15"/>
  <c r="RMJ90" i="15"/>
  <c r="RMK90" i="15"/>
  <c r="RML90" i="15"/>
  <c r="RMM90" i="15"/>
  <c r="RMN90" i="15"/>
  <c r="RMO90" i="15"/>
  <c r="RMP90" i="15"/>
  <c r="RMQ90" i="15"/>
  <c r="RMR90" i="15"/>
  <c r="RMS90" i="15"/>
  <c r="RMT90" i="15"/>
  <c r="RMU90" i="15"/>
  <c r="RMV90" i="15"/>
  <c r="RMW90" i="15"/>
  <c r="RMX90" i="15"/>
  <c r="RMY90" i="15"/>
  <c r="RMZ90" i="15"/>
  <c r="RNA90" i="15"/>
  <c r="RNB90" i="15"/>
  <c r="RNC90" i="15"/>
  <c r="RND90" i="15"/>
  <c r="RNE90" i="15"/>
  <c r="RNF90" i="15"/>
  <c r="RNG90" i="15"/>
  <c r="RNH90" i="15"/>
  <c r="RNI90" i="15"/>
  <c r="RNJ90" i="15"/>
  <c r="RNK90" i="15"/>
  <c r="RNL90" i="15"/>
  <c r="RNM90" i="15"/>
  <c r="RNN90" i="15"/>
  <c r="RNO90" i="15"/>
  <c r="RNP90" i="15"/>
  <c r="RNQ90" i="15"/>
  <c r="RNR90" i="15"/>
  <c r="RNS90" i="15"/>
  <c r="RNT90" i="15"/>
  <c r="RNU90" i="15"/>
  <c r="RNV90" i="15"/>
  <c r="RNW90" i="15"/>
  <c r="RNX90" i="15"/>
  <c r="RNY90" i="15"/>
  <c r="RNZ90" i="15"/>
  <c r="ROA90" i="15"/>
  <c r="ROB90" i="15"/>
  <c r="ROC90" i="15"/>
  <c r="ROD90" i="15"/>
  <c r="ROE90" i="15"/>
  <c r="ROF90" i="15"/>
  <c r="ROG90" i="15"/>
  <c r="ROH90" i="15"/>
  <c r="ROI90" i="15"/>
  <c r="ROJ90" i="15"/>
  <c r="ROK90" i="15"/>
  <c r="ROL90" i="15"/>
  <c r="ROM90" i="15"/>
  <c r="RON90" i="15"/>
  <c r="ROO90" i="15"/>
  <c r="ROP90" i="15"/>
  <c r="ROQ90" i="15"/>
  <c r="ROR90" i="15"/>
  <c r="ROS90" i="15"/>
  <c r="ROT90" i="15"/>
  <c r="ROU90" i="15"/>
  <c r="ROV90" i="15"/>
  <c r="ROW90" i="15"/>
  <c r="ROX90" i="15"/>
  <c r="ROY90" i="15"/>
  <c r="ROZ90" i="15"/>
  <c r="RPA90" i="15"/>
  <c r="RPB90" i="15"/>
  <c r="RPC90" i="15"/>
  <c r="RPD90" i="15"/>
  <c r="RPE90" i="15"/>
  <c r="RPF90" i="15"/>
  <c r="RPG90" i="15"/>
  <c r="RPH90" i="15"/>
  <c r="RPI90" i="15"/>
  <c r="RPJ90" i="15"/>
  <c r="RPK90" i="15"/>
  <c r="RPL90" i="15"/>
  <c r="RPM90" i="15"/>
  <c r="RPN90" i="15"/>
  <c r="RPO90" i="15"/>
  <c r="RPP90" i="15"/>
  <c r="RPQ90" i="15"/>
  <c r="RPR90" i="15"/>
  <c r="RPS90" i="15"/>
  <c r="RPT90" i="15"/>
  <c r="RPU90" i="15"/>
  <c r="RPV90" i="15"/>
  <c r="RPW90" i="15"/>
  <c r="RPX90" i="15"/>
  <c r="RPY90" i="15"/>
  <c r="RPZ90" i="15"/>
  <c r="RQA90" i="15"/>
  <c r="RQB90" i="15"/>
  <c r="RQC90" i="15"/>
  <c r="RQD90" i="15"/>
  <c r="RQE90" i="15"/>
  <c r="RQF90" i="15"/>
  <c r="RQG90" i="15"/>
  <c r="RQH90" i="15"/>
  <c r="RQI90" i="15"/>
  <c r="RQJ90" i="15"/>
  <c r="RQK90" i="15"/>
  <c r="RQL90" i="15"/>
  <c r="RQM90" i="15"/>
  <c r="RQN90" i="15"/>
  <c r="RQO90" i="15"/>
  <c r="RQP90" i="15"/>
  <c r="RQQ90" i="15"/>
  <c r="RQR90" i="15"/>
  <c r="RQS90" i="15"/>
  <c r="RQT90" i="15"/>
  <c r="RQU90" i="15"/>
  <c r="RQV90" i="15"/>
  <c r="RQW90" i="15"/>
  <c r="RQX90" i="15"/>
  <c r="RQY90" i="15"/>
  <c r="RQZ90" i="15"/>
  <c r="RRA90" i="15"/>
  <c r="RRB90" i="15"/>
  <c r="RRC90" i="15"/>
  <c r="RRD90" i="15"/>
  <c r="RRE90" i="15"/>
  <c r="RRF90" i="15"/>
  <c r="RRG90" i="15"/>
  <c r="RRH90" i="15"/>
  <c r="RRI90" i="15"/>
  <c r="RRJ90" i="15"/>
  <c r="RRK90" i="15"/>
  <c r="RRL90" i="15"/>
  <c r="RRM90" i="15"/>
  <c r="RRN90" i="15"/>
  <c r="RRO90" i="15"/>
  <c r="RRP90" i="15"/>
  <c r="RRQ90" i="15"/>
  <c r="RRR90" i="15"/>
  <c r="RRS90" i="15"/>
  <c r="RRT90" i="15"/>
  <c r="RRU90" i="15"/>
  <c r="RRV90" i="15"/>
  <c r="RRW90" i="15"/>
  <c r="RRX90" i="15"/>
  <c r="RRY90" i="15"/>
  <c r="RRZ90" i="15"/>
  <c r="RSA90" i="15"/>
  <c r="RSB90" i="15"/>
  <c r="RSC90" i="15"/>
  <c r="RSD90" i="15"/>
  <c r="RSE90" i="15"/>
  <c r="RSF90" i="15"/>
  <c r="RSG90" i="15"/>
  <c r="RSH90" i="15"/>
  <c r="RSI90" i="15"/>
  <c r="RSJ90" i="15"/>
  <c r="RSK90" i="15"/>
  <c r="RSL90" i="15"/>
  <c r="RSM90" i="15"/>
  <c r="RSN90" i="15"/>
  <c r="RSO90" i="15"/>
  <c r="RSP90" i="15"/>
  <c r="RSQ90" i="15"/>
  <c r="RSR90" i="15"/>
  <c r="RSS90" i="15"/>
  <c r="RST90" i="15"/>
  <c r="RSU90" i="15"/>
  <c r="RSV90" i="15"/>
  <c r="RSW90" i="15"/>
  <c r="RSX90" i="15"/>
  <c r="RSY90" i="15"/>
  <c r="RSZ90" i="15"/>
  <c r="RTA90" i="15"/>
  <c r="RTB90" i="15"/>
  <c r="RTC90" i="15"/>
  <c r="RTD90" i="15"/>
  <c r="RTE90" i="15"/>
  <c r="RTF90" i="15"/>
  <c r="RTG90" i="15"/>
  <c r="RTH90" i="15"/>
  <c r="RTI90" i="15"/>
  <c r="RTJ90" i="15"/>
  <c r="RTK90" i="15"/>
  <c r="RTL90" i="15"/>
  <c r="RTM90" i="15"/>
  <c r="RTN90" i="15"/>
  <c r="RTO90" i="15"/>
  <c r="RTP90" i="15"/>
  <c r="RTQ90" i="15"/>
  <c r="RTR90" i="15"/>
  <c r="RTS90" i="15"/>
  <c r="RTT90" i="15"/>
  <c r="RTU90" i="15"/>
  <c r="RTV90" i="15"/>
  <c r="RTW90" i="15"/>
  <c r="RTX90" i="15"/>
  <c r="RTY90" i="15"/>
  <c r="RTZ90" i="15"/>
  <c r="RUA90" i="15"/>
  <c r="RUB90" i="15"/>
  <c r="RUC90" i="15"/>
  <c r="RUD90" i="15"/>
  <c r="RUE90" i="15"/>
  <c r="RUF90" i="15"/>
  <c r="RUG90" i="15"/>
  <c r="RUH90" i="15"/>
  <c r="RUI90" i="15"/>
  <c r="RUJ90" i="15"/>
  <c r="RUK90" i="15"/>
  <c r="RUL90" i="15"/>
  <c r="RUM90" i="15"/>
  <c r="RUN90" i="15"/>
  <c r="RUO90" i="15"/>
  <c r="RUP90" i="15"/>
  <c r="RUQ90" i="15"/>
  <c r="RUR90" i="15"/>
  <c r="RUS90" i="15"/>
  <c r="RUT90" i="15"/>
  <c r="RUU90" i="15"/>
  <c r="RUV90" i="15"/>
  <c r="RUW90" i="15"/>
  <c r="RUX90" i="15"/>
  <c r="RUY90" i="15"/>
  <c r="RUZ90" i="15"/>
  <c r="RVA90" i="15"/>
  <c r="RVB90" i="15"/>
  <c r="RVC90" i="15"/>
  <c r="RVD90" i="15"/>
  <c r="RVE90" i="15"/>
  <c r="RVF90" i="15"/>
  <c r="RVG90" i="15"/>
  <c r="RVH90" i="15"/>
  <c r="RVI90" i="15"/>
  <c r="RVJ90" i="15"/>
  <c r="RVK90" i="15"/>
  <c r="RVL90" i="15"/>
  <c r="RVM90" i="15"/>
  <c r="RVN90" i="15"/>
  <c r="RVO90" i="15"/>
  <c r="RVP90" i="15"/>
  <c r="RVQ90" i="15"/>
  <c r="RVR90" i="15"/>
  <c r="RVS90" i="15"/>
  <c r="RVT90" i="15"/>
  <c r="RVU90" i="15"/>
  <c r="RVV90" i="15"/>
  <c r="RVW90" i="15"/>
  <c r="RVX90" i="15"/>
  <c r="RVY90" i="15"/>
  <c r="RVZ90" i="15"/>
  <c r="RWA90" i="15"/>
  <c r="RWB90" i="15"/>
  <c r="RWC90" i="15"/>
  <c r="RWD90" i="15"/>
  <c r="RWE90" i="15"/>
  <c r="RWF90" i="15"/>
  <c r="RWG90" i="15"/>
  <c r="RWH90" i="15"/>
  <c r="RWI90" i="15"/>
  <c r="RWJ90" i="15"/>
  <c r="RWK90" i="15"/>
  <c r="RWL90" i="15"/>
  <c r="RWM90" i="15"/>
  <c r="RWN90" i="15"/>
  <c r="RWO90" i="15"/>
  <c r="RWP90" i="15"/>
  <c r="RWQ90" i="15"/>
  <c r="RWR90" i="15"/>
  <c r="RWS90" i="15"/>
  <c r="RWT90" i="15"/>
  <c r="RWU90" i="15"/>
  <c r="RWV90" i="15"/>
  <c r="RWW90" i="15"/>
  <c r="RWX90" i="15"/>
  <c r="RWY90" i="15"/>
  <c r="RWZ90" i="15"/>
  <c r="RXA90" i="15"/>
  <c r="RXB90" i="15"/>
  <c r="RXC90" i="15"/>
  <c r="RXD90" i="15"/>
  <c r="RXE90" i="15"/>
  <c r="RXF90" i="15"/>
  <c r="RXG90" i="15"/>
  <c r="RXH90" i="15"/>
  <c r="RXI90" i="15"/>
  <c r="RXJ90" i="15"/>
  <c r="RXK90" i="15"/>
  <c r="RXL90" i="15"/>
  <c r="RXM90" i="15"/>
  <c r="RXN90" i="15"/>
  <c r="RXO90" i="15"/>
  <c r="RXP90" i="15"/>
  <c r="RXQ90" i="15"/>
  <c r="RXR90" i="15"/>
  <c r="RXS90" i="15"/>
  <c r="RXT90" i="15"/>
  <c r="RXU90" i="15"/>
  <c r="RXV90" i="15"/>
  <c r="RXW90" i="15"/>
  <c r="RXX90" i="15"/>
  <c r="RXY90" i="15"/>
  <c r="RXZ90" i="15"/>
  <c r="RYA90" i="15"/>
  <c r="RYB90" i="15"/>
  <c r="RYC90" i="15"/>
  <c r="RYD90" i="15"/>
  <c r="RYE90" i="15"/>
  <c r="RYF90" i="15"/>
  <c r="RYG90" i="15"/>
  <c r="RYH90" i="15"/>
  <c r="RYI90" i="15"/>
  <c r="RYJ90" i="15"/>
  <c r="RYK90" i="15"/>
  <c r="RYL90" i="15"/>
  <c r="RYM90" i="15"/>
  <c r="RYN90" i="15"/>
  <c r="RYO90" i="15"/>
  <c r="RYP90" i="15"/>
  <c r="RYQ90" i="15"/>
  <c r="RYR90" i="15"/>
  <c r="RYS90" i="15"/>
  <c r="RYT90" i="15"/>
  <c r="RYU90" i="15"/>
  <c r="RYV90" i="15"/>
  <c r="RYW90" i="15"/>
  <c r="RYX90" i="15"/>
  <c r="RYY90" i="15"/>
  <c r="RYZ90" i="15"/>
  <c r="RZA90" i="15"/>
  <c r="RZB90" i="15"/>
  <c r="RZC90" i="15"/>
  <c r="RZD90" i="15"/>
  <c r="RZE90" i="15"/>
  <c r="RZF90" i="15"/>
  <c r="RZG90" i="15"/>
  <c r="RZH90" i="15"/>
  <c r="RZI90" i="15"/>
  <c r="RZJ90" i="15"/>
  <c r="RZK90" i="15"/>
  <c r="RZL90" i="15"/>
  <c r="RZM90" i="15"/>
  <c r="RZN90" i="15"/>
  <c r="RZO90" i="15"/>
  <c r="RZP90" i="15"/>
  <c r="RZQ90" i="15"/>
  <c r="RZR90" i="15"/>
  <c r="RZS90" i="15"/>
  <c r="RZT90" i="15"/>
  <c r="RZU90" i="15"/>
  <c r="RZV90" i="15"/>
  <c r="RZW90" i="15"/>
  <c r="RZX90" i="15"/>
  <c r="RZY90" i="15"/>
  <c r="RZZ90" i="15"/>
  <c r="SAA90" i="15"/>
  <c r="SAB90" i="15"/>
  <c r="SAC90" i="15"/>
  <c r="SAD90" i="15"/>
  <c r="SAE90" i="15"/>
  <c r="SAF90" i="15"/>
  <c r="SAG90" i="15"/>
  <c r="SAH90" i="15"/>
  <c r="SAI90" i="15"/>
  <c r="SAJ90" i="15"/>
  <c r="SAK90" i="15"/>
  <c r="SAL90" i="15"/>
  <c r="SAM90" i="15"/>
  <c r="SAN90" i="15"/>
  <c r="SAO90" i="15"/>
  <c r="SAP90" i="15"/>
  <c r="SAQ90" i="15"/>
  <c r="SAR90" i="15"/>
  <c r="SAS90" i="15"/>
  <c r="SAT90" i="15"/>
  <c r="SAU90" i="15"/>
  <c r="SAV90" i="15"/>
  <c r="SAW90" i="15"/>
  <c r="SAX90" i="15"/>
  <c r="SAY90" i="15"/>
  <c r="SAZ90" i="15"/>
  <c r="SBA90" i="15"/>
  <c r="SBB90" i="15"/>
  <c r="SBC90" i="15"/>
  <c r="SBD90" i="15"/>
  <c r="SBE90" i="15"/>
  <c r="SBF90" i="15"/>
  <c r="SBG90" i="15"/>
  <c r="SBH90" i="15"/>
  <c r="SBI90" i="15"/>
  <c r="SBJ90" i="15"/>
  <c r="SBK90" i="15"/>
  <c r="SBL90" i="15"/>
  <c r="SBM90" i="15"/>
  <c r="SBN90" i="15"/>
  <c r="SBO90" i="15"/>
  <c r="SBP90" i="15"/>
  <c r="SBQ90" i="15"/>
  <c r="SBR90" i="15"/>
  <c r="SBS90" i="15"/>
  <c r="SBT90" i="15"/>
  <c r="SBU90" i="15"/>
  <c r="SBV90" i="15"/>
  <c r="SBW90" i="15"/>
  <c r="SBX90" i="15"/>
  <c r="SBY90" i="15"/>
  <c r="SBZ90" i="15"/>
  <c r="SCA90" i="15"/>
  <c r="SCB90" i="15"/>
  <c r="SCC90" i="15"/>
  <c r="SCD90" i="15"/>
  <c r="SCE90" i="15"/>
  <c r="SCF90" i="15"/>
  <c r="SCG90" i="15"/>
  <c r="SCH90" i="15"/>
  <c r="SCI90" i="15"/>
  <c r="SCJ90" i="15"/>
  <c r="SCK90" i="15"/>
  <c r="SCL90" i="15"/>
  <c r="SCM90" i="15"/>
  <c r="SCN90" i="15"/>
  <c r="SCO90" i="15"/>
  <c r="SCP90" i="15"/>
  <c r="SCQ90" i="15"/>
  <c r="SCR90" i="15"/>
  <c r="SCS90" i="15"/>
  <c r="SCT90" i="15"/>
  <c r="SCU90" i="15"/>
  <c r="SCV90" i="15"/>
  <c r="SCW90" i="15"/>
  <c r="SCX90" i="15"/>
  <c r="SCY90" i="15"/>
  <c r="SCZ90" i="15"/>
  <c r="SDA90" i="15"/>
  <c r="SDB90" i="15"/>
  <c r="SDC90" i="15"/>
  <c r="SDD90" i="15"/>
  <c r="SDE90" i="15"/>
  <c r="SDF90" i="15"/>
  <c r="SDG90" i="15"/>
  <c r="SDH90" i="15"/>
  <c r="SDI90" i="15"/>
  <c r="SDJ90" i="15"/>
  <c r="SDK90" i="15"/>
  <c r="SDL90" i="15"/>
  <c r="SDM90" i="15"/>
  <c r="SDN90" i="15"/>
  <c r="SDO90" i="15"/>
  <c r="SDP90" i="15"/>
  <c r="SDQ90" i="15"/>
  <c r="SDR90" i="15"/>
  <c r="SDS90" i="15"/>
  <c r="SDT90" i="15"/>
  <c r="SDU90" i="15"/>
  <c r="SDV90" i="15"/>
  <c r="SDW90" i="15"/>
  <c r="SDX90" i="15"/>
  <c r="SDY90" i="15"/>
  <c r="SDZ90" i="15"/>
  <c r="SEA90" i="15"/>
  <c r="SEB90" i="15"/>
  <c r="SEC90" i="15"/>
  <c r="SED90" i="15"/>
  <c r="SEE90" i="15"/>
  <c r="SEF90" i="15"/>
  <c r="SEG90" i="15"/>
  <c r="SEH90" i="15"/>
  <c r="SEI90" i="15"/>
  <c r="SEJ90" i="15"/>
  <c r="SEK90" i="15"/>
  <c r="SEL90" i="15"/>
  <c r="SEM90" i="15"/>
  <c r="SEN90" i="15"/>
  <c r="SEO90" i="15"/>
  <c r="SEP90" i="15"/>
  <c r="SEQ90" i="15"/>
  <c r="SER90" i="15"/>
  <c r="SES90" i="15"/>
  <c r="SET90" i="15"/>
  <c r="SEU90" i="15"/>
  <c r="SEV90" i="15"/>
  <c r="SEW90" i="15"/>
  <c r="SEX90" i="15"/>
  <c r="SEY90" i="15"/>
  <c r="SEZ90" i="15"/>
  <c r="SFA90" i="15"/>
  <c r="SFB90" i="15"/>
  <c r="SFC90" i="15"/>
  <c r="SFD90" i="15"/>
  <c r="SFE90" i="15"/>
  <c r="SFF90" i="15"/>
  <c r="SFG90" i="15"/>
  <c r="SFH90" i="15"/>
  <c r="SFI90" i="15"/>
  <c r="SFJ90" i="15"/>
  <c r="SFK90" i="15"/>
  <c r="SFL90" i="15"/>
  <c r="SFM90" i="15"/>
  <c r="SFN90" i="15"/>
  <c r="SFO90" i="15"/>
  <c r="SFP90" i="15"/>
  <c r="SFQ90" i="15"/>
  <c r="SFR90" i="15"/>
  <c r="SFS90" i="15"/>
  <c r="SFT90" i="15"/>
  <c r="SFU90" i="15"/>
  <c r="SFV90" i="15"/>
  <c r="SFW90" i="15"/>
  <c r="SFX90" i="15"/>
  <c r="SFY90" i="15"/>
  <c r="SFZ90" i="15"/>
  <c r="SGA90" i="15"/>
  <c r="SGB90" i="15"/>
  <c r="SGC90" i="15"/>
  <c r="SGD90" i="15"/>
  <c r="SGE90" i="15"/>
  <c r="SGF90" i="15"/>
  <c r="SGG90" i="15"/>
  <c r="SGH90" i="15"/>
  <c r="SGI90" i="15"/>
  <c r="SGJ90" i="15"/>
  <c r="SGK90" i="15"/>
  <c r="SGL90" i="15"/>
  <c r="SGM90" i="15"/>
  <c r="SGN90" i="15"/>
  <c r="SGO90" i="15"/>
  <c r="SGP90" i="15"/>
  <c r="SGQ90" i="15"/>
  <c r="SGR90" i="15"/>
  <c r="SGS90" i="15"/>
  <c r="SGT90" i="15"/>
  <c r="SGU90" i="15"/>
  <c r="SGV90" i="15"/>
  <c r="SGW90" i="15"/>
  <c r="SGX90" i="15"/>
  <c r="SGY90" i="15"/>
  <c r="SGZ90" i="15"/>
  <c r="SHA90" i="15"/>
  <c r="SHB90" i="15"/>
  <c r="SHC90" i="15"/>
  <c r="SHD90" i="15"/>
  <c r="SHE90" i="15"/>
  <c r="SHF90" i="15"/>
  <c r="SHG90" i="15"/>
  <c r="SHH90" i="15"/>
  <c r="SHI90" i="15"/>
  <c r="SHJ90" i="15"/>
  <c r="SHK90" i="15"/>
  <c r="SHL90" i="15"/>
  <c r="SHM90" i="15"/>
  <c r="SHN90" i="15"/>
  <c r="SHO90" i="15"/>
  <c r="SHP90" i="15"/>
  <c r="SHQ90" i="15"/>
  <c r="SHR90" i="15"/>
  <c r="SHS90" i="15"/>
  <c r="SHT90" i="15"/>
  <c r="SHU90" i="15"/>
  <c r="SHV90" i="15"/>
  <c r="SHW90" i="15"/>
  <c r="SHX90" i="15"/>
  <c r="SHY90" i="15"/>
  <c r="SHZ90" i="15"/>
  <c r="SIA90" i="15"/>
  <c r="SIB90" i="15"/>
  <c r="SIC90" i="15"/>
  <c r="SID90" i="15"/>
  <c r="SIE90" i="15"/>
  <c r="SIF90" i="15"/>
  <c r="SIG90" i="15"/>
  <c r="SIH90" i="15"/>
  <c r="SII90" i="15"/>
  <c r="SIJ90" i="15"/>
  <c r="SIK90" i="15"/>
  <c r="SIL90" i="15"/>
  <c r="SIM90" i="15"/>
  <c r="SIN90" i="15"/>
  <c r="SIO90" i="15"/>
  <c r="SIP90" i="15"/>
  <c r="SIQ90" i="15"/>
  <c r="SIR90" i="15"/>
  <c r="SIS90" i="15"/>
  <c r="SIT90" i="15"/>
  <c r="SIU90" i="15"/>
  <c r="SIV90" i="15"/>
  <c r="SIW90" i="15"/>
  <c r="SIX90" i="15"/>
  <c r="SIY90" i="15"/>
  <c r="SIZ90" i="15"/>
  <c r="SJA90" i="15"/>
  <c r="SJB90" i="15"/>
  <c r="SJC90" i="15"/>
  <c r="SJD90" i="15"/>
  <c r="SJE90" i="15"/>
  <c r="SJF90" i="15"/>
  <c r="SJG90" i="15"/>
  <c r="SJH90" i="15"/>
  <c r="SJI90" i="15"/>
  <c r="SJJ90" i="15"/>
  <c r="SJK90" i="15"/>
  <c r="SJL90" i="15"/>
  <c r="SJM90" i="15"/>
  <c r="SJN90" i="15"/>
  <c r="SJO90" i="15"/>
  <c r="SJP90" i="15"/>
  <c r="SJQ90" i="15"/>
  <c r="SJR90" i="15"/>
  <c r="SJS90" i="15"/>
  <c r="SJT90" i="15"/>
  <c r="SJU90" i="15"/>
  <c r="SJV90" i="15"/>
  <c r="SJW90" i="15"/>
  <c r="SJX90" i="15"/>
  <c r="SJY90" i="15"/>
  <c r="SJZ90" i="15"/>
  <c r="SKA90" i="15"/>
  <c r="SKB90" i="15"/>
  <c r="SKC90" i="15"/>
  <c r="SKD90" i="15"/>
  <c r="SKE90" i="15"/>
  <c r="SKF90" i="15"/>
  <c r="SKG90" i="15"/>
  <c r="SKH90" i="15"/>
  <c r="SKI90" i="15"/>
  <c r="SKJ90" i="15"/>
  <c r="SKK90" i="15"/>
  <c r="SKL90" i="15"/>
  <c r="SKM90" i="15"/>
  <c r="SKN90" i="15"/>
  <c r="SKO90" i="15"/>
  <c r="SKP90" i="15"/>
  <c r="SKQ90" i="15"/>
  <c r="SKR90" i="15"/>
  <c r="SKS90" i="15"/>
  <c r="SKT90" i="15"/>
  <c r="SKU90" i="15"/>
  <c r="SKV90" i="15"/>
  <c r="SKW90" i="15"/>
  <c r="SKX90" i="15"/>
  <c r="SKY90" i="15"/>
  <c r="SKZ90" i="15"/>
  <c r="SLA90" i="15"/>
  <c r="SLB90" i="15"/>
  <c r="SLC90" i="15"/>
  <c r="SLD90" i="15"/>
  <c r="SLE90" i="15"/>
  <c r="SLF90" i="15"/>
  <c r="SLG90" i="15"/>
  <c r="SLH90" i="15"/>
  <c r="SLI90" i="15"/>
  <c r="SLJ90" i="15"/>
  <c r="SLK90" i="15"/>
  <c r="SLL90" i="15"/>
  <c r="SLM90" i="15"/>
  <c r="SLN90" i="15"/>
  <c r="SLO90" i="15"/>
  <c r="SLP90" i="15"/>
  <c r="SLQ90" i="15"/>
  <c r="SLR90" i="15"/>
  <c r="SLS90" i="15"/>
  <c r="SLT90" i="15"/>
  <c r="SLU90" i="15"/>
  <c r="SLV90" i="15"/>
  <c r="SLW90" i="15"/>
  <c r="SLX90" i="15"/>
  <c r="SLY90" i="15"/>
  <c r="SLZ90" i="15"/>
  <c r="SMA90" i="15"/>
  <c r="SMB90" i="15"/>
  <c r="SMC90" i="15"/>
  <c r="SMD90" i="15"/>
  <c r="SME90" i="15"/>
  <c r="SMF90" i="15"/>
  <c r="SMG90" i="15"/>
  <c r="SMH90" i="15"/>
  <c r="SMI90" i="15"/>
  <c r="SMJ90" i="15"/>
  <c r="SMK90" i="15"/>
  <c r="SML90" i="15"/>
  <c r="SMM90" i="15"/>
  <c r="SMN90" i="15"/>
  <c r="SMO90" i="15"/>
  <c r="SMP90" i="15"/>
  <c r="SMQ90" i="15"/>
  <c r="SMR90" i="15"/>
  <c r="SMS90" i="15"/>
  <c r="SMT90" i="15"/>
  <c r="SMU90" i="15"/>
  <c r="SMV90" i="15"/>
  <c r="SMW90" i="15"/>
  <c r="SMX90" i="15"/>
  <c r="SMY90" i="15"/>
  <c r="SMZ90" i="15"/>
  <c r="SNA90" i="15"/>
  <c r="SNB90" i="15"/>
  <c r="SNC90" i="15"/>
  <c r="SND90" i="15"/>
  <c r="SNE90" i="15"/>
  <c r="SNF90" i="15"/>
  <c r="SNG90" i="15"/>
  <c r="SNH90" i="15"/>
  <c r="SNI90" i="15"/>
  <c r="SNJ90" i="15"/>
  <c r="SNK90" i="15"/>
  <c r="SNL90" i="15"/>
  <c r="SNM90" i="15"/>
  <c r="SNN90" i="15"/>
  <c r="SNO90" i="15"/>
  <c r="SNP90" i="15"/>
  <c r="SNQ90" i="15"/>
  <c r="SNR90" i="15"/>
  <c r="SNS90" i="15"/>
  <c r="SNT90" i="15"/>
  <c r="SNU90" i="15"/>
  <c r="SNV90" i="15"/>
  <c r="SNW90" i="15"/>
  <c r="SNX90" i="15"/>
  <c r="SNY90" i="15"/>
  <c r="SNZ90" i="15"/>
  <c r="SOA90" i="15"/>
  <c r="SOB90" i="15"/>
  <c r="SOC90" i="15"/>
  <c r="SOD90" i="15"/>
  <c r="SOE90" i="15"/>
  <c r="SOF90" i="15"/>
  <c r="SOG90" i="15"/>
  <c r="SOH90" i="15"/>
  <c r="SOI90" i="15"/>
  <c r="SOJ90" i="15"/>
  <c r="SOK90" i="15"/>
  <c r="SOL90" i="15"/>
  <c r="SOM90" i="15"/>
  <c r="SON90" i="15"/>
  <c r="SOO90" i="15"/>
  <c r="SOP90" i="15"/>
  <c r="SOQ90" i="15"/>
  <c r="SOR90" i="15"/>
  <c r="SOS90" i="15"/>
  <c r="SOT90" i="15"/>
  <c r="SOU90" i="15"/>
  <c r="SOV90" i="15"/>
  <c r="SOW90" i="15"/>
  <c r="SOX90" i="15"/>
  <c r="SOY90" i="15"/>
  <c r="SOZ90" i="15"/>
  <c r="SPA90" i="15"/>
  <c r="SPB90" i="15"/>
  <c r="SPC90" i="15"/>
  <c r="SPD90" i="15"/>
  <c r="SPE90" i="15"/>
  <c r="SPF90" i="15"/>
  <c r="SPG90" i="15"/>
  <c r="SPH90" i="15"/>
  <c r="SPI90" i="15"/>
  <c r="SPJ90" i="15"/>
  <c r="SPK90" i="15"/>
  <c r="SPL90" i="15"/>
  <c r="SPM90" i="15"/>
  <c r="SPN90" i="15"/>
  <c r="SPO90" i="15"/>
  <c r="SPP90" i="15"/>
  <c r="SPQ90" i="15"/>
  <c r="SPR90" i="15"/>
  <c r="SPS90" i="15"/>
  <c r="SPT90" i="15"/>
  <c r="SPU90" i="15"/>
  <c r="SPV90" i="15"/>
  <c r="SPW90" i="15"/>
  <c r="SPX90" i="15"/>
  <c r="SPY90" i="15"/>
  <c r="SPZ90" i="15"/>
  <c r="SQA90" i="15"/>
  <c r="SQB90" i="15"/>
  <c r="SQC90" i="15"/>
  <c r="SQD90" i="15"/>
  <c r="SQE90" i="15"/>
  <c r="SQF90" i="15"/>
  <c r="SQG90" i="15"/>
  <c r="SQH90" i="15"/>
  <c r="SQI90" i="15"/>
  <c r="SQJ90" i="15"/>
  <c r="SQK90" i="15"/>
  <c r="SQL90" i="15"/>
  <c r="SQM90" i="15"/>
  <c r="SQN90" i="15"/>
  <c r="SQO90" i="15"/>
  <c r="SQP90" i="15"/>
  <c r="SQQ90" i="15"/>
  <c r="SQR90" i="15"/>
  <c r="SQS90" i="15"/>
  <c r="SQT90" i="15"/>
  <c r="SQU90" i="15"/>
  <c r="SQV90" i="15"/>
  <c r="SQW90" i="15"/>
  <c r="SQX90" i="15"/>
  <c r="SQY90" i="15"/>
  <c r="SQZ90" i="15"/>
  <c r="SRA90" i="15"/>
  <c r="SRB90" i="15"/>
  <c r="SRC90" i="15"/>
  <c r="SRD90" i="15"/>
  <c r="SRE90" i="15"/>
  <c r="SRF90" i="15"/>
  <c r="SRG90" i="15"/>
  <c r="SRH90" i="15"/>
  <c r="SRI90" i="15"/>
  <c r="SRJ90" i="15"/>
  <c r="SRK90" i="15"/>
  <c r="SRL90" i="15"/>
  <c r="SRM90" i="15"/>
  <c r="SRN90" i="15"/>
  <c r="SRO90" i="15"/>
  <c r="SRP90" i="15"/>
  <c r="SRQ90" i="15"/>
  <c r="SRR90" i="15"/>
  <c r="SRS90" i="15"/>
  <c r="SRT90" i="15"/>
  <c r="SRU90" i="15"/>
  <c r="SRV90" i="15"/>
  <c r="SRW90" i="15"/>
  <c r="SRX90" i="15"/>
  <c r="SRY90" i="15"/>
  <c r="SRZ90" i="15"/>
  <c r="SSA90" i="15"/>
  <c r="SSB90" i="15"/>
  <c r="SSC90" i="15"/>
  <c r="SSD90" i="15"/>
  <c r="SSE90" i="15"/>
  <c r="SSF90" i="15"/>
  <c r="SSG90" i="15"/>
  <c r="SSH90" i="15"/>
  <c r="SSI90" i="15"/>
  <c r="SSJ90" i="15"/>
  <c r="SSK90" i="15"/>
  <c r="SSL90" i="15"/>
  <c r="SSM90" i="15"/>
  <c r="SSN90" i="15"/>
  <c r="SSO90" i="15"/>
  <c r="SSP90" i="15"/>
  <c r="SSQ90" i="15"/>
  <c r="SSR90" i="15"/>
  <c r="SSS90" i="15"/>
  <c r="SST90" i="15"/>
  <c r="SSU90" i="15"/>
  <c r="SSV90" i="15"/>
  <c r="SSW90" i="15"/>
  <c r="SSX90" i="15"/>
  <c r="SSY90" i="15"/>
  <c r="SSZ90" i="15"/>
  <c r="STA90" i="15"/>
  <c r="STB90" i="15"/>
  <c r="STC90" i="15"/>
  <c r="STD90" i="15"/>
  <c r="STE90" i="15"/>
  <c r="STF90" i="15"/>
  <c r="STG90" i="15"/>
  <c r="STH90" i="15"/>
  <c r="STI90" i="15"/>
  <c r="STJ90" i="15"/>
  <c r="STK90" i="15"/>
  <c r="STL90" i="15"/>
  <c r="STM90" i="15"/>
  <c r="STN90" i="15"/>
  <c r="STO90" i="15"/>
  <c r="STP90" i="15"/>
  <c r="STQ90" i="15"/>
  <c r="STR90" i="15"/>
  <c r="STS90" i="15"/>
  <c r="STT90" i="15"/>
  <c r="STU90" i="15"/>
  <c r="STV90" i="15"/>
  <c r="STW90" i="15"/>
  <c r="STX90" i="15"/>
  <c r="STY90" i="15"/>
  <c r="STZ90" i="15"/>
  <c r="SUA90" i="15"/>
  <c r="SUB90" i="15"/>
  <c r="SUC90" i="15"/>
  <c r="SUD90" i="15"/>
  <c r="SUE90" i="15"/>
  <c r="SUF90" i="15"/>
  <c r="SUG90" i="15"/>
  <c r="SUH90" i="15"/>
  <c r="SUI90" i="15"/>
  <c r="SUJ90" i="15"/>
  <c r="SUK90" i="15"/>
  <c r="SUL90" i="15"/>
  <c r="SUM90" i="15"/>
  <c r="SUN90" i="15"/>
  <c r="SUO90" i="15"/>
  <c r="SUP90" i="15"/>
  <c r="SUQ90" i="15"/>
  <c r="SUR90" i="15"/>
  <c r="SUS90" i="15"/>
  <c r="SUT90" i="15"/>
  <c r="SUU90" i="15"/>
  <c r="SUV90" i="15"/>
  <c r="SUW90" i="15"/>
  <c r="SUX90" i="15"/>
  <c r="SUY90" i="15"/>
  <c r="SUZ90" i="15"/>
  <c r="SVA90" i="15"/>
  <c r="SVB90" i="15"/>
  <c r="SVC90" i="15"/>
  <c r="SVD90" i="15"/>
  <c r="SVE90" i="15"/>
  <c r="SVF90" i="15"/>
  <c r="SVG90" i="15"/>
  <c r="SVH90" i="15"/>
  <c r="SVI90" i="15"/>
  <c r="SVJ90" i="15"/>
  <c r="SVK90" i="15"/>
  <c r="SVL90" i="15"/>
  <c r="SVM90" i="15"/>
  <c r="SVN90" i="15"/>
  <c r="SVO90" i="15"/>
  <c r="SVP90" i="15"/>
  <c r="SVQ90" i="15"/>
  <c r="SVR90" i="15"/>
  <c r="SVS90" i="15"/>
  <c r="SVT90" i="15"/>
  <c r="SVU90" i="15"/>
  <c r="SVV90" i="15"/>
  <c r="SVW90" i="15"/>
  <c r="SVX90" i="15"/>
  <c r="SVY90" i="15"/>
  <c r="SVZ90" i="15"/>
  <c r="SWA90" i="15"/>
  <c r="SWB90" i="15"/>
  <c r="SWC90" i="15"/>
  <c r="SWD90" i="15"/>
  <c r="SWE90" i="15"/>
  <c r="SWF90" i="15"/>
  <c r="SWG90" i="15"/>
  <c r="SWH90" i="15"/>
  <c r="SWI90" i="15"/>
  <c r="SWJ90" i="15"/>
  <c r="SWK90" i="15"/>
  <c r="SWL90" i="15"/>
  <c r="SWM90" i="15"/>
  <c r="SWN90" i="15"/>
  <c r="SWO90" i="15"/>
  <c r="SWP90" i="15"/>
  <c r="SWQ90" i="15"/>
  <c r="SWR90" i="15"/>
  <c r="SWS90" i="15"/>
  <c r="SWT90" i="15"/>
  <c r="SWU90" i="15"/>
  <c r="SWV90" i="15"/>
  <c r="SWW90" i="15"/>
  <c r="SWX90" i="15"/>
  <c r="SWY90" i="15"/>
  <c r="SWZ90" i="15"/>
  <c r="SXA90" i="15"/>
  <c r="SXB90" i="15"/>
  <c r="SXC90" i="15"/>
  <c r="SXD90" i="15"/>
  <c r="SXE90" i="15"/>
  <c r="SXF90" i="15"/>
  <c r="SXG90" i="15"/>
  <c r="SXH90" i="15"/>
  <c r="SXI90" i="15"/>
  <c r="SXJ90" i="15"/>
  <c r="SXK90" i="15"/>
  <c r="SXL90" i="15"/>
  <c r="SXM90" i="15"/>
  <c r="SXN90" i="15"/>
  <c r="SXO90" i="15"/>
  <c r="SXP90" i="15"/>
  <c r="SXQ90" i="15"/>
  <c r="SXR90" i="15"/>
  <c r="SXS90" i="15"/>
  <c r="SXT90" i="15"/>
  <c r="SXU90" i="15"/>
  <c r="SXV90" i="15"/>
  <c r="SXW90" i="15"/>
  <c r="SXX90" i="15"/>
  <c r="SXY90" i="15"/>
  <c r="SXZ90" i="15"/>
  <c r="SYA90" i="15"/>
  <c r="SYB90" i="15"/>
  <c r="SYC90" i="15"/>
  <c r="SYD90" i="15"/>
  <c r="SYE90" i="15"/>
  <c r="SYF90" i="15"/>
  <c r="SYG90" i="15"/>
  <c r="SYH90" i="15"/>
  <c r="SYI90" i="15"/>
  <c r="SYJ90" i="15"/>
  <c r="SYK90" i="15"/>
  <c r="SYL90" i="15"/>
  <c r="SYM90" i="15"/>
  <c r="SYN90" i="15"/>
  <c r="SYO90" i="15"/>
  <c r="SYP90" i="15"/>
  <c r="SYQ90" i="15"/>
  <c r="SYR90" i="15"/>
  <c r="SYS90" i="15"/>
  <c r="SYT90" i="15"/>
  <c r="SYU90" i="15"/>
  <c r="SYV90" i="15"/>
  <c r="SYW90" i="15"/>
  <c r="SYX90" i="15"/>
  <c r="SYY90" i="15"/>
  <c r="SYZ90" i="15"/>
  <c r="SZA90" i="15"/>
  <c r="SZB90" i="15"/>
  <c r="SZC90" i="15"/>
  <c r="SZD90" i="15"/>
  <c r="SZE90" i="15"/>
  <c r="SZF90" i="15"/>
  <c r="SZG90" i="15"/>
  <c r="SZH90" i="15"/>
  <c r="SZI90" i="15"/>
  <c r="SZJ90" i="15"/>
  <c r="SZK90" i="15"/>
  <c r="SZL90" i="15"/>
  <c r="SZM90" i="15"/>
  <c r="SZN90" i="15"/>
  <c r="SZO90" i="15"/>
  <c r="SZP90" i="15"/>
  <c r="SZQ90" i="15"/>
  <c r="SZR90" i="15"/>
  <c r="SZS90" i="15"/>
  <c r="SZT90" i="15"/>
  <c r="SZU90" i="15"/>
  <c r="SZV90" i="15"/>
  <c r="SZW90" i="15"/>
  <c r="SZX90" i="15"/>
  <c r="SZY90" i="15"/>
  <c r="SZZ90" i="15"/>
  <c r="TAA90" i="15"/>
  <c r="TAB90" i="15"/>
  <c r="TAC90" i="15"/>
  <c r="TAD90" i="15"/>
  <c r="TAE90" i="15"/>
  <c r="TAF90" i="15"/>
  <c r="TAG90" i="15"/>
  <c r="TAH90" i="15"/>
  <c r="TAI90" i="15"/>
  <c r="TAJ90" i="15"/>
  <c r="TAK90" i="15"/>
  <c r="TAL90" i="15"/>
  <c r="TAM90" i="15"/>
  <c r="TAN90" i="15"/>
  <c r="TAO90" i="15"/>
  <c r="TAP90" i="15"/>
  <c r="TAQ90" i="15"/>
  <c r="TAR90" i="15"/>
  <c r="TAS90" i="15"/>
  <c r="TAT90" i="15"/>
  <c r="TAU90" i="15"/>
  <c r="TAV90" i="15"/>
  <c r="TAW90" i="15"/>
  <c r="TAX90" i="15"/>
  <c r="TAY90" i="15"/>
  <c r="TAZ90" i="15"/>
  <c r="TBA90" i="15"/>
  <c r="TBB90" i="15"/>
  <c r="TBC90" i="15"/>
  <c r="TBD90" i="15"/>
  <c r="TBE90" i="15"/>
  <c r="TBF90" i="15"/>
  <c r="TBG90" i="15"/>
  <c r="TBH90" i="15"/>
  <c r="TBI90" i="15"/>
  <c r="TBJ90" i="15"/>
  <c r="TBK90" i="15"/>
  <c r="TBL90" i="15"/>
  <c r="TBM90" i="15"/>
  <c r="TBN90" i="15"/>
  <c r="TBO90" i="15"/>
  <c r="TBP90" i="15"/>
  <c r="TBQ90" i="15"/>
  <c r="TBR90" i="15"/>
  <c r="TBS90" i="15"/>
  <c r="TBT90" i="15"/>
  <c r="TBU90" i="15"/>
  <c r="TBV90" i="15"/>
  <c r="TBW90" i="15"/>
  <c r="TBX90" i="15"/>
  <c r="TBY90" i="15"/>
  <c r="TBZ90" i="15"/>
  <c r="TCA90" i="15"/>
  <c r="TCB90" i="15"/>
  <c r="TCC90" i="15"/>
  <c r="TCD90" i="15"/>
  <c r="TCE90" i="15"/>
  <c r="TCF90" i="15"/>
  <c r="TCG90" i="15"/>
  <c r="TCH90" i="15"/>
  <c r="TCI90" i="15"/>
  <c r="TCJ90" i="15"/>
  <c r="TCK90" i="15"/>
  <c r="TCL90" i="15"/>
  <c r="TCM90" i="15"/>
  <c r="TCN90" i="15"/>
  <c r="TCO90" i="15"/>
  <c r="TCP90" i="15"/>
  <c r="TCQ90" i="15"/>
  <c r="TCR90" i="15"/>
  <c r="TCS90" i="15"/>
  <c r="TCT90" i="15"/>
  <c r="TCU90" i="15"/>
  <c r="TCV90" i="15"/>
  <c r="TCW90" i="15"/>
  <c r="TCX90" i="15"/>
  <c r="TCY90" i="15"/>
  <c r="TCZ90" i="15"/>
  <c r="TDA90" i="15"/>
  <c r="TDB90" i="15"/>
  <c r="TDC90" i="15"/>
  <c r="TDD90" i="15"/>
  <c r="TDE90" i="15"/>
  <c r="TDF90" i="15"/>
  <c r="TDG90" i="15"/>
  <c r="TDH90" i="15"/>
  <c r="TDI90" i="15"/>
  <c r="TDJ90" i="15"/>
  <c r="TDK90" i="15"/>
  <c r="TDL90" i="15"/>
  <c r="TDM90" i="15"/>
  <c r="TDN90" i="15"/>
  <c r="TDO90" i="15"/>
  <c r="TDP90" i="15"/>
  <c r="TDQ90" i="15"/>
  <c r="TDR90" i="15"/>
  <c r="TDS90" i="15"/>
  <c r="TDT90" i="15"/>
  <c r="TDU90" i="15"/>
  <c r="TDV90" i="15"/>
  <c r="TDW90" i="15"/>
  <c r="TDX90" i="15"/>
  <c r="TDY90" i="15"/>
  <c r="TDZ90" i="15"/>
  <c r="TEA90" i="15"/>
  <c r="TEB90" i="15"/>
  <c r="TEC90" i="15"/>
  <c r="TED90" i="15"/>
  <c r="TEE90" i="15"/>
  <c r="TEF90" i="15"/>
  <c r="TEG90" i="15"/>
  <c r="TEH90" i="15"/>
  <c r="TEI90" i="15"/>
  <c r="TEJ90" i="15"/>
  <c r="TEK90" i="15"/>
  <c r="TEL90" i="15"/>
  <c r="TEM90" i="15"/>
  <c r="TEN90" i="15"/>
  <c r="TEO90" i="15"/>
  <c r="TEP90" i="15"/>
  <c r="TEQ90" i="15"/>
  <c r="TER90" i="15"/>
  <c r="TES90" i="15"/>
  <c r="TET90" i="15"/>
  <c r="TEU90" i="15"/>
  <c r="TEV90" i="15"/>
  <c r="TEW90" i="15"/>
  <c r="TEX90" i="15"/>
  <c r="TEY90" i="15"/>
  <c r="TEZ90" i="15"/>
  <c r="TFA90" i="15"/>
  <c r="TFB90" i="15"/>
  <c r="TFC90" i="15"/>
  <c r="TFD90" i="15"/>
  <c r="TFE90" i="15"/>
  <c r="TFF90" i="15"/>
  <c r="TFG90" i="15"/>
  <c r="TFH90" i="15"/>
  <c r="TFI90" i="15"/>
  <c r="TFJ90" i="15"/>
  <c r="TFK90" i="15"/>
  <c r="TFL90" i="15"/>
  <c r="TFM90" i="15"/>
  <c r="TFN90" i="15"/>
  <c r="TFO90" i="15"/>
  <c r="TFP90" i="15"/>
  <c r="TFQ90" i="15"/>
  <c r="TFR90" i="15"/>
  <c r="TFS90" i="15"/>
  <c r="TFT90" i="15"/>
  <c r="TFU90" i="15"/>
  <c r="TFV90" i="15"/>
  <c r="TFW90" i="15"/>
  <c r="TFX90" i="15"/>
  <c r="TFY90" i="15"/>
  <c r="TFZ90" i="15"/>
  <c r="TGA90" i="15"/>
  <c r="TGB90" i="15"/>
  <c r="TGC90" i="15"/>
  <c r="TGD90" i="15"/>
  <c r="TGE90" i="15"/>
  <c r="TGF90" i="15"/>
  <c r="TGG90" i="15"/>
  <c r="TGH90" i="15"/>
  <c r="TGI90" i="15"/>
  <c r="TGJ90" i="15"/>
  <c r="TGK90" i="15"/>
  <c r="TGL90" i="15"/>
  <c r="TGM90" i="15"/>
  <c r="TGN90" i="15"/>
  <c r="TGO90" i="15"/>
  <c r="TGP90" i="15"/>
  <c r="TGQ90" i="15"/>
  <c r="TGR90" i="15"/>
  <c r="TGS90" i="15"/>
  <c r="TGT90" i="15"/>
  <c r="TGU90" i="15"/>
  <c r="TGV90" i="15"/>
  <c r="TGW90" i="15"/>
  <c r="TGX90" i="15"/>
  <c r="TGY90" i="15"/>
  <c r="TGZ90" i="15"/>
  <c r="THA90" i="15"/>
  <c r="THB90" i="15"/>
  <c r="THC90" i="15"/>
  <c r="THD90" i="15"/>
  <c r="THE90" i="15"/>
  <c r="THF90" i="15"/>
  <c r="THG90" i="15"/>
  <c r="THH90" i="15"/>
  <c r="THI90" i="15"/>
  <c r="THJ90" i="15"/>
  <c r="THK90" i="15"/>
  <c r="THL90" i="15"/>
  <c r="THM90" i="15"/>
  <c r="THN90" i="15"/>
  <c r="THO90" i="15"/>
  <c r="THP90" i="15"/>
  <c r="THQ90" i="15"/>
  <c r="THR90" i="15"/>
  <c r="THS90" i="15"/>
  <c r="THT90" i="15"/>
  <c r="THU90" i="15"/>
  <c r="THV90" i="15"/>
  <c r="THW90" i="15"/>
  <c r="THX90" i="15"/>
  <c r="THY90" i="15"/>
  <c r="THZ90" i="15"/>
  <c r="TIA90" i="15"/>
  <c r="TIB90" i="15"/>
  <c r="TIC90" i="15"/>
  <c r="TID90" i="15"/>
  <c r="TIE90" i="15"/>
  <c r="TIF90" i="15"/>
  <c r="TIG90" i="15"/>
  <c r="TIH90" i="15"/>
  <c r="TII90" i="15"/>
  <c r="TIJ90" i="15"/>
  <c r="TIK90" i="15"/>
  <c r="TIL90" i="15"/>
  <c r="TIM90" i="15"/>
  <c r="TIN90" i="15"/>
  <c r="TIO90" i="15"/>
  <c r="TIP90" i="15"/>
  <c r="TIQ90" i="15"/>
  <c r="TIR90" i="15"/>
  <c r="TIS90" i="15"/>
  <c r="TIT90" i="15"/>
  <c r="TIU90" i="15"/>
  <c r="TIV90" i="15"/>
  <c r="TIW90" i="15"/>
  <c r="TIX90" i="15"/>
  <c r="TIY90" i="15"/>
  <c r="TIZ90" i="15"/>
  <c r="TJA90" i="15"/>
  <c r="TJB90" i="15"/>
  <c r="TJC90" i="15"/>
  <c r="TJD90" i="15"/>
  <c r="TJE90" i="15"/>
  <c r="TJF90" i="15"/>
  <c r="TJG90" i="15"/>
  <c r="TJH90" i="15"/>
  <c r="TJI90" i="15"/>
  <c r="TJJ90" i="15"/>
  <c r="TJK90" i="15"/>
  <c r="TJL90" i="15"/>
  <c r="TJM90" i="15"/>
  <c r="TJN90" i="15"/>
  <c r="TJO90" i="15"/>
  <c r="TJP90" i="15"/>
  <c r="TJQ90" i="15"/>
  <c r="TJR90" i="15"/>
  <c r="TJS90" i="15"/>
  <c r="TJT90" i="15"/>
  <c r="TJU90" i="15"/>
  <c r="TJV90" i="15"/>
  <c r="TJW90" i="15"/>
  <c r="TJX90" i="15"/>
  <c r="TJY90" i="15"/>
  <c r="TJZ90" i="15"/>
  <c r="TKA90" i="15"/>
  <c r="TKB90" i="15"/>
  <c r="TKC90" i="15"/>
  <c r="TKD90" i="15"/>
  <c r="TKE90" i="15"/>
  <c r="TKF90" i="15"/>
  <c r="TKG90" i="15"/>
  <c r="TKH90" i="15"/>
  <c r="TKI90" i="15"/>
  <c r="TKJ90" i="15"/>
  <c r="TKK90" i="15"/>
  <c r="TKL90" i="15"/>
  <c r="TKM90" i="15"/>
  <c r="TKN90" i="15"/>
  <c r="TKO90" i="15"/>
  <c r="TKP90" i="15"/>
  <c r="TKQ90" i="15"/>
  <c r="TKR90" i="15"/>
  <c r="TKS90" i="15"/>
  <c r="TKT90" i="15"/>
  <c r="TKU90" i="15"/>
  <c r="TKV90" i="15"/>
  <c r="TKW90" i="15"/>
  <c r="TKX90" i="15"/>
  <c r="TKY90" i="15"/>
  <c r="TKZ90" i="15"/>
  <c r="TLA90" i="15"/>
  <c r="TLB90" i="15"/>
  <c r="TLC90" i="15"/>
  <c r="TLD90" i="15"/>
  <c r="TLE90" i="15"/>
  <c r="TLF90" i="15"/>
  <c r="TLG90" i="15"/>
  <c r="TLH90" i="15"/>
  <c r="TLI90" i="15"/>
  <c r="TLJ90" i="15"/>
  <c r="TLK90" i="15"/>
  <c r="TLL90" i="15"/>
  <c r="TLM90" i="15"/>
  <c r="TLN90" i="15"/>
  <c r="TLO90" i="15"/>
  <c r="TLP90" i="15"/>
  <c r="TLQ90" i="15"/>
  <c r="TLR90" i="15"/>
  <c r="TLS90" i="15"/>
  <c r="TLT90" i="15"/>
  <c r="TLU90" i="15"/>
  <c r="TLV90" i="15"/>
  <c r="TLW90" i="15"/>
  <c r="TLX90" i="15"/>
  <c r="TLY90" i="15"/>
  <c r="TLZ90" i="15"/>
  <c r="TMA90" i="15"/>
  <c r="TMB90" i="15"/>
  <c r="TMC90" i="15"/>
  <c r="TMD90" i="15"/>
  <c r="TME90" i="15"/>
  <c r="TMF90" i="15"/>
  <c r="TMG90" i="15"/>
  <c r="TMH90" i="15"/>
  <c r="TMI90" i="15"/>
  <c r="TMJ90" i="15"/>
  <c r="TMK90" i="15"/>
  <c r="TML90" i="15"/>
  <c r="TMM90" i="15"/>
  <c r="TMN90" i="15"/>
  <c r="TMO90" i="15"/>
  <c r="TMP90" i="15"/>
  <c r="TMQ90" i="15"/>
  <c r="TMR90" i="15"/>
  <c r="TMS90" i="15"/>
  <c r="TMT90" i="15"/>
  <c r="TMU90" i="15"/>
  <c r="TMV90" i="15"/>
  <c r="TMW90" i="15"/>
  <c r="TMX90" i="15"/>
  <c r="TMY90" i="15"/>
  <c r="TMZ90" i="15"/>
  <c r="TNA90" i="15"/>
  <c r="TNB90" i="15"/>
  <c r="TNC90" i="15"/>
  <c r="TND90" i="15"/>
  <c r="TNE90" i="15"/>
  <c r="TNF90" i="15"/>
  <c r="TNG90" i="15"/>
  <c r="TNH90" i="15"/>
  <c r="TNI90" i="15"/>
  <c r="TNJ90" i="15"/>
  <c r="TNK90" i="15"/>
  <c r="TNL90" i="15"/>
  <c r="TNM90" i="15"/>
  <c r="TNN90" i="15"/>
  <c r="TNO90" i="15"/>
  <c r="TNP90" i="15"/>
  <c r="TNQ90" i="15"/>
  <c r="TNR90" i="15"/>
  <c r="TNS90" i="15"/>
  <c r="TNT90" i="15"/>
  <c r="TNU90" i="15"/>
  <c r="TNV90" i="15"/>
  <c r="TNW90" i="15"/>
  <c r="TNX90" i="15"/>
  <c r="TNY90" i="15"/>
  <c r="TNZ90" i="15"/>
  <c r="TOA90" i="15"/>
  <c r="TOB90" i="15"/>
  <c r="TOC90" i="15"/>
  <c r="TOD90" i="15"/>
  <c r="TOE90" i="15"/>
  <c r="TOF90" i="15"/>
  <c r="TOG90" i="15"/>
  <c r="TOH90" i="15"/>
  <c r="TOI90" i="15"/>
  <c r="TOJ90" i="15"/>
  <c r="TOK90" i="15"/>
  <c r="TOL90" i="15"/>
  <c r="TOM90" i="15"/>
  <c r="TON90" i="15"/>
  <c r="TOO90" i="15"/>
  <c r="TOP90" i="15"/>
  <c r="TOQ90" i="15"/>
  <c r="TOR90" i="15"/>
  <c r="TOS90" i="15"/>
  <c r="TOT90" i="15"/>
  <c r="TOU90" i="15"/>
  <c r="TOV90" i="15"/>
  <c r="TOW90" i="15"/>
  <c r="TOX90" i="15"/>
  <c r="TOY90" i="15"/>
  <c r="TOZ90" i="15"/>
  <c r="TPA90" i="15"/>
  <c r="TPB90" i="15"/>
  <c r="TPC90" i="15"/>
  <c r="TPD90" i="15"/>
  <c r="TPE90" i="15"/>
  <c r="TPF90" i="15"/>
  <c r="TPG90" i="15"/>
  <c r="TPH90" i="15"/>
  <c r="TPI90" i="15"/>
  <c r="TPJ90" i="15"/>
  <c r="TPK90" i="15"/>
  <c r="TPL90" i="15"/>
  <c r="TPM90" i="15"/>
  <c r="TPN90" i="15"/>
  <c r="TPO90" i="15"/>
  <c r="TPP90" i="15"/>
  <c r="TPQ90" i="15"/>
  <c r="TPR90" i="15"/>
  <c r="TPS90" i="15"/>
  <c r="TPT90" i="15"/>
  <c r="TPU90" i="15"/>
  <c r="TPV90" i="15"/>
  <c r="TPW90" i="15"/>
  <c r="TPX90" i="15"/>
  <c r="TPY90" i="15"/>
  <c r="TPZ90" i="15"/>
  <c r="TQA90" i="15"/>
  <c r="TQB90" i="15"/>
  <c r="TQC90" i="15"/>
  <c r="TQD90" i="15"/>
  <c r="TQE90" i="15"/>
  <c r="TQF90" i="15"/>
  <c r="TQG90" i="15"/>
  <c r="TQH90" i="15"/>
  <c r="TQI90" i="15"/>
  <c r="TQJ90" i="15"/>
  <c r="TQK90" i="15"/>
  <c r="TQL90" i="15"/>
  <c r="TQM90" i="15"/>
  <c r="TQN90" i="15"/>
  <c r="TQO90" i="15"/>
  <c r="TQP90" i="15"/>
  <c r="TQQ90" i="15"/>
  <c r="TQR90" i="15"/>
  <c r="TQS90" i="15"/>
  <c r="TQT90" i="15"/>
  <c r="TQU90" i="15"/>
  <c r="TQV90" i="15"/>
  <c r="TQW90" i="15"/>
  <c r="TQX90" i="15"/>
  <c r="TQY90" i="15"/>
  <c r="TQZ90" i="15"/>
  <c r="TRA90" i="15"/>
  <c r="TRB90" i="15"/>
  <c r="TRC90" i="15"/>
  <c r="TRD90" i="15"/>
  <c r="TRE90" i="15"/>
  <c r="TRF90" i="15"/>
  <c r="TRG90" i="15"/>
  <c r="TRH90" i="15"/>
  <c r="TRI90" i="15"/>
  <c r="TRJ90" i="15"/>
  <c r="TRK90" i="15"/>
  <c r="TRL90" i="15"/>
  <c r="TRM90" i="15"/>
  <c r="TRN90" i="15"/>
  <c r="TRO90" i="15"/>
  <c r="TRP90" i="15"/>
  <c r="TRQ90" i="15"/>
  <c r="TRR90" i="15"/>
  <c r="TRS90" i="15"/>
  <c r="TRT90" i="15"/>
  <c r="TRU90" i="15"/>
  <c r="TRV90" i="15"/>
  <c r="TRW90" i="15"/>
  <c r="TRX90" i="15"/>
  <c r="TRY90" i="15"/>
  <c r="TRZ90" i="15"/>
  <c r="TSA90" i="15"/>
  <c r="TSB90" i="15"/>
  <c r="TSC90" i="15"/>
  <c r="TSD90" i="15"/>
  <c r="TSE90" i="15"/>
  <c r="TSF90" i="15"/>
  <c r="TSG90" i="15"/>
  <c r="TSH90" i="15"/>
  <c r="TSI90" i="15"/>
  <c r="TSJ90" i="15"/>
  <c r="TSK90" i="15"/>
  <c r="TSL90" i="15"/>
  <c r="TSM90" i="15"/>
  <c r="TSN90" i="15"/>
  <c r="TSO90" i="15"/>
  <c r="TSP90" i="15"/>
  <c r="TSQ90" i="15"/>
  <c r="TSR90" i="15"/>
  <c r="TSS90" i="15"/>
  <c r="TST90" i="15"/>
  <c r="TSU90" i="15"/>
  <c r="TSV90" i="15"/>
  <c r="TSW90" i="15"/>
  <c r="TSX90" i="15"/>
  <c r="TSY90" i="15"/>
  <c r="TSZ90" i="15"/>
  <c r="TTA90" i="15"/>
  <c r="TTB90" i="15"/>
  <c r="TTC90" i="15"/>
  <c r="TTD90" i="15"/>
  <c r="TTE90" i="15"/>
  <c r="TTF90" i="15"/>
  <c r="TTG90" i="15"/>
  <c r="TTH90" i="15"/>
  <c r="TTI90" i="15"/>
  <c r="TTJ90" i="15"/>
  <c r="TTK90" i="15"/>
  <c r="TTL90" i="15"/>
  <c r="TTM90" i="15"/>
  <c r="TTN90" i="15"/>
  <c r="TTO90" i="15"/>
  <c r="TTP90" i="15"/>
  <c r="TTQ90" i="15"/>
  <c r="TTR90" i="15"/>
  <c r="TTS90" i="15"/>
  <c r="TTT90" i="15"/>
  <c r="TTU90" i="15"/>
  <c r="TTV90" i="15"/>
  <c r="TTW90" i="15"/>
  <c r="TTX90" i="15"/>
  <c r="TTY90" i="15"/>
  <c r="TTZ90" i="15"/>
  <c r="TUA90" i="15"/>
  <c r="TUB90" i="15"/>
  <c r="TUC90" i="15"/>
  <c r="TUD90" i="15"/>
  <c r="TUE90" i="15"/>
  <c r="TUF90" i="15"/>
  <c r="TUG90" i="15"/>
  <c r="TUH90" i="15"/>
  <c r="TUI90" i="15"/>
  <c r="TUJ90" i="15"/>
  <c r="TUK90" i="15"/>
  <c r="TUL90" i="15"/>
  <c r="TUM90" i="15"/>
  <c r="TUN90" i="15"/>
  <c r="TUO90" i="15"/>
  <c r="TUP90" i="15"/>
  <c r="TUQ90" i="15"/>
  <c r="TUR90" i="15"/>
  <c r="TUS90" i="15"/>
  <c r="TUT90" i="15"/>
  <c r="TUU90" i="15"/>
  <c r="TUV90" i="15"/>
  <c r="TUW90" i="15"/>
  <c r="TUX90" i="15"/>
  <c r="TUY90" i="15"/>
  <c r="TUZ90" i="15"/>
  <c r="TVA90" i="15"/>
  <c r="TVB90" i="15"/>
  <c r="TVC90" i="15"/>
  <c r="TVD90" i="15"/>
  <c r="TVE90" i="15"/>
  <c r="TVF90" i="15"/>
  <c r="TVG90" i="15"/>
  <c r="TVH90" i="15"/>
  <c r="TVI90" i="15"/>
  <c r="TVJ90" i="15"/>
  <c r="TVK90" i="15"/>
  <c r="TVL90" i="15"/>
  <c r="TVM90" i="15"/>
  <c r="TVN90" i="15"/>
  <c r="TVO90" i="15"/>
  <c r="TVP90" i="15"/>
  <c r="TVQ90" i="15"/>
  <c r="TVR90" i="15"/>
  <c r="TVS90" i="15"/>
  <c r="TVT90" i="15"/>
  <c r="TVU90" i="15"/>
  <c r="TVV90" i="15"/>
  <c r="TVW90" i="15"/>
  <c r="TVX90" i="15"/>
  <c r="TVY90" i="15"/>
  <c r="TVZ90" i="15"/>
  <c r="TWA90" i="15"/>
  <c r="TWB90" i="15"/>
  <c r="TWC90" i="15"/>
  <c r="TWD90" i="15"/>
  <c r="TWE90" i="15"/>
  <c r="TWF90" i="15"/>
  <c r="TWG90" i="15"/>
  <c r="TWH90" i="15"/>
  <c r="TWI90" i="15"/>
  <c r="TWJ90" i="15"/>
  <c r="TWK90" i="15"/>
  <c r="TWL90" i="15"/>
  <c r="TWM90" i="15"/>
  <c r="TWN90" i="15"/>
  <c r="TWO90" i="15"/>
  <c r="TWP90" i="15"/>
  <c r="TWQ90" i="15"/>
  <c r="TWR90" i="15"/>
  <c r="TWS90" i="15"/>
  <c r="TWT90" i="15"/>
  <c r="TWU90" i="15"/>
  <c r="TWV90" i="15"/>
  <c r="TWW90" i="15"/>
  <c r="TWX90" i="15"/>
  <c r="TWY90" i="15"/>
  <c r="TWZ90" i="15"/>
  <c r="TXA90" i="15"/>
  <c r="TXB90" i="15"/>
  <c r="TXC90" i="15"/>
  <c r="TXD90" i="15"/>
  <c r="TXE90" i="15"/>
  <c r="TXF90" i="15"/>
  <c r="TXG90" i="15"/>
  <c r="TXH90" i="15"/>
  <c r="TXI90" i="15"/>
  <c r="TXJ90" i="15"/>
  <c r="TXK90" i="15"/>
  <c r="TXL90" i="15"/>
  <c r="TXM90" i="15"/>
  <c r="TXN90" i="15"/>
  <c r="TXO90" i="15"/>
  <c r="TXP90" i="15"/>
  <c r="TXQ90" i="15"/>
  <c r="TXR90" i="15"/>
  <c r="TXS90" i="15"/>
  <c r="TXT90" i="15"/>
  <c r="TXU90" i="15"/>
  <c r="TXV90" i="15"/>
  <c r="TXW90" i="15"/>
  <c r="TXX90" i="15"/>
  <c r="TXY90" i="15"/>
  <c r="TXZ90" i="15"/>
  <c r="TYA90" i="15"/>
  <c r="TYB90" i="15"/>
  <c r="TYC90" i="15"/>
  <c r="TYD90" i="15"/>
  <c r="TYE90" i="15"/>
  <c r="TYF90" i="15"/>
  <c r="TYG90" i="15"/>
  <c r="TYH90" i="15"/>
  <c r="TYI90" i="15"/>
  <c r="TYJ90" i="15"/>
  <c r="TYK90" i="15"/>
  <c r="TYL90" i="15"/>
  <c r="TYM90" i="15"/>
  <c r="TYN90" i="15"/>
  <c r="TYO90" i="15"/>
  <c r="TYP90" i="15"/>
  <c r="TYQ90" i="15"/>
  <c r="TYR90" i="15"/>
  <c r="TYS90" i="15"/>
  <c r="TYT90" i="15"/>
  <c r="TYU90" i="15"/>
  <c r="TYV90" i="15"/>
  <c r="TYW90" i="15"/>
  <c r="TYX90" i="15"/>
  <c r="TYY90" i="15"/>
  <c r="TYZ90" i="15"/>
  <c r="TZA90" i="15"/>
  <c r="TZB90" i="15"/>
  <c r="TZC90" i="15"/>
  <c r="TZD90" i="15"/>
  <c r="TZE90" i="15"/>
  <c r="TZF90" i="15"/>
  <c r="TZG90" i="15"/>
  <c r="TZH90" i="15"/>
  <c r="TZI90" i="15"/>
  <c r="TZJ90" i="15"/>
  <c r="TZK90" i="15"/>
  <c r="TZL90" i="15"/>
  <c r="TZM90" i="15"/>
  <c r="TZN90" i="15"/>
  <c r="TZO90" i="15"/>
  <c r="TZP90" i="15"/>
  <c r="TZQ90" i="15"/>
  <c r="TZR90" i="15"/>
  <c r="TZS90" i="15"/>
  <c r="TZT90" i="15"/>
  <c r="TZU90" i="15"/>
  <c r="TZV90" i="15"/>
  <c r="TZW90" i="15"/>
  <c r="TZX90" i="15"/>
  <c r="TZY90" i="15"/>
  <c r="TZZ90" i="15"/>
  <c r="UAA90" i="15"/>
  <c r="UAB90" i="15"/>
  <c r="UAC90" i="15"/>
  <c r="UAD90" i="15"/>
  <c r="UAE90" i="15"/>
  <c r="UAF90" i="15"/>
  <c r="UAG90" i="15"/>
  <c r="UAH90" i="15"/>
  <c r="UAI90" i="15"/>
  <c r="UAJ90" i="15"/>
  <c r="UAK90" i="15"/>
  <c r="UAL90" i="15"/>
  <c r="UAM90" i="15"/>
  <c r="UAN90" i="15"/>
  <c r="UAO90" i="15"/>
  <c r="UAP90" i="15"/>
  <c r="UAQ90" i="15"/>
  <c r="UAR90" i="15"/>
  <c r="UAS90" i="15"/>
  <c r="UAT90" i="15"/>
  <c r="UAU90" i="15"/>
  <c r="UAV90" i="15"/>
  <c r="UAW90" i="15"/>
  <c r="UAX90" i="15"/>
  <c r="UAY90" i="15"/>
  <c r="UAZ90" i="15"/>
  <c r="UBA90" i="15"/>
  <c r="UBB90" i="15"/>
  <c r="UBC90" i="15"/>
  <c r="UBD90" i="15"/>
  <c r="UBE90" i="15"/>
  <c r="UBF90" i="15"/>
  <c r="UBG90" i="15"/>
  <c r="UBH90" i="15"/>
  <c r="UBI90" i="15"/>
  <c r="UBJ90" i="15"/>
  <c r="UBK90" i="15"/>
  <c r="UBL90" i="15"/>
  <c r="UBM90" i="15"/>
  <c r="UBN90" i="15"/>
  <c r="UBO90" i="15"/>
  <c r="UBP90" i="15"/>
  <c r="UBQ90" i="15"/>
  <c r="UBR90" i="15"/>
  <c r="UBS90" i="15"/>
  <c r="UBT90" i="15"/>
  <c r="UBU90" i="15"/>
  <c r="UBV90" i="15"/>
  <c r="UBW90" i="15"/>
  <c r="UBX90" i="15"/>
  <c r="UBY90" i="15"/>
  <c r="UBZ90" i="15"/>
  <c r="UCA90" i="15"/>
  <c r="UCB90" i="15"/>
  <c r="UCC90" i="15"/>
  <c r="UCD90" i="15"/>
  <c r="UCE90" i="15"/>
  <c r="UCF90" i="15"/>
  <c r="UCG90" i="15"/>
  <c r="UCH90" i="15"/>
  <c r="UCI90" i="15"/>
  <c r="UCJ90" i="15"/>
  <c r="UCK90" i="15"/>
  <c r="UCL90" i="15"/>
  <c r="UCM90" i="15"/>
  <c r="UCN90" i="15"/>
  <c r="UCO90" i="15"/>
  <c r="UCP90" i="15"/>
  <c r="UCQ90" i="15"/>
  <c r="UCR90" i="15"/>
  <c r="UCS90" i="15"/>
  <c r="UCT90" i="15"/>
  <c r="UCU90" i="15"/>
  <c r="UCV90" i="15"/>
  <c r="UCW90" i="15"/>
  <c r="UCX90" i="15"/>
  <c r="UCY90" i="15"/>
  <c r="UCZ90" i="15"/>
  <c r="UDA90" i="15"/>
  <c r="UDB90" i="15"/>
  <c r="UDC90" i="15"/>
  <c r="UDD90" i="15"/>
  <c r="UDE90" i="15"/>
  <c r="UDF90" i="15"/>
  <c r="UDG90" i="15"/>
  <c r="UDH90" i="15"/>
  <c r="UDI90" i="15"/>
  <c r="UDJ90" i="15"/>
  <c r="UDK90" i="15"/>
  <c r="UDL90" i="15"/>
  <c r="UDM90" i="15"/>
  <c r="UDN90" i="15"/>
  <c r="UDO90" i="15"/>
  <c r="UDP90" i="15"/>
  <c r="UDQ90" i="15"/>
  <c r="UDR90" i="15"/>
  <c r="UDS90" i="15"/>
  <c r="UDT90" i="15"/>
  <c r="UDU90" i="15"/>
  <c r="UDV90" i="15"/>
  <c r="UDW90" i="15"/>
  <c r="UDX90" i="15"/>
  <c r="UDY90" i="15"/>
  <c r="UDZ90" i="15"/>
  <c r="UEA90" i="15"/>
  <c r="UEB90" i="15"/>
  <c r="UEC90" i="15"/>
  <c r="UED90" i="15"/>
  <c r="UEE90" i="15"/>
  <c r="UEF90" i="15"/>
  <c r="UEG90" i="15"/>
  <c r="UEH90" i="15"/>
  <c r="UEI90" i="15"/>
  <c r="UEJ90" i="15"/>
  <c r="UEK90" i="15"/>
  <c r="UEL90" i="15"/>
  <c r="UEM90" i="15"/>
  <c r="UEN90" i="15"/>
  <c r="UEO90" i="15"/>
  <c r="UEP90" i="15"/>
  <c r="UEQ90" i="15"/>
  <c r="UER90" i="15"/>
  <c r="UES90" i="15"/>
  <c r="UET90" i="15"/>
  <c r="UEU90" i="15"/>
  <c r="UEV90" i="15"/>
  <c r="UEW90" i="15"/>
  <c r="UEX90" i="15"/>
  <c r="UEY90" i="15"/>
  <c r="UEZ90" i="15"/>
  <c r="UFA90" i="15"/>
  <c r="UFB90" i="15"/>
  <c r="UFC90" i="15"/>
  <c r="UFD90" i="15"/>
  <c r="UFE90" i="15"/>
  <c r="UFF90" i="15"/>
  <c r="UFG90" i="15"/>
  <c r="UFH90" i="15"/>
  <c r="UFI90" i="15"/>
  <c r="UFJ90" i="15"/>
  <c r="UFK90" i="15"/>
  <c r="UFL90" i="15"/>
  <c r="UFM90" i="15"/>
  <c r="UFN90" i="15"/>
  <c r="UFO90" i="15"/>
  <c r="UFP90" i="15"/>
  <c r="UFQ90" i="15"/>
  <c r="UFR90" i="15"/>
  <c r="UFS90" i="15"/>
  <c r="UFT90" i="15"/>
  <c r="UFU90" i="15"/>
  <c r="UFV90" i="15"/>
  <c r="UFW90" i="15"/>
  <c r="UFX90" i="15"/>
  <c r="UFY90" i="15"/>
  <c r="UFZ90" i="15"/>
  <c r="UGA90" i="15"/>
  <c r="UGB90" i="15"/>
  <c r="UGC90" i="15"/>
  <c r="UGD90" i="15"/>
  <c r="UGE90" i="15"/>
  <c r="UGF90" i="15"/>
  <c r="UGG90" i="15"/>
  <c r="UGH90" i="15"/>
  <c r="UGI90" i="15"/>
  <c r="UGJ90" i="15"/>
  <c r="UGK90" i="15"/>
  <c r="UGL90" i="15"/>
  <c r="UGM90" i="15"/>
  <c r="UGN90" i="15"/>
  <c r="UGO90" i="15"/>
  <c r="UGP90" i="15"/>
  <c r="UGQ90" i="15"/>
  <c r="UGR90" i="15"/>
  <c r="UGS90" i="15"/>
  <c r="UGT90" i="15"/>
  <c r="UGU90" i="15"/>
  <c r="UGV90" i="15"/>
  <c r="UGW90" i="15"/>
  <c r="UGX90" i="15"/>
  <c r="UGY90" i="15"/>
  <c r="UGZ90" i="15"/>
  <c r="UHA90" i="15"/>
  <c r="UHB90" i="15"/>
  <c r="UHC90" i="15"/>
  <c r="UHD90" i="15"/>
  <c r="UHE90" i="15"/>
  <c r="UHF90" i="15"/>
  <c r="UHG90" i="15"/>
  <c r="UHH90" i="15"/>
  <c r="UHI90" i="15"/>
  <c r="UHJ90" i="15"/>
  <c r="UHK90" i="15"/>
  <c r="UHL90" i="15"/>
  <c r="UHM90" i="15"/>
  <c r="UHN90" i="15"/>
  <c r="UHO90" i="15"/>
  <c r="UHP90" i="15"/>
  <c r="UHQ90" i="15"/>
  <c r="UHR90" i="15"/>
  <c r="UHS90" i="15"/>
  <c r="UHT90" i="15"/>
  <c r="UHU90" i="15"/>
  <c r="UHV90" i="15"/>
  <c r="UHW90" i="15"/>
  <c r="UHX90" i="15"/>
  <c r="UHY90" i="15"/>
  <c r="UHZ90" i="15"/>
  <c r="UIA90" i="15"/>
  <c r="UIB90" i="15"/>
  <c r="UIC90" i="15"/>
  <c r="UID90" i="15"/>
  <c r="UIE90" i="15"/>
  <c r="UIF90" i="15"/>
  <c r="UIG90" i="15"/>
  <c r="UIH90" i="15"/>
  <c r="UII90" i="15"/>
  <c r="UIJ90" i="15"/>
  <c r="UIK90" i="15"/>
  <c r="UIL90" i="15"/>
  <c r="UIM90" i="15"/>
  <c r="UIN90" i="15"/>
  <c r="UIO90" i="15"/>
  <c r="UIP90" i="15"/>
  <c r="UIQ90" i="15"/>
  <c r="UIR90" i="15"/>
  <c r="UIS90" i="15"/>
  <c r="UIT90" i="15"/>
  <c r="UIU90" i="15"/>
  <c r="UIV90" i="15"/>
  <c r="UIW90" i="15"/>
  <c r="UIX90" i="15"/>
  <c r="UIY90" i="15"/>
  <c r="UIZ90" i="15"/>
  <c r="UJA90" i="15"/>
  <c r="UJB90" i="15"/>
  <c r="UJC90" i="15"/>
  <c r="UJD90" i="15"/>
  <c r="UJE90" i="15"/>
  <c r="UJF90" i="15"/>
  <c r="UJG90" i="15"/>
  <c r="UJH90" i="15"/>
  <c r="UJI90" i="15"/>
  <c r="UJJ90" i="15"/>
  <c r="UJK90" i="15"/>
  <c r="UJL90" i="15"/>
  <c r="UJM90" i="15"/>
  <c r="UJN90" i="15"/>
  <c r="UJO90" i="15"/>
  <c r="UJP90" i="15"/>
  <c r="UJQ90" i="15"/>
  <c r="UJR90" i="15"/>
  <c r="UJS90" i="15"/>
  <c r="UJT90" i="15"/>
  <c r="UJU90" i="15"/>
  <c r="UJV90" i="15"/>
  <c r="UJW90" i="15"/>
  <c r="UJX90" i="15"/>
  <c r="UJY90" i="15"/>
  <c r="UJZ90" i="15"/>
  <c r="UKA90" i="15"/>
  <c r="UKB90" i="15"/>
  <c r="UKC90" i="15"/>
  <c r="UKD90" i="15"/>
  <c r="UKE90" i="15"/>
  <c r="UKF90" i="15"/>
  <c r="UKG90" i="15"/>
  <c r="UKH90" i="15"/>
  <c r="UKI90" i="15"/>
  <c r="UKJ90" i="15"/>
  <c r="UKK90" i="15"/>
  <c r="UKL90" i="15"/>
  <c r="UKM90" i="15"/>
  <c r="UKN90" i="15"/>
  <c r="UKO90" i="15"/>
  <c r="UKP90" i="15"/>
  <c r="UKQ90" i="15"/>
  <c r="UKR90" i="15"/>
  <c r="UKS90" i="15"/>
  <c r="UKT90" i="15"/>
  <c r="UKU90" i="15"/>
  <c r="UKV90" i="15"/>
  <c r="UKW90" i="15"/>
  <c r="UKX90" i="15"/>
  <c r="UKY90" i="15"/>
  <c r="UKZ90" i="15"/>
  <c r="ULA90" i="15"/>
  <c r="ULB90" i="15"/>
  <c r="ULC90" i="15"/>
  <c r="ULD90" i="15"/>
  <c r="ULE90" i="15"/>
  <c r="ULF90" i="15"/>
  <c r="ULG90" i="15"/>
  <c r="ULH90" i="15"/>
  <c r="ULI90" i="15"/>
  <c r="ULJ90" i="15"/>
  <c r="ULK90" i="15"/>
  <c r="ULL90" i="15"/>
  <c r="ULM90" i="15"/>
  <c r="ULN90" i="15"/>
  <c r="ULO90" i="15"/>
  <c r="ULP90" i="15"/>
  <c r="ULQ90" i="15"/>
  <c r="ULR90" i="15"/>
  <c r="ULS90" i="15"/>
  <c r="ULT90" i="15"/>
  <c r="ULU90" i="15"/>
  <c r="ULV90" i="15"/>
  <c r="ULW90" i="15"/>
  <c r="ULX90" i="15"/>
  <c r="ULY90" i="15"/>
  <c r="ULZ90" i="15"/>
  <c r="UMA90" i="15"/>
  <c r="UMB90" i="15"/>
  <c r="UMC90" i="15"/>
  <c r="UMD90" i="15"/>
  <c r="UME90" i="15"/>
  <c r="UMF90" i="15"/>
  <c r="UMG90" i="15"/>
  <c r="UMH90" i="15"/>
  <c r="UMI90" i="15"/>
  <c r="UMJ90" i="15"/>
  <c r="UMK90" i="15"/>
  <c r="UML90" i="15"/>
  <c r="UMM90" i="15"/>
  <c r="UMN90" i="15"/>
  <c r="UMO90" i="15"/>
  <c r="UMP90" i="15"/>
  <c r="UMQ90" i="15"/>
  <c r="UMR90" i="15"/>
  <c r="UMS90" i="15"/>
  <c r="UMT90" i="15"/>
  <c r="UMU90" i="15"/>
  <c r="UMV90" i="15"/>
  <c r="UMW90" i="15"/>
  <c r="UMX90" i="15"/>
  <c r="UMY90" i="15"/>
  <c r="UMZ90" i="15"/>
  <c r="UNA90" i="15"/>
  <c r="UNB90" i="15"/>
  <c r="UNC90" i="15"/>
  <c r="UND90" i="15"/>
  <c r="UNE90" i="15"/>
  <c r="UNF90" i="15"/>
  <c r="UNG90" i="15"/>
  <c r="UNH90" i="15"/>
  <c r="UNI90" i="15"/>
  <c r="UNJ90" i="15"/>
  <c r="UNK90" i="15"/>
  <c r="UNL90" i="15"/>
  <c r="UNM90" i="15"/>
  <c r="UNN90" i="15"/>
  <c r="UNO90" i="15"/>
  <c r="UNP90" i="15"/>
  <c r="UNQ90" i="15"/>
  <c r="UNR90" i="15"/>
  <c r="UNS90" i="15"/>
  <c r="UNT90" i="15"/>
  <c r="UNU90" i="15"/>
  <c r="UNV90" i="15"/>
  <c r="UNW90" i="15"/>
  <c r="UNX90" i="15"/>
  <c r="UNY90" i="15"/>
  <c r="UNZ90" i="15"/>
  <c r="UOA90" i="15"/>
  <c r="UOB90" i="15"/>
  <c r="UOC90" i="15"/>
  <c r="UOD90" i="15"/>
  <c r="UOE90" i="15"/>
  <c r="UOF90" i="15"/>
  <c r="UOG90" i="15"/>
  <c r="UOH90" i="15"/>
  <c r="UOI90" i="15"/>
  <c r="UOJ90" i="15"/>
  <c r="UOK90" i="15"/>
  <c r="UOL90" i="15"/>
  <c r="UOM90" i="15"/>
  <c r="UON90" i="15"/>
  <c r="UOO90" i="15"/>
  <c r="UOP90" i="15"/>
  <c r="UOQ90" i="15"/>
  <c r="UOR90" i="15"/>
  <c r="UOS90" i="15"/>
  <c r="UOT90" i="15"/>
  <c r="UOU90" i="15"/>
  <c r="UOV90" i="15"/>
  <c r="UOW90" i="15"/>
  <c r="UOX90" i="15"/>
  <c r="UOY90" i="15"/>
  <c r="UOZ90" i="15"/>
  <c r="UPA90" i="15"/>
  <c r="UPB90" i="15"/>
  <c r="UPC90" i="15"/>
  <c r="UPD90" i="15"/>
  <c r="UPE90" i="15"/>
  <c r="UPF90" i="15"/>
  <c r="UPG90" i="15"/>
  <c r="UPH90" i="15"/>
  <c r="UPI90" i="15"/>
  <c r="UPJ90" i="15"/>
  <c r="UPK90" i="15"/>
  <c r="UPL90" i="15"/>
  <c r="UPM90" i="15"/>
  <c r="UPN90" i="15"/>
  <c r="UPO90" i="15"/>
  <c r="UPP90" i="15"/>
  <c r="UPQ90" i="15"/>
  <c r="UPR90" i="15"/>
  <c r="UPS90" i="15"/>
  <c r="UPT90" i="15"/>
  <c r="UPU90" i="15"/>
  <c r="UPV90" i="15"/>
  <c r="UPW90" i="15"/>
  <c r="UPX90" i="15"/>
  <c r="UPY90" i="15"/>
  <c r="UPZ90" i="15"/>
  <c r="UQA90" i="15"/>
  <c r="UQB90" i="15"/>
  <c r="UQC90" i="15"/>
  <c r="UQD90" i="15"/>
  <c r="UQE90" i="15"/>
  <c r="UQF90" i="15"/>
  <c r="UQG90" i="15"/>
  <c r="UQH90" i="15"/>
  <c r="UQI90" i="15"/>
  <c r="UQJ90" i="15"/>
  <c r="UQK90" i="15"/>
  <c r="UQL90" i="15"/>
  <c r="UQM90" i="15"/>
  <c r="UQN90" i="15"/>
  <c r="UQO90" i="15"/>
  <c r="UQP90" i="15"/>
  <c r="UQQ90" i="15"/>
  <c r="UQR90" i="15"/>
  <c r="UQS90" i="15"/>
  <c r="UQT90" i="15"/>
  <c r="UQU90" i="15"/>
  <c r="UQV90" i="15"/>
  <c r="UQW90" i="15"/>
  <c r="UQX90" i="15"/>
  <c r="UQY90" i="15"/>
  <c r="UQZ90" i="15"/>
  <c r="URA90" i="15"/>
  <c r="URB90" i="15"/>
  <c r="URC90" i="15"/>
  <c r="URD90" i="15"/>
  <c r="URE90" i="15"/>
  <c r="URF90" i="15"/>
  <c r="URG90" i="15"/>
  <c r="URH90" i="15"/>
  <c r="URI90" i="15"/>
  <c r="URJ90" i="15"/>
  <c r="URK90" i="15"/>
  <c r="URL90" i="15"/>
  <c r="URM90" i="15"/>
  <c r="URN90" i="15"/>
  <c r="URO90" i="15"/>
  <c r="URP90" i="15"/>
  <c r="URQ90" i="15"/>
  <c r="URR90" i="15"/>
  <c r="URS90" i="15"/>
  <c r="URT90" i="15"/>
  <c r="URU90" i="15"/>
  <c r="URV90" i="15"/>
  <c r="URW90" i="15"/>
  <c r="URX90" i="15"/>
  <c r="URY90" i="15"/>
  <c r="URZ90" i="15"/>
  <c r="USA90" i="15"/>
  <c r="USB90" i="15"/>
  <c r="USC90" i="15"/>
  <c r="USD90" i="15"/>
  <c r="USE90" i="15"/>
  <c r="USF90" i="15"/>
  <c r="USG90" i="15"/>
  <c r="USH90" i="15"/>
  <c r="USI90" i="15"/>
  <c r="USJ90" i="15"/>
  <c r="USK90" i="15"/>
  <c r="USL90" i="15"/>
  <c r="USM90" i="15"/>
  <c r="USN90" i="15"/>
  <c r="USO90" i="15"/>
  <c r="USP90" i="15"/>
  <c r="USQ90" i="15"/>
  <c r="USR90" i="15"/>
  <c r="USS90" i="15"/>
  <c r="UST90" i="15"/>
  <c r="USU90" i="15"/>
  <c r="USV90" i="15"/>
  <c r="USW90" i="15"/>
  <c r="USX90" i="15"/>
  <c r="USY90" i="15"/>
  <c r="USZ90" i="15"/>
  <c r="UTA90" i="15"/>
  <c r="UTB90" i="15"/>
  <c r="UTC90" i="15"/>
  <c r="UTD90" i="15"/>
  <c r="UTE90" i="15"/>
  <c r="UTF90" i="15"/>
  <c r="UTG90" i="15"/>
  <c r="UTH90" i="15"/>
  <c r="UTI90" i="15"/>
  <c r="UTJ90" i="15"/>
  <c r="UTK90" i="15"/>
  <c r="UTL90" i="15"/>
  <c r="UTM90" i="15"/>
  <c r="UTN90" i="15"/>
  <c r="UTO90" i="15"/>
  <c r="UTP90" i="15"/>
  <c r="UTQ90" i="15"/>
  <c r="UTR90" i="15"/>
  <c r="UTS90" i="15"/>
  <c r="UTT90" i="15"/>
  <c r="UTU90" i="15"/>
  <c r="UTV90" i="15"/>
  <c r="UTW90" i="15"/>
  <c r="UTX90" i="15"/>
  <c r="UTY90" i="15"/>
  <c r="UTZ90" i="15"/>
  <c r="UUA90" i="15"/>
  <c r="UUB90" i="15"/>
  <c r="UUC90" i="15"/>
  <c r="UUD90" i="15"/>
  <c r="UUE90" i="15"/>
  <c r="UUF90" i="15"/>
  <c r="UUG90" i="15"/>
  <c r="UUH90" i="15"/>
  <c r="UUI90" i="15"/>
  <c r="UUJ90" i="15"/>
  <c r="UUK90" i="15"/>
  <c r="UUL90" i="15"/>
  <c r="UUM90" i="15"/>
  <c r="UUN90" i="15"/>
  <c r="UUO90" i="15"/>
  <c r="UUP90" i="15"/>
  <c r="UUQ90" i="15"/>
  <c r="UUR90" i="15"/>
  <c r="UUS90" i="15"/>
  <c r="UUT90" i="15"/>
  <c r="UUU90" i="15"/>
  <c r="UUV90" i="15"/>
  <c r="UUW90" i="15"/>
  <c r="UUX90" i="15"/>
  <c r="UUY90" i="15"/>
  <c r="UUZ90" i="15"/>
  <c r="UVA90" i="15"/>
  <c r="UVB90" i="15"/>
  <c r="UVC90" i="15"/>
  <c r="UVD90" i="15"/>
  <c r="UVE90" i="15"/>
  <c r="UVF90" i="15"/>
  <c r="UVG90" i="15"/>
  <c r="UVH90" i="15"/>
  <c r="UVI90" i="15"/>
  <c r="UVJ90" i="15"/>
  <c r="UVK90" i="15"/>
  <c r="UVL90" i="15"/>
  <c r="UVM90" i="15"/>
  <c r="UVN90" i="15"/>
  <c r="UVO90" i="15"/>
  <c r="UVP90" i="15"/>
  <c r="UVQ90" i="15"/>
  <c r="UVR90" i="15"/>
  <c r="UVS90" i="15"/>
  <c r="UVT90" i="15"/>
  <c r="UVU90" i="15"/>
  <c r="UVV90" i="15"/>
  <c r="UVW90" i="15"/>
  <c r="UVX90" i="15"/>
  <c r="UVY90" i="15"/>
  <c r="UVZ90" i="15"/>
  <c r="UWA90" i="15"/>
  <c r="UWB90" i="15"/>
  <c r="UWC90" i="15"/>
  <c r="UWD90" i="15"/>
  <c r="UWE90" i="15"/>
  <c r="UWF90" i="15"/>
  <c r="UWG90" i="15"/>
  <c r="UWH90" i="15"/>
  <c r="UWI90" i="15"/>
  <c r="UWJ90" i="15"/>
  <c r="UWK90" i="15"/>
  <c r="UWL90" i="15"/>
  <c r="UWM90" i="15"/>
  <c r="UWN90" i="15"/>
  <c r="UWO90" i="15"/>
  <c r="UWP90" i="15"/>
  <c r="UWQ90" i="15"/>
  <c r="UWR90" i="15"/>
  <c r="UWS90" i="15"/>
  <c r="UWT90" i="15"/>
  <c r="UWU90" i="15"/>
  <c r="UWV90" i="15"/>
  <c r="UWW90" i="15"/>
  <c r="UWX90" i="15"/>
  <c r="UWY90" i="15"/>
  <c r="UWZ90" i="15"/>
  <c r="UXA90" i="15"/>
  <c r="UXB90" i="15"/>
  <c r="UXC90" i="15"/>
  <c r="UXD90" i="15"/>
  <c r="UXE90" i="15"/>
  <c r="UXF90" i="15"/>
  <c r="UXG90" i="15"/>
  <c r="UXH90" i="15"/>
  <c r="UXI90" i="15"/>
  <c r="UXJ90" i="15"/>
  <c r="UXK90" i="15"/>
  <c r="UXL90" i="15"/>
  <c r="UXM90" i="15"/>
  <c r="UXN90" i="15"/>
  <c r="UXO90" i="15"/>
  <c r="UXP90" i="15"/>
  <c r="UXQ90" i="15"/>
  <c r="UXR90" i="15"/>
  <c r="UXS90" i="15"/>
  <c r="UXT90" i="15"/>
  <c r="UXU90" i="15"/>
  <c r="UXV90" i="15"/>
  <c r="UXW90" i="15"/>
  <c r="UXX90" i="15"/>
  <c r="UXY90" i="15"/>
  <c r="UXZ90" i="15"/>
  <c r="UYA90" i="15"/>
  <c r="UYB90" i="15"/>
  <c r="UYC90" i="15"/>
  <c r="UYD90" i="15"/>
  <c r="UYE90" i="15"/>
  <c r="UYF90" i="15"/>
  <c r="UYG90" i="15"/>
  <c r="UYH90" i="15"/>
  <c r="UYI90" i="15"/>
  <c r="UYJ90" i="15"/>
  <c r="UYK90" i="15"/>
  <c r="UYL90" i="15"/>
  <c r="UYM90" i="15"/>
  <c r="UYN90" i="15"/>
  <c r="UYO90" i="15"/>
  <c r="UYP90" i="15"/>
  <c r="UYQ90" i="15"/>
  <c r="UYR90" i="15"/>
  <c r="UYS90" i="15"/>
  <c r="UYT90" i="15"/>
  <c r="UYU90" i="15"/>
  <c r="UYV90" i="15"/>
  <c r="UYW90" i="15"/>
  <c r="UYX90" i="15"/>
  <c r="UYY90" i="15"/>
  <c r="UYZ90" i="15"/>
  <c r="UZA90" i="15"/>
  <c r="UZB90" i="15"/>
  <c r="UZC90" i="15"/>
  <c r="UZD90" i="15"/>
  <c r="UZE90" i="15"/>
  <c r="UZF90" i="15"/>
  <c r="UZG90" i="15"/>
  <c r="UZH90" i="15"/>
  <c r="UZI90" i="15"/>
  <c r="UZJ90" i="15"/>
  <c r="UZK90" i="15"/>
  <c r="UZL90" i="15"/>
  <c r="UZM90" i="15"/>
  <c r="UZN90" i="15"/>
  <c r="UZO90" i="15"/>
  <c r="UZP90" i="15"/>
  <c r="UZQ90" i="15"/>
  <c r="UZR90" i="15"/>
  <c r="UZS90" i="15"/>
  <c r="UZT90" i="15"/>
  <c r="UZU90" i="15"/>
  <c r="UZV90" i="15"/>
  <c r="UZW90" i="15"/>
  <c r="UZX90" i="15"/>
  <c r="UZY90" i="15"/>
  <c r="UZZ90" i="15"/>
  <c r="VAA90" i="15"/>
  <c r="VAB90" i="15"/>
  <c r="VAC90" i="15"/>
  <c r="VAD90" i="15"/>
  <c r="VAE90" i="15"/>
  <c r="VAF90" i="15"/>
  <c r="VAG90" i="15"/>
  <c r="VAH90" i="15"/>
  <c r="VAI90" i="15"/>
  <c r="VAJ90" i="15"/>
  <c r="VAK90" i="15"/>
  <c r="VAL90" i="15"/>
  <c r="VAM90" i="15"/>
  <c r="VAN90" i="15"/>
  <c r="VAO90" i="15"/>
  <c r="VAP90" i="15"/>
  <c r="VAQ90" i="15"/>
  <c r="VAR90" i="15"/>
  <c r="VAS90" i="15"/>
  <c r="VAT90" i="15"/>
  <c r="VAU90" i="15"/>
  <c r="VAV90" i="15"/>
  <c r="VAW90" i="15"/>
  <c r="VAX90" i="15"/>
  <c r="VAY90" i="15"/>
  <c r="VAZ90" i="15"/>
  <c r="VBA90" i="15"/>
  <c r="VBB90" i="15"/>
  <c r="VBC90" i="15"/>
  <c r="VBD90" i="15"/>
  <c r="VBE90" i="15"/>
  <c r="VBF90" i="15"/>
  <c r="VBG90" i="15"/>
  <c r="VBH90" i="15"/>
  <c r="VBI90" i="15"/>
  <c r="VBJ90" i="15"/>
  <c r="VBK90" i="15"/>
  <c r="VBL90" i="15"/>
  <c r="VBM90" i="15"/>
  <c r="VBN90" i="15"/>
  <c r="VBO90" i="15"/>
  <c r="VBP90" i="15"/>
  <c r="VBQ90" i="15"/>
  <c r="VBR90" i="15"/>
  <c r="VBS90" i="15"/>
  <c r="VBT90" i="15"/>
  <c r="VBU90" i="15"/>
  <c r="VBV90" i="15"/>
  <c r="VBW90" i="15"/>
  <c r="VBX90" i="15"/>
  <c r="VBY90" i="15"/>
  <c r="VBZ90" i="15"/>
  <c r="VCA90" i="15"/>
  <c r="VCB90" i="15"/>
  <c r="VCC90" i="15"/>
  <c r="VCD90" i="15"/>
  <c r="VCE90" i="15"/>
  <c r="VCF90" i="15"/>
  <c r="VCG90" i="15"/>
  <c r="VCH90" i="15"/>
  <c r="VCI90" i="15"/>
  <c r="VCJ90" i="15"/>
  <c r="VCK90" i="15"/>
  <c r="VCL90" i="15"/>
  <c r="VCM90" i="15"/>
  <c r="VCN90" i="15"/>
  <c r="VCO90" i="15"/>
  <c r="VCP90" i="15"/>
  <c r="VCQ90" i="15"/>
  <c r="VCR90" i="15"/>
  <c r="VCS90" i="15"/>
  <c r="VCT90" i="15"/>
  <c r="VCU90" i="15"/>
  <c r="VCV90" i="15"/>
  <c r="VCW90" i="15"/>
  <c r="VCX90" i="15"/>
  <c r="VCY90" i="15"/>
  <c r="VCZ90" i="15"/>
  <c r="VDA90" i="15"/>
  <c r="VDB90" i="15"/>
  <c r="VDC90" i="15"/>
  <c r="VDD90" i="15"/>
  <c r="VDE90" i="15"/>
  <c r="VDF90" i="15"/>
  <c r="VDG90" i="15"/>
  <c r="VDH90" i="15"/>
  <c r="VDI90" i="15"/>
  <c r="VDJ90" i="15"/>
  <c r="VDK90" i="15"/>
  <c r="VDL90" i="15"/>
  <c r="VDM90" i="15"/>
  <c r="VDN90" i="15"/>
  <c r="VDO90" i="15"/>
  <c r="VDP90" i="15"/>
  <c r="VDQ90" i="15"/>
  <c r="VDR90" i="15"/>
  <c r="VDS90" i="15"/>
  <c r="VDT90" i="15"/>
  <c r="VDU90" i="15"/>
  <c r="VDV90" i="15"/>
  <c r="VDW90" i="15"/>
  <c r="VDX90" i="15"/>
  <c r="VDY90" i="15"/>
  <c r="VDZ90" i="15"/>
  <c r="VEA90" i="15"/>
  <c r="VEB90" i="15"/>
  <c r="VEC90" i="15"/>
  <c r="VED90" i="15"/>
  <c r="VEE90" i="15"/>
  <c r="VEF90" i="15"/>
  <c r="VEG90" i="15"/>
  <c r="VEH90" i="15"/>
  <c r="VEI90" i="15"/>
  <c r="VEJ90" i="15"/>
  <c r="VEK90" i="15"/>
  <c r="VEL90" i="15"/>
  <c r="VEM90" i="15"/>
  <c r="VEN90" i="15"/>
  <c r="VEO90" i="15"/>
  <c r="VEP90" i="15"/>
  <c r="VEQ90" i="15"/>
  <c r="VER90" i="15"/>
  <c r="VES90" i="15"/>
  <c r="VET90" i="15"/>
  <c r="VEU90" i="15"/>
  <c r="VEV90" i="15"/>
  <c r="VEW90" i="15"/>
  <c r="VEX90" i="15"/>
  <c r="VEY90" i="15"/>
  <c r="VEZ90" i="15"/>
  <c r="VFA90" i="15"/>
  <c r="VFB90" i="15"/>
  <c r="VFC90" i="15"/>
  <c r="VFD90" i="15"/>
  <c r="VFE90" i="15"/>
  <c r="VFF90" i="15"/>
  <c r="VFG90" i="15"/>
  <c r="VFH90" i="15"/>
  <c r="VFI90" i="15"/>
  <c r="VFJ90" i="15"/>
  <c r="VFK90" i="15"/>
  <c r="VFL90" i="15"/>
  <c r="VFM90" i="15"/>
  <c r="VFN90" i="15"/>
  <c r="VFO90" i="15"/>
  <c r="VFP90" i="15"/>
  <c r="VFQ90" i="15"/>
  <c r="VFR90" i="15"/>
  <c r="VFS90" i="15"/>
  <c r="VFT90" i="15"/>
  <c r="VFU90" i="15"/>
  <c r="VFV90" i="15"/>
  <c r="VFW90" i="15"/>
  <c r="VFX90" i="15"/>
  <c r="VFY90" i="15"/>
  <c r="VFZ90" i="15"/>
  <c r="VGA90" i="15"/>
  <c r="VGB90" i="15"/>
  <c r="VGC90" i="15"/>
  <c r="VGD90" i="15"/>
  <c r="VGE90" i="15"/>
  <c r="VGF90" i="15"/>
  <c r="VGG90" i="15"/>
  <c r="VGH90" i="15"/>
  <c r="VGI90" i="15"/>
  <c r="VGJ90" i="15"/>
  <c r="VGK90" i="15"/>
  <c r="VGL90" i="15"/>
  <c r="VGM90" i="15"/>
  <c r="VGN90" i="15"/>
  <c r="VGO90" i="15"/>
  <c r="VGP90" i="15"/>
  <c r="VGQ90" i="15"/>
  <c r="VGR90" i="15"/>
  <c r="VGS90" i="15"/>
  <c r="VGT90" i="15"/>
  <c r="VGU90" i="15"/>
  <c r="VGV90" i="15"/>
  <c r="VGW90" i="15"/>
  <c r="VGX90" i="15"/>
  <c r="VGY90" i="15"/>
  <c r="VGZ90" i="15"/>
  <c r="VHA90" i="15"/>
  <c r="VHB90" i="15"/>
  <c r="VHC90" i="15"/>
  <c r="VHD90" i="15"/>
  <c r="VHE90" i="15"/>
  <c r="VHF90" i="15"/>
  <c r="VHG90" i="15"/>
  <c r="VHH90" i="15"/>
  <c r="VHI90" i="15"/>
  <c r="VHJ90" i="15"/>
  <c r="VHK90" i="15"/>
  <c r="VHL90" i="15"/>
  <c r="VHM90" i="15"/>
  <c r="VHN90" i="15"/>
  <c r="VHO90" i="15"/>
  <c r="VHP90" i="15"/>
  <c r="VHQ90" i="15"/>
  <c r="VHR90" i="15"/>
  <c r="VHS90" i="15"/>
  <c r="VHT90" i="15"/>
  <c r="VHU90" i="15"/>
  <c r="VHV90" i="15"/>
  <c r="VHW90" i="15"/>
  <c r="VHX90" i="15"/>
  <c r="VHY90" i="15"/>
  <c r="VHZ90" i="15"/>
  <c r="VIA90" i="15"/>
  <c r="VIB90" i="15"/>
  <c r="VIC90" i="15"/>
  <c r="VID90" i="15"/>
  <c r="VIE90" i="15"/>
  <c r="VIF90" i="15"/>
  <c r="VIG90" i="15"/>
  <c r="VIH90" i="15"/>
  <c r="VII90" i="15"/>
  <c r="VIJ90" i="15"/>
  <c r="VIK90" i="15"/>
  <c r="VIL90" i="15"/>
  <c r="VIM90" i="15"/>
  <c r="VIN90" i="15"/>
  <c r="VIO90" i="15"/>
  <c r="VIP90" i="15"/>
  <c r="VIQ90" i="15"/>
  <c r="VIR90" i="15"/>
  <c r="VIS90" i="15"/>
  <c r="VIT90" i="15"/>
  <c r="VIU90" i="15"/>
  <c r="VIV90" i="15"/>
  <c r="VIW90" i="15"/>
  <c r="VIX90" i="15"/>
  <c r="VIY90" i="15"/>
  <c r="VIZ90" i="15"/>
  <c r="VJA90" i="15"/>
  <c r="VJB90" i="15"/>
  <c r="VJC90" i="15"/>
  <c r="VJD90" i="15"/>
  <c r="VJE90" i="15"/>
  <c r="VJF90" i="15"/>
  <c r="VJG90" i="15"/>
  <c r="VJH90" i="15"/>
  <c r="VJI90" i="15"/>
  <c r="VJJ90" i="15"/>
  <c r="VJK90" i="15"/>
  <c r="VJL90" i="15"/>
  <c r="VJM90" i="15"/>
  <c r="VJN90" i="15"/>
  <c r="VJO90" i="15"/>
  <c r="VJP90" i="15"/>
  <c r="VJQ90" i="15"/>
  <c r="VJR90" i="15"/>
  <c r="VJS90" i="15"/>
  <c r="VJT90" i="15"/>
  <c r="VJU90" i="15"/>
  <c r="VJV90" i="15"/>
  <c r="VJW90" i="15"/>
  <c r="VJX90" i="15"/>
  <c r="VJY90" i="15"/>
  <c r="VJZ90" i="15"/>
  <c r="VKA90" i="15"/>
  <c r="VKB90" i="15"/>
  <c r="VKC90" i="15"/>
  <c r="VKD90" i="15"/>
  <c r="VKE90" i="15"/>
  <c r="VKF90" i="15"/>
  <c r="VKG90" i="15"/>
  <c r="VKH90" i="15"/>
  <c r="VKI90" i="15"/>
  <c r="VKJ90" i="15"/>
  <c r="VKK90" i="15"/>
  <c r="VKL90" i="15"/>
  <c r="VKM90" i="15"/>
  <c r="VKN90" i="15"/>
  <c r="VKO90" i="15"/>
  <c r="VKP90" i="15"/>
  <c r="VKQ90" i="15"/>
  <c r="VKR90" i="15"/>
  <c r="VKS90" i="15"/>
  <c r="VKT90" i="15"/>
  <c r="VKU90" i="15"/>
  <c r="VKV90" i="15"/>
  <c r="VKW90" i="15"/>
  <c r="VKX90" i="15"/>
  <c r="VKY90" i="15"/>
  <c r="VKZ90" i="15"/>
  <c r="VLA90" i="15"/>
  <c r="VLB90" i="15"/>
  <c r="VLC90" i="15"/>
  <c r="VLD90" i="15"/>
  <c r="VLE90" i="15"/>
  <c r="VLF90" i="15"/>
  <c r="VLG90" i="15"/>
  <c r="VLH90" i="15"/>
  <c r="VLI90" i="15"/>
  <c r="VLJ90" i="15"/>
  <c r="VLK90" i="15"/>
  <c r="VLL90" i="15"/>
  <c r="VLM90" i="15"/>
  <c r="VLN90" i="15"/>
  <c r="VLO90" i="15"/>
  <c r="VLP90" i="15"/>
  <c r="VLQ90" i="15"/>
  <c r="VLR90" i="15"/>
  <c r="VLS90" i="15"/>
  <c r="VLT90" i="15"/>
  <c r="VLU90" i="15"/>
  <c r="VLV90" i="15"/>
  <c r="VLW90" i="15"/>
  <c r="VLX90" i="15"/>
  <c r="VLY90" i="15"/>
  <c r="VLZ90" i="15"/>
  <c r="VMA90" i="15"/>
  <c r="VMB90" i="15"/>
  <c r="VMC90" i="15"/>
  <c r="VMD90" i="15"/>
  <c r="VME90" i="15"/>
  <c r="VMF90" i="15"/>
  <c r="VMG90" i="15"/>
  <c r="VMH90" i="15"/>
  <c r="VMI90" i="15"/>
  <c r="VMJ90" i="15"/>
  <c r="VMK90" i="15"/>
  <c r="VML90" i="15"/>
  <c r="VMM90" i="15"/>
  <c r="VMN90" i="15"/>
  <c r="VMO90" i="15"/>
  <c r="VMP90" i="15"/>
  <c r="VMQ90" i="15"/>
  <c r="VMR90" i="15"/>
  <c r="VMS90" i="15"/>
  <c r="VMT90" i="15"/>
  <c r="VMU90" i="15"/>
  <c r="VMV90" i="15"/>
  <c r="VMW90" i="15"/>
  <c r="VMX90" i="15"/>
  <c r="VMY90" i="15"/>
  <c r="VMZ90" i="15"/>
  <c r="VNA90" i="15"/>
  <c r="VNB90" i="15"/>
  <c r="VNC90" i="15"/>
  <c r="VND90" i="15"/>
  <c r="VNE90" i="15"/>
  <c r="VNF90" i="15"/>
  <c r="VNG90" i="15"/>
  <c r="VNH90" i="15"/>
  <c r="VNI90" i="15"/>
  <c r="VNJ90" i="15"/>
  <c r="VNK90" i="15"/>
  <c r="VNL90" i="15"/>
  <c r="VNM90" i="15"/>
  <c r="VNN90" i="15"/>
  <c r="VNO90" i="15"/>
  <c r="VNP90" i="15"/>
  <c r="VNQ90" i="15"/>
  <c r="VNR90" i="15"/>
  <c r="VNS90" i="15"/>
  <c r="VNT90" i="15"/>
  <c r="VNU90" i="15"/>
  <c r="VNV90" i="15"/>
  <c r="VNW90" i="15"/>
  <c r="VNX90" i="15"/>
  <c r="VNY90" i="15"/>
  <c r="VNZ90" i="15"/>
  <c r="VOA90" i="15"/>
  <c r="VOB90" i="15"/>
  <c r="VOC90" i="15"/>
  <c r="VOD90" i="15"/>
  <c r="VOE90" i="15"/>
  <c r="VOF90" i="15"/>
  <c r="VOG90" i="15"/>
  <c r="VOH90" i="15"/>
  <c r="VOI90" i="15"/>
  <c r="VOJ90" i="15"/>
  <c r="VOK90" i="15"/>
  <c r="VOL90" i="15"/>
  <c r="VOM90" i="15"/>
  <c r="VON90" i="15"/>
  <c r="VOO90" i="15"/>
  <c r="VOP90" i="15"/>
  <c r="VOQ90" i="15"/>
  <c r="VOR90" i="15"/>
  <c r="VOS90" i="15"/>
  <c r="VOT90" i="15"/>
  <c r="VOU90" i="15"/>
  <c r="VOV90" i="15"/>
  <c r="VOW90" i="15"/>
  <c r="VOX90" i="15"/>
  <c r="VOY90" i="15"/>
  <c r="VOZ90" i="15"/>
  <c r="VPA90" i="15"/>
  <c r="VPB90" i="15"/>
  <c r="VPC90" i="15"/>
  <c r="VPD90" i="15"/>
  <c r="VPE90" i="15"/>
  <c r="VPF90" i="15"/>
  <c r="VPG90" i="15"/>
  <c r="VPH90" i="15"/>
  <c r="VPI90" i="15"/>
  <c r="VPJ90" i="15"/>
  <c r="VPK90" i="15"/>
  <c r="VPL90" i="15"/>
  <c r="VPM90" i="15"/>
  <c r="VPN90" i="15"/>
  <c r="VPO90" i="15"/>
  <c r="VPP90" i="15"/>
  <c r="VPQ90" i="15"/>
  <c r="VPR90" i="15"/>
  <c r="VPS90" i="15"/>
  <c r="VPT90" i="15"/>
  <c r="VPU90" i="15"/>
  <c r="VPV90" i="15"/>
  <c r="VPW90" i="15"/>
  <c r="VPX90" i="15"/>
  <c r="VPY90" i="15"/>
  <c r="VPZ90" i="15"/>
  <c r="VQA90" i="15"/>
  <c r="VQB90" i="15"/>
  <c r="VQC90" i="15"/>
  <c r="VQD90" i="15"/>
  <c r="VQE90" i="15"/>
  <c r="VQF90" i="15"/>
  <c r="VQG90" i="15"/>
  <c r="VQH90" i="15"/>
  <c r="VQI90" i="15"/>
  <c r="VQJ90" i="15"/>
  <c r="VQK90" i="15"/>
  <c r="VQL90" i="15"/>
  <c r="VQM90" i="15"/>
  <c r="VQN90" i="15"/>
  <c r="VQO90" i="15"/>
  <c r="VQP90" i="15"/>
  <c r="VQQ90" i="15"/>
  <c r="VQR90" i="15"/>
  <c r="VQS90" i="15"/>
  <c r="VQT90" i="15"/>
  <c r="VQU90" i="15"/>
  <c r="VQV90" i="15"/>
  <c r="VQW90" i="15"/>
  <c r="VQX90" i="15"/>
  <c r="VQY90" i="15"/>
  <c r="VQZ90" i="15"/>
  <c r="VRA90" i="15"/>
  <c r="VRB90" i="15"/>
  <c r="VRC90" i="15"/>
  <c r="VRD90" i="15"/>
  <c r="VRE90" i="15"/>
  <c r="VRF90" i="15"/>
  <c r="VRG90" i="15"/>
  <c r="VRH90" i="15"/>
  <c r="VRI90" i="15"/>
  <c r="VRJ90" i="15"/>
  <c r="VRK90" i="15"/>
  <c r="VRL90" i="15"/>
  <c r="VRM90" i="15"/>
  <c r="VRN90" i="15"/>
  <c r="VRO90" i="15"/>
  <c r="VRP90" i="15"/>
  <c r="VRQ90" i="15"/>
  <c r="VRR90" i="15"/>
  <c r="VRS90" i="15"/>
  <c r="VRT90" i="15"/>
  <c r="VRU90" i="15"/>
  <c r="VRV90" i="15"/>
  <c r="VRW90" i="15"/>
  <c r="VRX90" i="15"/>
  <c r="VRY90" i="15"/>
  <c r="VRZ90" i="15"/>
  <c r="VSA90" i="15"/>
  <c r="VSB90" i="15"/>
  <c r="VSC90" i="15"/>
  <c r="VSD90" i="15"/>
  <c r="VSE90" i="15"/>
  <c r="VSF90" i="15"/>
  <c r="VSG90" i="15"/>
  <c r="VSH90" i="15"/>
  <c r="VSI90" i="15"/>
  <c r="VSJ90" i="15"/>
  <c r="VSK90" i="15"/>
  <c r="VSL90" i="15"/>
  <c r="VSM90" i="15"/>
  <c r="VSN90" i="15"/>
  <c r="VSO90" i="15"/>
  <c r="VSP90" i="15"/>
  <c r="VSQ90" i="15"/>
  <c r="VSR90" i="15"/>
  <c r="VSS90" i="15"/>
  <c r="VST90" i="15"/>
  <c r="VSU90" i="15"/>
  <c r="VSV90" i="15"/>
  <c r="VSW90" i="15"/>
  <c r="VSX90" i="15"/>
  <c r="VSY90" i="15"/>
  <c r="VSZ90" i="15"/>
  <c r="VTA90" i="15"/>
  <c r="VTB90" i="15"/>
  <c r="VTC90" i="15"/>
  <c r="VTD90" i="15"/>
  <c r="VTE90" i="15"/>
  <c r="VTF90" i="15"/>
  <c r="VTG90" i="15"/>
  <c r="VTH90" i="15"/>
  <c r="VTI90" i="15"/>
  <c r="VTJ90" i="15"/>
  <c r="VTK90" i="15"/>
  <c r="VTL90" i="15"/>
  <c r="VTM90" i="15"/>
  <c r="VTN90" i="15"/>
  <c r="VTO90" i="15"/>
  <c r="VTP90" i="15"/>
  <c r="VTQ90" i="15"/>
  <c r="VTR90" i="15"/>
  <c r="VTS90" i="15"/>
  <c r="VTT90" i="15"/>
  <c r="VTU90" i="15"/>
  <c r="VTV90" i="15"/>
  <c r="VTW90" i="15"/>
  <c r="VTX90" i="15"/>
  <c r="VTY90" i="15"/>
  <c r="VTZ90" i="15"/>
  <c r="VUA90" i="15"/>
  <c r="VUB90" i="15"/>
  <c r="VUC90" i="15"/>
  <c r="VUD90" i="15"/>
  <c r="VUE90" i="15"/>
  <c r="VUF90" i="15"/>
  <c r="VUG90" i="15"/>
  <c r="VUH90" i="15"/>
  <c r="VUI90" i="15"/>
  <c r="VUJ90" i="15"/>
  <c r="VUK90" i="15"/>
  <c r="VUL90" i="15"/>
  <c r="VUM90" i="15"/>
  <c r="VUN90" i="15"/>
  <c r="VUO90" i="15"/>
  <c r="VUP90" i="15"/>
  <c r="VUQ90" i="15"/>
  <c r="VUR90" i="15"/>
  <c r="VUS90" i="15"/>
  <c r="VUT90" i="15"/>
  <c r="VUU90" i="15"/>
  <c r="VUV90" i="15"/>
  <c r="VUW90" i="15"/>
  <c r="VUX90" i="15"/>
  <c r="VUY90" i="15"/>
  <c r="VUZ90" i="15"/>
  <c r="VVA90" i="15"/>
  <c r="VVB90" i="15"/>
  <c r="VVC90" i="15"/>
  <c r="VVD90" i="15"/>
  <c r="VVE90" i="15"/>
  <c r="VVF90" i="15"/>
  <c r="VVG90" i="15"/>
  <c r="VVH90" i="15"/>
  <c r="VVI90" i="15"/>
  <c r="VVJ90" i="15"/>
  <c r="VVK90" i="15"/>
  <c r="VVL90" i="15"/>
  <c r="VVM90" i="15"/>
  <c r="VVN90" i="15"/>
  <c r="VVO90" i="15"/>
  <c r="VVP90" i="15"/>
  <c r="VVQ90" i="15"/>
  <c r="VVR90" i="15"/>
  <c r="VVS90" i="15"/>
  <c r="VVT90" i="15"/>
  <c r="VVU90" i="15"/>
  <c r="VVV90" i="15"/>
  <c r="VVW90" i="15"/>
  <c r="VVX90" i="15"/>
  <c r="VVY90" i="15"/>
  <c r="VVZ90" i="15"/>
  <c r="VWA90" i="15"/>
  <c r="VWB90" i="15"/>
  <c r="VWC90" i="15"/>
  <c r="VWD90" i="15"/>
  <c r="VWE90" i="15"/>
  <c r="VWF90" i="15"/>
  <c r="VWG90" i="15"/>
  <c r="VWH90" i="15"/>
  <c r="VWI90" i="15"/>
  <c r="VWJ90" i="15"/>
  <c r="VWK90" i="15"/>
  <c r="VWL90" i="15"/>
  <c r="VWM90" i="15"/>
  <c r="VWN90" i="15"/>
  <c r="VWO90" i="15"/>
  <c r="VWP90" i="15"/>
  <c r="VWQ90" i="15"/>
  <c r="VWR90" i="15"/>
  <c r="VWS90" i="15"/>
  <c r="VWT90" i="15"/>
  <c r="VWU90" i="15"/>
  <c r="VWV90" i="15"/>
  <c r="VWW90" i="15"/>
  <c r="VWX90" i="15"/>
  <c r="VWY90" i="15"/>
  <c r="VWZ90" i="15"/>
  <c r="VXA90" i="15"/>
  <c r="VXB90" i="15"/>
  <c r="VXC90" i="15"/>
  <c r="VXD90" i="15"/>
  <c r="VXE90" i="15"/>
  <c r="VXF90" i="15"/>
  <c r="VXG90" i="15"/>
  <c r="VXH90" i="15"/>
  <c r="VXI90" i="15"/>
  <c r="VXJ90" i="15"/>
  <c r="VXK90" i="15"/>
  <c r="VXL90" i="15"/>
  <c r="VXM90" i="15"/>
  <c r="VXN90" i="15"/>
  <c r="VXO90" i="15"/>
  <c r="VXP90" i="15"/>
  <c r="VXQ90" i="15"/>
  <c r="VXR90" i="15"/>
  <c r="VXS90" i="15"/>
  <c r="VXT90" i="15"/>
  <c r="VXU90" i="15"/>
  <c r="VXV90" i="15"/>
  <c r="VXW90" i="15"/>
  <c r="VXX90" i="15"/>
  <c r="VXY90" i="15"/>
  <c r="VXZ90" i="15"/>
  <c r="VYA90" i="15"/>
  <c r="VYB90" i="15"/>
  <c r="VYC90" i="15"/>
  <c r="VYD90" i="15"/>
  <c r="VYE90" i="15"/>
  <c r="VYF90" i="15"/>
  <c r="VYG90" i="15"/>
  <c r="VYH90" i="15"/>
  <c r="VYI90" i="15"/>
  <c r="VYJ90" i="15"/>
  <c r="VYK90" i="15"/>
  <c r="VYL90" i="15"/>
  <c r="VYM90" i="15"/>
  <c r="VYN90" i="15"/>
  <c r="VYO90" i="15"/>
  <c r="VYP90" i="15"/>
  <c r="VYQ90" i="15"/>
  <c r="VYR90" i="15"/>
  <c r="VYS90" i="15"/>
  <c r="VYT90" i="15"/>
  <c r="VYU90" i="15"/>
  <c r="VYV90" i="15"/>
  <c r="VYW90" i="15"/>
  <c r="VYX90" i="15"/>
  <c r="VYY90" i="15"/>
  <c r="VYZ90" i="15"/>
  <c r="VZA90" i="15"/>
  <c r="VZB90" i="15"/>
  <c r="VZC90" i="15"/>
  <c r="VZD90" i="15"/>
  <c r="VZE90" i="15"/>
  <c r="VZF90" i="15"/>
  <c r="VZG90" i="15"/>
  <c r="VZH90" i="15"/>
  <c r="VZI90" i="15"/>
  <c r="VZJ90" i="15"/>
  <c r="VZK90" i="15"/>
  <c r="VZL90" i="15"/>
  <c r="VZM90" i="15"/>
  <c r="VZN90" i="15"/>
  <c r="VZO90" i="15"/>
  <c r="VZP90" i="15"/>
  <c r="VZQ90" i="15"/>
  <c r="VZR90" i="15"/>
  <c r="VZS90" i="15"/>
  <c r="VZT90" i="15"/>
  <c r="VZU90" i="15"/>
  <c r="VZV90" i="15"/>
  <c r="VZW90" i="15"/>
  <c r="VZX90" i="15"/>
  <c r="VZY90" i="15"/>
  <c r="VZZ90" i="15"/>
  <c r="WAA90" i="15"/>
  <c r="WAB90" i="15"/>
  <c r="WAC90" i="15"/>
  <c r="WAD90" i="15"/>
  <c r="WAE90" i="15"/>
  <c r="WAF90" i="15"/>
  <c r="WAG90" i="15"/>
  <c r="WAH90" i="15"/>
  <c r="WAI90" i="15"/>
  <c r="WAJ90" i="15"/>
  <c r="WAK90" i="15"/>
  <c r="WAL90" i="15"/>
  <c r="WAM90" i="15"/>
  <c r="WAN90" i="15"/>
  <c r="WAO90" i="15"/>
  <c r="WAP90" i="15"/>
  <c r="WAQ90" i="15"/>
  <c r="WAR90" i="15"/>
  <c r="WAS90" i="15"/>
  <c r="WAT90" i="15"/>
  <c r="WAU90" i="15"/>
  <c r="WAV90" i="15"/>
  <c r="WAW90" i="15"/>
  <c r="WAX90" i="15"/>
  <c r="WAY90" i="15"/>
  <c r="WAZ90" i="15"/>
  <c r="WBA90" i="15"/>
  <c r="WBB90" i="15"/>
  <c r="WBC90" i="15"/>
  <c r="WBD90" i="15"/>
  <c r="WBE90" i="15"/>
  <c r="WBF90" i="15"/>
  <c r="WBG90" i="15"/>
  <c r="WBH90" i="15"/>
  <c r="WBI90" i="15"/>
  <c r="WBJ90" i="15"/>
  <c r="WBK90" i="15"/>
  <c r="WBL90" i="15"/>
  <c r="WBM90" i="15"/>
  <c r="WBN90" i="15"/>
  <c r="WBO90" i="15"/>
  <c r="WBP90" i="15"/>
  <c r="WBQ90" i="15"/>
  <c r="WBR90" i="15"/>
  <c r="WBS90" i="15"/>
  <c r="WBT90" i="15"/>
  <c r="WBU90" i="15"/>
  <c r="WBV90" i="15"/>
  <c r="WBW90" i="15"/>
  <c r="WBX90" i="15"/>
  <c r="WBY90" i="15"/>
  <c r="WBZ90" i="15"/>
  <c r="WCA90" i="15"/>
  <c r="WCB90" i="15"/>
  <c r="WCC90" i="15"/>
  <c r="WCD90" i="15"/>
  <c r="WCE90" i="15"/>
  <c r="WCF90" i="15"/>
  <c r="WCG90" i="15"/>
  <c r="WCH90" i="15"/>
  <c r="WCI90" i="15"/>
  <c r="WCJ90" i="15"/>
  <c r="WCK90" i="15"/>
  <c r="WCL90" i="15"/>
  <c r="WCM90" i="15"/>
  <c r="WCN90" i="15"/>
  <c r="WCO90" i="15"/>
  <c r="WCP90" i="15"/>
  <c r="WCQ90" i="15"/>
  <c r="WCR90" i="15"/>
  <c r="WCS90" i="15"/>
  <c r="WCT90" i="15"/>
  <c r="WCU90" i="15"/>
  <c r="WCV90" i="15"/>
  <c r="WCW90" i="15"/>
  <c r="WCX90" i="15"/>
  <c r="WCY90" i="15"/>
  <c r="WCZ90" i="15"/>
  <c r="WDA90" i="15"/>
  <c r="WDB90" i="15"/>
  <c r="WDC90" i="15"/>
  <c r="WDD90" i="15"/>
  <c r="WDE90" i="15"/>
  <c r="WDF90" i="15"/>
  <c r="WDG90" i="15"/>
  <c r="WDH90" i="15"/>
  <c r="WDI90" i="15"/>
  <c r="WDJ90" i="15"/>
  <c r="WDK90" i="15"/>
  <c r="WDL90" i="15"/>
  <c r="WDM90" i="15"/>
  <c r="WDN90" i="15"/>
  <c r="WDO90" i="15"/>
  <c r="WDP90" i="15"/>
  <c r="WDQ90" i="15"/>
  <c r="WDR90" i="15"/>
  <c r="WDS90" i="15"/>
  <c r="WDT90" i="15"/>
  <c r="WDU90" i="15"/>
  <c r="WDV90" i="15"/>
  <c r="WDW90" i="15"/>
  <c r="WDX90" i="15"/>
  <c r="WDY90" i="15"/>
  <c r="WDZ90" i="15"/>
  <c r="WEA90" i="15"/>
  <c r="WEB90" i="15"/>
  <c r="WEC90" i="15"/>
  <c r="WED90" i="15"/>
  <c r="WEE90" i="15"/>
  <c r="WEF90" i="15"/>
  <c r="WEG90" i="15"/>
  <c r="WEH90" i="15"/>
  <c r="WEI90" i="15"/>
  <c r="WEJ90" i="15"/>
  <c r="WEK90" i="15"/>
  <c r="WEL90" i="15"/>
  <c r="WEM90" i="15"/>
  <c r="WEN90" i="15"/>
  <c r="WEO90" i="15"/>
  <c r="WEP90" i="15"/>
  <c r="WEQ90" i="15"/>
  <c r="WER90" i="15"/>
  <c r="WES90" i="15"/>
  <c r="WET90" i="15"/>
  <c r="WEU90" i="15"/>
  <c r="WEV90" i="15"/>
  <c r="WEW90" i="15"/>
  <c r="WEX90" i="15"/>
  <c r="WEY90" i="15"/>
  <c r="WEZ90" i="15"/>
  <c r="WFA90" i="15"/>
  <c r="WFB90" i="15"/>
  <c r="WFC90" i="15"/>
  <c r="WFD90" i="15"/>
  <c r="WFE90" i="15"/>
  <c r="WFF90" i="15"/>
  <c r="WFG90" i="15"/>
  <c r="WFH90" i="15"/>
  <c r="WFI90" i="15"/>
  <c r="WFJ90" i="15"/>
  <c r="WFK90" i="15"/>
  <c r="WFL90" i="15"/>
  <c r="WFM90" i="15"/>
  <c r="WFN90" i="15"/>
  <c r="WFO90" i="15"/>
  <c r="WFP90" i="15"/>
  <c r="WFQ90" i="15"/>
  <c r="WFR90" i="15"/>
  <c r="WFS90" i="15"/>
  <c r="WFT90" i="15"/>
  <c r="WFU90" i="15"/>
  <c r="WFV90" i="15"/>
  <c r="WFW90" i="15"/>
  <c r="WFX90" i="15"/>
  <c r="WFY90" i="15"/>
  <c r="WFZ90" i="15"/>
  <c r="WGA90" i="15"/>
  <c r="WGB90" i="15"/>
  <c r="WGC90" i="15"/>
  <c r="WGD90" i="15"/>
  <c r="WGE90" i="15"/>
  <c r="WGF90" i="15"/>
  <c r="WGG90" i="15"/>
  <c r="WGH90" i="15"/>
  <c r="WGI90" i="15"/>
  <c r="WGJ90" i="15"/>
  <c r="WGK90" i="15"/>
  <c r="WGL90" i="15"/>
  <c r="WGM90" i="15"/>
  <c r="WGN90" i="15"/>
  <c r="WGO90" i="15"/>
  <c r="WGP90" i="15"/>
  <c r="WGQ90" i="15"/>
  <c r="WGR90" i="15"/>
  <c r="WGS90" i="15"/>
  <c r="WGT90" i="15"/>
  <c r="WGU90" i="15"/>
  <c r="WGV90" i="15"/>
  <c r="WGW90" i="15"/>
  <c r="WGX90" i="15"/>
  <c r="WGY90" i="15"/>
  <c r="WGZ90" i="15"/>
  <c r="WHA90" i="15"/>
  <c r="WHB90" i="15"/>
  <c r="WHC90" i="15"/>
  <c r="WHD90" i="15"/>
  <c r="WHE90" i="15"/>
  <c r="WHF90" i="15"/>
  <c r="WHG90" i="15"/>
  <c r="WHH90" i="15"/>
  <c r="WHI90" i="15"/>
  <c r="WHJ90" i="15"/>
  <c r="WHK90" i="15"/>
  <c r="WHL90" i="15"/>
  <c r="WHM90" i="15"/>
  <c r="WHN90" i="15"/>
  <c r="WHO90" i="15"/>
  <c r="WHP90" i="15"/>
  <c r="WHQ90" i="15"/>
  <c r="WHR90" i="15"/>
  <c r="WHS90" i="15"/>
  <c r="WHT90" i="15"/>
  <c r="WHU90" i="15"/>
  <c r="WHV90" i="15"/>
  <c r="WHW90" i="15"/>
  <c r="WHX90" i="15"/>
  <c r="WHY90" i="15"/>
  <c r="WHZ90" i="15"/>
  <c r="WIA90" i="15"/>
  <c r="WIB90" i="15"/>
  <c r="WIC90" i="15"/>
  <c r="WID90" i="15"/>
  <c r="WIE90" i="15"/>
  <c r="WIF90" i="15"/>
  <c r="WIG90" i="15"/>
  <c r="WIH90" i="15"/>
  <c r="WII90" i="15"/>
  <c r="WIJ90" i="15"/>
  <c r="WIK90" i="15"/>
  <c r="WIL90" i="15"/>
  <c r="WIM90" i="15"/>
  <c r="WIN90" i="15"/>
  <c r="WIO90" i="15"/>
  <c r="WIP90" i="15"/>
  <c r="WIQ90" i="15"/>
  <c r="WIR90" i="15"/>
  <c r="WIS90" i="15"/>
  <c r="WIT90" i="15"/>
  <c r="WIU90" i="15"/>
  <c r="WIV90" i="15"/>
  <c r="WIW90" i="15"/>
  <c r="WIX90" i="15"/>
  <c r="WIY90" i="15"/>
  <c r="WIZ90" i="15"/>
  <c r="WJA90" i="15"/>
  <c r="WJB90" i="15"/>
  <c r="WJC90" i="15"/>
  <c r="WJD90" i="15"/>
  <c r="WJE90" i="15"/>
  <c r="WJF90" i="15"/>
  <c r="WJG90" i="15"/>
  <c r="WJH90" i="15"/>
  <c r="WJI90" i="15"/>
  <c r="WJJ90" i="15"/>
  <c r="WJK90" i="15"/>
  <c r="WJL90" i="15"/>
  <c r="WJM90" i="15"/>
  <c r="WJN90" i="15"/>
  <c r="WJO90" i="15"/>
  <c r="WJP90" i="15"/>
  <c r="WJQ90" i="15"/>
  <c r="WJR90" i="15"/>
  <c r="WJS90" i="15"/>
  <c r="WJT90" i="15"/>
  <c r="WJU90" i="15"/>
  <c r="WJV90" i="15"/>
  <c r="WJW90" i="15"/>
  <c r="WJX90" i="15"/>
  <c r="WJY90" i="15"/>
  <c r="WJZ90" i="15"/>
  <c r="WKA90" i="15"/>
  <c r="WKB90" i="15"/>
  <c r="WKC90" i="15"/>
  <c r="WKD90" i="15"/>
  <c r="WKE90" i="15"/>
  <c r="WKF90" i="15"/>
  <c r="WKG90" i="15"/>
  <c r="WKH90" i="15"/>
  <c r="WKI90" i="15"/>
  <c r="WKJ90" i="15"/>
  <c r="WKK90" i="15"/>
  <c r="WKL90" i="15"/>
  <c r="WKM90" i="15"/>
  <c r="WKN90" i="15"/>
  <c r="WKO90" i="15"/>
  <c r="WKP90" i="15"/>
  <c r="WKQ90" i="15"/>
  <c r="WKR90" i="15"/>
  <c r="WKS90" i="15"/>
  <c r="WKT90" i="15"/>
  <c r="WKU90" i="15"/>
  <c r="WKV90" i="15"/>
  <c r="WKW90" i="15"/>
  <c r="WKX90" i="15"/>
  <c r="WKY90" i="15"/>
  <c r="WKZ90" i="15"/>
  <c r="WLA90" i="15"/>
  <c r="WLB90" i="15"/>
  <c r="WLC90" i="15"/>
  <c r="WLD90" i="15"/>
  <c r="WLE90" i="15"/>
  <c r="WLF90" i="15"/>
  <c r="WLG90" i="15"/>
  <c r="WLH90" i="15"/>
  <c r="WLI90" i="15"/>
  <c r="WLJ90" i="15"/>
  <c r="WLK90" i="15"/>
  <c r="WLL90" i="15"/>
  <c r="WLM90" i="15"/>
  <c r="WLN90" i="15"/>
  <c r="WLO90" i="15"/>
  <c r="WLP90" i="15"/>
  <c r="WLQ90" i="15"/>
  <c r="WLR90" i="15"/>
  <c r="WLS90" i="15"/>
  <c r="WLT90" i="15"/>
  <c r="WLU90" i="15"/>
  <c r="WLV90" i="15"/>
  <c r="WLW90" i="15"/>
  <c r="WLX90" i="15"/>
  <c r="WLY90" i="15"/>
  <c r="WLZ90" i="15"/>
  <c r="WMA90" i="15"/>
  <c r="WMB90" i="15"/>
  <c r="WMC90" i="15"/>
  <c r="WMD90" i="15"/>
  <c r="WME90" i="15"/>
  <c r="WMF90" i="15"/>
  <c r="WMG90" i="15"/>
  <c r="WMH90" i="15"/>
  <c r="WMI90" i="15"/>
  <c r="WMJ90" i="15"/>
  <c r="WMK90" i="15"/>
  <c r="WML90" i="15"/>
  <c r="WMM90" i="15"/>
  <c r="WMN90" i="15"/>
  <c r="WMO90" i="15"/>
  <c r="WMP90" i="15"/>
  <c r="WMQ90" i="15"/>
  <c r="WMR90" i="15"/>
  <c r="WMS90" i="15"/>
  <c r="WMT90" i="15"/>
  <c r="WMU90" i="15"/>
  <c r="WMV90" i="15"/>
  <c r="WMW90" i="15"/>
  <c r="WMX90" i="15"/>
  <c r="WMY90" i="15"/>
  <c r="WMZ90" i="15"/>
  <c r="WNA90" i="15"/>
  <c r="WNB90" i="15"/>
  <c r="WNC90" i="15"/>
  <c r="WND90" i="15"/>
  <c r="WNE90" i="15"/>
  <c r="WNF90" i="15"/>
  <c r="WNG90" i="15"/>
  <c r="WNH90" i="15"/>
  <c r="WNI90" i="15"/>
  <c r="WNJ90" i="15"/>
  <c r="WNK90" i="15"/>
  <c r="WNL90" i="15"/>
  <c r="WNM90" i="15"/>
  <c r="WNN90" i="15"/>
  <c r="WNO90" i="15"/>
  <c r="WNP90" i="15"/>
  <c r="WNQ90" i="15"/>
  <c r="WNR90" i="15"/>
  <c r="WNS90" i="15"/>
  <c r="WNT90" i="15"/>
  <c r="WNU90" i="15"/>
  <c r="WNV90" i="15"/>
  <c r="WNW90" i="15"/>
  <c r="WNX90" i="15"/>
  <c r="WNY90" i="15"/>
  <c r="WNZ90" i="15"/>
  <c r="WOA90" i="15"/>
  <c r="WOB90" i="15"/>
  <c r="WOC90" i="15"/>
  <c r="WOD90" i="15"/>
  <c r="WOE90" i="15"/>
  <c r="WOF90" i="15"/>
  <c r="WOG90" i="15"/>
  <c r="WOH90" i="15"/>
  <c r="WOI90" i="15"/>
  <c r="WOJ90" i="15"/>
  <c r="WOK90" i="15"/>
  <c r="WOL90" i="15"/>
  <c r="WOM90" i="15"/>
  <c r="WON90" i="15"/>
  <c r="WOO90" i="15"/>
  <c r="WOP90" i="15"/>
  <c r="WOQ90" i="15"/>
  <c r="WOR90" i="15"/>
  <c r="WOS90" i="15"/>
  <c r="WOT90" i="15"/>
  <c r="WOU90" i="15"/>
  <c r="WOV90" i="15"/>
  <c r="WOW90" i="15"/>
  <c r="WOX90" i="15"/>
  <c r="WOY90" i="15"/>
  <c r="WOZ90" i="15"/>
  <c r="WPA90" i="15"/>
  <c r="WPB90" i="15"/>
  <c r="WPC90" i="15"/>
  <c r="WPD90" i="15"/>
  <c r="WPE90" i="15"/>
  <c r="WPF90" i="15"/>
  <c r="WPG90" i="15"/>
  <c r="WPH90" i="15"/>
  <c r="WPI90" i="15"/>
  <c r="WPJ90" i="15"/>
  <c r="WPK90" i="15"/>
  <c r="WPL90" i="15"/>
  <c r="WPM90" i="15"/>
  <c r="WPN90" i="15"/>
  <c r="WPO90" i="15"/>
  <c r="WPP90" i="15"/>
  <c r="WPQ90" i="15"/>
  <c r="WPR90" i="15"/>
  <c r="WPS90" i="15"/>
  <c r="WPT90" i="15"/>
  <c r="WPU90" i="15"/>
  <c r="WPV90" i="15"/>
  <c r="WPW90" i="15"/>
  <c r="WPX90" i="15"/>
  <c r="WPY90" i="15"/>
  <c r="WPZ90" i="15"/>
  <c r="WQA90" i="15"/>
  <c r="WQB90" i="15"/>
  <c r="WQC90" i="15"/>
  <c r="WQD90" i="15"/>
  <c r="WQE90" i="15"/>
  <c r="WQF90" i="15"/>
  <c r="WQG90" i="15"/>
  <c r="WQH90" i="15"/>
  <c r="WQI90" i="15"/>
  <c r="WQJ90" i="15"/>
  <c r="WQK90" i="15"/>
  <c r="WQL90" i="15"/>
  <c r="WQM90" i="15"/>
  <c r="WQN90" i="15"/>
  <c r="WQO90" i="15"/>
  <c r="WQP90" i="15"/>
  <c r="WQQ90" i="15"/>
  <c r="WQR90" i="15"/>
  <c r="WQS90" i="15"/>
  <c r="WQT90" i="15"/>
  <c r="WQU90" i="15"/>
  <c r="WQV90" i="15"/>
  <c r="WQW90" i="15"/>
  <c r="WQX90" i="15"/>
  <c r="WQY90" i="15"/>
  <c r="WQZ90" i="15"/>
  <c r="WRA90" i="15"/>
  <c r="WRB90" i="15"/>
  <c r="WRC90" i="15"/>
  <c r="WRD90" i="15"/>
  <c r="WRE90" i="15"/>
  <c r="WRF90" i="15"/>
  <c r="WRG90" i="15"/>
  <c r="WRH90" i="15"/>
  <c r="WRI90" i="15"/>
  <c r="WRJ90" i="15"/>
  <c r="WRK90" i="15"/>
  <c r="WRL90" i="15"/>
  <c r="WRM90" i="15"/>
  <c r="WRN90" i="15"/>
  <c r="WRO90" i="15"/>
  <c r="WRP90" i="15"/>
  <c r="WRQ90" i="15"/>
  <c r="WRR90" i="15"/>
  <c r="WRS90" i="15"/>
  <c r="WRT90" i="15"/>
  <c r="WRU90" i="15"/>
  <c r="WRV90" i="15"/>
  <c r="WRW90" i="15"/>
  <c r="WRX90" i="15"/>
  <c r="WRY90" i="15"/>
  <c r="WRZ90" i="15"/>
  <c r="WSA90" i="15"/>
  <c r="WSB90" i="15"/>
  <c r="WSC90" i="15"/>
  <c r="WSD90" i="15"/>
  <c r="WSE90" i="15"/>
  <c r="WSF90" i="15"/>
  <c r="WSG90" i="15"/>
  <c r="WSH90" i="15"/>
  <c r="WSI90" i="15"/>
  <c r="WSJ90" i="15"/>
  <c r="WSK90" i="15"/>
  <c r="WSL90" i="15"/>
  <c r="WSM90" i="15"/>
  <c r="WSN90" i="15"/>
  <c r="WSO90" i="15"/>
  <c r="WSP90" i="15"/>
  <c r="WSQ90" i="15"/>
  <c r="WSR90" i="15"/>
  <c r="WSS90" i="15"/>
  <c r="WST90" i="15"/>
  <c r="WSU90" i="15"/>
  <c r="WSV90" i="15"/>
  <c r="WSW90" i="15"/>
  <c r="WSX90" i="15"/>
  <c r="WSY90" i="15"/>
  <c r="WSZ90" i="15"/>
  <c r="WTA90" i="15"/>
  <c r="WTB90" i="15"/>
  <c r="WTC90" i="15"/>
  <c r="WTD90" i="15"/>
  <c r="WTE90" i="15"/>
  <c r="WTF90" i="15"/>
  <c r="WTG90" i="15"/>
  <c r="WTH90" i="15"/>
  <c r="WTI90" i="15"/>
  <c r="WTJ90" i="15"/>
  <c r="WTK90" i="15"/>
  <c r="WTL90" i="15"/>
  <c r="WTM90" i="15"/>
  <c r="WTN90" i="15"/>
  <c r="WTO90" i="15"/>
  <c r="WTP90" i="15"/>
  <c r="WTQ90" i="15"/>
  <c r="WTR90" i="15"/>
  <c r="WTS90" i="15"/>
  <c r="WTT90" i="15"/>
  <c r="WTU90" i="15"/>
  <c r="WTV90" i="15"/>
  <c r="WTW90" i="15"/>
  <c r="WTX90" i="15"/>
  <c r="WTY90" i="15"/>
  <c r="WTZ90" i="15"/>
  <c r="WUA90" i="15"/>
  <c r="WUB90" i="15"/>
  <c r="WUC90" i="15"/>
  <c r="WUD90" i="15"/>
  <c r="WUE90" i="15"/>
  <c r="WUF90" i="15"/>
  <c r="WUG90" i="15"/>
  <c r="WUH90" i="15"/>
  <c r="WUI90" i="15"/>
  <c r="WUJ90" i="15"/>
  <c r="WUK90" i="15"/>
  <c r="WUL90" i="15"/>
  <c r="WUM90" i="15"/>
  <c r="WUN90" i="15"/>
  <c r="WUO90" i="15"/>
  <c r="WUP90" i="15"/>
  <c r="WUQ90" i="15"/>
  <c r="WUR90" i="15"/>
  <c r="WUS90" i="15"/>
  <c r="WUT90" i="15"/>
  <c r="WUU90" i="15"/>
  <c r="WUV90" i="15"/>
  <c r="WUW90" i="15"/>
  <c r="WUX90" i="15"/>
  <c r="WUY90" i="15"/>
  <c r="WUZ90" i="15"/>
  <c r="WVA90" i="15"/>
  <c r="WVB90" i="15"/>
  <c r="WVC90" i="15"/>
  <c r="WVD90" i="15"/>
  <c r="WVE90" i="15"/>
  <c r="WVF90" i="15"/>
  <c r="WVG90" i="15"/>
  <c r="WVH90" i="15"/>
  <c r="WVI90" i="15"/>
  <c r="WVJ90" i="15"/>
  <c r="WVK90" i="15"/>
  <c r="WVL90" i="15"/>
  <c r="WVM90" i="15"/>
  <c r="WVN90" i="15"/>
  <c r="WVO90" i="15"/>
  <c r="WVP90" i="15"/>
  <c r="WVQ90" i="15"/>
  <c r="WVR90" i="15"/>
  <c r="WVS90" i="15"/>
  <c r="WVT90" i="15"/>
  <c r="WVU90" i="15"/>
  <c r="WVV90" i="15"/>
  <c r="WVW90" i="15"/>
  <c r="WVX90" i="15"/>
  <c r="WVY90" i="15"/>
  <c r="WVZ90" i="15"/>
  <c r="WWA90" i="15"/>
  <c r="WWB90" i="15"/>
  <c r="WWC90" i="15"/>
  <c r="WWD90" i="15"/>
  <c r="WWE90" i="15"/>
  <c r="WWF90" i="15"/>
  <c r="WWG90" i="15"/>
  <c r="WWH90" i="15"/>
  <c r="WWI90" i="15"/>
  <c r="WWJ90" i="15"/>
  <c r="WWK90" i="15"/>
  <c r="WWL90" i="15"/>
  <c r="WWM90" i="15"/>
  <c r="WWN90" i="15"/>
  <c r="WWO90" i="15"/>
  <c r="WWP90" i="15"/>
  <c r="WWQ90" i="15"/>
  <c r="WWR90" i="15"/>
  <c r="WWS90" i="15"/>
  <c r="WWT90" i="15"/>
  <c r="WWU90" i="15"/>
  <c r="WWV90" i="15"/>
  <c r="WWW90" i="15"/>
  <c r="WWX90" i="15"/>
  <c r="WWY90" i="15"/>
  <c r="WWZ90" i="15"/>
  <c r="WXA90" i="15"/>
  <c r="WXB90" i="15"/>
  <c r="WXC90" i="15"/>
  <c r="WXD90" i="15"/>
  <c r="WXE90" i="15"/>
  <c r="WXF90" i="15"/>
  <c r="WXG90" i="15"/>
  <c r="WXH90" i="15"/>
  <c r="WXI90" i="15"/>
  <c r="WXJ90" i="15"/>
  <c r="WXK90" i="15"/>
  <c r="WXL90" i="15"/>
  <c r="WXM90" i="15"/>
  <c r="WXN90" i="15"/>
  <c r="WXO90" i="15"/>
  <c r="WXP90" i="15"/>
  <c r="WXQ90" i="15"/>
  <c r="WXR90" i="15"/>
  <c r="WXS90" i="15"/>
  <c r="WXT90" i="15"/>
  <c r="WXU90" i="15"/>
  <c r="WXV90" i="15"/>
  <c r="WXW90" i="15"/>
  <c r="WXX90" i="15"/>
  <c r="WXY90" i="15"/>
  <c r="WXZ90" i="15"/>
  <c r="WYA90" i="15"/>
  <c r="WYB90" i="15"/>
  <c r="WYC90" i="15"/>
  <c r="WYD90" i="15"/>
  <c r="WYE90" i="15"/>
  <c r="WYF90" i="15"/>
  <c r="WYG90" i="15"/>
  <c r="WYH90" i="15"/>
  <c r="WYI90" i="15"/>
  <c r="WYJ90" i="15"/>
  <c r="WYK90" i="15"/>
  <c r="WYL90" i="15"/>
  <c r="WYM90" i="15"/>
  <c r="WYN90" i="15"/>
  <c r="WYO90" i="15"/>
  <c r="WYP90" i="15"/>
  <c r="WYQ90" i="15"/>
  <c r="WYR90" i="15"/>
  <c r="WYS90" i="15"/>
  <c r="WYT90" i="15"/>
  <c r="WYU90" i="15"/>
  <c r="WYV90" i="15"/>
  <c r="WYW90" i="15"/>
  <c r="WYX90" i="15"/>
  <c r="WYY90" i="15"/>
  <c r="WYZ90" i="15"/>
  <c r="WZA90" i="15"/>
  <c r="WZB90" i="15"/>
  <c r="WZC90" i="15"/>
  <c r="WZD90" i="15"/>
  <c r="WZE90" i="15"/>
  <c r="WZF90" i="15"/>
  <c r="WZG90" i="15"/>
  <c r="WZH90" i="15"/>
  <c r="WZI90" i="15"/>
  <c r="WZJ90" i="15"/>
  <c r="WZK90" i="15"/>
  <c r="WZL90" i="15"/>
  <c r="WZM90" i="15"/>
  <c r="WZN90" i="15"/>
  <c r="WZO90" i="15"/>
  <c r="WZP90" i="15"/>
  <c r="WZQ90" i="15"/>
  <c r="WZR90" i="15"/>
  <c r="WZS90" i="15"/>
  <c r="WZT90" i="15"/>
  <c r="WZU90" i="15"/>
  <c r="WZV90" i="15"/>
  <c r="WZW90" i="15"/>
  <c r="WZX90" i="15"/>
  <c r="WZY90" i="15"/>
  <c r="WZZ90" i="15"/>
  <c r="XAA90" i="15"/>
  <c r="XAB90" i="15"/>
  <c r="XAC90" i="15"/>
  <c r="XAD90" i="15"/>
  <c r="XAE90" i="15"/>
  <c r="XAF90" i="15"/>
  <c r="XAG90" i="15"/>
  <c r="XAH90" i="15"/>
  <c r="XAI90" i="15"/>
  <c r="XAJ90" i="15"/>
  <c r="XAK90" i="15"/>
  <c r="XAL90" i="15"/>
  <c r="XAM90" i="15"/>
  <c r="XAN90" i="15"/>
  <c r="XAO90" i="15"/>
  <c r="XAP90" i="15"/>
  <c r="XAQ90" i="15"/>
  <c r="XAR90" i="15"/>
  <c r="XAS90" i="15"/>
  <c r="XAT90" i="15"/>
  <c r="XAU90" i="15"/>
  <c r="XAV90" i="15"/>
  <c r="XAW90" i="15"/>
  <c r="XAX90" i="15"/>
  <c r="XAY90" i="15"/>
  <c r="XAZ90" i="15"/>
  <c r="XBA90" i="15"/>
  <c r="XBB90" i="15"/>
  <c r="XBC90" i="15"/>
  <c r="XBD90" i="15"/>
  <c r="XBE90" i="15"/>
  <c r="XBF90" i="15"/>
  <c r="XBG90" i="15"/>
  <c r="XBH90" i="15"/>
  <c r="XBI90" i="15"/>
  <c r="XBJ90" i="15"/>
  <c r="XBK90" i="15"/>
  <c r="XBL90" i="15"/>
  <c r="XBM90" i="15"/>
  <c r="XBN90" i="15"/>
  <c r="XBO90" i="15"/>
  <c r="XBP90" i="15"/>
  <c r="XBQ90" i="15"/>
  <c r="XBR90" i="15"/>
  <c r="XBS90" i="15"/>
  <c r="XBT90" i="15"/>
  <c r="XBU90" i="15"/>
  <c r="XBV90" i="15"/>
  <c r="XBW90" i="15"/>
  <c r="XBX90" i="15"/>
  <c r="XBY90" i="15"/>
  <c r="XBZ90" i="15"/>
  <c r="XCA90" i="15"/>
  <c r="XCB90" i="15"/>
  <c r="XCC90" i="15"/>
  <c r="XCD90" i="15"/>
  <c r="XCE90" i="15"/>
  <c r="XCF90" i="15"/>
  <c r="XCG90" i="15"/>
  <c r="XCH90" i="15"/>
  <c r="XCI90" i="15"/>
  <c r="XCJ90" i="15"/>
  <c r="XCK90" i="15"/>
  <c r="XCL90" i="15"/>
  <c r="XCM90" i="15"/>
  <c r="XCN90" i="15"/>
  <c r="XCO90" i="15"/>
  <c r="XCP90" i="15"/>
  <c r="XCQ90" i="15"/>
  <c r="XCR90" i="15"/>
  <c r="XCS90" i="15"/>
  <c r="XCT90" i="15"/>
  <c r="XCU90" i="15"/>
  <c r="XCV90" i="15"/>
  <c r="XCW90" i="15"/>
  <c r="XCX90" i="15"/>
  <c r="XCY90" i="15"/>
  <c r="XCZ90" i="15"/>
  <c r="XDA90" i="15"/>
  <c r="XDB90" i="15"/>
  <c r="XDC90" i="15"/>
  <c r="XDD90" i="15"/>
  <c r="XDE90" i="15"/>
  <c r="XDF90" i="15"/>
  <c r="XDG90" i="15"/>
  <c r="XDH90" i="15"/>
  <c r="XDI90" i="15"/>
  <c r="XDJ90" i="15"/>
  <c r="XDK90" i="15"/>
  <c r="XDL90" i="15"/>
  <c r="XDM90" i="15"/>
  <c r="XDN90" i="15"/>
  <c r="XDO90" i="15"/>
  <c r="XDP90" i="15"/>
  <c r="XDQ90" i="15"/>
  <c r="XDR90" i="15"/>
  <c r="XDS90" i="15"/>
  <c r="XDT90" i="15"/>
  <c r="XDU90" i="15"/>
  <c r="XDV90" i="15"/>
  <c r="XDW90" i="15"/>
  <c r="XDX90" i="15"/>
  <c r="XDY90" i="15"/>
  <c r="XDZ90" i="15"/>
  <c r="XEA90" i="15"/>
  <c r="XEB90" i="15"/>
  <c r="XEC90" i="15"/>
  <c r="XED90" i="15"/>
  <c r="XEE90" i="15"/>
  <c r="XEF90" i="15"/>
  <c r="XEG90" i="15"/>
  <c r="XEH90" i="15"/>
  <c r="XEI90" i="15"/>
  <c r="XEJ90" i="15"/>
  <c r="XEK90" i="15"/>
  <c r="XEL90" i="15"/>
  <c r="XEM90" i="15"/>
  <c r="XEN90" i="15"/>
  <c r="XEO90" i="15"/>
  <c r="XEP90" i="15"/>
  <c r="XEQ90" i="15"/>
  <c r="XER90" i="15"/>
  <c r="XES90" i="15"/>
  <c r="XET90" i="15"/>
  <c r="XEU90" i="15"/>
  <c r="XEV90" i="15"/>
  <c r="XEW90" i="15"/>
  <c r="XEX90" i="15"/>
  <c r="XEY90" i="15"/>
  <c r="XEZ90" i="15"/>
  <c r="XFA90" i="15"/>
  <c r="XFB90" i="15"/>
  <c r="XFC90" i="15"/>
  <c r="XFD90" i="15"/>
  <c r="G73" i="14"/>
  <c r="E73" i="14"/>
  <c r="G72" i="14"/>
  <c r="E72" i="14"/>
  <c r="G66" i="14"/>
  <c r="G79" i="14" s="1"/>
  <c r="E66" i="14"/>
  <c r="O121" i="15"/>
  <c r="O123" i="15" s="1"/>
  <c r="N121" i="15"/>
  <c r="N123" i="15" s="1"/>
  <c r="G84" i="15"/>
  <c r="G83" i="15"/>
  <c r="E84" i="15"/>
  <c r="E83" i="15"/>
  <c r="E74" i="15"/>
  <c r="E6" i="15"/>
  <c r="E5" i="15"/>
  <c r="E4" i="15"/>
  <c r="E3" i="15"/>
  <c r="E2" i="15"/>
  <c r="A1" i="15"/>
  <c r="G62" i="14"/>
  <c r="E62" i="14"/>
  <c r="G58" i="14"/>
  <c r="G57" i="14"/>
  <c r="G61" i="14" s="1"/>
  <c r="E57" i="14"/>
  <c r="E61" i="14" s="1"/>
  <c r="G51" i="14"/>
  <c r="E51" i="14"/>
  <c r="G54" i="14"/>
  <c r="E54" i="14"/>
  <c r="F124" i="15"/>
  <c r="G50" i="14"/>
  <c r="E50" i="14"/>
  <c r="G37" i="14"/>
  <c r="E37" i="14"/>
  <c r="G34" i="14"/>
  <c r="G31" i="14"/>
  <c r="J30" i="14"/>
  <c r="G30" i="14"/>
  <c r="E31" i="14"/>
  <c r="E30" i="14"/>
  <c r="E6" i="14"/>
  <c r="E5" i="14"/>
  <c r="E117" i="14" s="1"/>
  <c r="E4" i="14"/>
  <c r="E3" i="14"/>
  <c r="E2" i="14"/>
  <c r="A1" i="14"/>
  <c r="J12" i="8"/>
  <c r="K12" i="8" s="1"/>
  <c r="J7" i="6"/>
  <c r="J6" i="6"/>
  <c r="F28" i="6" s="1"/>
  <c r="E98" i="8"/>
  <c r="G98" i="8"/>
  <c r="E99" i="8"/>
  <c r="G99" i="8"/>
  <c r="A1" i="8"/>
  <c r="E2" i="8"/>
  <c r="E3" i="8"/>
  <c r="E4" i="8"/>
  <c r="E5" i="8"/>
  <c r="E6" i="8"/>
  <c r="E15" i="8"/>
  <c r="F15" i="8"/>
  <c r="G15" i="8"/>
  <c r="H15" i="8"/>
  <c r="I15" i="8"/>
  <c r="E18" i="8"/>
  <c r="G18" i="8"/>
  <c r="E21" i="8"/>
  <c r="G21" i="8"/>
  <c r="E22" i="8"/>
  <c r="F22" i="8"/>
  <c r="G22" i="8"/>
  <c r="I22" i="8"/>
  <c r="E26" i="8"/>
  <c r="F26" i="8"/>
  <c r="G26" i="8"/>
  <c r="H26" i="8"/>
  <c r="I26" i="8"/>
  <c r="E27" i="8"/>
  <c r="F27" i="8"/>
  <c r="G27" i="8"/>
  <c r="H27" i="8"/>
  <c r="I27" i="8"/>
  <c r="E33" i="8"/>
  <c r="G33" i="8"/>
  <c r="E34" i="8"/>
  <c r="F34" i="8"/>
  <c r="G34" i="8"/>
  <c r="H34" i="8"/>
  <c r="I34" i="8"/>
  <c r="E39" i="8"/>
  <c r="G39" i="8"/>
  <c r="E40" i="8"/>
  <c r="F40" i="8"/>
  <c r="G40" i="8"/>
  <c r="H40" i="8"/>
  <c r="I40" i="8"/>
  <c r="E46" i="8"/>
  <c r="F46" i="8"/>
  <c r="G46" i="8"/>
  <c r="I46" i="8"/>
  <c r="J47" i="8" s="1"/>
  <c r="J53" i="8" s="1"/>
  <c r="E49" i="8"/>
  <c r="G49" i="8"/>
  <c r="E50" i="8"/>
  <c r="F50" i="8"/>
  <c r="G50" i="8"/>
  <c r="H50" i="8"/>
  <c r="I50" i="8"/>
  <c r="E53" i="8"/>
  <c r="F53" i="8"/>
  <c r="G53" i="8"/>
  <c r="I53" i="8"/>
  <c r="E54" i="8"/>
  <c r="F54" i="8"/>
  <c r="G54" i="8"/>
  <c r="I54" i="8"/>
  <c r="E58" i="8"/>
  <c r="F58" i="8"/>
  <c r="G58" i="8"/>
  <c r="I58" i="8"/>
  <c r="E59" i="8"/>
  <c r="F59" i="8"/>
  <c r="G59" i="8"/>
  <c r="I59" i="8"/>
  <c r="E65" i="8"/>
  <c r="F65" i="8"/>
  <c r="G65" i="8"/>
  <c r="I65" i="8"/>
  <c r="J66" i="8" s="1"/>
  <c r="J68" i="8" s="1"/>
  <c r="J69" i="8" s="1"/>
  <c r="E68" i="8"/>
  <c r="F68" i="8"/>
  <c r="G68" i="8"/>
  <c r="I68" i="8"/>
  <c r="E75" i="8"/>
  <c r="G75" i="8"/>
  <c r="E76" i="8"/>
  <c r="G76" i="8"/>
  <c r="E77" i="8"/>
  <c r="G77" i="8"/>
  <c r="E78" i="8"/>
  <c r="G78" i="8"/>
  <c r="E85" i="8"/>
  <c r="G85" i="8"/>
  <c r="E86" i="8"/>
  <c r="G86" i="8"/>
  <c r="E87" i="8"/>
  <c r="F87" i="8"/>
  <c r="G87" i="8"/>
  <c r="H87" i="8"/>
  <c r="I87" i="8"/>
  <c r="E88" i="8"/>
  <c r="F88" i="8"/>
  <c r="G88" i="8"/>
  <c r="H88" i="8"/>
  <c r="I88" i="8"/>
  <c r="E91" i="8"/>
  <c r="F91" i="8"/>
  <c r="G91" i="8"/>
  <c r="I91" i="8"/>
  <c r="E92" i="8"/>
  <c r="F92" i="8"/>
  <c r="G92" i="8"/>
  <c r="I92" i="8"/>
  <c r="E100" i="8"/>
  <c r="F100" i="8"/>
  <c r="G100" i="8"/>
  <c r="H100" i="8"/>
  <c r="I100" i="8"/>
  <c r="E101" i="8"/>
  <c r="F101" i="8"/>
  <c r="G101" i="8"/>
  <c r="I101" i="8"/>
  <c r="A1" i="6"/>
  <c r="L24" i="6"/>
  <c r="F61" i="15" l="1"/>
  <c r="F67" i="15" s="1"/>
  <c r="O69" i="15" s="1"/>
  <c r="O99" i="15" s="1"/>
  <c r="F63" i="15"/>
  <c r="K65" i="15" s="1"/>
  <c r="K91" i="15" s="1"/>
  <c r="K30" i="15"/>
  <c r="U167" i="14"/>
  <c r="U169" i="14" s="1"/>
  <c r="M30" i="15"/>
  <c r="M74" i="15"/>
  <c r="M26" i="15"/>
  <c r="M98" i="14"/>
  <c r="M100" i="14" s="1"/>
  <c r="M167" i="14"/>
  <c r="M169" i="14" s="1"/>
  <c r="K74" i="15"/>
  <c r="F23" i="15"/>
  <c r="F29" i="15" s="1"/>
  <c r="F12" i="14"/>
  <c r="F72" i="14" s="1"/>
  <c r="J6" i="14"/>
  <c r="J55" i="8"/>
  <c r="J59" i="8" s="1"/>
  <c r="Z98" i="14"/>
  <c r="Z100" i="14" s="1"/>
  <c r="P98" i="14"/>
  <c r="P100" i="14" s="1"/>
  <c r="AF98" i="14"/>
  <c r="AF100" i="14" s="1"/>
  <c r="W28" i="14"/>
  <c r="W30" i="14" s="1"/>
  <c r="J6" i="8"/>
  <c r="J6" i="15"/>
  <c r="E47" i="14"/>
  <c r="J77" i="15"/>
  <c r="J83" i="15" s="1"/>
  <c r="K15" i="8"/>
  <c r="K16" i="8" s="1"/>
  <c r="K6" i="14"/>
  <c r="K6" i="15"/>
  <c r="L12" i="8"/>
  <c r="L15" i="8" s="1"/>
  <c r="L16" i="8" s="1"/>
  <c r="J85" i="15"/>
  <c r="J124" i="15" s="1"/>
  <c r="J15" i="8"/>
  <c r="J16" i="8" s="1"/>
  <c r="S18" i="14"/>
  <c r="S101" i="14" s="1"/>
  <c r="AC28" i="14"/>
  <c r="AC30" i="14" s="1"/>
  <c r="V28" i="14"/>
  <c r="V30" i="14" s="1"/>
  <c r="N167" i="14"/>
  <c r="N169" i="14" s="1"/>
  <c r="AD167" i="14"/>
  <c r="AD169" i="14" s="1"/>
  <c r="Q18" i="14"/>
  <c r="Q31" i="14" s="1"/>
  <c r="O74" i="15"/>
  <c r="AA98" i="14"/>
  <c r="AA100" i="14" s="1"/>
  <c r="S167" i="14"/>
  <c r="S169" i="14" s="1"/>
  <c r="AI167" i="14"/>
  <c r="AI169" i="14" s="1"/>
  <c r="Q28" i="14"/>
  <c r="Q30" i="14" s="1"/>
  <c r="U28" i="14"/>
  <c r="U30" i="14" s="1"/>
  <c r="AJ18" i="14"/>
  <c r="AJ170" i="14" s="1"/>
  <c r="AJ171" i="14" s="1"/>
  <c r="AJ190" i="14" s="1"/>
  <c r="O30" i="15"/>
  <c r="O31" i="15" s="1"/>
  <c r="O97" i="15" s="1"/>
  <c r="Q98" i="14"/>
  <c r="Q100" i="14" s="1"/>
  <c r="W98" i="14"/>
  <c r="W100" i="14" s="1"/>
  <c r="AG98" i="14"/>
  <c r="AG100" i="14" s="1"/>
  <c r="Y98" i="14"/>
  <c r="Y100" i="14" s="1"/>
  <c r="O167" i="14"/>
  <c r="O169" i="14" s="1"/>
  <c r="Y167" i="14"/>
  <c r="Y169" i="14" s="1"/>
  <c r="AE167" i="14"/>
  <c r="AE169" i="14" s="1"/>
  <c r="Q167" i="14"/>
  <c r="Q169" i="14" s="1"/>
  <c r="AG167" i="14"/>
  <c r="AG169" i="14" s="1"/>
  <c r="R28" i="14"/>
  <c r="R30" i="14" s="1"/>
  <c r="Y28" i="14"/>
  <c r="Y30" i="14" s="1"/>
  <c r="AG28" i="14"/>
  <c r="AG30" i="14" s="1"/>
  <c r="AH28" i="14"/>
  <c r="AH30" i="14" s="1"/>
  <c r="F44" i="15"/>
  <c r="J46" i="15" s="1"/>
  <c r="J90" i="15" s="1"/>
  <c r="F42" i="15"/>
  <c r="F48" i="15" s="1"/>
  <c r="L50" i="15" s="1"/>
  <c r="L98" i="15" s="1"/>
  <c r="L64" i="15"/>
  <c r="L68" i="15"/>
  <c r="J28" i="6"/>
  <c r="F86" i="8"/>
  <c r="F21" i="6"/>
  <c r="J21" i="6" s="1"/>
  <c r="F20" i="6"/>
  <c r="F24" i="6"/>
  <c r="F19" i="6"/>
  <c r="J19" i="6" s="1"/>
  <c r="F23" i="6"/>
  <c r="J23" i="6" s="1"/>
  <c r="F22" i="6"/>
  <c r="F29" i="6"/>
  <c r="F26" i="6"/>
  <c r="J26" i="6" s="1"/>
  <c r="F27" i="6"/>
  <c r="J27" i="6" s="1"/>
  <c r="F30" i="6"/>
  <c r="F25" i="6"/>
  <c r="J25" i="6" s="1"/>
  <c r="F18" i="6"/>
  <c r="K101" i="8"/>
  <c r="K22" i="8"/>
  <c r="T167" i="14"/>
  <c r="T169" i="14" s="1"/>
  <c r="K6" i="8"/>
  <c r="J31" i="6"/>
  <c r="J32" i="6"/>
  <c r="E186" i="14"/>
  <c r="V18" i="14"/>
  <c r="V31" i="14" s="1"/>
  <c r="AA18" i="14"/>
  <c r="AA31" i="14" s="1"/>
  <c r="K18" i="14"/>
  <c r="K101" i="14" s="1"/>
  <c r="P28" i="14"/>
  <c r="P30" i="14" s="1"/>
  <c r="AB28" i="14"/>
  <c r="AB30" i="14" s="1"/>
  <c r="M27" i="15"/>
  <c r="M89" i="15" s="1"/>
  <c r="N28" i="14"/>
  <c r="N30" i="14" s="1"/>
  <c r="V98" i="14"/>
  <c r="V100" i="14" s="1"/>
  <c r="O98" i="14"/>
  <c r="O100" i="14" s="1"/>
  <c r="AE98" i="14"/>
  <c r="AE100" i="14" s="1"/>
  <c r="W167" i="14"/>
  <c r="W169" i="14" s="1"/>
  <c r="R18" i="14"/>
  <c r="Z28" i="14"/>
  <c r="Z30" i="14" s="1"/>
  <c r="AD28" i="14"/>
  <c r="AD30" i="14" s="1"/>
  <c r="L28" i="14"/>
  <c r="L30" i="14" s="1"/>
  <c r="T28" i="14"/>
  <c r="T30" i="14" s="1"/>
  <c r="N98" i="14"/>
  <c r="N100" i="14" s="1"/>
  <c r="R98" i="14"/>
  <c r="R100" i="14" s="1"/>
  <c r="AD98" i="14"/>
  <c r="AD100" i="14" s="1"/>
  <c r="AH98" i="14"/>
  <c r="AH100" i="14" s="1"/>
  <c r="H97" i="14"/>
  <c r="T98" i="14"/>
  <c r="T100" i="14" s="1"/>
  <c r="X98" i="14"/>
  <c r="X100" i="14" s="1"/>
  <c r="AB98" i="14"/>
  <c r="AB100" i="14" s="1"/>
  <c r="R167" i="14"/>
  <c r="R169" i="14" s="1"/>
  <c r="V167" i="14"/>
  <c r="V169" i="14" s="1"/>
  <c r="Z167" i="14"/>
  <c r="Z169" i="14" s="1"/>
  <c r="AH167" i="14"/>
  <c r="AH169" i="14" s="1"/>
  <c r="H166" i="14"/>
  <c r="P167" i="14"/>
  <c r="P169" i="14" s="1"/>
  <c r="X167" i="14"/>
  <c r="X169" i="14" s="1"/>
  <c r="AB167" i="14"/>
  <c r="AB169" i="14" s="1"/>
  <c r="AF167" i="14"/>
  <c r="AF169" i="14" s="1"/>
  <c r="K28" i="14"/>
  <c r="K30" i="14" s="1"/>
  <c r="M18" i="14"/>
  <c r="M170" i="14" s="1"/>
  <c r="U18" i="14"/>
  <c r="U101" i="14" s="1"/>
  <c r="U102" i="14" s="1"/>
  <c r="Y18" i="14"/>
  <c r="Y31" i="14" s="1"/>
  <c r="AC18" i="14"/>
  <c r="AC101" i="14" s="1"/>
  <c r="AC102" i="14" s="1"/>
  <c r="AC104" i="14" s="1"/>
  <c r="AG18" i="14"/>
  <c r="AG31" i="14" s="1"/>
  <c r="T18" i="14"/>
  <c r="T101" i="14" s="1"/>
  <c r="O18" i="14"/>
  <c r="N18" i="14"/>
  <c r="N31" i="14" s="1"/>
  <c r="H20" i="15"/>
  <c r="H30" i="15" s="1"/>
  <c r="AD18" i="14"/>
  <c r="AD31" i="14" s="1"/>
  <c r="S98" i="14"/>
  <c r="S100" i="14" s="1"/>
  <c r="AI98" i="14"/>
  <c r="AI100" i="14" s="1"/>
  <c r="K167" i="14"/>
  <c r="K169" i="14" s="1"/>
  <c r="AA167" i="14"/>
  <c r="AA169" i="14" s="1"/>
  <c r="AF18" i="14"/>
  <c r="AB18" i="14"/>
  <c r="AB101" i="14" s="1"/>
  <c r="Z18" i="14"/>
  <c r="Z31" i="14" s="1"/>
  <c r="P18" i="14"/>
  <c r="P170" i="14" s="1"/>
  <c r="L18" i="14"/>
  <c r="L101" i="14" s="1"/>
  <c r="K69" i="15"/>
  <c r="K99" i="15" s="1"/>
  <c r="L76" i="15"/>
  <c r="L74" i="15"/>
  <c r="M45" i="15"/>
  <c r="J18" i="14"/>
  <c r="AI18" i="14"/>
  <c r="AI31" i="14" s="1"/>
  <c r="AH18" i="14"/>
  <c r="AH170" i="14" s="1"/>
  <c r="AE18" i="14"/>
  <c r="AE101" i="14" s="1"/>
  <c r="X18" i="14"/>
  <c r="X170" i="14" s="1"/>
  <c r="W18" i="14"/>
  <c r="M75" i="15"/>
  <c r="M77" i="15" s="1"/>
  <c r="M83" i="15" s="1"/>
  <c r="M85" i="15" s="1"/>
  <c r="K31" i="14"/>
  <c r="L98" i="14"/>
  <c r="L100" i="14" s="1"/>
  <c r="N27" i="15"/>
  <c r="N89" i="15" s="1"/>
  <c r="M65" i="15"/>
  <c r="M91" i="15" s="1"/>
  <c r="AJ28" i="14"/>
  <c r="AJ30" i="14" s="1"/>
  <c r="O49" i="15"/>
  <c r="O45" i="15"/>
  <c r="AA101" i="14"/>
  <c r="AA102" i="14" s="1"/>
  <c r="AA121" i="14" s="1"/>
  <c r="L167" i="14"/>
  <c r="K49" i="15"/>
  <c r="K45" i="15"/>
  <c r="H39" i="15"/>
  <c r="H45" i="15" s="1"/>
  <c r="H58" i="15"/>
  <c r="H68" i="15" s="1"/>
  <c r="N68" i="15"/>
  <c r="N64" i="15"/>
  <c r="N65" i="15" s="1"/>
  <c r="N91" i="15" s="1"/>
  <c r="H81" i="15"/>
  <c r="H84" i="15" s="1"/>
  <c r="N76" i="15"/>
  <c r="N77" i="15" s="1"/>
  <c r="N83" i="15" s="1"/>
  <c r="N85" i="15" s="1"/>
  <c r="H96" i="14"/>
  <c r="AF28" i="14"/>
  <c r="AF30" i="14" s="1"/>
  <c r="L75" i="15"/>
  <c r="K77" i="15"/>
  <c r="H165" i="14"/>
  <c r="X28" i="14"/>
  <c r="X30" i="14" s="1"/>
  <c r="S28" i="14"/>
  <c r="S30" i="14" s="1"/>
  <c r="AA28" i="14"/>
  <c r="AA30" i="14" s="1"/>
  <c r="AE28" i="14"/>
  <c r="AE30" i="14" s="1"/>
  <c r="AI28" i="14"/>
  <c r="AI30" i="14" s="1"/>
  <c r="L26" i="15"/>
  <c r="L27" i="15" s="1"/>
  <c r="L89" i="15" s="1"/>
  <c r="O76" i="15"/>
  <c r="K98" i="14"/>
  <c r="L45" i="15"/>
  <c r="O64" i="15"/>
  <c r="F74" i="14"/>
  <c r="F77" i="14" s="1"/>
  <c r="AF170" i="14"/>
  <c r="AF171" i="14" s="1"/>
  <c r="AF31" i="14"/>
  <c r="AF101" i="14"/>
  <c r="AF102" i="14" s="1"/>
  <c r="M31" i="15"/>
  <c r="M97" i="15" s="1"/>
  <c r="L31" i="15"/>
  <c r="L97" i="15" s="1"/>
  <c r="J31" i="15"/>
  <c r="J97" i="15" s="1"/>
  <c r="K31" i="15"/>
  <c r="K97" i="15" s="1"/>
  <c r="N31" i="15"/>
  <c r="N97" i="15" s="1"/>
  <c r="AH31" i="14"/>
  <c r="AH32" i="14" s="1"/>
  <c r="L170" i="14"/>
  <c r="H26" i="14"/>
  <c r="O28" i="14"/>
  <c r="O30" i="14" s="1"/>
  <c r="M28" i="14"/>
  <c r="H27" i="14"/>
  <c r="J69" i="15"/>
  <c r="J99" i="15" s="1"/>
  <c r="K27" i="15"/>
  <c r="K89" i="15" s="1"/>
  <c r="J27" i="15"/>
  <c r="J89" i="15" s="1"/>
  <c r="O27" i="15"/>
  <c r="O89" i="15" s="1"/>
  <c r="M69" i="15" l="1"/>
  <c r="M99" i="15" s="1"/>
  <c r="AA170" i="14"/>
  <c r="AA171" i="14" s="1"/>
  <c r="Z32" i="14"/>
  <c r="M171" i="14"/>
  <c r="M173" i="14" s="1"/>
  <c r="J125" i="15"/>
  <c r="J127" i="15" s="1"/>
  <c r="J65" i="15"/>
  <c r="J91" i="15" s="1"/>
  <c r="AA32" i="14"/>
  <c r="AA51" i="14" s="1"/>
  <c r="O65" i="15"/>
  <c r="O91" i="15" s="1"/>
  <c r="O92" i="15" s="1"/>
  <c r="O94" i="15" s="1"/>
  <c r="L6" i="8"/>
  <c r="L6" i="14"/>
  <c r="N69" i="15"/>
  <c r="N99" i="15" s="1"/>
  <c r="O46" i="15"/>
  <c r="O90" i="15" s="1"/>
  <c r="L69" i="15"/>
  <c r="L99" i="15" s="1"/>
  <c r="L100" i="15" s="1"/>
  <c r="L102" i="15" s="1"/>
  <c r="L65" i="15"/>
  <c r="L91" i="15" s="1"/>
  <c r="F211" i="14"/>
  <c r="F213" i="14" s="1"/>
  <c r="F220" i="14" s="1"/>
  <c r="F142" i="14"/>
  <c r="F144" i="14" s="1"/>
  <c r="F155" i="14" s="1"/>
  <c r="M101" i="14"/>
  <c r="M102" i="14" s="1"/>
  <c r="L102" i="14"/>
  <c r="L104" i="14" s="1"/>
  <c r="X171" i="14"/>
  <c r="L31" i="14"/>
  <c r="L32" i="14" s="1"/>
  <c r="L51" i="14" s="1"/>
  <c r="M190" i="14"/>
  <c r="O77" i="15"/>
  <c r="O83" i="15" s="1"/>
  <c r="O85" i="15" s="1"/>
  <c r="O125" i="15" s="1"/>
  <c r="O127" i="15" s="1"/>
  <c r="V32" i="14"/>
  <c r="V34" i="14" s="1"/>
  <c r="AG170" i="14"/>
  <c r="AG171" i="14" s="1"/>
  <c r="AG190" i="14" s="1"/>
  <c r="AC170" i="14"/>
  <c r="AC171" i="14" s="1"/>
  <c r="AC173" i="14" s="1"/>
  <c r="AD170" i="14"/>
  <c r="AD101" i="14"/>
  <c r="AD102" i="14" s="1"/>
  <c r="V101" i="14"/>
  <c r="AB102" i="14"/>
  <c r="AB121" i="14" s="1"/>
  <c r="T31" i="14"/>
  <c r="T32" i="14" s="1"/>
  <c r="T51" i="14" s="1"/>
  <c r="AH101" i="14"/>
  <c r="AH102" i="14" s="1"/>
  <c r="T170" i="14"/>
  <c r="T171" i="14" s="1"/>
  <c r="T173" i="14" s="1"/>
  <c r="V170" i="14"/>
  <c r="V171" i="14" s="1"/>
  <c r="U170" i="14"/>
  <c r="U171" i="14" s="1"/>
  <c r="S170" i="14"/>
  <c r="S171" i="14" s="1"/>
  <c r="P171" i="14"/>
  <c r="P190" i="14" s="1"/>
  <c r="K170" i="14"/>
  <c r="K171" i="14" s="1"/>
  <c r="AE102" i="14"/>
  <c r="AE121" i="14" s="1"/>
  <c r="M46" i="15"/>
  <c r="M90" i="15" s="1"/>
  <c r="M92" i="15" s="1"/>
  <c r="M94" i="15" s="1"/>
  <c r="S102" i="14"/>
  <c r="S104" i="14" s="1"/>
  <c r="M12" i="8"/>
  <c r="M15" i="8" s="1"/>
  <c r="M16" i="8" s="1"/>
  <c r="S31" i="14"/>
  <c r="S32" i="14" s="1"/>
  <c r="S34" i="14" s="1"/>
  <c r="AD171" i="14"/>
  <c r="AJ31" i="14"/>
  <c r="AJ32" i="14" s="1"/>
  <c r="AJ51" i="14" s="1"/>
  <c r="AJ173" i="14"/>
  <c r="L46" i="15"/>
  <c r="L90" i="15" s="1"/>
  <c r="L92" i="15" s="1"/>
  <c r="L94" i="15" s="1"/>
  <c r="N46" i="15"/>
  <c r="N90" i="15" s="1"/>
  <c r="AC31" i="14"/>
  <c r="AC32" i="14" s="1"/>
  <c r="AC51" i="14" s="1"/>
  <c r="L6" i="15"/>
  <c r="J101" i="8"/>
  <c r="J22" i="8"/>
  <c r="N101" i="14"/>
  <c r="N102" i="14" s="1"/>
  <c r="N121" i="14" s="1"/>
  <c r="AJ101" i="14"/>
  <c r="AJ102" i="14" s="1"/>
  <c r="AJ104" i="14" s="1"/>
  <c r="K46" i="15"/>
  <c r="K90" i="15" s="1"/>
  <c r="K92" i="15" s="1"/>
  <c r="K94" i="15" s="1"/>
  <c r="AD32" i="14"/>
  <c r="K32" i="14"/>
  <c r="K51" i="14" s="1"/>
  <c r="Q170" i="14"/>
  <c r="Q171" i="14" s="1"/>
  <c r="K50" i="15"/>
  <c r="K98" i="15" s="1"/>
  <c r="K100" i="15" s="1"/>
  <c r="K102" i="15" s="1"/>
  <c r="M50" i="15"/>
  <c r="M98" i="15" s="1"/>
  <c r="M100" i="15" s="1"/>
  <c r="M102" i="15" s="1"/>
  <c r="AG101" i="14"/>
  <c r="AG102" i="14" s="1"/>
  <c r="AG104" i="14" s="1"/>
  <c r="Q101" i="14"/>
  <c r="Q102" i="14" s="1"/>
  <c r="J50" i="15"/>
  <c r="J98" i="15" s="1"/>
  <c r="J100" i="15" s="1"/>
  <c r="J102" i="15" s="1"/>
  <c r="H74" i="15"/>
  <c r="N50" i="15"/>
  <c r="N98" i="15" s="1"/>
  <c r="H26" i="15"/>
  <c r="M31" i="14"/>
  <c r="O50" i="15"/>
  <c r="O98" i="15" s="1"/>
  <c r="O100" i="15" s="1"/>
  <c r="O102" i="15" s="1"/>
  <c r="X31" i="14"/>
  <c r="X32" i="14" s="1"/>
  <c r="Q32" i="14"/>
  <c r="Q51" i="14" s="1"/>
  <c r="Z51" i="14"/>
  <c r="Z34" i="14"/>
  <c r="F85" i="14"/>
  <c r="P173" i="14"/>
  <c r="Z101" i="14"/>
  <c r="Z102" i="14" s="1"/>
  <c r="AB170" i="14"/>
  <c r="AB171" i="14" s="1"/>
  <c r="AB173" i="14" s="1"/>
  <c r="X101" i="14"/>
  <c r="X102" i="14" s="1"/>
  <c r="X121" i="14" s="1"/>
  <c r="N32" i="14"/>
  <c r="N51" i="14" s="1"/>
  <c r="T102" i="14"/>
  <c r="T104" i="14" s="1"/>
  <c r="AB31" i="14"/>
  <c r="AB32" i="14" s="1"/>
  <c r="AB51" i="14" s="1"/>
  <c r="Z170" i="14"/>
  <c r="Z171" i="14" s="1"/>
  <c r="Z173" i="14" s="1"/>
  <c r="V102" i="14"/>
  <c r="Y32" i="14"/>
  <c r="Y51" i="14" s="1"/>
  <c r="AG32" i="14"/>
  <c r="AG34" i="14" s="1"/>
  <c r="S121" i="14"/>
  <c r="F98" i="8"/>
  <c r="J29" i="6"/>
  <c r="F49" i="8"/>
  <c r="J24" i="6"/>
  <c r="F81" i="14"/>
  <c r="N170" i="14"/>
  <c r="N171" i="14" s="1"/>
  <c r="N190" i="14" s="1"/>
  <c r="F99" i="8"/>
  <c r="J30" i="6"/>
  <c r="J22" i="6"/>
  <c r="F39" i="8"/>
  <c r="F33" i="8"/>
  <c r="J20" i="6"/>
  <c r="M6" i="15"/>
  <c r="V51" i="14"/>
  <c r="Y170" i="14"/>
  <c r="Y171" i="14" s="1"/>
  <c r="L22" i="8"/>
  <c r="L101" i="8"/>
  <c r="H76" i="15"/>
  <c r="AE31" i="14"/>
  <c r="AE32" i="14" s="1"/>
  <c r="Y101" i="14"/>
  <c r="Y102" i="14" s="1"/>
  <c r="Y121" i="14" s="1"/>
  <c r="F18" i="8"/>
  <c r="F19" i="8" s="1"/>
  <c r="J18" i="6"/>
  <c r="AH171" i="14"/>
  <c r="AH173" i="14" s="1"/>
  <c r="AF32" i="14"/>
  <c r="AF51" i="14" s="1"/>
  <c r="U31" i="14"/>
  <c r="U32" i="14" s="1"/>
  <c r="H64" i="15"/>
  <c r="AE170" i="14"/>
  <c r="AE171" i="14" s="1"/>
  <c r="AE190" i="14" s="1"/>
  <c r="L77" i="15"/>
  <c r="L83" i="15" s="1"/>
  <c r="L85" i="15" s="1"/>
  <c r="L124" i="15" s="1"/>
  <c r="P101" i="14"/>
  <c r="P102" i="14" s="1"/>
  <c r="P104" i="14" s="1"/>
  <c r="P31" i="14"/>
  <c r="P32" i="14" s="1"/>
  <c r="O101" i="14"/>
  <c r="O102" i="14" s="1"/>
  <c r="O104" i="14" s="1"/>
  <c r="O31" i="14"/>
  <c r="O32" i="14" s="1"/>
  <c r="O170" i="14"/>
  <c r="O171" i="14" s="1"/>
  <c r="W170" i="14"/>
  <c r="W171" i="14" s="1"/>
  <c r="W101" i="14"/>
  <c r="W102" i="14" s="1"/>
  <c r="W31" i="14"/>
  <c r="W32" i="14" s="1"/>
  <c r="AI101" i="14"/>
  <c r="AI102" i="14" s="1"/>
  <c r="AI170" i="14"/>
  <c r="AI171" i="14" s="1"/>
  <c r="J101" i="14"/>
  <c r="J102" i="14" s="1"/>
  <c r="J31" i="14"/>
  <c r="J32" i="14" s="1"/>
  <c r="J170" i="14"/>
  <c r="J171" i="14" s="1"/>
  <c r="R170" i="14"/>
  <c r="R171" i="14" s="1"/>
  <c r="R101" i="14"/>
  <c r="R102" i="14" s="1"/>
  <c r="R121" i="14" s="1"/>
  <c r="R31" i="14"/>
  <c r="R32" i="14" s="1"/>
  <c r="R34" i="14" s="1"/>
  <c r="AC121" i="14"/>
  <c r="H98" i="14"/>
  <c r="H100" i="14" s="1"/>
  <c r="K100" i="14"/>
  <c r="K102" i="14" s="1"/>
  <c r="AA104" i="14"/>
  <c r="AA190" i="14"/>
  <c r="AA173" i="14"/>
  <c r="L169" i="14"/>
  <c r="L171" i="14" s="1"/>
  <c r="L173" i="14" s="1"/>
  <c r="H167" i="14"/>
  <c r="H169" i="14" s="1"/>
  <c r="U121" i="14"/>
  <c r="U104" i="14"/>
  <c r="N125" i="15"/>
  <c r="N127" i="15" s="1"/>
  <c r="N124" i="15"/>
  <c r="K83" i="15"/>
  <c r="K85" i="15" s="1"/>
  <c r="N92" i="15"/>
  <c r="N94" i="15" s="1"/>
  <c r="J92" i="15"/>
  <c r="J94" i="15" s="1"/>
  <c r="H75" i="15"/>
  <c r="H49" i="15"/>
  <c r="AI32" i="14"/>
  <c r="AC34" i="14"/>
  <c r="S51" i="14"/>
  <c r="S190" i="14"/>
  <c r="S173" i="14"/>
  <c r="Q104" i="14"/>
  <c r="Q121" i="14"/>
  <c r="N100" i="15"/>
  <c r="N102" i="15" s="1"/>
  <c r="AH121" i="14"/>
  <c r="AH104" i="14"/>
  <c r="AF173" i="14"/>
  <c r="AF190" i="14"/>
  <c r="M125" i="15"/>
  <c r="M127" i="15" s="1"/>
  <c r="M124" i="15"/>
  <c r="M104" i="14"/>
  <c r="M121" i="14"/>
  <c r="AB190" i="14"/>
  <c r="Q190" i="14"/>
  <c r="Q173" i="14"/>
  <c r="AD190" i="14"/>
  <c r="AD173" i="14"/>
  <c r="H28" i="14"/>
  <c r="H30" i="14" s="1"/>
  <c r="M30" i="14"/>
  <c r="AH51" i="14"/>
  <c r="AH34" i="14"/>
  <c r="X173" i="14"/>
  <c r="X190" i="14"/>
  <c r="T121" i="14"/>
  <c r="AF104" i="14"/>
  <c r="AF121" i="14"/>
  <c r="AD51" i="14"/>
  <c r="AD34" i="14"/>
  <c r="F151" i="14" l="1"/>
  <c r="AA34" i="14"/>
  <c r="F147" i="14"/>
  <c r="F224" i="14"/>
  <c r="AB104" i="14"/>
  <c r="F216" i="14"/>
  <c r="O124" i="15"/>
  <c r="N104" i="14"/>
  <c r="L121" i="14"/>
  <c r="AD121" i="14"/>
  <c r="AD104" i="14"/>
  <c r="N12" i="8"/>
  <c r="M6" i="14"/>
  <c r="R51" i="14"/>
  <c r="M32" i="14"/>
  <c r="H32" i="14" s="1"/>
  <c r="AG173" i="14"/>
  <c r="AC190" i="14"/>
  <c r="J102" i="8"/>
  <c r="J5" i="15" s="1"/>
  <c r="AJ34" i="14"/>
  <c r="L125" i="15"/>
  <c r="L127" i="15" s="1"/>
  <c r="T190" i="14"/>
  <c r="Z190" i="14"/>
  <c r="V173" i="14"/>
  <c r="V190" i="14"/>
  <c r="H102" i="14"/>
  <c r="H104" i="14" s="1"/>
  <c r="Y104" i="14"/>
  <c r="U190" i="14"/>
  <c r="U173" i="14"/>
  <c r="N173" i="14"/>
  <c r="AG51" i="14"/>
  <c r="AG121" i="14"/>
  <c r="K190" i="14"/>
  <c r="K173" i="14"/>
  <c r="AE104" i="14"/>
  <c r="X104" i="14"/>
  <c r="AJ121" i="14"/>
  <c r="P121" i="14"/>
  <c r="K34" i="14"/>
  <c r="J10" i="6"/>
  <c r="M6" i="8"/>
  <c r="Q34" i="14"/>
  <c r="N34" i="14"/>
  <c r="AB34" i="14"/>
  <c r="L34" i="14"/>
  <c r="T34" i="14"/>
  <c r="AF34" i="14"/>
  <c r="Y34" i="14"/>
  <c r="AE173" i="14"/>
  <c r="V121" i="14"/>
  <c r="V104" i="14"/>
  <c r="Z104" i="14"/>
  <c r="Z121" i="14"/>
  <c r="AE34" i="14"/>
  <c r="AE51" i="14"/>
  <c r="N6" i="15"/>
  <c r="N15" i="8"/>
  <c r="N16" i="8" s="1"/>
  <c r="N6" i="8"/>
  <c r="O12" i="8"/>
  <c r="N6" i="14"/>
  <c r="AH190" i="14"/>
  <c r="O121" i="14"/>
  <c r="F21" i="8"/>
  <c r="J23" i="8" s="1"/>
  <c r="F85" i="8"/>
  <c r="M101" i="8"/>
  <c r="M22" i="8"/>
  <c r="R104" i="14"/>
  <c r="H77" i="15"/>
  <c r="H83" i="15" s="1"/>
  <c r="Y173" i="14"/>
  <c r="Y190" i="14"/>
  <c r="O34" i="14"/>
  <c r="O51" i="14"/>
  <c r="U51" i="14"/>
  <c r="U34" i="14"/>
  <c r="P51" i="14"/>
  <c r="P34" i="14"/>
  <c r="R173" i="14"/>
  <c r="R190" i="14"/>
  <c r="AI190" i="14"/>
  <c r="AI173" i="14"/>
  <c r="W190" i="14"/>
  <c r="W173" i="14"/>
  <c r="O190" i="14"/>
  <c r="O173" i="14"/>
  <c r="W121" i="14"/>
  <c r="W104" i="14"/>
  <c r="J190" i="14"/>
  <c r="J173" i="14"/>
  <c r="AI104" i="14"/>
  <c r="AI121" i="14"/>
  <c r="X34" i="14"/>
  <c r="X51" i="14"/>
  <c r="J121" i="14"/>
  <c r="J104" i="14"/>
  <c r="J51" i="14"/>
  <c r="J34" i="14"/>
  <c r="W34" i="14"/>
  <c r="W51" i="14"/>
  <c r="K125" i="15"/>
  <c r="K124" i="15"/>
  <c r="F92" i="15"/>
  <c r="F94" i="15" s="1"/>
  <c r="L190" i="14"/>
  <c r="AI34" i="14"/>
  <c r="AI51" i="14"/>
  <c r="H171" i="14"/>
  <c r="H190" i="14" s="1"/>
  <c r="F95" i="15"/>
  <c r="F105" i="15" s="1"/>
  <c r="F103" i="15"/>
  <c r="F106" i="15" s="1"/>
  <c r="H85" i="15"/>
  <c r="H124" i="15" s="1"/>
  <c r="K104" i="14"/>
  <c r="K121" i="14"/>
  <c r="M51" i="14"/>
  <c r="H121" i="14"/>
  <c r="M34" i="14" l="1"/>
  <c r="J5" i="14"/>
  <c r="J5" i="8"/>
  <c r="F174" i="14"/>
  <c r="F176" i="14" s="1"/>
  <c r="F177" i="14" s="1"/>
  <c r="F196" i="14" s="1"/>
  <c r="H173" i="14"/>
  <c r="F113" i="15"/>
  <c r="F35" i="14"/>
  <c r="F37" i="14" s="1"/>
  <c r="F38" i="14" s="1"/>
  <c r="F57" i="14" s="1"/>
  <c r="F61" i="14" s="1"/>
  <c r="O6" i="14"/>
  <c r="O6" i="8"/>
  <c r="O6" i="15"/>
  <c r="O15" i="8"/>
  <c r="O16" i="8" s="1"/>
  <c r="P12" i="8"/>
  <c r="N22" i="8"/>
  <c r="N101" i="8"/>
  <c r="J117" i="14"/>
  <c r="J118" i="14" s="1"/>
  <c r="J120" i="14" s="1"/>
  <c r="J122" i="14" s="1"/>
  <c r="J124" i="14" s="1"/>
  <c r="J186" i="14"/>
  <c r="J187" i="14" s="1"/>
  <c r="J189" i="14" s="1"/>
  <c r="J191" i="14" s="1"/>
  <c r="J193" i="14" s="1"/>
  <c r="J47" i="14"/>
  <c r="J48" i="14" s="1"/>
  <c r="J50" i="14" s="1"/>
  <c r="J52" i="14" s="1"/>
  <c r="J54" i="14" s="1"/>
  <c r="F105" i="14"/>
  <c r="F107" i="14" s="1"/>
  <c r="F108" i="14" s="1"/>
  <c r="F127" i="14" s="1"/>
  <c r="F131" i="14" s="1"/>
  <c r="J87" i="8"/>
  <c r="J2" i="15"/>
  <c r="J2" i="14"/>
  <c r="J2" i="8"/>
  <c r="J24" i="8"/>
  <c r="J27" i="8"/>
  <c r="F109" i="15"/>
  <c r="K127" i="15"/>
  <c r="F128" i="15" s="1"/>
  <c r="H125" i="15"/>
  <c r="H127" i="15" s="1"/>
  <c r="H51" i="14"/>
  <c r="H34" i="14"/>
  <c r="F107" i="15"/>
  <c r="F200" i="14"/>
  <c r="P6" i="14" l="1"/>
  <c r="P6" i="8"/>
  <c r="Q12" i="8"/>
  <c r="P6" i="15"/>
  <c r="P15" i="8"/>
  <c r="P16" i="8" s="1"/>
  <c r="O101" i="8"/>
  <c r="O22" i="8"/>
  <c r="J3" i="15"/>
  <c r="J3" i="8"/>
  <c r="J50" i="8"/>
  <c r="J88" i="8"/>
  <c r="J89" i="8" s="1"/>
  <c r="J3" i="14"/>
  <c r="J34" i="8"/>
  <c r="J40" i="8"/>
  <c r="J41" i="8" s="1"/>
  <c r="J100" i="8"/>
  <c r="J26" i="8"/>
  <c r="J28" i="8" s="1"/>
  <c r="K23" i="8"/>
  <c r="F132" i="15"/>
  <c r="F136" i="15"/>
  <c r="F114" i="15"/>
  <c r="F115" i="15" s="1"/>
  <c r="F137" i="15" s="1"/>
  <c r="F138" i="15" s="1"/>
  <c r="H14" i="17" s="1"/>
  <c r="F110" i="15"/>
  <c r="F111" i="15" s="1"/>
  <c r="F133" i="15" s="1"/>
  <c r="F134" i="15" l="1"/>
  <c r="H7" i="17" s="1"/>
  <c r="K87" i="8"/>
  <c r="K2" i="14"/>
  <c r="K24" i="8"/>
  <c r="K2" i="8"/>
  <c r="K27" i="8"/>
  <c r="K2" i="15"/>
  <c r="J35" i="8"/>
  <c r="J36" i="8"/>
  <c r="P101" i="8"/>
  <c r="P22" i="8"/>
  <c r="J92" i="8"/>
  <c r="Q6" i="8"/>
  <c r="Q6" i="14"/>
  <c r="R12" i="8"/>
  <c r="Q15" i="8"/>
  <c r="Q16" i="8" s="1"/>
  <c r="Q6" i="15"/>
  <c r="J51" i="8"/>
  <c r="J91" i="8"/>
  <c r="F5" i="20"/>
  <c r="F8" i="20"/>
  <c r="J93" i="8" l="1"/>
  <c r="J46" i="8"/>
  <c r="K47" i="8" s="1"/>
  <c r="K3" i="15"/>
  <c r="K34" i="8"/>
  <c r="K50" i="8"/>
  <c r="K88" i="8"/>
  <c r="K89" i="8" s="1"/>
  <c r="K100" i="8"/>
  <c r="K102" i="8" s="1"/>
  <c r="K3" i="8"/>
  <c r="K40" i="8"/>
  <c r="K41" i="8" s="1"/>
  <c r="K26" i="8"/>
  <c r="K28" i="8" s="1"/>
  <c r="K3" i="14"/>
  <c r="L23" i="8"/>
  <c r="Q22" i="8"/>
  <c r="Q101" i="8"/>
  <c r="J58" i="8"/>
  <c r="J60" i="8" s="1"/>
  <c r="J54" i="8"/>
  <c r="J65" i="8"/>
  <c r="K66" i="8" s="1"/>
  <c r="R6" i="15"/>
  <c r="S12" i="8"/>
  <c r="R6" i="14"/>
  <c r="R15" i="8"/>
  <c r="R16" i="8" s="1"/>
  <c r="R6" i="8"/>
  <c r="K92" i="8" l="1"/>
  <c r="K91" i="8"/>
  <c r="J4" i="15"/>
  <c r="J4" i="14"/>
  <c r="J4" i="8"/>
  <c r="K51" i="8"/>
  <c r="K53" i="8"/>
  <c r="K55" i="8" s="1"/>
  <c r="K5" i="14"/>
  <c r="K5" i="15"/>
  <c r="K5" i="8"/>
  <c r="R22" i="8"/>
  <c r="R101" i="8"/>
  <c r="K68" i="8"/>
  <c r="K69" i="8" s="1"/>
  <c r="T12" i="8"/>
  <c r="S6" i="14"/>
  <c r="S6" i="8"/>
  <c r="S15" i="8"/>
  <c r="S16" i="8" s="1"/>
  <c r="S6" i="15"/>
  <c r="L2" i="8"/>
  <c r="L87" i="8"/>
  <c r="L2" i="15"/>
  <c r="L27" i="8"/>
  <c r="L24" i="8"/>
  <c r="L2" i="14"/>
  <c r="K35" i="8"/>
  <c r="K36" i="8"/>
  <c r="K65" i="8" l="1"/>
  <c r="L66" i="8" s="1"/>
  <c r="K54" i="8"/>
  <c r="K186" i="14"/>
  <c r="K187" i="14" s="1"/>
  <c r="K189" i="14" s="1"/>
  <c r="K191" i="14" s="1"/>
  <c r="K193" i="14" s="1"/>
  <c r="K117" i="14"/>
  <c r="K118" i="14" s="1"/>
  <c r="K120" i="14" s="1"/>
  <c r="K122" i="14" s="1"/>
  <c r="K124" i="14" s="1"/>
  <c r="K47" i="14"/>
  <c r="K48" i="14" s="1"/>
  <c r="K50" i="14" s="1"/>
  <c r="K52" i="14" s="1"/>
  <c r="K54" i="14" s="1"/>
  <c r="K58" i="8"/>
  <c r="K46" i="8"/>
  <c r="L47" i="8" s="1"/>
  <c r="T6" i="8"/>
  <c r="T6" i="14"/>
  <c r="U12" i="8"/>
  <c r="T15" i="8"/>
  <c r="T16" i="8" s="1"/>
  <c r="T6" i="15"/>
  <c r="S22" i="8"/>
  <c r="S101" i="8"/>
  <c r="L3" i="8"/>
  <c r="L40" i="8"/>
  <c r="L41" i="8" s="1"/>
  <c r="L34" i="8"/>
  <c r="L50" i="8"/>
  <c r="L100" i="8"/>
  <c r="L102" i="8" s="1"/>
  <c r="L26" i="8"/>
  <c r="L28" i="8" s="1"/>
  <c r="L3" i="14"/>
  <c r="L3" i="15"/>
  <c r="L88" i="8"/>
  <c r="L89" i="8" s="1"/>
  <c r="M23" i="8"/>
  <c r="K59" i="8"/>
  <c r="K93" i="8"/>
  <c r="K60" i="8" l="1"/>
  <c r="K4" i="8" s="1"/>
  <c r="L51" i="8"/>
  <c r="L35" i="8"/>
  <c r="L36" i="8"/>
  <c r="U6" i="14"/>
  <c r="U15" i="8"/>
  <c r="U16" i="8" s="1"/>
  <c r="U6" i="15"/>
  <c r="U6" i="8"/>
  <c r="V12" i="8"/>
  <c r="L53" i="8"/>
  <c r="L55" i="8" s="1"/>
  <c r="M24" i="8"/>
  <c r="M2" i="14"/>
  <c r="M27" i="8"/>
  <c r="M87" i="8"/>
  <c r="M2" i="15"/>
  <c r="M2" i="8"/>
  <c r="L92" i="8"/>
  <c r="T22" i="8"/>
  <c r="T101" i="8"/>
  <c r="L91" i="8"/>
  <c r="L5" i="14"/>
  <c r="L5" i="8"/>
  <c r="L5" i="15"/>
  <c r="L68" i="8"/>
  <c r="L69" i="8" s="1"/>
  <c r="K4" i="15" l="1"/>
  <c r="K4" i="14"/>
  <c r="L58" i="8"/>
  <c r="L59" i="8"/>
  <c r="U22" i="8"/>
  <c r="U101" i="8"/>
  <c r="L93" i="8"/>
  <c r="M3" i="8"/>
  <c r="M50" i="8"/>
  <c r="M100" i="8"/>
  <c r="M102" i="8" s="1"/>
  <c r="M3" i="15"/>
  <c r="M34" i="8"/>
  <c r="M40" i="8"/>
  <c r="M41" i="8" s="1"/>
  <c r="M3" i="14"/>
  <c r="M88" i="8"/>
  <c r="M89" i="8" s="1"/>
  <c r="M26" i="8"/>
  <c r="M28" i="8" s="1"/>
  <c r="N23" i="8"/>
  <c r="V6" i="8"/>
  <c r="W12" i="8"/>
  <c r="V15" i="8"/>
  <c r="V16" i="8" s="1"/>
  <c r="V6" i="14"/>
  <c r="V6" i="15"/>
  <c r="L65" i="8"/>
  <c r="M66" i="8" s="1"/>
  <c r="L54" i="8"/>
  <c r="L186" i="14"/>
  <c r="L187" i="14" s="1"/>
  <c r="L189" i="14" s="1"/>
  <c r="L191" i="14" s="1"/>
  <c r="L193" i="14" s="1"/>
  <c r="L47" i="14"/>
  <c r="L48" i="14" s="1"/>
  <c r="L50" i="14" s="1"/>
  <c r="L52" i="14" s="1"/>
  <c r="L54" i="14" s="1"/>
  <c r="L117" i="14"/>
  <c r="L118" i="14" s="1"/>
  <c r="L120" i="14" s="1"/>
  <c r="L122" i="14" s="1"/>
  <c r="L124" i="14" s="1"/>
  <c r="L46" i="8"/>
  <c r="M47" i="8" s="1"/>
  <c r="L60" i="8" l="1"/>
  <c r="L4" i="14" s="1"/>
  <c r="M5" i="8"/>
  <c r="M5" i="14"/>
  <c r="M5" i="15"/>
  <c r="M53" i="8"/>
  <c r="M55" i="8" s="1"/>
  <c r="N2" i="14"/>
  <c r="N2" i="15"/>
  <c r="N24" i="8"/>
  <c r="N27" i="8"/>
  <c r="N2" i="8"/>
  <c r="N87" i="8"/>
  <c r="M51" i="8"/>
  <c r="V101" i="8"/>
  <c r="V22" i="8"/>
  <c r="M92" i="8"/>
  <c r="M35" i="8"/>
  <c r="M36" i="8"/>
  <c r="M68" i="8"/>
  <c r="M69" i="8" s="1"/>
  <c r="W6" i="15"/>
  <c r="W6" i="14"/>
  <c r="W6" i="8"/>
  <c r="W15" i="8"/>
  <c r="W16" i="8" s="1"/>
  <c r="X12" i="8"/>
  <c r="M91" i="8"/>
  <c r="M93" i="8" s="1"/>
  <c r="L4" i="8" l="1"/>
  <c r="L4" i="15"/>
  <c r="N3" i="15"/>
  <c r="N26" i="8"/>
  <c r="N28" i="8" s="1"/>
  <c r="N88" i="8"/>
  <c r="N89" i="8" s="1"/>
  <c r="N100" i="8"/>
  <c r="N102" i="8" s="1"/>
  <c r="N3" i="14"/>
  <c r="N50" i="8"/>
  <c r="N34" i="8"/>
  <c r="N3" i="8"/>
  <c r="N40" i="8"/>
  <c r="N41" i="8" s="1"/>
  <c r="O23" i="8"/>
  <c r="M59" i="8"/>
  <c r="W101" i="8"/>
  <c r="W22" i="8"/>
  <c r="M58" i="8"/>
  <c r="M117" i="14"/>
  <c r="M118" i="14" s="1"/>
  <c r="M120" i="14" s="1"/>
  <c r="M122" i="14" s="1"/>
  <c r="M124" i="14" s="1"/>
  <c r="M186" i="14"/>
  <c r="M187" i="14" s="1"/>
  <c r="M189" i="14" s="1"/>
  <c r="M191" i="14" s="1"/>
  <c r="M193" i="14" s="1"/>
  <c r="M47" i="14"/>
  <c r="M48" i="14" s="1"/>
  <c r="M50" i="14" s="1"/>
  <c r="M52" i="14" s="1"/>
  <c r="M54" i="14" s="1"/>
  <c r="X6" i="15"/>
  <c r="X6" i="8"/>
  <c r="Y12" i="8"/>
  <c r="X6" i="14"/>
  <c r="X15" i="8"/>
  <c r="X16" i="8" s="1"/>
  <c r="M46" i="8"/>
  <c r="N47" i="8" s="1"/>
  <c r="M54" i="8"/>
  <c r="M65" i="8"/>
  <c r="N66" i="8" s="1"/>
  <c r="M60" i="8" l="1"/>
  <c r="N5" i="8"/>
  <c r="N5" i="14"/>
  <c r="N5" i="15"/>
  <c r="N68" i="8"/>
  <c r="N69" i="8" s="1"/>
  <c r="N53" i="8"/>
  <c r="N55" i="8" s="1"/>
  <c r="M4" i="15"/>
  <c r="M4" i="14"/>
  <c r="M4" i="8"/>
  <c r="N35" i="8"/>
  <c r="N36" i="8"/>
  <c r="N91" i="8"/>
  <c r="X22" i="8"/>
  <c r="X101" i="8"/>
  <c r="O2" i="14"/>
  <c r="O27" i="8"/>
  <c r="O2" i="8"/>
  <c r="O2" i="15"/>
  <c r="O24" i="8"/>
  <c r="O87" i="8"/>
  <c r="N51" i="8"/>
  <c r="N92" i="8"/>
  <c r="Y6" i="14"/>
  <c r="Z12" i="8"/>
  <c r="Y6" i="15"/>
  <c r="Y6" i="8"/>
  <c r="Y15" i="8"/>
  <c r="Y16" i="8" s="1"/>
  <c r="O3" i="15" l="1"/>
  <c r="O26" i="8"/>
  <c r="O28" i="8" s="1"/>
  <c r="O92" i="8" s="1"/>
  <c r="O3" i="8"/>
  <c r="O100" i="8"/>
  <c r="O102" i="8" s="1"/>
  <c r="O88" i="8"/>
  <c r="O89" i="8" s="1"/>
  <c r="O91" i="8" s="1"/>
  <c r="O50" i="8"/>
  <c r="O3" i="14"/>
  <c r="O34" i="8"/>
  <c r="O40" i="8"/>
  <c r="O41" i="8" s="1"/>
  <c r="P23" i="8"/>
  <c r="N46" i="8"/>
  <c r="O47" i="8" s="1"/>
  <c r="Z6" i="14"/>
  <c r="Z6" i="15"/>
  <c r="Z6" i="8"/>
  <c r="Z15" i="8"/>
  <c r="Z16" i="8" s="1"/>
  <c r="AA12" i="8"/>
  <c r="N65" i="8"/>
  <c r="O66" i="8" s="1"/>
  <c r="O68" i="8" s="1"/>
  <c r="O69" i="8" s="1"/>
  <c r="N54" i="8"/>
  <c r="N93" i="8"/>
  <c r="N59" i="8"/>
  <c r="N186" i="14"/>
  <c r="N187" i="14" s="1"/>
  <c r="N189" i="14" s="1"/>
  <c r="N191" i="14" s="1"/>
  <c r="N193" i="14" s="1"/>
  <c r="N117" i="14"/>
  <c r="N118" i="14" s="1"/>
  <c r="N120" i="14" s="1"/>
  <c r="N122" i="14" s="1"/>
  <c r="N124" i="14" s="1"/>
  <c r="N47" i="14"/>
  <c r="N48" i="14" s="1"/>
  <c r="N50" i="14" s="1"/>
  <c r="N52" i="14" s="1"/>
  <c r="N54" i="14" s="1"/>
  <c r="Y22" i="8"/>
  <c r="Y101" i="8"/>
  <c r="N58" i="8"/>
  <c r="P87" i="8" l="1"/>
  <c r="P27" i="8"/>
  <c r="P2" i="8"/>
  <c r="P2" i="14"/>
  <c r="P24" i="8"/>
  <c r="P2" i="15"/>
  <c r="AB12" i="8"/>
  <c r="AA6" i="14"/>
  <c r="AA15" i="8"/>
  <c r="AA16" i="8" s="1"/>
  <c r="AA6" i="8"/>
  <c r="AA6" i="15"/>
  <c r="O93" i="8"/>
  <c r="O51" i="8"/>
  <c r="Z101" i="8"/>
  <c r="Z22" i="8"/>
  <c r="O35" i="8"/>
  <c r="O46" i="8" s="1"/>
  <c r="P47" i="8" s="1"/>
  <c r="P53" i="8" s="1"/>
  <c r="O36" i="8"/>
  <c r="O58" i="8" s="1"/>
  <c r="O5" i="14"/>
  <c r="O5" i="8"/>
  <c r="O5" i="15"/>
  <c r="N60" i="8"/>
  <c r="O53" i="8"/>
  <c r="O55" i="8" s="1"/>
  <c r="O59" i="8" l="1"/>
  <c r="P3" i="15"/>
  <c r="P34" i="8"/>
  <c r="P50" i="8"/>
  <c r="P3" i="8"/>
  <c r="P26" i="8"/>
  <c r="P28" i="8" s="1"/>
  <c r="P92" i="8" s="1"/>
  <c r="P3" i="14"/>
  <c r="P40" i="8"/>
  <c r="P41" i="8" s="1"/>
  <c r="P88" i="8"/>
  <c r="P89" i="8" s="1"/>
  <c r="P91" i="8" s="1"/>
  <c r="P100" i="8"/>
  <c r="P102" i="8" s="1"/>
  <c r="Q23" i="8"/>
  <c r="N4" i="15"/>
  <c r="N4" i="14"/>
  <c r="N4" i="8"/>
  <c r="O47" i="14"/>
  <c r="O48" i="14" s="1"/>
  <c r="O50" i="14" s="1"/>
  <c r="O52" i="14" s="1"/>
  <c r="O54" i="14" s="1"/>
  <c r="O117" i="14"/>
  <c r="O118" i="14" s="1"/>
  <c r="O120" i="14" s="1"/>
  <c r="O122" i="14" s="1"/>
  <c r="O124" i="14" s="1"/>
  <c r="O186" i="14"/>
  <c r="O187" i="14" s="1"/>
  <c r="O189" i="14" s="1"/>
  <c r="O191" i="14" s="1"/>
  <c r="O193" i="14" s="1"/>
  <c r="AC12" i="8"/>
  <c r="AB6" i="15"/>
  <c r="AB6" i="14"/>
  <c r="AB15" i="8"/>
  <c r="AB16" i="8" s="1"/>
  <c r="AB6" i="8"/>
  <c r="AA22" i="8"/>
  <c r="AA101" i="8"/>
  <c r="O60" i="8"/>
  <c r="O65" i="8"/>
  <c r="P66" i="8" s="1"/>
  <c r="P68" i="8" s="1"/>
  <c r="P69" i="8" s="1"/>
  <c r="O54" i="8"/>
  <c r="P55" i="8" s="1"/>
  <c r="P59" i="8" s="1"/>
  <c r="P93" i="8" l="1"/>
  <c r="AC6" i="15"/>
  <c r="AD12" i="8"/>
  <c r="AC6" i="14"/>
  <c r="AC15" i="8"/>
  <c r="AC16" i="8" s="1"/>
  <c r="AC6" i="8"/>
  <c r="Q2" i="14"/>
  <c r="Q2" i="8"/>
  <c r="Q87" i="8"/>
  <c r="Q27" i="8"/>
  <c r="Q2" i="15"/>
  <c r="Q24" i="8"/>
  <c r="P35" i="8"/>
  <c r="P46" i="8" s="1"/>
  <c r="Q47" i="8" s="1"/>
  <c r="Q53" i="8" s="1"/>
  <c r="P36" i="8"/>
  <c r="P58" i="8" s="1"/>
  <c r="P60" i="8" s="1"/>
  <c r="O4" i="15"/>
  <c r="O4" i="8"/>
  <c r="O4" i="14"/>
  <c r="AB101" i="8"/>
  <c r="AB22" i="8"/>
  <c r="P5" i="15"/>
  <c r="P5" i="8"/>
  <c r="P5" i="14"/>
  <c r="P51" i="8"/>
  <c r="AD6" i="14" l="1"/>
  <c r="AE12" i="8"/>
  <c r="AD6" i="8"/>
  <c r="AD15" i="8"/>
  <c r="AD16" i="8" s="1"/>
  <c r="AD6" i="15"/>
  <c r="P186" i="14"/>
  <c r="P187" i="14" s="1"/>
  <c r="P189" i="14" s="1"/>
  <c r="P191" i="14" s="1"/>
  <c r="P193" i="14" s="1"/>
  <c r="P117" i="14"/>
  <c r="P118" i="14" s="1"/>
  <c r="P120" i="14" s="1"/>
  <c r="P122" i="14" s="1"/>
  <c r="P124" i="14" s="1"/>
  <c r="P47" i="14"/>
  <c r="P48" i="14" s="1"/>
  <c r="P50" i="14" s="1"/>
  <c r="P52" i="14" s="1"/>
  <c r="P54" i="14" s="1"/>
  <c r="P4" i="14"/>
  <c r="P4" i="15"/>
  <c r="P4" i="8"/>
  <c r="Q3" i="14"/>
  <c r="Q100" i="8"/>
  <c r="Q102" i="8" s="1"/>
  <c r="Q3" i="15"/>
  <c r="Q50" i="8"/>
  <c r="Q34" i="8"/>
  <c r="Q3" i="8"/>
  <c r="Q88" i="8"/>
  <c r="Q89" i="8" s="1"/>
  <c r="Q91" i="8" s="1"/>
  <c r="Q26" i="8"/>
  <c r="Q28" i="8" s="1"/>
  <c r="Q92" i="8" s="1"/>
  <c r="Q40" i="8"/>
  <c r="Q41" i="8" s="1"/>
  <c r="R23" i="8"/>
  <c r="P65" i="8"/>
  <c r="Q66" i="8" s="1"/>
  <c r="Q68" i="8" s="1"/>
  <c r="Q69" i="8" s="1"/>
  <c r="P54" i="8"/>
  <c r="Q55" i="8" s="1"/>
  <c r="Q59" i="8" s="1"/>
  <c r="AC22" i="8"/>
  <c r="AC101" i="8"/>
  <c r="Q93" i="8" l="1"/>
  <c r="R27" i="8"/>
  <c r="R2" i="8"/>
  <c r="R87" i="8"/>
  <c r="R2" i="14"/>
  <c r="R24" i="8"/>
  <c r="R2" i="15"/>
  <c r="Q5" i="14"/>
  <c r="Q5" i="15"/>
  <c r="Q5" i="8"/>
  <c r="AE6" i="15"/>
  <c r="AE6" i="14"/>
  <c r="AE15" i="8"/>
  <c r="AE16" i="8" s="1"/>
  <c r="AE6" i="8"/>
  <c r="AF12" i="8"/>
  <c r="Q35" i="8"/>
  <c r="Q46" i="8" s="1"/>
  <c r="R47" i="8" s="1"/>
  <c r="R53" i="8" s="1"/>
  <c r="Q36" i="8"/>
  <c r="Q58" i="8" s="1"/>
  <c r="Q60" i="8" s="1"/>
  <c r="Q51" i="8"/>
  <c r="AD22" i="8"/>
  <c r="AD101" i="8"/>
  <c r="Q117" i="14" l="1"/>
  <c r="Q118" i="14" s="1"/>
  <c r="Q120" i="14" s="1"/>
  <c r="Q122" i="14" s="1"/>
  <c r="Q124" i="14" s="1"/>
  <c r="Q47" i="14"/>
  <c r="Q48" i="14" s="1"/>
  <c r="Q50" i="14" s="1"/>
  <c r="Q52" i="14" s="1"/>
  <c r="Q54" i="14" s="1"/>
  <c r="Q186" i="14"/>
  <c r="Q187" i="14" s="1"/>
  <c r="Q189" i="14" s="1"/>
  <c r="Q191" i="14" s="1"/>
  <c r="Q193" i="14" s="1"/>
  <c r="Q4" i="14"/>
  <c r="Q4" i="15"/>
  <c r="Q4" i="8"/>
  <c r="AG12" i="8"/>
  <c r="AF6" i="8"/>
  <c r="AF6" i="14"/>
  <c r="AF15" i="8"/>
  <c r="AF16" i="8" s="1"/>
  <c r="AF6" i="15"/>
  <c r="AE101" i="8"/>
  <c r="AE22" i="8"/>
  <c r="Q54" i="8"/>
  <c r="R55" i="8" s="1"/>
  <c r="R59" i="8" s="1"/>
  <c r="Q65" i="8"/>
  <c r="R66" i="8" s="1"/>
  <c r="R68" i="8" s="1"/>
  <c r="R69" i="8" s="1"/>
  <c r="R50" i="8"/>
  <c r="R40" i="8"/>
  <c r="R41" i="8" s="1"/>
  <c r="R3" i="15"/>
  <c r="R3" i="8"/>
  <c r="R26" i="8"/>
  <c r="R28" i="8" s="1"/>
  <c r="R92" i="8" s="1"/>
  <c r="R100" i="8"/>
  <c r="R102" i="8" s="1"/>
  <c r="R88" i="8"/>
  <c r="R89" i="8" s="1"/>
  <c r="R91" i="8" s="1"/>
  <c r="R3" i="14"/>
  <c r="R34" i="8"/>
  <c r="S23" i="8"/>
  <c r="R93" i="8" l="1"/>
  <c r="R35" i="8"/>
  <c r="R46" i="8" s="1"/>
  <c r="S47" i="8" s="1"/>
  <c r="S53" i="8" s="1"/>
  <c r="R36" i="8"/>
  <c r="R58" i="8" s="1"/>
  <c r="R60" i="8" s="1"/>
  <c r="R51" i="8"/>
  <c r="R5" i="15"/>
  <c r="R5" i="14"/>
  <c r="R5" i="8"/>
  <c r="S27" i="8"/>
  <c r="S2" i="14"/>
  <c r="S24" i="8"/>
  <c r="S2" i="8"/>
  <c r="S87" i="8"/>
  <c r="S2" i="15"/>
  <c r="AF101" i="8"/>
  <c r="AF22" i="8"/>
  <c r="AG15" i="8"/>
  <c r="AG16" i="8" s="1"/>
  <c r="AG6" i="8"/>
  <c r="AG6" i="14"/>
  <c r="AH12" i="8"/>
  <c r="AG6" i="15"/>
  <c r="S3" i="14" l="1"/>
  <c r="S34" i="8"/>
  <c r="S100" i="8"/>
  <c r="S102" i="8" s="1"/>
  <c r="S88" i="8"/>
  <c r="S89" i="8" s="1"/>
  <c r="S91" i="8" s="1"/>
  <c r="S40" i="8"/>
  <c r="S41" i="8" s="1"/>
  <c r="S26" i="8"/>
  <c r="S28" i="8" s="1"/>
  <c r="S92" i="8" s="1"/>
  <c r="S3" i="8"/>
  <c r="S3" i="15"/>
  <c r="S50" i="8"/>
  <c r="T23" i="8"/>
  <c r="R54" i="8"/>
  <c r="S55" i="8" s="1"/>
  <c r="S59" i="8" s="1"/>
  <c r="R65" i="8"/>
  <c r="S66" i="8" s="1"/>
  <c r="S68" i="8" s="1"/>
  <c r="S69" i="8" s="1"/>
  <c r="AG101" i="8"/>
  <c r="AG22" i="8"/>
  <c r="R117" i="14"/>
  <c r="R118" i="14" s="1"/>
  <c r="R120" i="14" s="1"/>
  <c r="R122" i="14" s="1"/>
  <c r="R124" i="14" s="1"/>
  <c r="R186" i="14"/>
  <c r="R187" i="14" s="1"/>
  <c r="R189" i="14" s="1"/>
  <c r="R191" i="14" s="1"/>
  <c r="R193" i="14" s="1"/>
  <c r="R47" i="14"/>
  <c r="R48" i="14" s="1"/>
  <c r="R50" i="14" s="1"/>
  <c r="R52" i="14" s="1"/>
  <c r="R54" i="14" s="1"/>
  <c r="AH6" i="15"/>
  <c r="AH15" i="8"/>
  <c r="AH16" i="8" s="1"/>
  <c r="AH6" i="14"/>
  <c r="AI12" i="8"/>
  <c r="AH6" i="8"/>
  <c r="R4" i="15"/>
  <c r="R4" i="8"/>
  <c r="R4" i="14"/>
  <c r="S93" i="8" l="1"/>
  <c r="AH101" i="8"/>
  <c r="AH22" i="8"/>
  <c r="S5" i="15"/>
  <c r="S5" i="8"/>
  <c r="S5" i="14"/>
  <c r="AI6" i="15"/>
  <c r="AI6" i="14"/>
  <c r="AI15" i="8"/>
  <c r="AI16" i="8" s="1"/>
  <c r="AI6" i="8"/>
  <c r="AJ12" i="8"/>
  <c r="T27" i="8"/>
  <c r="T24" i="8"/>
  <c r="T2" i="15"/>
  <c r="T2" i="14"/>
  <c r="T87" i="8"/>
  <c r="T2" i="8"/>
  <c r="S35" i="8"/>
  <c r="S46" i="8" s="1"/>
  <c r="T47" i="8" s="1"/>
  <c r="T53" i="8" s="1"/>
  <c r="S36" i="8"/>
  <c r="S58" i="8" s="1"/>
  <c r="S60" i="8" s="1"/>
  <c r="S51" i="8"/>
  <c r="S4" i="15" l="1"/>
  <c r="S4" i="8"/>
  <c r="S4" i="14"/>
  <c r="S54" i="8"/>
  <c r="T55" i="8" s="1"/>
  <c r="T59" i="8" s="1"/>
  <c r="S65" i="8"/>
  <c r="T66" i="8" s="1"/>
  <c r="T68" i="8" s="1"/>
  <c r="T69" i="8" s="1"/>
  <c r="AJ6" i="15"/>
  <c r="AK12" i="8"/>
  <c r="AJ6" i="8"/>
  <c r="AJ15" i="8"/>
  <c r="AJ16" i="8" s="1"/>
  <c r="AJ6" i="14"/>
  <c r="T3" i="14"/>
  <c r="T3" i="15"/>
  <c r="T34" i="8"/>
  <c r="T3" i="8"/>
  <c r="T26" i="8"/>
  <c r="T28" i="8" s="1"/>
  <c r="T92" i="8" s="1"/>
  <c r="T40" i="8"/>
  <c r="T41" i="8" s="1"/>
  <c r="T88" i="8"/>
  <c r="T89" i="8" s="1"/>
  <c r="T91" i="8" s="1"/>
  <c r="T100" i="8"/>
  <c r="T102" i="8" s="1"/>
  <c r="T50" i="8"/>
  <c r="U23" i="8"/>
  <c r="S186" i="14"/>
  <c r="S187" i="14" s="1"/>
  <c r="S189" i="14" s="1"/>
  <c r="S191" i="14" s="1"/>
  <c r="S193" i="14" s="1"/>
  <c r="S47" i="14"/>
  <c r="S48" i="14" s="1"/>
  <c r="S50" i="14" s="1"/>
  <c r="S52" i="14" s="1"/>
  <c r="S54" i="14" s="1"/>
  <c r="S117" i="14"/>
  <c r="S118" i="14" s="1"/>
  <c r="S120" i="14" s="1"/>
  <c r="S122" i="14" s="1"/>
  <c r="S124" i="14" s="1"/>
  <c r="AI101" i="8"/>
  <c r="AI22" i="8"/>
  <c r="AK6" i="8" l="1"/>
  <c r="AK15" i="8"/>
  <c r="AK16" i="8" s="1"/>
  <c r="AL12" i="8"/>
  <c r="T5" i="15"/>
  <c r="T5" i="8"/>
  <c r="T5" i="14"/>
  <c r="T51" i="8"/>
  <c r="T93" i="8"/>
  <c r="T35" i="8"/>
  <c r="T46" i="8" s="1"/>
  <c r="U47" i="8" s="1"/>
  <c r="U53" i="8" s="1"/>
  <c r="T36" i="8"/>
  <c r="T58" i="8" s="1"/>
  <c r="T60" i="8" s="1"/>
  <c r="AJ22" i="8"/>
  <c r="AJ101" i="8"/>
  <c r="U2" i="14"/>
  <c r="U2" i="15"/>
  <c r="U24" i="8"/>
  <c r="U2" i="8"/>
  <c r="U27" i="8"/>
  <c r="U87" i="8"/>
  <c r="U26" i="8" l="1"/>
  <c r="U28" i="8" s="1"/>
  <c r="U92" i="8" s="1"/>
  <c r="U88" i="8"/>
  <c r="U89" i="8" s="1"/>
  <c r="U91" i="8" s="1"/>
  <c r="U93" i="8" s="1"/>
  <c r="U3" i="15"/>
  <c r="U40" i="8"/>
  <c r="U41" i="8" s="1"/>
  <c r="U100" i="8"/>
  <c r="U102" i="8" s="1"/>
  <c r="U34" i="8"/>
  <c r="U3" i="14"/>
  <c r="U3" i="8"/>
  <c r="U50" i="8"/>
  <c r="V23" i="8"/>
  <c r="AK101" i="8"/>
  <c r="AK22" i="8"/>
  <c r="T54" i="8"/>
  <c r="U55" i="8" s="1"/>
  <c r="U59" i="8" s="1"/>
  <c r="T65" i="8"/>
  <c r="U66" i="8" s="1"/>
  <c r="U68" i="8" s="1"/>
  <c r="U69" i="8" s="1"/>
  <c r="T4" i="15"/>
  <c r="T4" i="14"/>
  <c r="T4" i="8"/>
  <c r="T186" i="14"/>
  <c r="T187" i="14" s="1"/>
  <c r="T189" i="14" s="1"/>
  <c r="T191" i="14" s="1"/>
  <c r="T193" i="14" s="1"/>
  <c r="T47" i="14"/>
  <c r="T48" i="14" s="1"/>
  <c r="T50" i="14" s="1"/>
  <c r="T52" i="14" s="1"/>
  <c r="T54" i="14" s="1"/>
  <c r="T117" i="14"/>
  <c r="T118" i="14" s="1"/>
  <c r="T120" i="14" s="1"/>
  <c r="T122" i="14" s="1"/>
  <c r="T124" i="14" s="1"/>
  <c r="AL15" i="8"/>
  <c r="AL16" i="8" s="1"/>
  <c r="AM12" i="8"/>
  <c r="AL6" i="8"/>
  <c r="AM6" i="8" l="1"/>
  <c r="AM15" i="8"/>
  <c r="AM16" i="8" s="1"/>
  <c r="AN12" i="8"/>
  <c r="AL101" i="8"/>
  <c r="AL22" i="8"/>
  <c r="V2" i="14"/>
  <c r="V27" i="8"/>
  <c r="V2" i="15"/>
  <c r="V87" i="8"/>
  <c r="V24" i="8"/>
  <c r="V2" i="8"/>
  <c r="U35" i="8"/>
  <c r="U46" i="8" s="1"/>
  <c r="V47" i="8" s="1"/>
  <c r="V53" i="8" s="1"/>
  <c r="U36" i="8"/>
  <c r="U58" i="8" s="1"/>
  <c r="U60" i="8" s="1"/>
  <c r="U51" i="8"/>
  <c r="U5" i="8"/>
  <c r="U5" i="14"/>
  <c r="U5" i="15"/>
  <c r="U186" i="14" l="1"/>
  <c r="U187" i="14" s="1"/>
  <c r="U189" i="14" s="1"/>
  <c r="U191" i="14" s="1"/>
  <c r="U193" i="14" s="1"/>
  <c r="U47" i="14"/>
  <c r="U48" i="14" s="1"/>
  <c r="U50" i="14" s="1"/>
  <c r="U52" i="14" s="1"/>
  <c r="U54" i="14" s="1"/>
  <c r="U117" i="14"/>
  <c r="U118" i="14" s="1"/>
  <c r="U120" i="14" s="1"/>
  <c r="U122" i="14" s="1"/>
  <c r="U124" i="14" s="1"/>
  <c r="U4" i="14"/>
  <c r="U4" i="15"/>
  <c r="U4" i="8"/>
  <c r="AN15" i="8"/>
  <c r="AN16" i="8" s="1"/>
  <c r="AO12" i="8"/>
  <c r="AN6" i="8"/>
  <c r="V3" i="15"/>
  <c r="V3" i="8"/>
  <c r="V34" i="8"/>
  <c r="V100" i="8"/>
  <c r="V102" i="8" s="1"/>
  <c r="V50" i="8"/>
  <c r="V40" i="8"/>
  <c r="V41" i="8" s="1"/>
  <c r="V3" i="14"/>
  <c r="V88" i="8"/>
  <c r="V89" i="8" s="1"/>
  <c r="V91" i="8" s="1"/>
  <c r="V26" i="8"/>
  <c r="V28" i="8" s="1"/>
  <c r="V92" i="8" s="1"/>
  <c r="W23" i="8"/>
  <c r="AM101" i="8"/>
  <c r="AM22" i="8"/>
  <c r="U65" i="8"/>
  <c r="V66" i="8" s="1"/>
  <c r="V68" i="8" s="1"/>
  <c r="V69" i="8" s="1"/>
  <c r="U54" i="8"/>
  <c r="V55" i="8" s="1"/>
  <c r="V59" i="8" s="1"/>
  <c r="V93" i="8" l="1"/>
  <c r="V35" i="8"/>
  <c r="V46" i="8" s="1"/>
  <c r="W47" i="8" s="1"/>
  <c r="W53" i="8" s="1"/>
  <c r="V36" i="8"/>
  <c r="V58" i="8" s="1"/>
  <c r="V60" i="8" s="1"/>
  <c r="AP12" i="8"/>
  <c r="AO6" i="8"/>
  <c r="AO15" i="8"/>
  <c r="AO16" i="8" s="1"/>
  <c r="W24" i="8"/>
  <c r="W2" i="8"/>
  <c r="W2" i="15"/>
  <c r="W87" i="8"/>
  <c r="W2" i="14"/>
  <c r="W27" i="8"/>
  <c r="AN101" i="8"/>
  <c r="AN22" i="8"/>
  <c r="V51" i="8"/>
  <c r="V5" i="15"/>
  <c r="V5" i="8"/>
  <c r="V5" i="14"/>
  <c r="W34" i="8" l="1"/>
  <c r="W40" i="8"/>
  <c r="W41" i="8" s="1"/>
  <c r="W3" i="15"/>
  <c r="W88" i="8"/>
  <c r="W89" i="8" s="1"/>
  <c r="W91" i="8" s="1"/>
  <c r="W93" i="8" s="1"/>
  <c r="W100" i="8"/>
  <c r="W102" i="8" s="1"/>
  <c r="W50" i="8"/>
  <c r="W26" i="8"/>
  <c r="W28" i="8" s="1"/>
  <c r="W92" i="8" s="1"/>
  <c r="W3" i="14"/>
  <c r="W3" i="8"/>
  <c r="X23" i="8"/>
  <c r="AP15" i="8"/>
  <c r="AP16" i="8" s="1"/>
  <c r="AQ12" i="8"/>
  <c r="AP6" i="8"/>
  <c r="V4" i="15"/>
  <c r="V4" i="14"/>
  <c r="V4" i="8"/>
  <c r="V65" i="8"/>
  <c r="W66" i="8" s="1"/>
  <c r="W68" i="8" s="1"/>
  <c r="W69" i="8" s="1"/>
  <c r="V54" i="8"/>
  <c r="W55" i="8" s="1"/>
  <c r="W59" i="8" s="1"/>
  <c r="V117" i="14"/>
  <c r="V118" i="14" s="1"/>
  <c r="V120" i="14" s="1"/>
  <c r="V122" i="14" s="1"/>
  <c r="V124" i="14" s="1"/>
  <c r="V47" i="14"/>
  <c r="V48" i="14" s="1"/>
  <c r="V50" i="14" s="1"/>
  <c r="V52" i="14" s="1"/>
  <c r="V54" i="14" s="1"/>
  <c r="V186" i="14"/>
  <c r="V187" i="14" s="1"/>
  <c r="V189" i="14" s="1"/>
  <c r="V191" i="14" s="1"/>
  <c r="V193" i="14" s="1"/>
  <c r="AO101" i="8"/>
  <c r="AO22" i="8"/>
  <c r="AP22" i="8" l="1"/>
  <c r="AP101" i="8"/>
  <c r="X2" i="15"/>
  <c r="X2" i="14"/>
  <c r="X2" i="8"/>
  <c r="X24" i="8"/>
  <c r="X87" i="8"/>
  <c r="X27" i="8"/>
  <c r="W51" i="8"/>
  <c r="AQ6" i="8"/>
  <c r="AR12" i="8"/>
  <c r="AQ15" i="8"/>
  <c r="AQ16" i="8" s="1"/>
  <c r="W5" i="15"/>
  <c r="W5" i="14"/>
  <c r="W5" i="8"/>
  <c r="W35" i="8"/>
  <c r="W46" i="8" s="1"/>
  <c r="X47" i="8" s="1"/>
  <c r="X53" i="8" s="1"/>
  <c r="W36" i="8"/>
  <c r="W58" i="8" s="1"/>
  <c r="W60" i="8" s="1"/>
  <c r="W54" i="8" l="1"/>
  <c r="W65" i="8"/>
  <c r="X66" i="8" s="1"/>
  <c r="X68" i="8" s="1"/>
  <c r="X69" i="8" s="1"/>
  <c r="AQ101" i="8"/>
  <c r="AQ22" i="8"/>
  <c r="X55" i="8"/>
  <c r="X59" i="8" s="1"/>
  <c r="W47" i="14"/>
  <c r="W48" i="14" s="1"/>
  <c r="W50" i="14" s="1"/>
  <c r="W52" i="14" s="1"/>
  <c r="W54" i="14" s="1"/>
  <c r="W186" i="14"/>
  <c r="W187" i="14" s="1"/>
  <c r="W189" i="14" s="1"/>
  <c r="W191" i="14" s="1"/>
  <c r="W193" i="14" s="1"/>
  <c r="W117" i="14"/>
  <c r="W118" i="14" s="1"/>
  <c r="W120" i="14" s="1"/>
  <c r="W122" i="14" s="1"/>
  <c r="W124" i="14" s="1"/>
  <c r="AS12" i="8"/>
  <c r="AR15" i="8"/>
  <c r="AR16" i="8" s="1"/>
  <c r="AR6" i="8"/>
  <c r="X50" i="8"/>
  <c r="X3" i="15"/>
  <c r="X3" i="14"/>
  <c r="X88" i="8"/>
  <c r="X89" i="8" s="1"/>
  <c r="X91" i="8" s="1"/>
  <c r="X40" i="8"/>
  <c r="X41" i="8" s="1"/>
  <c r="X3" i="8"/>
  <c r="X100" i="8"/>
  <c r="X102" i="8" s="1"/>
  <c r="X26" i="8"/>
  <c r="X28" i="8" s="1"/>
  <c r="X92" i="8" s="1"/>
  <c r="X34" i="8"/>
  <c r="Y23" i="8"/>
  <c r="W4" i="15"/>
  <c r="W4" i="14"/>
  <c r="W4" i="8"/>
  <c r="X5" i="15" l="1"/>
  <c r="X5" i="14"/>
  <c r="X5" i="8"/>
  <c r="Y2" i="15"/>
  <c r="Y24" i="8"/>
  <c r="Y2" i="8"/>
  <c r="Y27" i="8"/>
  <c r="Y2" i="14"/>
  <c r="Y87" i="8"/>
  <c r="AR101" i="8"/>
  <c r="AR22" i="8"/>
  <c r="X35" i="8"/>
  <c r="X46" i="8" s="1"/>
  <c r="Y47" i="8" s="1"/>
  <c r="Y53" i="8" s="1"/>
  <c r="X36" i="8"/>
  <c r="X58" i="8" s="1"/>
  <c r="X60" i="8" s="1"/>
  <c r="X51" i="8"/>
  <c r="AS6" i="8"/>
  <c r="AS15" i="8"/>
  <c r="AS16" i="8" s="1"/>
  <c r="AT12" i="8"/>
  <c r="X93" i="8"/>
  <c r="AT15" i="8" l="1"/>
  <c r="AT16" i="8" s="1"/>
  <c r="AT6" i="8"/>
  <c r="F13" i="8"/>
  <c r="F75" i="8" s="1"/>
  <c r="AS22" i="8"/>
  <c r="AS101" i="8"/>
  <c r="X4" i="8"/>
  <c r="X4" i="15"/>
  <c r="X4" i="14"/>
  <c r="Y88" i="8"/>
  <c r="Y89" i="8" s="1"/>
  <c r="Y91" i="8" s="1"/>
  <c r="Y26" i="8"/>
  <c r="Y28" i="8" s="1"/>
  <c r="Y92" i="8" s="1"/>
  <c r="Y34" i="8"/>
  <c r="Y100" i="8"/>
  <c r="Y102" i="8" s="1"/>
  <c r="Y40" i="8"/>
  <c r="Y41" i="8" s="1"/>
  <c r="Y3" i="15"/>
  <c r="Y3" i="14"/>
  <c r="Y50" i="8"/>
  <c r="Y3" i="8"/>
  <c r="Z23" i="8"/>
  <c r="X117" i="14"/>
  <c r="X118" i="14" s="1"/>
  <c r="X120" i="14" s="1"/>
  <c r="X122" i="14" s="1"/>
  <c r="X124" i="14" s="1"/>
  <c r="X186" i="14"/>
  <c r="X187" i="14" s="1"/>
  <c r="X189" i="14" s="1"/>
  <c r="X191" i="14" s="1"/>
  <c r="X193" i="14" s="1"/>
  <c r="X47" i="14"/>
  <c r="X48" i="14" s="1"/>
  <c r="X50" i="14" s="1"/>
  <c r="X52" i="14" s="1"/>
  <c r="X54" i="14" s="1"/>
  <c r="X54" i="8"/>
  <c r="Y55" i="8" s="1"/>
  <c r="Y59" i="8" s="1"/>
  <c r="X65" i="8"/>
  <c r="Y66" i="8" s="1"/>
  <c r="Y68" i="8" s="1"/>
  <c r="Y69" i="8" s="1"/>
  <c r="Y35" i="8" l="1"/>
  <c r="Y46" i="8" s="1"/>
  <c r="Z47" i="8" s="1"/>
  <c r="Z53" i="8" s="1"/>
  <c r="Y36" i="8"/>
  <c r="Y58" i="8" s="1"/>
  <c r="Y60" i="8" s="1"/>
  <c r="Z2" i="8"/>
  <c r="Z24" i="8"/>
  <c r="Z87" i="8"/>
  <c r="Z2" i="15"/>
  <c r="Z2" i="14"/>
  <c r="Z27" i="8"/>
  <c r="AT22" i="8"/>
  <c r="AT101" i="8"/>
  <c r="H16" i="8"/>
  <c r="Y93" i="8"/>
  <c r="Y51" i="8"/>
  <c r="Y5" i="8"/>
  <c r="Y5" i="15"/>
  <c r="Y5" i="14"/>
  <c r="H101" i="8" l="1"/>
  <c r="H22" i="8"/>
  <c r="Y47" i="14"/>
  <c r="Y48" i="14" s="1"/>
  <c r="Y50" i="14" s="1"/>
  <c r="Y52" i="14" s="1"/>
  <c r="Y54" i="14" s="1"/>
  <c r="Y117" i="14"/>
  <c r="Y118" i="14" s="1"/>
  <c r="Y120" i="14" s="1"/>
  <c r="Y122" i="14" s="1"/>
  <c r="Y124" i="14" s="1"/>
  <c r="Y186" i="14"/>
  <c r="Y187" i="14" s="1"/>
  <c r="Y189" i="14" s="1"/>
  <c r="Y191" i="14" s="1"/>
  <c r="Y193" i="14" s="1"/>
  <c r="Y4" i="15"/>
  <c r="Y4" i="14"/>
  <c r="Y4" i="8"/>
  <c r="Z3" i="15"/>
  <c r="Z50" i="8"/>
  <c r="Z26" i="8"/>
  <c r="Z28" i="8" s="1"/>
  <c r="Z92" i="8" s="1"/>
  <c r="Z3" i="14"/>
  <c r="Z88" i="8"/>
  <c r="Z89" i="8" s="1"/>
  <c r="Z91" i="8" s="1"/>
  <c r="Z34" i="8"/>
  <c r="Z40" i="8"/>
  <c r="Z41" i="8" s="1"/>
  <c r="Z100" i="8"/>
  <c r="Z102" i="8" s="1"/>
  <c r="Z3" i="8"/>
  <c r="AA23" i="8"/>
  <c r="Y54" i="8"/>
  <c r="Z55" i="8" s="1"/>
  <c r="Z59" i="8" s="1"/>
  <c r="Y65" i="8"/>
  <c r="Z66" i="8" s="1"/>
  <c r="Z68" i="8" s="1"/>
  <c r="Z69" i="8" s="1"/>
  <c r="AA87" i="8" l="1"/>
  <c r="AA2" i="8"/>
  <c r="AA24" i="8"/>
  <c r="AA2" i="15"/>
  <c r="AA27" i="8"/>
  <c r="AA2" i="14"/>
  <c r="Z35" i="8"/>
  <c r="Z46" i="8" s="1"/>
  <c r="AA47" i="8" s="1"/>
  <c r="AA53" i="8" s="1"/>
  <c r="Z36" i="8"/>
  <c r="Z58" i="8" s="1"/>
  <c r="Z60" i="8" s="1"/>
  <c r="Z51" i="8"/>
  <c r="Z93" i="8"/>
  <c r="Z5" i="8"/>
  <c r="Z5" i="15"/>
  <c r="Z5" i="14"/>
  <c r="Z4" i="8" l="1"/>
  <c r="Z4" i="14"/>
  <c r="Z4" i="15"/>
  <c r="Z117" i="14"/>
  <c r="Z118" i="14" s="1"/>
  <c r="Z120" i="14" s="1"/>
  <c r="Z122" i="14" s="1"/>
  <c r="Z124" i="14" s="1"/>
  <c r="Z186" i="14"/>
  <c r="Z187" i="14" s="1"/>
  <c r="Z189" i="14" s="1"/>
  <c r="Z191" i="14" s="1"/>
  <c r="Z193" i="14" s="1"/>
  <c r="Z47" i="14"/>
  <c r="Z48" i="14" s="1"/>
  <c r="Z50" i="14" s="1"/>
  <c r="Z52" i="14" s="1"/>
  <c r="Z54" i="14" s="1"/>
  <c r="AA100" i="8"/>
  <c r="AA102" i="8" s="1"/>
  <c r="AA26" i="8"/>
  <c r="AA28" i="8" s="1"/>
  <c r="AA92" i="8" s="1"/>
  <c r="AA3" i="14"/>
  <c r="AA3" i="15"/>
  <c r="AA50" i="8"/>
  <c r="AA3" i="8"/>
  <c r="AA88" i="8"/>
  <c r="AA89" i="8" s="1"/>
  <c r="AA91" i="8" s="1"/>
  <c r="AA40" i="8"/>
  <c r="AA41" i="8" s="1"/>
  <c r="AA34" i="8"/>
  <c r="AB23" i="8"/>
  <c r="Z65" i="8"/>
  <c r="AA66" i="8" s="1"/>
  <c r="AA68" i="8" s="1"/>
  <c r="AA69" i="8" s="1"/>
  <c r="Z54" i="8"/>
  <c r="AA55" i="8" s="1"/>
  <c r="AA59" i="8" s="1"/>
  <c r="AA93" i="8" l="1"/>
  <c r="AA35" i="8"/>
  <c r="AA46" i="8" s="1"/>
  <c r="AB47" i="8" s="1"/>
  <c r="AB53" i="8" s="1"/>
  <c r="AA36" i="8"/>
  <c r="AA58" i="8" s="1"/>
  <c r="AA60" i="8" s="1"/>
  <c r="AA51" i="8"/>
  <c r="AA5" i="8"/>
  <c r="AA5" i="14"/>
  <c r="AA5" i="15"/>
  <c r="AB2" i="15"/>
  <c r="AB27" i="8"/>
  <c r="AB2" i="14"/>
  <c r="AB2" i="8"/>
  <c r="AB87" i="8"/>
  <c r="AB24" i="8"/>
  <c r="AB3" i="15" l="1"/>
  <c r="AB50" i="8"/>
  <c r="AB88" i="8"/>
  <c r="AB89" i="8" s="1"/>
  <c r="AB91" i="8" s="1"/>
  <c r="AB40" i="8"/>
  <c r="AB41" i="8" s="1"/>
  <c r="AB34" i="8"/>
  <c r="AB26" i="8"/>
  <c r="AB28" i="8" s="1"/>
  <c r="AB92" i="8" s="1"/>
  <c r="AB3" i="8"/>
  <c r="AB3" i="14"/>
  <c r="AB100" i="8"/>
  <c r="AB102" i="8" s="1"/>
  <c r="AC23" i="8"/>
  <c r="AA117" i="14"/>
  <c r="AA118" i="14" s="1"/>
  <c r="AA120" i="14" s="1"/>
  <c r="AA122" i="14" s="1"/>
  <c r="AA124" i="14" s="1"/>
  <c r="AA186" i="14"/>
  <c r="AA187" i="14" s="1"/>
  <c r="AA189" i="14" s="1"/>
  <c r="AA191" i="14" s="1"/>
  <c r="AA193" i="14" s="1"/>
  <c r="AA47" i="14"/>
  <c r="AA48" i="14" s="1"/>
  <c r="AA50" i="14" s="1"/>
  <c r="AA52" i="14" s="1"/>
  <c r="AA54" i="14" s="1"/>
  <c r="AA54" i="8"/>
  <c r="AA65" i="8"/>
  <c r="AB66" i="8" s="1"/>
  <c r="AB68" i="8" s="1"/>
  <c r="AB69" i="8" s="1"/>
  <c r="AA4" i="8"/>
  <c r="AA4" i="15"/>
  <c r="AA4" i="14"/>
  <c r="AB55" i="8"/>
  <c r="AB59" i="8" s="1"/>
  <c r="AB93" i="8" l="1"/>
  <c r="AC27" i="8"/>
  <c r="AC2" i="8"/>
  <c r="AC2" i="15"/>
  <c r="AC24" i="8"/>
  <c r="AC87" i="8"/>
  <c r="AC2" i="14"/>
  <c r="AB51" i="8"/>
  <c r="AB5" i="8"/>
  <c r="AB5" i="14"/>
  <c r="AB5" i="15"/>
  <c r="AB35" i="8"/>
  <c r="AB46" i="8" s="1"/>
  <c r="AC47" i="8" s="1"/>
  <c r="AC53" i="8" s="1"/>
  <c r="AB36" i="8"/>
  <c r="AB58" i="8" s="1"/>
  <c r="AB60" i="8" s="1"/>
  <c r="AB47" i="14" l="1"/>
  <c r="AB48" i="14" s="1"/>
  <c r="AB50" i="14" s="1"/>
  <c r="AB52" i="14" s="1"/>
  <c r="AB54" i="14" s="1"/>
  <c r="AB186" i="14"/>
  <c r="AB187" i="14" s="1"/>
  <c r="AB189" i="14" s="1"/>
  <c r="AB191" i="14" s="1"/>
  <c r="AB193" i="14" s="1"/>
  <c r="AB117" i="14"/>
  <c r="AB118" i="14" s="1"/>
  <c r="AB120" i="14" s="1"/>
  <c r="AB122" i="14" s="1"/>
  <c r="AB124" i="14" s="1"/>
  <c r="AB4" i="8"/>
  <c r="AB4" i="14"/>
  <c r="AB4" i="15"/>
  <c r="AB54" i="8"/>
  <c r="AC55" i="8" s="1"/>
  <c r="AC59" i="8" s="1"/>
  <c r="AB65" i="8"/>
  <c r="AC66" i="8" s="1"/>
  <c r="AC68" i="8" s="1"/>
  <c r="AC69" i="8" s="1"/>
  <c r="AC3" i="14"/>
  <c r="AC50" i="8"/>
  <c r="AC26" i="8"/>
  <c r="AC28" i="8" s="1"/>
  <c r="AC92" i="8" s="1"/>
  <c r="AC3" i="15"/>
  <c r="AC34" i="8"/>
  <c r="AC40" i="8"/>
  <c r="AC41" i="8" s="1"/>
  <c r="AC100" i="8"/>
  <c r="AC102" i="8" s="1"/>
  <c r="AC88" i="8"/>
  <c r="AC89" i="8" s="1"/>
  <c r="AC91" i="8" s="1"/>
  <c r="AC93" i="8" s="1"/>
  <c r="AC3" i="8"/>
  <c r="AD23" i="8"/>
  <c r="AC5" i="15" l="1"/>
  <c r="AC5" i="14"/>
  <c r="AC5" i="8"/>
  <c r="AD2" i="8"/>
  <c r="AD2" i="14"/>
  <c r="AD24" i="8"/>
  <c r="AD27" i="8"/>
  <c r="AD2" i="15"/>
  <c r="AD87" i="8"/>
  <c r="AC51" i="8"/>
  <c r="AC35" i="8"/>
  <c r="AC46" i="8" s="1"/>
  <c r="AD47" i="8" s="1"/>
  <c r="AD53" i="8" s="1"/>
  <c r="AC36" i="8"/>
  <c r="AC58" i="8" s="1"/>
  <c r="AC60" i="8" s="1"/>
  <c r="AC65" i="8" l="1"/>
  <c r="AD66" i="8" s="1"/>
  <c r="AD68" i="8" s="1"/>
  <c r="AD69" i="8" s="1"/>
  <c r="AC54" i="8"/>
  <c r="AD55" i="8" s="1"/>
  <c r="AD59" i="8" s="1"/>
  <c r="AD100" i="8"/>
  <c r="AD102" i="8" s="1"/>
  <c r="AD26" i="8"/>
  <c r="AD28" i="8" s="1"/>
  <c r="AD92" i="8" s="1"/>
  <c r="AD3" i="15"/>
  <c r="AD50" i="8"/>
  <c r="AD40" i="8"/>
  <c r="AD41" i="8" s="1"/>
  <c r="AD34" i="8"/>
  <c r="AD3" i="8"/>
  <c r="AD3" i="14"/>
  <c r="AD88" i="8"/>
  <c r="AD89" i="8" s="1"/>
  <c r="AD91" i="8" s="1"/>
  <c r="AE23" i="8"/>
  <c r="AC186" i="14"/>
  <c r="AC187" i="14" s="1"/>
  <c r="AC189" i="14" s="1"/>
  <c r="AC191" i="14" s="1"/>
  <c r="AC193" i="14" s="1"/>
  <c r="AC47" i="14"/>
  <c r="AC48" i="14" s="1"/>
  <c r="AC50" i="14" s="1"/>
  <c r="AC52" i="14" s="1"/>
  <c r="AC54" i="14" s="1"/>
  <c r="AC117" i="14"/>
  <c r="AC118" i="14" s="1"/>
  <c r="AC120" i="14" s="1"/>
  <c r="AC122" i="14" s="1"/>
  <c r="AC124" i="14" s="1"/>
  <c r="AC4" i="8"/>
  <c r="AC4" i="14"/>
  <c r="AC4" i="15"/>
  <c r="AD93" i="8" l="1"/>
  <c r="AD51" i="8"/>
  <c r="AD5" i="14"/>
  <c r="AD5" i="8"/>
  <c r="AD5" i="15"/>
  <c r="AE2" i="15"/>
  <c r="AE2" i="14"/>
  <c r="AE2" i="8"/>
  <c r="AE24" i="8"/>
  <c r="AE87" i="8"/>
  <c r="AE27" i="8"/>
  <c r="AD35" i="8"/>
  <c r="AD46" i="8" s="1"/>
  <c r="AE47" i="8" s="1"/>
  <c r="AE53" i="8" s="1"/>
  <c r="AD36" i="8"/>
  <c r="AD58" i="8" s="1"/>
  <c r="AD60" i="8" s="1"/>
  <c r="AD65" i="8" l="1"/>
  <c r="AE66" i="8" s="1"/>
  <c r="AE68" i="8" s="1"/>
  <c r="AE69" i="8" s="1"/>
  <c r="AD54" i="8"/>
  <c r="AD4" i="14"/>
  <c r="AD4" i="15"/>
  <c r="AD4" i="8"/>
  <c r="AE88" i="8"/>
  <c r="AE89" i="8" s="1"/>
  <c r="AE91" i="8" s="1"/>
  <c r="AE3" i="14"/>
  <c r="AE26" i="8"/>
  <c r="AE28" i="8" s="1"/>
  <c r="AE92" i="8" s="1"/>
  <c r="AE40" i="8"/>
  <c r="AE41" i="8" s="1"/>
  <c r="AE34" i="8"/>
  <c r="AE100" i="8"/>
  <c r="AE102" i="8" s="1"/>
  <c r="AE3" i="8"/>
  <c r="AE50" i="8"/>
  <c r="AE3" i="15"/>
  <c r="AF23" i="8"/>
  <c r="AE55" i="8"/>
  <c r="AE59" i="8" s="1"/>
  <c r="AD186" i="14"/>
  <c r="AD187" i="14" s="1"/>
  <c r="AD189" i="14" s="1"/>
  <c r="AD191" i="14" s="1"/>
  <c r="AD193" i="14" s="1"/>
  <c r="AD47" i="14"/>
  <c r="AD48" i="14" s="1"/>
  <c r="AD50" i="14" s="1"/>
  <c r="AD52" i="14" s="1"/>
  <c r="AD54" i="14" s="1"/>
  <c r="AD117" i="14"/>
  <c r="AD118" i="14" s="1"/>
  <c r="AD120" i="14" s="1"/>
  <c r="AD122" i="14" s="1"/>
  <c r="AD124" i="14" s="1"/>
  <c r="AE5" i="14" l="1"/>
  <c r="AE5" i="15"/>
  <c r="AE5" i="8"/>
  <c r="AE35" i="8"/>
  <c r="AE46" i="8" s="1"/>
  <c r="AF47" i="8" s="1"/>
  <c r="AF53" i="8" s="1"/>
  <c r="AE36" i="8"/>
  <c r="AE58" i="8" s="1"/>
  <c r="AE60" i="8" s="1"/>
  <c r="AE93" i="8"/>
  <c r="AF2" i="15"/>
  <c r="AF2" i="8"/>
  <c r="AF87" i="8"/>
  <c r="AF27" i="8"/>
  <c r="AF2" i="14"/>
  <c r="AF24" i="8"/>
  <c r="AE51" i="8"/>
  <c r="AF3" i="15" l="1"/>
  <c r="AF26" i="8"/>
  <c r="AF28" i="8" s="1"/>
  <c r="AF92" i="8" s="1"/>
  <c r="AF3" i="8"/>
  <c r="AF100" i="8"/>
  <c r="AF102" i="8" s="1"/>
  <c r="AF40" i="8"/>
  <c r="AF41" i="8" s="1"/>
  <c r="AF34" i="8"/>
  <c r="AF3" i="14"/>
  <c r="AF50" i="8"/>
  <c r="AF88" i="8"/>
  <c r="AF89" i="8" s="1"/>
  <c r="AF91" i="8" s="1"/>
  <c r="AG23" i="8"/>
  <c r="AE65" i="8"/>
  <c r="AF66" i="8" s="1"/>
  <c r="AF68" i="8" s="1"/>
  <c r="AF69" i="8" s="1"/>
  <c r="AE54" i="8"/>
  <c r="AF55" i="8" s="1"/>
  <c r="AF59" i="8" s="1"/>
  <c r="AE4" i="8"/>
  <c r="AE4" i="15"/>
  <c r="AE4" i="14"/>
  <c r="AE186" i="14"/>
  <c r="AE187" i="14" s="1"/>
  <c r="AE189" i="14" s="1"/>
  <c r="AE191" i="14" s="1"/>
  <c r="AE193" i="14" s="1"/>
  <c r="AE117" i="14"/>
  <c r="AE118" i="14" s="1"/>
  <c r="AE120" i="14" s="1"/>
  <c r="AE122" i="14" s="1"/>
  <c r="AE124" i="14" s="1"/>
  <c r="AE47" i="14"/>
  <c r="AE48" i="14" s="1"/>
  <c r="AE50" i="14" s="1"/>
  <c r="AE52" i="14" s="1"/>
  <c r="AE54" i="14" s="1"/>
  <c r="AF93" i="8" l="1"/>
  <c r="AF51" i="8"/>
  <c r="AG2" i="14"/>
  <c r="AG2" i="15"/>
  <c r="AG2" i="8"/>
  <c r="AG87" i="8"/>
  <c r="AG27" i="8"/>
  <c r="AG24" i="8"/>
  <c r="AF35" i="8"/>
  <c r="AF46" i="8" s="1"/>
  <c r="AG47" i="8" s="1"/>
  <c r="AG53" i="8" s="1"/>
  <c r="AF36" i="8"/>
  <c r="AF58" i="8" s="1"/>
  <c r="AF60" i="8" s="1"/>
  <c r="AF5" i="15"/>
  <c r="AF5" i="8"/>
  <c r="AF5" i="14"/>
  <c r="AF4" i="14" l="1"/>
  <c r="AF4" i="8"/>
  <c r="AF4" i="15"/>
  <c r="AF54" i="8"/>
  <c r="AG55" i="8" s="1"/>
  <c r="AG59" i="8" s="1"/>
  <c r="AF65" i="8"/>
  <c r="AG66" i="8" s="1"/>
  <c r="AG68" i="8" s="1"/>
  <c r="AG69" i="8" s="1"/>
  <c r="AF47" i="14"/>
  <c r="AF48" i="14" s="1"/>
  <c r="AF50" i="14" s="1"/>
  <c r="AF52" i="14" s="1"/>
  <c r="AF54" i="14" s="1"/>
  <c r="AF117" i="14"/>
  <c r="AF118" i="14" s="1"/>
  <c r="AF120" i="14" s="1"/>
  <c r="AF122" i="14" s="1"/>
  <c r="AF124" i="14" s="1"/>
  <c r="AF186" i="14"/>
  <c r="AF187" i="14" s="1"/>
  <c r="AF189" i="14" s="1"/>
  <c r="AF191" i="14" s="1"/>
  <c r="AF193" i="14" s="1"/>
  <c r="AG3" i="8"/>
  <c r="AG3" i="15"/>
  <c r="AG34" i="8"/>
  <c r="AG50" i="8"/>
  <c r="AG3" i="14"/>
  <c r="AG88" i="8"/>
  <c r="AG89" i="8" s="1"/>
  <c r="AG91" i="8" s="1"/>
  <c r="AG40" i="8"/>
  <c r="AG41" i="8" s="1"/>
  <c r="AG100" i="8"/>
  <c r="AG102" i="8" s="1"/>
  <c r="AG26" i="8"/>
  <c r="AG28" i="8" s="1"/>
  <c r="AG92" i="8" s="1"/>
  <c r="AH23" i="8"/>
  <c r="AG93" i="8" l="1"/>
  <c r="AG35" i="8"/>
  <c r="AG46" i="8" s="1"/>
  <c r="AH47" i="8" s="1"/>
  <c r="AH53" i="8" s="1"/>
  <c r="AG36" i="8"/>
  <c r="AG58" i="8" s="1"/>
  <c r="AG60" i="8" s="1"/>
  <c r="AH87" i="8"/>
  <c r="AH27" i="8"/>
  <c r="AH2" i="8"/>
  <c r="AH24" i="8"/>
  <c r="AH2" i="15"/>
  <c r="AH2" i="14"/>
  <c r="AG5" i="15"/>
  <c r="AG5" i="14"/>
  <c r="AG5" i="8"/>
  <c r="AG51" i="8"/>
  <c r="AG117" i="14" l="1"/>
  <c r="AG118" i="14" s="1"/>
  <c r="AG120" i="14" s="1"/>
  <c r="AG122" i="14" s="1"/>
  <c r="AG124" i="14" s="1"/>
  <c r="AG186" i="14"/>
  <c r="AG187" i="14" s="1"/>
  <c r="AG189" i="14" s="1"/>
  <c r="AG191" i="14" s="1"/>
  <c r="AG193" i="14" s="1"/>
  <c r="AG47" i="14"/>
  <c r="AG48" i="14" s="1"/>
  <c r="AG50" i="14" s="1"/>
  <c r="AG52" i="14" s="1"/>
  <c r="AG54" i="14" s="1"/>
  <c r="AH100" i="8"/>
  <c r="AH102" i="8" s="1"/>
  <c r="AH40" i="8"/>
  <c r="AH41" i="8" s="1"/>
  <c r="AH3" i="8"/>
  <c r="AH88" i="8"/>
  <c r="AH89" i="8" s="1"/>
  <c r="AH91" i="8" s="1"/>
  <c r="AH26" i="8"/>
  <c r="AH28" i="8" s="1"/>
  <c r="AH92" i="8" s="1"/>
  <c r="AH3" i="15"/>
  <c r="AH50" i="8"/>
  <c r="AH34" i="8"/>
  <c r="AH3" i="14"/>
  <c r="AI23" i="8"/>
  <c r="AG4" i="15"/>
  <c r="AG4" i="8"/>
  <c r="AG4" i="14"/>
  <c r="AG54" i="8"/>
  <c r="AH55" i="8" s="1"/>
  <c r="AH59" i="8" s="1"/>
  <c r="AG65" i="8"/>
  <c r="AH66" i="8" s="1"/>
  <c r="AH68" i="8" s="1"/>
  <c r="AH69" i="8" s="1"/>
  <c r="AH93" i="8" l="1"/>
  <c r="AH5" i="15"/>
  <c r="AH5" i="8"/>
  <c r="AH5" i="14"/>
  <c r="AH35" i="8"/>
  <c r="AH46" i="8" s="1"/>
  <c r="AI47" i="8" s="1"/>
  <c r="AI53" i="8" s="1"/>
  <c r="AH36" i="8"/>
  <c r="AH58" i="8" s="1"/>
  <c r="AH60" i="8" s="1"/>
  <c r="AH51" i="8"/>
  <c r="AI2" i="15"/>
  <c r="AI87" i="8"/>
  <c r="AI2" i="8"/>
  <c r="AI27" i="8"/>
  <c r="AI2" i="14"/>
  <c r="AI24" i="8"/>
  <c r="AI3" i="15" l="1"/>
  <c r="AI88" i="8"/>
  <c r="AI89" i="8" s="1"/>
  <c r="AI91" i="8" s="1"/>
  <c r="AI40" i="8"/>
  <c r="AI41" i="8" s="1"/>
  <c r="AI3" i="8"/>
  <c r="AI26" i="8"/>
  <c r="AI28" i="8" s="1"/>
  <c r="AI92" i="8" s="1"/>
  <c r="AI34" i="8"/>
  <c r="AI50" i="8"/>
  <c r="AI100" i="8"/>
  <c r="AI102" i="8" s="1"/>
  <c r="AI3" i="14"/>
  <c r="AJ23" i="8"/>
  <c r="AH65" i="8"/>
  <c r="AI66" i="8" s="1"/>
  <c r="AI68" i="8" s="1"/>
  <c r="AI69" i="8" s="1"/>
  <c r="AH54" i="8"/>
  <c r="AI55" i="8" s="1"/>
  <c r="AI59" i="8" s="1"/>
  <c r="AH117" i="14"/>
  <c r="AH118" i="14" s="1"/>
  <c r="AH120" i="14" s="1"/>
  <c r="AH122" i="14" s="1"/>
  <c r="AH124" i="14" s="1"/>
  <c r="AH186" i="14"/>
  <c r="AH187" i="14" s="1"/>
  <c r="AH189" i="14" s="1"/>
  <c r="AH191" i="14" s="1"/>
  <c r="AH193" i="14" s="1"/>
  <c r="AH47" i="14"/>
  <c r="AH48" i="14" s="1"/>
  <c r="AH50" i="14" s="1"/>
  <c r="AH52" i="14" s="1"/>
  <c r="AH54" i="14" s="1"/>
  <c r="AH4" i="8"/>
  <c r="AH4" i="15"/>
  <c r="AH4" i="14"/>
  <c r="AI5" i="15" l="1"/>
  <c r="AI5" i="8"/>
  <c r="AI5" i="14"/>
  <c r="AI51" i="8"/>
  <c r="AJ27" i="8"/>
  <c r="AJ2" i="14"/>
  <c r="AJ2" i="8"/>
  <c r="AJ2" i="15"/>
  <c r="AJ24" i="8"/>
  <c r="AJ87" i="8"/>
  <c r="AI35" i="8"/>
  <c r="AI46" i="8" s="1"/>
  <c r="AJ47" i="8" s="1"/>
  <c r="AJ53" i="8" s="1"/>
  <c r="AI36" i="8"/>
  <c r="AI58" i="8" s="1"/>
  <c r="AI60" i="8" s="1"/>
  <c r="AI93" i="8"/>
  <c r="AJ50" i="8" l="1"/>
  <c r="AJ3" i="15"/>
  <c r="AJ100" i="8"/>
  <c r="AJ102" i="8" s="1"/>
  <c r="AJ26" i="8"/>
  <c r="AJ28" i="8" s="1"/>
  <c r="AJ92" i="8" s="1"/>
  <c r="AJ34" i="8"/>
  <c r="AJ3" i="8"/>
  <c r="AJ88" i="8"/>
  <c r="AJ89" i="8" s="1"/>
  <c r="AJ91" i="8" s="1"/>
  <c r="AJ40" i="8"/>
  <c r="AJ41" i="8" s="1"/>
  <c r="AJ3" i="14"/>
  <c r="AK23" i="8"/>
  <c r="AI186" i="14"/>
  <c r="AI187" i="14" s="1"/>
  <c r="AI189" i="14" s="1"/>
  <c r="AI191" i="14" s="1"/>
  <c r="AI193" i="14" s="1"/>
  <c r="AI47" i="14"/>
  <c r="AI48" i="14" s="1"/>
  <c r="AI50" i="14" s="1"/>
  <c r="AI52" i="14" s="1"/>
  <c r="AI54" i="14" s="1"/>
  <c r="AI117" i="14"/>
  <c r="AI118" i="14" s="1"/>
  <c r="AI120" i="14" s="1"/>
  <c r="AI122" i="14" s="1"/>
  <c r="AI124" i="14" s="1"/>
  <c r="AI4" i="15"/>
  <c r="AI4" i="14"/>
  <c r="AI4" i="8"/>
  <c r="AI65" i="8"/>
  <c r="AJ66" i="8" s="1"/>
  <c r="AJ68" i="8" s="1"/>
  <c r="AJ69" i="8" s="1"/>
  <c r="AI54" i="8"/>
  <c r="AJ55" i="8"/>
  <c r="AJ59" i="8" s="1"/>
  <c r="AJ93" i="8" l="1"/>
  <c r="AJ5" i="8"/>
  <c r="AJ5" i="14"/>
  <c r="AJ5" i="15"/>
  <c r="AK27" i="8"/>
  <c r="AK2" i="8"/>
  <c r="AK87" i="8"/>
  <c r="AK24" i="8"/>
  <c r="AJ35" i="8"/>
  <c r="AJ46" i="8" s="1"/>
  <c r="AK47" i="8" s="1"/>
  <c r="AK53" i="8" s="1"/>
  <c r="AJ36" i="8"/>
  <c r="AJ58" i="8" s="1"/>
  <c r="AJ60" i="8" s="1"/>
  <c r="AJ51" i="8"/>
  <c r="AJ4" i="14" l="1"/>
  <c r="AJ4" i="8"/>
  <c r="AJ4" i="15"/>
  <c r="AJ117" i="14"/>
  <c r="AJ118" i="14" s="1"/>
  <c r="AJ120" i="14" s="1"/>
  <c r="AJ122" i="14" s="1"/>
  <c r="AJ124" i="14" s="1"/>
  <c r="F125" i="14" s="1"/>
  <c r="F128" i="14" s="1"/>
  <c r="F129" i="14" s="1"/>
  <c r="AJ186" i="14"/>
  <c r="AJ187" i="14" s="1"/>
  <c r="AJ189" i="14" s="1"/>
  <c r="AJ191" i="14" s="1"/>
  <c r="AJ193" i="14" s="1"/>
  <c r="F194" i="14" s="1"/>
  <c r="F197" i="14" s="1"/>
  <c r="F198" i="14" s="1"/>
  <c r="AJ47" i="14"/>
  <c r="AJ48" i="14" s="1"/>
  <c r="AJ50" i="14" s="1"/>
  <c r="AJ52" i="14" s="1"/>
  <c r="AJ54" i="14" s="1"/>
  <c r="F55" i="14" s="1"/>
  <c r="F58" i="14" s="1"/>
  <c r="F59" i="14" s="1"/>
  <c r="AK34" i="8"/>
  <c r="AK40" i="8"/>
  <c r="AK41" i="8" s="1"/>
  <c r="AK3" i="8"/>
  <c r="AK100" i="8"/>
  <c r="AK102" i="8" s="1"/>
  <c r="AK5" i="8" s="1"/>
  <c r="AK88" i="8"/>
  <c r="AK89" i="8" s="1"/>
  <c r="AK91" i="8" s="1"/>
  <c r="AK50" i="8"/>
  <c r="AK26" i="8"/>
  <c r="AK28" i="8" s="1"/>
  <c r="AK92" i="8" s="1"/>
  <c r="AL23" i="8"/>
  <c r="AJ65" i="8"/>
  <c r="AK66" i="8" s="1"/>
  <c r="AK68" i="8" s="1"/>
  <c r="AK69" i="8" s="1"/>
  <c r="AJ54" i="8"/>
  <c r="AK55" i="8" s="1"/>
  <c r="AK59" i="8" s="1"/>
  <c r="AK93" i="8" l="1"/>
  <c r="AK35" i="8"/>
  <c r="AK46" i="8" s="1"/>
  <c r="AL47" i="8" s="1"/>
  <c r="AL53" i="8" s="1"/>
  <c r="AK36" i="8"/>
  <c r="AK58" i="8" s="1"/>
  <c r="AK60" i="8" s="1"/>
  <c r="AK4" i="8" s="1"/>
  <c r="AK51" i="8"/>
  <c r="AL87" i="8"/>
  <c r="AL27" i="8"/>
  <c r="AL24" i="8"/>
  <c r="AL2" i="8"/>
  <c r="F62" i="14"/>
  <c r="F63" i="14" s="1"/>
  <c r="F86" i="14" s="1"/>
  <c r="F87" i="14" s="1"/>
  <c r="F66" i="14"/>
  <c r="F136" i="14"/>
  <c r="F132" i="14"/>
  <c r="F133" i="14" s="1"/>
  <c r="F156" i="14" s="1"/>
  <c r="F157" i="14" s="1"/>
  <c r="F205" i="14"/>
  <c r="F201" i="14"/>
  <c r="F202" i="14" s="1"/>
  <c r="F225" i="14" s="1"/>
  <c r="F226" i="14" s="1"/>
  <c r="H21" i="17" l="1"/>
  <c r="F10" i="20" s="1"/>
  <c r="F138" i="14"/>
  <c r="F152" i="14" s="1"/>
  <c r="F153" i="14" s="1"/>
  <c r="F137" i="14"/>
  <c r="F148" i="14" s="1"/>
  <c r="F149" i="14" s="1"/>
  <c r="F67" i="14"/>
  <c r="F78" i="14" s="1"/>
  <c r="F79" i="14" s="1"/>
  <c r="F68" i="14"/>
  <c r="F82" i="14" s="1"/>
  <c r="F83" i="14" s="1"/>
  <c r="AL88" i="8"/>
  <c r="AL89" i="8" s="1"/>
  <c r="AL91" i="8" s="1"/>
  <c r="AL40" i="8"/>
  <c r="AL41" i="8" s="1"/>
  <c r="AL3" i="8"/>
  <c r="AL26" i="8"/>
  <c r="AL28" i="8" s="1"/>
  <c r="AL92" i="8" s="1"/>
  <c r="AL34" i="8"/>
  <c r="AL50" i="8"/>
  <c r="AL100" i="8"/>
  <c r="AL102" i="8" s="1"/>
  <c r="AL5" i="8" s="1"/>
  <c r="AM23" i="8"/>
  <c r="F206" i="14"/>
  <c r="F217" i="14" s="1"/>
  <c r="F218" i="14" s="1"/>
  <c r="F207" i="14"/>
  <c r="F221" i="14" s="1"/>
  <c r="F222" i="14" s="1"/>
  <c r="AK65" i="8"/>
  <c r="AL66" i="8" s="1"/>
  <c r="AL68" i="8" s="1"/>
  <c r="AL69" i="8" s="1"/>
  <c r="AK54" i="8"/>
  <c r="AL55" i="8" s="1"/>
  <c r="AL59" i="8" s="1"/>
  <c r="H23" i="17" l="1"/>
  <c r="F11" i="20" s="1"/>
  <c r="H15" i="17"/>
  <c r="F7" i="20" s="1"/>
  <c r="H8" i="17"/>
  <c r="F4" i="20" s="1"/>
  <c r="AL51" i="8"/>
  <c r="AM24" i="8"/>
  <c r="AM87" i="8"/>
  <c r="AM2" i="8"/>
  <c r="AM27" i="8"/>
  <c r="AL35" i="8"/>
  <c r="AL46" i="8" s="1"/>
  <c r="AM47" i="8" s="1"/>
  <c r="AM53" i="8" s="1"/>
  <c r="AL36" i="8"/>
  <c r="AL58" i="8" s="1"/>
  <c r="AL60" i="8" s="1"/>
  <c r="AL4" i="8" s="1"/>
  <c r="AL93" i="8"/>
  <c r="H17" i="17" l="1"/>
  <c r="F9" i="20" s="1"/>
  <c r="H10" i="17"/>
  <c r="F6" i="20" s="1"/>
  <c r="AM88" i="8"/>
  <c r="AM89" i="8" s="1"/>
  <c r="AM91" i="8" s="1"/>
  <c r="AM40" i="8"/>
  <c r="AM41" i="8" s="1"/>
  <c r="AM50" i="8"/>
  <c r="AM100" i="8"/>
  <c r="AM102" i="8" s="1"/>
  <c r="AM5" i="8" s="1"/>
  <c r="AM26" i="8"/>
  <c r="AM28" i="8" s="1"/>
  <c r="AM92" i="8" s="1"/>
  <c r="AM34" i="8"/>
  <c r="AM3" i="8"/>
  <c r="AN23" i="8"/>
  <c r="AL54" i="8"/>
  <c r="AM55" i="8" s="1"/>
  <c r="AM59" i="8" s="1"/>
  <c r="AL65" i="8"/>
  <c r="AM66" i="8" s="1"/>
  <c r="AM68" i="8" s="1"/>
  <c r="AM69" i="8" s="1"/>
  <c r="AM35" i="8" l="1"/>
  <c r="AM46" i="8" s="1"/>
  <c r="AN47" i="8" s="1"/>
  <c r="AN53" i="8" s="1"/>
  <c r="AM36" i="8"/>
  <c r="AM58" i="8" s="1"/>
  <c r="AM60" i="8" s="1"/>
  <c r="AM4" i="8" s="1"/>
  <c r="AM51" i="8"/>
  <c r="AM93" i="8"/>
  <c r="AN87" i="8"/>
  <c r="AN24" i="8"/>
  <c r="AN2" i="8"/>
  <c r="AN27" i="8"/>
  <c r="AN50" i="8" l="1"/>
  <c r="AN100" i="8"/>
  <c r="AN102" i="8" s="1"/>
  <c r="AN5" i="8" s="1"/>
  <c r="AN26" i="8"/>
  <c r="AN28" i="8" s="1"/>
  <c r="AN92" i="8" s="1"/>
  <c r="AN34" i="8"/>
  <c r="AN40" i="8"/>
  <c r="AN41" i="8" s="1"/>
  <c r="AN88" i="8"/>
  <c r="AN89" i="8" s="1"/>
  <c r="AN91" i="8" s="1"/>
  <c r="AN3" i="8"/>
  <c r="AO23" i="8"/>
  <c r="AM54" i="8"/>
  <c r="AN55" i="8" s="1"/>
  <c r="AN59" i="8" s="1"/>
  <c r="AM65" i="8"/>
  <c r="AN66" i="8" s="1"/>
  <c r="AN68" i="8" s="1"/>
  <c r="AN69" i="8" s="1"/>
  <c r="AN93" i="8" l="1"/>
  <c r="AN51" i="8"/>
  <c r="AO87" i="8"/>
  <c r="AO24" i="8"/>
  <c r="AO2" i="8"/>
  <c r="AO27" i="8"/>
  <c r="AN35" i="8"/>
  <c r="AN46" i="8" s="1"/>
  <c r="AO47" i="8" s="1"/>
  <c r="AO53" i="8" s="1"/>
  <c r="AN36" i="8"/>
  <c r="AN58" i="8" s="1"/>
  <c r="AN60" i="8" s="1"/>
  <c r="AN4" i="8" s="1"/>
  <c r="AN65" i="8" l="1"/>
  <c r="AO66" i="8" s="1"/>
  <c r="AO68" i="8" s="1"/>
  <c r="AO69" i="8" s="1"/>
  <c r="AN54" i="8"/>
  <c r="AO55" i="8" s="1"/>
  <c r="AO59" i="8" s="1"/>
  <c r="AO34" i="8"/>
  <c r="AO26" i="8"/>
  <c r="AO28" i="8" s="1"/>
  <c r="AO92" i="8" s="1"/>
  <c r="AO3" i="8"/>
  <c r="AO50" i="8"/>
  <c r="AO40" i="8"/>
  <c r="AO41" i="8" s="1"/>
  <c r="AO88" i="8"/>
  <c r="AO89" i="8" s="1"/>
  <c r="AO91" i="8" s="1"/>
  <c r="AO93" i="8" s="1"/>
  <c r="AO100" i="8"/>
  <c r="AO102" i="8" s="1"/>
  <c r="AO5" i="8" s="1"/>
  <c r="AP23" i="8"/>
  <c r="AO35" i="8" l="1"/>
  <c r="AO46" i="8" s="1"/>
  <c r="AP47" i="8" s="1"/>
  <c r="AP53" i="8" s="1"/>
  <c r="AO36" i="8"/>
  <c r="AO58" i="8" s="1"/>
  <c r="AO60" i="8" s="1"/>
  <c r="AO4" i="8" s="1"/>
  <c r="AP87" i="8"/>
  <c r="AP24" i="8"/>
  <c r="AP2" i="8"/>
  <c r="AP27" i="8"/>
  <c r="AO51" i="8"/>
  <c r="AP88" i="8" l="1"/>
  <c r="AP89" i="8" s="1"/>
  <c r="AP91" i="8" s="1"/>
  <c r="AP40" i="8"/>
  <c r="AP41" i="8" s="1"/>
  <c r="AP100" i="8"/>
  <c r="AP102" i="8" s="1"/>
  <c r="AP5" i="8" s="1"/>
  <c r="AP3" i="8"/>
  <c r="AP50" i="8"/>
  <c r="AP26" i="8"/>
  <c r="AP28" i="8" s="1"/>
  <c r="AP92" i="8" s="1"/>
  <c r="AP34" i="8"/>
  <c r="AQ23" i="8"/>
  <c r="AO54" i="8"/>
  <c r="AP55" i="8" s="1"/>
  <c r="AP59" i="8" s="1"/>
  <c r="AO65" i="8"/>
  <c r="AP66" i="8" s="1"/>
  <c r="AP68" i="8" s="1"/>
  <c r="AP69" i="8" s="1"/>
  <c r="AP93" i="8" l="1"/>
  <c r="AQ2" i="8"/>
  <c r="AQ27" i="8"/>
  <c r="AQ87" i="8"/>
  <c r="AQ24" i="8"/>
  <c r="AP35" i="8"/>
  <c r="AP46" i="8" s="1"/>
  <c r="AQ47" i="8" s="1"/>
  <c r="AQ53" i="8" s="1"/>
  <c r="AP36" i="8"/>
  <c r="AP58" i="8" s="1"/>
  <c r="AP60" i="8" s="1"/>
  <c r="AP4" i="8" s="1"/>
  <c r="AP51" i="8"/>
  <c r="AQ34" i="8" l="1"/>
  <c r="AQ3" i="8"/>
  <c r="AQ100" i="8"/>
  <c r="AQ102" i="8" s="1"/>
  <c r="AQ5" i="8" s="1"/>
  <c r="AQ26" i="8"/>
  <c r="AQ28" i="8" s="1"/>
  <c r="AQ92" i="8" s="1"/>
  <c r="AQ50" i="8"/>
  <c r="AQ88" i="8"/>
  <c r="AQ89" i="8" s="1"/>
  <c r="AQ91" i="8" s="1"/>
  <c r="AQ40" i="8"/>
  <c r="AQ41" i="8" s="1"/>
  <c r="AR23" i="8"/>
  <c r="AP65" i="8"/>
  <c r="AQ66" i="8" s="1"/>
  <c r="AQ68" i="8" s="1"/>
  <c r="AQ69" i="8" s="1"/>
  <c r="AP54" i="8"/>
  <c r="AQ55" i="8"/>
  <c r="AQ59" i="8" s="1"/>
  <c r="AR27" i="8" l="1"/>
  <c r="AR87" i="8"/>
  <c r="AR2" i="8"/>
  <c r="AR24" i="8"/>
  <c r="AQ93" i="8"/>
  <c r="AQ51" i="8"/>
  <c r="AQ35" i="8"/>
  <c r="AQ46" i="8" s="1"/>
  <c r="AR47" i="8" s="1"/>
  <c r="AR53" i="8" s="1"/>
  <c r="AQ36" i="8"/>
  <c r="AQ58" i="8" s="1"/>
  <c r="AQ60" i="8" s="1"/>
  <c r="AQ4" i="8" s="1"/>
  <c r="AQ65" i="8" l="1"/>
  <c r="AR66" i="8" s="1"/>
  <c r="AR68" i="8" s="1"/>
  <c r="AR69" i="8" s="1"/>
  <c r="AQ54" i="8"/>
  <c r="AR55" i="8" s="1"/>
  <c r="AR59" i="8" s="1"/>
  <c r="AR26" i="8"/>
  <c r="AR28" i="8" s="1"/>
  <c r="AR92" i="8" s="1"/>
  <c r="AR50" i="8"/>
  <c r="AR40" i="8"/>
  <c r="AR41" i="8" s="1"/>
  <c r="AR34" i="8"/>
  <c r="AR3" i="8"/>
  <c r="AR88" i="8"/>
  <c r="AR89" i="8" s="1"/>
  <c r="AR91" i="8" s="1"/>
  <c r="AR93" i="8" s="1"/>
  <c r="AR100" i="8"/>
  <c r="AR102" i="8" s="1"/>
  <c r="AR5" i="8" s="1"/>
  <c r="AS23" i="8"/>
  <c r="AR51" i="8" l="1"/>
  <c r="AS24" i="8"/>
  <c r="AS2" i="8"/>
  <c r="AS87" i="8"/>
  <c r="AS27" i="8"/>
  <c r="AR35" i="8"/>
  <c r="AR46" i="8" s="1"/>
  <c r="AS47" i="8" s="1"/>
  <c r="AS53" i="8" s="1"/>
  <c r="AR36" i="8"/>
  <c r="AR58" i="8" s="1"/>
  <c r="AR60" i="8" s="1"/>
  <c r="AR4" i="8" s="1"/>
  <c r="AS88" i="8" l="1"/>
  <c r="AS89" i="8" s="1"/>
  <c r="AS91" i="8" s="1"/>
  <c r="AS100" i="8"/>
  <c r="AS102" i="8" s="1"/>
  <c r="AS5" i="8" s="1"/>
  <c r="AS40" i="8"/>
  <c r="AS41" i="8" s="1"/>
  <c r="AS26" i="8"/>
  <c r="AS28" i="8" s="1"/>
  <c r="AS92" i="8" s="1"/>
  <c r="AS34" i="8"/>
  <c r="AS50" i="8"/>
  <c r="AS3" i="8"/>
  <c r="AT23" i="8"/>
  <c r="AR65" i="8"/>
  <c r="AS66" i="8" s="1"/>
  <c r="AS68" i="8" s="1"/>
  <c r="AS69" i="8" s="1"/>
  <c r="AR54" i="8"/>
  <c r="AS55" i="8" s="1"/>
  <c r="AS59" i="8" s="1"/>
  <c r="AS93" i="8" l="1"/>
  <c r="AS51" i="8"/>
  <c r="AS35" i="8"/>
  <c r="AS46" i="8" s="1"/>
  <c r="AT47" i="8" s="1"/>
  <c r="AS36" i="8"/>
  <c r="AS58" i="8" s="1"/>
  <c r="AS60" i="8" s="1"/>
  <c r="AS4" i="8" s="1"/>
  <c r="AT27" i="8"/>
  <c r="AT87" i="8"/>
  <c r="AT2" i="8"/>
  <c r="AT24" i="8"/>
  <c r="AT53" i="8" l="1"/>
  <c r="H47" i="8"/>
  <c r="H53" i="8" s="1"/>
  <c r="AS65" i="8"/>
  <c r="AT66" i="8" s="1"/>
  <c r="AS54" i="8"/>
  <c r="AT34" i="8"/>
  <c r="AT88" i="8"/>
  <c r="AT89" i="8" s="1"/>
  <c r="AT40" i="8"/>
  <c r="AT41" i="8" s="1"/>
  <c r="H41" i="8" s="1"/>
  <c r="AT26" i="8"/>
  <c r="AT28" i="8" s="1"/>
  <c r="AT50" i="8"/>
  <c r="AT51" i="8" s="1"/>
  <c r="AT100" i="8"/>
  <c r="AT102" i="8" s="1"/>
  <c r="AT5" i="8" s="1"/>
  <c r="AT3" i="8"/>
  <c r="AT55" i="8" l="1"/>
  <c r="AT59" i="8" s="1"/>
  <c r="AT54" i="8"/>
  <c r="AT65" i="8"/>
  <c r="H51" i="8"/>
  <c r="AT35" i="8"/>
  <c r="AT36" i="8"/>
  <c r="AT92" i="8"/>
  <c r="H28" i="8"/>
  <c r="H92" i="8" s="1"/>
  <c r="AT68" i="8"/>
  <c r="AT69" i="8" s="1"/>
  <c r="H66" i="8"/>
  <c r="H68" i="8" s="1"/>
  <c r="AT91" i="8"/>
  <c r="H89" i="8"/>
  <c r="H91" i="8" s="1"/>
  <c r="AT93" i="8" l="1"/>
  <c r="H93" i="8" s="1"/>
  <c r="H55" i="8"/>
  <c r="H59" i="8" s="1"/>
  <c r="F56" i="8"/>
  <c r="F77" i="8" s="1"/>
  <c r="AT46" i="8"/>
  <c r="H35" i="8"/>
  <c r="H46" i="8" s="1"/>
  <c r="F70" i="8"/>
  <c r="F78" i="8" s="1"/>
  <c r="H69" i="8"/>
  <c r="H65" i="8"/>
  <c r="H54" i="8"/>
  <c r="AT58" i="8"/>
  <c r="AT60" i="8" s="1"/>
  <c r="AT4" i="8" s="1"/>
  <c r="F37" i="8"/>
  <c r="F76" i="8" s="1"/>
  <c r="H36" i="8"/>
  <c r="H58" i="8" s="1"/>
  <c r="F79" i="8" l="1"/>
</calcChain>
</file>

<file path=xl/sharedStrings.xml><?xml version="1.0" encoding="utf-8"?>
<sst xmlns="http://schemas.openxmlformats.org/spreadsheetml/2006/main" count="1316" uniqueCount="394">
  <si>
    <t>PR19PD007_IN</t>
  </si>
  <si>
    <t>Acronym</t>
  </si>
  <si>
    <t>Reference</t>
  </si>
  <si>
    <t>Item description</t>
  </si>
  <si>
    <t>Unit</t>
  </si>
  <si>
    <t>Model</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</si>
  <si>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</si>
  <si>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</si>
  <si>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</si>
  <si>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</si>
  <si>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</si>
  <si>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</si>
  <si>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</si>
  <si>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</si>
  <si>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</si>
  <si>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</si>
  <si>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</si>
  <si>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</si>
  <si>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</si>
  <si>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</si>
  <si>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</si>
  <si>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</si>
  <si>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</si>
  <si>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</si>
  <si>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</si>
  <si>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</si>
  <si>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</si>
  <si>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</si>
  <si>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</si>
  <si>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</si>
  <si>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</si>
  <si>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</si>
  <si>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</si>
  <si>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</si>
  <si>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</si>
  <si>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2015-20</t>
  </si>
  <si>
    <t>NES</t>
  </si>
  <si>
    <t>WS17001</t>
  </si>
  <si>
    <t>General parameters - Does the company have an Ofwat-approved trading and procurement code?</t>
  </si>
  <si>
    <t>Boolean</t>
  </si>
  <si>
    <t>Price Review 2019</t>
  </si>
  <si>
    <t>WS17023</t>
  </si>
  <si>
    <t>Time value of money adjustment for export incentive - Real cost of capital</t>
  </si>
  <si>
    <t>%</t>
  </si>
  <si>
    <t>WS17003</t>
  </si>
  <si>
    <t>Time value of money adjustment for export incentive - Year for discounting purposes</t>
  </si>
  <si>
    <t>nr</t>
  </si>
  <si>
    <t>WS17NE1004</t>
  </si>
  <si>
    <t>New export 1 - Name/reference of export trade</t>
  </si>
  <si>
    <t>Text</t>
  </si>
  <si>
    <t>NESBWE14</t>
  </si>
  <si>
    <t>WS17NE1005</t>
  </si>
  <si>
    <t>New export 1 - Has the company produced a report to evidence that this is a new export and complies with its Ofwat-approved trading and procurement code?</t>
  </si>
  <si>
    <t>WS17NE1006</t>
  </si>
  <si>
    <t>New export 1 - Proportion of the incentive allocated to the water resources control</t>
  </si>
  <si>
    <t>WS17NE1007</t>
  </si>
  <si>
    <t>New export 1 - Proportion of the incentive allocated to the network plus water control</t>
  </si>
  <si>
    <t>WS17NE1008</t>
  </si>
  <si>
    <t>New export 1 - Forecast revenue from export 1</t>
  </si>
  <si>
    <t>£m</t>
  </si>
  <si>
    <t>WS17NE1009</t>
  </si>
  <si>
    <t>New export 1 - Forecast cost  (inclusive of return on capital) of export 1</t>
  </si>
  <si>
    <t>WS17NE1010</t>
  </si>
  <si>
    <t>New export 1 - Net revenue/(cost) for export 1</t>
  </si>
  <si>
    <t>WS17NE1011</t>
  </si>
  <si>
    <t>New export 1 - First year to include in cap calculation</t>
  </si>
  <si>
    <t>year</t>
  </si>
  <si>
    <t>WS17NE1012</t>
  </si>
  <si>
    <t>New export 1 - Last year to include in cap calculation</t>
  </si>
  <si>
    <t>WS17NE2004</t>
  </si>
  <si>
    <t>New export 2 - Name/reference of export trade</t>
  </si>
  <si>
    <t>WS17NE2005</t>
  </si>
  <si>
    <t>New export 2 - Has the company produced a report to evidence that this is a new export and complies with its Ofwat-approved trading and procurement code?</t>
  </si>
  <si>
    <t>WS17NE2006</t>
  </si>
  <si>
    <t>New export 2 - Proportion of the incentive allocated to the water resources control</t>
  </si>
  <si>
    <t>WS17NE2007</t>
  </si>
  <si>
    <t>New export 2 - Proportion of the incentive allocated to the network plus water control</t>
  </si>
  <si>
    <t>WS17NE2008</t>
  </si>
  <si>
    <t>New export 2 - Forecast revenue from export 2</t>
  </si>
  <si>
    <t>WS17NE2009</t>
  </si>
  <si>
    <t>New export 2 - Forecast cost  (inclusive of return on capital) of export 2</t>
  </si>
  <si>
    <t>WS17NE2010</t>
  </si>
  <si>
    <t>New export 2 - Net revenue/(cost) for export 2</t>
  </si>
  <si>
    <t>WS17NE2011</t>
  </si>
  <si>
    <t>New export 2 - First year to include in cap calculation</t>
  </si>
  <si>
    <t>WS17NE2012</t>
  </si>
  <si>
    <t>New export 2 - Last year to include in cap calculation</t>
  </si>
  <si>
    <t>WS17NE3004</t>
  </si>
  <si>
    <t>New export 3 - Name/reference of export trade</t>
  </si>
  <si>
    <t>WS17NE3005</t>
  </si>
  <si>
    <t>New export 3 - Has the company produced a report to evidence that this is a new export and complies with its Ofwat-approved trading and procurement code?</t>
  </si>
  <si>
    <t>WS17NE3006</t>
  </si>
  <si>
    <t>New export 3 - Proportion of the incentive allocated to the water resources control</t>
  </si>
  <si>
    <t>WS17NE3007</t>
  </si>
  <si>
    <t>New export 3 - Proportion of the incentive allocated to the network plus water control</t>
  </si>
  <si>
    <t>WS17NE3008</t>
  </si>
  <si>
    <t>New export 3 - Forecast revenue from export 3</t>
  </si>
  <si>
    <t>WS17NE3009</t>
  </si>
  <si>
    <t>New export 3 - Forecast cost  (inclusive of return on capital) of export 3</t>
  </si>
  <si>
    <t>WS17NE3010</t>
  </si>
  <si>
    <t>New export 3 - Net revenue/(cost) for export 3</t>
  </si>
  <si>
    <t>WS17NE3011</t>
  </si>
  <si>
    <t>New export 3 - First year to include in cap calculation</t>
  </si>
  <si>
    <t>WS17NE3012</t>
  </si>
  <si>
    <t>New export 3 - Last year to include in cap calculation</t>
  </si>
  <si>
    <t>WS17013</t>
  </si>
  <si>
    <t>Total value of export incentive - Total value of export incentive to be paid to water resources at PR19</t>
  </si>
  <si>
    <t>WS17014</t>
  </si>
  <si>
    <t>Total value of export incentive - Total value of export incentive to be paid to water network plus at PR19</t>
  </si>
  <si>
    <t>WS17015</t>
  </si>
  <si>
    <t>Total value of export incentive - Total value of export incentive to be paid after PR19</t>
  </si>
  <si>
    <t>WS17016</t>
  </si>
  <si>
    <t>Time value of money adjustment for import incentive - Years for time value of money calculation</t>
  </si>
  <si>
    <t>WS17NI1017</t>
  </si>
  <si>
    <t>New import 1 - Name/reference of import trade</t>
  </si>
  <si>
    <t>WS17NI1018</t>
  </si>
  <si>
    <t>New import 1 - Has the company provided evidence that this is a new import and complies with its Ofwat-approved trading and procurement code?</t>
  </si>
  <si>
    <t>WS17NI1019</t>
  </si>
  <si>
    <t>New import 1 - Cost of water imported under new import 1</t>
  </si>
  <si>
    <t>WS17NI1020</t>
  </si>
  <si>
    <t>New import 1 - Proportion of the incentive allocated to the water resources control</t>
  </si>
  <si>
    <t>WS17NI1021</t>
  </si>
  <si>
    <t>New import 1 - Proportion of the incentive allocated to the network plus water control</t>
  </si>
  <si>
    <t>WS17NI2017</t>
  </si>
  <si>
    <t>New import 2 - Name/reference of import trade</t>
  </si>
  <si>
    <t>WS17NI2018</t>
  </si>
  <si>
    <t>New import 2 - Has the company provided evidence that this is a new import and complies with its Ofwat-approved trading and procurement code?</t>
  </si>
  <si>
    <t>WS17NI2019</t>
  </si>
  <si>
    <t>New import 2 - Cost of water imported under new import 2</t>
  </si>
  <si>
    <t>WS17NI2020</t>
  </si>
  <si>
    <t>New import 2 - Proportion of the incentive allocated to the water resources control</t>
  </si>
  <si>
    <t>WS17NI2021</t>
  </si>
  <si>
    <t>New import 2 - Proportion of the incentive allocated to the network plus water control</t>
  </si>
  <si>
    <t>WS17NI3017</t>
  </si>
  <si>
    <t>New import 3 - Name/reference of import trade</t>
  </si>
  <si>
    <t>WS17NI3018</t>
  </si>
  <si>
    <t>New import 3 - Has the company provided evidence that this is a new import and complies with its Ofwat-approved trading and procurement code?</t>
  </si>
  <si>
    <t>WS17NI3019</t>
  </si>
  <si>
    <t>New import 3 - Cost of water imported under new import 3</t>
  </si>
  <si>
    <t>WS17NI3020</t>
  </si>
  <si>
    <t>New import 3 - Proportion of the incentive allocated to the water resources control</t>
  </si>
  <si>
    <t>WS17NI3021</t>
  </si>
  <si>
    <t>New import 3 - Proportion of the incentive allocated to the network plus water control</t>
  </si>
  <si>
    <t>WS17022</t>
  </si>
  <si>
    <t>Application of import incentive cap - Import incentive rate (%)</t>
  </si>
  <si>
    <t>C_ES_000670_A001</t>
  </si>
  <si>
    <t>Final Allowed Revenues Water</t>
  </si>
  <si>
    <t>WS17024</t>
  </si>
  <si>
    <t>Application of import incentive cap - Cap rate (%)</t>
  </si>
  <si>
    <t>WS17025</t>
  </si>
  <si>
    <t>Total value of import incentive - Total value of import incentive - water resources</t>
  </si>
  <si>
    <t>WS17026</t>
  </si>
  <si>
    <t>Total value of import incentive - Total value of import incentive - water network plus</t>
  </si>
  <si>
    <t>WS17027</t>
  </si>
  <si>
    <t>Total value of export and import incentives in 2017-18 prices - Total value of export incentive - water resources at 2017-18 FYA CPIH deflated price base</t>
  </si>
  <si>
    <t>WS17028</t>
  </si>
  <si>
    <t>Total value of export and import incentives in 2017-18 prices - Total value of export incentive - water network plus at 2017-18 FYA CPIH deflated price base</t>
  </si>
  <si>
    <t>WS17029</t>
  </si>
  <si>
    <t>Total value of export and import incentives in 2017-18 prices - Total value of export incentive to be paid after PR19 at 2017-18 FYA CPIH deflated price base</t>
  </si>
  <si>
    <t>WS17030</t>
  </si>
  <si>
    <t>Total value of export and import incentives in 2017-18 prices - Total value of import incentive - water resources at 2017-18 FYA CPIH deflated price base</t>
  </si>
  <si>
    <t>WS17031</t>
  </si>
  <si>
    <t>Total value of export and import incentives in 2017-18 prices - Total value of import incentive - water network plus at 2017-18 FYA CPIH deflated price base</t>
  </si>
  <si>
    <t>Action /
Intervention
reference</t>
  </si>
  <si>
    <t>Option Count</t>
  </si>
  <si>
    <t>count</t>
  </si>
  <si>
    <t>Comparision Option Count</t>
  </si>
  <si>
    <t>Constant</t>
  </si>
  <si>
    <t>Comment</t>
  </si>
  <si>
    <t>Total Comparison Column Differences</t>
  </si>
  <si>
    <t>Option Name</t>
  </si>
  <si>
    <t>Input 1</t>
  </si>
  <si>
    <t>[don't delete row]</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</si>
  <si>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</si>
  <si>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</si>
  <si>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</si>
  <si>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</si>
  <si>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</si>
  <si>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</si>
  <si>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</si>
  <si>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</si>
  <si>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</si>
  <si>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</si>
  <si>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</si>
  <si>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Financial Year End Month Number</t>
  </si>
  <si>
    <t>month #</t>
  </si>
  <si>
    <t>Total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</si>
  <si>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</si>
  <si>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</si>
  <si>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</si>
  <si>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</si>
  <si>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</si>
  <si>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</si>
  <si>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</si>
  <si>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</si>
  <si>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</si>
  <si>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</si>
  <si>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</si>
  <si>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</si>
  <si>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</si>
  <si>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</si>
  <si>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</si>
  <si>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</si>
  <si>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</si>
  <si>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</si>
  <si>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</si>
  <si>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</si>
  <si>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</si>
  <si>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</si>
  <si>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</si>
  <si>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</si>
  <si>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</si>
  <si>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</si>
  <si>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</si>
  <si>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</si>
  <si>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</si>
  <si>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</si>
  <si>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</si>
  <si>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</si>
  <si>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</si>
  <si>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</si>
  <si>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PARTIAL PERIOD FLAG (PPF)</t>
  </si>
  <si>
    <t>Operation Partial Period Flag (PPF)</t>
  </si>
  <si>
    <t>Days in Operation Period</t>
  </si>
  <si>
    <t>Operation Period PPF</t>
  </si>
  <si>
    <t>factor</t>
  </si>
  <si>
    <t>FINANCIAL YEAR</t>
  </si>
  <si>
    <t>Financial Year Ending</t>
  </si>
  <si>
    <t>year #</t>
  </si>
  <si>
    <t>General parameters</t>
  </si>
  <si>
    <t>Export incentive</t>
  </si>
  <si>
    <t>Does the company have an Ofwat-approved trading and procurement code?</t>
  </si>
  <si>
    <t>True/false</t>
  </si>
  <si>
    <t>Cost of Capital</t>
  </si>
  <si>
    <t>Real cost of capital</t>
  </si>
  <si>
    <t>Percentage</t>
  </si>
  <si>
    <t>Year for discounting purposes</t>
  </si>
  <si>
    <t>Number</t>
  </si>
  <si>
    <t>Discount factor for year</t>
  </si>
  <si>
    <t>Factor</t>
  </si>
  <si>
    <t>New export 1</t>
  </si>
  <si>
    <t>Name/reference of export trade</t>
  </si>
  <si>
    <t>Has the company produced a report to evidence that this is a new export and complies with its Ofwat-approved trading and procurement code?</t>
  </si>
  <si>
    <t>Forecast revenue from export 1</t>
  </si>
  <si>
    <t>£m (real)</t>
  </si>
  <si>
    <t>Forecast cost  (inclusive of return on capital) of export 1</t>
  </si>
  <si>
    <t>Net revenue/(cost) for export 1</t>
  </si>
  <si>
    <t>Discounted net revenue/(cost) for export 1</t>
  </si>
  <si>
    <t>NPV of economic profit (profits above the normal return on capital) for export 1</t>
  </si>
  <si>
    <t>50% of NPV of economic profit (profits above the normal return on capital) for export 1</t>
  </si>
  <si>
    <t>Proportion of the incentive allocated to the water resources control</t>
  </si>
  <si>
    <t>Proportion of the incentive allocated to the network plus water control</t>
  </si>
  <si>
    <t>Cap of 100% of economic profit in 2015-16 to 2019-20 (£m)</t>
  </si>
  <si>
    <t>First year to include in cap calculation</t>
  </si>
  <si>
    <t>Year</t>
  </si>
  <si>
    <t>Last year to include in cap calculation</t>
  </si>
  <si>
    <t>Include in cap calculation for export 1</t>
  </si>
  <si>
    <t>Discounted net revenue/(cost) for cap for export 1</t>
  </si>
  <si>
    <t>Sum of discounted net revenue/(cost) for cap for export 1</t>
  </si>
  <si>
    <t>Export incentive for export 1 to be paid at PR19</t>
  </si>
  <si>
    <t>Export incentive for export 1 to be paid after PR19</t>
  </si>
  <si>
    <t>Allocation between the price controls</t>
  </si>
  <si>
    <t>Export incentive for export 1 to be paid to the water resources control at PR19</t>
  </si>
  <si>
    <t>Export incentive for export 1 to be paid to the network plus water control at PR19</t>
  </si>
  <si>
    <t>Check for trading and procurement codes</t>
  </si>
  <si>
    <t>Meets all trading and procurement checks?</t>
  </si>
  <si>
    <t>Outputs</t>
  </si>
  <si>
    <t>New export 2</t>
  </si>
  <si>
    <t>Forecast revenue from export 2</t>
  </si>
  <si>
    <t>Forecast cost  (inclusive of return on capital) of export 2</t>
  </si>
  <si>
    <t>Net revenue/(cost) for export 2</t>
  </si>
  <si>
    <t>Discounted net revenue/(cost) for export 2</t>
  </si>
  <si>
    <t>NPV of economic profit (profits above the normal return on capital) for export 2</t>
  </si>
  <si>
    <t>50% of NPV of economic profit (profits above the normal return on capital) for export 2</t>
  </si>
  <si>
    <t>Include in cap calculation for export 2</t>
  </si>
  <si>
    <t>Discounted net revenue/(cost) for cap for export 2</t>
  </si>
  <si>
    <t>Sum of discounted net revenue/(cost) for cap for export 2</t>
  </si>
  <si>
    <t>Export incentive for export 2 to be paid at PR19</t>
  </si>
  <si>
    <t>Export incentive for export 2 to be paid after PR19</t>
  </si>
  <si>
    <t>Export incentive for export 2 to be paid to the water resources control at PR19</t>
  </si>
  <si>
    <t>Export incentive for export 2 to be paid to the network plus water control at PR19</t>
  </si>
  <si>
    <t>New export 3</t>
  </si>
  <si>
    <t>Forecast revenue from export 3</t>
  </si>
  <si>
    <t>Forecast cost  (inclusive of return on capital) of export 3</t>
  </si>
  <si>
    <t>Net revenue/(cost) for export 3</t>
  </si>
  <si>
    <t>Discounted net revenue/(cost) for export 3</t>
  </si>
  <si>
    <t>NPV of economic profit (profits above the normal return on capital) for export 3</t>
  </si>
  <si>
    <t>50% of NPV of economic profit (profits above the normal return on capital) for export 3</t>
  </si>
  <si>
    <t>Include in cap calculation for export 3</t>
  </si>
  <si>
    <t>Discounted net revenue/(cost) for cap for export 3</t>
  </si>
  <si>
    <t>Sum of discounted net revenue/(cost) for cap for export 3</t>
  </si>
  <si>
    <t>Export incentive for export 3 to be paid at PR19</t>
  </si>
  <si>
    <t>Export incentive for export 3 to be paid after PR19</t>
  </si>
  <si>
    <t>Export incentive for export 3 to be paid to the water resources control at PR19</t>
  </si>
  <si>
    <t>Export incentive for export 3 to be paid to the network plus water control at PR19</t>
  </si>
  <si>
    <t>Meets all trading and procurement checks</t>
  </si>
  <si>
    <t>END</t>
  </si>
  <si>
    <t>Import incentive</t>
  </si>
  <si>
    <t>New import 1</t>
  </si>
  <si>
    <t>Name/reference of import trade</t>
  </si>
  <si>
    <t>Has the company produced a report to evidence that this is a new import and complies with its Ofwat-approved trading and procurement code?</t>
  </si>
  <si>
    <t>Cost of water imported under new import 1</t>
  </si>
  <si>
    <t>Import 1 - water resources share</t>
  </si>
  <si>
    <t>Import 1 - network plus water share</t>
  </si>
  <si>
    <t>New import 2</t>
  </si>
  <si>
    <t>Cost of water imported under new import 2</t>
  </si>
  <si>
    <t>Import 2 - water resources share</t>
  </si>
  <si>
    <t>Import 2 - network plus water share</t>
  </si>
  <si>
    <t>New import 3</t>
  </si>
  <si>
    <t>Cost of water imported under new import 3</t>
  </si>
  <si>
    <t>Import 3 - water resources share</t>
  </si>
  <si>
    <t>Import 3 - network plus water share</t>
  </si>
  <si>
    <t>Application of import incentive cap</t>
  </si>
  <si>
    <t>Import incentive rate (%)</t>
  </si>
  <si>
    <t>Import incentive payment before application of the cap</t>
  </si>
  <si>
    <t>Cap rate (%)</t>
  </si>
  <si>
    <t>Company's water activity turnover/ Final Allowed Revenues Water</t>
  </si>
  <si>
    <t>Monetary value of cap</t>
  </si>
  <si>
    <t>Import incentive payment after application of the cap</t>
  </si>
  <si>
    <t>Allocation between the controls</t>
  </si>
  <si>
    <t>Total water resources share</t>
  </si>
  <si>
    <t>Sum of total water resources share</t>
  </si>
  <si>
    <t>Total network plus water share</t>
  </si>
  <si>
    <t>Sum of total network plus water share</t>
  </si>
  <si>
    <t>Total import costs</t>
  </si>
  <si>
    <t>Overall proportion for water resources</t>
  </si>
  <si>
    <t>Overall proportion for network plus water</t>
  </si>
  <si>
    <t>Time value of money adjustment</t>
  </si>
  <si>
    <t>Years for time value of money calculation</t>
  </si>
  <si>
    <t>Years</t>
  </si>
  <si>
    <t>Time value of money factor</t>
  </si>
  <si>
    <t>Import incentive payment adjusted for time value of money</t>
  </si>
  <si>
    <t>Total import incentive payment adjusted for time value of money</t>
  </si>
  <si>
    <t>Total to be paid at PR19 to water resources</t>
  </si>
  <si>
    <t>Total to be paid at PR19 to network plus water</t>
  </si>
  <si>
    <t>Tax to be dealt with in PR19 financial model</t>
  </si>
  <si>
    <t>Incentives to be paid at PR19</t>
  </si>
  <si>
    <t>Water resources control</t>
  </si>
  <si>
    <t>Import incentives</t>
  </si>
  <si>
    <t>Export incentives</t>
  </si>
  <si>
    <t>Total to be paid to the water resources control at PR19</t>
  </si>
  <si>
    <t>Network plus water control</t>
  </si>
  <si>
    <t>Total to be paid to the network plus water control at PR19</t>
  </si>
  <si>
    <t>Incentives to be paid after PR19</t>
  </si>
  <si>
    <t>Total to be paid after PR19</t>
  </si>
  <si>
    <t>PR19 application</t>
  </si>
  <si>
    <t>C_WS17013_PR19D007</t>
  </si>
  <si>
    <t>Incentives to be paid at PR19 - Water resources control - Export incentives (2012-13 prices)</t>
  </si>
  <si>
    <t>C_WS17025_PR19D007</t>
  </si>
  <si>
    <t>Incentives to be paid at PR19 - Water resources control - Import incentives  (2012-13 prices)</t>
  </si>
  <si>
    <t>C_WS17000_PR19D007</t>
  </si>
  <si>
    <t>Incentives to be paid at PR19 - Water resources control - Total to be paid to the water resources control at PR19 (2012-13 prices)</t>
  </si>
  <si>
    <t>C_WS17014_PR19D007</t>
  </si>
  <si>
    <t>Incentives to be paid at PR19 - Network plus water control - Export incentives (2012-13 prices)</t>
  </si>
  <si>
    <t>C_WS17026_PR19D007</t>
  </si>
  <si>
    <t>Incentives to be paid at PR19 - Network plus water control - Import incentives (2012-13 prices)</t>
  </si>
  <si>
    <t>C_WS17002_PR19D007</t>
  </si>
  <si>
    <t>Incentives to be paid at PR19 - Network plus water control - Total to be paid to the network plus water control at PR19 (2012-13 prices)</t>
  </si>
  <si>
    <t>C_WS17015_PR19D007</t>
  </si>
  <si>
    <t>Incentives to be paid after PR19 - Export incentives (2012-13 prices)</t>
  </si>
  <si>
    <t>C_WS17005_PR19D007</t>
  </si>
  <si>
    <t>Incentives to be paid after PR19 - Total to be paid after PR19 (2012-13 prices)</t>
  </si>
  <si>
    <t>PR19QA_D0007_OUT_1</t>
  </si>
  <si>
    <t>Date &amp; Time for Model PR19D003 Water trading</t>
  </si>
  <si>
    <t>PR19QA_D0007_OUT_2</t>
  </si>
  <si>
    <t>Name &amp; Path of Model PR19D003 Water trading</t>
  </si>
  <si>
    <t>Changes log</t>
  </si>
  <si>
    <t>The latest version of the Water trading reconcilation spreadsheet was amended on the 15th December of 2017, uploaded in Ofwat's website, and used by companies to submitt incentives claims in PR19.</t>
  </si>
  <si>
    <t>The spreadsheet is available here:</t>
  </si>
  <si>
    <t>https://www.ofwat.gov.uk/publication/water-trading-reconciliation-spreadsheet/</t>
  </si>
  <si>
    <t>In the submission of the incentives model, Northumbrian has pointed out that the exports sheet contained errors for export 2 and 3 (that contained links to export 1), affecting to the total claims in the Outputs sheet.</t>
  </si>
  <si>
    <t>Northumbrian quote from their document "NES_July_2018_table_commentaries", page 33:</t>
  </si>
  <si>
    <t>“Note, we only have one export we are claiming an incentive for, so we have had to delete some of the formula for Exports 2 &amp; 3 that were mistakenly picking up values from Export 1. We have no imports in our submission.” They have highlighted some of the errors in phosphoresce yellow but there are more as shown below.</t>
  </si>
  <si>
    <t xml:space="preserve">After Ofwat's review, we have found the following errors in the December 2017 version and have corrected them in the present version of the model saved in the Live models. </t>
  </si>
  <si>
    <t>Thus, the present version is September 2018.</t>
  </si>
  <si>
    <t>Identified errors in the December 2017 version and amended in the September 2018 version:</t>
  </si>
  <si>
    <t>Export spreadsheet:</t>
  </si>
  <si>
    <t>Export 2:</t>
  </si>
  <si>
    <t>Cell F137 calls F66 (from export 1) and instead it should call F136.</t>
  </si>
  <si>
    <t>Cell F138 calls F66 (from export 1) and instead it should call F136.</t>
  </si>
  <si>
    <t>Cell F149 calls F77 (from export 1) and instead it should call F147.</t>
  </si>
  <si>
    <t>Cell F153 calls F81 (from export 1) and instead it should call F151.</t>
  </si>
  <si>
    <t>Cell F157 calls F85 (from export 1) and instead should call F155 instead.</t>
  </si>
  <si>
    <t>Export 3:</t>
  </si>
  <si>
    <t>Cell F206 calls F66 (from export 1) and instead it should call F205.</t>
  </si>
  <si>
    <t>Cell F207 calls F66 (from export 1) and instead it should call F205.</t>
  </si>
  <si>
    <t>Cell F218 calls F77 (from export 1) and instead it should call F216.</t>
  </si>
  <si>
    <t>Cell F222 calls   F81 (from export 1) and instead it should call F220.</t>
  </si>
  <si>
    <t>Cell F226 calls F85 (from export 1) and instead it should call F224.</t>
  </si>
  <si>
    <t>Import sheet</t>
  </si>
  <si>
    <t>Cell E18: We've changed the word "export" for "import"</t>
  </si>
  <si>
    <t>Cell E37: We've changed the word "export" for "import"</t>
  </si>
  <si>
    <t>NES.PD.C007.01</t>
  </si>
  <si>
    <t>PR19PD007NESBYRun2FD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</si>
</sst>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0.0%"/>
    <numFmt numFmtId="176" formatCode="0.000"/>
    <numFmt numFmtId="177" formatCode="_(* #,##0.000_);_(* \(#,##0.000\);_(* &quot;-&quot;??_);_(@_)"/>
    <numFmt numFmtId="178" formatCode="0.0000"/>
    <numFmt numFmtId="179" formatCode="#,##0.000"/>
    <numFmt numFmtId="180" formatCode="0.00%_);\-0.00%_);&quot;-  &quot;;&quot; &quot;@&quot; &quot;"/>
    <numFmt numFmtId="181" formatCode="dd\ mmm\ yyyy_);\(###0\);&quot;-  &quot;;&quot; &quot;@&quot; &quot;"/>
    <numFmt numFmtId="182" formatCode="dd\ mmm\ yy_);\(###0\);&quot;-  &quot;;&quot; &quot;@&quot; &quot;"/>
    <numFmt numFmtId="183" formatCode="###0_);\(###0\);&quot;-  &quot;;&quot; &quot;@&quot; &quot;"/>
    <numFmt numFmtId="184" formatCode="&quot;£&quot;#,##0.00"/>
    <numFmt numFmtId="185" formatCode="#,##0.0_ ;[Red]\-#,##0.0\ "/>
    <numFmt numFmtId="186" formatCode="#,##0_ ;[Red]\-#,##0\ "/>
    <numFmt numFmtId="187" formatCode="#,##0_);\(#,##0\);\-_)"/>
    <numFmt numFmtId="188" formatCode="#,##0.0"/>
  </numFmts>
  <fonts count="120">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b/>
      <sz val="24"/>
      <color theme="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b/>
      <sz val="12"/>
      <color theme="1"/>
      <name val="Arial"/>
      <family val="2"/>
    </font>
    <font>
      <sz val="10"/>
      <name val="Arial Narrow"/>
      <family val="2"/>
    </font>
    <font>
      <b/>
      <sz val="10"/>
      <name val="Arial Narrow"/>
      <family val="2"/>
    </font>
    <font>
      <b/>
      <u/>
      <sz val="10"/>
      <name val="Arial"/>
      <family val="2"/>
    </font>
    <font>
      <b/>
      <sz val="10"/>
      <color indexed="10"/>
      <name val="Arial"/>
      <family val="2"/>
    </font>
    <font>
      <i/>
      <sz val="10"/>
      <color rgb="FF00B050"/>
      <name val="Arial"/>
      <family val="2"/>
    </font>
    <font>
      <u/>
      <sz val="10"/>
      <color theme="1"/>
      <name val="Arial"/>
      <family val="2"/>
    </font>
    <font>
      <b/>
      <sz val="10"/>
      <color rgb="FFFF0000"/>
      <name val="Arial"/>
      <family val="2"/>
    </font>
    <font>
      <u/>
      <sz val="10"/>
      <color rgb="FFFF0000"/>
      <name val="Arial"/>
      <family val="2"/>
    </font>
    <font>
      <b/>
      <u/>
      <sz val="10"/>
      <color rgb="FFFF0000"/>
      <name val="Arial"/>
      <family val="2"/>
    </font>
    <font>
      <sz val="10"/>
      <color rgb="FF0000FF"/>
      <name val="Arial"/>
      <family val="2"/>
    </font>
    <font>
      <b/>
      <sz val="10"/>
      <color rgb="FF0000FF"/>
      <name val="Arial"/>
      <family val="2"/>
    </font>
    <font>
      <u/>
      <sz val="10"/>
      <color rgb="FF0000FF"/>
      <name val="Arial"/>
      <family val="2"/>
    </font>
    <font>
      <u/>
      <sz val="10"/>
      <color theme="10"/>
      <name val="Arial"/>
      <family val="2"/>
    </font>
    <font>
      <b/>
      <sz val="11"/>
      <color theme="1"/>
      <name val="Arial"/>
      <family val="2"/>
    </font>
    <font>
      <u/>
      <sz val="11"/>
      <color theme="10"/>
      <name val="Arial"/>
      <family val="2"/>
    </font>
    <font>
      <sz val="11"/>
      <color indexed="8"/>
      <name val="Calibri"/>
      <family val="2"/>
      <scheme val="minor"/>
    </font>
    <font>
      <sz val="10"/>
      <color rgb="FF000000"/>
      <name val="Arial"/>
      <family val="2"/>
    </font>
    <font>
      <u/>
      <sz val="11"/>
      <color theme="10"/>
      <name val="Calibri"/>
      <family val="2"/>
    </font>
    <font>
      <sz val="11"/>
      <color indexed="8"/>
      <name val="Calibri"/>
      <family val="2"/>
    </font>
    <font>
      <sz val="11"/>
      <color indexed="9"/>
      <name val="Calibri"/>
      <family val="2"/>
    </font>
    <font>
      <sz val="11"/>
      <color indexed="20"/>
      <name val="Calibri"/>
      <family val="2"/>
    </font>
    <font>
      <b/>
      <sz val="10"/>
      <color indexed="18"/>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20"/>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8"/>
      <name val="Arial MT"/>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color indexed="9"/>
      <name val="Arial"/>
      <family val="2"/>
    </font>
    <font>
      <sz val="10"/>
      <color indexed="8"/>
      <name val="Arial"/>
      <family val="2"/>
    </font>
    <font>
      <u/>
      <sz val="8"/>
      <color indexed="12"/>
      <name val="Arial"/>
      <family val="2"/>
    </font>
    <font>
      <sz val="10"/>
      <color theme="1"/>
      <name val="Franklin Gothic Demi"/>
      <family val="2"/>
    </font>
    <font>
      <sz val="15"/>
      <color theme="0"/>
      <name val="Franklin Gothic Demi"/>
      <family val="2"/>
    </font>
    <font>
      <sz val="10"/>
      <color rgb="FF0078C9"/>
      <name val="Franklin Gothic Demi"/>
      <family val="2"/>
    </font>
    <font>
      <sz val="9"/>
      <color theme="1"/>
      <name val="Arial"/>
      <family val="2"/>
    </font>
    <font>
      <sz val="9"/>
      <name val="Arial"/>
      <family val="2"/>
    </font>
    <font>
      <sz val="11"/>
      <color theme="1"/>
      <name val="Verdana"/>
      <family val="2"/>
    </font>
    <font>
      <b/>
      <sz val="11"/>
      <color rgb="FFA32020"/>
      <name val="Arial"/>
      <family val="2"/>
    </font>
    <font>
      <sz val="11"/>
      <color theme="1"/>
      <name val="Calibri"/>
      <family val="2"/>
      <scheme val="minor"/>
    </font>
    <font>
      <sz val="12"/>
      <name val="Arial MT"/>
    </font>
    <font>
      <sz val="11"/>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0"/>
      <name val="Arial"/>
      <family val="2"/>
    </font>
    <font>
      <sz val="8"/>
      <name val="Arial"/>
      <family val="2"/>
    </font>
    <font>
      <sz val="10"/>
      <color theme="1"/>
      <name val="Calibri"/>
      <family val="2"/>
      <scheme val="minor"/>
    </font>
    <font>
      <sz val="10"/>
      <color theme="0"/>
      <name val="Calibri"/>
      <family val="2"/>
      <scheme val="minor"/>
    </font>
    <font>
      <sz val="10"/>
      <color rgb="FF9C0006"/>
      <name val="Calibri"/>
      <family val="2"/>
      <scheme val="minor"/>
    </font>
    <font>
      <sz val="9"/>
      <color theme="0" tint="-0.499984740745262"/>
      <name val="Arial"/>
      <family val="2"/>
    </font>
    <font>
      <b/>
      <sz val="12"/>
      <color indexed="63"/>
      <name val="Arial"/>
      <family val="2"/>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8"/>
      <color indexed="24"/>
      <name val="Arial"/>
      <family val="2"/>
    </font>
    <font>
      <b/>
      <sz val="9"/>
      <color indexed="24"/>
      <name val="Arial"/>
      <family val="2"/>
    </font>
    <font>
      <b/>
      <sz val="11"/>
      <color indexed="24"/>
      <name val="Arial"/>
      <family val="2"/>
    </font>
    <font>
      <b/>
      <sz val="10"/>
      <color rgb="FFFA7D00"/>
      <name val="Calibri"/>
      <family val="2"/>
      <scheme val="minor"/>
    </font>
    <font>
      <b/>
      <sz val="10"/>
      <color theme="0"/>
      <name val="Calibri"/>
      <family val="2"/>
      <scheme val="minor"/>
    </font>
    <font>
      <i/>
      <sz val="10"/>
      <color rgb="FF7F7F7F"/>
      <name val="Calibri"/>
      <family val="2"/>
      <scheme val="minor"/>
    </font>
    <font>
      <b/>
      <sz val="10"/>
      <color rgb="FF333333"/>
      <name val="Calibri"/>
      <family val="2"/>
      <scheme val="minor"/>
    </font>
    <font>
      <sz val="10"/>
      <color rgb="FF006100"/>
      <name val="Calibri"/>
      <family val="2"/>
      <scheme val="minor"/>
    </font>
    <font>
      <sz val="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1"/>
      <color indexed="18"/>
      <name val="Arial"/>
      <family val="2"/>
    </font>
    <font>
      <u/>
      <sz val="10"/>
      <color indexed="12"/>
      <name val="Arial"/>
      <family val="2"/>
    </font>
    <font>
      <sz val="11"/>
      <color rgb="FF000000"/>
      <name val="Arial"/>
      <family val="2"/>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44"/>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18"/>
        <bgColor indexed="64"/>
      </patternFill>
    </fill>
    <fill>
      <patternFill patternType="solid">
        <fgColor rgb="FFFFFFFE"/>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rgb="FFFE4819"/>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FF"/>
        <bgColor indexed="64"/>
      </patternFill>
    </fill>
    <fill>
      <patternFill patternType="solid">
        <fgColor rgb="FF92D050"/>
        <bgColor indexed="64"/>
      </patternFill>
    </fill>
    <fill>
      <patternFill patternType="solid">
        <fgColor rgb="FF333333"/>
        <bgColor indexed="64"/>
      </patternFill>
    </fill>
    <fill>
      <patternFill patternType="solid">
        <fgColor rgb="FFCCFFCC"/>
        <bgColor indexed="64"/>
      </patternFill>
    </fill>
    <fill>
      <patternFill patternType="solid">
        <fgColor rgb="FF00E2FF"/>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18"/>
      </right>
      <top/>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indexed="63"/>
      </bottom>
      <diagonal/>
    </border>
    <border>
      <left/>
      <right/>
      <top/>
      <bottom style="medium">
        <color rgb="FF602320"/>
      </bottom>
      <diagonal/>
    </border>
    <border>
      <left/>
      <right/>
      <top/>
      <bottom style="medium">
        <color rgb="FFA32020"/>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right/>
      <top style="thin">
        <color indexed="62"/>
      </top>
      <bottom style="thin">
        <color indexed="62"/>
      </bottom>
      <diagonal/>
    </border>
    <border>
      <left style="thin">
        <color rgb="FFFF0000"/>
      </left>
      <right style="thin">
        <color rgb="FFFF0000"/>
      </right>
      <top style="thin">
        <color rgb="FFFF0000"/>
      </top>
      <bottom style="thin">
        <color rgb="FFFF0000"/>
      </bottom>
      <diagonal/>
    </border>
    <border>
      <left style="medium">
        <color rgb="FF857362"/>
      </left>
      <right style="medium">
        <color rgb="FF857362"/>
      </right>
      <top style="medium">
        <color rgb="FF857362"/>
      </top>
      <bottom style="medium">
        <color rgb="FF857362"/>
      </bottom>
      <diagonal/>
    </border>
  </borders>
  <cellStyleXfs count="63297">
    <xf numFmtId="0" fontId="0" fillId="0" borderId="0"/>
    <xf numFmtId="164" fontId="5" fillId="0" borderId="0" applyFont="0" applyFill="0" applyBorder="0" applyAlignment="0" applyProtection="0"/>
    <xf numFmtId="10"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7" fillId="46" borderId="0" applyNumberFormat="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166" fontId="5" fillId="43" borderId="0" applyNumberFormat="0" applyFont="0" applyBorder="0" applyAlignment="0" applyProtection="0"/>
    <xf numFmtId="0" fontId="5" fillId="44" borderId="0" applyNumberFormat="0" applyFont="0" applyBorder="0" applyAlignment="0" applyProtection="0"/>
    <xf numFmtId="167" fontId="29" fillId="0" borderId="0" applyNumberFormat="0" applyProtection="0">
      <alignment vertical="top"/>
    </xf>
    <xf numFmtId="167" fontId="30" fillId="0" borderId="0" applyNumberFormat="0" applyProtection="0">
      <alignment vertical="top"/>
    </xf>
    <xf numFmtId="167" fontId="22" fillId="45" borderId="0" applyNumberFormat="0" applyProtection="0">
      <alignment vertical="top"/>
    </xf>
    <xf numFmtId="9" fontId="5" fillId="0" borderId="0" applyFont="0" applyFill="0" applyBorder="0" applyAlignment="0" applyProtection="0"/>
    <xf numFmtId="0" fontId="36" fillId="0" borderId="0" applyNumberFormat="0" applyFill="0" applyBorder="0" applyProtection="0">
      <alignment vertical="top"/>
    </xf>
    <xf numFmtId="168" fontId="22" fillId="0" borderId="0" applyFont="0" applyFill="0" applyBorder="0" applyProtection="0">
      <alignment vertical="top"/>
    </xf>
    <xf numFmtId="169" fontId="22" fillId="0" borderId="0" applyFont="0" applyFill="0" applyBorder="0" applyProtection="0">
      <alignment vertical="top"/>
    </xf>
    <xf numFmtId="170" fontId="22" fillId="0" borderId="0" applyFont="0" applyFill="0" applyBorder="0" applyProtection="0">
      <alignment vertical="top"/>
    </xf>
    <xf numFmtId="0" fontId="24" fillId="0" borderId="0"/>
    <xf numFmtId="0" fontId="25" fillId="0" borderId="0"/>
    <xf numFmtId="0" fontId="26" fillId="0" borderId="0"/>
    <xf numFmtId="169" fontId="27" fillId="0" borderId="0" applyNumberFormat="0" applyFill="0" applyBorder="0" applyProtection="0">
      <alignment vertical="top"/>
    </xf>
    <xf numFmtId="0" fontId="28" fillId="0" borderId="0" applyNumberFormat="0" applyFill="0" applyBorder="0" applyProtection="0">
      <alignment vertical="top"/>
    </xf>
    <xf numFmtId="0" fontId="22" fillId="0" borderId="0" applyNumberFormat="0" applyFill="0" applyBorder="0" applyProtection="0">
      <alignment horizontal="right" vertical="top"/>
    </xf>
    <xf numFmtId="0" fontId="44" fillId="0" borderId="0" applyNumberFormat="0" applyFill="0" applyBorder="0" applyAlignment="0" applyProtection="0"/>
    <xf numFmtId="165" fontId="4" fillId="0" borderId="0" applyFont="0" applyFill="0" applyBorder="0" applyProtection="0">
      <alignment vertical="top"/>
    </xf>
    <xf numFmtId="0" fontId="47" fillId="0" borderId="0"/>
    <xf numFmtId="0" fontId="4" fillId="0" borderId="0"/>
    <xf numFmtId="0" fontId="3" fillId="0" borderId="0"/>
    <xf numFmtId="0" fontId="2" fillId="0" borderId="0"/>
    <xf numFmtId="0" fontId="1" fillId="0" borderId="0"/>
    <xf numFmtId="0" fontId="46" fillId="0" borderId="0" applyNumberFormat="0" applyFill="0" applyBorder="0" applyAlignment="0" applyProtection="0"/>
    <xf numFmtId="0" fontId="1" fillId="0" borderId="0"/>
    <xf numFmtId="165" fontId="5" fillId="0" borderId="0" applyFont="0" applyFill="0" applyBorder="0" applyProtection="0">
      <alignment vertical="top"/>
    </xf>
    <xf numFmtId="164" fontId="5" fillId="0" borderId="0" applyFont="0" applyFill="0" applyBorder="0" applyAlignment="0" applyProtection="0"/>
    <xf numFmtId="180" fontId="5" fillId="0" borderId="0" applyFont="0" applyFill="0" applyBorder="0" applyProtection="0">
      <alignment vertical="top"/>
    </xf>
    <xf numFmtId="0" fontId="17" fillId="46" borderId="0" applyNumberFormat="0" applyBorder="0" applyAlignment="0" applyProtection="0"/>
    <xf numFmtId="180" fontId="5" fillId="0" borderId="0" applyFont="0" applyFill="0" applyBorder="0" applyProtection="0">
      <alignment vertical="top"/>
    </xf>
    <xf numFmtId="0" fontId="49" fillId="0" borderId="0" applyNumberFormat="0" applyFill="0" applyBorder="0" applyAlignment="0" applyProtection="0">
      <alignment vertical="top"/>
      <protection locked="0"/>
    </xf>
    <xf numFmtId="181" fontId="22" fillId="0" borderId="0" applyFont="0" applyFill="0" applyBorder="0" applyProtection="0">
      <alignment vertical="top"/>
    </xf>
    <xf numFmtId="182" fontId="22" fillId="0" borderId="0" applyFont="0" applyFill="0" applyBorder="0" applyProtection="0">
      <alignment vertical="top"/>
    </xf>
    <xf numFmtId="0" fontId="22" fillId="0" borderId="0"/>
    <xf numFmtId="0" fontId="50" fillId="54" borderId="0" applyNumberFormat="0" applyBorder="0" applyAlignment="0" applyProtection="0"/>
    <xf numFmtId="0" fontId="50" fillId="55" borderId="0" applyNumberFormat="0" applyBorder="0" applyAlignment="0" applyProtection="0"/>
    <xf numFmtId="0" fontId="50" fillId="56" borderId="0" applyNumberFormat="0" applyBorder="0" applyAlignment="0" applyProtection="0"/>
    <xf numFmtId="0" fontId="50" fillId="54" borderId="0" applyNumberFormat="0" applyBorder="0" applyAlignment="0" applyProtection="0"/>
    <xf numFmtId="0" fontId="50" fillId="57" borderId="0" applyNumberFormat="0" applyBorder="0" applyAlignment="0" applyProtection="0"/>
    <xf numFmtId="0" fontId="50" fillId="55" borderId="0" applyNumberFormat="0" applyBorder="0" applyAlignment="0" applyProtection="0"/>
    <xf numFmtId="0" fontId="50" fillId="58"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58" borderId="0" applyNumberFormat="0" applyBorder="0" applyAlignment="0" applyProtection="0"/>
    <xf numFmtId="0" fontId="50" fillId="61" borderId="0" applyNumberFormat="0" applyBorder="0" applyAlignment="0" applyProtection="0"/>
    <xf numFmtId="0" fontId="50" fillId="55" borderId="0" applyNumberFormat="0" applyBorder="0" applyAlignment="0" applyProtection="0"/>
    <xf numFmtId="0" fontId="51" fillId="62"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58" borderId="0" applyNumberFormat="0" applyBorder="0" applyAlignment="0" applyProtection="0"/>
    <xf numFmtId="0" fontId="51" fillId="62" borderId="0" applyNumberFormat="0" applyBorder="0" applyAlignment="0" applyProtection="0"/>
    <xf numFmtId="0" fontId="51" fillId="55" borderId="0" applyNumberFormat="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4" borderId="0" applyNumberFormat="0" applyBorder="0" applyAlignment="0" applyProtection="0"/>
    <xf numFmtId="0" fontId="51" fillId="65" borderId="0" applyNumberFormat="0" applyBorder="0" applyAlignment="0" applyProtection="0"/>
    <xf numFmtId="0" fontId="51" fillId="62" borderId="0" applyNumberFormat="0" applyBorder="0" applyAlignment="0" applyProtection="0"/>
    <xf numFmtId="0" fontId="51" fillId="66" borderId="0" applyNumberFormat="0" applyBorder="0" applyAlignment="0" applyProtection="0"/>
    <xf numFmtId="0" fontId="22" fillId="0" borderId="0" applyNumberFormat="0" applyFont="0" applyFill="0" applyBorder="0" applyAlignment="0" applyProtection="0"/>
    <xf numFmtId="0" fontId="52" fillId="67" borderId="0" applyNumberFormat="0" applyBorder="0" applyAlignment="0" applyProtection="0"/>
    <xf numFmtId="37" fontId="27" fillId="45" borderId="11">
      <alignment horizontal="left"/>
    </xf>
    <xf numFmtId="37" fontId="53" fillId="45" borderId="12"/>
    <xf numFmtId="0" fontId="22" fillId="45" borderId="13" applyNumberFormat="0" applyBorder="0"/>
    <xf numFmtId="0" fontId="54" fillId="54" borderId="14" applyNumberFormat="0" applyAlignment="0" applyProtection="0"/>
    <xf numFmtId="0" fontId="55" fillId="68" borderId="15" applyNumberFormat="0" applyAlignment="0" applyProtection="0"/>
    <xf numFmtId="0" fontId="56" fillId="0" borderId="0" applyNumberFormat="0" applyFill="0" applyBorder="0" applyAlignment="0" applyProtection="0"/>
    <xf numFmtId="0" fontId="57" fillId="69" borderId="0" applyNumberFormat="0" applyBorder="0" applyAlignment="0" applyProtection="0"/>
    <xf numFmtId="0" fontId="58" fillId="45" borderId="16"/>
    <xf numFmtId="37" fontId="22" fillId="45" borderId="0">
      <alignment horizontal="right"/>
    </xf>
    <xf numFmtId="0" fontId="59" fillId="0" borderId="17" applyNumberFormat="0" applyFill="0" applyAlignment="0" applyProtection="0"/>
    <xf numFmtId="0" fontId="60" fillId="0" borderId="18" applyNumberFormat="0" applyFill="0" applyAlignment="0" applyProtection="0"/>
    <xf numFmtId="0" fontId="61" fillId="0" borderId="19" applyNumberFormat="0" applyFill="0" applyAlignment="0" applyProtection="0"/>
    <xf numFmtId="0" fontId="61" fillId="0" borderId="0" applyNumberFormat="0" applyFill="0" applyBorder="0" applyAlignment="0" applyProtection="0"/>
    <xf numFmtId="0" fontId="62" fillId="55" borderId="14" applyNumberFormat="0" applyAlignment="0" applyProtection="0"/>
    <xf numFmtId="0" fontId="63" fillId="0" borderId="20" applyNumberFormat="0" applyFill="0" applyAlignment="0" applyProtection="0"/>
    <xf numFmtId="0" fontId="64" fillId="60" borderId="0" applyNumberFormat="0" applyBorder="0" applyAlignment="0" applyProtection="0"/>
    <xf numFmtId="0" fontId="65" fillId="0" borderId="0"/>
    <xf numFmtId="0" fontId="22" fillId="56" borderId="21" applyNumberFormat="0" applyFont="0" applyAlignment="0" applyProtection="0"/>
    <xf numFmtId="0" fontId="66" fillId="54" borderId="22" applyNumberFormat="0" applyAlignment="0" applyProtection="0"/>
    <xf numFmtId="9" fontId="22" fillId="0" borderId="0" applyFont="0" applyFill="0" applyBorder="0" applyAlignment="0" applyProtection="0"/>
    <xf numFmtId="0" fontId="71" fillId="0" borderId="0">
      <alignment vertical="top"/>
    </xf>
    <xf numFmtId="0" fontId="67" fillId="0" borderId="0" applyNumberFormat="0" applyFill="0" applyBorder="0" applyAlignment="0" applyProtection="0"/>
    <xf numFmtId="0" fontId="68" fillId="0" borderId="23" applyNumberFormat="0" applyFill="0" applyAlignment="0" applyProtection="0"/>
    <xf numFmtId="0" fontId="69" fillId="0" borderId="0" applyNumberFormat="0" applyFill="0" applyBorder="0" applyAlignment="0" applyProtection="0"/>
    <xf numFmtId="37" fontId="70" fillId="70" borderId="24"/>
    <xf numFmtId="0" fontId="22" fillId="0" borderId="0"/>
    <xf numFmtId="0" fontId="72" fillId="0" borderId="0" applyNumberFormat="0" applyFill="0" applyBorder="0" applyAlignment="0" applyProtection="0">
      <alignment vertical="top"/>
      <protection locked="0"/>
    </xf>
    <xf numFmtId="164" fontId="22" fillId="0" borderId="0" applyFont="0" applyFill="0" applyBorder="0" applyAlignment="0" applyProtection="0"/>
    <xf numFmtId="0" fontId="22" fillId="0" borderId="0">
      <alignment vertical="top"/>
    </xf>
    <xf numFmtId="0" fontId="44" fillId="0" borderId="0" applyNumberForma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22" fillId="0" borderId="0">
      <alignment vertical="top"/>
    </xf>
    <xf numFmtId="0" fontId="22" fillId="71" borderId="0">
      <alignment vertical="top"/>
    </xf>
    <xf numFmtId="183" fontId="5" fillId="0" borderId="0" applyFont="0" applyFill="0" applyBorder="0" applyProtection="0">
      <alignment vertical="top"/>
    </xf>
    <xf numFmtId="9" fontId="22" fillId="0" borderId="0" applyFont="0" applyFill="0" applyBorder="0" applyAlignment="0" applyProtection="0"/>
    <xf numFmtId="9" fontId="22" fillId="0" borderId="0" applyFont="0" applyFill="0" applyBorder="0" applyAlignment="0" applyProtection="0"/>
    <xf numFmtId="0" fontId="22" fillId="0" borderId="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0" fontId="1" fillId="0" borderId="0"/>
    <xf numFmtId="0" fontId="1" fillId="0" borderId="0"/>
    <xf numFmtId="0" fontId="22" fillId="0" borderId="0"/>
    <xf numFmtId="164" fontId="1" fillId="0" borderId="0" applyFont="0" applyFill="0" applyBorder="0" applyAlignment="0" applyProtection="0"/>
    <xf numFmtId="9" fontId="1" fillId="0" borderId="0" applyFont="0" applyFill="0" applyBorder="0" applyAlignment="0" applyProtection="0"/>
    <xf numFmtId="0" fontId="47" fillId="0" borderId="0"/>
    <xf numFmtId="0" fontId="78" fillId="0" borderId="0"/>
    <xf numFmtId="0" fontId="1" fillId="0" borderId="0"/>
    <xf numFmtId="0" fontId="22" fillId="0" borderId="0"/>
    <xf numFmtId="0" fontId="1" fillId="0" borderId="0"/>
    <xf numFmtId="0" fontId="1" fillId="0" borderId="0"/>
    <xf numFmtId="9" fontId="78" fillId="0" borderId="0" applyFont="0" applyFill="0" applyBorder="0" applyAlignment="0" applyProtection="0"/>
    <xf numFmtId="0" fontId="1" fillId="0" borderId="0"/>
    <xf numFmtId="165" fontId="1" fillId="0" borderId="0" applyFont="0" applyFill="0" applyBorder="0" applyProtection="0">
      <alignment vertical="top"/>
    </xf>
    <xf numFmtId="0" fontId="1" fillId="0" borderId="0"/>
    <xf numFmtId="0" fontId="79" fillId="0" borderId="0" applyNumberFormat="0" applyFill="0" applyAlignment="0"/>
    <xf numFmtId="164" fontId="1" fillId="0" borderId="0" applyFont="0" applyFill="0" applyBorder="0" applyAlignment="0" applyProtection="0"/>
    <xf numFmtId="0" fontId="80" fillId="0" borderId="0"/>
    <xf numFmtId="9" fontId="22" fillId="0" borderId="0" applyFont="0" applyFill="0" applyBorder="0" applyAlignment="0" applyProtection="0"/>
    <xf numFmtId="0" fontId="77" fillId="60" borderId="26" applyNumberFormat="0" applyFont="0" applyAlignment="0" applyProtection="0"/>
    <xf numFmtId="9" fontId="80" fillId="0" borderId="0" applyFont="0" applyFill="0" applyBorder="0" applyAlignment="0" applyProtection="0"/>
    <xf numFmtId="0" fontId="78" fillId="0" borderId="0"/>
    <xf numFmtId="164" fontId="78" fillId="0" borderId="0" applyFont="0" applyFill="0" applyBorder="0" applyAlignment="0" applyProtection="0"/>
    <xf numFmtId="170" fontId="1" fillId="0" borderId="0" applyFont="0" applyFill="0" applyBorder="0" applyProtection="0">
      <alignment vertical="top"/>
    </xf>
    <xf numFmtId="0" fontId="81" fillId="0" borderId="0"/>
    <xf numFmtId="0" fontId="22" fillId="0" borderId="0">
      <alignment vertical="top"/>
    </xf>
    <xf numFmtId="0" fontId="1" fillId="0" borderId="0"/>
    <xf numFmtId="0" fontId="1" fillId="0" borderId="0"/>
    <xf numFmtId="0" fontId="1" fillId="0" borderId="0"/>
    <xf numFmtId="0" fontId="46" fillId="0" borderId="0" applyNumberFormat="0" applyFill="0" applyBorder="0" applyAlignment="0" applyProtection="0"/>
    <xf numFmtId="0" fontId="1" fillId="0" borderId="0"/>
    <xf numFmtId="0" fontId="48" fillId="0" borderId="0" applyNumberFormat="0" applyBorder="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1" fontId="1" fillId="0" borderId="0" applyFont="0" applyFill="0" applyBorder="0" applyProtection="0">
      <alignment vertical="top"/>
    </xf>
    <xf numFmtId="182" fontId="1" fillId="0" borderId="0" applyFont="0" applyFill="0" applyBorder="0" applyProtection="0">
      <alignment vertical="top"/>
    </xf>
    <xf numFmtId="183" fontId="1" fillId="0" borderId="0" applyFont="0" applyFill="0" applyBorder="0" applyProtection="0">
      <alignment vertical="top"/>
    </xf>
    <xf numFmtId="184" fontId="74" fillId="72" borderId="0" applyNumberFormat="0">
      <alignment horizontal="left"/>
    </xf>
    <xf numFmtId="0" fontId="75" fillId="73" borderId="0" applyNumberFormat="0"/>
    <xf numFmtId="0" fontId="76" fillId="78" borderId="0" applyBorder="0"/>
    <xf numFmtId="185" fontId="5" fillId="79" borderId="0">
      <alignment horizontal="right" vertical="center"/>
    </xf>
    <xf numFmtId="0" fontId="5" fillId="75" borderId="25">
      <alignment horizontal="right" vertical="center" wrapText="1"/>
    </xf>
    <xf numFmtId="0" fontId="5" fillId="76" borderId="25">
      <alignment horizontal="right" vertical="center" wrapText="1"/>
    </xf>
    <xf numFmtId="0" fontId="75" fillId="73" borderId="25">
      <alignment horizontal="center" vertical="center" wrapText="1"/>
    </xf>
    <xf numFmtId="0" fontId="73" fillId="74" borderId="27">
      <alignment horizontal="left" vertical="center" wrapText="1"/>
    </xf>
    <xf numFmtId="185" fontId="21" fillId="80" borderId="0">
      <alignment horizontal="right" vertical="center"/>
    </xf>
    <xf numFmtId="0" fontId="74" fillId="72" borderId="25">
      <alignment horizontal="left" vertical="center" wrapText="1" readingOrder="1"/>
    </xf>
    <xf numFmtId="0" fontId="5" fillId="74" borderId="25">
      <alignment horizontal="right" vertical="center" wrapText="1"/>
    </xf>
    <xf numFmtId="0" fontId="21" fillId="78" borderId="25">
      <alignment horizontal="right" vertical="center" wrapText="1"/>
    </xf>
    <xf numFmtId="0" fontId="5" fillId="0" borderId="25">
      <alignment horizontal="left" vertical="center" wrapText="1"/>
    </xf>
    <xf numFmtId="186" fontId="21" fillId="81" borderId="0">
      <alignment horizontal="right" vertical="center"/>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7" fillId="82" borderId="0"/>
    <xf numFmtId="0" fontId="46" fillId="0" borderId="0" applyNumberFormat="0" applyFill="0" applyBorder="0" applyAlignment="0" applyProtection="0"/>
    <xf numFmtId="0" fontId="22" fillId="0" borderId="0"/>
    <xf numFmtId="0" fontId="50" fillId="0" borderId="0"/>
    <xf numFmtId="0" fontId="50" fillId="0" borderId="0"/>
    <xf numFmtId="0" fontId="47" fillId="0" borderId="0"/>
    <xf numFmtId="0" fontId="1" fillId="0" borderId="0"/>
    <xf numFmtId="0" fontId="78" fillId="0" borderId="0"/>
    <xf numFmtId="0" fontId="1" fillId="0" borderId="0"/>
    <xf numFmtId="0" fontId="78" fillId="0" borderId="0"/>
    <xf numFmtId="40" fontId="83" fillId="77" borderId="0">
      <alignment horizontal="right"/>
    </xf>
    <xf numFmtId="0" fontId="84" fillId="77" borderId="0">
      <alignment horizontal="right"/>
    </xf>
    <xf numFmtId="0" fontId="85" fillId="77" borderId="28"/>
    <xf numFmtId="0" fontId="85" fillId="0" borderId="0" applyBorder="0">
      <alignment horizontal="centerContinuous"/>
    </xf>
    <xf numFmtId="0" fontId="86" fillId="0" borderId="0" applyBorder="0">
      <alignment horizontal="centerContinuous"/>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7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78"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82"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5" fontId="1" fillId="0" borderId="0" applyFont="0" applyFill="0" applyBorder="0" applyProtection="0">
      <alignment vertical="top"/>
    </xf>
    <xf numFmtId="0" fontId="1" fillId="0" borderId="0"/>
    <xf numFmtId="9"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9" fontId="22" fillId="0" borderId="0" applyFont="0" applyFill="0" applyBorder="0" applyAlignment="0" applyProtection="0"/>
    <xf numFmtId="164" fontId="78"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0" fontId="1" fillId="0" borderId="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Protection="0">
      <alignment vertical="top"/>
    </xf>
    <xf numFmtId="0" fontId="1" fillId="0" borderId="0"/>
    <xf numFmtId="164" fontId="1" fillId="0" borderId="0" applyFont="0" applyFill="0" applyBorder="0" applyAlignment="0" applyProtection="0"/>
    <xf numFmtId="164" fontId="78" fillId="0" borderId="0" applyFont="0" applyFill="0" applyBorder="0" applyAlignment="0" applyProtection="0"/>
    <xf numFmtId="170" fontId="1" fillId="0" borderId="0" applyFont="0" applyFill="0" applyBorder="0" applyProtection="0">
      <alignment vertical="top"/>
    </xf>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1" fontId="1" fillId="0" borderId="0" applyFont="0" applyFill="0" applyBorder="0" applyProtection="0">
      <alignment vertical="top"/>
    </xf>
    <xf numFmtId="182" fontId="1" fillId="0" borderId="0" applyFont="0" applyFill="0" applyBorder="0" applyProtection="0">
      <alignment vertical="top"/>
    </xf>
    <xf numFmtId="183"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5" fontId="1" fillId="0" borderId="0" applyFont="0" applyFill="0" applyBorder="0" applyProtection="0">
      <alignment vertical="top"/>
    </xf>
    <xf numFmtId="0" fontId="1" fillId="0" borderId="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78"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0"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165" fontId="89" fillId="0" borderId="0" applyFont="0" applyFill="0" applyBorder="0" applyProtection="0">
      <alignment vertical="top"/>
    </xf>
    <xf numFmtId="167" fontId="22" fillId="0" borderId="0" applyFont="0" applyFill="0" applyBorder="0" applyProtection="0">
      <alignment vertical="top"/>
    </xf>
    <xf numFmtId="167" fontId="27" fillId="0" borderId="0" applyFont="0" applyFill="0" applyBorder="0" applyAlignment="0" applyProtection="0"/>
    <xf numFmtId="180" fontId="22" fillId="0" borderId="0" applyFont="0" applyFill="0" applyBorder="0" applyProtection="0">
      <alignment vertical="top"/>
    </xf>
    <xf numFmtId="167" fontId="22" fillId="0" borderId="0" applyFont="0" applyFill="0" applyBorder="0" applyProtection="0">
      <alignment vertical="top"/>
    </xf>
    <xf numFmtId="182" fontId="22" fillId="0" borderId="0" applyFont="0" applyFill="0" applyBorder="0" applyProtection="0">
      <alignment vertical="top"/>
    </xf>
    <xf numFmtId="165" fontId="22" fillId="0" borderId="0" applyFont="0" applyFill="0" applyBorder="0" applyProtection="0">
      <alignment vertical="top"/>
    </xf>
    <xf numFmtId="170" fontId="22" fillId="0" borderId="0" applyFont="0" applyFill="0" applyBorder="0" applyProtection="0">
      <alignment vertical="top"/>
    </xf>
    <xf numFmtId="180" fontId="22" fillId="0" borderId="0" applyFont="0" applyFill="0" applyBorder="0" applyProtection="0">
      <alignment vertical="top"/>
    </xf>
    <xf numFmtId="183" fontId="22" fillId="0" borderId="0" applyFont="0" applyFill="0" applyBorder="0" applyProtection="0">
      <alignment vertical="top"/>
    </xf>
    <xf numFmtId="0" fontId="5" fillId="0" borderId="0"/>
    <xf numFmtId="0" fontId="17" fillId="46" borderId="0" applyNumberFormat="0" applyBorder="0" applyAlignment="0" applyProtection="0"/>
    <xf numFmtId="0" fontId="47" fillId="0" borderId="0"/>
    <xf numFmtId="164" fontId="5" fillId="0" borderId="0" applyFont="0" applyFill="0" applyBorder="0" applyAlignment="0" applyProtection="0"/>
    <xf numFmtId="0" fontId="22" fillId="71" borderId="0"/>
    <xf numFmtId="0" fontId="22" fillId="0" borderId="0" applyFont="0" applyFill="0" applyBorder="0" applyAlignment="0" applyProtection="0"/>
    <xf numFmtId="0" fontId="22" fillId="0" borderId="0"/>
    <xf numFmtId="0" fontId="114" fillId="6" borderId="5" applyNumberFormat="0" applyAlignment="0" applyProtection="0"/>
    <xf numFmtId="0" fontId="92" fillId="29" borderId="0" applyNumberFormat="0" applyBorder="0" applyAlignment="0" applyProtection="0"/>
    <xf numFmtId="0" fontId="5" fillId="8" borderId="8" applyNumberFormat="0" applyFont="0" applyAlignment="0" applyProtection="0"/>
    <xf numFmtId="0" fontId="22" fillId="0" borderId="0"/>
    <xf numFmtId="0" fontId="22" fillId="0" borderId="0"/>
    <xf numFmtId="0" fontId="27" fillId="89" borderId="0"/>
    <xf numFmtId="0" fontId="22" fillId="0" borderId="0"/>
    <xf numFmtId="180" fontId="22" fillId="0" borderId="0" applyFont="0" applyFill="0" applyBorder="0" applyProtection="0">
      <alignment vertical="top"/>
    </xf>
    <xf numFmtId="0" fontId="69" fillId="0" borderId="0" applyNumberFormat="0" applyFill="0" applyBorder="0" applyAlignment="0" applyProtection="0"/>
    <xf numFmtId="0" fontId="22" fillId="0" borderId="0"/>
    <xf numFmtId="0" fontId="105" fillId="87" borderId="29" applyNumberFormat="0" applyAlignment="0" applyProtection="0"/>
    <xf numFmtId="164" fontId="22" fillId="0" borderId="0" applyFont="0" applyFill="0" applyBorder="0" applyAlignment="0" applyProtection="0"/>
    <xf numFmtId="0" fontId="22" fillId="0" borderId="0">
      <alignment vertical="top"/>
    </xf>
    <xf numFmtId="9" fontId="22" fillId="0" borderId="0" applyFont="0" applyFill="0" applyBorder="0" applyAlignment="0" applyProtection="0"/>
    <xf numFmtId="0" fontId="22" fillId="0" borderId="0">
      <alignment vertical="top"/>
    </xf>
    <xf numFmtId="164" fontId="22" fillId="0" borderId="0" applyFont="0" applyFill="0" applyBorder="0" applyAlignment="0" applyProtection="0"/>
    <xf numFmtId="0" fontId="99" fillId="0" borderId="0" applyNumberFormat="0" applyFill="0" applyBorder="0" applyAlignment="0" applyProtection="0"/>
    <xf numFmtId="164" fontId="22" fillId="0" borderId="0" applyFont="0" applyFill="0" applyBorder="0" applyAlignment="0" applyProtection="0"/>
    <xf numFmtId="0" fontId="108" fillId="2" borderId="0" applyNumberFormat="0" applyBorder="0" applyAlignment="0" applyProtection="0"/>
    <xf numFmtId="183" fontId="5" fillId="0" borderId="0" applyFont="0" applyFill="0" applyBorder="0" applyProtection="0">
      <alignment vertical="top"/>
    </xf>
    <xf numFmtId="0" fontId="47" fillId="0" borderId="0"/>
    <xf numFmtId="164" fontId="1" fillId="0" borderId="0" applyFont="0" applyFill="0" applyBorder="0" applyAlignment="0" applyProtection="0"/>
    <xf numFmtId="0" fontId="92" fillId="13" borderId="0" applyNumberFormat="0" applyBorder="0" applyAlignment="0" applyProtection="0"/>
    <xf numFmtId="0" fontId="22" fillId="0" borderId="0"/>
    <xf numFmtId="164" fontId="1" fillId="0" borderId="0" applyFont="0" applyFill="0" applyBorder="0" applyAlignment="0" applyProtection="0"/>
    <xf numFmtId="0" fontId="91" fillId="0" borderId="0"/>
    <xf numFmtId="0" fontId="91" fillId="83" borderId="26" applyNumberFormat="0" applyFont="0" applyAlignment="0" applyProtection="0"/>
    <xf numFmtId="0" fontId="22" fillId="0" borderId="0" applyFont="0" applyFill="0" applyBorder="0" applyAlignment="0" applyProtection="0"/>
    <xf numFmtId="0" fontId="92" fillId="17" borderId="0" applyNumberFormat="0" applyBorder="0" applyAlignment="0" applyProtection="0"/>
    <xf numFmtId="0" fontId="92" fillId="9" borderId="0" applyNumberFormat="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78" fillId="0" borderId="0" applyFont="0" applyFill="0" applyBorder="0" applyAlignment="0" applyProtection="0"/>
    <xf numFmtId="170" fontId="1" fillId="0" borderId="0" applyFont="0" applyFill="0" applyBorder="0" applyProtection="0">
      <alignment vertical="top"/>
    </xf>
    <xf numFmtId="0" fontId="91" fillId="15" borderId="0" applyNumberFormat="0" applyBorder="0" applyAlignment="0" applyProtection="0"/>
    <xf numFmtId="0" fontId="22" fillId="0" borderId="0"/>
    <xf numFmtId="0" fontId="22" fillId="0" borderId="0">
      <alignment vertical="top"/>
    </xf>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82" fontId="1" fillId="0" borderId="0" applyFont="0" applyFill="0" applyBorder="0" applyProtection="0">
      <alignment vertical="top"/>
    </xf>
    <xf numFmtId="167" fontId="22"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49" fontId="103" fillId="0" borderId="0" applyAlignment="0" applyProtection="0">
      <alignment horizontal="lef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7" fillId="88" borderId="26" applyNumberFormat="0" applyFont="0" applyAlignment="0"/>
    <xf numFmtId="164" fontId="22"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0" fontId="112" fillId="4" borderId="0" applyNumberFormat="0" applyBorder="0" applyAlignment="0" applyProtection="0"/>
    <xf numFmtId="0" fontId="104" fillId="6" borderId="4" applyNumberFormat="0" applyAlignment="0" applyProtection="0"/>
    <xf numFmtId="0" fontId="105" fillId="7" borderId="7" applyNumberFormat="0" applyAlignment="0" applyProtection="0"/>
    <xf numFmtId="0" fontId="106" fillId="0" borderId="0" applyNumberFormat="0" applyFill="0" applyBorder="0" applyAlignment="0" applyProtection="0"/>
    <xf numFmtId="0" fontId="105" fillId="46" borderId="0" applyNumberFormat="0" applyAlignment="0" applyProtection="0"/>
    <xf numFmtId="49" fontId="102" fillId="0" borderId="0" applyNumberFormat="0" applyAlignment="0" applyProtection="0">
      <alignment horizontal="left" wrapText="1"/>
    </xf>
    <xf numFmtId="49" fontId="102" fillId="0" borderId="34" applyNumberFormat="0" applyAlignment="0" applyProtection="0">
      <alignment horizontal="left" wrapText="1"/>
    </xf>
    <xf numFmtId="49" fontId="90" fillId="0" borderId="0" applyNumberFormat="0" applyAlignment="0" applyProtection="0">
      <alignment horizontal="left"/>
    </xf>
    <xf numFmtId="0" fontId="90" fillId="0" borderId="0" applyFill="0" applyBorder="0" applyAlignment="0" applyProtection="0"/>
    <xf numFmtId="0" fontId="93" fillId="3"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71" borderId="0"/>
    <xf numFmtId="0" fontId="22" fillId="56" borderId="21" applyNumberFormat="0" applyFont="0" applyAlignment="0" applyProtection="0"/>
    <xf numFmtId="164" fontId="1" fillId="0" borderId="0" applyFont="0" applyFill="0" applyBorder="0" applyAlignment="0" applyProtection="0"/>
    <xf numFmtId="0" fontId="1" fillId="0" borderId="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49" fontId="101" fillId="0" borderId="0" applyFont="0" applyFill="0" applyBorder="0" applyAlignment="0" applyProtection="0">
      <alignment horizontal="lef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22" fillId="71" borderId="0">
      <alignment vertical="top"/>
    </xf>
    <xf numFmtId="0" fontId="27" fillId="53"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22" fillId="0" borderId="0">
      <alignment vertical="top"/>
    </xf>
    <xf numFmtId="0" fontId="71" fillId="0" borderId="0">
      <alignment vertical="top"/>
    </xf>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0" fontId="91" fillId="84" borderId="33" applyNumberFormat="0" applyFont="0" applyAlignment="0" applyProtection="0"/>
    <xf numFmtId="0" fontId="91" fillId="10" borderId="0" applyNumberFormat="0" applyBorder="0" applyAlignment="0" applyProtection="0"/>
    <xf numFmtId="164" fontId="1" fillId="0" borderId="0" applyFont="0" applyFill="0" applyBorder="0" applyAlignment="0" applyProtection="0"/>
    <xf numFmtId="0" fontId="91" fillId="0" borderId="0"/>
    <xf numFmtId="9" fontId="22"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96" fillId="0" borderId="0" applyNumberFormat="0" applyAlignment="0" applyProtection="0"/>
    <xf numFmtId="0" fontId="77" fillId="0" borderId="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11" fillId="0" borderId="6" applyNumberFormat="0" applyFill="0" applyAlignment="0" applyProtection="0"/>
    <xf numFmtId="0" fontId="116" fillId="0" borderId="0" applyNumberFormat="0" applyFill="0" applyBorder="0" applyAlignment="0" applyProtection="0"/>
    <xf numFmtId="164" fontId="1" fillId="0" borderId="0" applyFont="0" applyFill="0" applyBorder="0" applyAlignment="0" applyProtection="0"/>
    <xf numFmtId="0" fontId="110" fillId="5" borderId="4" applyNumberFormat="0" applyAlignment="0" applyProtection="0"/>
    <xf numFmtId="164" fontId="1" fillId="0" borderId="0" applyFont="0" applyFill="0" applyBorder="0" applyAlignment="0" applyProtection="0"/>
    <xf numFmtId="0" fontId="22" fillId="0" borderId="0" applyFont="0" applyFill="0" applyBorder="0" applyAlignment="0" applyProtection="0"/>
    <xf numFmtId="0" fontId="80" fillId="0" borderId="0"/>
    <xf numFmtId="0" fontId="91" fillId="14" borderId="0" applyNumberFormat="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00"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95" fillId="0" borderId="30"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9" fontId="91" fillId="0" borderId="0" applyFont="0" applyFill="0" applyBorder="0" applyAlignment="0" applyProtection="0"/>
    <xf numFmtId="164" fontId="22" fillId="0" borderId="0" applyFont="0" applyFill="0" applyBorder="0" applyAlignment="0" applyProtection="0"/>
    <xf numFmtId="0" fontId="22" fillId="56" borderId="21" applyNumberFormat="0" applyFont="0" applyAlignment="0" applyProtection="0"/>
    <xf numFmtId="0" fontId="22" fillId="56" borderId="21" applyNumberFormat="0" applyFont="0" applyAlignment="0" applyProtection="0"/>
    <xf numFmtId="0" fontId="44" fillId="0" borderId="0" applyNumberFormat="0" applyFill="0" applyBorder="0" applyAlignment="0" applyProtection="0"/>
    <xf numFmtId="0" fontId="22" fillId="56" borderId="21" applyNumberFormat="0" applyFont="0" applyAlignment="0" applyProtection="0"/>
    <xf numFmtId="0" fontId="105" fillId="87" borderId="29" applyNumberFormat="0" applyAlignment="0" applyProtection="0"/>
    <xf numFmtId="164" fontId="1" fillId="0" borderId="0" applyFont="0" applyFill="0" applyBorder="0" applyAlignment="0" applyProtection="0"/>
    <xf numFmtId="0" fontId="68" fillId="0" borderId="23" applyNumberFormat="0" applyFill="0" applyAlignment="0" applyProtection="0"/>
    <xf numFmtId="0" fontId="22" fillId="0" borderId="0"/>
    <xf numFmtId="164" fontId="82" fillId="0" borderId="0" applyFont="0" applyFill="0" applyBorder="0" applyAlignment="0" applyProtection="0"/>
    <xf numFmtId="0" fontId="1" fillId="0" borderId="0"/>
    <xf numFmtId="165" fontId="1" fillId="0" borderId="0" applyFont="0" applyFill="0" applyBorder="0" applyProtection="0">
      <alignment vertical="top"/>
    </xf>
    <xf numFmtId="9" fontId="22" fillId="0" borderId="0" applyFont="0" applyFill="0" applyBorder="0" applyAlignment="0" applyProtection="0"/>
    <xf numFmtId="0" fontId="68" fillId="0" borderId="23" applyNumberFormat="0" applyFill="0" applyAlignment="0" applyProtection="0"/>
    <xf numFmtId="165" fontId="1" fillId="0" borderId="0" applyFont="0" applyFill="0" applyBorder="0" applyProtection="0">
      <alignment vertical="top"/>
    </xf>
    <xf numFmtId="0" fontId="22" fillId="56" borderId="21" applyNumberFormat="0" applyFont="0" applyAlignment="0" applyProtection="0"/>
    <xf numFmtId="164" fontId="22" fillId="0" borderId="0" applyFont="0" applyFill="0" applyBorder="0" applyAlignment="0" applyProtection="0"/>
    <xf numFmtId="165" fontId="1" fillId="0" borderId="0" applyFont="0" applyFill="0" applyBorder="0" applyProtection="0">
      <alignment vertical="top"/>
    </xf>
    <xf numFmtId="0" fontId="22" fillId="0" borderId="0"/>
    <xf numFmtId="167" fontId="22" fillId="0" borderId="0" applyFont="0" applyFill="0" applyBorder="0" applyProtection="0">
      <alignment vertical="top"/>
    </xf>
    <xf numFmtId="165" fontId="1" fillId="0" borderId="0" applyFont="0" applyFill="0" applyBorder="0" applyProtection="0">
      <alignment vertical="top"/>
    </xf>
    <xf numFmtId="0" fontId="1" fillId="0" borderId="0"/>
    <xf numFmtId="9" fontId="22" fillId="0" borderId="0" applyFont="0" applyFill="0" applyBorder="0" applyAlignment="0" applyProtection="0"/>
    <xf numFmtId="164" fontId="22" fillId="0" borderId="0" applyFont="0" applyFill="0" applyBorder="0" applyAlignment="0" applyProtection="0"/>
    <xf numFmtId="0" fontId="22" fillId="0" borderId="0">
      <alignment vertical="top"/>
    </xf>
    <xf numFmtId="164" fontId="82" fillId="0" borderId="0" applyFont="0" applyFill="0" applyBorder="0" applyAlignment="0" applyProtection="0"/>
    <xf numFmtId="0" fontId="22" fillId="0" borderId="0"/>
    <xf numFmtId="164" fontId="1" fillId="0" borderId="0" applyFont="0" applyFill="0" applyBorder="0" applyAlignment="0" applyProtection="0"/>
    <xf numFmtId="9" fontId="80" fillId="0" borderId="0" applyFont="0" applyFill="0" applyBorder="0" applyAlignment="0" applyProtection="0"/>
    <xf numFmtId="164" fontId="22" fillId="0" borderId="0" applyFont="0" applyFill="0" applyBorder="0" applyAlignment="0" applyProtection="0"/>
    <xf numFmtId="0" fontId="22" fillId="0" borderId="0">
      <alignment vertical="top"/>
    </xf>
    <xf numFmtId="0" fontId="1" fillId="0" borderId="0"/>
    <xf numFmtId="0" fontId="77" fillId="0" borderId="0"/>
    <xf numFmtId="0" fontId="5" fillId="0" borderId="0"/>
    <xf numFmtId="0" fontId="113" fillId="86" borderId="0" applyNumberFormat="0" applyAlignment="0" applyProtection="0"/>
    <xf numFmtId="0" fontId="109" fillId="85" borderId="0" applyNumberFormat="0" applyFont="0" applyAlignment="0" applyProtection="0"/>
    <xf numFmtId="0" fontId="107" fillId="0" borderId="29" applyNumberFormat="0" applyAlignment="0" applyProtection="0"/>
    <xf numFmtId="0" fontId="91" fillId="18" borderId="0" applyNumberFormat="0" applyBorder="0" applyAlignment="0" applyProtection="0"/>
    <xf numFmtId="0" fontId="97" fillId="0" borderId="31" applyNumberFormat="0" applyFill="0" applyAlignment="0">
      <alignment vertical="top"/>
    </xf>
    <xf numFmtId="0" fontId="77" fillId="47" borderId="33" applyNumberFormat="0" applyFont="0" applyAlignment="0" applyProtection="0"/>
    <xf numFmtId="0" fontId="77" fillId="55" borderId="26" applyNumberFormat="0" applyFont="0" applyAlignment="0" applyProtection="0"/>
    <xf numFmtId="0" fontId="91" fillId="30" borderId="0" applyNumberFormat="0" applyBorder="0" applyAlignment="0" applyProtection="0"/>
    <xf numFmtId="187" fontId="94" fillId="0" borderId="29">
      <alignment horizontal="center"/>
    </xf>
    <xf numFmtId="0" fontId="92" fillId="32" borderId="0" applyNumberFormat="0" applyBorder="0" applyAlignment="0" applyProtection="0"/>
    <xf numFmtId="0" fontId="92" fillId="24" borderId="0" applyNumberFormat="0" applyBorder="0" applyAlignment="0" applyProtection="0"/>
    <xf numFmtId="0" fontId="92" fillId="28" borderId="0" applyNumberFormat="0" applyBorder="0" applyAlignment="0" applyProtection="0"/>
    <xf numFmtId="0" fontId="91" fillId="27" borderId="0" applyNumberFormat="0" applyBorder="0" applyAlignment="0" applyProtection="0"/>
    <xf numFmtId="0" fontId="91" fillId="22" borderId="0" applyNumberFormat="0" applyBorder="0" applyAlignment="0" applyProtection="0"/>
    <xf numFmtId="0" fontId="92" fillId="21" borderId="0" applyNumberFormat="0" applyBorder="0" applyAlignment="0" applyProtection="0"/>
    <xf numFmtId="0" fontId="91" fillId="19" borderId="0" applyNumberFormat="0" applyBorder="0" applyAlignment="0" applyProtection="0"/>
    <xf numFmtId="9" fontId="1" fillId="0" borderId="0" applyFont="0" applyFill="0" applyBorder="0" applyAlignment="0" applyProtection="0"/>
    <xf numFmtId="0" fontId="80" fillId="0" borderId="0"/>
    <xf numFmtId="0" fontId="92" fillId="12" borderId="0" applyNumberFormat="0" applyBorder="0" applyAlignment="0" applyProtection="0"/>
    <xf numFmtId="0" fontId="1" fillId="0" borderId="0"/>
    <xf numFmtId="0" fontId="98" fillId="0" borderId="32" applyNumberFormat="0" applyFill="0" applyAlignment="0"/>
    <xf numFmtId="0" fontId="91" fillId="31" borderId="0" applyNumberFormat="0" applyBorder="0" applyAlignment="0" applyProtection="0"/>
    <xf numFmtId="164" fontId="22" fillId="0" borderId="0" applyFont="0" applyFill="0" applyBorder="0" applyAlignment="0" applyProtection="0"/>
    <xf numFmtId="0" fontId="91" fillId="26" borderId="0" applyNumberFormat="0" applyBorder="0" applyAlignment="0" applyProtection="0"/>
    <xf numFmtId="0" fontId="22" fillId="0" borderId="0">
      <alignment vertical="top"/>
    </xf>
    <xf numFmtId="0" fontId="22" fillId="53" borderId="29"/>
    <xf numFmtId="0" fontId="115" fillId="0" borderId="9" applyNumberFormat="0" applyFill="0" applyAlignment="0" applyProtection="0"/>
    <xf numFmtId="0" fontId="92" fillId="16" borderId="0" applyNumberFormat="0" applyBorder="0" applyAlignment="0" applyProtection="0"/>
    <xf numFmtId="0" fontId="117" fillId="0" borderId="35">
      <alignment horizontal="right"/>
    </xf>
    <xf numFmtId="0" fontId="22" fillId="0" borderId="0" applyFont="0" applyFill="0" applyBorder="0" applyAlignment="0" applyProtection="0"/>
    <xf numFmtId="0" fontId="22" fillId="0" borderId="0">
      <alignment vertical="top"/>
    </xf>
    <xf numFmtId="0" fontId="22" fillId="53" borderId="29"/>
    <xf numFmtId="9" fontId="1" fillId="0" borderId="0" applyFont="0" applyFill="0" applyBorder="0" applyAlignment="0" applyProtection="0"/>
    <xf numFmtId="0" fontId="1" fillId="0" borderId="0"/>
    <xf numFmtId="0" fontId="91" fillId="23" borderId="0" applyNumberFormat="0" applyBorder="0" applyAlignment="0" applyProtection="0"/>
    <xf numFmtId="0" fontId="1" fillId="0" borderId="0"/>
    <xf numFmtId="164" fontId="47" fillId="0" borderId="0" applyFont="0" applyFill="0" applyBorder="0" applyAlignment="0" applyProtection="0"/>
    <xf numFmtId="0" fontId="62" fillId="55" borderId="14" applyNumberFormat="0" applyAlignment="0" applyProtection="0"/>
    <xf numFmtId="0" fontId="1" fillId="0" borderId="0"/>
    <xf numFmtId="0" fontId="1" fillId="0" borderId="0"/>
    <xf numFmtId="0" fontId="66" fillId="54" borderId="22" applyNumberFormat="0" applyAlignment="0" applyProtection="0"/>
    <xf numFmtId="165" fontId="1" fillId="0" borderId="0" applyFont="0" applyFill="0" applyBorder="0" applyProtection="0">
      <alignment vertical="top"/>
    </xf>
    <xf numFmtId="0" fontId="44" fillId="0" borderId="0" applyNumberFormat="0" applyFill="0" applyBorder="0" applyAlignment="0" applyProtection="0"/>
    <xf numFmtId="0" fontId="54" fillId="54" borderId="14" applyNumberFormat="0" applyAlignment="0" applyProtection="0"/>
    <xf numFmtId="9" fontId="22" fillId="0" borderId="0" applyFont="0" applyFill="0" applyBorder="0" applyAlignment="0" applyProtection="0"/>
    <xf numFmtId="164" fontId="80" fillId="0" borderId="0" applyFont="0" applyFill="0" applyBorder="0" applyAlignment="0" applyProtection="0"/>
    <xf numFmtId="180" fontId="1" fillId="0" borderId="0" applyFont="0" applyFill="0" applyBorder="0" applyProtection="0">
      <alignment vertical="top"/>
    </xf>
    <xf numFmtId="188" fontId="22" fillId="0" borderId="0">
      <alignment vertical="top"/>
    </xf>
    <xf numFmtId="0" fontId="22" fillId="56" borderId="21" applyNumberFormat="0" applyFont="0" applyAlignment="0" applyProtection="0"/>
    <xf numFmtId="0" fontId="62" fillId="55" borderId="14" applyNumberFormat="0" applyAlignment="0" applyProtection="0"/>
    <xf numFmtId="0" fontId="22" fillId="56" borderId="21" applyNumberFormat="0" applyFont="0" applyAlignment="0" applyProtection="0"/>
    <xf numFmtId="0" fontId="47" fillId="0" borderId="0"/>
    <xf numFmtId="0" fontId="22" fillId="53" borderId="29">
      <alignment vertical="top"/>
    </xf>
    <xf numFmtId="0" fontId="22" fillId="45" borderId="13" applyNumberFormat="0" applyBorder="0"/>
    <xf numFmtId="0" fontId="22" fillId="0" borderId="0" applyFont="0" applyFill="0" applyBorder="0" applyAlignment="0" applyProtection="0"/>
    <xf numFmtId="0" fontId="27" fillId="89" borderId="0"/>
    <xf numFmtId="164" fontId="1" fillId="0" borderId="0" applyFont="0" applyFill="0" applyBorder="0" applyAlignment="0" applyProtection="0"/>
    <xf numFmtId="0" fontId="54" fillId="54" borderId="14" applyNumberFormat="0" applyAlignment="0" applyProtection="0"/>
    <xf numFmtId="9" fontId="91" fillId="0" borderId="0" applyFont="0" applyFill="0" applyBorder="0" applyAlignment="0" applyProtection="0"/>
    <xf numFmtId="37" fontId="22" fillId="45" borderId="0">
      <alignment horizontal="right"/>
    </xf>
    <xf numFmtId="0" fontId="1" fillId="0" borderId="0"/>
    <xf numFmtId="9" fontId="80" fillId="0" borderId="0" applyFont="0" applyFill="0" applyBorder="0" applyAlignment="0" applyProtection="0"/>
    <xf numFmtId="0" fontId="22" fillId="71" borderId="0"/>
    <xf numFmtId="0" fontId="92" fillId="20" borderId="0" applyNumberFormat="0" applyBorder="0" applyAlignment="0" applyProtection="0"/>
    <xf numFmtId="0" fontId="5" fillId="0" borderId="0"/>
    <xf numFmtId="0" fontId="91" fillId="11" borderId="0" applyNumberFormat="0" applyBorder="0" applyAlignment="0" applyProtection="0"/>
    <xf numFmtId="0" fontId="1" fillId="0" borderId="0"/>
    <xf numFmtId="0" fontId="105" fillId="87" borderId="29" applyNumberFormat="0" applyAlignment="0" applyProtection="0"/>
    <xf numFmtId="180" fontId="1" fillId="0" borderId="0" applyFont="0" applyFill="0" applyBorder="0" applyProtection="0">
      <alignment vertical="top"/>
    </xf>
    <xf numFmtId="0" fontId="92" fillId="25" borderId="0" applyNumberFormat="0" applyBorder="0" applyAlignment="0" applyProtection="0"/>
    <xf numFmtId="0" fontId="22" fillId="56" borderId="21" applyNumberFormat="0" applyFont="0" applyAlignment="0" applyProtection="0"/>
    <xf numFmtId="167" fontId="22" fillId="0" borderId="0" applyFont="0" applyFill="0" applyBorder="0" applyProtection="0">
      <alignment vertical="top"/>
    </xf>
    <xf numFmtId="164" fontId="1" fillId="0" borderId="0" applyFont="0" applyFill="0" applyBorder="0" applyAlignment="0" applyProtection="0"/>
    <xf numFmtId="9" fontId="80" fillId="0" borderId="0" applyFont="0" applyFill="0" applyBorder="0" applyAlignment="0" applyProtection="0"/>
    <xf numFmtId="165" fontId="22" fillId="0" borderId="0" applyFont="0" applyFill="0" applyBorder="0" applyProtection="0">
      <alignment vertical="top"/>
    </xf>
    <xf numFmtId="164" fontId="1" fillId="0" borderId="0" applyFont="0" applyFill="0" applyBorder="0" applyAlignment="0" applyProtection="0"/>
    <xf numFmtId="0" fontId="62" fillId="55" borderId="14" applyNumberFormat="0" applyAlignment="0" applyProtection="0"/>
    <xf numFmtId="0" fontId="27" fillId="89" borderId="0">
      <alignment vertical="top"/>
    </xf>
    <xf numFmtId="0" fontId="22" fillId="0" borderId="0"/>
    <xf numFmtId="180" fontId="1" fillId="0" borderId="0" applyFont="0" applyFill="0" applyBorder="0" applyProtection="0">
      <alignment vertical="top"/>
    </xf>
    <xf numFmtId="0" fontId="91" fillId="84" borderId="33" applyNumberFormat="0" applyFont="0" applyAlignment="0" applyProtection="0"/>
    <xf numFmtId="0" fontId="22" fillId="53" borderId="29"/>
    <xf numFmtId="0" fontId="54" fillId="54" borderId="14" applyNumberFormat="0" applyAlignment="0" applyProtection="0"/>
    <xf numFmtId="0" fontId="27" fillId="53" borderId="0"/>
    <xf numFmtId="0" fontId="22" fillId="56" borderId="21" applyNumberFormat="0" applyFont="0" applyAlignment="0" applyProtection="0"/>
    <xf numFmtId="0" fontId="22" fillId="56" borderId="21" applyNumberFormat="0" applyFont="0" applyAlignment="0" applyProtection="0"/>
    <xf numFmtId="180" fontId="1" fillId="0" borderId="0" applyFont="0" applyFill="0" applyBorder="0" applyProtection="0">
      <alignment vertical="top"/>
    </xf>
    <xf numFmtId="0" fontId="47" fillId="0" borderId="0"/>
    <xf numFmtId="0" fontId="22" fillId="45" borderId="13" applyNumberFormat="0" applyBorder="0"/>
    <xf numFmtId="164" fontId="82" fillId="0" borderId="0" applyFont="0" applyFill="0" applyBorder="0" applyAlignment="0" applyProtection="0"/>
    <xf numFmtId="0" fontId="77" fillId="47" borderId="33" applyNumberFormat="0" applyFont="0" applyAlignment="0" applyProtection="0"/>
    <xf numFmtId="0" fontId="22" fillId="0" borderId="0" applyFont="0" applyFill="0" applyBorder="0" applyAlignment="0" applyProtection="0"/>
    <xf numFmtId="0" fontId="22" fillId="0" borderId="0"/>
    <xf numFmtId="0" fontId="1" fillId="0" borderId="0"/>
    <xf numFmtId="164" fontId="1" fillId="0" borderId="0" applyFont="0" applyFill="0" applyBorder="0" applyAlignment="0" applyProtection="0"/>
    <xf numFmtId="180" fontId="1" fillId="0" borderId="0" applyFont="0" applyFill="0" applyBorder="0" applyProtection="0">
      <alignment vertical="top"/>
    </xf>
    <xf numFmtId="0" fontId="105" fillId="87" borderId="29" applyNumberFormat="0" applyAlignment="0" applyProtection="0"/>
    <xf numFmtId="164" fontId="1" fillId="0" borderId="0" applyFont="0" applyFill="0" applyBorder="0" applyAlignment="0" applyProtection="0"/>
    <xf numFmtId="0" fontId="1" fillId="0" borderId="0"/>
    <xf numFmtId="0" fontId="22" fillId="71" borderId="0">
      <alignment vertical="top"/>
    </xf>
    <xf numFmtId="37" fontId="22" fillId="45" borderId="0">
      <alignment horizontal="right"/>
    </xf>
    <xf numFmtId="165" fontId="1" fillId="0" borderId="0" applyFont="0" applyFill="0" applyBorder="0" applyProtection="0">
      <alignment vertical="top"/>
    </xf>
    <xf numFmtId="164" fontId="22" fillId="0" borderId="0" applyFont="0" applyFill="0" applyBorder="0" applyAlignment="0" applyProtection="0"/>
    <xf numFmtId="0" fontId="68" fillId="0" borderId="23" applyNumberFormat="0" applyFill="0" applyAlignment="0" applyProtection="0"/>
    <xf numFmtId="0" fontId="1" fillId="0" borderId="0"/>
    <xf numFmtId="9" fontId="22" fillId="0" borderId="0" applyFont="0" applyFill="0" applyBorder="0" applyAlignment="0" applyProtection="0"/>
    <xf numFmtId="0" fontId="71" fillId="0" borderId="0">
      <alignment vertical="top"/>
    </xf>
    <xf numFmtId="9" fontId="91" fillId="0" borderId="0" applyFont="0" applyFill="0" applyBorder="0" applyAlignment="0" applyProtection="0"/>
    <xf numFmtId="0" fontId="22" fillId="56" borderId="21" applyNumberFormat="0" applyFont="0" applyAlignment="0" applyProtection="0"/>
    <xf numFmtId="164" fontId="22" fillId="0" borderId="0" applyFont="0" applyFill="0" applyBorder="0" applyAlignment="0" applyProtection="0"/>
    <xf numFmtId="0" fontId="1" fillId="0" borderId="0"/>
    <xf numFmtId="164" fontId="82" fillId="0" borderId="0" applyFont="0" applyFill="0" applyBorder="0" applyAlignment="0" applyProtection="0"/>
    <xf numFmtId="0" fontId="22" fillId="0" borderId="0"/>
    <xf numFmtId="0" fontId="22" fillId="56" borderId="21" applyNumberFormat="0" applyFont="0" applyAlignment="0" applyProtection="0"/>
    <xf numFmtId="0" fontId="66" fillId="54" borderId="22" applyNumberFormat="0" applyAlignment="0" applyProtection="0"/>
    <xf numFmtId="9" fontId="91" fillId="0" borderId="0" applyFont="0" applyFill="0" applyBorder="0" applyAlignment="0" applyProtection="0"/>
    <xf numFmtId="0" fontId="22" fillId="0" borderId="0">
      <alignment vertical="top"/>
    </xf>
    <xf numFmtId="0" fontId="27" fillId="53" borderId="0">
      <alignment vertical="top"/>
    </xf>
    <xf numFmtId="0" fontId="22" fillId="0" borderId="36">
      <alignment vertical="top"/>
    </xf>
    <xf numFmtId="0" fontId="22" fillId="0" borderId="0">
      <alignment vertical="top"/>
    </xf>
    <xf numFmtId="0" fontId="118" fillId="0" borderId="0" applyNumberFormat="0" applyFill="0" applyBorder="0" applyAlignment="0" applyProtection="0">
      <alignment vertical="top"/>
      <protection locked="0"/>
    </xf>
    <xf numFmtId="0" fontId="22" fillId="71" borderId="0">
      <alignment vertical="top"/>
    </xf>
    <xf numFmtId="0" fontId="54" fillId="54" borderId="14" applyNumberFormat="0" applyAlignment="0" applyProtection="0"/>
    <xf numFmtId="0" fontId="54" fillId="54" borderId="14" applyNumberFormat="0" applyAlignment="0" applyProtection="0"/>
    <xf numFmtId="0" fontId="68" fillId="0" borderId="23" applyNumberFormat="0" applyFill="0" applyAlignment="0" applyProtection="0"/>
    <xf numFmtId="0" fontId="47" fillId="0" borderId="0"/>
    <xf numFmtId="0" fontId="22" fillId="56" borderId="21" applyNumberFormat="0" applyFont="0" applyAlignment="0" applyProtection="0"/>
    <xf numFmtId="0" fontId="22" fillId="0" borderId="0">
      <alignment vertical="top"/>
    </xf>
    <xf numFmtId="0" fontId="54" fillId="54" borderId="14" applyNumberFormat="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5" fontId="1" fillId="0" borderId="0" applyFont="0" applyFill="0" applyBorder="0" applyProtection="0">
      <alignment vertical="top"/>
    </xf>
    <xf numFmtId="0" fontId="62" fillId="55" borderId="14" applyNumberFormat="0" applyAlignment="0" applyProtection="0"/>
    <xf numFmtId="0" fontId="54" fillId="54" borderId="14" applyNumberFormat="0" applyAlignment="0" applyProtection="0"/>
    <xf numFmtId="0" fontId="62" fillId="55" borderId="14" applyNumberFormat="0" applyAlignment="0" applyProtection="0"/>
    <xf numFmtId="0" fontId="1" fillId="0" borderId="0"/>
    <xf numFmtId="0" fontId="66" fillId="54" borderId="22" applyNumberFormat="0" applyAlignment="0" applyProtection="0"/>
    <xf numFmtId="0" fontId="22" fillId="53" borderId="29">
      <alignment vertical="top"/>
    </xf>
    <xf numFmtId="0" fontId="107" fillId="0" borderId="29" applyNumberFormat="0" applyAlignment="0" applyProtection="0"/>
    <xf numFmtId="187" fontId="94" fillId="0" borderId="29">
      <alignment horizontal="center"/>
    </xf>
    <xf numFmtId="0" fontId="22" fillId="53" borderId="29"/>
    <xf numFmtId="0" fontId="22" fillId="53" borderId="29"/>
    <xf numFmtId="164" fontId="47" fillId="0" borderId="0" applyFont="0" applyFill="0" applyBorder="0" applyAlignment="0" applyProtection="0"/>
    <xf numFmtId="164" fontId="80" fillId="0" borderId="0" applyFont="0" applyFill="0" applyBorder="0" applyAlignment="0" applyProtection="0"/>
    <xf numFmtId="0" fontId="105" fillId="87" borderId="29" applyNumberFormat="0" applyAlignment="0" applyProtection="0"/>
    <xf numFmtId="164" fontId="22" fillId="0" borderId="0" applyFont="0" applyFill="0" applyBorder="0" applyAlignment="0" applyProtection="0"/>
    <xf numFmtId="0" fontId="54" fillId="54" borderId="14" applyNumberFormat="0" applyAlignment="0" applyProtection="0"/>
    <xf numFmtId="0" fontId="62" fillId="55" borderId="14" applyNumberFormat="0" applyAlignment="0" applyProtection="0"/>
    <xf numFmtId="0" fontId="62" fillId="55" borderId="14" applyNumberFormat="0" applyAlignment="0" applyProtection="0"/>
    <xf numFmtId="0" fontId="62" fillId="55" borderId="14" applyNumberFormat="0" applyAlignment="0" applyProtection="0"/>
    <xf numFmtId="0" fontId="66" fillId="54" borderId="22" applyNumberFormat="0" applyAlignment="0" applyProtection="0"/>
    <xf numFmtId="0" fontId="54" fillId="54" borderId="14" applyNumberFormat="0" applyAlignment="0" applyProtection="0"/>
    <xf numFmtId="0" fontId="62" fillId="55" borderId="14"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165" fontId="1" fillId="0" borderId="0" applyFont="0" applyFill="0" applyBorder="0" applyProtection="0">
      <alignment vertical="top"/>
    </xf>
    <xf numFmtId="0" fontId="1" fillId="0" borderId="0"/>
    <xf numFmtId="0" fontId="1" fillId="0" borderId="0"/>
    <xf numFmtId="0" fontId="119" fillId="0" borderId="0"/>
    <xf numFmtId="9" fontId="119"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0" fontId="1" fillId="0" borderId="0"/>
    <xf numFmtId="164" fontId="5" fillId="0" borderId="0" applyFont="0" applyFill="0" applyBorder="0" applyAlignment="0" applyProtection="0"/>
    <xf numFmtId="0" fontId="22" fillId="0" borderId="0"/>
    <xf numFmtId="9" fontId="22" fillId="0" borderId="0" applyFont="0" applyFill="0" applyBorder="0" applyAlignment="0" applyProtection="0"/>
    <xf numFmtId="164" fontId="22" fillId="0" borderId="0" applyFont="0" applyFill="0" applyBorder="0" applyAlignment="0" applyProtection="0"/>
    <xf numFmtId="0" fontId="22" fillId="0" borderId="0">
      <alignment vertical="top"/>
    </xf>
    <xf numFmtId="0" fontId="22" fillId="0" borderId="0">
      <alignment vertical="top"/>
    </xf>
    <xf numFmtId="164" fontId="22" fillId="0" borderId="0" applyFont="0" applyFill="0" applyBorder="0" applyAlignment="0" applyProtection="0"/>
    <xf numFmtId="0" fontId="22" fillId="0" borderId="0">
      <alignment vertical="top"/>
    </xf>
    <xf numFmtId="0" fontId="22" fillId="0" borderId="0">
      <alignment vertical="top"/>
    </xf>
    <xf numFmtId="164" fontId="22"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5" fontId="1" fillId="0" borderId="0" applyFont="0" applyFill="0" applyBorder="0" applyProtection="0">
      <alignment vertical="top"/>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164" fontId="82" fillId="0" borderId="0" applyFont="0" applyFill="0" applyBorder="0" applyAlignment="0" applyProtection="0"/>
    <xf numFmtId="0" fontId="68" fillId="0" borderId="23" applyNumberFormat="0" applyFill="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47" fillId="0" borderId="0" applyFont="0" applyFill="0" applyBorder="0" applyAlignment="0" applyProtection="0"/>
    <xf numFmtId="164" fontId="80"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0" fontId="22" fillId="56" borderId="21" applyNumberFormat="0" applyFont="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0" fontId="54" fillId="54" borderId="14" applyNumberFormat="0" applyAlignment="0" applyProtection="0"/>
    <xf numFmtId="164" fontId="22"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47" fillId="0" borderId="0" applyFont="0" applyFill="0" applyBorder="0" applyAlignment="0" applyProtection="0"/>
    <xf numFmtId="164" fontId="80" fillId="0" borderId="0" applyFont="0" applyFill="0" applyBorder="0" applyAlignment="0" applyProtection="0"/>
    <xf numFmtId="164" fontId="22" fillId="0" borderId="0" applyFont="0" applyFill="0" applyBorder="0" applyAlignment="0" applyProtection="0"/>
    <xf numFmtId="0" fontId="62" fillId="55" borderId="14" applyNumberFormat="0" applyAlignment="0" applyProtection="0"/>
    <xf numFmtId="0" fontId="66" fillId="54" borderId="22" applyNumberFormat="0" applyAlignment="0" applyProtection="0"/>
    <xf numFmtId="0" fontId="54" fillId="54" borderId="14" applyNumberFormat="0" applyAlignment="0" applyProtection="0"/>
    <xf numFmtId="0" fontId="62" fillId="55" borderId="14"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7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8"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8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0" fontId="105" fillId="87" borderId="29" applyNumberFormat="0" applyAlignment="0" applyProtection="0"/>
    <xf numFmtId="0" fontId="22" fillId="53" borderId="29">
      <alignment vertical="top"/>
    </xf>
    <xf numFmtId="0" fontId="22" fillId="53" borderId="29"/>
    <xf numFmtId="0" fontId="105" fillId="87" borderId="29" applyNumberFormat="0" applyAlignment="0" applyProtection="0"/>
    <xf numFmtId="0" fontId="107" fillId="0" borderId="29" applyNumberFormat="0" applyAlignment="0" applyProtection="0"/>
    <xf numFmtId="187" fontId="94" fillId="0" borderId="29">
      <alignment horizontal="center"/>
    </xf>
    <xf numFmtId="0" fontId="22" fillId="53" borderId="29"/>
    <xf numFmtId="0" fontId="22" fillId="53" borderId="29"/>
    <xf numFmtId="0" fontId="105" fillId="87" borderId="29" applyNumberFormat="0" applyAlignment="0" applyProtection="0"/>
  </cellStyleXfs>
  <cellXfs count="327">
    <xf numFmtId="0" fontId="0" fillId="0" borderId="0" xfId="0"/>
    <xf numFmtId="0" fontId="0" fillId="33" borderId="0" xfId="0" applyFill="1"/>
    <xf numFmtId="164" fontId="0" fillId="0" borderId="0" xfId="1" applyFont="1"/>
    <xf numFmtId="0" fontId="29" fillId="0" borderId="0" xfId="55" applyNumberFormat="1">
      <alignment vertical="top"/>
    </xf>
    <xf numFmtId="165" fontId="23" fillId="33" borderId="0" xfId="0" applyNumberFormat="1" applyFont="1" applyFill="1" applyAlignment="1">
      <alignment vertical="top"/>
    </xf>
    <xf numFmtId="0" fontId="27" fillId="0" borderId="0" xfId="0" applyFont="1" applyBorder="1" applyAlignment="1">
      <alignment vertical="top"/>
    </xf>
    <xf numFmtId="0" fontId="22" fillId="0" borderId="0" xfId="0" applyFont="1" applyBorder="1" applyAlignment="1">
      <alignment vertical="top"/>
    </xf>
    <xf numFmtId="0" fontId="22" fillId="0" borderId="0" xfId="0" applyFont="1" applyAlignment="1">
      <alignment vertical="top"/>
    </xf>
    <xf numFmtId="167" fontId="22" fillId="47" borderId="0" xfId="0" applyNumberFormat="1" applyFont="1" applyFill="1" applyAlignment="1">
      <alignment vertical="top"/>
    </xf>
    <xf numFmtId="0" fontId="28" fillId="0" borderId="0" xfId="0" applyFont="1" applyAlignment="1">
      <alignment vertical="top"/>
    </xf>
    <xf numFmtId="0" fontId="27" fillId="0" borderId="0" xfId="0" applyFont="1" applyAlignment="1">
      <alignment vertical="top"/>
    </xf>
    <xf numFmtId="0" fontId="5" fillId="0" borderId="0" xfId="0" applyFont="1"/>
    <xf numFmtId="0" fontId="0" fillId="0" borderId="0" xfId="0" applyFont="1"/>
    <xf numFmtId="0" fontId="22" fillId="48" borderId="0" xfId="0" applyFont="1" applyFill="1" applyAlignment="1">
      <alignment vertical="top"/>
    </xf>
    <xf numFmtId="0" fontId="31" fillId="0" borderId="0" xfId="0" applyFont="1"/>
    <xf numFmtId="0" fontId="22" fillId="47" borderId="0" xfId="0" applyFont="1" applyFill="1" applyAlignment="1">
      <alignment vertical="top"/>
    </xf>
    <xf numFmtId="0" fontId="22" fillId="48" borderId="0" xfId="0" applyFont="1" applyFill="1" applyAlignment="1">
      <alignment horizontal="right" vertical="top"/>
    </xf>
    <xf numFmtId="0" fontId="28" fillId="48" borderId="0" xfId="0" applyFont="1" applyFill="1" applyAlignment="1">
      <alignment vertical="top"/>
    </xf>
    <xf numFmtId="0" fontId="27" fillId="48" borderId="0" xfId="0" applyFont="1" applyFill="1" applyAlignment="1">
      <alignment vertical="top"/>
    </xf>
    <xf numFmtId="169" fontId="22" fillId="0" borderId="0" xfId="61" applyFont="1" applyBorder="1" applyAlignment="1">
      <alignment horizontal="right" vertical="top"/>
    </xf>
    <xf numFmtId="169" fontId="22" fillId="48" borderId="0" xfId="61" applyFont="1" applyFill="1" applyAlignment="1">
      <alignment vertical="top"/>
    </xf>
    <xf numFmtId="167" fontId="32" fillId="48" borderId="0" xfId="0" applyNumberFormat="1" applyFont="1" applyFill="1" applyAlignment="1">
      <alignment vertical="top"/>
    </xf>
    <xf numFmtId="167" fontId="32" fillId="47" borderId="0" xfId="0" applyNumberFormat="1" applyFont="1" applyFill="1" applyAlignment="1">
      <alignment vertical="top"/>
    </xf>
    <xf numFmtId="167" fontId="33" fillId="47" borderId="0" xfId="0" applyNumberFormat="1" applyFont="1" applyFill="1" applyAlignment="1">
      <alignment vertical="top"/>
    </xf>
    <xf numFmtId="169" fontId="22" fillId="50" borderId="0" xfId="61" applyFont="1" applyFill="1" applyAlignment="1">
      <alignment vertical="top"/>
    </xf>
    <xf numFmtId="169" fontId="22" fillId="0" borderId="0" xfId="61" applyFont="1" applyAlignment="1">
      <alignment vertical="top"/>
    </xf>
    <xf numFmtId="168" fontId="22" fillId="0" borderId="0" xfId="60" applyFont="1" applyFill="1" applyAlignment="1">
      <alignment vertical="top"/>
    </xf>
    <xf numFmtId="171" fontId="22" fillId="0" borderId="0" xfId="0" applyNumberFormat="1" applyFont="1" applyAlignment="1">
      <alignment vertical="top"/>
    </xf>
    <xf numFmtId="171" fontId="22" fillId="48" borderId="0" xfId="0" applyNumberFormat="1" applyFont="1" applyFill="1" applyAlignment="1">
      <alignment vertical="top"/>
    </xf>
    <xf numFmtId="171" fontId="22" fillId="50" borderId="0" xfId="0" applyNumberFormat="1" applyFont="1" applyFill="1" applyAlignment="1">
      <alignment vertical="top"/>
    </xf>
    <xf numFmtId="171" fontId="0" fillId="0" borderId="0" xfId="0" applyNumberFormat="1" applyFont="1" applyFill="1" applyAlignment="1">
      <alignment vertical="top"/>
    </xf>
    <xf numFmtId="171" fontId="22" fillId="0" borderId="0" xfId="0" applyNumberFormat="1" applyFont="1" applyBorder="1" applyAlignment="1">
      <alignment horizontal="right" vertical="top"/>
    </xf>
    <xf numFmtId="171" fontId="22" fillId="0" borderId="0" xfId="0" applyNumberFormat="1" applyFont="1" applyFill="1" applyAlignment="1">
      <alignment vertical="top"/>
    </xf>
    <xf numFmtId="171" fontId="22" fillId="0" borderId="0" xfId="0" applyNumberFormat="1" applyFont="1" applyAlignment="1">
      <alignment horizontal="right" vertical="top"/>
    </xf>
    <xf numFmtId="171" fontId="28" fillId="0" borderId="0" xfId="0" applyNumberFormat="1" applyFont="1" applyFill="1" applyAlignment="1">
      <alignment vertical="top"/>
    </xf>
    <xf numFmtId="171" fontId="27" fillId="0" borderId="0" xfId="0" applyNumberFormat="1" applyFont="1" applyAlignment="1">
      <alignment vertical="top"/>
    </xf>
    <xf numFmtId="168" fontId="22" fillId="0" borderId="0" xfId="60" applyFont="1" applyAlignment="1">
      <alignment vertical="top"/>
    </xf>
    <xf numFmtId="0" fontId="27" fillId="0" borderId="0" xfId="0" applyFont="1" applyBorder="1" applyAlignment="1">
      <alignment vertical="top"/>
    </xf>
    <xf numFmtId="0" fontId="27" fillId="48" borderId="0" xfId="0" applyFont="1" applyFill="1" applyBorder="1" applyAlignment="1">
      <alignment vertical="top"/>
    </xf>
    <xf numFmtId="0" fontId="22" fillId="48" borderId="0" xfId="0" applyFont="1" applyFill="1" applyBorder="1" applyAlignment="1">
      <alignment vertical="top"/>
    </xf>
    <xf numFmtId="171" fontId="22" fillId="0" borderId="0" xfId="0" applyNumberFormat="1" applyFont="1" applyBorder="1" applyAlignment="1">
      <alignment vertical="top"/>
    </xf>
    <xf numFmtId="169" fontId="22" fillId="0" borderId="0" xfId="61" applyFont="1" applyBorder="1" applyAlignment="1">
      <alignment vertical="top"/>
    </xf>
    <xf numFmtId="167" fontId="22" fillId="50" borderId="0" xfId="62" applyNumberFormat="1" applyFont="1" applyFill="1" applyBorder="1" applyAlignment="1">
      <alignment vertical="top"/>
    </xf>
    <xf numFmtId="171" fontId="27" fillId="0" borderId="0" xfId="0" applyNumberFormat="1" applyFont="1" applyBorder="1" applyAlignment="1">
      <alignment vertical="top"/>
    </xf>
    <xf numFmtId="171" fontId="27" fillId="48" borderId="0" xfId="0" applyNumberFormat="1" applyFont="1" applyFill="1" applyBorder="1" applyAlignment="1">
      <alignment vertical="top"/>
    </xf>
    <xf numFmtId="171" fontId="22" fillId="0" borderId="0" xfId="0" applyNumberFormat="1" applyFont="1" applyFill="1" applyBorder="1" applyAlignment="1">
      <alignment vertical="top"/>
    </xf>
    <xf numFmtId="171" fontId="22" fillId="48" borderId="0" xfId="0" applyNumberFormat="1" applyFont="1" applyFill="1" applyBorder="1" applyAlignment="1">
      <alignment vertical="top"/>
    </xf>
    <xf numFmtId="171" fontId="34" fillId="0" borderId="0" xfId="0" applyNumberFormat="1" applyFont="1" applyBorder="1" applyAlignment="1">
      <alignment vertical="top"/>
    </xf>
    <xf numFmtId="0" fontId="34" fillId="0" borderId="0" xfId="0" applyFont="1" applyBorder="1" applyAlignment="1">
      <alignment vertical="top"/>
    </xf>
    <xf numFmtId="169" fontId="27" fillId="0" borderId="0" xfId="61" applyFont="1" applyBorder="1" applyAlignment="1">
      <alignment vertical="top"/>
    </xf>
    <xf numFmtId="169" fontId="27" fillId="48" borderId="0" xfId="61" applyFont="1" applyFill="1" applyBorder="1" applyAlignment="1">
      <alignment vertical="top"/>
    </xf>
    <xf numFmtId="169" fontId="22" fillId="48" borderId="0" xfId="61" applyFont="1" applyFill="1" applyBorder="1" applyAlignment="1">
      <alignment vertical="top"/>
    </xf>
    <xf numFmtId="165" fontId="22" fillId="49" borderId="0" xfId="0" applyNumberFormat="1" applyFont="1" applyFill="1" applyAlignment="1">
      <alignment vertical="top"/>
    </xf>
    <xf numFmtId="169" fontId="27" fillId="0" borderId="0" xfId="61" applyFont="1" applyBorder="1" applyAlignment="1">
      <alignment horizontal="right" vertical="top"/>
    </xf>
    <xf numFmtId="169" fontId="34" fillId="0" borderId="0" xfId="61" applyFont="1" applyBorder="1" applyAlignment="1">
      <alignment vertical="top"/>
    </xf>
    <xf numFmtId="169" fontId="28" fillId="0" borderId="0" xfId="61" applyFont="1" applyBorder="1" applyAlignment="1">
      <alignment vertical="top"/>
    </xf>
    <xf numFmtId="0" fontId="28" fillId="0" borderId="0" xfId="0" applyFont="1" applyBorder="1" applyAlignment="1">
      <alignment vertical="top"/>
    </xf>
    <xf numFmtId="170" fontId="30" fillId="0" borderId="0" xfId="62" applyFont="1" applyFill="1" applyAlignment="1">
      <alignment vertical="top"/>
    </xf>
    <xf numFmtId="170" fontId="35" fillId="0" borderId="0" xfId="62" applyFont="1" applyFill="1" applyAlignment="1">
      <alignment vertical="top"/>
    </xf>
    <xf numFmtId="0" fontId="5" fillId="0" borderId="0" xfId="0" applyFont="1" applyFill="1" applyAlignment="1">
      <alignment vertical="top"/>
    </xf>
    <xf numFmtId="169" fontId="22" fillId="0" borderId="0" xfId="61" applyFont="1" applyFill="1" applyAlignment="1">
      <alignment vertical="top"/>
    </xf>
    <xf numFmtId="168" fontId="29" fillId="0" borderId="0" xfId="60" applyFont="1" applyFill="1" applyAlignment="1">
      <alignment vertical="top"/>
    </xf>
    <xf numFmtId="165" fontId="22" fillId="49" borderId="0" xfId="0" applyNumberFormat="1" applyFont="1" applyFill="1" applyAlignment="1">
      <alignment horizontal="right" vertical="top"/>
    </xf>
    <xf numFmtId="0" fontId="18" fillId="0" borderId="0" xfId="0" applyFont="1" applyAlignment="1">
      <alignment vertical="top"/>
    </xf>
    <xf numFmtId="0" fontId="18" fillId="48" borderId="0" xfId="0" applyFont="1" applyFill="1" applyAlignment="1">
      <alignment vertical="top"/>
    </xf>
    <xf numFmtId="0" fontId="18" fillId="0" borderId="0" xfId="0" applyFont="1" applyFill="1" applyAlignment="1">
      <alignment vertical="top"/>
    </xf>
    <xf numFmtId="0" fontId="30" fillId="0" borderId="0" xfId="0" applyFont="1" applyAlignment="1">
      <alignment vertical="top"/>
    </xf>
    <xf numFmtId="168" fontId="29" fillId="0" borderId="0" xfId="60" applyFont="1" applyAlignment="1">
      <alignment vertical="top"/>
    </xf>
    <xf numFmtId="0" fontId="29" fillId="0" borderId="0" xfId="0" applyFont="1" applyBorder="1" applyAlignment="1">
      <alignment vertical="top"/>
    </xf>
    <xf numFmtId="172" fontId="22" fillId="0" borderId="0" xfId="0" applyNumberFormat="1" applyFont="1" applyFill="1" applyAlignment="1">
      <alignment vertical="top"/>
    </xf>
    <xf numFmtId="169" fontId="18" fillId="0" borderId="0" xfId="61" applyFont="1" applyFill="1" applyAlignment="1">
      <alignment vertical="top"/>
    </xf>
    <xf numFmtId="169" fontId="18" fillId="48" borderId="0" xfId="61" applyFont="1" applyFill="1" applyAlignment="1">
      <alignment vertical="top"/>
    </xf>
    <xf numFmtId="173" fontId="22" fillId="0" borderId="0" xfId="0" applyNumberFormat="1" applyFont="1" applyFill="1" applyAlignment="1">
      <alignment vertical="top"/>
    </xf>
    <xf numFmtId="174" fontId="22" fillId="0" borderId="0" xfId="62" applyNumberFormat="1" applyFont="1" applyAlignment="1">
      <alignment vertical="top"/>
    </xf>
    <xf numFmtId="174" fontId="22" fillId="44" borderId="0" xfId="62" applyNumberFormat="1" applyFont="1" applyFill="1" applyAlignment="1">
      <alignment vertical="top"/>
    </xf>
    <xf numFmtId="0" fontId="22" fillId="0" borderId="0" xfId="0" applyFont="1" applyAlignment="1">
      <alignment vertical="top"/>
    </xf>
    <xf numFmtId="0" fontId="22" fillId="0" borderId="0" xfId="0" applyFont="1" applyAlignment="1">
      <alignment horizontal="right" vertical="top"/>
    </xf>
    <xf numFmtId="0" fontId="28" fillId="0" borderId="0" xfId="0" applyFont="1" applyFill="1" applyAlignment="1">
      <alignment vertical="top"/>
    </xf>
    <xf numFmtId="0" fontId="22" fillId="0" borderId="0" xfId="0" applyFont="1" applyFill="1" applyAlignment="1">
      <alignment vertical="top"/>
    </xf>
    <xf numFmtId="0" fontId="28" fillId="0" borderId="0" xfId="0" applyFont="1" applyFill="1" applyBorder="1" applyAlignment="1">
      <alignment vertical="top"/>
    </xf>
    <xf numFmtId="0" fontId="22" fillId="42" borderId="0" xfId="0" applyFont="1" applyFill="1" applyAlignment="1">
      <alignment vertical="top"/>
    </xf>
    <xf numFmtId="0" fontId="0" fillId="33" borderId="0" xfId="0" applyFont="1" applyFill="1"/>
    <xf numFmtId="164" fontId="22" fillId="0" borderId="0" xfId="1" applyFont="1" applyBorder="1" applyAlignment="1">
      <alignment vertical="top"/>
    </xf>
    <xf numFmtId="0" fontId="0" fillId="0" borderId="0" xfId="0"/>
    <xf numFmtId="0" fontId="27" fillId="0" borderId="0" xfId="66" applyNumberFormat="1" applyFill="1">
      <alignment vertical="top"/>
    </xf>
    <xf numFmtId="0" fontId="27" fillId="0" borderId="0" xfId="66" applyNumberFormat="1">
      <alignment vertical="top"/>
    </xf>
    <xf numFmtId="0" fontId="22" fillId="33" borderId="0" xfId="68" applyFill="1">
      <alignment horizontal="right" vertical="top"/>
    </xf>
    <xf numFmtId="0" fontId="22" fillId="0" borderId="0" xfId="68" applyBorder="1">
      <alignment horizontal="right" vertical="top"/>
    </xf>
    <xf numFmtId="171" fontId="22" fillId="0" borderId="0" xfId="68" applyNumberFormat="1" applyBorder="1">
      <alignment horizontal="right" vertical="top"/>
    </xf>
    <xf numFmtId="0" fontId="22" fillId="0" borderId="0" xfId="68">
      <alignment horizontal="right" vertical="top"/>
    </xf>
    <xf numFmtId="0" fontId="22" fillId="0" borderId="0" xfId="68" applyFill="1">
      <alignment horizontal="right" vertical="top"/>
    </xf>
    <xf numFmtId="0" fontId="28" fillId="33" borderId="0" xfId="67" applyFill="1">
      <alignment vertical="top"/>
    </xf>
    <xf numFmtId="0" fontId="28" fillId="0" borderId="0" xfId="67" applyBorder="1">
      <alignment vertical="top"/>
    </xf>
    <xf numFmtId="171" fontId="28" fillId="0" borderId="0" xfId="67" applyNumberFormat="1" applyBorder="1">
      <alignment vertical="top"/>
    </xf>
    <xf numFmtId="0" fontId="28" fillId="0" borderId="0" xfId="67" applyFill="1">
      <alignment vertical="top"/>
    </xf>
    <xf numFmtId="0" fontId="27" fillId="47" borderId="0" xfId="66" applyNumberFormat="1" applyFill="1">
      <alignment vertical="top"/>
    </xf>
    <xf numFmtId="0" fontId="28" fillId="47" borderId="0" xfId="67" applyFill="1">
      <alignment vertical="top"/>
    </xf>
    <xf numFmtId="0" fontId="22" fillId="47" borderId="0" xfId="68" applyFill="1">
      <alignment horizontal="right" vertical="top"/>
    </xf>
    <xf numFmtId="169" fontId="22" fillId="47" borderId="0" xfId="61" applyFont="1" applyFill="1" applyAlignment="1">
      <alignment vertical="top"/>
    </xf>
    <xf numFmtId="169" fontId="27" fillId="0" borderId="0" xfId="66" applyFont="1" applyBorder="1">
      <alignment vertical="top"/>
    </xf>
    <xf numFmtId="169" fontId="28" fillId="0" borderId="0" xfId="67" applyNumberFormat="1" applyFont="1" applyBorder="1">
      <alignment vertical="top"/>
    </xf>
    <xf numFmtId="169" fontId="22" fillId="0" borderId="0" xfId="68" applyNumberFormat="1" applyFont="1" applyBorder="1">
      <alignment horizontal="right" vertical="top"/>
    </xf>
    <xf numFmtId="0" fontId="27" fillId="0" borderId="0" xfId="66" applyNumberFormat="1" applyFont="1" applyBorder="1">
      <alignment vertical="top"/>
    </xf>
    <xf numFmtId="0" fontId="28" fillId="0" borderId="0" xfId="67" applyFont="1" applyBorder="1">
      <alignment vertical="top"/>
    </xf>
    <xf numFmtId="0" fontId="22" fillId="0" borderId="0" xfId="68" applyFont="1" applyBorder="1">
      <alignment horizontal="right" vertical="top"/>
    </xf>
    <xf numFmtId="0" fontId="27" fillId="0" borderId="0" xfId="66" applyNumberFormat="1" applyFont="1">
      <alignment vertical="top"/>
    </xf>
    <xf numFmtId="0" fontId="28" fillId="0" borderId="0" xfId="67" applyFont="1">
      <alignment vertical="top"/>
    </xf>
    <xf numFmtId="0" fontId="22" fillId="0" borderId="0" xfId="68" applyFont="1">
      <alignment horizontal="right" vertical="top"/>
    </xf>
    <xf numFmtId="171" fontId="27" fillId="0" borderId="0" xfId="66" applyNumberFormat="1" applyFont="1" applyBorder="1">
      <alignment vertical="top"/>
    </xf>
    <xf numFmtId="171" fontId="28" fillId="0" borderId="0" xfId="67" applyNumberFormat="1" applyFont="1" applyBorder="1">
      <alignment vertical="top"/>
    </xf>
    <xf numFmtId="171" fontId="22" fillId="0" borderId="0" xfId="68" applyNumberFormat="1" applyFont="1" applyBorder="1">
      <alignment horizontal="right" vertical="top"/>
    </xf>
    <xf numFmtId="0" fontId="28" fillId="0" borderId="0" xfId="67" applyFont="1" applyFill="1">
      <alignment vertical="top"/>
    </xf>
    <xf numFmtId="0" fontId="27" fillId="47" borderId="0" xfId="66" applyNumberFormat="1" applyFont="1" applyFill="1">
      <alignment vertical="top"/>
    </xf>
    <xf numFmtId="0" fontId="28" fillId="47" borderId="0" xfId="67" applyFont="1" applyFill="1">
      <alignment vertical="top"/>
    </xf>
    <xf numFmtId="0" fontId="22" fillId="47" borderId="0" xfId="68" applyFont="1" applyFill="1">
      <alignment horizontal="right" vertical="top"/>
    </xf>
    <xf numFmtId="0" fontId="27" fillId="0" borderId="0" xfId="66" applyNumberFormat="1" applyFont="1" applyFill="1">
      <alignment vertical="top"/>
    </xf>
    <xf numFmtId="0" fontId="22" fillId="0" borderId="0" xfId="68" applyFont="1" applyFill="1">
      <alignment horizontal="right" vertical="top"/>
    </xf>
    <xf numFmtId="0" fontId="5" fillId="0" borderId="0" xfId="0" applyFont="1" applyBorder="1" applyAlignment="1">
      <alignment vertical="top"/>
    </xf>
    <xf numFmtId="174" fontId="27" fillId="0" borderId="0" xfId="66" applyNumberFormat="1" applyFont="1" applyFill="1">
      <alignment vertical="top"/>
    </xf>
    <xf numFmtId="174" fontId="28" fillId="0" borderId="0" xfId="67" applyNumberFormat="1" applyFont="1">
      <alignment vertical="top"/>
    </xf>
    <xf numFmtId="174" fontId="22" fillId="0" borderId="0" xfId="68" applyNumberFormat="1" applyFont="1">
      <alignment horizontal="right" vertical="top"/>
    </xf>
    <xf numFmtId="173" fontId="27" fillId="0" borderId="0" xfId="66" applyNumberFormat="1" applyFont="1" applyFill="1">
      <alignment vertical="top"/>
    </xf>
    <xf numFmtId="173" fontId="28" fillId="0" borderId="0" xfId="67" applyNumberFormat="1" applyFont="1" applyFill="1">
      <alignment vertical="top"/>
    </xf>
    <xf numFmtId="173" fontId="22" fillId="0" borderId="0" xfId="68" applyNumberFormat="1" applyFont="1" applyFill="1">
      <alignment horizontal="right" vertical="top"/>
    </xf>
    <xf numFmtId="168" fontId="27" fillId="0" borderId="0" xfId="66" applyNumberFormat="1" applyFont="1" applyFill="1">
      <alignment vertical="top"/>
    </xf>
    <xf numFmtId="168" fontId="28" fillId="0" borderId="0" xfId="67" applyNumberFormat="1" applyFont="1">
      <alignment vertical="top"/>
    </xf>
    <xf numFmtId="168" fontId="22" fillId="0" borderId="0" xfId="68" applyNumberFormat="1" applyFont="1">
      <alignment horizontal="right" vertical="top"/>
    </xf>
    <xf numFmtId="169" fontId="27" fillId="0" borderId="0" xfId="66" applyFont="1" applyFill="1">
      <alignment vertical="top"/>
    </xf>
    <xf numFmtId="169" fontId="28" fillId="0" borderId="0" xfId="67" applyNumberFormat="1" applyFont="1">
      <alignment vertical="top"/>
    </xf>
    <xf numFmtId="169" fontId="22" fillId="0" borderId="0" xfId="68" applyNumberFormat="1" applyFont="1">
      <alignment horizontal="right" vertical="top"/>
    </xf>
    <xf numFmtId="169" fontId="28" fillId="0" borderId="0" xfId="67" applyNumberFormat="1" applyFont="1" applyFill="1">
      <alignment vertical="top"/>
    </xf>
    <xf numFmtId="169" fontId="22" fillId="0" borderId="0" xfId="68" applyNumberFormat="1" applyFont="1" applyFill="1">
      <alignment horizontal="right" vertical="top"/>
    </xf>
    <xf numFmtId="172" fontId="27" fillId="0" borderId="0" xfId="66" applyNumberFormat="1" applyFont="1" applyFill="1">
      <alignment vertical="top"/>
    </xf>
    <xf numFmtId="172" fontId="28" fillId="0" borderId="0" xfId="67" applyNumberFormat="1" applyFont="1" applyFill="1">
      <alignment vertical="top"/>
    </xf>
    <xf numFmtId="172" fontId="22" fillId="0" borderId="0" xfId="68" applyNumberFormat="1" applyFont="1" applyFill="1">
      <alignment horizontal="right" vertical="top"/>
    </xf>
    <xf numFmtId="0" fontId="27" fillId="0" borderId="0" xfId="66" applyNumberFormat="1" applyFont="1" applyFill="1" applyBorder="1">
      <alignment vertical="top"/>
    </xf>
    <xf numFmtId="169" fontId="27" fillId="47" borderId="0" xfId="66" applyFont="1" applyFill="1">
      <alignment vertical="top"/>
    </xf>
    <xf numFmtId="169" fontId="28" fillId="47" borderId="0" xfId="67" applyNumberFormat="1" applyFont="1" applyFill="1">
      <alignment vertical="top"/>
    </xf>
    <xf numFmtId="169" fontId="22" fillId="47" borderId="0" xfId="68" applyNumberFormat="1" applyFont="1" applyFill="1">
      <alignment horizontal="right" vertical="top"/>
    </xf>
    <xf numFmtId="168" fontId="28" fillId="0" borderId="0" xfId="67" applyNumberFormat="1" applyFont="1" applyFill="1">
      <alignment vertical="top"/>
    </xf>
    <xf numFmtId="168" fontId="22" fillId="0" borderId="0" xfId="68" applyNumberFormat="1" applyFont="1" applyFill="1">
      <alignment horizontal="right" vertical="top"/>
    </xf>
    <xf numFmtId="169" fontId="5" fillId="0" borderId="0" xfId="61" applyFont="1" applyAlignment="1">
      <alignment vertical="top"/>
    </xf>
    <xf numFmtId="168" fontId="27" fillId="0" borderId="0" xfId="66" applyNumberFormat="1" applyFont="1">
      <alignment vertical="top"/>
    </xf>
    <xf numFmtId="169" fontId="5" fillId="0" borderId="0" xfId="61" applyFont="1" applyFill="1" applyAlignment="1">
      <alignment vertical="top"/>
    </xf>
    <xf numFmtId="169" fontId="5" fillId="48" borderId="0" xfId="61" applyFont="1" applyFill="1" applyAlignment="1">
      <alignment vertical="top"/>
    </xf>
    <xf numFmtId="170" fontId="27" fillId="0" borderId="0" xfId="66" applyNumberFormat="1" applyFont="1" applyFill="1">
      <alignment vertical="top"/>
    </xf>
    <xf numFmtId="170" fontId="28" fillId="0" borderId="0" xfId="67" applyNumberFormat="1" applyFont="1" applyFill="1">
      <alignment vertical="top"/>
    </xf>
    <xf numFmtId="170" fontId="22" fillId="0" borderId="0" xfId="68" applyNumberFormat="1" applyFont="1" applyFill="1">
      <alignment horizontal="right" vertical="top"/>
    </xf>
    <xf numFmtId="165" fontId="27" fillId="47" borderId="0" xfId="66" applyNumberFormat="1" applyFont="1" applyFill="1">
      <alignment vertical="top"/>
    </xf>
    <xf numFmtId="169" fontId="27" fillId="0" borderId="0" xfId="66" applyFont="1">
      <alignment vertical="top"/>
    </xf>
    <xf numFmtId="164" fontId="0" fillId="33" borderId="0" xfId="1" applyFont="1" applyFill="1"/>
    <xf numFmtId="164" fontId="5" fillId="0" borderId="0" xfId="1" applyFont="1"/>
    <xf numFmtId="164" fontId="28" fillId="0" borderId="0" xfId="1" applyFont="1" applyBorder="1" applyAlignment="1">
      <alignment vertical="top"/>
    </xf>
    <xf numFmtId="164" fontId="22" fillId="0" borderId="0" xfId="1" applyFont="1" applyAlignment="1">
      <alignment vertical="top"/>
    </xf>
    <xf numFmtId="164" fontId="22" fillId="47" borderId="0" xfId="1" applyFont="1" applyFill="1" applyAlignment="1">
      <alignment vertical="top"/>
    </xf>
    <xf numFmtId="164" fontId="22" fillId="0" borderId="0" xfId="1" applyFont="1" applyFill="1" applyAlignment="1">
      <alignment vertical="top"/>
    </xf>
    <xf numFmtId="164" fontId="5" fillId="0" borderId="0" xfId="1" applyFont="1" applyBorder="1" applyAlignment="1">
      <alignment vertical="top"/>
    </xf>
    <xf numFmtId="164" fontId="29" fillId="0" borderId="0" xfId="1" applyFont="1" applyAlignment="1">
      <alignment vertical="top"/>
    </xf>
    <xf numFmtId="164" fontId="18" fillId="0" borderId="0" xfId="1" applyFont="1" applyFill="1" applyAlignment="1">
      <alignment vertical="top"/>
    </xf>
    <xf numFmtId="164" fontId="29" fillId="0" borderId="0" xfId="1" applyFont="1" applyFill="1" applyAlignment="1">
      <alignment vertical="top"/>
    </xf>
    <xf numFmtId="164" fontId="5" fillId="0" borderId="0" xfId="1" applyFont="1" applyAlignment="1">
      <alignment vertical="top"/>
    </xf>
    <xf numFmtId="164" fontId="30" fillId="0" borderId="0" xfId="1" applyFont="1" applyAlignment="1">
      <alignment vertical="top"/>
    </xf>
    <xf numFmtId="164" fontId="5" fillId="0" borderId="0" xfId="1" applyFont="1" applyFill="1" applyAlignment="1">
      <alignment vertical="top"/>
    </xf>
    <xf numFmtId="164" fontId="30" fillId="0" borderId="0" xfId="1" applyFont="1" applyFill="1" applyAlignment="1">
      <alignment vertical="top"/>
    </xf>
    <xf numFmtId="164" fontId="22" fillId="48" borderId="0" xfId="1" applyFont="1" applyFill="1" applyAlignment="1">
      <alignment vertical="top"/>
    </xf>
    <xf numFmtId="167" fontId="28" fillId="0" borderId="0" xfId="0" applyNumberFormat="1" applyFont="1" applyBorder="1" applyAlignment="1">
      <alignment horizontal="right" vertical="top"/>
    </xf>
    <xf numFmtId="167" fontId="28" fillId="0" borderId="0" xfId="0" applyNumberFormat="1" applyFont="1" applyBorder="1" applyAlignment="1">
      <alignment vertical="top"/>
    </xf>
    <xf numFmtId="167" fontId="22" fillId="47" borderId="0" xfId="0" applyNumberFormat="1" applyFont="1" applyFill="1" applyBorder="1" applyAlignment="1">
      <alignment horizontal="left" vertical="top"/>
    </xf>
    <xf numFmtId="167" fontId="22" fillId="47" borderId="0" xfId="0" applyNumberFormat="1" applyFont="1" applyFill="1" applyBorder="1" applyAlignment="1">
      <alignment vertical="top"/>
    </xf>
    <xf numFmtId="167" fontId="22" fillId="48" borderId="0" xfId="0" applyNumberFormat="1" applyFont="1" applyFill="1" applyAlignment="1">
      <alignment vertical="top"/>
    </xf>
    <xf numFmtId="164" fontId="29" fillId="0" borderId="0" xfId="0" applyNumberFormat="1" applyFont="1" applyFill="1" applyAlignment="1">
      <alignment vertical="top"/>
    </xf>
    <xf numFmtId="165" fontId="22" fillId="51" borderId="0" xfId="0" applyNumberFormat="1" applyFont="1" applyFill="1" applyAlignment="1">
      <alignment vertical="top"/>
    </xf>
    <xf numFmtId="171" fontId="22" fillId="0" borderId="0" xfId="0" applyNumberFormat="1" applyFont="1" applyBorder="1" applyAlignment="1">
      <alignment vertical="top" wrapText="1"/>
    </xf>
    <xf numFmtId="10" fontId="22" fillId="42" borderId="0" xfId="0" applyNumberFormat="1" applyFont="1" applyFill="1" applyAlignment="1">
      <alignment vertical="top"/>
    </xf>
    <xf numFmtId="10" fontId="22" fillId="0" borderId="0" xfId="0" applyNumberFormat="1" applyFont="1" applyFill="1" applyAlignment="1">
      <alignment vertical="top"/>
    </xf>
    <xf numFmtId="172" fontId="27" fillId="0" borderId="0" xfId="1" applyNumberFormat="1" applyFont="1" applyAlignment="1">
      <alignment vertical="top"/>
    </xf>
    <xf numFmtId="172" fontId="28" fillId="0" borderId="0" xfId="1" applyNumberFormat="1" applyFont="1" applyFill="1" applyAlignment="1">
      <alignment vertical="top"/>
    </xf>
    <xf numFmtId="172" fontId="22" fillId="0" borderId="0" xfId="1" applyNumberFormat="1" applyFont="1" applyAlignment="1">
      <alignment horizontal="right" vertical="top"/>
    </xf>
    <xf numFmtId="172" fontId="22" fillId="0" borderId="0" xfId="1" applyNumberFormat="1" applyFont="1" applyAlignment="1">
      <alignment vertical="top" wrapText="1"/>
    </xf>
    <xf numFmtId="172" fontId="22" fillId="0" borderId="0" xfId="1" applyNumberFormat="1" applyFont="1" applyFill="1" applyAlignment="1">
      <alignment vertical="top"/>
    </xf>
    <xf numFmtId="172" fontId="22" fillId="0" borderId="0" xfId="1" applyNumberFormat="1" applyFont="1" applyAlignment="1">
      <alignment vertical="top"/>
    </xf>
    <xf numFmtId="166" fontId="28" fillId="0" borderId="0" xfId="1" applyNumberFormat="1" applyFont="1" applyFill="1" applyAlignment="1">
      <alignment vertical="top"/>
    </xf>
    <xf numFmtId="166" fontId="22" fillId="0" borderId="0" xfId="1" applyNumberFormat="1" applyFont="1" applyAlignment="1">
      <alignment vertical="top" wrapText="1"/>
    </xf>
    <xf numFmtId="164" fontId="22" fillId="0" borderId="0" xfId="0" applyNumberFormat="1" applyFont="1" applyAlignment="1">
      <alignment vertical="top" wrapText="1"/>
    </xf>
    <xf numFmtId="164" fontId="22" fillId="0" borderId="0" xfId="0" applyNumberFormat="1" applyFont="1" applyAlignment="1">
      <alignment vertical="top"/>
    </xf>
    <xf numFmtId="171" fontId="28" fillId="0" borderId="0" xfId="67" applyNumberFormat="1" applyBorder="1" applyAlignment="1">
      <alignment vertical="top" wrapText="1"/>
    </xf>
    <xf numFmtId="171" fontId="27" fillId="0" borderId="0" xfId="0" applyNumberFormat="1" applyFont="1" applyBorder="1" applyAlignment="1">
      <alignment vertical="top" wrapText="1"/>
    </xf>
    <xf numFmtId="166" fontId="27" fillId="0" borderId="0" xfId="1" applyNumberFormat="1" applyFont="1" applyFill="1" applyAlignment="1">
      <alignment vertical="top"/>
    </xf>
    <xf numFmtId="166" fontId="22" fillId="0" borderId="0" xfId="1" applyNumberFormat="1" applyFont="1" applyFill="1" applyAlignment="1">
      <alignment horizontal="right" vertical="top"/>
    </xf>
    <xf numFmtId="0" fontId="27" fillId="44" borderId="0" xfId="66" applyNumberFormat="1" applyFill="1">
      <alignment vertical="top"/>
    </xf>
    <xf numFmtId="0" fontId="28" fillId="44" borderId="0" xfId="67" applyFill="1">
      <alignment vertical="top"/>
    </xf>
    <xf numFmtId="0" fontId="22" fillId="44" borderId="0" xfId="68" applyFill="1">
      <alignment horizontal="right" vertical="top"/>
    </xf>
    <xf numFmtId="0" fontId="22" fillId="44" borderId="0" xfId="0" applyFont="1" applyFill="1" applyAlignment="1">
      <alignment vertical="top"/>
    </xf>
    <xf numFmtId="166" fontId="27" fillId="0" borderId="0" xfId="1" applyNumberFormat="1" applyFont="1" applyAlignment="1">
      <alignment vertical="top" wrapText="1"/>
    </xf>
    <xf numFmtId="166" fontId="28" fillId="0" borderId="0" xfId="1" applyNumberFormat="1" applyFont="1" applyFill="1" applyAlignment="1">
      <alignment vertical="top" wrapText="1"/>
    </xf>
    <xf numFmtId="166" fontId="22" fillId="0" borderId="0" xfId="1" applyNumberFormat="1" applyFont="1" applyAlignment="1">
      <alignment horizontal="right" vertical="top" wrapText="1"/>
    </xf>
    <xf numFmtId="164" fontId="22" fillId="0" borderId="0" xfId="0" applyNumberFormat="1" applyFont="1" applyFill="1" applyAlignment="1">
      <alignment vertical="top"/>
    </xf>
    <xf numFmtId="0" fontId="27" fillId="0" borderId="0" xfId="0" applyFont="1" applyFill="1" applyAlignment="1">
      <alignment vertical="top"/>
    </xf>
    <xf numFmtId="175" fontId="22" fillId="50" borderId="0" xfId="2" applyNumberFormat="1" applyFont="1" applyFill="1" applyAlignment="1">
      <alignment vertical="top"/>
    </xf>
    <xf numFmtId="175" fontId="22" fillId="0" borderId="0" xfId="2" applyNumberFormat="1" applyFont="1" applyAlignment="1">
      <alignment vertical="top"/>
    </xf>
    <xf numFmtId="175" fontId="22" fillId="0" borderId="0" xfId="2" applyNumberFormat="1" applyFont="1" applyFill="1" applyAlignment="1">
      <alignment vertical="top"/>
    </xf>
    <xf numFmtId="176" fontId="22" fillId="0" borderId="0" xfId="0" applyNumberFormat="1" applyFont="1" applyFill="1" applyAlignment="1">
      <alignment vertical="top"/>
    </xf>
    <xf numFmtId="176" fontId="27" fillId="0" borderId="0" xfId="0" applyNumberFormat="1" applyFont="1" applyFill="1" applyAlignment="1">
      <alignment vertical="top"/>
    </xf>
    <xf numFmtId="176" fontId="22" fillId="0" borderId="0" xfId="0" applyNumberFormat="1" applyFont="1" applyAlignment="1">
      <alignment vertical="top"/>
    </xf>
    <xf numFmtId="176" fontId="22" fillId="42" borderId="0" xfId="0" applyNumberFormat="1" applyFont="1" applyFill="1" applyAlignment="1">
      <alignment vertical="top"/>
    </xf>
    <xf numFmtId="176" fontId="22" fillId="42" borderId="0" xfId="1" applyNumberFormat="1" applyFont="1" applyFill="1" applyAlignment="1">
      <alignment vertical="top"/>
    </xf>
    <xf numFmtId="176" fontId="22" fillId="0" borderId="0" xfId="1" applyNumberFormat="1" applyFont="1" applyAlignment="1">
      <alignment vertical="top"/>
    </xf>
    <xf numFmtId="177" fontId="22" fillId="0" borderId="0" xfId="1" applyNumberFormat="1" applyFont="1" applyAlignment="1">
      <alignment vertical="top" wrapText="1"/>
    </xf>
    <xf numFmtId="177" fontId="22" fillId="0" borderId="0" xfId="1" applyNumberFormat="1" applyFont="1" applyAlignment="1">
      <alignment vertical="top"/>
    </xf>
    <xf numFmtId="177" fontId="22" fillId="0" borderId="0" xfId="0" applyNumberFormat="1" applyFont="1" applyAlignment="1">
      <alignment vertical="top"/>
    </xf>
    <xf numFmtId="177" fontId="22" fillId="0" borderId="0" xfId="1" applyNumberFormat="1" applyFont="1" applyFill="1" applyAlignment="1">
      <alignment vertical="top"/>
    </xf>
    <xf numFmtId="177" fontId="27" fillId="0" borderId="0" xfId="0" applyNumberFormat="1" applyFont="1" applyAlignment="1">
      <alignment vertical="top"/>
    </xf>
    <xf numFmtId="174" fontId="22" fillId="0" borderId="0" xfId="0" applyNumberFormat="1" applyFont="1" applyFill="1" applyAlignment="1">
      <alignment vertical="top"/>
    </xf>
    <xf numFmtId="175" fontId="22" fillId="50" borderId="0" xfId="0" applyNumberFormat="1" applyFont="1" applyFill="1" applyAlignment="1">
      <alignment vertical="top"/>
    </xf>
    <xf numFmtId="175" fontId="22" fillId="0" borderId="0" xfId="0" applyNumberFormat="1" applyFont="1" applyAlignment="1">
      <alignment vertical="top"/>
    </xf>
    <xf numFmtId="176" fontId="27" fillId="0" borderId="0" xfId="0" applyNumberFormat="1" applyFont="1" applyAlignment="1">
      <alignment vertical="top"/>
    </xf>
    <xf numFmtId="0" fontId="22" fillId="0" borderId="0" xfId="0" applyNumberFormat="1" applyFont="1" applyAlignment="1">
      <alignment vertical="top"/>
    </xf>
    <xf numFmtId="0" fontId="22" fillId="0" borderId="0" xfId="1" applyNumberFormat="1" applyFont="1" applyAlignment="1">
      <alignment vertical="top" wrapText="1"/>
    </xf>
    <xf numFmtId="0" fontId="22" fillId="0" borderId="0" xfId="0" applyNumberFormat="1" applyFont="1" applyAlignment="1">
      <alignment vertical="center" wrapText="1"/>
    </xf>
    <xf numFmtId="0" fontId="22" fillId="0" borderId="0" xfId="0" applyNumberFormat="1" applyFont="1" applyAlignment="1">
      <alignment vertical="top" wrapText="1"/>
    </xf>
    <xf numFmtId="0" fontId="22" fillId="0" borderId="0" xfId="1" applyNumberFormat="1" applyFont="1" applyAlignment="1">
      <alignment vertical="top"/>
    </xf>
    <xf numFmtId="0" fontId="22" fillId="0" borderId="0" xfId="0" applyNumberFormat="1" applyFont="1" applyBorder="1" applyAlignment="1">
      <alignment vertical="top"/>
    </xf>
    <xf numFmtId="0" fontId="22" fillId="0" borderId="0" xfId="0" applyNumberFormat="1" applyFont="1" applyBorder="1" applyAlignment="1">
      <alignment vertical="top" wrapText="1"/>
    </xf>
    <xf numFmtId="0" fontId="22" fillId="0" borderId="0" xfId="1" applyNumberFormat="1" applyFont="1" applyFill="1" applyAlignment="1">
      <alignment vertical="top"/>
    </xf>
    <xf numFmtId="0" fontId="22" fillId="0" borderId="0" xfId="0" applyNumberFormat="1" applyFont="1" applyFill="1" applyAlignment="1">
      <alignment vertical="top"/>
    </xf>
    <xf numFmtId="0" fontId="27" fillId="0" borderId="0" xfId="1" applyNumberFormat="1" applyFont="1" applyAlignment="1">
      <alignment vertical="top"/>
    </xf>
    <xf numFmtId="0" fontId="27" fillId="0" borderId="0" xfId="0" applyNumberFormat="1" applyFont="1" applyAlignment="1">
      <alignment vertical="top"/>
    </xf>
    <xf numFmtId="0" fontId="0" fillId="0" borderId="0" xfId="1" applyNumberFormat="1" applyFont="1" applyAlignment="1"/>
    <xf numFmtId="0" fontId="0" fillId="33" borderId="0" xfId="0" applyNumberFormat="1" applyFill="1" applyAlignment="1"/>
    <xf numFmtId="0" fontId="28" fillId="0" borderId="0" xfId="0" applyNumberFormat="1" applyFont="1" applyBorder="1" applyAlignment="1">
      <alignment vertical="top"/>
    </xf>
    <xf numFmtId="0" fontId="22" fillId="47" borderId="0" xfId="0" applyNumberFormat="1" applyFont="1" applyFill="1" applyAlignment="1">
      <alignment vertical="top"/>
    </xf>
    <xf numFmtId="0" fontId="22" fillId="44" borderId="0" xfId="0" applyNumberFormat="1" applyFont="1" applyFill="1" applyAlignment="1">
      <alignment vertical="top"/>
    </xf>
    <xf numFmtId="0" fontId="0" fillId="33" borderId="0" xfId="0" applyNumberFormat="1" applyFill="1"/>
    <xf numFmtId="0" fontId="27" fillId="0" borderId="0" xfId="0" applyNumberFormat="1" applyFont="1" applyFill="1" applyAlignment="1">
      <alignment vertical="top"/>
    </xf>
    <xf numFmtId="0" fontId="36" fillId="0" borderId="0" xfId="59" applyNumberFormat="1">
      <alignment vertical="top"/>
    </xf>
    <xf numFmtId="176" fontId="22" fillId="0" borderId="0" xfId="2" applyNumberFormat="1" applyFont="1" applyFill="1" applyAlignment="1">
      <alignment vertical="top"/>
    </xf>
    <xf numFmtId="178" fontId="22" fillId="0" borderId="0" xfId="1" applyNumberFormat="1" applyFont="1" applyAlignment="1">
      <alignment vertical="top"/>
    </xf>
    <xf numFmtId="176" fontId="22" fillId="0" borderId="0" xfId="1" applyNumberFormat="1" applyFont="1" applyAlignment="1">
      <alignment vertical="top" wrapText="1"/>
    </xf>
    <xf numFmtId="176" fontId="22" fillId="0" borderId="0" xfId="1" applyNumberFormat="1" applyFont="1" applyFill="1" applyAlignment="1">
      <alignment vertical="top"/>
    </xf>
    <xf numFmtId="176" fontId="22" fillId="0" borderId="0" xfId="0" applyNumberFormat="1" applyFont="1" applyBorder="1" applyAlignment="1">
      <alignment vertical="top"/>
    </xf>
    <xf numFmtId="176" fontId="22" fillId="0" borderId="0" xfId="0" applyNumberFormat="1" applyFont="1" applyBorder="1" applyAlignment="1">
      <alignment vertical="top" wrapText="1"/>
    </xf>
    <xf numFmtId="0" fontId="22" fillId="0" borderId="0" xfId="1" applyNumberFormat="1" applyFont="1" applyAlignment="1">
      <alignment vertical="center"/>
    </xf>
    <xf numFmtId="0" fontId="22" fillId="0" borderId="0" xfId="0" applyNumberFormat="1" applyFont="1" applyAlignment="1">
      <alignment vertical="center"/>
    </xf>
    <xf numFmtId="0" fontId="22" fillId="50" borderId="0" xfId="0" applyFont="1" applyFill="1" applyAlignment="1">
      <alignment vertical="top"/>
    </xf>
    <xf numFmtId="0" fontId="22" fillId="0" borderId="0" xfId="66" applyNumberFormat="1" applyFont="1" applyFill="1">
      <alignment vertical="top"/>
    </xf>
    <xf numFmtId="0" fontId="34" fillId="0" borderId="0" xfId="67" applyFont="1" applyFill="1">
      <alignment vertical="top"/>
    </xf>
    <xf numFmtId="0" fontId="27" fillId="0" borderId="0" xfId="68" applyFont="1" applyFill="1">
      <alignment horizontal="right" vertical="top"/>
    </xf>
    <xf numFmtId="175" fontId="27" fillId="0" borderId="0" xfId="2" applyNumberFormat="1" applyFont="1" applyFill="1" applyAlignment="1">
      <alignment vertical="top"/>
    </xf>
    <xf numFmtId="178" fontId="22" fillId="0" borderId="0" xfId="1" applyNumberFormat="1" applyFont="1" applyFill="1" applyAlignment="1">
      <alignment vertical="top"/>
    </xf>
    <xf numFmtId="176" fontId="0" fillId="33" borderId="0" xfId="0" applyNumberFormat="1" applyFill="1"/>
    <xf numFmtId="176" fontId="22" fillId="47" borderId="0" xfId="0" applyNumberFormat="1" applyFont="1" applyFill="1" applyAlignment="1">
      <alignment vertical="top"/>
    </xf>
    <xf numFmtId="0" fontId="0" fillId="52" borderId="0" xfId="0" applyFill="1"/>
    <xf numFmtId="176" fontId="0" fillId="52" borderId="0" xfId="0" applyNumberFormat="1" applyFill="1"/>
    <xf numFmtId="0" fontId="37" fillId="52" borderId="0" xfId="0" applyFont="1" applyFill="1"/>
    <xf numFmtId="0" fontId="20" fillId="52" borderId="0" xfId="0" applyFont="1" applyFill="1"/>
    <xf numFmtId="0" fontId="22" fillId="0" borderId="0" xfId="66" applyNumberFormat="1" applyFont="1">
      <alignment vertical="top"/>
    </xf>
    <xf numFmtId="176" fontId="20" fillId="52" borderId="10" xfId="0" applyNumberFormat="1" applyFont="1" applyFill="1" applyBorder="1"/>
    <xf numFmtId="176" fontId="37" fillId="52" borderId="0" xfId="0" applyNumberFormat="1" applyFont="1" applyFill="1"/>
    <xf numFmtId="2" fontId="22" fillId="0" borderId="0" xfId="1" applyNumberFormat="1" applyFont="1" applyAlignment="1">
      <alignment vertical="top" wrapText="1"/>
    </xf>
    <xf numFmtId="176" fontId="22" fillId="0" borderId="0" xfId="1" applyNumberFormat="1" applyFont="1" applyAlignment="1">
      <alignment vertical="center"/>
    </xf>
    <xf numFmtId="0" fontId="27" fillId="0" borderId="0" xfId="68" applyFont="1">
      <alignment horizontal="right" vertical="top"/>
    </xf>
    <xf numFmtId="0" fontId="38" fillId="0" borderId="0" xfId="66" applyNumberFormat="1" applyFont="1">
      <alignment vertical="top"/>
    </xf>
    <xf numFmtId="0" fontId="39" fillId="0" borderId="0" xfId="67" applyFont="1" applyFill="1">
      <alignment vertical="top"/>
    </xf>
    <xf numFmtId="0" fontId="18" fillId="0" borderId="0" xfId="68" applyFont="1">
      <alignment horizontal="right" vertical="top"/>
    </xf>
    <xf numFmtId="0" fontId="38" fillId="0" borderId="0" xfId="0" applyNumberFormat="1" applyFont="1" applyAlignment="1">
      <alignment vertical="top"/>
    </xf>
    <xf numFmtId="176" fontId="38" fillId="0" borderId="0" xfId="0" applyNumberFormat="1" applyFont="1" applyAlignment="1">
      <alignment vertical="top"/>
    </xf>
    <xf numFmtId="164" fontId="18" fillId="0" borderId="0" xfId="0" applyNumberFormat="1" applyFont="1" applyAlignment="1">
      <alignment vertical="top"/>
    </xf>
    <xf numFmtId="176" fontId="18" fillId="0" borderId="0" xfId="0" applyNumberFormat="1" applyFont="1" applyAlignment="1">
      <alignment vertical="top"/>
    </xf>
    <xf numFmtId="0" fontId="40" fillId="0" borderId="0" xfId="67" applyFont="1" applyFill="1">
      <alignment vertical="top"/>
    </xf>
    <xf numFmtId="0" fontId="38" fillId="0" borderId="0" xfId="68" applyFont="1">
      <alignment horizontal="right" vertical="top"/>
    </xf>
    <xf numFmtId="0" fontId="38" fillId="0" borderId="0" xfId="1" applyNumberFormat="1" applyFont="1" applyAlignment="1">
      <alignment vertical="top"/>
    </xf>
    <xf numFmtId="0" fontId="38" fillId="0" borderId="0" xfId="0" applyFont="1" applyAlignment="1">
      <alignment vertical="top"/>
    </xf>
    <xf numFmtId="0" fontId="38" fillId="0" borderId="0" xfId="0" applyFont="1" applyFill="1" applyAlignment="1">
      <alignment vertical="top"/>
    </xf>
    <xf numFmtId="168" fontId="41" fillId="0" borderId="0" xfId="60" applyFont="1" applyAlignment="1">
      <alignment vertical="top"/>
    </xf>
    <xf numFmtId="0" fontId="41" fillId="52" borderId="0" xfId="0" applyFont="1" applyFill="1"/>
    <xf numFmtId="176" fontId="41" fillId="52" borderId="0" xfId="0" applyNumberFormat="1" applyFont="1" applyFill="1"/>
    <xf numFmtId="169" fontId="42" fillId="0" borderId="0" xfId="61" applyFont="1" applyBorder="1" applyAlignment="1">
      <alignment vertical="top"/>
    </xf>
    <xf numFmtId="169" fontId="43" fillId="0" borderId="0" xfId="67" applyNumberFormat="1" applyFont="1" applyBorder="1">
      <alignment vertical="top"/>
    </xf>
    <xf numFmtId="169" fontId="41" fillId="0" borderId="0" xfId="68" applyNumberFormat="1" applyFont="1" applyBorder="1">
      <alignment horizontal="right" vertical="top"/>
    </xf>
    <xf numFmtId="0" fontId="41" fillId="0" borderId="0" xfId="61" applyNumberFormat="1" applyFont="1" applyBorder="1" applyAlignment="1">
      <alignment vertical="top"/>
    </xf>
    <xf numFmtId="169" fontId="41" fillId="0" borderId="0" xfId="61" applyFont="1" applyBorder="1" applyAlignment="1">
      <alignment vertical="top"/>
    </xf>
    <xf numFmtId="0" fontId="42" fillId="0" borderId="0" xfId="0" applyFont="1" applyBorder="1" applyAlignment="1">
      <alignment vertical="top"/>
    </xf>
    <xf numFmtId="0" fontId="43" fillId="0" borderId="0" xfId="67" applyFont="1" applyBorder="1">
      <alignment vertical="top"/>
    </xf>
    <xf numFmtId="0" fontId="41" fillId="0" borderId="0" xfId="68" applyFont="1" applyBorder="1">
      <alignment horizontal="right" vertical="top"/>
    </xf>
    <xf numFmtId="171" fontId="42" fillId="0" borderId="0" xfId="0" applyNumberFormat="1" applyFont="1" applyBorder="1" applyAlignment="1">
      <alignment vertical="top"/>
    </xf>
    <xf numFmtId="171" fontId="43" fillId="0" borderId="0" xfId="67" applyNumberFormat="1" applyFont="1" applyBorder="1">
      <alignment vertical="top"/>
    </xf>
    <xf numFmtId="171" fontId="41" fillId="0" borderId="0" xfId="68" applyNumberFormat="1" applyFont="1" applyBorder="1">
      <alignment horizontal="right" vertical="top"/>
    </xf>
    <xf numFmtId="0" fontId="41" fillId="0" borderId="0" xfId="0" applyNumberFormat="1" applyFont="1" applyBorder="1" applyAlignment="1">
      <alignment vertical="top"/>
    </xf>
    <xf numFmtId="171" fontId="41" fillId="0" borderId="0" xfId="0" applyNumberFormat="1" applyFont="1" applyBorder="1" applyAlignment="1">
      <alignment vertical="top"/>
    </xf>
    <xf numFmtId="0" fontId="41" fillId="0" borderId="0" xfId="0" applyFont="1"/>
    <xf numFmtId="176" fontId="41" fillId="0" borderId="0" xfId="61" applyNumberFormat="1" applyFont="1" applyBorder="1" applyAlignment="1">
      <alignment vertical="top"/>
    </xf>
    <xf numFmtId="176" fontId="41" fillId="0" borderId="0" xfId="0" applyNumberFormat="1" applyFont="1" applyBorder="1" applyAlignment="1">
      <alignment vertical="top"/>
    </xf>
    <xf numFmtId="176" fontId="28" fillId="0" borderId="0" xfId="0" applyNumberFormat="1" applyFont="1" applyBorder="1" applyAlignment="1">
      <alignment vertical="top"/>
    </xf>
    <xf numFmtId="176" fontId="0" fillId="0" borderId="0" xfId="0" applyNumberFormat="1"/>
    <xf numFmtId="176" fontId="22" fillId="44" borderId="0" xfId="0" applyNumberFormat="1" applyFont="1" applyFill="1" applyAlignment="1">
      <alignment vertical="top"/>
    </xf>
    <xf numFmtId="0" fontId="4" fillId="52" borderId="0" xfId="0" applyFont="1" applyFill="1"/>
    <xf numFmtId="0" fontId="45" fillId="52" borderId="0" xfId="0" applyFont="1" applyFill="1"/>
    <xf numFmtId="0" fontId="46" fillId="52" borderId="0" xfId="69" applyFont="1" applyFill="1"/>
    <xf numFmtId="0" fontId="47" fillId="0" borderId="0" xfId="71" applyAlignment="1">
      <alignment vertical="top"/>
    </xf>
    <xf numFmtId="3" fontId="0" fillId="0" borderId="0" xfId="0" applyNumberFormat="1"/>
    <xf numFmtId="10" fontId="0" fillId="0" borderId="0" xfId="0" applyNumberFormat="1"/>
    <xf numFmtId="179" fontId="0" fillId="0" borderId="0" xfId="0" applyNumberFormat="1"/>
    <xf numFmtId="3" fontId="22" fillId="42" borderId="0" xfId="0" applyNumberFormat="1" applyFont="1" applyFill="1" applyAlignment="1">
      <alignment vertical="top"/>
    </xf>
    <xf numFmtId="3" fontId="22" fillId="50" borderId="0" xfId="0" applyNumberFormat="1" applyFont="1" applyFill="1" applyAlignment="1">
      <alignment vertical="top"/>
    </xf>
    <xf numFmtId="3" fontId="22" fillId="42" borderId="0" xfId="0" applyNumberFormat="1" applyFont="1" applyFill="1" applyAlignment="1">
      <alignment vertical="center" wrapText="1"/>
    </xf>
    <xf numFmtId="0" fontId="27" fillId="52" borderId="0" xfId="66" applyNumberFormat="1" applyFill="1">
      <alignment vertical="top"/>
    </xf>
    <xf numFmtId="0" fontId="28" fillId="52" borderId="0" xfId="67" applyFill="1">
      <alignment vertical="top"/>
    </xf>
    <xf numFmtId="0" fontId="22" fillId="52" borderId="0" xfId="68" applyFill="1">
      <alignment horizontal="right" vertical="top"/>
    </xf>
    <xf numFmtId="0" fontId="22" fillId="52" borderId="0" xfId="1" applyNumberFormat="1" applyFont="1" applyFill="1" applyAlignment="1">
      <alignment vertical="top"/>
    </xf>
    <xf numFmtId="0" fontId="22" fillId="52" borderId="0" xfId="0" applyFont="1" applyFill="1" applyAlignment="1">
      <alignment vertical="top"/>
    </xf>
    <xf numFmtId="0" fontId="22" fillId="52" borderId="0" xfId="0" applyNumberFormat="1" applyFont="1" applyFill="1" applyAlignment="1">
      <alignment vertical="top"/>
    </xf>
    <xf numFmtId="176" fontId="22" fillId="52" borderId="0" xfId="0" applyNumberFormat="1" applyFont="1" applyFill="1" applyAlignment="1">
      <alignment vertical="top"/>
    </xf>
    <xf numFmtId="176" fontId="22" fillId="52" borderId="0" xfId="1" applyNumberFormat="1" applyFont="1" applyFill="1" applyAlignment="1">
      <alignment vertical="top"/>
    </xf>
    <xf numFmtId="10" fontId="0" fillId="50" borderId="0" xfId="0" applyNumberFormat="1" applyFill="1"/>
    <xf numFmtId="3" fontId="0" fillId="42" borderId="0" xfId="0" applyNumberFormat="1" applyFill="1"/>
    <xf numFmtId="3" fontId="22" fillId="42" borderId="0" xfId="0" applyNumberFormat="1" applyFont="1" applyFill="1" applyAlignment="1">
      <alignment vertical="center"/>
    </xf>
    <xf numFmtId="0" fontId="1" fillId="0" borderId="0" xfId="77" applyFill="1" applyAlignment="1">
      <alignment vertical="top"/>
    </xf>
    <xf numFmtId="22" fontId="1" fillId="0" borderId="0" xfId="75" applyNumberFormat="1"/>
    <xf numFmtId="0" fontId="47" fillId="0" borderId="0" xfId="71" applyFill="1" applyAlignment="1">
      <alignment vertical="top"/>
    </xf>
    <xf numFmtId="179" fontId="47" fillId="0" borderId="0" xfId="71" applyNumberFormat="1" applyAlignment="1">
      <alignment vertical="top"/>
    </xf>
    <xf numFmtId="3" fontId="0" fillId="53" borderId="0" xfId="0" applyNumberFormat="1" applyFill="1"/>
    <xf numFmtId="10" fontId="0" fillId="53" borderId="0" xfId="0" applyNumberFormat="1" applyFill="1"/>
    <xf numFmtId="179" fontId="0" fillId="53" borderId="0" xfId="0" applyNumberFormat="1" applyFill="1"/>
    <xf numFmtId="0" fontId="0" fillId="53" borderId="0" xfId="0" applyFill="1"/>
    <xf numFmtId="0" fontId="75" fillId="73" borderId="37" xfId="72" applyFont="1" applyFill="1" applyBorder="1" applyAlignment="1">
      <alignment horizontal="center" vertical="center" wrapText="1"/>
    </xf>
    <xf numFmtId="0" fontId="1" fillId="52" borderId="0" xfId="0" applyFont="1" applyFill="1"/>
    <xf numFmtId="0" fontId="1" fillId="0" borderId="0" xfId="0" applyFont="1" applyAlignment="1">
      <alignment vertical="center"/>
    </xf>
  </cellXfs>
  <cellStyles count="63297">
    <cellStyle name="%" xfId="5567" xr:uid="{00000000-0005-0000-0000-000000000000}"/>
    <cellStyle name="% 2" xfId="11019" xr:uid="{00000000-0005-0000-0000-000001000000}"/>
    <cellStyle name="% 3" xfId="5582" xr:uid="{00000000-0005-0000-0000-000002000000}"/>
    <cellStyle name="% 4" xfId="5624" xr:uid="{00000000-0005-0000-0000-000003000000}"/>
    <cellStyle name="% 5" xfId="10933" xr:uid="{00000000-0005-0000-0000-000004000000}"/>
    <cellStyle name="]_x000d__x000a_Zoomed=1_x000d__x000a_Row=0_x000d__x000a_Column=0_x000d__x000a_Height=0_x000d__x000a_Width=0_x000d__x000a_FontName=FoxFont_x000d__x000a_FontStyle=0_x000d__x000a_FontSize=9_x000d__x000a_PrtFontName=FoxPrin" xfId="143" xr:uid="{00000000-0005-0000-0000-000005000000}"/>
    <cellStyle name="20% - Accent1" xfId="21" builtinId="30" hidden="1"/>
    <cellStyle name="20% - Accent1 2" xfId="87" xr:uid="{00000000-0005-0000-0000-000007000000}"/>
    <cellStyle name="20% - Accent1 3" xfId="8274" xr:uid="{00000000-0005-0000-0000-000008000000}"/>
    <cellStyle name="20% - Accent2" xfId="25" builtinId="34" hidden="1"/>
    <cellStyle name="20% - Accent2 2" xfId="88" xr:uid="{00000000-0005-0000-0000-00000A000000}"/>
    <cellStyle name="20% - Accent2 3" xfId="10750" xr:uid="{00000000-0005-0000-0000-00000B000000}"/>
    <cellStyle name="20% - Accent3" xfId="29" builtinId="38" hidden="1"/>
    <cellStyle name="20% - Accent3 2" xfId="89" xr:uid="{00000000-0005-0000-0000-00000D000000}"/>
    <cellStyle name="20% - Accent3 3" xfId="10951" xr:uid="{00000000-0005-0000-0000-00000E000000}"/>
    <cellStyle name="20% - Accent4" xfId="33" builtinId="42" hidden="1"/>
    <cellStyle name="20% - Accent4 2" xfId="90" xr:uid="{00000000-0005-0000-0000-000010000000}"/>
    <cellStyle name="20% - Accent4 3" xfId="10961" xr:uid="{00000000-0005-0000-0000-000011000000}"/>
    <cellStyle name="20% - Accent5" xfId="37" builtinId="46" hidden="1"/>
    <cellStyle name="20% - Accent5 2" xfId="91" xr:uid="{00000000-0005-0000-0000-000013000000}"/>
    <cellStyle name="20% - Accent5 3" xfId="10971" xr:uid="{00000000-0005-0000-0000-000014000000}"/>
    <cellStyle name="20% - Accent6" xfId="41" builtinId="50" hidden="1"/>
    <cellStyle name="20% - Accent6 2" xfId="92" xr:uid="{00000000-0005-0000-0000-000016000000}"/>
    <cellStyle name="20% - Accent6 3" xfId="10955" xr:uid="{00000000-0005-0000-0000-000017000000}"/>
    <cellStyle name="40% - Accent1" xfId="22" builtinId="31" hidden="1"/>
    <cellStyle name="40% - Accent1 2" xfId="93" xr:uid="{00000000-0005-0000-0000-000019000000}"/>
    <cellStyle name="40% - Accent1 3" xfId="11013" xr:uid="{00000000-0005-0000-0000-00001A000000}"/>
    <cellStyle name="40% - Accent2" xfId="26" builtinId="35" hidden="1"/>
    <cellStyle name="40% - Accent2 2" xfId="94" xr:uid="{00000000-0005-0000-0000-00001C000000}"/>
    <cellStyle name="40% - Accent2 3" xfId="5617" xr:uid="{00000000-0005-0000-0000-00001D000000}"/>
    <cellStyle name="40% - Accent3" xfId="30" builtinId="39" hidden="1"/>
    <cellStyle name="40% - Accent3 2" xfId="95" xr:uid="{00000000-0005-0000-0000-00001F000000}"/>
    <cellStyle name="40% - Accent3 3" xfId="10963" xr:uid="{00000000-0005-0000-0000-000020000000}"/>
    <cellStyle name="40% - Accent4" xfId="34" builtinId="43" hidden="1"/>
    <cellStyle name="40% - Accent4 2" xfId="96" xr:uid="{00000000-0005-0000-0000-000022000000}"/>
    <cellStyle name="40% - Accent4 3" xfId="10982" xr:uid="{00000000-0005-0000-0000-000023000000}"/>
    <cellStyle name="40% - Accent5" xfId="38" builtinId="47" hidden="1"/>
    <cellStyle name="40% - Accent5 2" xfId="97" xr:uid="{00000000-0005-0000-0000-000025000000}"/>
    <cellStyle name="40% - Accent5 3" xfId="10960" xr:uid="{00000000-0005-0000-0000-000026000000}"/>
    <cellStyle name="40% - Accent6" xfId="42" builtinId="51" hidden="1"/>
    <cellStyle name="40% - Accent6 2" xfId="98" xr:uid="{00000000-0005-0000-0000-000028000000}"/>
    <cellStyle name="40% - Accent6 3" xfId="10969" xr:uid="{00000000-0005-0000-0000-000029000000}"/>
    <cellStyle name="60% - Accent1" xfId="23" builtinId="32" hidden="1"/>
    <cellStyle name="60% - Accent1 2" xfId="99" xr:uid="{00000000-0005-0000-0000-00002B000000}"/>
    <cellStyle name="60% - Accent1 3" xfId="10966" xr:uid="{00000000-0005-0000-0000-00002C000000}"/>
    <cellStyle name="60% - Accent2" xfId="27" builtinId="36" hidden="1"/>
    <cellStyle name="60% - Accent2 2" xfId="100" xr:uid="{00000000-0005-0000-0000-00002E000000}"/>
    <cellStyle name="60% - Accent2 3" xfId="10975" xr:uid="{00000000-0005-0000-0000-00002F000000}"/>
    <cellStyle name="60% - Accent3" xfId="31" builtinId="40" hidden="1"/>
    <cellStyle name="60% - Accent3 2" xfId="101" xr:uid="{00000000-0005-0000-0000-000031000000}"/>
    <cellStyle name="60% - Accent3 3" xfId="11011" xr:uid="{00000000-0005-0000-0000-000032000000}"/>
    <cellStyle name="60% - Accent4" xfId="35" builtinId="44" hidden="1"/>
    <cellStyle name="60% - Accent4 2" xfId="102" xr:uid="{00000000-0005-0000-0000-000034000000}"/>
    <cellStyle name="60% - Accent4 3" xfId="10958" xr:uid="{00000000-0005-0000-0000-000035000000}"/>
    <cellStyle name="60% - Accent5" xfId="39" builtinId="48" hidden="1"/>
    <cellStyle name="60% - Accent5 2" xfId="103" xr:uid="{00000000-0005-0000-0000-000037000000}"/>
    <cellStyle name="60% - Accent5 3" xfId="10959" xr:uid="{00000000-0005-0000-0000-000038000000}"/>
    <cellStyle name="60% - Accent6" xfId="43" builtinId="52" hidden="1"/>
    <cellStyle name="60% - Accent6 2" xfId="104" xr:uid="{00000000-0005-0000-0000-00003A000000}"/>
    <cellStyle name="60% - Accent6 3" xfId="10957" xr:uid="{00000000-0005-0000-0000-00003B000000}"/>
    <cellStyle name="Accent1" xfId="20" builtinId="29" hidden="1"/>
    <cellStyle name="Accent1 2" xfId="105" xr:uid="{00000000-0005-0000-0000-00003D000000}"/>
    <cellStyle name="Accent1 3" xfId="5612" xr:uid="{00000000-0005-0000-0000-00003E000000}"/>
    <cellStyle name="Accent2" xfId="24" builtinId="33" hidden="1"/>
    <cellStyle name="Accent2 2" xfId="106" xr:uid="{00000000-0005-0000-0000-000040000000}"/>
    <cellStyle name="Accent2 3" xfId="5605" xr:uid="{00000000-0005-0000-0000-000041000000}"/>
    <cellStyle name="Accent3" xfId="28" builtinId="37" hidden="1"/>
    <cellStyle name="Accent3 2" xfId="107" xr:uid="{00000000-0005-0000-0000-000043000000}"/>
    <cellStyle name="Accent3 3" xfId="5611" xr:uid="{00000000-0005-0000-0000-000044000000}"/>
    <cellStyle name="Accent4" xfId="32" builtinId="41" hidden="1"/>
    <cellStyle name="Accent4 2" xfId="108" xr:uid="{00000000-0005-0000-0000-000046000000}"/>
    <cellStyle name="Accent4 3" xfId="10962" xr:uid="{00000000-0005-0000-0000-000047000000}"/>
    <cellStyle name="Accent5" xfId="36" builtinId="45" hidden="1"/>
    <cellStyle name="Accent5 2" xfId="109" xr:uid="{00000000-0005-0000-0000-000049000000}"/>
    <cellStyle name="Accent5 3" xfId="11017" xr:uid="{00000000-0005-0000-0000-00004A000000}"/>
    <cellStyle name="Accent6" xfId="40" builtinId="49" hidden="1"/>
    <cellStyle name="Accent6 2" xfId="110" xr:uid="{00000000-0005-0000-0000-00004C000000}"/>
    <cellStyle name="Accent6 3" xfId="5584" xr:uid="{00000000-0005-0000-0000-00004D000000}"/>
    <cellStyle name="Att1" xfId="111" xr:uid="{00000000-0005-0000-0000-00004E000000}"/>
    <cellStyle name="Att1 2" xfId="317" xr:uid="{00000000-0005-0000-0000-00004F000000}"/>
    <cellStyle name="Att1 2 2" xfId="318" xr:uid="{00000000-0005-0000-0000-000050000000}"/>
    <cellStyle name="Att1 3" xfId="319" xr:uid="{00000000-0005-0000-0000-000051000000}"/>
    <cellStyle name="Att1 3 2" xfId="320" xr:uid="{00000000-0005-0000-0000-000052000000}"/>
    <cellStyle name="Att1 3 3" xfId="321" xr:uid="{00000000-0005-0000-0000-000053000000}"/>
    <cellStyle name="Att1 4" xfId="322" xr:uid="{00000000-0005-0000-0000-000054000000}"/>
    <cellStyle name="Att1 4 2" xfId="323" xr:uid="{00000000-0005-0000-0000-000055000000}"/>
    <cellStyle name="Att1 4 3" xfId="324" xr:uid="{00000000-0005-0000-0000-000056000000}"/>
    <cellStyle name="Bad" xfId="9" builtinId="27" hidden="1"/>
    <cellStyle name="Bad 2" xfId="112" xr:uid="{00000000-0005-0000-0000-000058000000}"/>
    <cellStyle name="Bad 3" xfId="8098" xr:uid="{00000000-0005-0000-0000-000059000000}"/>
    <cellStyle name="BM CheckSum" xfId="10956" xr:uid="{00000000-0005-0000-0000-00005A000000}"/>
    <cellStyle name="BM CheckSum 2" xfId="11088" xr:uid="{00000000-0005-0000-0000-00005B000000}"/>
    <cellStyle name="BM CheckSum 2 2" xfId="63293" xr:uid="{00000000-0005-0000-0000-00005C000000}"/>
    <cellStyle name="BM Header Main" xfId="10804" xr:uid="{00000000-0005-0000-0000-00005D000000}"/>
    <cellStyle name="BM Header Secondary" xfId="8303" xr:uid="{00000000-0005-0000-0000-00005E000000}"/>
    <cellStyle name="BM Heading 1" xfId="10952" xr:uid="{00000000-0005-0000-0000-00005F000000}"/>
    <cellStyle name="BM Heading 2" xfId="10968" xr:uid="{00000000-0005-0000-0000-000060000000}"/>
    <cellStyle name="BM Heading 3" xfId="175" xr:uid="{00000000-0005-0000-0000-000061000000}"/>
    <cellStyle name="BM Input" xfId="179" xr:uid="{00000000-0005-0000-0000-000062000000}"/>
    <cellStyle name="BM Input External Link" xfId="10954" xr:uid="{00000000-0005-0000-0000-000063000000}"/>
    <cellStyle name="BM Input Modeller" xfId="10953" xr:uid="{00000000-0005-0000-0000-000064000000}"/>
    <cellStyle name="BM Input Modeller 2" xfId="11038" xr:uid="{00000000-0005-0000-0000-000065000000}"/>
    <cellStyle name="BM Label" xfId="5599" xr:uid="{00000000-0005-0000-0000-000066000000}"/>
    <cellStyle name="BM Modellers Input" xfId="5609" xr:uid="{00000000-0005-0000-0000-000067000000}"/>
    <cellStyle name="BM UF" xfId="8273" xr:uid="{00000000-0005-0000-0000-000068000000}"/>
    <cellStyle name="BM UF 2" xfId="11028" xr:uid="{00000000-0005-0000-0000-000069000000}"/>
    <cellStyle name="BMNumber" xfId="5610" xr:uid="{00000000-0005-0000-0000-00006A000000}"/>
    <cellStyle name="BMRangeName" xfId="10776" xr:uid="{00000000-0005-0000-0000-00006B000000}"/>
    <cellStyle name="bold_text" xfId="113" xr:uid="{00000000-0005-0000-0000-00006C000000}"/>
    <cellStyle name="boldbluetxt_green" xfId="114" xr:uid="{00000000-0005-0000-0000-00006D000000}"/>
    <cellStyle name="box" xfId="115" xr:uid="{00000000-0005-0000-0000-00006E000000}"/>
    <cellStyle name="box 2" xfId="11036" xr:uid="{00000000-0005-0000-0000-00006F000000}"/>
    <cellStyle name="box 3" xfId="11001" xr:uid="{00000000-0005-0000-0000-000070000000}"/>
    <cellStyle name="Brand Align Left Text" xfId="8129" xr:uid="{00000000-0005-0000-0000-000071000000}"/>
    <cellStyle name="Brand Default" xfId="8304" xr:uid="{00000000-0005-0000-0000-000072000000}"/>
    <cellStyle name="Brand Percent" xfId="8097" xr:uid="{00000000-0005-0000-0000-000073000000}"/>
    <cellStyle name="Brand Source" xfId="8096" xr:uid="{00000000-0005-0000-0000-000074000000}"/>
    <cellStyle name="Brand Subtitle with Underline" xfId="8095" xr:uid="{00000000-0005-0000-0000-000075000000}"/>
    <cellStyle name="Brand Subtitle without Underline" xfId="8094" xr:uid="{00000000-0005-0000-0000-000076000000}"/>
    <cellStyle name="Brand Title" xfId="5646" xr:uid="{00000000-0005-0000-0000-000077000000}"/>
    <cellStyle name="Calculation" xfId="13" builtinId="22" hidden="1"/>
    <cellStyle name="Calculation 2" xfId="116" xr:uid="{00000000-0005-0000-0000-000079000000}"/>
    <cellStyle name="Calculation 2 2" xfId="11082" xr:uid="{00000000-0005-0000-0000-00007A000000}"/>
    <cellStyle name="Calculation 2 2 2" xfId="11095" xr:uid="{00000000-0005-0000-0000-00007B000000}"/>
    <cellStyle name="Calculation 2 2 2 2" xfId="11005" xr:uid="{00000000-0005-0000-0000-00007C000000}"/>
    <cellStyle name="Calculation 2 2 2 3" xfId="11100" xr:uid="{00000000-0005-0000-0000-00007D000000}"/>
    <cellStyle name="Calculation 2 2 2 3 2" xfId="42486" xr:uid="{00000000-0005-0000-0000-00007E000000}"/>
    <cellStyle name="Calculation 2 2 3" xfId="11076" xr:uid="{00000000-0005-0000-0000-00007F000000}"/>
    <cellStyle name="Calculation 2 3" xfId="10991" xr:uid="{00000000-0005-0000-0000-000080000000}"/>
    <cellStyle name="Calculation 2 3 2" xfId="11071" xr:uid="{00000000-0005-0000-0000-000081000000}"/>
    <cellStyle name="Calculation 2 3 3" xfId="11070" xr:uid="{00000000-0005-0000-0000-000082000000}"/>
    <cellStyle name="Calculation 2 3 3 2" xfId="42477" xr:uid="{00000000-0005-0000-0000-000083000000}"/>
    <cellStyle name="Calculation 2 4" xfId="11030" xr:uid="{00000000-0005-0000-0000-000084000000}"/>
    <cellStyle name="Calculation 3" xfId="8090" xr:uid="{00000000-0005-0000-0000-000085000000}"/>
    <cellStyle name="Check Cell" xfId="15" builtinId="23" hidden="1"/>
    <cellStyle name="Check Cell 2" xfId="117" xr:uid="{00000000-0005-0000-0000-000087000000}"/>
    <cellStyle name="Check Cell 3" xfId="8091" xr:uid="{00000000-0005-0000-0000-000088000000}"/>
    <cellStyle name="Column 1" xfId="66" xr:uid="{00000000-0005-0000-0000-000089000000}"/>
    <cellStyle name="Column 2 + 3" xfId="67" xr:uid="{00000000-0005-0000-0000-00008A000000}"/>
    <cellStyle name="Column 4" xfId="68" xr:uid="{00000000-0005-0000-0000-00008B000000}"/>
    <cellStyle name="Comma" xfId="1" builtinId="3" customBuiltin="1"/>
    <cellStyle name="Comma 10" xfId="2781" xr:uid="{00000000-0005-0000-0000-00008D000000}"/>
    <cellStyle name="Comma 10 2" xfId="5454" xr:uid="{00000000-0005-0000-0000-00008E000000}"/>
    <cellStyle name="Comma 10 2 2" xfId="10805" xr:uid="{00000000-0005-0000-0000-00008F000000}"/>
    <cellStyle name="Comma 10 2 2 2" xfId="23916" xr:uid="{00000000-0005-0000-0000-000090000000}"/>
    <cellStyle name="Comma 10 2 2 2 2" xfId="55299" xr:uid="{00000000-0005-0000-0000-000091000000}"/>
    <cellStyle name="Comma 10 2 2 3" xfId="42345" xr:uid="{00000000-0005-0000-0000-000092000000}"/>
    <cellStyle name="Comma 10 2 3" xfId="31798" xr:uid="{00000000-0005-0000-0000-000093000000}"/>
    <cellStyle name="Comma 10 2 3 2" xfId="63180" xr:uid="{00000000-0005-0000-0000-000094000000}"/>
    <cellStyle name="Comma 10 2 4" xfId="16141" xr:uid="{00000000-0005-0000-0000-000095000000}"/>
    <cellStyle name="Comma 10 2 4 2" xfId="47526" xr:uid="{00000000-0005-0000-0000-000096000000}"/>
    <cellStyle name="Comma 10 2 5" xfId="37081" xr:uid="{00000000-0005-0000-0000-000097000000}"/>
    <cellStyle name="Comma 10 3" xfId="8159" xr:uid="{00000000-0005-0000-0000-000098000000}"/>
    <cellStyle name="Comma 10 3 2" xfId="26543" xr:uid="{00000000-0005-0000-0000-000099000000}"/>
    <cellStyle name="Comma 10 3 2 2" xfId="57926" xr:uid="{00000000-0005-0000-0000-00009A000000}"/>
    <cellStyle name="Comma 10 3 3" xfId="18770" xr:uid="{00000000-0005-0000-0000-00009B000000}"/>
    <cellStyle name="Comma 10 3 3 2" xfId="50153" xr:uid="{00000000-0005-0000-0000-00009C000000}"/>
    <cellStyle name="Comma 10 3 4" xfId="39715" xr:uid="{00000000-0005-0000-0000-00009D000000}"/>
    <cellStyle name="Comma 10 4" xfId="21289" xr:uid="{00000000-0005-0000-0000-00009E000000}"/>
    <cellStyle name="Comma 10 4 2" xfId="52672" xr:uid="{00000000-0005-0000-0000-00009F000000}"/>
    <cellStyle name="Comma 10 5" xfId="29171" xr:uid="{00000000-0005-0000-0000-0000A0000000}"/>
    <cellStyle name="Comma 10 5 2" xfId="60553" xr:uid="{00000000-0005-0000-0000-0000A1000000}"/>
    <cellStyle name="Comma 10 6" xfId="13513" xr:uid="{00000000-0005-0000-0000-0000A2000000}"/>
    <cellStyle name="Comma 10 6 2" xfId="44899" xr:uid="{00000000-0005-0000-0000-0000A3000000}"/>
    <cellStyle name="Comma 10 7" xfId="34451" xr:uid="{00000000-0005-0000-0000-0000A4000000}"/>
    <cellStyle name="Comma 11" xfId="158" xr:uid="{00000000-0005-0000-0000-0000A5000000}"/>
    <cellStyle name="Comma 11 2" xfId="2896" xr:uid="{00000000-0005-0000-0000-0000A6000000}"/>
    <cellStyle name="Comma 11 2 2" xfId="8272" xr:uid="{00000000-0005-0000-0000-0000A7000000}"/>
    <cellStyle name="Comma 11 2 2 2" xfId="39826" xr:uid="{00000000-0005-0000-0000-0000A8000000}"/>
    <cellStyle name="Comma 11 2 3" xfId="21397" xr:uid="{00000000-0005-0000-0000-0000A9000000}"/>
    <cellStyle name="Comma 11 2 3 2" xfId="52780" xr:uid="{00000000-0005-0000-0000-0000AA000000}"/>
    <cellStyle name="Comma 11 2 4" xfId="34562" xr:uid="{00000000-0005-0000-0000-0000AB000000}"/>
    <cellStyle name="Comma 11 3" xfId="5604" xr:uid="{00000000-0005-0000-0000-0000AC000000}"/>
    <cellStyle name="Comma 11 3 2" xfId="29279" xr:uid="{00000000-0005-0000-0000-0000AD000000}"/>
    <cellStyle name="Comma 11 3 2 2" xfId="60661" xr:uid="{00000000-0005-0000-0000-0000AE000000}"/>
    <cellStyle name="Comma 11 3 3" xfId="37193" xr:uid="{00000000-0005-0000-0000-0000AF000000}"/>
    <cellStyle name="Comma 11 4" xfId="13621" xr:uid="{00000000-0005-0000-0000-0000B0000000}"/>
    <cellStyle name="Comma 11 4 2" xfId="45007" xr:uid="{00000000-0005-0000-0000-0000B1000000}"/>
    <cellStyle name="Comma 11 5" xfId="31928" xr:uid="{00000000-0005-0000-0000-0000B2000000}"/>
    <cellStyle name="Comma 12" xfId="79" xr:uid="{00000000-0005-0000-0000-0000B3000000}"/>
    <cellStyle name="Comma 12 2" xfId="5579" xr:uid="{00000000-0005-0000-0000-0000B4000000}"/>
    <cellStyle name="Comma 12 2 2" xfId="24024" xr:uid="{00000000-0005-0000-0000-0000B5000000}"/>
    <cellStyle name="Comma 12 2 2 2" xfId="55407" xr:uid="{00000000-0005-0000-0000-0000B6000000}"/>
    <cellStyle name="Comma 12 2 3" xfId="37189" xr:uid="{00000000-0005-0000-0000-0000B7000000}"/>
    <cellStyle name="Comma 12 3" xfId="16251" xr:uid="{00000000-0005-0000-0000-0000B8000000}"/>
    <cellStyle name="Comma 12 3 2" xfId="47634" xr:uid="{00000000-0005-0000-0000-0000B9000000}"/>
    <cellStyle name="Comma 12 4" xfId="31918" xr:uid="{00000000-0005-0000-0000-0000BA000000}"/>
    <cellStyle name="Comma 13" xfId="5568" xr:uid="{00000000-0005-0000-0000-0000BB000000}"/>
    <cellStyle name="Comma 13 2" xfId="26652" xr:uid="{00000000-0005-0000-0000-0000BC000000}"/>
    <cellStyle name="Comma 13 2 2" xfId="58034" xr:uid="{00000000-0005-0000-0000-0000BD000000}"/>
    <cellStyle name="Comma 14" xfId="10993" xr:uid="{00000000-0005-0000-0000-0000BE000000}"/>
    <cellStyle name="Comma 14 2" xfId="11092" xr:uid="{00000000-0005-0000-0000-0000BF000000}"/>
    <cellStyle name="Comma 14 2 2" xfId="42482" xr:uid="{00000000-0005-0000-0000-0000C0000000}"/>
    <cellStyle name="Comma 14 3" xfId="42465" xr:uid="{00000000-0005-0000-0000-0000C1000000}"/>
    <cellStyle name="Comma 2" xfId="140" xr:uid="{00000000-0005-0000-0000-0000C2000000}"/>
    <cellStyle name="Comma 2 10" xfId="326" xr:uid="{00000000-0005-0000-0000-0000C3000000}"/>
    <cellStyle name="Comma 2 10 10" xfId="32041" xr:uid="{00000000-0005-0000-0000-0000C4000000}"/>
    <cellStyle name="Comma 2 10 2" xfId="327" xr:uid="{00000000-0005-0000-0000-0000C5000000}"/>
    <cellStyle name="Comma 2 10 2 2" xfId="328" xr:uid="{00000000-0005-0000-0000-0000C6000000}"/>
    <cellStyle name="Comma 2 10 2 2 2" xfId="3028" xr:uid="{00000000-0005-0000-0000-0000C7000000}"/>
    <cellStyle name="Comma 2 10 2 2 2 2" xfId="8389" xr:uid="{00000000-0005-0000-0000-0000C8000000}"/>
    <cellStyle name="Comma 2 10 2 2 2 2 2" xfId="21508" xr:uid="{00000000-0005-0000-0000-0000C9000000}"/>
    <cellStyle name="Comma 2 10 2 2 2 2 2 2" xfId="52891" xr:uid="{00000000-0005-0000-0000-0000CA000000}"/>
    <cellStyle name="Comma 2 10 2 2 2 2 3" xfId="39937" xr:uid="{00000000-0005-0000-0000-0000CB000000}"/>
    <cellStyle name="Comma 2 10 2 2 2 3" xfId="29390" xr:uid="{00000000-0005-0000-0000-0000CC000000}"/>
    <cellStyle name="Comma 2 10 2 2 2 3 2" xfId="60772" xr:uid="{00000000-0005-0000-0000-0000CD000000}"/>
    <cellStyle name="Comma 2 10 2 2 2 4" xfId="13733" xr:uid="{00000000-0005-0000-0000-0000CE000000}"/>
    <cellStyle name="Comma 2 10 2 2 2 4 2" xfId="45118" xr:uid="{00000000-0005-0000-0000-0000CF000000}"/>
    <cellStyle name="Comma 2 10 2 2 2 5" xfId="34673" xr:uid="{00000000-0005-0000-0000-0000D0000000}"/>
    <cellStyle name="Comma 2 10 2 2 3" xfId="5731" xr:uid="{00000000-0005-0000-0000-0000D1000000}"/>
    <cellStyle name="Comma 2 10 2 2 3 2" xfId="24135" xr:uid="{00000000-0005-0000-0000-0000D2000000}"/>
    <cellStyle name="Comma 2 10 2 2 3 2 2" xfId="55518" xr:uid="{00000000-0005-0000-0000-0000D3000000}"/>
    <cellStyle name="Comma 2 10 2 2 3 3" xfId="16362" xr:uid="{00000000-0005-0000-0000-0000D4000000}"/>
    <cellStyle name="Comma 2 10 2 2 3 3 2" xfId="47745" xr:uid="{00000000-0005-0000-0000-0000D5000000}"/>
    <cellStyle name="Comma 2 10 2 2 3 4" xfId="37305" xr:uid="{00000000-0005-0000-0000-0000D6000000}"/>
    <cellStyle name="Comma 2 10 2 2 4" xfId="18881" xr:uid="{00000000-0005-0000-0000-0000D7000000}"/>
    <cellStyle name="Comma 2 10 2 2 4 2" xfId="50264" xr:uid="{00000000-0005-0000-0000-0000D8000000}"/>
    <cellStyle name="Comma 2 10 2 2 5" xfId="26763" xr:uid="{00000000-0005-0000-0000-0000D9000000}"/>
    <cellStyle name="Comma 2 10 2 2 5 2" xfId="58145" xr:uid="{00000000-0005-0000-0000-0000DA000000}"/>
    <cellStyle name="Comma 2 10 2 2 6" xfId="11105" xr:uid="{00000000-0005-0000-0000-0000DB000000}"/>
    <cellStyle name="Comma 2 10 2 2 6 2" xfId="42491" xr:uid="{00000000-0005-0000-0000-0000DC000000}"/>
    <cellStyle name="Comma 2 10 2 2 7" xfId="32043" xr:uid="{00000000-0005-0000-0000-0000DD000000}"/>
    <cellStyle name="Comma 2 10 2 3" xfId="3027" xr:uid="{00000000-0005-0000-0000-0000DE000000}"/>
    <cellStyle name="Comma 2 10 2 3 2" xfId="8388" xr:uid="{00000000-0005-0000-0000-0000DF000000}"/>
    <cellStyle name="Comma 2 10 2 3 2 2" xfId="21507" xr:uid="{00000000-0005-0000-0000-0000E0000000}"/>
    <cellStyle name="Comma 2 10 2 3 2 2 2" xfId="52890" xr:uid="{00000000-0005-0000-0000-0000E1000000}"/>
    <cellStyle name="Comma 2 10 2 3 2 3" xfId="39936" xr:uid="{00000000-0005-0000-0000-0000E2000000}"/>
    <cellStyle name="Comma 2 10 2 3 3" xfId="29389" xr:uid="{00000000-0005-0000-0000-0000E3000000}"/>
    <cellStyle name="Comma 2 10 2 3 3 2" xfId="60771" xr:uid="{00000000-0005-0000-0000-0000E4000000}"/>
    <cellStyle name="Comma 2 10 2 3 4" xfId="13732" xr:uid="{00000000-0005-0000-0000-0000E5000000}"/>
    <cellStyle name="Comma 2 10 2 3 4 2" xfId="45117" xr:uid="{00000000-0005-0000-0000-0000E6000000}"/>
    <cellStyle name="Comma 2 10 2 3 5" xfId="34672" xr:uid="{00000000-0005-0000-0000-0000E7000000}"/>
    <cellStyle name="Comma 2 10 2 4" xfId="5730" xr:uid="{00000000-0005-0000-0000-0000E8000000}"/>
    <cellStyle name="Comma 2 10 2 4 2" xfId="24134" xr:uid="{00000000-0005-0000-0000-0000E9000000}"/>
    <cellStyle name="Comma 2 10 2 4 2 2" xfId="55517" xr:uid="{00000000-0005-0000-0000-0000EA000000}"/>
    <cellStyle name="Comma 2 10 2 4 3" xfId="16361" xr:uid="{00000000-0005-0000-0000-0000EB000000}"/>
    <cellStyle name="Comma 2 10 2 4 3 2" xfId="47744" xr:uid="{00000000-0005-0000-0000-0000EC000000}"/>
    <cellStyle name="Comma 2 10 2 4 4" xfId="37304" xr:uid="{00000000-0005-0000-0000-0000ED000000}"/>
    <cellStyle name="Comma 2 10 2 5" xfId="18880" xr:uid="{00000000-0005-0000-0000-0000EE000000}"/>
    <cellStyle name="Comma 2 10 2 5 2" xfId="50263" xr:uid="{00000000-0005-0000-0000-0000EF000000}"/>
    <cellStyle name="Comma 2 10 2 6" xfId="26762" xr:uid="{00000000-0005-0000-0000-0000F0000000}"/>
    <cellStyle name="Comma 2 10 2 6 2" xfId="58144" xr:uid="{00000000-0005-0000-0000-0000F1000000}"/>
    <cellStyle name="Comma 2 10 2 7" xfId="11104" xr:uid="{00000000-0005-0000-0000-0000F2000000}"/>
    <cellStyle name="Comma 2 10 2 7 2" xfId="42490" xr:uid="{00000000-0005-0000-0000-0000F3000000}"/>
    <cellStyle name="Comma 2 10 2 8" xfId="32042" xr:uid="{00000000-0005-0000-0000-0000F4000000}"/>
    <cellStyle name="Comma 2 10 3" xfId="329" xr:uid="{00000000-0005-0000-0000-0000F5000000}"/>
    <cellStyle name="Comma 2 10 3 2" xfId="3029" xr:uid="{00000000-0005-0000-0000-0000F6000000}"/>
    <cellStyle name="Comma 2 10 3 2 2" xfId="8390" xr:uid="{00000000-0005-0000-0000-0000F7000000}"/>
    <cellStyle name="Comma 2 10 3 2 2 2" xfId="21509" xr:uid="{00000000-0005-0000-0000-0000F8000000}"/>
    <cellStyle name="Comma 2 10 3 2 2 2 2" xfId="52892" xr:uid="{00000000-0005-0000-0000-0000F9000000}"/>
    <cellStyle name="Comma 2 10 3 2 2 3" xfId="39938" xr:uid="{00000000-0005-0000-0000-0000FA000000}"/>
    <cellStyle name="Comma 2 10 3 2 3" xfId="29391" xr:uid="{00000000-0005-0000-0000-0000FB000000}"/>
    <cellStyle name="Comma 2 10 3 2 3 2" xfId="60773" xr:uid="{00000000-0005-0000-0000-0000FC000000}"/>
    <cellStyle name="Comma 2 10 3 2 4" xfId="13734" xr:uid="{00000000-0005-0000-0000-0000FD000000}"/>
    <cellStyle name="Comma 2 10 3 2 4 2" xfId="45119" xr:uid="{00000000-0005-0000-0000-0000FE000000}"/>
    <cellStyle name="Comma 2 10 3 2 5" xfId="34674" xr:uid="{00000000-0005-0000-0000-0000FF000000}"/>
    <cellStyle name="Comma 2 10 3 3" xfId="5732" xr:uid="{00000000-0005-0000-0000-000000010000}"/>
    <cellStyle name="Comma 2 10 3 3 2" xfId="24136" xr:uid="{00000000-0005-0000-0000-000001010000}"/>
    <cellStyle name="Comma 2 10 3 3 2 2" xfId="55519" xr:uid="{00000000-0005-0000-0000-000002010000}"/>
    <cellStyle name="Comma 2 10 3 3 3" xfId="16363" xr:uid="{00000000-0005-0000-0000-000003010000}"/>
    <cellStyle name="Comma 2 10 3 3 3 2" xfId="47746" xr:uid="{00000000-0005-0000-0000-000004010000}"/>
    <cellStyle name="Comma 2 10 3 3 4" xfId="37306" xr:uid="{00000000-0005-0000-0000-000005010000}"/>
    <cellStyle name="Comma 2 10 3 4" xfId="18882" xr:uid="{00000000-0005-0000-0000-000006010000}"/>
    <cellStyle name="Comma 2 10 3 4 2" xfId="50265" xr:uid="{00000000-0005-0000-0000-000007010000}"/>
    <cellStyle name="Comma 2 10 3 5" xfId="26764" xr:uid="{00000000-0005-0000-0000-000008010000}"/>
    <cellStyle name="Comma 2 10 3 5 2" xfId="58146" xr:uid="{00000000-0005-0000-0000-000009010000}"/>
    <cellStyle name="Comma 2 10 3 6" xfId="11106" xr:uid="{00000000-0005-0000-0000-00000A010000}"/>
    <cellStyle name="Comma 2 10 3 6 2" xfId="42492" xr:uid="{00000000-0005-0000-0000-00000B010000}"/>
    <cellStyle name="Comma 2 10 3 7" xfId="32044" xr:uid="{00000000-0005-0000-0000-00000C010000}"/>
    <cellStyle name="Comma 2 10 4" xfId="330" xr:uid="{00000000-0005-0000-0000-00000D010000}"/>
    <cellStyle name="Comma 2 10 4 2" xfId="3030" xr:uid="{00000000-0005-0000-0000-00000E010000}"/>
    <cellStyle name="Comma 2 10 4 2 2" xfId="8391" xr:uid="{00000000-0005-0000-0000-00000F010000}"/>
    <cellStyle name="Comma 2 10 4 2 2 2" xfId="21510" xr:uid="{00000000-0005-0000-0000-000010010000}"/>
    <cellStyle name="Comma 2 10 4 2 2 2 2" xfId="52893" xr:uid="{00000000-0005-0000-0000-000011010000}"/>
    <cellStyle name="Comma 2 10 4 2 2 3" xfId="39939" xr:uid="{00000000-0005-0000-0000-000012010000}"/>
    <cellStyle name="Comma 2 10 4 2 3" xfId="29392" xr:uid="{00000000-0005-0000-0000-000013010000}"/>
    <cellStyle name="Comma 2 10 4 2 3 2" xfId="60774" xr:uid="{00000000-0005-0000-0000-000014010000}"/>
    <cellStyle name="Comma 2 10 4 2 4" xfId="13735" xr:uid="{00000000-0005-0000-0000-000015010000}"/>
    <cellStyle name="Comma 2 10 4 2 4 2" xfId="45120" xr:uid="{00000000-0005-0000-0000-000016010000}"/>
    <cellStyle name="Comma 2 10 4 2 5" xfId="34675" xr:uid="{00000000-0005-0000-0000-000017010000}"/>
    <cellStyle name="Comma 2 10 4 3" xfId="5733" xr:uid="{00000000-0005-0000-0000-000018010000}"/>
    <cellStyle name="Comma 2 10 4 3 2" xfId="24137" xr:uid="{00000000-0005-0000-0000-000019010000}"/>
    <cellStyle name="Comma 2 10 4 3 2 2" xfId="55520" xr:uid="{00000000-0005-0000-0000-00001A010000}"/>
    <cellStyle name="Comma 2 10 4 3 3" xfId="16364" xr:uid="{00000000-0005-0000-0000-00001B010000}"/>
    <cellStyle name="Comma 2 10 4 3 3 2" xfId="47747" xr:uid="{00000000-0005-0000-0000-00001C010000}"/>
    <cellStyle name="Comma 2 10 4 3 4" xfId="37307" xr:uid="{00000000-0005-0000-0000-00001D010000}"/>
    <cellStyle name="Comma 2 10 4 4" xfId="18883" xr:uid="{00000000-0005-0000-0000-00001E010000}"/>
    <cellStyle name="Comma 2 10 4 4 2" xfId="50266" xr:uid="{00000000-0005-0000-0000-00001F010000}"/>
    <cellStyle name="Comma 2 10 4 5" xfId="26765" xr:uid="{00000000-0005-0000-0000-000020010000}"/>
    <cellStyle name="Comma 2 10 4 5 2" xfId="58147" xr:uid="{00000000-0005-0000-0000-000021010000}"/>
    <cellStyle name="Comma 2 10 4 6" xfId="11107" xr:uid="{00000000-0005-0000-0000-000022010000}"/>
    <cellStyle name="Comma 2 10 4 6 2" xfId="42493" xr:uid="{00000000-0005-0000-0000-000023010000}"/>
    <cellStyle name="Comma 2 10 4 7" xfId="32045" xr:uid="{00000000-0005-0000-0000-000024010000}"/>
    <cellStyle name="Comma 2 10 5" xfId="3026" xr:uid="{00000000-0005-0000-0000-000025010000}"/>
    <cellStyle name="Comma 2 10 5 2" xfId="8387" xr:uid="{00000000-0005-0000-0000-000026010000}"/>
    <cellStyle name="Comma 2 10 5 2 2" xfId="21506" xr:uid="{00000000-0005-0000-0000-000027010000}"/>
    <cellStyle name="Comma 2 10 5 2 2 2" xfId="52889" xr:uid="{00000000-0005-0000-0000-000028010000}"/>
    <cellStyle name="Comma 2 10 5 2 3" xfId="39935" xr:uid="{00000000-0005-0000-0000-000029010000}"/>
    <cellStyle name="Comma 2 10 5 3" xfId="29388" xr:uid="{00000000-0005-0000-0000-00002A010000}"/>
    <cellStyle name="Comma 2 10 5 3 2" xfId="60770" xr:uid="{00000000-0005-0000-0000-00002B010000}"/>
    <cellStyle name="Comma 2 10 5 4" xfId="13731" xr:uid="{00000000-0005-0000-0000-00002C010000}"/>
    <cellStyle name="Comma 2 10 5 4 2" xfId="45116" xr:uid="{00000000-0005-0000-0000-00002D010000}"/>
    <cellStyle name="Comma 2 10 5 5" xfId="34671" xr:uid="{00000000-0005-0000-0000-00002E010000}"/>
    <cellStyle name="Comma 2 10 6" xfId="5729" xr:uid="{00000000-0005-0000-0000-00002F010000}"/>
    <cellStyle name="Comma 2 10 6 2" xfId="24133" xr:uid="{00000000-0005-0000-0000-000030010000}"/>
    <cellStyle name="Comma 2 10 6 2 2" xfId="55516" xr:uid="{00000000-0005-0000-0000-000031010000}"/>
    <cellStyle name="Comma 2 10 6 3" xfId="16360" xr:uid="{00000000-0005-0000-0000-000032010000}"/>
    <cellStyle name="Comma 2 10 6 3 2" xfId="47743" xr:uid="{00000000-0005-0000-0000-000033010000}"/>
    <cellStyle name="Comma 2 10 6 4" xfId="37303" xr:uid="{00000000-0005-0000-0000-000034010000}"/>
    <cellStyle name="Comma 2 10 7" xfId="18879" xr:uid="{00000000-0005-0000-0000-000035010000}"/>
    <cellStyle name="Comma 2 10 7 2" xfId="50262" xr:uid="{00000000-0005-0000-0000-000036010000}"/>
    <cellStyle name="Comma 2 10 8" xfId="26761" xr:uid="{00000000-0005-0000-0000-000037010000}"/>
    <cellStyle name="Comma 2 10 8 2" xfId="58143" xr:uid="{00000000-0005-0000-0000-000038010000}"/>
    <cellStyle name="Comma 2 10 9" xfId="11103" xr:uid="{00000000-0005-0000-0000-000039010000}"/>
    <cellStyle name="Comma 2 10 9 2" xfId="42489" xr:uid="{00000000-0005-0000-0000-00003A010000}"/>
    <cellStyle name="Comma 2 11" xfId="331" xr:uid="{00000000-0005-0000-0000-00003B010000}"/>
    <cellStyle name="Comma 2 11 10" xfId="32046" xr:uid="{00000000-0005-0000-0000-00003C010000}"/>
    <cellStyle name="Comma 2 11 2" xfId="332" xr:uid="{00000000-0005-0000-0000-00003D010000}"/>
    <cellStyle name="Comma 2 11 2 2" xfId="333" xr:uid="{00000000-0005-0000-0000-00003E010000}"/>
    <cellStyle name="Comma 2 11 2 2 2" xfId="3033" xr:uid="{00000000-0005-0000-0000-00003F010000}"/>
    <cellStyle name="Comma 2 11 2 2 2 2" xfId="8394" xr:uid="{00000000-0005-0000-0000-000040010000}"/>
    <cellStyle name="Comma 2 11 2 2 2 2 2" xfId="21513" xr:uid="{00000000-0005-0000-0000-000041010000}"/>
    <cellStyle name="Comma 2 11 2 2 2 2 2 2" xfId="52896" xr:uid="{00000000-0005-0000-0000-000042010000}"/>
    <cellStyle name="Comma 2 11 2 2 2 2 3" xfId="39942" xr:uid="{00000000-0005-0000-0000-000043010000}"/>
    <cellStyle name="Comma 2 11 2 2 2 3" xfId="29395" xr:uid="{00000000-0005-0000-0000-000044010000}"/>
    <cellStyle name="Comma 2 11 2 2 2 3 2" xfId="60777" xr:uid="{00000000-0005-0000-0000-000045010000}"/>
    <cellStyle name="Comma 2 11 2 2 2 4" xfId="13738" xr:uid="{00000000-0005-0000-0000-000046010000}"/>
    <cellStyle name="Comma 2 11 2 2 2 4 2" xfId="45123" xr:uid="{00000000-0005-0000-0000-000047010000}"/>
    <cellStyle name="Comma 2 11 2 2 2 5" xfId="34678" xr:uid="{00000000-0005-0000-0000-000048010000}"/>
    <cellStyle name="Comma 2 11 2 2 3" xfId="5736" xr:uid="{00000000-0005-0000-0000-000049010000}"/>
    <cellStyle name="Comma 2 11 2 2 3 2" xfId="24140" xr:uid="{00000000-0005-0000-0000-00004A010000}"/>
    <cellStyle name="Comma 2 11 2 2 3 2 2" xfId="55523" xr:uid="{00000000-0005-0000-0000-00004B010000}"/>
    <cellStyle name="Comma 2 11 2 2 3 3" xfId="16367" xr:uid="{00000000-0005-0000-0000-00004C010000}"/>
    <cellStyle name="Comma 2 11 2 2 3 3 2" xfId="47750" xr:uid="{00000000-0005-0000-0000-00004D010000}"/>
    <cellStyle name="Comma 2 11 2 2 3 4" xfId="37310" xr:uid="{00000000-0005-0000-0000-00004E010000}"/>
    <cellStyle name="Comma 2 11 2 2 4" xfId="18886" xr:uid="{00000000-0005-0000-0000-00004F010000}"/>
    <cellStyle name="Comma 2 11 2 2 4 2" xfId="50269" xr:uid="{00000000-0005-0000-0000-000050010000}"/>
    <cellStyle name="Comma 2 11 2 2 5" xfId="26768" xr:uid="{00000000-0005-0000-0000-000051010000}"/>
    <cellStyle name="Comma 2 11 2 2 5 2" xfId="58150" xr:uid="{00000000-0005-0000-0000-000052010000}"/>
    <cellStyle name="Comma 2 11 2 2 6" xfId="11110" xr:uid="{00000000-0005-0000-0000-000053010000}"/>
    <cellStyle name="Comma 2 11 2 2 6 2" xfId="42496" xr:uid="{00000000-0005-0000-0000-000054010000}"/>
    <cellStyle name="Comma 2 11 2 2 7" xfId="32048" xr:uid="{00000000-0005-0000-0000-000055010000}"/>
    <cellStyle name="Comma 2 11 2 3" xfId="3032" xr:uid="{00000000-0005-0000-0000-000056010000}"/>
    <cellStyle name="Comma 2 11 2 3 2" xfId="8393" xr:uid="{00000000-0005-0000-0000-000057010000}"/>
    <cellStyle name="Comma 2 11 2 3 2 2" xfId="21512" xr:uid="{00000000-0005-0000-0000-000058010000}"/>
    <cellStyle name="Comma 2 11 2 3 2 2 2" xfId="52895" xr:uid="{00000000-0005-0000-0000-000059010000}"/>
    <cellStyle name="Comma 2 11 2 3 2 3" xfId="39941" xr:uid="{00000000-0005-0000-0000-00005A010000}"/>
    <cellStyle name="Comma 2 11 2 3 3" xfId="29394" xr:uid="{00000000-0005-0000-0000-00005B010000}"/>
    <cellStyle name="Comma 2 11 2 3 3 2" xfId="60776" xr:uid="{00000000-0005-0000-0000-00005C010000}"/>
    <cellStyle name="Comma 2 11 2 3 4" xfId="13737" xr:uid="{00000000-0005-0000-0000-00005D010000}"/>
    <cellStyle name="Comma 2 11 2 3 4 2" xfId="45122" xr:uid="{00000000-0005-0000-0000-00005E010000}"/>
    <cellStyle name="Comma 2 11 2 3 5" xfId="34677" xr:uid="{00000000-0005-0000-0000-00005F010000}"/>
    <cellStyle name="Comma 2 11 2 4" xfId="5735" xr:uid="{00000000-0005-0000-0000-000060010000}"/>
    <cellStyle name="Comma 2 11 2 4 2" xfId="24139" xr:uid="{00000000-0005-0000-0000-000061010000}"/>
    <cellStyle name="Comma 2 11 2 4 2 2" xfId="55522" xr:uid="{00000000-0005-0000-0000-000062010000}"/>
    <cellStyle name="Comma 2 11 2 4 3" xfId="16366" xr:uid="{00000000-0005-0000-0000-000063010000}"/>
    <cellStyle name="Comma 2 11 2 4 3 2" xfId="47749" xr:uid="{00000000-0005-0000-0000-000064010000}"/>
    <cellStyle name="Comma 2 11 2 4 4" xfId="37309" xr:uid="{00000000-0005-0000-0000-000065010000}"/>
    <cellStyle name="Comma 2 11 2 5" xfId="18885" xr:uid="{00000000-0005-0000-0000-000066010000}"/>
    <cellStyle name="Comma 2 11 2 5 2" xfId="50268" xr:uid="{00000000-0005-0000-0000-000067010000}"/>
    <cellStyle name="Comma 2 11 2 6" xfId="26767" xr:uid="{00000000-0005-0000-0000-000068010000}"/>
    <cellStyle name="Comma 2 11 2 6 2" xfId="58149" xr:uid="{00000000-0005-0000-0000-000069010000}"/>
    <cellStyle name="Comma 2 11 2 7" xfId="11109" xr:uid="{00000000-0005-0000-0000-00006A010000}"/>
    <cellStyle name="Comma 2 11 2 7 2" xfId="42495" xr:uid="{00000000-0005-0000-0000-00006B010000}"/>
    <cellStyle name="Comma 2 11 2 8" xfId="32047" xr:uid="{00000000-0005-0000-0000-00006C010000}"/>
    <cellStyle name="Comma 2 11 3" xfId="334" xr:uid="{00000000-0005-0000-0000-00006D010000}"/>
    <cellStyle name="Comma 2 11 3 2" xfId="3034" xr:uid="{00000000-0005-0000-0000-00006E010000}"/>
    <cellStyle name="Comma 2 11 3 2 2" xfId="8395" xr:uid="{00000000-0005-0000-0000-00006F010000}"/>
    <cellStyle name="Comma 2 11 3 2 2 2" xfId="21514" xr:uid="{00000000-0005-0000-0000-000070010000}"/>
    <cellStyle name="Comma 2 11 3 2 2 2 2" xfId="52897" xr:uid="{00000000-0005-0000-0000-000071010000}"/>
    <cellStyle name="Comma 2 11 3 2 2 3" xfId="39943" xr:uid="{00000000-0005-0000-0000-000072010000}"/>
    <cellStyle name="Comma 2 11 3 2 3" xfId="29396" xr:uid="{00000000-0005-0000-0000-000073010000}"/>
    <cellStyle name="Comma 2 11 3 2 3 2" xfId="60778" xr:uid="{00000000-0005-0000-0000-000074010000}"/>
    <cellStyle name="Comma 2 11 3 2 4" xfId="13739" xr:uid="{00000000-0005-0000-0000-000075010000}"/>
    <cellStyle name="Comma 2 11 3 2 4 2" xfId="45124" xr:uid="{00000000-0005-0000-0000-000076010000}"/>
    <cellStyle name="Comma 2 11 3 2 5" xfId="34679" xr:uid="{00000000-0005-0000-0000-000077010000}"/>
    <cellStyle name="Comma 2 11 3 3" xfId="5737" xr:uid="{00000000-0005-0000-0000-000078010000}"/>
    <cellStyle name="Comma 2 11 3 3 2" xfId="24141" xr:uid="{00000000-0005-0000-0000-000079010000}"/>
    <cellStyle name="Comma 2 11 3 3 2 2" xfId="55524" xr:uid="{00000000-0005-0000-0000-00007A010000}"/>
    <cellStyle name="Comma 2 11 3 3 3" xfId="16368" xr:uid="{00000000-0005-0000-0000-00007B010000}"/>
    <cellStyle name="Comma 2 11 3 3 3 2" xfId="47751" xr:uid="{00000000-0005-0000-0000-00007C010000}"/>
    <cellStyle name="Comma 2 11 3 3 4" xfId="37311" xr:uid="{00000000-0005-0000-0000-00007D010000}"/>
    <cellStyle name="Comma 2 11 3 4" xfId="18887" xr:uid="{00000000-0005-0000-0000-00007E010000}"/>
    <cellStyle name="Comma 2 11 3 4 2" xfId="50270" xr:uid="{00000000-0005-0000-0000-00007F010000}"/>
    <cellStyle name="Comma 2 11 3 5" xfId="26769" xr:uid="{00000000-0005-0000-0000-000080010000}"/>
    <cellStyle name="Comma 2 11 3 5 2" xfId="58151" xr:uid="{00000000-0005-0000-0000-000081010000}"/>
    <cellStyle name="Comma 2 11 3 6" xfId="11111" xr:uid="{00000000-0005-0000-0000-000082010000}"/>
    <cellStyle name="Comma 2 11 3 6 2" xfId="42497" xr:uid="{00000000-0005-0000-0000-000083010000}"/>
    <cellStyle name="Comma 2 11 3 7" xfId="32049" xr:uid="{00000000-0005-0000-0000-000084010000}"/>
    <cellStyle name="Comma 2 11 4" xfId="335" xr:uid="{00000000-0005-0000-0000-000085010000}"/>
    <cellStyle name="Comma 2 11 4 2" xfId="3035" xr:uid="{00000000-0005-0000-0000-000086010000}"/>
    <cellStyle name="Comma 2 11 4 2 2" xfId="8396" xr:uid="{00000000-0005-0000-0000-000087010000}"/>
    <cellStyle name="Comma 2 11 4 2 2 2" xfId="21515" xr:uid="{00000000-0005-0000-0000-000088010000}"/>
    <cellStyle name="Comma 2 11 4 2 2 2 2" xfId="52898" xr:uid="{00000000-0005-0000-0000-000089010000}"/>
    <cellStyle name="Comma 2 11 4 2 2 3" xfId="39944" xr:uid="{00000000-0005-0000-0000-00008A010000}"/>
    <cellStyle name="Comma 2 11 4 2 3" xfId="29397" xr:uid="{00000000-0005-0000-0000-00008B010000}"/>
    <cellStyle name="Comma 2 11 4 2 3 2" xfId="60779" xr:uid="{00000000-0005-0000-0000-00008C010000}"/>
    <cellStyle name="Comma 2 11 4 2 4" xfId="13740" xr:uid="{00000000-0005-0000-0000-00008D010000}"/>
    <cellStyle name="Comma 2 11 4 2 4 2" xfId="45125" xr:uid="{00000000-0005-0000-0000-00008E010000}"/>
    <cellStyle name="Comma 2 11 4 2 5" xfId="34680" xr:uid="{00000000-0005-0000-0000-00008F010000}"/>
    <cellStyle name="Comma 2 11 4 3" xfId="5738" xr:uid="{00000000-0005-0000-0000-000090010000}"/>
    <cellStyle name="Comma 2 11 4 3 2" xfId="24142" xr:uid="{00000000-0005-0000-0000-000091010000}"/>
    <cellStyle name="Comma 2 11 4 3 2 2" xfId="55525" xr:uid="{00000000-0005-0000-0000-000092010000}"/>
    <cellStyle name="Comma 2 11 4 3 3" xfId="16369" xr:uid="{00000000-0005-0000-0000-000093010000}"/>
    <cellStyle name="Comma 2 11 4 3 3 2" xfId="47752" xr:uid="{00000000-0005-0000-0000-000094010000}"/>
    <cellStyle name="Comma 2 11 4 3 4" xfId="37312" xr:uid="{00000000-0005-0000-0000-000095010000}"/>
    <cellStyle name="Comma 2 11 4 4" xfId="18888" xr:uid="{00000000-0005-0000-0000-000096010000}"/>
    <cellStyle name="Comma 2 11 4 4 2" xfId="50271" xr:uid="{00000000-0005-0000-0000-000097010000}"/>
    <cellStyle name="Comma 2 11 4 5" xfId="26770" xr:uid="{00000000-0005-0000-0000-000098010000}"/>
    <cellStyle name="Comma 2 11 4 5 2" xfId="58152" xr:uid="{00000000-0005-0000-0000-000099010000}"/>
    <cellStyle name="Comma 2 11 4 6" xfId="11112" xr:uid="{00000000-0005-0000-0000-00009A010000}"/>
    <cellStyle name="Comma 2 11 4 6 2" xfId="42498" xr:uid="{00000000-0005-0000-0000-00009B010000}"/>
    <cellStyle name="Comma 2 11 4 7" xfId="32050" xr:uid="{00000000-0005-0000-0000-00009C010000}"/>
    <cellStyle name="Comma 2 11 5" xfId="3031" xr:uid="{00000000-0005-0000-0000-00009D010000}"/>
    <cellStyle name="Comma 2 11 5 2" xfId="8392" xr:uid="{00000000-0005-0000-0000-00009E010000}"/>
    <cellStyle name="Comma 2 11 5 2 2" xfId="21511" xr:uid="{00000000-0005-0000-0000-00009F010000}"/>
    <cellStyle name="Comma 2 11 5 2 2 2" xfId="52894" xr:uid="{00000000-0005-0000-0000-0000A0010000}"/>
    <cellStyle name="Comma 2 11 5 2 3" xfId="39940" xr:uid="{00000000-0005-0000-0000-0000A1010000}"/>
    <cellStyle name="Comma 2 11 5 3" xfId="29393" xr:uid="{00000000-0005-0000-0000-0000A2010000}"/>
    <cellStyle name="Comma 2 11 5 3 2" xfId="60775" xr:uid="{00000000-0005-0000-0000-0000A3010000}"/>
    <cellStyle name="Comma 2 11 5 4" xfId="13736" xr:uid="{00000000-0005-0000-0000-0000A4010000}"/>
    <cellStyle name="Comma 2 11 5 4 2" xfId="45121" xr:uid="{00000000-0005-0000-0000-0000A5010000}"/>
    <cellStyle name="Comma 2 11 5 5" xfId="34676" xr:uid="{00000000-0005-0000-0000-0000A6010000}"/>
    <cellStyle name="Comma 2 11 6" xfId="5734" xr:uid="{00000000-0005-0000-0000-0000A7010000}"/>
    <cellStyle name="Comma 2 11 6 2" xfId="24138" xr:uid="{00000000-0005-0000-0000-0000A8010000}"/>
    <cellStyle name="Comma 2 11 6 2 2" xfId="55521" xr:uid="{00000000-0005-0000-0000-0000A9010000}"/>
    <cellStyle name="Comma 2 11 6 3" xfId="16365" xr:uid="{00000000-0005-0000-0000-0000AA010000}"/>
    <cellStyle name="Comma 2 11 6 3 2" xfId="47748" xr:uid="{00000000-0005-0000-0000-0000AB010000}"/>
    <cellStyle name="Comma 2 11 6 4" xfId="37308" xr:uid="{00000000-0005-0000-0000-0000AC010000}"/>
    <cellStyle name="Comma 2 11 7" xfId="18884" xr:uid="{00000000-0005-0000-0000-0000AD010000}"/>
    <cellStyle name="Comma 2 11 7 2" xfId="50267" xr:uid="{00000000-0005-0000-0000-0000AE010000}"/>
    <cellStyle name="Comma 2 11 8" xfId="26766" xr:uid="{00000000-0005-0000-0000-0000AF010000}"/>
    <cellStyle name="Comma 2 11 8 2" xfId="58148" xr:uid="{00000000-0005-0000-0000-0000B0010000}"/>
    <cellStyle name="Comma 2 11 9" xfId="11108" xr:uid="{00000000-0005-0000-0000-0000B1010000}"/>
    <cellStyle name="Comma 2 11 9 2" xfId="42494" xr:uid="{00000000-0005-0000-0000-0000B2010000}"/>
    <cellStyle name="Comma 2 12" xfId="336" xr:uid="{00000000-0005-0000-0000-0000B3010000}"/>
    <cellStyle name="Comma 2 12 10" xfId="32051" xr:uid="{00000000-0005-0000-0000-0000B4010000}"/>
    <cellStyle name="Comma 2 12 2" xfId="337" xr:uid="{00000000-0005-0000-0000-0000B5010000}"/>
    <cellStyle name="Comma 2 12 2 2" xfId="338" xr:uid="{00000000-0005-0000-0000-0000B6010000}"/>
    <cellStyle name="Comma 2 12 2 2 2" xfId="3038" xr:uid="{00000000-0005-0000-0000-0000B7010000}"/>
    <cellStyle name="Comma 2 12 2 2 2 2" xfId="8399" xr:uid="{00000000-0005-0000-0000-0000B8010000}"/>
    <cellStyle name="Comma 2 12 2 2 2 2 2" xfId="21518" xr:uid="{00000000-0005-0000-0000-0000B9010000}"/>
    <cellStyle name="Comma 2 12 2 2 2 2 2 2" xfId="52901" xr:uid="{00000000-0005-0000-0000-0000BA010000}"/>
    <cellStyle name="Comma 2 12 2 2 2 2 3" xfId="39947" xr:uid="{00000000-0005-0000-0000-0000BB010000}"/>
    <cellStyle name="Comma 2 12 2 2 2 3" xfId="29400" xr:uid="{00000000-0005-0000-0000-0000BC010000}"/>
    <cellStyle name="Comma 2 12 2 2 2 3 2" xfId="60782" xr:uid="{00000000-0005-0000-0000-0000BD010000}"/>
    <cellStyle name="Comma 2 12 2 2 2 4" xfId="13743" xr:uid="{00000000-0005-0000-0000-0000BE010000}"/>
    <cellStyle name="Comma 2 12 2 2 2 4 2" xfId="45128" xr:uid="{00000000-0005-0000-0000-0000BF010000}"/>
    <cellStyle name="Comma 2 12 2 2 2 5" xfId="34683" xr:uid="{00000000-0005-0000-0000-0000C0010000}"/>
    <cellStyle name="Comma 2 12 2 2 3" xfId="5741" xr:uid="{00000000-0005-0000-0000-0000C1010000}"/>
    <cellStyle name="Comma 2 12 2 2 3 2" xfId="24145" xr:uid="{00000000-0005-0000-0000-0000C2010000}"/>
    <cellStyle name="Comma 2 12 2 2 3 2 2" xfId="55528" xr:uid="{00000000-0005-0000-0000-0000C3010000}"/>
    <cellStyle name="Comma 2 12 2 2 3 3" xfId="16372" xr:uid="{00000000-0005-0000-0000-0000C4010000}"/>
    <cellStyle name="Comma 2 12 2 2 3 3 2" xfId="47755" xr:uid="{00000000-0005-0000-0000-0000C5010000}"/>
    <cellStyle name="Comma 2 12 2 2 3 4" xfId="37315" xr:uid="{00000000-0005-0000-0000-0000C6010000}"/>
    <cellStyle name="Comma 2 12 2 2 4" xfId="18891" xr:uid="{00000000-0005-0000-0000-0000C7010000}"/>
    <cellStyle name="Comma 2 12 2 2 4 2" xfId="50274" xr:uid="{00000000-0005-0000-0000-0000C8010000}"/>
    <cellStyle name="Comma 2 12 2 2 5" xfId="26773" xr:uid="{00000000-0005-0000-0000-0000C9010000}"/>
    <cellStyle name="Comma 2 12 2 2 5 2" xfId="58155" xr:uid="{00000000-0005-0000-0000-0000CA010000}"/>
    <cellStyle name="Comma 2 12 2 2 6" xfId="11115" xr:uid="{00000000-0005-0000-0000-0000CB010000}"/>
    <cellStyle name="Comma 2 12 2 2 6 2" xfId="42501" xr:uid="{00000000-0005-0000-0000-0000CC010000}"/>
    <cellStyle name="Comma 2 12 2 2 7" xfId="32053" xr:uid="{00000000-0005-0000-0000-0000CD010000}"/>
    <cellStyle name="Comma 2 12 2 3" xfId="3037" xr:uid="{00000000-0005-0000-0000-0000CE010000}"/>
    <cellStyle name="Comma 2 12 2 3 2" xfId="8398" xr:uid="{00000000-0005-0000-0000-0000CF010000}"/>
    <cellStyle name="Comma 2 12 2 3 2 2" xfId="21517" xr:uid="{00000000-0005-0000-0000-0000D0010000}"/>
    <cellStyle name="Comma 2 12 2 3 2 2 2" xfId="52900" xr:uid="{00000000-0005-0000-0000-0000D1010000}"/>
    <cellStyle name="Comma 2 12 2 3 2 3" xfId="39946" xr:uid="{00000000-0005-0000-0000-0000D2010000}"/>
    <cellStyle name="Comma 2 12 2 3 3" xfId="29399" xr:uid="{00000000-0005-0000-0000-0000D3010000}"/>
    <cellStyle name="Comma 2 12 2 3 3 2" xfId="60781" xr:uid="{00000000-0005-0000-0000-0000D4010000}"/>
    <cellStyle name="Comma 2 12 2 3 4" xfId="13742" xr:uid="{00000000-0005-0000-0000-0000D5010000}"/>
    <cellStyle name="Comma 2 12 2 3 4 2" xfId="45127" xr:uid="{00000000-0005-0000-0000-0000D6010000}"/>
    <cellStyle name="Comma 2 12 2 3 5" xfId="34682" xr:uid="{00000000-0005-0000-0000-0000D7010000}"/>
    <cellStyle name="Comma 2 12 2 4" xfId="5740" xr:uid="{00000000-0005-0000-0000-0000D8010000}"/>
    <cellStyle name="Comma 2 12 2 4 2" xfId="24144" xr:uid="{00000000-0005-0000-0000-0000D9010000}"/>
    <cellStyle name="Comma 2 12 2 4 2 2" xfId="55527" xr:uid="{00000000-0005-0000-0000-0000DA010000}"/>
    <cellStyle name="Comma 2 12 2 4 3" xfId="16371" xr:uid="{00000000-0005-0000-0000-0000DB010000}"/>
    <cellStyle name="Comma 2 12 2 4 3 2" xfId="47754" xr:uid="{00000000-0005-0000-0000-0000DC010000}"/>
    <cellStyle name="Comma 2 12 2 4 4" xfId="37314" xr:uid="{00000000-0005-0000-0000-0000DD010000}"/>
    <cellStyle name="Comma 2 12 2 5" xfId="18890" xr:uid="{00000000-0005-0000-0000-0000DE010000}"/>
    <cellStyle name="Comma 2 12 2 5 2" xfId="50273" xr:uid="{00000000-0005-0000-0000-0000DF010000}"/>
    <cellStyle name="Comma 2 12 2 6" xfId="26772" xr:uid="{00000000-0005-0000-0000-0000E0010000}"/>
    <cellStyle name="Comma 2 12 2 6 2" xfId="58154" xr:uid="{00000000-0005-0000-0000-0000E1010000}"/>
    <cellStyle name="Comma 2 12 2 7" xfId="11114" xr:uid="{00000000-0005-0000-0000-0000E2010000}"/>
    <cellStyle name="Comma 2 12 2 7 2" xfId="42500" xr:uid="{00000000-0005-0000-0000-0000E3010000}"/>
    <cellStyle name="Comma 2 12 2 8" xfId="32052" xr:uid="{00000000-0005-0000-0000-0000E4010000}"/>
    <cellStyle name="Comma 2 12 3" xfId="339" xr:uid="{00000000-0005-0000-0000-0000E5010000}"/>
    <cellStyle name="Comma 2 12 3 2" xfId="3039" xr:uid="{00000000-0005-0000-0000-0000E6010000}"/>
    <cellStyle name="Comma 2 12 3 2 2" xfId="8400" xr:uid="{00000000-0005-0000-0000-0000E7010000}"/>
    <cellStyle name="Comma 2 12 3 2 2 2" xfId="21519" xr:uid="{00000000-0005-0000-0000-0000E8010000}"/>
    <cellStyle name="Comma 2 12 3 2 2 2 2" xfId="52902" xr:uid="{00000000-0005-0000-0000-0000E9010000}"/>
    <cellStyle name="Comma 2 12 3 2 2 3" xfId="39948" xr:uid="{00000000-0005-0000-0000-0000EA010000}"/>
    <cellStyle name="Comma 2 12 3 2 3" xfId="29401" xr:uid="{00000000-0005-0000-0000-0000EB010000}"/>
    <cellStyle name="Comma 2 12 3 2 3 2" xfId="60783" xr:uid="{00000000-0005-0000-0000-0000EC010000}"/>
    <cellStyle name="Comma 2 12 3 2 4" xfId="13744" xr:uid="{00000000-0005-0000-0000-0000ED010000}"/>
    <cellStyle name="Comma 2 12 3 2 4 2" xfId="45129" xr:uid="{00000000-0005-0000-0000-0000EE010000}"/>
    <cellStyle name="Comma 2 12 3 2 5" xfId="34684" xr:uid="{00000000-0005-0000-0000-0000EF010000}"/>
    <cellStyle name="Comma 2 12 3 3" xfId="5742" xr:uid="{00000000-0005-0000-0000-0000F0010000}"/>
    <cellStyle name="Comma 2 12 3 3 2" xfId="24146" xr:uid="{00000000-0005-0000-0000-0000F1010000}"/>
    <cellStyle name="Comma 2 12 3 3 2 2" xfId="55529" xr:uid="{00000000-0005-0000-0000-0000F2010000}"/>
    <cellStyle name="Comma 2 12 3 3 3" xfId="16373" xr:uid="{00000000-0005-0000-0000-0000F3010000}"/>
    <cellStyle name="Comma 2 12 3 3 3 2" xfId="47756" xr:uid="{00000000-0005-0000-0000-0000F4010000}"/>
    <cellStyle name="Comma 2 12 3 3 4" xfId="37316" xr:uid="{00000000-0005-0000-0000-0000F5010000}"/>
    <cellStyle name="Comma 2 12 3 4" xfId="18892" xr:uid="{00000000-0005-0000-0000-0000F6010000}"/>
    <cellStyle name="Comma 2 12 3 4 2" xfId="50275" xr:uid="{00000000-0005-0000-0000-0000F7010000}"/>
    <cellStyle name="Comma 2 12 3 5" xfId="26774" xr:uid="{00000000-0005-0000-0000-0000F8010000}"/>
    <cellStyle name="Comma 2 12 3 5 2" xfId="58156" xr:uid="{00000000-0005-0000-0000-0000F9010000}"/>
    <cellStyle name="Comma 2 12 3 6" xfId="11116" xr:uid="{00000000-0005-0000-0000-0000FA010000}"/>
    <cellStyle name="Comma 2 12 3 6 2" xfId="42502" xr:uid="{00000000-0005-0000-0000-0000FB010000}"/>
    <cellStyle name="Comma 2 12 3 7" xfId="32054" xr:uid="{00000000-0005-0000-0000-0000FC010000}"/>
    <cellStyle name="Comma 2 12 4" xfId="340" xr:uid="{00000000-0005-0000-0000-0000FD010000}"/>
    <cellStyle name="Comma 2 12 4 2" xfId="3040" xr:uid="{00000000-0005-0000-0000-0000FE010000}"/>
    <cellStyle name="Comma 2 12 4 2 2" xfId="8401" xr:uid="{00000000-0005-0000-0000-0000FF010000}"/>
    <cellStyle name="Comma 2 12 4 2 2 2" xfId="21520" xr:uid="{00000000-0005-0000-0000-000000020000}"/>
    <cellStyle name="Comma 2 12 4 2 2 2 2" xfId="52903" xr:uid="{00000000-0005-0000-0000-000001020000}"/>
    <cellStyle name="Comma 2 12 4 2 2 3" xfId="39949" xr:uid="{00000000-0005-0000-0000-000002020000}"/>
    <cellStyle name="Comma 2 12 4 2 3" xfId="29402" xr:uid="{00000000-0005-0000-0000-000003020000}"/>
    <cellStyle name="Comma 2 12 4 2 3 2" xfId="60784" xr:uid="{00000000-0005-0000-0000-000004020000}"/>
    <cellStyle name="Comma 2 12 4 2 4" xfId="13745" xr:uid="{00000000-0005-0000-0000-000005020000}"/>
    <cellStyle name="Comma 2 12 4 2 4 2" xfId="45130" xr:uid="{00000000-0005-0000-0000-000006020000}"/>
    <cellStyle name="Comma 2 12 4 2 5" xfId="34685" xr:uid="{00000000-0005-0000-0000-000007020000}"/>
    <cellStyle name="Comma 2 12 4 3" xfId="5743" xr:uid="{00000000-0005-0000-0000-000008020000}"/>
    <cellStyle name="Comma 2 12 4 3 2" xfId="24147" xr:uid="{00000000-0005-0000-0000-000009020000}"/>
    <cellStyle name="Comma 2 12 4 3 2 2" xfId="55530" xr:uid="{00000000-0005-0000-0000-00000A020000}"/>
    <cellStyle name="Comma 2 12 4 3 3" xfId="16374" xr:uid="{00000000-0005-0000-0000-00000B020000}"/>
    <cellStyle name="Comma 2 12 4 3 3 2" xfId="47757" xr:uid="{00000000-0005-0000-0000-00000C020000}"/>
    <cellStyle name="Comma 2 12 4 3 4" xfId="37317" xr:uid="{00000000-0005-0000-0000-00000D020000}"/>
    <cellStyle name="Comma 2 12 4 4" xfId="18893" xr:uid="{00000000-0005-0000-0000-00000E020000}"/>
    <cellStyle name="Comma 2 12 4 4 2" xfId="50276" xr:uid="{00000000-0005-0000-0000-00000F020000}"/>
    <cellStyle name="Comma 2 12 4 5" xfId="26775" xr:uid="{00000000-0005-0000-0000-000010020000}"/>
    <cellStyle name="Comma 2 12 4 5 2" xfId="58157" xr:uid="{00000000-0005-0000-0000-000011020000}"/>
    <cellStyle name="Comma 2 12 4 6" xfId="11117" xr:uid="{00000000-0005-0000-0000-000012020000}"/>
    <cellStyle name="Comma 2 12 4 6 2" xfId="42503" xr:uid="{00000000-0005-0000-0000-000013020000}"/>
    <cellStyle name="Comma 2 12 4 7" xfId="32055" xr:uid="{00000000-0005-0000-0000-000014020000}"/>
    <cellStyle name="Comma 2 12 5" xfId="3036" xr:uid="{00000000-0005-0000-0000-000015020000}"/>
    <cellStyle name="Comma 2 12 5 2" xfId="8397" xr:uid="{00000000-0005-0000-0000-000016020000}"/>
    <cellStyle name="Comma 2 12 5 2 2" xfId="21516" xr:uid="{00000000-0005-0000-0000-000017020000}"/>
    <cellStyle name="Comma 2 12 5 2 2 2" xfId="52899" xr:uid="{00000000-0005-0000-0000-000018020000}"/>
    <cellStyle name="Comma 2 12 5 2 3" xfId="39945" xr:uid="{00000000-0005-0000-0000-000019020000}"/>
    <cellStyle name="Comma 2 12 5 3" xfId="29398" xr:uid="{00000000-0005-0000-0000-00001A020000}"/>
    <cellStyle name="Comma 2 12 5 3 2" xfId="60780" xr:uid="{00000000-0005-0000-0000-00001B020000}"/>
    <cellStyle name="Comma 2 12 5 4" xfId="13741" xr:uid="{00000000-0005-0000-0000-00001C020000}"/>
    <cellStyle name="Comma 2 12 5 4 2" xfId="45126" xr:uid="{00000000-0005-0000-0000-00001D020000}"/>
    <cellStyle name="Comma 2 12 5 5" xfId="34681" xr:uid="{00000000-0005-0000-0000-00001E020000}"/>
    <cellStyle name="Comma 2 12 6" xfId="5739" xr:uid="{00000000-0005-0000-0000-00001F020000}"/>
    <cellStyle name="Comma 2 12 6 2" xfId="24143" xr:uid="{00000000-0005-0000-0000-000020020000}"/>
    <cellStyle name="Comma 2 12 6 2 2" xfId="55526" xr:uid="{00000000-0005-0000-0000-000021020000}"/>
    <cellStyle name="Comma 2 12 6 3" xfId="16370" xr:uid="{00000000-0005-0000-0000-000022020000}"/>
    <cellStyle name="Comma 2 12 6 3 2" xfId="47753" xr:uid="{00000000-0005-0000-0000-000023020000}"/>
    <cellStyle name="Comma 2 12 6 4" xfId="37313" xr:uid="{00000000-0005-0000-0000-000024020000}"/>
    <cellStyle name="Comma 2 12 7" xfId="18889" xr:uid="{00000000-0005-0000-0000-000025020000}"/>
    <cellStyle name="Comma 2 12 7 2" xfId="50272" xr:uid="{00000000-0005-0000-0000-000026020000}"/>
    <cellStyle name="Comma 2 12 8" xfId="26771" xr:uid="{00000000-0005-0000-0000-000027020000}"/>
    <cellStyle name="Comma 2 12 8 2" xfId="58153" xr:uid="{00000000-0005-0000-0000-000028020000}"/>
    <cellStyle name="Comma 2 12 9" xfId="11113" xr:uid="{00000000-0005-0000-0000-000029020000}"/>
    <cellStyle name="Comma 2 12 9 2" xfId="42499" xr:uid="{00000000-0005-0000-0000-00002A020000}"/>
    <cellStyle name="Comma 2 13" xfId="341" xr:uid="{00000000-0005-0000-0000-00002B020000}"/>
    <cellStyle name="Comma 2 13 10" xfId="32056" xr:uid="{00000000-0005-0000-0000-00002C020000}"/>
    <cellStyle name="Comma 2 13 2" xfId="342" xr:uid="{00000000-0005-0000-0000-00002D020000}"/>
    <cellStyle name="Comma 2 13 2 2" xfId="343" xr:uid="{00000000-0005-0000-0000-00002E020000}"/>
    <cellStyle name="Comma 2 13 2 2 2" xfId="3043" xr:uid="{00000000-0005-0000-0000-00002F020000}"/>
    <cellStyle name="Comma 2 13 2 2 2 2" xfId="8404" xr:uid="{00000000-0005-0000-0000-000030020000}"/>
    <cellStyle name="Comma 2 13 2 2 2 2 2" xfId="21523" xr:uid="{00000000-0005-0000-0000-000031020000}"/>
    <cellStyle name="Comma 2 13 2 2 2 2 2 2" xfId="52906" xr:uid="{00000000-0005-0000-0000-000032020000}"/>
    <cellStyle name="Comma 2 13 2 2 2 2 3" xfId="39952" xr:uid="{00000000-0005-0000-0000-000033020000}"/>
    <cellStyle name="Comma 2 13 2 2 2 3" xfId="29405" xr:uid="{00000000-0005-0000-0000-000034020000}"/>
    <cellStyle name="Comma 2 13 2 2 2 3 2" xfId="60787" xr:uid="{00000000-0005-0000-0000-000035020000}"/>
    <cellStyle name="Comma 2 13 2 2 2 4" xfId="13748" xr:uid="{00000000-0005-0000-0000-000036020000}"/>
    <cellStyle name="Comma 2 13 2 2 2 4 2" xfId="45133" xr:uid="{00000000-0005-0000-0000-000037020000}"/>
    <cellStyle name="Comma 2 13 2 2 2 5" xfId="34688" xr:uid="{00000000-0005-0000-0000-000038020000}"/>
    <cellStyle name="Comma 2 13 2 2 3" xfId="5746" xr:uid="{00000000-0005-0000-0000-000039020000}"/>
    <cellStyle name="Comma 2 13 2 2 3 2" xfId="24150" xr:uid="{00000000-0005-0000-0000-00003A020000}"/>
    <cellStyle name="Comma 2 13 2 2 3 2 2" xfId="55533" xr:uid="{00000000-0005-0000-0000-00003B020000}"/>
    <cellStyle name="Comma 2 13 2 2 3 3" xfId="16377" xr:uid="{00000000-0005-0000-0000-00003C020000}"/>
    <cellStyle name="Comma 2 13 2 2 3 3 2" xfId="47760" xr:uid="{00000000-0005-0000-0000-00003D020000}"/>
    <cellStyle name="Comma 2 13 2 2 3 4" xfId="37320" xr:uid="{00000000-0005-0000-0000-00003E020000}"/>
    <cellStyle name="Comma 2 13 2 2 4" xfId="18896" xr:uid="{00000000-0005-0000-0000-00003F020000}"/>
    <cellStyle name="Comma 2 13 2 2 4 2" xfId="50279" xr:uid="{00000000-0005-0000-0000-000040020000}"/>
    <cellStyle name="Comma 2 13 2 2 5" xfId="26778" xr:uid="{00000000-0005-0000-0000-000041020000}"/>
    <cellStyle name="Comma 2 13 2 2 5 2" xfId="58160" xr:uid="{00000000-0005-0000-0000-000042020000}"/>
    <cellStyle name="Comma 2 13 2 2 6" xfId="11120" xr:uid="{00000000-0005-0000-0000-000043020000}"/>
    <cellStyle name="Comma 2 13 2 2 6 2" xfId="42506" xr:uid="{00000000-0005-0000-0000-000044020000}"/>
    <cellStyle name="Comma 2 13 2 2 7" xfId="32058" xr:uid="{00000000-0005-0000-0000-000045020000}"/>
    <cellStyle name="Comma 2 13 2 3" xfId="3042" xr:uid="{00000000-0005-0000-0000-000046020000}"/>
    <cellStyle name="Comma 2 13 2 3 2" xfId="8403" xr:uid="{00000000-0005-0000-0000-000047020000}"/>
    <cellStyle name="Comma 2 13 2 3 2 2" xfId="21522" xr:uid="{00000000-0005-0000-0000-000048020000}"/>
    <cellStyle name="Comma 2 13 2 3 2 2 2" xfId="52905" xr:uid="{00000000-0005-0000-0000-000049020000}"/>
    <cellStyle name="Comma 2 13 2 3 2 3" xfId="39951" xr:uid="{00000000-0005-0000-0000-00004A020000}"/>
    <cellStyle name="Comma 2 13 2 3 3" xfId="29404" xr:uid="{00000000-0005-0000-0000-00004B020000}"/>
    <cellStyle name="Comma 2 13 2 3 3 2" xfId="60786" xr:uid="{00000000-0005-0000-0000-00004C020000}"/>
    <cellStyle name="Comma 2 13 2 3 4" xfId="13747" xr:uid="{00000000-0005-0000-0000-00004D020000}"/>
    <cellStyle name="Comma 2 13 2 3 4 2" xfId="45132" xr:uid="{00000000-0005-0000-0000-00004E020000}"/>
    <cellStyle name="Comma 2 13 2 3 5" xfId="34687" xr:uid="{00000000-0005-0000-0000-00004F020000}"/>
    <cellStyle name="Comma 2 13 2 4" xfId="5745" xr:uid="{00000000-0005-0000-0000-000050020000}"/>
    <cellStyle name="Comma 2 13 2 4 2" xfId="24149" xr:uid="{00000000-0005-0000-0000-000051020000}"/>
    <cellStyle name="Comma 2 13 2 4 2 2" xfId="55532" xr:uid="{00000000-0005-0000-0000-000052020000}"/>
    <cellStyle name="Comma 2 13 2 4 3" xfId="16376" xr:uid="{00000000-0005-0000-0000-000053020000}"/>
    <cellStyle name="Comma 2 13 2 4 3 2" xfId="47759" xr:uid="{00000000-0005-0000-0000-000054020000}"/>
    <cellStyle name="Comma 2 13 2 4 4" xfId="37319" xr:uid="{00000000-0005-0000-0000-000055020000}"/>
    <cellStyle name="Comma 2 13 2 5" xfId="18895" xr:uid="{00000000-0005-0000-0000-000056020000}"/>
    <cellStyle name="Comma 2 13 2 5 2" xfId="50278" xr:uid="{00000000-0005-0000-0000-000057020000}"/>
    <cellStyle name="Comma 2 13 2 6" xfId="26777" xr:uid="{00000000-0005-0000-0000-000058020000}"/>
    <cellStyle name="Comma 2 13 2 6 2" xfId="58159" xr:uid="{00000000-0005-0000-0000-000059020000}"/>
    <cellStyle name="Comma 2 13 2 7" xfId="11119" xr:uid="{00000000-0005-0000-0000-00005A020000}"/>
    <cellStyle name="Comma 2 13 2 7 2" xfId="42505" xr:uid="{00000000-0005-0000-0000-00005B020000}"/>
    <cellStyle name="Comma 2 13 2 8" xfId="32057" xr:uid="{00000000-0005-0000-0000-00005C020000}"/>
    <cellStyle name="Comma 2 13 3" xfId="344" xr:uid="{00000000-0005-0000-0000-00005D020000}"/>
    <cellStyle name="Comma 2 13 3 2" xfId="3044" xr:uid="{00000000-0005-0000-0000-00005E020000}"/>
    <cellStyle name="Comma 2 13 3 2 2" xfId="8405" xr:uid="{00000000-0005-0000-0000-00005F020000}"/>
    <cellStyle name="Comma 2 13 3 2 2 2" xfId="21524" xr:uid="{00000000-0005-0000-0000-000060020000}"/>
    <cellStyle name="Comma 2 13 3 2 2 2 2" xfId="52907" xr:uid="{00000000-0005-0000-0000-000061020000}"/>
    <cellStyle name="Comma 2 13 3 2 2 3" xfId="39953" xr:uid="{00000000-0005-0000-0000-000062020000}"/>
    <cellStyle name="Comma 2 13 3 2 3" xfId="29406" xr:uid="{00000000-0005-0000-0000-000063020000}"/>
    <cellStyle name="Comma 2 13 3 2 3 2" xfId="60788" xr:uid="{00000000-0005-0000-0000-000064020000}"/>
    <cellStyle name="Comma 2 13 3 2 4" xfId="13749" xr:uid="{00000000-0005-0000-0000-000065020000}"/>
    <cellStyle name="Comma 2 13 3 2 4 2" xfId="45134" xr:uid="{00000000-0005-0000-0000-000066020000}"/>
    <cellStyle name="Comma 2 13 3 2 5" xfId="34689" xr:uid="{00000000-0005-0000-0000-000067020000}"/>
    <cellStyle name="Comma 2 13 3 3" xfId="5747" xr:uid="{00000000-0005-0000-0000-000068020000}"/>
    <cellStyle name="Comma 2 13 3 3 2" xfId="24151" xr:uid="{00000000-0005-0000-0000-000069020000}"/>
    <cellStyle name="Comma 2 13 3 3 2 2" xfId="55534" xr:uid="{00000000-0005-0000-0000-00006A020000}"/>
    <cellStyle name="Comma 2 13 3 3 3" xfId="16378" xr:uid="{00000000-0005-0000-0000-00006B020000}"/>
    <cellStyle name="Comma 2 13 3 3 3 2" xfId="47761" xr:uid="{00000000-0005-0000-0000-00006C020000}"/>
    <cellStyle name="Comma 2 13 3 3 4" xfId="37321" xr:uid="{00000000-0005-0000-0000-00006D020000}"/>
    <cellStyle name="Comma 2 13 3 4" xfId="18897" xr:uid="{00000000-0005-0000-0000-00006E020000}"/>
    <cellStyle name="Comma 2 13 3 4 2" xfId="50280" xr:uid="{00000000-0005-0000-0000-00006F020000}"/>
    <cellStyle name="Comma 2 13 3 5" xfId="26779" xr:uid="{00000000-0005-0000-0000-000070020000}"/>
    <cellStyle name="Comma 2 13 3 5 2" xfId="58161" xr:uid="{00000000-0005-0000-0000-000071020000}"/>
    <cellStyle name="Comma 2 13 3 6" xfId="11121" xr:uid="{00000000-0005-0000-0000-000072020000}"/>
    <cellStyle name="Comma 2 13 3 6 2" xfId="42507" xr:uid="{00000000-0005-0000-0000-000073020000}"/>
    <cellStyle name="Comma 2 13 3 7" xfId="32059" xr:uid="{00000000-0005-0000-0000-000074020000}"/>
    <cellStyle name="Comma 2 13 4" xfId="345" xr:uid="{00000000-0005-0000-0000-000075020000}"/>
    <cellStyle name="Comma 2 13 4 2" xfId="3045" xr:uid="{00000000-0005-0000-0000-000076020000}"/>
    <cellStyle name="Comma 2 13 4 2 2" xfId="8406" xr:uid="{00000000-0005-0000-0000-000077020000}"/>
    <cellStyle name="Comma 2 13 4 2 2 2" xfId="21525" xr:uid="{00000000-0005-0000-0000-000078020000}"/>
    <cellStyle name="Comma 2 13 4 2 2 2 2" xfId="52908" xr:uid="{00000000-0005-0000-0000-000079020000}"/>
    <cellStyle name="Comma 2 13 4 2 2 3" xfId="39954" xr:uid="{00000000-0005-0000-0000-00007A020000}"/>
    <cellStyle name="Comma 2 13 4 2 3" xfId="29407" xr:uid="{00000000-0005-0000-0000-00007B020000}"/>
    <cellStyle name="Comma 2 13 4 2 3 2" xfId="60789" xr:uid="{00000000-0005-0000-0000-00007C020000}"/>
    <cellStyle name="Comma 2 13 4 2 4" xfId="13750" xr:uid="{00000000-0005-0000-0000-00007D020000}"/>
    <cellStyle name="Comma 2 13 4 2 4 2" xfId="45135" xr:uid="{00000000-0005-0000-0000-00007E020000}"/>
    <cellStyle name="Comma 2 13 4 2 5" xfId="34690" xr:uid="{00000000-0005-0000-0000-00007F020000}"/>
    <cellStyle name="Comma 2 13 4 3" xfId="5748" xr:uid="{00000000-0005-0000-0000-000080020000}"/>
    <cellStyle name="Comma 2 13 4 3 2" xfId="24152" xr:uid="{00000000-0005-0000-0000-000081020000}"/>
    <cellStyle name="Comma 2 13 4 3 2 2" xfId="55535" xr:uid="{00000000-0005-0000-0000-000082020000}"/>
    <cellStyle name="Comma 2 13 4 3 3" xfId="16379" xr:uid="{00000000-0005-0000-0000-000083020000}"/>
    <cellStyle name="Comma 2 13 4 3 3 2" xfId="47762" xr:uid="{00000000-0005-0000-0000-000084020000}"/>
    <cellStyle name="Comma 2 13 4 3 4" xfId="37322" xr:uid="{00000000-0005-0000-0000-000085020000}"/>
    <cellStyle name="Comma 2 13 4 4" xfId="18898" xr:uid="{00000000-0005-0000-0000-000086020000}"/>
    <cellStyle name="Comma 2 13 4 4 2" xfId="50281" xr:uid="{00000000-0005-0000-0000-000087020000}"/>
    <cellStyle name="Comma 2 13 4 5" xfId="26780" xr:uid="{00000000-0005-0000-0000-000088020000}"/>
    <cellStyle name="Comma 2 13 4 5 2" xfId="58162" xr:uid="{00000000-0005-0000-0000-000089020000}"/>
    <cellStyle name="Comma 2 13 4 6" xfId="11122" xr:uid="{00000000-0005-0000-0000-00008A020000}"/>
    <cellStyle name="Comma 2 13 4 6 2" xfId="42508" xr:uid="{00000000-0005-0000-0000-00008B020000}"/>
    <cellStyle name="Comma 2 13 4 7" xfId="32060" xr:uid="{00000000-0005-0000-0000-00008C020000}"/>
    <cellStyle name="Comma 2 13 5" xfId="3041" xr:uid="{00000000-0005-0000-0000-00008D020000}"/>
    <cellStyle name="Comma 2 13 5 2" xfId="8402" xr:uid="{00000000-0005-0000-0000-00008E020000}"/>
    <cellStyle name="Comma 2 13 5 2 2" xfId="21521" xr:uid="{00000000-0005-0000-0000-00008F020000}"/>
    <cellStyle name="Comma 2 13 5 2 2 2" xfId="52904" xr:uid="{00000000-0005-0000-0000-000090020000}"/>
    <cellStyle name="Comma 2 13 5 2 3" xfId="39950" xr:uid="{00000000-0005-0000-0000-000091020000}"/>
    <cellStyle name="Comma 2 13 5 3" xfId="29403" xr:uid="{00000000-0005-0000-0000-000092020000}"/>
    <cellStyle name="Comma 2 13 5 3 2" xfId="60785" xr:uid="{00000000-0005-0000-0000-000093020000}"/>
    <cellStyle name="Comma 2 13 5 4" xfId="13746" xr:uid="{00000000-0005-0000-0000-000094020000}"/>
    <cellStyle name="Comma 2 13 5 4 2" xfId="45131" xr:uid="{00000000-0005-0000-0000-000095020000}"/>
    <cellStyle name="Comma 2 13 5 5" xfId="34686" xr:uid="{00000000-0005-0000-0000-000096020000}"/>
    <cellStyle name="Comma 2 13 6" xfId="5744" xr:uid="{00000000-0005-0000-0000-000097020000}"/>
    <cellStyle name="Comma 2 13 6 2" xfId="24148" xr:uid="{00000000-0005-0000-0000-000098020000}"/>
    <cellStyle name="Comma 2 13 6 2 2" xfId="55531" xr:uid="{00000000-0005-0000-0000-000099020000}"/>
    <cellStyle name="Comma 2 13 6 3" xfId="16375" xr:uid="{00000000-0005-0000-0000-00009A020000}"/>
    <cellStyle name="Comma 2 13 6 3 2" xfId="47758" xr:uid="{00000000-0005-0000-0000-00009B020000}"/>
    <cellStyle name="Comma 2 13 6 4" xfId="37318" xr:uid="{00000000-0005-0000-0000-00009C020000}"/>
    <cellStyle name="Comma 2 13 7" xfId="18894" xr:uid="{00000000-0005-0000-0000-00009D020000}"/>
    <cellStyle name="Comma 2 13 7 2" xfId="50277" xr:uid="{00000000-0005-0000-0000-00009E020000}"/>
    <cellStyle name="Comma 2 13 8" xfId="26776" xr:uid="{00000000-0005-0000-0000-00009F020000}"/>
    <cellStyle name="Comma 2 13 8 2" xfId="58158" xr:uid="{00000000-0005-0000-0000-0000A0020000}"/>
    <cellStyle name="Comma 2 13 9" xfId="11118" xr:uid="{00000000-0005-0000-0000-0000A1020000}"/>
    <cellStyle name="Comma 2 13 9 2" xfId="42504" xr:uid="{00000000-0005-0000-0000-0000A2020000}"/>
    <cellStyle name="Comma 2 14" xfId="346" xr:uid="{00000000-0005-0000-0000-0000A3020000}"/>
    <cellStyle name="Comma 2 14 2" xfId="347" xr:uid="{00000000-0005-0000-0000-0000A4020000}"/>
    <cellStyle name="Comma 2 14 2 2" xfId="3047" xr:uid="{00000000-0005-0000-0000-0000A5020000}"/>
    <cellStyle name="Comma 2 14 2 2 2" xfId="8408" xr:uid="{00000000-0005-0000-0000-0000A6020000}"/>
    <cellStyle name="Comma 2 14 2 2 2 2" xfId="21527" xr:uid="{00000000-0005-0000-0000-0000A7020000}"/>
    <cellStyle name="Comma 2 14 2 2 2 2 2" xfId="52910" xr:uid="{00000000-0005-0000-0000-0000A8020000}"/>
    <cellStyle name="Comma 2 14 2 2 2 3" xfId="39956" xr:uid="{00000000-0005-0000-0000-0000A9020000}"/>
    <cellStyle name="Comma 2 14 2 2 3" xfId="29409" xr:uid="{00000000-0005-0000-0000-0000AA020000}"/>
    <cellStyle name="Comma 2 14 2 2 3 2" xfId="60791" xr:uid="{00000000-0005-0000-0000-0000AB020000}"/>
    <cellStyle name="Comma 2 14 2 2 4" xfId="13752" xr:uid="{00000000-0005-0000-0000-0000AC020000}"/>
    <cellStyle name="Comma 2 14 2 2 4 2" xfId="45137" xr:uid="{00000000-0005-0000-0000-0000AD020000}"/>
    <cellStyle name="Comma 2 14 2 2 5" xfId="34692" xr:uid="{00000000-0005-0000-0000-0000AE020000}"/>
    <cellStyle name="Comma 2 14 2 3" xfId="5750" xr:uid="{00000000-0005-0000-0000-0000AF020000}"/>
    <cellStyle name="Comma 2 14 2 3 2" xfId="24154" xr:uid="{00000000-0005-0000-0000-0000B0020000}"/>
    <cellStyle name="Comma 2 14 2 3 2 2" xfId="55537" xr:uid="{00000000-0005-0000-0000-0000B1020000}"/>
    <cellStyle name="Comma 2 14 2 3 3" xfId="16381" xr:uid="{00000000-0005-0000-0000-0000B2020000}"/>
    <cellStyle name="Comma 2 14 2 3 3 2" xfId="47764" xr:uid="{00000000-0005-0000-0000-0000B3020000}"/>
    <cellStyle name="Comma 2 14 2 3 4" xfId="37324" xr:uid="{00000000-0005-0000-0000-0000B4020000}"/>
    <cellStyle name="Comma 2 14 2 4" xfId="18900" xr:uid="{00000000-0005-0000-0000-0000B5020000}"/>
    <cellStyle name="Comma 2 14 2 4 2" xfId="50283" xr:uid="{00000000-0005-0000-0000-0000B6020000}"/>
    <cellStyle name="Comma 2 14 2 5" xfId="26782" xr:uid="{00000000-0005-0000-0000-0000B7020000}"/>
    <cellStyle name="Comma 2 14 2 5 2" xfId="58164" xr:uid="{00000000-0005-0000-0000-0000B8020000}"/>
    <cellStyle name="Comma 2 14 2 6" xfId="11124" xr:uid="{00000000-0005-0000-0000-0000B9020000}"/>
    <cellStyle name="Comma 2 14 2 6 2" xfId="42510" xr:uid="{00000000-0005-0000-0000-0000BA020000}"/>
    <cellStyle name="Comma 2 14 2 7" xfId="32062" xr:uid="{00000000-0005-0000-0000-0000BB020000}"/>
    <cellStyle name="Comma 2 14 3" xfId="348" xr:uid="{00000000-0005-0000-0000-0000BC020000}"/>
    <cellStyle name="Comma 2 14 3 2" xfId="3048" xr:uid="{00000000-0005-0000-0000-0000BD020000}"/>
    <cellStyle name="Comma 2 14 3 2 2" xfId="8409" xr:uid="{00000000-0005-0000-0000-0000BE020000}"/>
    <cellStyle name="Comma 2 14 3 2 2 2" xfId="21528" xr:uid="{00000000-0005-0000-0000-0000BF020000}"/>
    <cellStyle name="Comma 2 14 3 2 2 2 2" xfId="52911" xr:uid="{00000000-0005-0000-0000-0000C0020000}"/>
    <cellStyle name="Comma 2 14 3 2 2 3" xfId="39957" xr:uid="{00000000-0005-0000-0000-0000C1020000}"/>
    <cellStyle name="Comma 2 14 3 2 3" xfId="29410" xr:uid="{00000000-0005-0000-0000-0000C2020000}"/>
    <cellStyle name="Comma 2 14 3 2 3 2" xfId="60792" xr:uid="{00000000-0005-0000-0000-0000C3020000}"/>
    <cellStyle name="Comma 2 14 3 2 4" xfId="13753" xr:uid="{00000000-0005-0000-0000-0000C4020000}"/>
    <cellStyle name="Comma 2 14 3 2 4 2" xfId="45138" xr:uid="{00000000-0005-0000-0000-0000C5020000}"/>
    <cellStyle name="Comma 2 14 3 2 5" xfId="34693" xr:uid="{00000000-0005-0000-0000-0000C6020000}"/>
    <cellStyle name="Comma 2 14 3 3" xfId="5751" xr:uid="{00000000-0005-0000-0000-0000C7020000}"/>
    <cellStyle name="Comma 2 14 3 3 2" xfId="24155" xr:uid="{00000000-0005-0000-0000-0000C8020000}"/>
    <cellStyle name="Comma 2 14 3 3 2 2" xfId="55538" xr:uid="{00000000-0005-0000-0000-0000C9020000}"/>
    <cellStyle name="Comma 2 14 3 3 3" xfId="16382" xr:uid="{00000000-0005-0000-0000-0000CA020000}"/>
    <cellStyle name="Comma 2 14 3 3 3 2" xfId="47765" xr:uid="{00000000-0005-0000-0000-0000CB020000}"/>
    <cellStyle name="Comma 2 14 3 3 4" xfId="37325" xr:uid="{00000000-0005-0000-0000-0000CC020000}"/>
    <cellStyle name="Comma 2 14 3 4" xfId="18901" xr:uid="{00000000-0005-0000-0000-0000CD020000}"/>
    <cellStyle name="Comma 2 14 3 4 2" xfId="50284" xr:uid="{00000000-0005-0000-0000-0000CE020000}"/>
    <cellStyle name="Comma 2 14 3 5" xfId="26783" xr:uid="{00000000-0005-0000-0000-0000CF020000}"/>
    <cellStyle name="Comma 2 14 3 5 2" xfId="58165" xr:uid="{00000000-0005-0000-0000-0000D0020000}"/>
    <cellStyle name="Comma 2 14 3 6" xfId="11125" xr:uid="{00000000-0005-0000-0000-0000D1020000}"/>
    <cellStyle name="Comma 2 14 3 6 2" xfId="42511" xr:uid="{00000000-0005-0000-0000-0000D2020000}"/>
    <cellStyle name="Comma 2 14 3 7" xfId="32063" xr:uid="{00000000-0005-0000-0000-0000D3020000}"/>
    <cellStyle name="Comma 2 14 4" xfId="3046" xr:uid="{00000000-0005-0000-0000-0000D4020000}"/>
    <cellStyle name="Comma 2 14 4 2" xfId="8407" xr:uid="{00000000-0005-0000-0000-0000D5020000}"/>
    <cellStyle name="Comma 2 14 4 2 2" xfId="21526" xr:uid="{00000000-0005-0000-0000-0000D6020000}"/>
    <cellStyle name="Comma 2 14 4 2 2 2" xfId="52909" xr:uid="{00000000-0005-0000-0000-0000D7020000}"/>
    <cellStyle name="Comma 2 14 4 2 3" xfId="39955" xr:uid="{00000000-0005-0000-0000-0000D8020000}"/>
    <cellStyle name="Comma 2 14 4 3" xfId="29408" xr:uid="{00000000-0005-0000-0000-0000D9020000}"/>
    <cellStyle name="Comma 2 14 4 3 2" xfId="60790" xr:uid="{00000000-0005-0000-0000-0000DA020000}"/>
    <cellStyle name="Comma 2 14 4 4" xfId="13751" xr:uid="{00000000-0005-0000-0000-0000DB020000}"/>
    <cellStyle name="Comma 2 14 4 4 2" xfId="45136" xr:uid="{00000000-0005-0000-0000-0000DC020000}"/>
    <cellStyle name="Comma 2 14 4 5" xfId="34691" xr:uid="{00000000-0005-0000-0000-0000DD020000}"/>
    <cellStyle name="Comma 2 14 5" xfId="5749" xr:uid="{00000000-0005-0000-0000-0000DE020000}"/>
    <cellStyle name="Comma 2 14 5 2" xfId="24153" xr:uid="{00000000-0005-0000-0000-0000DF020000}"/>
    <cellStyle name="Comma 2 14 5 2 2" xfId="55536" xr:uid="{00000000-0005-0000-0000-0000E0020000}"/>
    <cellStyle name="Comma 2 14 5 3" xfId="16380" xr:uid="{00000000-0005-0000-0000-0000E1020000}"/>
    <cellStyle name="Comma 2 14 5 3 2" xfId="47763" xr:uid="{00000000-0005-0000-0000-0000E2020000}"/>
    <cellStyle name="Comma 2 14 5 4" xfId="37323" xr:uid="{00000000-0005-0000-0000-0000E3020000}"/>
    <cellStyle name="Comma 2 14 6" xfId="18899" xr:uid="{00000000-0005-0000-0000-0000E4020000}"/>
    <cellStyle name="Comma 2 14 6 2" xfId="50282" xr:uid="{00000000-0005-0000-0000-0000E5020000}"/>
    <cellStyle name="Comma 2 14 7" xfId="26781" xr:uid="{00000000-0005-0000-0000-0000E6020000}"/>
    <cellStyle name="Comma 2 14 7 2" xfId="58163" xr:uid="{00000000-0005-0000-0000-0000E7020000}"/>
    <cellStyle name="Comma 2 14 8" xfId="11123" xr:uid="{00000000-0005-0000-0000-0000E8020000}"/>
    <cellStyle name="Comma 2 14 8 2" xfId="42509" xr:uid="{00000000-0005-0000-0000-0000E9020000}"/>
    <cellStyle name="Comma 2 14 9" xfId="32061" xr:uid="{00000000-0005-0000-0000-0000EA020000}"/>
    <cellStyle name="Comma 2 15" xfId="349" xr:uid="{00000000-0005-0000-0000-0000EB020000}"/>
    <cellStyle name="Comma 2 15 2" xfId="350" xr:uid="{00000000-0005-0000-0000-0000EC020000}"/>
    <cellStyle name="Comma 2 15 2 2" xfId="3050" xr:uid="{00000000-0005-0000-0000-0000ED020000}"/>
    <cellStyle name="Comma 2 15 2 2 2" xfId="8411" xr:uid="{00000000-0005-0000-0000-0000EE020000}"/>
    <cellStyle name="Comma 2 15 2 2 2 2" xfId="21530" xr:uid="{00000000-0005-0000-0000-0000EF020000}"/>
    <cellStyle name="Comma 2 15 2 2 2 2 2" xfId="52913" xr:uid="{00000000-0005-0000-0000-0000F0020000}"/>
    <cellStyle name="Comma 2 15 2 2 2 3" xfId="39959" xr:uid="{00000000-0005-0000-0000-0000F1020000}"/>
    <cellStyle name="Comma 2 15 2 2 3" xfId="29412" xr:uid="{00000000-0005-0000-0000-0000F2020000}"/>
    <cellStyle name="Comma 2 15 2 2 3 2" xfId="60794" xr:uid="{00000000-0005-0000-0000-0000F3020000}"/>
    <cellStyle name="Comma 2 15 2 2 4" xfId="13755" xr:uid="{00000000-0005-0000-0000-0000F4020000}"/>
    <cellStyle name="Comma 2 15 2 2 4 2" xfId="45140" xr:uid="{00000000-0005-0000-0000-0000F5020000}"/>
    <cellStyle name="Comma 2 15 2 2 5" xfId="34695" xr:uid="{00000000-0005-0000-0000-0000F6020000}"/>
    <cellStyle name="Comma 2 15 2 3" xfId="5753" xr:uid="{00000000-0005-0000-0000-0000F7020000}"/>
    <cellStyle name="Comma 2 15 2 3 2" xfId="24157" xr:uid="{00000000-0005-0000-0000-0000F8020000}"/>
    <cellStyle name="Comma 2 15 2 3 2 2" xfId="55540" xr:uid="{00000000-0005-0000-0000-0000F9020000}"/>
    <cellStyle name="Comma 2 15 2 3 3" xfId="16384" xr:uid="{00000000-0005-0000-0000-0000FA020000}"/>
    <cellStyle name="Comma 2 15 2 3 3 2" xfId="47767" xr:uid="{00000000-0005-0000-0000-0000FB020000}"/>
    <cellStyle name="Comma 2 15 2 3 4" xfId="37327" xr:uid="{00000000-0005-0000-0000-0000FC020000}"/>
    <cellStyle name="Comma 2 15 2 4" xfId="18903" xr:uid="{00000000-0005-0000-0000-0000FD020000}"/>
    <cellStyle name="Comma 2 15 2 4 2" xfId="50286" xr:uid="{00000000-0005-0000-0000-0000FE020000}"/>
    <cellStyle name="Comma 2 15 2 5" xfId="26785" xr:uid="{00000000-0005-0000-0000-0000FF020000}"/>
    <cellStyle name="Comma 2 15 2 5 2" xfId="58167" xr:uid="{00000000-0005-0000-0000-000000030000}"/>
    <cellStyle name="Comma 2 15 2 6" xfId="11127" xr:uid="{00000000-0005-0000-0000-000001030000}"/>
    <cellStyle name="Comma 2 15 2 6 2" xfId="42513" xr:uid="{00000000-0005-0000-0000-000002030000}"/>
    <cellStyle name="Comma 2 15 2 7" xfId="32065" xr:uid="{00000000-0005-0000-0000-000003030000}"/>
    <cellStyle name="Comma 2 15 3" xfId="3049" xr:uid="{00000000-0005-0000-0000-000004030000}"/>
    <cellStyle name="Comma 2 15 3 2" xfId="8410" xr:uid="{00000000-0005-0000-0000-000005030000}"/>
    <cellStyle name="Comma 2 15 3 2 2" xfId="21529" xr:uid="{00000000-0005-0000-0000-000006030000}"/>
    <cellStyle name="Comma 2 15 3 2 2 2" xfId="52912" xr:uid="{00000000-0005-0000-0000-000007030000}"/>
    <cellStyle name="Comma 2 15 3 2 3" xfId="39958" xr:uid="{00000000-0005-0000-0000-000008030000}"/>
    <cellStyle name="Comma 2 15 3 3" xfId="29411" xr:uid="{00000000-0005-0000-0000-000009030000}"/>
    <cellStyle name="Comma 2 15 3 3 2" xfId="60793" xr:uid="{00000000-0005-0000-0000-00000A030000}"/>
    <cellStyle name="Comma 2 15 3 4" xfId="13754" xr:uid="{00000000-0005-0000-0000-00000B030000}"/>
    <cellStyle name="Comma 2 15 3 4 2" xfId="45139" xr:uid="{00000000-0005-0000-0000-00000C030000}"/>
    <cellStyle name="Comma 2 15 3 5" xfId="34694" xr:uid="{00000000-0005-0000-0000-00000D030000}"/>
    <cellStyle name="Comma 2 15 4" xfId="5752" xr:uid="{00000000-0005-0000-0000-00000E030000}"/>
    <cellStyle name="Comma 2 15 4 2" xfId="24156" xr:uid="{00000000-0005-0000-0000-00000F030000}"/>
    <cellStyle name="Comma 2 15 4 2 2" xfId="55539" xr:uid="{00000000-0005-0000-0000-000010030000}"/>
    <cellStyle name="Comma 2 15 4 3" xfId="16383" xr:uid="{00000000-0005-0000-0000-000011030000}"/>
    <cellStyle name="Comma 2 15 4 3 2" xfId="47766" xr:uid="{00000000-0005-0000-0000-000012030000}"/>
    <cellStyle name="Comma 2 15 4 4" xfId="37326" xr:uid="{00000000-0005-0000-0000-000013030000}"/>
    <cellStyle name="Comma 2 15 5" xfId="18902" xr:uid="{00000000-0005-0000-0000-000014030000}"/>
    <cellStyle name="Comma 2 15 5 2" xfId="50285" xr:uid="{00000000-0005-0000-0000-000015030000}"/>
    <cellStyle name="Comma 2 15 6" xfId="26784" xr:uid="{00000000-0005-0000-0000-000016030000}"/>
    <cellStyle name="Comma 2 15 6 2" xfId="58166" xr:uid="{00000000-0005-0000-0000-000017030000}"/>
    <cellStyle name="Comma 2 15 7" xfId="11126" xr:uid="{00000000-0005-0000-0000-000018030000}"/>
    <cellStyle name="Comma 2 15 7 2" xfId="42512" xr:uid="{00000000-0005-0000-0000-000019030000}"/>
    <cellStyle name="Comma 2 15 8" xfId="32064" xr:uid="{00000000-0005-0000-0000-00001A030000}"/>
    <cellStyle name="Comma 2 16" xfId="351" xr:uid="{00000000-0005-0000-0000-00001B030000}"/>
    <cellStyle name="Comma 2 16 2" xfId="3051" xr:uid="{00000000-0005-0000-0000-00001C030000}"/>
    <cellStyle name="Comma 2 16 2 2" xfId="8412" xr:uid="{00000000-0005-0000-0000-00001D030000}"/>
    <cellStyle name="Comma 2 16 2 2 2" xfId="21531" xr:uid="{00000000-0005-0000-0000-00001E030000}"/>
    <cellStyle name="Comma 2 16 2 2 2 2" xfId="52914" xr:uid="{00000000-0005-0000-0000-00001F030000}"/>
    <cellStyle name="Comma 2 16 2 2 3" xfId="39960" xr:uid="{00000000-0005-0000-0000-000020030000}"/>
    <cellStyle name="Comma 2 16 2 3" xfId="29413" xr:uid="{00000000-0005-0000-0000-000021030000}"/>
    <cellStyle name="Comma 2 16 2 3 2" xfId="60795" xr:uid="{00000000-0005-0000-0000-000022030000}"/>
    <cellStyle name="Comma 2 16 2 4" xfId="13756" xr:uid="{00000000-0005-0000-0000-000023030000}"/>
    <cellStyle name="Comma 2 16 2 4 2" xfId="45141" xr:uid="{00000000-0005-0000-0000-000024030000}"/>
    <cellStyle name="Comma 2 16 2 5" xfId="34696" xr:uid="{00000000-0005-0000-0000-000025030000}"/>
    <cellStyle name="Comma 2 16 3" xfId="5754" xr:uid="{00000000-0005-0000-0000-000026030000}"/>
    <cellStyle name="Comma 2 16 3 2" xfId="24158" xr:uid="{00000000-0005-0000-0000-000027030000}"/>
    <cellStyle name="Comma 2 16 3 2 2" xfId="55541" xr:uid="{00000000-0005-0000-0000-000028030000}"/>
    <cellStyle name="Comma 2 16 3 3" xfId="16385" xr:uid="{00000000-0005-0000-0000-000029030000}"/>
    <cellStyle name="Comma 2 16 3 3 2" xfId="47768" xr:uid="{00000000-0005-0000-0000-00002A030000}"/>
    <cellStyle name="Comma 2 16 3 4" xfId="37328" xr:uid="{00000000-0005-0000-0000-00002B030000}"/>
    <cellStyle name="Comma 2 16 4" xfId="18904" xr:uid="{00000000-0005-0000-0000-00002C030000}"/>
    <cellStyle name="Comma 2 16 4 2" xfId="50287" xr:uid="{00000000-0005-0000-0000-00002D030000}"/>
    <cellStyle name="Comma 2 16 5" xfId="26786" xr:uid="{00000000-0005-0000-0000-00002E030000}"/>
    <cellStyle name="Comma 2 16 5 2" xfId="58168" xr:uid="{00000000-0005-0000-0000-00002F030000}"/>
    <cellStyle name="Comma 2 16 6" xfId="11128" xr:uid="{00000000-0005-0000-0000-000030030000}"/>
    <cellStyle name="Comma 2 16 6 2" xfId="42514" xr:uid="{00000000-0005-0000-0000-000031030000}"/>
    <cellStyle name="Comma 2 16 7" xfId="32066" xr:uid="{00000000-0005-0000-0000-000032030000}"/>
    <cellStyle name="Comma 2 17" xfId="352" xr:uid="{00000000-0005-0000-0000-000033030000}"/>
    <cellStyle name="Comma 2 17 2" xfId="3052" xr:uid="{00000000-0005-0000-0000-000034030000}"/>
    <cellStyle name="Comma 2 17 2 2" xfId="8413" xr:uid="{00000000-0005-0000-0000-000035030000}"/>
    <cellStyle name="Comma 2 17 2 2 2" xfId="21532" xr:uid="{00000000-0005-0000-0000-000036030000}"/>
    <cellStyle name="Comma 2 17 2 2 2 2" xfId="52915" xr:uid="{00000000-0005-0000-0000-000037030000}"/>
    <cellStyle name="Comma 2 17 2 2 3" xfId="39961" xr:uid="{00000000-0005-0000-0000-000038030000}"/>
    <cellStyle name="Comma 2 17 2 3" xfId="29414" xr:uid="{00000000-0005-0000-0000-000039030000}"/>
    <cellStyle name="Comma 2 17 2 3 2" xfId="60796" xr:uid="{00000000-0005-0000-0000-00003A030000}"/>
    <cellStyle name="Comma 2 17 2 4" xfId="13757" xr:uid="{00000000-0005-0000-0000-00003B030000}"/>
    <cellStyle name="Comma 2 17 2 4 2" xfId="45142" xr:uid="{00000000-0005-0000-0000-00003C030000}"/>
    <cellStyle name="Comma 2 17 2 5" xfId="34697" xr:uid="{00000000-0005-0000-0000-00003D030000}"/>
    <cellStyle name="Comma 2 17 3" xfId="5755" xr:uid="{00000000-0005-0000-0000-00003E030000}"/>
    <cellStyle name="Comma 2 17 3 2" xfId="24159" xr:uid="{00000000-0005-0000-0000-00003F030000}"/>
    <cellStyle name="Comma 2 17 3 2 2" xfId="55542" xr:uid="{00000000-0005-0000-0000-000040030000}"/>
    <cellStyle name="Comma 2 17 3 3" xfId="16386" xr:uid="{00000000-0005-0000-0000-000041030000}"/>
    <cellStyle name="Comma 2 17 3 3 2" xfId="47769" xr:uid="{00000000-0005-0000-0000-000042030000}"/>
    <cellStyle name="Comma 2 17 3 4" xfId="37329" xr:uid="{00000000-0005-0000-0000-000043030000}"/>
    <cellStyle name="Comma 2 17 4" xfId="18905" xr:uid="{00000000-0005-0000-0000-000044030000}"/>
    <cellStyle name="Comma 2 17 4 2" xfId="50288" xr:uid="{00000000-0005-0000-0000-000045030000}"/>
    <cellStyle name="Comma 2 17 5" xfId="26787" xr:uid="{00000000-0005-0000-0000-000046030000}"/>
    <cellStyle name="Comma 2 17 5 2" xfId="58169" xr:uid="{00000000-0005-0000-0000-000047030000}"/>
    <cellStyle name="Comma 2 17 6" xfId="11129" xr:uid="{00000000-0005-0000-0000-000048030000}"/>
    <cellStyle name="Comma 2 17 6 2" xfId="42515" xr:uid="{00000000-0005-0000-0000-000049030000}"/>
    <cellStyle name="Comma 2 17 7" xfId="32067" xr:uid="{00000000-0005-0000-0000-00004A030000}"/>
    <cellStyle name="Comma 2 18" xfId="353" xr:uid="{00000000-0005-0000-0000-00004B030000}"/>
    <cellStyle name="Comma 2 18 2" xfId="3053" xr:uid="{00000000-0005-0000-0000-00004C030000}"/>
    <cellStyle name="Comma 2 18 2 2" xfId="8414" xr:uid="{00000000-0005-0000-0000-00004D030000}"/>
    <cellStyle name="Comma 2 18 2 2 2" xfId="21533" xr:uid="{00000000-0005-0000-0000-00004E030000}"/>
    <cellStyle name="Comma 2 18 2 2 2 2" xfId="52916" xr:uid="{00000000-0005-0000-0000-00004F030000}"/>
    <cellStyle name="Comma 2 18 2 2 3" xfId="39962" xr:uid="{00000000-0005-0000-0000-000050030000}"/>
    <cellStyle name="Comma 2 18 2 3" xfId="29415" xr:uid="{00000000-0005-0000-0000-000051030000}"/>
    <cellStyle name="Comma 2 18 2 3 2" xfId="60797" xr:uid="{00000000-0005-0000-0000-000052030000}"/>
    <cellStyle name="Comma 2 18 2 4" xfId="13758" xr:uid="{00000000-0005-0000-0000-000053030000}"/>
    <cellStyle name="Comma 2 18 2 4 2" xfId="45143" xr:uid="{00000000-0005-0000-0000-000054030000}"/>
    <cellStyle name="Comma 2 18 2 5" xfId="34698" xr:uid="{00000000-0005-0000-0000-000055030000}"/>
    <cellStyle name="Comma 2 18 3" xfId="5756" xr:uid="{00000000-0005-0000-0000-000056030000}"/>
    <cellStyle name="Comma 2 18 3 2" xfId="24160" xr:uid="{00000000-0005-0000-0000-000057030000}"/>
    <cellStyle name="Comma 2 18 3 2 2" xfId="55543" xr:uid="{00000000-0005-0000-0000-000058030000}"/>
    <cellStyle name="Comma 2 18 3 3" xfId="16387" xr:uid="{00000000-0005-0000-0000-000059030000}"/>
    <cellStyle name="Comma 2 18 3 3 2" xfId="47770" xr:uid="{00000000-0005-0000-0000-00005A030000}"/>
    <cellStyle name="Comma 2 18 3 4" xfId="37330" xr:uid="{00000000-0005-0000-0000-00005B030000}"/>
    <cellStyle name="Comma 2 18 4" xfId="18906" xr:uid="{00000000-0005-0000-0000-00005C030000}"/>
    <cellStyle name="Comma 2 18 4 2" xfId="50289" xr:uid="{00000000-0005-0000-0000-00005D030000}"/>
    <cellStyle name="Comma 2 18 5" xfId="26788" xr:uid="{00000000-0005-0000-0000-00005E030000}"/>
    <cellStyle name="Comma 2 18 5 2" xfId="58170" xr:uid="{00000000-0005-0000-0000-00005F030000}"/>
    <cellStyle name="Comma 2 18 6" xfId="11130" xr:uid="{00000000-0005-0000-0000-000060030000}"/>
    <cellStyle name="Comma 2 18 6 2" xfId="42516" xr:uid="{00000000-0005-0000-0000-000061030000}"/>
    <cellStyle name="Comma 2 18 7" xfId="32068" xr:uid="{00000000-0005-0000-0000-000062030000}"/>
    <cellStyle name="Comma 2 19" xfId="2714" xr:uid="{00000000-0005-0000-0000-000063030000}"/>
    <cellStyle name="Comma 2 19 2" xfId="5389" xr:uid="{00000000-0005-0000-0000-000064030000}"/>
    <cellStyle name="Comma 2 19 2 2" xfId="10747" xr:uid="{00000000-0005-0000-0000-000065030000}"/>
    <cellStyle name="Comma 2 19 2 2 2" xfId="23863" xr:uid="{00000000-0005-0000-0000-000066030000}"/>
    <cellStyle name="Comma 2 19 2 2 2 2" xfId="55246" xr:uid="{00000000-0005-0000-0000-000067030000}"/>
    <cellStyle name="Comma 2 19 2 2 3" xfId="42292" xr:uid="{00000000-0005-0000-0000-000068030000}"/>
    <cellStyle name="Comma 2 19 2 3" xfId="31745" xr:uid="{00000000-0005-0000-0000-000069030000}"/>
    <cellStyle name="Comma 2 19 2 3 2" xfId="63127" xr:uid="{00000000-0005-0000-0000-00006A030000}"/>
    <cellStyle name="Comma 2 19 2 4" xfId="16088" xr:uid="{00000000-0005-0000-0000-00006B030000}"/>
    <cellStyle name="Comma 2 19 2 4 2" xfId="47473" xr:uid="{00000000-0005-0000-0000-00006C030000}"/>
    <cellStyle name="Comma 2 19 2 5" xfId="37028" xr:uid="{00000000-0005-0000-0000-00006D030000}"/>
    <cellStyle name="Comma 2 19 3" xfId="8100" xr:uid="{00000000-0005-0000-0000-00006E030000}"/>
    <cellStyle name="Comma 2 19 3 2" xfId="26490" xr:uid="{00000000-0005-0000-0000-00006F030000}"/>
    <cellStyle name="Comma 2 19 3 2 2" xfId="57873" xr:uid="{00000000-0005-0000-0000-000070030000}"/>
    <cellStyle name="Comma 2 19 3 3" xfId="18717" xr:uid="{00000000-0005-0000-0000-000071030000}"/>
    <cellStyle name="Comma 2 19 3 3 2" xfId="50100" xr:uid="{00000000-0005-0000-0000-000072030000}"/>
    <cellStyle name="Comma 2 19 3 4" xfId="39662" xr:uid="{00000000-0005-0000-0000-000073030000}"/>
    <cellStyle name="Comma 2 19 4" xfId="21236" xr:uid="{00000000-0005-0000-0000-000074030000}"/>
    <cellStyle name="Comma 2 19 4 2" xfId="52619" xr:uid="{00000000-0005-0000-0000-000075030000}"/>
    <cellStyle name="Comma 2 19 5" xfId="29118" xr:uid="{00000000-0005-0000-0000-000076030000}"/>
    <cellStyle name="Comma 2 19 5 2" xfId="60500" xr:uid="{00000000-0005-0000-0000-000077030000}"/>
    <cellStyle name="Comma 2 19 6" xfId="13460" xr:uid="{00000000-0005-0000-0000-000078030000}"/>
    <cellStyle name="Comma 2 19 6 2" xfId="44846" xr:uid="{00000000-0005-0000-0000-000079030000}"/>
    <cellStyle name="Comma 2 19 7" xfId="34398" xr:uid="{00000000-0005-0000-0000-00007A030000}"/>
    <cellStyle name="Comma 2 2" xfId="176" xr:uid="{00000000-0005-0000-0000-00007B030000}"/>
    <cellStyle name="Comma 2 2 10" xfId="355" xr:uid="{00000000-0005-0000-0000-00007C030000}"/>
    <cellStyle name="Comma 2 2 10 2" xfId="356" xr:uid="{00000000-0005-0000-0000-00007D030000}"/>
    <cellStyle name="Comma 2 2 10 2 2" xfId="3056" xr:uid="{00000000-0005-0000-0000-00007E030000}"/>
    <cellStyle name="Comma 2 2 10 2 2 2" xfId="8417" xr:uid="{00000000-0005-0000-0000-00007F030000}"/>
    <cellStyle name="Comma 2 2 10 2 2 2 2" xfId="21536" xr:uid="{00000000-0005-0000-0000-000080030000}"/>
    <cellStyle name="Comma 2 2 10 2 2 2 2 2" xfId="52919" xr:uid="{00000000-0005-0000-0000-000081030000}"/>
    <cellStyle name="Comma 2 2 10 2 2 2 3" xfId="39965" xr:uid="{00000000-0005-0000-0000-000082030000}"/>
    <cellStyle name="Comma 2 2 10 2 2 3" xfId="29418" xr:uid="{00000000-0005-0000-0000-000083030000}"/>
    <cellStyle name="Comma 2 2 10 2 2 3 2" xfId="60800" xr:uid="{00000000-0005-0000-0000-000084030000}"/>
    <cellStyle name="Comma 2 2 10 2 2 4" xfId="13761" xr:uid="{00000000-0005-0000-0000-000085030000}"/>
    <cellStyle name="Comma 2 2 10 2 2 4 2" xfId="45146" xr:uid="{00000000-0005-0000-0000-000086030000}"/>
    <cellStyle name="Comma 2 2 10 2 2 5" xfId="34701" xr:uid="{00000000-0005-0000-0000-000087030000}"/>
    <cellStyle name="Comma 2 2 10 2 3" xfId="5759" xr:uid="{00000000-0005-0000-0000-000088030000}"/>
    <cellStyle name="Comma 2 2 10 2 3 2" xfId="24163" xr:uid="{00000000-0005-0000-0000-000089030000}"/>
    <cellStyle name="Comma 2 2 10 2 3 2 2" xfId="55546" xr:uid="{00000000-0005-0000-0000-00008A030000}"/>
    <cellStyle name="Comma 2 2 10 2 3 3" xfId="16390" xr:uid="{00000000-0005-0000-0000-00008B030000}"/>
    <cellStyle name="Comma 2 2 10 2 3 3 2" xfId="47773" xr:uid="{00000000-0005-0000-0000-00008C030000}"/>
    <cellStyle name="Comma 2 2 10 2 3 4" xfId="37333" xr:uid="{00000000-0005-0000-0000-00008D030000}"/>
    <cellStyle name="Comma 2 2 10 2 4" xfId="18909" xr:uid="{00000000-0005-0000-0000-00008E030000}"/>
    <cellStyle name="Comma 2 2 10 2 4 2" xfId="50292" xr:uid="{00000000-0005-0000-0000-00008F030000}"/>
    <cellStyle name="Comma 2 2 10 2 5" xfId="26791" xr:uid="{00000000-0005-0000-0000-000090030000}"/>
    <cellStyle name="Comma 2 2 10 2 5 2" xfId="58173" xr:uid="{00000000-0005-0000-0000-000091030000}"/>
    <cellStyle name="Comma 2 2 10 2 6" xfId="11133" xr:uid="{00000000-0005-0000-0000-000092030000}"/>
    <cellStyle name="Comma 2 2 10 2 6 2" xfId="42519" xr:uid="{00000000-0005-0000-0000-000093030000}"/>
    <cellStyle name="Comma 2 2 10 2 7" xfId="32071" xr:uid="{00000000-0005-0000-0000-000094030000}"/>
    <cellStyle name="Comma 2 2 10 3" xfId="357" xr:uid="{00000000-0005-0000-0000-000095030000}"/>
    <cellStyle name="Comma 2 2 10 3 2" xfId="3057" xr:uid="{00000000-0005-0000-0000-000096030000}"/>
    <cellStyle name="Comma 2 2 10 3 2 2" xfId="8418" xr:uid="{00000000-0005-0000-0000-000097030000}"/>
    <cellStyle name="Comma 2 2 10 3 2 2 2" xfId="21537" xr:uid="{00000000-0005-0000-0000-000098030000}"/>
    <cellStyle name="Comma 2 2 10 3 2 2 2 2" xfId="52920" xr:uid="{00000000-0005-0000-0000-000099030000}"/>
    <cellStyle name="Comma 2 2 10 3 2 2 3" xfId="39966" xr:uid="{00000000-0005-0000-0000-00009A030000}"/>
    <cellStyle name="Comma 2 2 10 3 2 3" xfId="29419" xr:uid="{00000000-0005-0000-0000-00009B030000}"/>
    <cellStyle name="Comma 2 2 10 3 2 3 2" xfId="60801" xr:uid="{00000000-0005-0000-0000-00009C030000}"/>
    <cellStyle name="Comma 2 2 10 3 2 4" xfId="13762" xr:uid="{00000000-0005-0000-0000-00009D030000}"/>
    <cellStyle name="Comma 2 2 10 3 2 4 2" xfId="45147" xr:uid="{00000000-0005-0000-0000-00009E030000}"/>
    <cellStyle name="Comma 2 2 10 3 2 5" xfId="34702" xr:uid="{00000000-0005-0000-0000-00009F030000}"/>
    <cellStyle name="Comma 2 2 10 3 3" xfId="5760" xr:uid="{00000000-0005-0000-0000-0000A0030000}"/>
    <cellStyle name="Comma 2 2 10 3 3 2" xfId="24164" xr:uid="{00000000-0005-0000-0000-0000A1030000}"/>
    <cellStyle name="Comma 2 2 10 3 3 2 2" xfId="55547" xr:uid="{00000000-0005-0000-0000-0000A2030000}"/>
    <cellStyle name="Comma 2 2 10 3 3 3" xfId="16391" xr:uid="{00000000-0005-0000-0000-0000A3030000}"/>
    <cellStyle name="Comma 2 2 10 3 3 3 2" xfId="47774" xr:uid="{00000000-0005-0000-0000-0000A4030000}"/>
    <cellStyle name="Comma 2 2 10 3 3 4" xfId="37334" xr:uid="{00000000-0005-0000-0000-0000A5030000}"/>
    <cellStyle name="Comma 2 2 10 3 4" xfId="18910" xr:uid="{00000000-0005-0000-0000-0000A6030000}"/>
    <cellStyle name="Comma 2 2 10 3 4 2" xfId="50293" xr:uid="{00000000-0005-0000-0000-0000A7030000}"/>
    <cellStyle name="Comma 2 2 10 3 5" xfId="26792" xr:uid="{00000000-0005-0000-0000-0000A8030000}"/>
    <cellStyle name="Comma 2 2 10 3 5 2" xfId="58174" xr:uid="{00000000-0005-0000-0000-0000A9030000}"/>
    <cellStyle name="Comma 2 2 10 3 6" xfId="11134" xr:uid="{00000000-0005-0000-0000-0000AA030000}"/>
    <cellStyle name="Comma 2 2 10 3 6 2" xfId="42520" xr:uid="{00000000-0005-0000-0000-0000AB030000}"/>
    <cellStyle name="Comma 2 2 10 3 7" xfId="32072" xr:uid="{00000000-0005-0000-0000-0000AC030000}"/>
    <cellStyle name="Comma 2 2 10 4" xfId="3055" xr:uid="{00000000-0005-0000-0000-0000AD030000}"/>
    <cellStyle name="Comma 2 2 10 4 2" xfId="8416" xr:uid="{00000000-0005-0000-0000-0000AE030000}"/>
    <cellStyle name="Comma 2 2 10 4 2 2" xfId="21535" xr:uid="{00000000-0005-0000-0000-0000AF030000}"/>
    <cellStyle name="Comma 2 2 10 4 2 2 2" xfId="52918" xr:uid="{00000000-0005-0000-0000-0000B0030000}"/>
    <cellStyle name="Comma 2 2 10 4 2 3" xfId="39964" xr:uid="{00000000-0005-0000-0000-0000B1030000}"/>
    <cellStyle name="Comma 2 2 10 4 3" xfId="29417" xr:uid="{00000000-0005-0000-0000-0000B2030000}"/>
    <cellStyle name="Comma 2 2 10 4 3 2" xfId="60799" xr:uid="{00000000-0005-0000-0000-0000B3030000}"/>
    <cellStyle name="Comma 2 2 10 4 4" xfId="13760" xr:uid="{00000000-0005-0000-0000-0000B4030000}"/>
    <cellStyle name="Comma 2 2 10 4 4 2" xfId="45145" xr:uid="{00000000-0005-0000-0000-0000B5030000}"/>
    <cellStyle name="Comma 2 2 10 4 5" xfId="34700" xr:uid="{00000000-0005-0000-0000-0000B6030000}"/>
    <cellStyle name="Comma 2 2 10 5" xfId="5758" xr:uid="{00000000-0005-0000-0000-0000B7030000}"/>
    <cellStyle name="Comma 2 2 10 5 2" xfId="24162" xr:uid="{00000000-0005-0000-0000-0000B8030000}"/>
    <cellStyle name="Comma 2 2 10 5 2 2" xfId="55545" xr:uid="{00000000-0005-0000-0000-0000B9030000}"/>
    <cellStyle name="Comma 2 2 10 5 3" xfId="16389" xr:uid="{00000000-0005-0000-0000-0000BA030000}"/>
    <cellStyle name="Comma 2 2 10 5 3 2" xfId="47772" xr:uid="{00000000-0005-0000-0000-0000BB030000}"/>
    <cellStyle name="Comma 2 2 10 5 4" xfId="37332" xr:uid="{00000000-0005-0000-0000-0000BC030000}"/>
    <cellStyle name="Comma 2 2 10 6" xfId="18908" xr:uid="{00000000-0005-0000-0000-0000BD030000}"/>
    <cellStyle name="Comma 2 2 10 6 2" xfId="50291" xr:uid="{00000000-0005-0000-0000-0000BE030000}"/>
    <cellStyle name="Comma 2 2 10 7" xfId="26790" xr:uid="{00000000-0005-0000-0000-0000BF030000}"/>
    <cellStyle name="Comma 2 2 10 7 2" xfId="58172" xr:uid="{00000000-0005-0000-0000-0000C0030000}"/>
    <cellStyle name="Comma 2 2 10 8" xfId="11132" xr:uid="{00000000-0005-0000-0000-0000C1030000}"/>
    <cellStyle name="Comma 2 2 10 8 2" xfId="42518" xr:uid="{00000000-0005-0000-0000-0000C2030000}"/>
    <cellStyle name="Comma 2 2 10 9" xfId="32070" xr:uid="{00000000-0005-0000-0000-0000C3030000}"/>
    <cellStyle name="Comma 2 2 11" xfId="358" xr:uid="{00000000-0005-0000-0000-0000C4030000}"/>
    <cellStyle name="Comma 2 2 11 2" xfId="359" xr:uid="{00000000-0005-0000-0000-0000C5030000}"/>
    <cellStyle name="Comma 2 2 11 2 2" xfId="3059" xr:uid="{00000000-0005-0000-0000-0000C6030000}"/>
    <cellStyle name="Comma 2 2 11 2 2 2" xfId="8420" xr:uid="{00000000-0005-0000-0000-0000C7030000}"/>
    <cellStyle name="Comma 2 2 11 2 2 2 2" xfId="21539" xr:uid="{00000000-0005-0000-0000-0000C8030000}"/>
    <cellStyle name="Comma 2 2 11 2 2 2 2 2" xfId="52922" xr:uid="{00000000-0005-0000-0000-0000C9030000}"/>
    <cellStyle name="Comma 2 2 11 2 2 2 3" xfId="39968" xr:uid="{00000000-0005-0000-0000-0000CA030000}"/>
    <cellStyle name="Comma 2 2 11 2 2 3" xfId="29421" xr:uid="{00000000-0005-0000-0000-0000CB030000}"/>
    <cellStyle name="Comma 2 2 11 2 2 3 2" xfId="60803" xr:uid="{00000000-0005-0000-0000-0000CC030000}"/>
    <cellStyle name="Comma 2 2 11 2 2 4" xfId="13764" xr:uid="{00000000-0005-0000-0000-0000CD030000}"/>
    <cellStyle name="Comma 2 2 11 2 2 4 2" xfId="45149" xr:uid="{00000000-0005-0000-0000-0000CE030000}"/>
    <cellStyle name="Comma 2 2 11 2 2 5" xfId="34704" xr:uid="{00000000-0005-0000-0000-0000CF030000}"/>
    <cellStyle name="Comma 2 2 11 2 3" xfId="5762" xr:uid="{00000000-0005-0000-0000-0000D0030000}"/>
    <cellStyle name="Comma 2 2 11 2 3 2" xfId="24166" xr:uid="{00000000-0005-0000-0000-0000D1030000}"/>
    <cellStyle name="Comma 2 2 11 2 3 2 2" xfId="55549" xr:uid="{00000000-0005-0000-0000-0000D2030000}"/>
    <cellStyle name="Comma 2 2 11 2 3 3" xfId="16393" xr:uid="{00000000-0005-0000-0000-0000D3030000}"/>
    <cellStyle name="Comma 2 2 11 2 3 3 2" xfId="47776" xr:uid="{00000000-0005-0000-0000-0000D4030000}"/>
    <cellStyle name="Comma 2 2 11 2 3 4" xfId="37336" xr:uid="{00000000-0005-0000-0000-0000D5030000}"/>
    <cellStyle name="Comma 2 2 11 2 4" xfId="18912" xr:uid="{00000000-0005-0000-0000-0000D6030000}"/>
    <cellStyle name="Comma 2 2 11 2 4 2" xfId="50295" xr:uid="{00000000-0005-0000-0000-0000D7030000}"/>
    <cellStyle name="Comma 2 2 11 2 5" xfId="26794" xr:uid="{00000000-0005-0000-0000-0000D8030000}"/>
    <cellStyle name="Comma 2 2 11 2 5 2" xfId="58176" xr:uid="{00000000-0005-0000-0000-0000D9030000}"/>
    <cellStyle name="Comma 2 2 11 2 6" xfId="11136" xr:uid="{00000000-0005-0000-0000-0000DA030000}"/>
    <cellStyle name="Comma 2 2 11 2 6 2" xfId="42522" xr:uid="{00000000-0005-0000-0000-0000DB030000}"/>
    <cellStyle name="Comma 2 2 11 2 7" xfId="32074" xr:uid="{00000000-0005-0000-0000-0000DC030000}"/>
    <cellStyle name="Comma 2 2 11 3" xfId="3058" xr:uid="{00000000-0005-0000-0000-0000DD030000}"/>
    <cellStyle name="Comma 2 2 11 3 2" xfId="8419" xr:uid="{00000000-0005-0000-0000-0000DE030000}"/>
    <cellStyle name="Comma 2 2 11 3 2 2" xfId="21538" xr:uid="{00000000-0005-0000-0000-0000DF030000}"/>
    <cellStyle name="Comma 2 2 11 3 2 2 2" xfId="52921" xr:uid="{00000000-0005-0000-0000-0000E0030000}"/>
    <cellStyle name="Comma 2 2 11 3 2 3" xfId="39967" xr:uid="{00000000-0005-0000-0000-0000E1030000}"/>
    <cellStyle name="Comma 2 2 11 3 3" xfId="29420" xr:uid="{00000000-0005-0000-0000-0000E2030000}"/>
    <cellStyle name="Comma 2 2 11 3 3 2" xfId="60802" xr:uid="{00000000-0005-0000-0000-0000E3030000}"/>
    <cellStyle name="Comma 2 2 11 3 4" xfId="13763" xr:uid="{00000000-0005-0000-0000-0000E4030000}"/>
    <cellStyle name="Comma 2 2 11 3 4 2" xfId="45148" xr:uid="{00000000-0005-0000-0000-0000E5030000}"/>
    <cellStyle name="Comma 2 2 11 3 5" xfId="34703" xr:uid="{00000000-0005-0000-0000-0000E6030000}"/>
    <cellStyle name="Comma 2 2 11 4" xfId="5761" xr:uid="{00000000-0005-0000-0000-0000E7030000}"/>
    <cellStyle name="Comma 2 2 11 4 2" xfId="24165" xr:uid="{00000000-0005-0000-0000-0000E8030000}"/>
    <cellStyle name="Comma 2 2 11 4 2 2" xfId="55548" xr:uid="{00000000-0005-0000-0000-0000E9030000}"/>
    <cellStyle name="Comma 2 2 11 4 3" xfId="16392" xr:uid="{00000000-0005-0000-0000-0000EA030000}"/>
    <cellStyle name="Comma 2 2 11 4 3 2" xfId="47775" xr:uid="{00000000-0005-0000-0000-0000EB030000}"/>
    <cellStyle name="Comma 2 2 11 4 4" xfId="37335" xr:uid="{00000000-0005-0000-0000-0000EC030000}"/>
    <cellStyle name="Comma 2 2 11 5" xfId="18911" xr:uid="{00000000-0005-0000-0000-0000ED030000}"/>
    <cellStyle name="Comma 2 2 11 5 2" xfId="50294" xr:uid="{00000000-0005-0000-0000-0000EE030000}"/>
    <cellStyle name="Comma 2 2 11 6" xfId="26793" xr:uid="{00000000-0005-0000-0000-0000EF030000}"/>
    <cellStyle name="Comma 2 2 11 6 2" xfId="58175" xr:uid="{00000000-0005-0000-0000-0000F0030000}"/>
    <cellStyle name="Comma 2 2 11 7" xfId="11135" xr:uid="{00000000-0005-0000-0000-0000F1030000}"/>
    <cellStyle name="Comma 2 2 11 7 2" xfId="42521" xr:uid="{00000000-0005-0000-0000-0000F2030000}"/>
    <cellStyle name="Comma 2 2 11 8" xfId="32073" xr:uid="{00000000-0005-0000-0000-0000F3030000}"/>
    <cellStyle name="Comma 2 2 12" xfId="360" xr:uid="{00000000-0005-0000-0000-0000F4030000}"/>
    <cellStyle name="Comma 2 2 12 2" xfId="3060" xr:uid="{00000000-0005-0000-0000-0000F5030000}"/>
    <cellStyle name="Comma 2 2 12 2 2" xfId="8421" xr:uid="{00000000-0005-0000-0000-0000F6030000}"/>
    <cellStyle name="Comma 2 2 12 2 2 2" xfId="21540" xr:uid="{00000000-0005-0000-0000-0000F7030000}"/>
    <cellStyle name="Comma 2 2 12 2 2 2 2" xfId="52923" xr:uid="{00000000-0005-0000-0000-0000F8030000}"/>
    <cellStyle name="Comma 2 2 12 2 2 3" xfId="39969" xr:uid="{00000000-0005-0000-0000-0000F9030000}"/>
    <cellStyle name="Comma 2 2 12 2 3" xfId="29422" xr:uid="{00000000-0005-0000-0000-0000FA030000}"/>
    <cellStyle name="Comma 2 2 12 2 3 2" xfId="60804" xr:uid="{00000000-0005-0000-0000-0000FB030000}"/>
    <cellStyle name="Comma 2 2 12 2 4" xfId="13765" xr:uid="{00000000-0005-0000-0000-0000FC030000}"/>
    <cellStyle name="Comma 2 2 12 2 4 2" xfId="45150" xr:uid="{00000000-0005-0000-0000-0000FD030000}"/>
    <cellStyle name="Comma 2 2 12 2 5" xfId="34705" xr:uid="{00000000-0005-0000-0000-0000FE030000}"/>
    <cellStyle name="Comma 2 2 12 3" xfId="5763" xr:uid="{00000000-0005-0000-0000-0000FF030000}"/>
    <cellStyle name="Comma 2 2 12 3 2" xfId="24167" xr:uid="{00000000-0005-0000-0000-000000040000}"/>
    <cellStyle name="Comma 2 2 12 3 2 2" xfId="55550" xr:uid="{00000000-0005-0000-0000-000001040000}"/>
    <cellStyle name="Comma 2 2 12 3 3" xfId="16394" xr:uid="{00000000-0005-0000-0000-000002040000}"/>
    <cellStyle name="Comma 2 2 12 3 3 2" xfId="47777" xr:uid="{00000000-0005-0000-0000-000003040000}"/>
    <cellStyle name="Comma 2 2 12 3 4" xfId="37337" xr:uid="{00000000-0005-0000-0000-000004040000}"/>
    <cellStyle name="Comma 2 2 12 4" xfId="18913" xr:uid="{00000000-0005-0000-0000-000005040000}"/>
    <cellStyle name="Comma 2 2 12 4 2" xfId="50296" xr:uid="{00000000-0005-0000-0000-000006040000}"/>
    <cellStyle name="Comma 2 2 12 5" xfId="26795" xr:uid="{00000000-0005-0000-0000-000007040000}"/>
    <cellStyle name="Comma 2 2 12 5 2" xfId="58177" xr:uid="{00000000-0005-0000-0000-000008040000}"/>
    <cellStyle name="Comma 2 2 12 6" xfId="11137" xr:uid="{00000000-0005-0000-0000-000009040000}"/>
    <cellStyle name="Comma 2 2 12 6 2" xfId="42523" xr:uid="{00000000-0005-0000-0000-00000A040000}"/>
    <cellStyle name="Comma 2 2 12 7" xfId="32075" xr:uid="{00000000-0005-0000-0000-00000B040000}"/>
    <cellStyle name="Comma 2 2 13" xfId="361" xr:uid="{00000000-0005-0000-0000-00000C040000}"/>
    <cellStyle name="Comma 2 2 13 2" xfId="3061" xr:uid="{00000000-0005-0000-0000-00000D040000}"/>
    <cellStyle name="Comma 2 2 13 2 2" xfId="8422" xr:uid="{00000000-0005-0000-0000-00000E040000}"/>
    <cellStyle name="Comma 2 2 13 2 2 2" xfId="21541" xr:uid="{00000000-0005-0000-0000-00000F040000}"/>
    <cellStyle name="Comma 2 2 13 2 2 2 2" xfId="52924" xr:uid="{00000000-0005-0000-0000-000010040000}"/>
    <cellStyle name="Comma 2 2 13 2 2 3" xfId="39970" xr:uid="{00000000-0005-0000-0000-000011040000}"/>
    <cellStyle name="Comma 2 2 13 2 3" xfId="29423" xr:uid="{00000000-0005-0000-0000-000012040000}"/>
    <cellStyle name="Comma 2 2 13 2 3 2" xfId="60805" xr:uid="{00000000-0005-0000-0000-000013040000}"/>
    <cellStyle name="Comma 2 2 13 2 4" xfId="13766" xr:uid="{00000000-0005-0000-0000-000014040000}"/>
    <cellStyle name="Comma 2 2 13 2 4 2" xfId="45151" xr:uid="{00000000-0005-0000-0000-000015040000}"/>
    <cellStyle name="Comma 2 2 13 2 5" xfId="34706" xr:uid="{00000000-0005-0000-0000-000016040000}"/>
    <cellStyle name="Comma 2 2 13 3" xfId="5764" xr:uid="{00000000-0005-0000-0000-000017040000}"/>
    <cellStyle name="Comma 2 2 13 3 2" xfId="24168" xr:uid="{00000000-0005-0000-0000-000018040000}"/>
    <cellStyle name="Comma 2 2 13 3 2 2" xfId="55551" xr:uid="{00000000-0005-0000-0000-000019040000}"/>
    <cellStyle name="Comma 2 2 13 3 3" xfId="16395" xr:uid="{00000000-0005-0000-0000-00001A040000}"/>
    <cellStyle name="Comma 2 2 13 3 3 2" xfId="47778" xr:uid="{00000000-0005-0000-0000-00001B040000}"/>
    <cellStyle name="Comma 2 2 13 3 4" xfId="37338" xr:uid="{00000000-0005-0000-0000-00001C040000}"/>
    <cellStyle name="Comma 2 2 13 4" xfId="18914" xr:uid="{00000000-0005-0000-0000-00001D040000}"/>
    <cellStyle name="Comma 2 2 13 4 2" xfId="50297" xr:uid="{00000000-0005-0000-0000-00001E040000}"/>
    <cellStyle name="Comma 2 2 13 5" xfId="26796" xr:uid="{00000000-0005-0000-0000-00001F040000}"/>
    <cellStyle name="Comma 2 2 13 5 2" xfId="58178" xr:uid="{00000000-0005-0000-0000-000020040000}"/>
    <cellStyle name="Comma 2 2 13 6" xfId="11138" xr:uid="{00000000-0005-0000-0000-000021040000}"/>
    <cellStyle name="Comma 2 2 13 6 2" xfId="42524" xr:uid="{00000000-0005-0000-0000-000022040000}"/>
    <cellStyle name="Comma 2 2 13 7" xfId="32076" xr:uid="{00000000-0005-0000-0000-000023040000}"/>
    <cellStyle name="Comma 2 2 14" xfId="362" xr:uid="{00000000-0005-0000-0000-000024040000}"/>
    <cellStyle name="Comma 2 2 14 2" xfId="3062" xr:uid="{00000000-0005-0000-0000-000025040000}"/>
    <cellStyle name="Comma 2 2 14 2 2" xfId="8423" xr:uid="{00000000-0005-0000-0000-000026040000}"/>
    <cellStyle name="Comma 2 2 14 2 2 2" xfId="21542" xr:uid="{00000000-0005-0000-0000-000027040000}"/>
    <cellStyle name="Comma 2 2 14 2 2 2 2" xfId="52925" xr:uid="{00000000-0005-0000-0000-000028040000}"/>
    <cellStyle name="Comma 2 2 14 2 2 3" xfId="39971" xr:uid="{00000000-0005-0000-0000-000029040000}"/>
    <cellStyle name="Comma 2 2 14 2 3" xfId="29424" xr:uid="{00000000-0005-0000-0000-00002A040000}"/>
    <cellStyle name="Comma 2 2 14 2 3 2" xfId="60806" xr:uid="{00000000-0005-0000-0000-00002B040000}"/>
    <cellStyle name="Comma 2 2 14 2 4" xfId="13767" xr:uid="{00000000-0005-0000-0000-00002C040000}"/>
    <cellStyle name="Comma 2 2 14 2 4 2" xfId="45152" xr:uid="{00000000-0005-0000-0000-00002D040000}"/>
    <cellStyle name="Comma 2 2 14 2 5" xfId="34707" xr:uid="{00000000-0005-0000-0000-00002E040000}"/>
    <cellStyle name="Comma 2 2 14 3" xfId="5765" xr:uid="{00000000-0005-0000-0000-00002F040000}"/>
    <cellStyle name="Comma 2 2 14 3 2" xfId="24169" xr:uid="{00000000-0005-0000-0000-000030040000}"/>
    <cellStyle name="Comma 2 2 14 3 2 2" xfId="55552" xr:uid="{00000000-0005-0000-0000-000031040000}"/>
    <cellStyle name="Comma 2 2 14 3 3" xfId="16396" xr:uid="{00000000-0005-0000-0000-000032040000}"/>
    <cellStyle name="Comma 2 2 14 3 3 2" xfId="47779" xr:uid="{00000000-0005-0000-0000-000033040000}"/>
    <cellStyle name="Comma 2 2 14 3 4" xfId="37339" xr:uid="{00000000-0005-0000-0000-000034040000}"/>
    <cellStyle name="Comma 2 2 14 4" xfId="18915" xr:uid="{00000000-0005-0000-0000-000035040000}"/>
    <cellStyle name="Comma 2 2 14 4 2" xfId="50298" xr:uid="{00000000-0005-0000-0000-000036040000}"/>
    <cellStyle name="Comma 2 2 14 5" xfId="26797" xr:uid="{00000000-0005-0000-0000-000037040000}"/>
    <cellStyle name="Comma 2 2 14 5 2" xfId="58179" xr:uid="{00000000-0005-0000-0000-000038040000}"/>
    <cellStyle name="Comma 2 2 14 6" xfId="11139" xr:uid="{00000000-0005-0000-0000-000039040000}"/>
    <cellStyle name="Comma 2 2 14 6 2" xfId="42525" xr:uid="{00000000-0005-0000-0000-00003A040000}"/>
    <cellStyle name="Comma 2 2 14 7" xfId="32077" xr:uid="{00000000-0005-0000-0000-00003B040000}"/>
    <cellStyle name="Comma 2 2 15" xfId="2720" xr:uid="{00000000-0005-0000-0000-00003C040000}"/>
    <cellStyle name="Comma 2 2 15 2" xfId="5394" xr:uid="{00000000-0005-0000-0000-00003D040000}"/>
    <cellStyle name="Comma 2 2 15 2 2" xfId="10751" xr:uid="{00000000-0005-0000-0000-00003E040000}"/>
    <cellStyle name="Comma 2 2 15 2 2 2" xfId="23864" xr:uid="{00000000-0005-0000-0000-00003F040000}"/>
    <cellStyle name="Comma 2 2 15 2 2 2 2" xfId="55247" xr:uid="{00000000-0005-0000-0000-000040040000}"/>
    <cellStyle name="Comma 2 2 15 2 2 3" xfId="42293" xr:uid="{00000000-0005-0000-0000-000041040000}"/>
    <cellStyle name="Comma 2 2 15 2 3" xfId="31746" xr:uid="{00000000-0005-0000-0000-000042040000}"/>
    <cellStyle name="Comma 2 2 15 2 3 2" xfId="63128" xr:uid="{00000000-0005-0000-0000-000043040000}"/>
    <cellStyle name="Comma 2 2 15 2 4" xfId="16089" xr:uid="{00000000-0005-0000-0000-000044040000}"/>
    <cellStyle name="Comma 2 2 15 2 4 2" xfId="47474" xr:uid="{00000000-0005-0000-0000-000045040000}"/>
    <cellStyle name="Comma 2 2 15 2 5" xfId="37029" xr:uid="{00000000-0005-0000-0000-000046040000}"/>
    <cellStyle name="Comma 2 2 15 3" xfId="8103" xr:uid="{00000000-0005-0000-0000-000047040000}"/>
    <cellStyle name="Comma 2 2 15 3 2" xfId="26491" xr:uid="{00000000-0005-0000-0000-000048040000}"/>
    <cellStyle name="Comma 2 2 15 3 2 2" xfId="57874" xr:uid="{00000000-0005-0000-0000-000049040000}"/>
    <cellStyle name="Comma 2 2 15 3 3" xfId="18718" xr:uid="{00000000-0005-0000-0000-00004A040000}"/>
    <cellStyle name="Comma 2 2 15 3 3 2" xfId="50101" xr:uid="{00000000-0005-0000-0000-00004B040000}"/>
    <cellStyle name="Comma 2 2 15 3 4" xfId="39663" xr:uid="{00000000-0005-0000-0000-00004C040000}"/>
    <cellStyle name="Comma 2 2 15 4" xfId="21237" xr:uid="{00000000-0005-0000-0000-00004D040000}"/>
    <cellStyle name="Comma 2 2 15 4 2" xfId="52620" xr:uid="{00000000-0005-0000-0000-00004E040000}"/>
    <cellStyle name="Comma 2 2 15 5" xfId="29119" xr:uid="{00000000-0005-0000-0000-00004F040000}"/>
    <cellStyle name="Comma 2 2 15 5 2" xfId="60501" xr:uid="{00000000-0005-0000-0000-000050040000}"/>
    <cellStyle name="Comma 2 2 15 6" xfId="13461" xr:uid="{00000000-0005-0000-0000-000051040000}"/>
    <cellStyle name="Comma 2 2 15 6 2" xfId="44847" xr:uid="{00000000-0005-0000-0000-000052040000}"/>
    <cellStyle name="Comma 2 2 15 7" xfId="34399" xr:uid="{00000000-0005-0000-0000-000053040000}"/>
    <cellStyle name="Comma 2 2 16" xfId="2783" xr:uid="{00000000-0005-0000-0000-000054040000}"/>
    <cellStyle name="Comma 2 2 16 2" xfId="5456" xr:uid="{00000000-0005-0000-0000-000055040000}"/>
    <cellStyle name="Comma 2 2 16 2 2" xfId="10807" xr:uid="{00000000-0005-0000-0000-000056040000}"/>
    <cellStyle name="Comma 2 2 16 2 2 2" xfId="23918" xr:uid="{00000000-0005-0000-0000-000057040000}"/>
    <cellStyle name="Comma 2 2 16 2 2 2 2" xfId="55301" xr:uid="{00000000-0005-0000-0000-000058040000}"/>
    <cellStyle name="Comma 2 2 16 2 2 3" xfId="42347" xr:uid="{00000000-0005-0000-0000-000059040000}"/>
    <cellStyle name="Comma 2 2 16 2 3" xfId="31800" xr:uid="{00000000-0005-0000-0000-00005A040000}"/>
    <cellStyle name="Comma 2 2 16 2 3 2" xfId="63182" xr:uid="{00000000-0005-0000-0000-00005B040000}"/>
    <cellStyle name="Comma 2 2 16 2 4" xfId="16143" xr:uid="{00000000-0005-0000-0000-00005C040000}"/>
    <cellStyle name="Comma 2 2 16 2 4 2" xfId="47528" xr:uid="{00000000-0005-0000-0000-00005D040000}"/>
    <cellStyle name="Comma 2 2 16 2 5" xfId="37083" xr:uid="{00000000-0005-0000-0000-00005E040000}"/>
    <cellStyle name="Comma 2 2 16 3" xfId="8161" xr:uid="{00000000-0005-0000-0000-00005F040000}"/>
    <cellStyle name="Comma 2 2 16 3 2" xfId="26545" xr:uid="{00000000-0005-0000-0000-000060040000}"/>
    <cellStyle name="Comma 2 2 16 3 2 2" xfId="57928" xr:uid="{00000000-0005-0000-0000-000061040000}"/>
    <cellStyle name="Comma 2 2 16 3 3" xfId="18772" xr:uid="{00000000-0005-0000-0000-000062040000}"/>
    <cellStyle name="Comma 2 2 16 3 3 2" xfId="50155" xr:uid="{00000000-0005-0000-0000-000063040000}"/>
    <cellStyle name="Comma 2 2 16 3 4" xfId="39717" xr:uid="{00000000-0005-0000-0000-000064040000}"/>
    <cellStyle name="Comma 2 2 16 4" xfId="21291" xr:uid="{00000000-0005-0000-0000-000065040000}"/>
    <cellStyle name="Comma 2 2 16 4 2" xfId="52674" xr:uid="{00000000-0005-0000-0000-000066040000}"/>
    <cellStyle name="Comma 2 2 16 5" xfId="29173" xr:uid="{00000000-0005-0000-0000-000067040000}"/>
    <cellStyle name="Comma 2 2 16 5 2" xfId="60555" xr:uid="{00000000-0005-0000-0000-000068040000}"/>
    <cellStyle name="Comma 2 2 16 6" xfId="13515" xr:uid="{00000000-0005-0000-0000-000069040000}"/>
    <cellStyle name="Comma 2 2 16 6 2" xfId="44901" xr:uid="{00000000-0005-0000-0000-00006A040000}"/>
    <cellStyle name="Comma 2 2 16 7" xfId="34453" xr:uid="{00000000-0005-0000-0000-00006B040000}"/>
    <cellStyle name="Comma 2 2 17" xfId="354" xr:uid="{00000000-0005-0000-0000-00006C040000}"/>
    <cellStyle name="Comma 2 2 17 2" xfId="3054" xr:uid="{00000000-0005-0000-0000-00006D040000}"/>
    <cellStyle name="Comma 2 2 17 2 2" xfId="8415" xr:uid="{00000000-0005-0000-0000-00006E040000}"/>
    <cellStyle name="Comma 2 2 17 2 2 2" xfId="24161" xr:uid="{00000000-0005-0000-0000-00006F040000}"/>
    <cellStyle name="Comma 2 2 17 2 2 2 2" xfId="55544" xr:uid="{00000000-0005-0000-0000-000070040000}"/>
    <cellStyle name="Comma 2 2 17 2 2 3" xfId="39963" xr:uid="{00000000-0005-0000-0000-000071040000}"/>
    <cellStyle name="Comma 2 2 17 2 3" xfId="29416" xr:uid="{00000000-0005-0000-0000-000072040000}"/>
    <cellStyle name="Comma 2 2 17 2 3 2" xfId="60798" xr:uid="{00000000-0005-0000-0000-000073040000}"/>
    <cellStyle name="Comma 2 2 17 2 4" xfId="16388" xr:uid="{00000000-0005-0000-0000-000074040000}"/>
    <cellStyle name="Comma 2 2 17 2 4 2" xfId="47771" xr:uid="{00000000-0005-0000-0000-000075040000}"/>
    <cellStyle name="Comma 2 2 17 2 5" xfId="34699" xr:uid="{00000000-0005-0000-0000-000076040000}"/>
    <cellStyle name="Comma 2 2 17 3" xfId="5757" xr:uid="{00000000-0005-0000-0000-000077040000}"/>
    <cellStyle name="Comma 2 2 17 3 2" xfId="21534" xr:uid="{00000000-0005-0000-0000-000078040000}"/>
    <cellStyle name="Comma 2 2 17 3 2 2" xfId="52917" xr:uid="{00000000-0005-0000-0000-000079040000}"/>
    <cellStyle name="Comma 2 2 17 3 3" xfId="37331" xr:uid="{00000000-0005-0000-0000-00007A040000}"/>
    <cellStyle name="Comma 2 2 17 4" xfId="26789" xr:uid="{00000000-0005-0000-0000-00007B040000}"/>
    <cellStyle name="Comma 2 2 17 4 2" xfId="58171" xr:uid="{00000000-0005-0000-0000-00007C040000}"/>
    <cellStyle name="Comma 2 2 17 5" xfId="13759" xr:uid="{00000000-0005-0000-0000-00007D040000}"/>
    <cellStyle name="Comma 2 2 17 5 2" xfId="45144" xr:uid="{00000000-0005-0000-0000-00007E040000}"/>
    <cellStyle name="Comma 2 2 17 6" xfId="32069" xr:uid="{00000000-0005-0000-0000-00007F040000}"/>
    <cellStyle name="Comma 2 2 18" xfId="2908" xr:uid="{00000000-0005-0000-0000-000080040000}"/>
    <cellStyle name="Comma 2 2 18 2" xfId="8278" xr:uid="{00000000-0005-0000-0000-000081040000}"/>
    <cellStyle name="Comma 2 2 18 2 2" xfId="21399" xr:uid="{00000000-0005-0000-0000-000082040000}"/>
    <cellStyle name="Comma 2 2 18 2 2 2" xfId="52782" xr:uid="{00000000-0005-0000-0000-000083040000}"/>
    <cellStyle name="Comma 2 2 18 2 3" xfId="39828" xr:uid="{00000000-0005-0000-0000-000084040000}"/>
    <cellStyle name="Comma 2 2 18 3" xfId="29281" xr:uid="{00000000-0005-0000-0000-000085040000}"/>
    <cellStyle name="Comma 2 2 18 3 2" xfId="60663" xr:uid="{00000000-0005-0000-0000-000086040000}"/>
    <cellStyle name="Comma 2 2 18 4" xfId="13623" xr:uid="{00000000-0005-0000-0000-000087040000}"/>
    <cellStyle name="Comma 2 2 18 4 2" xfId="45009" xr:uid="{00000000-0005-0000-0000-000088040000}"/>
    <cellStyle name="Comma 2 2 18 5" xfId="34564" xr:uid="{00000000-0005-0000-0000-000089040000}"/>
    <cellStyle name="Comma 2 2 19" xfId="5613" xr:uid="{00000000-0005-0000-0000-00008A040000}"/>
    <cellStyle name="Comma 2 2 19 2" xfId="24026" xr:uid="{00000000-0005-0000-0000-00008B040000}"/>
    <cellStyle name="Comma 2 2 19 2 2" xfId="55409" xr:uid="{00000000-0005-0000-0000-00008C040000}"/>
    <cellStyle name="Comma 2 2 19 3" xfId="16253" xr:uid="{00000000-0005-0000-0000-00008D040000}"/>
    <cellStyle name="Comma 2 2 19 3 2" xfId="47636" xr:uid="{00000000-0005-0000-0000-00008E040000}"/>
    <cellStyle name="Comma 2 2 19 4" xfId="37195" xr:uid="{00000000-0005-0000-0000-00008F040000}"/>
    <cellStyle name="Comma 2 2 2" xfId="193" xr:uid="{00000000-0005-0000-0000-000090040000}"/>
    <cellStyle name="Comma 2 2 2 10" xfId="364" xr:uid="{00000000-0005-0000-0000-000091040000}"/>
    <cellStyle name="Comma 2 2 2 10 2" xfId="3064" xr:uid="{00000000-0005-0000-0000-000092040000}"/>
    <cellStyle name="Comma 2 2 2 10 2 2" xfId="8425" xr:uid="{00000000-0005-0000-0000-000093040000}"/>
    <cellStyle name="Comma 2 2 2 10 2 2 2" xfId="21544" xr:uid="{00000000-0005-0000-0000-000094040000}"/>
    <cellStyle name="Comma 2 2 2 10 2 2 2 2" xfId="52927" xr:uid="{00000000-0005-0000-0000-000095040000}"/>
    <cellStyle name="Comma 2 2 2 10 2 2 3" xfId="39973" xr:uid="{00000000-0005-0000-0000-000096040000}"/>
    <cellStyle name="Comma 2 2 2 10 2 3" xfId="29426" xr:uid="{00000000-0005-0000-0000-000097040000}"/>
    <cellStyle name="Comma 2 2 2 10 2 3 2" xfId="60808" xr:uid="{00000000-0005-0000-0000-000098040000}"/>
    <cellStyle name="Comma 2 2 2 10 2 4" xfId="13769" xr:uid="{00000000-0005-0000-0000-000099040000}"/>
    <cellStyle name="Comma 2 2 2 10 2 4 2" xfId="45154" xr:uid="{00000000-0005-0000-0000-00009A040000}"/>
    <cellStyle name="Comma 2 2 2 10 2 5" xfId="34709" xr:uid="{00000000-0005-0000-0000-00009B040000}"/>
    <cellStyle name="Comma 2 2 2 10 3" xfId="5767" xr:uid="{00000000-0005-0000-0000-00009C040000}"/>
    <cellStyle name="Comma 2 2 2 10 3 2" xfId="24171" xr:uid="{00000000-0005-0000-0000-00009D040000}"/>
    <cellStyle name="Comma 2 2 2 10 3 2 2" xfId="55554" xr:uid="{00000000-0005-0000-0000-00009E040000}"/>
    <cellStyle name="Comma 2 2 2 10 3 3" xfId="16398" xr:uid="{00000000-0005-0000-0000-00009F040000}"/>
    <cellStyle name="Comma 2 2 2 10 3 3 2" xfId="47781" xr:uid="{00000000-0005-0000-0000-0000A0040000}"/>
    <cellStyle name="Comma 2 2 2 10 3 4" xfId="37341" xr:uid="{00000000-0005-0000-0000-0000A1040000}"/>
    <cellStyle name="Comma 2 2 2 10 4" xfId="18917" xr:uid="{00000000-0005-0000-0000-0000A2040000}"/>
    <cellStyle name="Comma 2 2 2 10 4 2" xfId="50300" xr:uid="{00000000-0005-0000-0000-0000A3040000}"/>
    <cellStyle name="Comma 2 2 2 10 5" xfId="26799" xr:uid="{00000000-0005-0000-0000-0000A4040000}"/>
    <cellStyle name="Comma 2 2 2 10 5 2" xfId="58181" xr:uid="{00000000-0005-0000-0000-0000A5040000}"/>
    <cellStyle name="Comma 2 2 2 10 6" xfId="11141" xr:uid="{00000000-0005-0000-0000-0000A6040000}"/>
    <cellStyle name="Comma 2 2 2 10 6 2" xfId="42527" xr:uid="{00000000-0005-0000-0000-0000A7040000}"/>
    <cellStyle name="Comma 2 2 2 10 7" xfId="32079" xr:uid="{00000000-0005-0000-0000-0000A8040000}"/>
    <cellStyle name="Comma 2 2 2 11" xfId="2725" xr:uid="{00000000-0005-0000-0000-0000A9040000}"/>
    <cellStyle name="Comma 2 2 2 11 2" xfId="5398" xr:uid="{00000000-0005-0000-0000-0000AA040000}"/>
    <cellStyle name="Comma 2 2 2 11 2 2" xfId="10754" xr:uid="{00000000-0005-0000-0000-0000AB040000}"/>
    <cellStyle name="Comma 2 2 2 11 2 2 2" xfId="23867" xr:uid="{00000000-0005-0000-0000-0000AC040000}"/>
    <cellStyle name="Comma 2 2 2 11 2 2 2 2" xfId="55250" xr:uid="{00000000-0005-0000-0000-0000AD040000}"/>
    <cellStyle name="Comma 2 2 2 11 2 2 3" xfId="42296" xr:uid="{00000000-0005-0000-0000-0000AE040000}"/>
    <cellStyle name="Comma 2 2 2 11 2 3" xfId="31749" xr:uid="{00000000-0005-0000-0000-0000AF040000}"/>
    <cellStyle name="Comma 2 2 2 11 2 3 2" xfId="63131" xr:uid="{00000000-0005-0000-0000-0000B0040000}"/>
    <cellStyle name="Comma 2 2 2 11 2 4" xfId="16092" xr:uid="{00000000-0005-0000-0000-0000B1040000}"/>
    <cellStyle name="Comma 2 2 2 11 2 4 2" xfId="47477" xr:uid="{00000000-0005-0000-0000-0000B2040000}"/>
    <cellStyle name="Comma 2 2 2 11 2 5" xfId="37032" xr:uid="{00000000-0005-0000-0000-0000B3040000}"/>
    <cellStyle name="Comma 2 2 2 11 3" xfId="8107" xr:uid="{00000000-0005-0000-0000-0000B4040000}"/>
    <cellStyle name="Comma 2 2 2 11 3 2" xfId="26494" xr:uid="{00000000-0005-0000-0000-0000B5040000}"/>
    <cellStyle name="Comma 2 2 2 11 3 2 2" xfId="57877" xr:uid="{00000000-0005-0000-0000-0000B6040000}"/>
    <cellStyle name="Comma 2 2 2 11 3 3" xfId="18721" xr:uid="{00000000-0005-0000-0000-0000B7040000}"/>
    <cellStyle name="Comma 2 2 2 11 3 3 2" xfId="50104" xr:uid="{00000000-0005-0000-0000-0000B8040000}"/>
    <cellStyle name="Comma 2 2 2 11 3 4" xfId="39666" xr:uid="{00000000-0005-0000-0000-0000B9040000}"/>
    <cellStyle name="Comma 2 2 2 11 4" xfId="21240" xr:uid="{00000000-0005-0000-0000-0000BA040000}"/>
    <cellStyle name="Comma 2 2 2 11 4 2" xfId="52623" xr:uid="{00000000-0005-0000-0000-0000BB040000}"/>
    <cellStyle name="Comma 2 2 2 11 5" xfId="29122" xr:uid="{00000000-0005-0000-0000-0000BC040000}"/>
    <cellStyle name="Comma 2 2 2 11 5 2" xfId="60504" xr:uid="{00000000-0005-0000-0000-0000BD040000}"/>
    <cellStyle name="Comma 2 2 2 11 6" xfId="13464" xr:uid="{00000000-0005-0000-0000-0000BE040000}"/>
    <cellStyle name="Comma 2 2 2 11 6 2" xfId="44850" xr:uid="{00000000-0005-0000-0000-0000BF040000}"/>
    <cellStyle name="Comma 2 2 2 11 7" xfId="34402" xr:uid="{00000000-0005-0000-0000-0000C0040000}"/>
    <cellStyle name="Comma 2 2 2 12" xfId="2786" xr:uid="{00000000-0005-0000-0000-0000C1040000}"/>
    <cellStyle name="Comma 2 2 2 12 2" xfId="5459" xr:uid="{00000000-0005-0000-0000-0000C2040000}"/>
    <cellStyle name="Comma 2 2 2 12 2 2" xfId="10810" xr:uid="{00000000-0005-0000-0000-0000C3040000}"/>
    <cellStyle name="Comma 2 2 2 12 2 2 2" xfId="23921" xr:uid="{00000000-0005-0000-0000-0000C4040000}"/>
    <cellStyle name="Comma 2 2 2 12 2 2 2 2" xfId="55304" xr:uid="{00000000-0005-0000-0000-0000C5040000}"/>
    <cellStyle name="Comma 2 2 2 12 2 2 3" xfId="42350" xr:uid="{00000000-0005-0000-0000-0000C6040000}"/>
    <cellStyle name="Comma 2 2 2 12 2 3" xfId="31803" xr:uid="{00000000-0005-0000-0000-0000C7040000}"/>
    <cellStyle name="Comma 2 2 2 12 2 3 2" xfId="63185" xr:uid="{00000000-0005-0000-0000-0000C8040000}"/>
    <cellStyle name="Comma 2 2 2 12 2 4" xfId="16146" xr:uid="{00000000-0005-0000-0000-0000C9040000}"/>
    <cellStyle name="Comma 2 2 2 12 2 4 2" xfId="47531" xr:uid="{00000000-0005-0000-0000-0000CA040000}"/>
    <cellStyle name="Comma 2 2 2 12 2 5" xfId="37086" xr:uid="{00000000-0005-0000-0000-0000CB040000}"/>
    <cellStyle name="Comma 2 2 2 12 3" xfId="8164" xr:uid="{00000000-0005-0000-0000-0000CC040000}"/>
    <cellStyle name="Comma 2 2 2 12 3 2" xfId="26548" xr:uid="{00000000-0005-0000-0000-0000CD040000}"/>
    <cellStyle name="Comma 2 2 2 12 3 2 2" xfId="57931" xr:uid="{00000000-0005-0000-0000-0000CE040000}"/>
    <cellStyle name="Comma 2 2 2 12 3 3" xfId="18775" xr:uid="{00000000-0005-0000-0000-0000CF040000}"/>
    <cellStyle name="Comma 2 2 2 12 3 3 2" xfId="50158" xr:uid="{00000000-0005-0000-0000-0000D0040000}"/>
    <cellStyle name="Comma 2 2 2 12 3 4" xfId="39720" xr:uid="{00000000-0005-0000-0000-0000D1040000}"/>
    <cellStyle name="Comma 2 2 2 12 4" xfId="21294" xr:uid="{00000000-0005-0000-0000-0000D2040000}"/>
    <cellStyle name="Comma 2 2 2 12 4 2" xfId="52677" xr:uid="{00000000-0005-0000-0000-0000D3040000}"/>
    <cellStyle name="Comma 2 2 2 12 5" xfId="29176" xr:uid="{00000000-0005-0000-0000-0000D4040000}"/>
    <cellStyle name="Comma 2 2 2 12 5 2" xfId="60558" xr:uid="{00000000-0005-0000-0000-0000D5040000}"/>
    <cellStyle name="Comma 2 2 2 12 6" xfId="13518" xr:uid="{00000000-0005-0000-0000-0000D6040000}"/>
    <cellStyle name="Comma 2 2 2 12 6 2" xfId="44904" xr:uid="{00000000-0005-0000-0000-0000D7040000}"/>
    <cellStyle name="Comma 2 2 2 12 7" xfId="34456" xr:uid="{00000000-0005-0000-0000-0000D8040000}"/>
    <cellStyle name="Comma 2 2 2 13" xfId="363" xr:uid="{00000000-0005-0000-0000-0000D9040000}"/>
    <cellStyle name="Comma 2 2 2 13 2" xfId="3063" xr:uid="{00000000-0005-0000-0000-0000DA040000}"/>
    <cellStyle name="Comma 2 2 2 13 2 2" xfId="8424" xr:uid="{00000000-0005-0000-0000-0000DB040000}"/>
    <cellStyle name="Comma 2 2 2 13 2 2 2" xfId="24170" xr:uid="{00000000-0005-0000-0000-0000DC040000}"/>
    <cellStyle name="Comma 2 2 2 13 2 2 2 2" xfId="55553" xr:uid="{00000000-0005-0000-0000-0000DD040000}"/>
    <cellStyle name="Comma 2 2 2 13 2 2 3" xfId="39972" xr:uid="{00000000-0005-0000-0000-0000DE040000}"/>
    <cellStyle name="Comma 2 2 2 13 2 3" xfId="29425" xr:uid="{00000000-0005-0000-0000-0000DF040000}"/>
    <cellStyle name="Comma 2 2 2 13 2 3 2" xfId="60807" xr:uid="{00000000-0005-0000-0000-0000E0040000}"/>
    <cellStyle name="Comma 2 2 2 13 2 4" xfId="16397" xr:uid="{00000000-0005-0000-0000-0000E1040000}"/>
    <cellStyle name="Comma 2 2 2 13 2 4 2" xfId="47780" xr:uid="{00000000-0005-0000-0000-0000E2040000}"/>
    <cellStyle name="Comma 2 2 2 13 2 5" xfId="34708" xr:uid="{00000000-0005-0000-0000-0000E3040000}"/>
    <cellStyle name="Comma 2 2 2 13 3" xfId="5766" xr:uid="{00000000-0005-0000-0000-0000E4040000}"/>
    <cellStyle name="Comma 2 2 2 13 3 2" xfId="21543" xr:uid="{00000000-0005-0000-0000-0000E5040000}"/>
    <cellStyle name="Comma 2 2 2 13 3 2 2" xfId="52926" xr:uid="{00000000-0005-0000-0000-0000E6040000}"/>
    <cellStyle name="Comma 2 2 2 13 3 3" xfId="37340" xr:uid="{00000000-0005-0000-0000-0000E7040000}"/>
    <cellStyle name="Comma 2 2 2 13 4" xfId="26798" xr:uid="{00000000-0005-0000-0000-0000E8040000}"/>
    <cellStyle name="Comma 2 2 2 13 4 2" xfId="58180" xr:uid="{00000000-0005-0000-0000-0000E9040000}"/>
    <cellStyle name="Comma 2 2 2 13 5" xfId="13768" xr:uid="{00000000-0005-0000-0000-0000EA040000}"/>
    <cellStyle name="Comma 2 2 2 13 5 2" xfId="45153" xr:uid="{00000000-0005-0000-0000-0000EB040000}"/>
    <cellStyle name="Comma 2 2 2 13 6" xfId="32078" xr:uid="{00000000-0005-0000-0000-0000EC040000}"/>
    <cellStyle name="Comma 2 2 2 14" xfId="2916" xr:uid="{00000000-0005-0000-0000-0000ED040000}"/>
    <cellStyle name="Comma 2 2 2 14 2" xfId="8281" xr:uid="{00000000-0005-0000-0000-0000EE040000}"/>
    <cellStyle name="Comma 2 2 2 14 2 2" xfId="21402" xr:uid="{00000000-0005-0000-0000-0000EF040000}"/>
    <cellStyle name="Comma 2 2 2 14 2 2 2" xfId="52785" xr:uid="{00000000-0005-0000-0000-0000F0040000}"/>
    <cellStyle name="Comma 2 2 2 14 2 3" xfId="39831" xr:uid="{00000000-0005-0000-0000-0000F1040000}"/>
    <cellStyle name="Comma 2 2 2 14 3" xfId="29284" xr:uid="{00000000-0005-0000-0000-0000F2040000}"/>
    <cellStyle name="Comma 2 2 2 14 3 2" xfId="60666" xr:uid="{00000000-0005-0000-0000-0000F3040000}"/>
    <cellStyle name="Comma 2 2 2 14 4" xfId="13626" xr:uid="{00000000-0005-0000-0000-0000F4040000}"/>
    <cellStyle name="Comma 2 2 2 14 4 2" xfId="45012" xr:uid="{00000000-0005-0000-0000-0000F5040000}"/>
    <cellStyle name="Comma 2 2 2 14 5" xfId="34567" xr:uid="{00000000-0005-0000-0000-0000F6040000}"/>
    <cellStyle name="Comma 2 2 2 15" xfId="5621" xr:uid="{00000000-0005-0000-0000-0000F7040000}"/>
    <cellStyle name="Comma 2 2 2 15 2" xfId="24029" xr:uid="{00000000-0005-0000-0000-0000F8040000}"/>
    <cellStyle name="Comma 2 2 2 15 2 2" xfId="55412" xr:uid="{00000000-0005-0000-0000-0000F9040000}"/>
    <cellStyle name="Comma 2 2 2 15 3" xfId="16256" xr:uid="{00000000-0005-0000-0000-0000FA040000}"/>
    <cellStyle name="Comma 2 2 2 15 3 2" xfId="47639" xr:uid="{00000000-0005-0000-0000-0000FB040000}"/>
    <cellStyle name="Comma 2 2 2 15 4" xfId="37199" xr:uid="{00000000-0005-0000-0000-0000FC040000}"/>
    <cellStyle name="Comma 2 2 2 16" xfId="18916" xr:uid="{00000000-0005-0000-0000-0000FD040000}"/>
    <cellStyle name="Comma 2 2 2 16 2" xfId="50299" xr:uid="{00000000-0005-0000-0000-0000FE040000}"/>
    <cellStyle name="Comma 2 2 2 17" xfId="26657" xr:uid="{00000000-0005-0000-0000-0000FF040000}"/>
    <cellStyle name="Comma 2 2 2 17 2" xfId="58039" xr:uid="{00000000-0005-0000-0000-000000050000}"/>
    <cellStyle name="Comma 2 2 2 18" xfId="11140" xr:uid="{00000000-0005-0000-0000-000001050000}"/>
    <cellStyle name="Comma 2 2 2 18 2" xfId="42526" xr:uid="{00000000-0005-0000-0000-000002050000}"/>
    <cellStyle name="Comma 2 2 2 19" xfId="31936" xr:uid="{00000000-0005-0000-0000-000003050000}"/>
    <cellStyle name="Comma 2 2 2 2" xfId="217" xr:uid="{00000000-0005-0000-0000-000004050000}"/>
    <cellStyle name="Comma 2 2 2 2 10" xfId="2733" xr:uid="{00000000-0005-0000-0000-000005050000}"/>
    <cellStyle name="Comma 2 2 2 2 10 2" xfId="5406" xr:uid="{00000000-0005-0000-0000-000006050000}"/>
    <cellStyle name="Comma 2 2 2 2 10 2 2" xfId="10761" xr:uid="{00000000-0005-0000-0000-000007050000}"/>
    <cellStyle name="Comma 2 2 2 2 10 2 2 2" xfId="23874" xr:uid="{00000000-0005-0000-0000-000008050000}"/>
    <cellStyle name="Comma 2 2 2 2 10 2 2 2 2" xfId="55257" xr:uid="{00000000-0005-0000-0000-000009050000}"/>
    <cellStyle name="Comma 2 2 2 2 10 2 2 3" xfId="42303" xr:uid="{00000000-0005-0000-0000-00000A050000}"/>
    <cellStyle name="Comma 2 2 2 2 10 2 3" xfId="31756" xr:uid="{00000000-0005-0000-0000-00000B050000}"/>
    <cellStyle name="Comma 2 2 2 2 10 2 3 2" xfId="63138" xr:uid="{00000000-0005-0000-0000-00000C050000}"/>
    <cellStyle name="Comma 2 2 2 2 10 2 4" xfId="16099" xr:uid="{00000000-0005-0000-0000-00000D050000}"/>
    <cellStyle name="Comma 2 2 2 2 10 2 4 2" xfId="47484" xr:uid="{00000000-0005-0000-0000-00000E050000}"/>
    <cellStyle name="Comma 2 2 2 2 10 2 5" xfId="37039" xr:uid="{00000000-0005-0000-0000-00000F050000}"/>
    <cellStyle name="Comma 2 2 2 2 10 3" xfId="8114" xr:uid="{00000000-0005-0000-0000-000010050000}"/>
    <cellStyle name="Comma 2 2 2 2 10 3 2" xfId="26501" xr:uid="{00000000-0005-0000-0000-000011050000}"/>
    <cellStyle name="Comma 2 2 2 2 10 3 2 2" xfId="57884" xr:uid="{00000000-0005-0000-0000-000012050000}"/>
    <cellStyle name="Comma 2 2 2 2 10 3 3" xfId="18728" xr:uid="{00000000-0005-0000-0000-000013050000}"/>
    <cellStyle name="Comma 2 2 2 2 10 3 3 2" xfId="50111" xr:uid="{00000000-0005-0000-0000-000014050000}"/>
    <cellStyle name="Comma 2 2 2 2 10 3 4" xfId="39673" xr:uid="{00000000-0005-0000-0000-000015050000}"/>
    <cellStyle name="Comma 2 2 2 2 10 4" xfId="21247" xr:uid="{00000000-0005-0000-0000-000016050000}"/>
    <cellStyle name="Comma 2 2 2 2 10 4 2" xfId="52630" xr:uid="{00000000-0005-0000-0000-000017050000}"/>
    <cellStyle name="Comma 2 2 2 2 10 5" xfId="29129" xr:uid="{00000000-0005-0000-0000-000018050000}"/>
    <cellStyle name="Comma 2 2 2 2 10 5 2" xfId="60511" xr:uid="{00000000-0005-0000-0000-000019050000}"/>
    <cellStyle name="Comma 2 2 2 2 10 6" xfId="13471" xr:uid="{00000000-0005-0000-0000-00001A050000}"/>
    <cellStyle name="Comma 2 2 2 2 10 6 2" xfId="44857" xr:uid="{00000000-0005-0000-0000-00001B050000}"/>
    <cellStyle name="Comma 2 2 2 2 10 7" xfId="34409" xr:uid="{00000000-0005-0000-0000-00001C050000}"/>
    <cellStyle name="Comma 2 2 2 2 11" xfId="2793" xr:uid="{00000000-0005-0000-0000-00001D050000}"/>
    <cellStyle name="Comma 2 2 2 2 11 2" xfId="5466" xr:uid="{00000000-0005-0000-0000-00001E050000}"/>
    <cellStyle name="Comma 2 2 2 2 11 2 2" xfId="10817" xr:uid="{00000000-0005-0000-0000-00001F050000}"/>
    <cellStyle name="Comma 2 2 2 2 11 2 2 2" xfId="23928" xr:uid="{00000000-0005-0000-0000-000020050000}"/>
    <cellStyle name="Comma 2 2 2 2 11 2 2 2 2" xfId="55311" xr:uid="{00000000-0005-0000-0000-000021050000}"/>
    <cellStyle name="Comma 2 2 2 2 11 2 2 3" xfId="42357" xr:uid="{00000000-0005-0000-0000-000022050000}"/>
    <cellStyle name="Comma 2 2 2 2 11 2 3" xfId="31810" xr:uid="{00000000-0005-0000-0000-000023050000}"/>
    <cellStyle name="Comma 2 2 2 2 11 2 3 2" xfId="63192" xr:uid="{00000000-0005-0000-0000-000024050000}"/>
    <cellStyle name="Comma 2 2 2 2 11 2 4" xfId="16153" xr:uid="{00000000-0005-0000-0000-000025050000}"/>
    <cellStyle name="Comma 2 2 2 2 11 2 4 2" xfId="47538" xr:uid="{00000000-0005-0000-0000-000026050000}"/>
    <cellStyle name="Comma 2 2 2 2 11 2 5" xfId="37093" xr:uid="{00000000-0005-0000-0000-000027050000}"/>
    <cellStyle name="Comma 2 2 2 2 11 3" xfId="8171" xr:uid="{00000000-0005-0000-0000-000028050000}"/>
    <cellStyle name="Comma 2 2 2 2 11 3 2" xfId="26555" xr:uid="{00000000-0005-0000-0000-000029050000}"/>
    <cellStyle name="Comma 2 2 2 2 11 3 2 2" xfId="57938" xr:uid="{00000000-0005-0000-0000-00002A050000}"/>
    <cellStyle name="Comma 2 2 2 2 11 3 3" xfId="18782" xr:uid="{00000000-0005-0000-0000-00002B050000}"/>
    <cellStyle name="Comma 2 2 2 2 11 3 3 2" xfId="50165" xr:uid="{00000000-0005-0000-0000-00002C050000}"/>
    <cellStyle name="Comma 2 2 2 2 11 3 4" xfId="39727" xr:uid="{00000000-0005-0000-0000-00002D050000}"/>
    <cellStyle name="Comma 2 2 2 2 11 4" xfId="21301" xr:uid="{00000000-0005-0000-0000-00002E050000}"/>
    <cellStyle name="Comma 2 2 2 2 11 4 2" xfId="52684" xr:uid="{00000000-0005-0000-0000-00002F050000}"/>
    <cellStyle name="Comma 2 2 2 2 11 5" xfId="29183" xr:uid="{00000000-0005-0000-0000-000030050000}"/>
    <cellStyle name="Comma 2 2 2 2 11 5 2" xfId="60565" xr:uid="{00000000-0005-0000-0000-000031050000}"/>
    <cellStyle name="Comma 2 2 2 2 11 6" xfId="13525" xr:uid="{00000000-0005-0000-0000-000032050000}"/>
    <cellStyle name="Comma 2 2 2 2 11 6 2" xfId="44911" xr:uid="{00000000-0005-0000-0000-000033050000}"/>
    <cellStyle name="Comma 2 2 2 2 11 7" xfId="34463" xr:uid="{00000000-0005-0000-0000-000034050000}"/>
    <cellStyle name="Comma 2 2 2 2 12" xfId="365" xr:uid="{00000000-0005-0000-0000-000035050000}"/>
    <cellStyle name="Comma 2 2 2 2 12 2" xfId="3065" xr:uid="{00000000-0005-0000-0000-000036050000}"/>
    <cellStyle name="Comma 2 2 2 2 12 2 2" xfId="8426" xr:uid="{00000000-0005-0000-0000-000037050000}"/>
    <cellStyle name="Comma 2 2 2 2 12 2 2 2" xfId="24172" xr:uid="{00000000-0005-0000-0000-000038050000}"/>
    <cellStyle name="Comma 2 2 2 2 12 2 2 2 2" xfId="55555" xr:uid="{00000000-0005-0000-0000-000039050000}"/>
    <cellStyle name="Comma 2 2 2 2 12 2 2 3" xfId="39974" xr:uid="{00000000-0005-0000-0000-00003A050000}"/>
    <cellStyle name="Comma 2 2 2 2 12 2 3" xfId="29427" xr:uid="{00000000-0005-0000-0000-00003B050000}"/>
    <cellStyle name="Comma 2 2 2 2 12 2 3 2" xfId="60809" xr:uid="{00000000-0005-0000-0000-00003C050000}"/>
    <cellStyle name="Comma 2 2 2 2 12 2 4" xfId="16399" xr:uid="{00000000-0005-0000-0000-00003D050000}"/>
    <cellStyle name="Comma 2 2 2 2 12 2 4 2" xfId="47782" xr:uid="{00000000-0005-0000-0000-00003E050000}"/>
    <cellStyle name="Comma 2 2 2 2 12 2 5" xfId="34710" xr:uid="{00000000-0005-0000-0000-00003F050000}"/>
    <cellStyle name="Comma 2 2 2 2 12 3" xfId="5768" xr:uid="{00000000-0005-0000-0000-000040050000}"/>
    <cellStyle name="Comma 2 2 2 2 12 3 2" xfId="21545" xr:uid="{00000000-0005-0000-0000-000041050000}"/>
    <cellStyle name="Comma 2 2 2 2 12 3 2 2" xfId="52928" xr:uid="{00000000-0005-0000-0000-000042050000}"/>
    <cellStyle name="Comma 2 2 2 2 12 3 3" xfId="37342" xr:uid="{00000000-0005-0000-0000-000043050000}"/>
    <cellStyle name="Comma 2 2 2 2 12 4" xfId="26800" xr:uid="{00000000-0005-0000-0000-000044050000}"/>
    <cellStyle name="Comma 2 2 2 2 12 4 2" xfId="58182" xr:uid="{00000000-0005-0000-0000-000045050000}"/>
    <cellStyle name="Comma 2 2 2 2 12 5" xfId="13770" xr:uid="{00000000-0005-0000-0000-000046050000}"/>
    <cellStyle name="Comma 2 2 2 2 12 5 2" xfId="45155" xr:uid="{00000000-0005-0000-0000-000047050000}"/>
    <cellStyle name="Comma 2 2 2 2 12 6" xfId="32080" xr:uid="{00000000-0005-0000-0000-000048050000}"/>
    <cellStyle name="Comma 2 2 2 2 13" xfId="2926" xr:uid="{00000000-0005-0000-0000-000049050000}"/>
    <cellStyle name="Comma 2 2 2 2 13 2" xfId="8288" xr:uid="{00000000-0005-0000-0000-00004A050000}"/>
    <cellStyle name="Comma 2 2 2 2 13 2 2" xfId="21409" xr:uid="{00000000-0005-0000-0000-00004B050000}"/>
    <cellStyle name="Comma 2 2 2 2 13 2 2 2" xfId="52792" xr:uid="{00000000-0005-0000-0000-00004C050000}"/>
    <cellStyle name="Comma 2 2 2 2 13 2 3" xfId="39838" xr:uid="{00000000-0005-0000-0000-00004D050000}"/>
    <cellStyle name="Comma 2 2 2 2 13 3" xfId="29291" xr:uid="{00000000-0005-0000-0000-00004E050000}"/>
    <cellStyle name="Comma 2 2 2 2 13 3 2" xfId="60673" xr:uid="{00000000-0005-0000-0000-00004F050000}"/>
    <cellStyle name="Comma 2 2 2 2 13 4" xfId="13634" xr:uid="{00000000-0005-0000-0000-000050050000}"/>
    <cellStyle name="Comma 2 2 2 2 13 4 2" xfId="45019" xr:uid="{00000000-0005-0000-0000-000051050000}"/>
    <cellStyle name="Comma 2 2 2 2 13 5" xfId="34574" xr:uid="{00000000-0005-0000-0000-000052050000}"/>
    <cellStyle name="Comma 2 2 2 2 14" xfId="5630" xr:uid="{00000000-0005-0000-0000-000053050000}"/>
    <cellStyle name="Comma 2 2 2 2 14 2" xfId="24036" xr:uid="{00000000-0005-0000-0000-000054050000}"/>
    <cellStyle name="Comma 2 2 2 2 14 2 2" xfId="55419" xr:uid="{00000000-0005-0000-0000-000055050000}"/>
    <cellStyle name="Comma 2 2 2 2 14 3" xfId="16263" xr:uid="{00000000-0005-0000-0000-000056050000}"/>
    <cellStyle name="Comma 2 2 2 2 14 3 2" xfId="47646" xr:uid="{00000000-0005-0000-0000-000057050000}"/>
    <cellStyle name="Comma 2 2 2 2 14 4" xfId="37206" xr:uid="{00000000-0005-0000-0000-000058050000}"/>
    <cellStyle name="Comma 2 2 2 2 15" xfId="18918" xr:uid="{00000000-0005-0000-0000-000059050000}"/>
    <cellStyle name="Comma 2 2 2 2 15 2" xfId="50301" xr:uid="{00000000-0005-0000-0000-00005A050000}"/>
    <cellStyle name="Comma 2 2 2 2 16" xfId="26664" xr:uid="{00000000-0005-0000-0000-00005B050000}"/>
    <cellStyle name="Comma 2 2 2 2 16 2" xfId="58046" xr:uid="{00000000-0005-0000-0000-00005C050000}"/>
    <cellStyle name="Comma 2 2 2 2 17" xfId="11142" xr:uid="{00000000-0005-0000-0000-00005D050000}"/>
    <cellStyle name="Comma 2 2 2 2 17 2" xfId="42528" xr:uid="{00000000-0005-0000-0000-00005E050000}"/>
    <cellStyle name="Comma 2 2 2 2 18" xfId="31943" xr:uid="{00000000-0005-0000-0000-00005F050000}"/>
    <cellStyle name="Comma 2 2 2 2 2" xfId="230" xr:uid="{00000000-0005-0000-0000-000060050000}"/>
    <cellStyle name="Comma 2 2 2 2 2 10" xfId="18919" xr:uid="{00000000-0005-0000-0000-000061050000}"/>
    <cellStyle name="Comma 2 2 2 2 2 10 2" xfId="50302" xr:uid="{00000000-0005-0000-0000-000062050000}"/>
    <cellStyle name="Comma 2 2 2 2 2 11" xfId="26677" xr:uid="{00000000-0005-0000-0000-000063050000}"/>
    <cellStyle name="Comma 2 2 2 2 2 11 2" xfId="58059" xr:uid="{00000000-0005-0000-0000-000064050000}"/>
    <cellStyle name="Comma 2 2 2 2 2 12" xfId="11143" xr:uid="{00000000-0005-0000-0000-000065050000}"/>
    <cellStyle name="Comma 2 2 2 2 2 12 2" xfId="42529" xr:uid="{00000000-0005-0000-0000-000066050000}"/>
    <cellStyle name="Comma 2 2 2 2 2 13" xfId="31956" xr:uid="{00000000-0005-0000-0000-000067050000}"/>
    <cellStyle name="Comma 2 2 2 2 2 2" xfId="259" xr:uid="{00000000-0005-0000-0000-000068050000}"/>
    <cellStyle name="Comma 2 2 2 2 2 2 10" xfId="11144" xr:uid="{00000000-0005-0000-0000-000069050000}"/>
    <cellStyle name="Comma 2 2 2 2 2 2 10 2" xfId="42530" xr:uid="{00000000-0005-0000-0000-00006A050000}"/>
    <cellStyle name="Comma 2 2 2 2 2 2 11" xfId="31984" xr:uid="{00000000-0005-0000-0000-00006B050000}"/>
    <cellStyle name="Comma 2 2 2 2 2 2 2" xfId="313" xr:uid="{00000000-0005-0000-0000-00006C050000}"/>
    <cellStyle name="Comma 2 2 2 2 2 2 2 2" xfId="2887" xr:uid="{00000000-0005-0000-0000-00006D050000}"/>
    <cellStyle name="Comma 2 2 2 2 2 2 2 2 2" xfId="5560" xr:uid="{00000000-0005-0000-0000-00006E050000}"/>
    <cellStyle name="Comma 2 2 2 2 2 2 2 2 2 2" xfId="10911" xr:uid="{00000000-0005-0000-0000-00006F050000}"/>
    <cellStyle name="Comma 2 2 2 2 2 2 2 2 2 2 2" xfId="24022" xr:uid="{00000000-0005-0000-0000-000070050000}"/>
    <cellStyle name="Comma 2 2 2 2 2 2 2 2 2 2 2 2" xfId="55405" xr:uid="{00000000-0005-0000-0000-000071050000}"/>
    <cellStyle name="Comma 2 2 2 2 2 2 2 2 2 2 3" xfId="42451" xr:uid="{00000000-0005-0000-0000-000072050000}"/>
    <cellStyle name="Comma 2 2 2 2 2 2 2 2 2 3" xfId="31904" xr:uid="{00000000-0005-0000-0000-000073050000}"/>
    <cellStyle name="Comma 2 2 2 2 2 2 2 2 2 3 2" xfId="63286" xr:uid="{00000000-0005-0000-0000-000074050000}"/>
    <cellStyle name="Comma 2 2 2 2 2 2 2 2 2 4" xfId="16247" xr:uid="{00000000-0005-0000-0000-000075050000}"/>
    <cellStyle name="Comma 2 2 2 2 2 2 2 2 2 4 2" xfId="47632" xr:uid="{00000000-0005-0000-0000-000076050000}"/>
    <cellStyle name="Comma 2 2 2 2 2 2 2 2 2 5" xfId="37187" xr:uid="{00000000-0005-0000-0000-000077050000}"/>
    <cellStyle name="Comma 2 2 2 2 2 2 2 2 3" xfId="8265" xr:uid="{00000000-0005-0000-0000-000078050000}"/>
    <cellStyle name="Comma 2 2 2 2 2 2 2 2 3 2" xfId="26649" xr:uid="{00000000-0005-0000-0000-000079050000}"/>
    <cellStyle name="Comma 2 2 2 2 2 2 2 2 3 2 2" xfId="58032" xr:uid="{00000000-0005-0000-0000-00007A050000}"/>
    <cellStyle name="Comma 2 2 2 2 2 2 2 2 3 3" xfId="18876" xr:uid="{00000000-0005-0000-0000-00007B050000}"/>
    <cellStyle name="Comma 2 2 2 2 2 2 2 2 3 3 2" xfId="50259" xr:uid="{00000000-0005-0000-0000-00007C050000}"/>
    <cellStyle name="Comma 2 2 2 2 2 2 2 2 3 4" xfId="39821" xr:uid="{00000000-0005-0000-0000-00007D050000}"/>
    <cellStyle name="Comma 2 2 2 2 2 2 2 2 4" xfId="21395" xr:uid="{00000000-0005-0000-0000-00007E050000}"/>
    <cellStyle name="Comma 2 2 2 2 2 2 2 2 4 2" xfId="52778" xr:uid="{00000000-0005-0000-0000-00007F050000}"/>
    <cellStyle name="Comma 2 2 2 2 2 2 2 2 5" xfId="29277" xr:uid="{00000000-0005-0000-0000-000080050000}"/>
    <cellStyle name="Comma 2 2 2 2 2 2 2 2 5 2" xfId="60659" xr:uid="{00000000-0005-0000-0000-000081050000}"/>
    <cellStyle name="Comma 2 2 2 2 2 2 2 2 6" xfId="13619" xr:uid="{00000000-0005-0000-0000-000082050000}"/>
    <cellStyle name="Comma 2 2 2 2 2 2 2 2 6 2" xfId="45005" xr:uid="{00000000-0005-0000-0000-000083050000}"/>
    <cellStyle name="Comma 2 2 2 2 2 2 2 2 7" xfId="34557" xr:uid="{00000000-0005-0000-0000-000084050000}"/>
    <cellStyle name="Comma 2 2 2 2 2 2 2 3" xfId="368" xr:uid="{00000000-0005-0000-0000-000085050000}"/>
    <cellStyle name="Comma 2 2 2 2 2 2 2 3 2" xfId="3068" xr:uid="{00000000-0005-0000-0000-000086050000}"/>
    <cellStyle name="Comma 2 2 2 2 2 2 2 3 2 2" xfId="8429" xr:uid="{00000000-0005-0000-0000-000087050000}"/>
    <cellStyle name="Comma 2 2 2 2 2 2 2 3 2 2 2" xfId="24175" xr:uid="{00000000-0005-0000-0000-000088050000}"/>
    <cellStyle name="Comma 2 2 2 2 2 2 2 3 2 2 2 2" xfId="55558" xr:uid="{00000000-0005-0000-0000-000089050000}"/>
    <cellStyle name="Comma 2 2 2 2 2 2 2 3 2 2 3" xfId="39977" xr:uid="{00000000-0005-0000-0000-00008A050000}"/>
    <cellStyle name="Comma 2 2 2 2 2 2 2 3 2 3" xfId="29430" xr:uid="{00000000-0005-0000-0000-00008B050000}"/>
    <cellStyle name="Comma 2 2 2 2 2 2 2 3 2 3 2" xfId="60812" xr:uid="{00000000-0005-0000-0000-00008C050000}"/>
    <cellStyle name="Comma 2 2 2 2 2 2 2 3 2 4" xfId="16402" xr:uid="{00000000-0005-0000-0000-00008D050000}"/>
    <cellStyle name="Comma 2 2 2 2 2 2 2 3 2 4 2" xfId="47785" xr:uid="{00000000-0005-0000-0000-00008E050000}"/>
    <cellStyle name="Comma 2 2 2 2 2 2 2 3 2 5" xfId="34713" xr:uid="{00000000-0005-0000-0000-00008F050000}"/>
    <cellStyle name="Comma 2 2 2 2 2 2 2 3 3" xfId="5771" xr:uid="{00000000-0005-0000-0000-000090050000}"/>
    <cellStyle name="Comma 2 2 2 2 2 2 2 3 3 2" xfId="21548" xr:uid="{00000000-0005-0000-0000-000091050000}"/>
    <cellStyle name="Comma 2 2 2 2 2 2 2 3 3 2 2" xfId="52931" xr:uid="{00000000-0005-0000-0000-000092050000}"/>
    <cellStyle name="Comma 2 2 2 2 2 2 2 3 3 3" xfId="37345" xr:uid="{00000000-0005-0000-0000-000093050000}"/>
    <cellStyle name="Comma 2 2 2 2 2 2 2 3 4" xfId="26803" xr:uid="{00000000-0005-0000-0000-000094050000}"/>
    <cellStyle name="Comma 2 2 2 2 2 2 2 3 4 2" xfId="58185" xr:uid="{00000000-0005-0000-0000-000095050000}"/>
    <cellStyle name="Comma 2 2 2 2 2 2 2 3 5" xfId="13773" xr:uid="{00000000-0005-0000-0000-000096050000}"/>
    <cellStyle name="Comma 2 2 2 2 2 2 2 3 5 2" xfId="45158" xr:uid="{00000000-0005-0000-0000-000097050000}"/>
    <cellStyle name="Comma 2 2 2 2 2 2 2 3 6" xfId="32083" xr:uid="{00000000-0005-0000-0000-000098050000}"/>
    <cellStyle name="Comma 2 2 2 2 2 2 2 4" xfId="3022" xr:uid="{00000000-0005-0000-0000-000099050000}"/>
    <cellStyle name="Comma 2 2 2 2 2 2 2 4 2" xfId="8384" xr:uid="{00000000-0005-0000-0000-00009A050000}"/>
    <cellStyle name="Comma 2 2 2 2 2 2 2 4 2 2" xfId="21503" xr:uid="{00000000-0005-0000-0000-00009B050000}"/>
    <cellStyle name="Comma 2 2 2 2 2 2 2 4 2 2 2" xfId="52886" xr:uid="{00000000-0005-0000-0000-00009C050000}"/>
    <cellStyle name="Comma 2 2 2 2 2 2 2 4 2 3" xfId="39932" xr:uid="{00000000-0005-0000-0000-00009D050000}"/>
    <cellStyle name="Comma 2 2 2 2 2 2 2 4 3" xfId="29385" xr:uid="{00000000-0005-0000-0000-00009E050000}"/>
    <cellStyle name="Comma 2 2 2 2 2 2 2 4 3 2" xfId="60767" xr:uid="{00000000-0005-0000-0000-00009F050000}"/>
    <cellStyle name="Comma 2 2 2 2 2 2 2 4 4" xfId="13728" xr:uid="{00000000-0005-0000-0000-0000A0050000}"/>
    <cellStyle name="Comma 2 2 2 2 2 2 2 4 4 2" xfId="45113" xr:uid="{00000000-0005-0000-0000-0000A1050000}"/>
    <cellStyle name="Comma 2 2 2 2 2 2 2 4 5" xfId="34668" xr:uid="{00000000-0005-0000-0000-0000A2050000}"/>
    <cellStyle name="Comma 2 2 2 2 2 2 2 5" xfId="5726" xr:uid="{00000000-0005-0000-0000-0000A3050000}"/>
    <cellStyle name="Comma 2 2 2 2 2 2 2 5 2" xfId="24130" xr:uid="{00000000-0005-0000-0000-0000A4050000}"/>
    <cellStyle name="Comma 2 2 2 2 2 2 2 5 2 2" xfId="55513" xr:uid="{00000000-0005-0000-0000-0000A5050000}"/>
    <cellStyle name="Comma 2 2 2 2 2 2 2 5 3" xfId="16357" xr:uid="{00000000-0005-0000-0000-0000A6050000}"/>
    <cellStyle name="Comma 2 2 2 2 2 2 2 5 3 2" xfId="47740" xr:uid="{00000000-0005-0000-0000-0000A7050000}"/>
    <cellStyle name="Comma 2 2 2 2 2 2 2 5 4" xfId="37300" xr:uid="{00000000-0005-0000-0000-0000A8050000}"/>
    <cellStyle name="Comma 2 2 2 2 2 2 2 6" xfId="18921" xr:uid="{00000000-0005-0000-0000-0000A9050000}"/>
    <cellStyle name="Comma 2 2 2 2 2 2 2 6 2" xfId="50304" xr:uid="{00000000-0005-0000-0000-0000AA050000}"/>
    <cellStyle name="Comma 2 2 2 2 2 2 2 7" xfId="26758" xr:uid="{00000000-0005-0000-0000-0000AB050000}"/>
    <cellStyle name="Comma 2 2 2 2 2 2 2 7 2" xfId="58140" xr:uid="{00000000-0005-0000-0000-0000AC050000}"/>
    <cellStyle name="Comma 2 2 2 2 2 2 2 8" xfId="11145" xr:uid="{00000000-0005-0000-0000-0000AD050000}"/>
    <cellStyle name="Comma 2 2 2 2 2 2 2 8 2" xfId="42531" xr:uid="{00000000-0005-0000-0000-0000AE050000}"/>
    <cellStyle name="Comma 2 2 2 2 2 2 2 9" xfId="32038" xr:uid="{00000000-0005-0000-0000-0000AF050000}"/>
    <cellStyle name="Comma 2 2 2 2 2 2 3" xfId="2774" xr:uid="{00000000-0005-0000-0000-0000B0050000}"/>
    <cellStyle name="Comma 2 2 2 2 2 2 3 2" xfId="5447" xr:uid="{00000000-0005-0000-0000-0000B1050000}"/>
    <cellStyle name="Comma 2 2 2 2 2 2 3 2 2" xfId="10802" xr:uid="{00000000-0005-0000-0000-0000B2050000}"/>
    <cellStyle name="Comma 2 2 2 2 2 2 3 2 2 2" xfId="23914" xr:uid="{00000000-0005-0000-0000-0000B3050000}"/>
    <cellStyle name="Comma 2 2 2 2 2 2 3 2 2 2 2" xfId="55297" xr:uid="{00000000-0005-0000-0000-0000B4050000}"/>
    <cellStyle name="Comma 2 2 2 2 2 2 3 2 2 3" xfId="42343" xr:uid="{00000000-0005-0000-0000-0000B5050000}"/>
    <cellStyle name="Comma 2 2 2 2 2 2 3 2 3" xfId="31796" xr:uid="{00000000-0005-0000-0000-0000B6050000}"/>
    <cellStyle name="Comma 2 2 2 2 2 2 3 2 3 2" xfId="63178" xr:uid="{00000000-0005-0000-0000-0000B7050000}"/>
    <cellStyle name="Comma 2 2 2 2 2 2 3 2 4" xfId="16139" xr:uid="{00000000-0005-0000-0000-0000B8050000}"/>
    <cellStyle name="Comma 2 2 2 2 2 2 3 2 4 2" xfId="47524" xr:uid="{00000000-0005-0000-0000-0000B9050000}"/>
    <cellStyle name="Comma 2 2 2 2 2 2 3 2 5" xfId="37079" xr:uid="{00000000-0005-0000-0000-0000BA050000}"/>
    <cellStyle name="Comma 2 2 2 2 2 2 3 3" xfId="8155" xr:uid="{00000000-0005-0000-0000-0000BB050000}"/>
    <cellStyle name="Comma 2 2 2 2 2 2 3 3 2" xfId="26541" xr:uid="{00000000-0005-0000-0000-0000BC050000}"/>
    <cellStyle name="Comma 2 2 2 2 2 2 3 3 2 2" xfId="57924" xr:uid="{00000000-0005-0000-0000-0000BD050000}"/>
    <cellStyle name="Comma 2 2 2 2 2 2 3 3 3" xfId="18768" xr:uid="{00000000-0005-0000-0000-0000BE050000}"/>
    <cellStyle name="Comma 2 2 2 2 2 2 3 3 3 2" xfId="50151" xr:uid="{00000000-0005-0000-0000-0000BF050000}"/>
    <cellStyle name="Comma 2 2 2 2 2 2 3 3 4" xfId="39713" xr:uid="{00000000-0005-0000-0000-0000C0050000}"/>
    <cellStyle name="Comma 2 2 2 2 2 2 3 4" xfId="21287" xr:uid="{00000000-0005-0000-0000-0000C1050000}"/>
    <cellStyle name="Comma 2 2 2 2 2 2 3 4 2" xfId="52670" xr:uid="{00000000-0005-0000-0000-0000C2050000}"/>
    <cellStyle name="Comma 2 2 2 2 2 2 3 5" xfId="29169" xr:uid="{00000000-0005-0000-0000-0000C3050000}"/>
    <cellStyle name="Comma 2 2 2 2 2 2 3 5 2" xfId="60551" xr:uid="{00000000-0005-0000-0000-0000C4050000}"/>
    <cellStyle name="Comma 2 2 2 2 2 2 3 6" xfId="13511" xr:uid="{00000000-0005-0000-0000-0000C5050000}"/>
    <cellStyle name="Comma 2 2 2 2 2 2 3 6 2" xfId="44897" xr:uid="{00000000-0005-0000-0000-0000C6050000}"/>
    <cellStyle name="Comma 2 2 2 2 2 2 3 7" xfId="34449" xr:uid="{00000000-0005-0000-0000-0000C7050000}"/>
    <cellStyle name="Comma 2 2 2 2 2 2 4" xfId="2833" xr:uid="{00000000-0005-0000-0000-0000C8050000}"/>
    <cellStyle name="Comma 2 2 2 2 2 2 4 2" xfId="5506" xr:uid="{00000000-0005-0000-0000-0000C9050000}"/>
    <cellStyle name="Comma 2 2 2 2 2 2 4 2 2" xfId="10857" xr:uid="{00000000-0005-0000-0000-0000CA050000}"/>
    <cellStyle name="Comma 2 2 2 2 2 2 4 2 2 2" xfId="23968" xr:uid="{00000000-0005-0000-0000-0000CB050000}"/>
    <cellStyle name="Comma 2 2 2 2 2 2 4 2 2 2 2" xfId="55351" xr:uid="{00000000-0005-0000-0000-0000CC050000}"/>
    <cellStyle name="Comma 2 2 2 2 2 2 4 2 2 3" xfId="42397" xr:uid="{00000000-0005-0000-0000-0000CD050000}"/>
    <cellStyle name="Comma 2 2 2 2 2 2 4 2 3" xfId="31850" xr:uid="{00000000-0005-0000-0000-0000CE050000}"/>
    <cellStyle name="Comma 2 2 2 2 2 2 4 2 3 2" xfId="63232" xr:uid="{00000000-0005-0000-0000-0000CF050000}"/>
    <cellStyle name="Comma 2 2 2 2 2 2 4 2 4" xfId="16193" xr:uid="{00000000-0005-0000-0000-0000D0050000}"/>
    <cellStyle name="Comma 2 2 2 2 2 2 4 2 4 2" xfId="47578" xr:uid="{00000000-0005-0000-0000-0000D1050000}"/>
    <cellStyle name="Comma 2 2 2 2 2 2 4 2 5" xfId="37133" xr:uid="{00000000-0005-0000-0000-0000D2050000}"/>
    <cellStyle name="Comma 2 2 2 2 2 2 4 3" xfId="8211" xr:uid="{00000000-0005-0000-0000-0000D3050000}"/>
    <cellStyle name="Comma 2 2 2 2 2 2 4 3 2" xfId="26595" xr:uid="{00000000-0005-0000-0000-0000D4050000}"/>
    <cellStyle name="Comma 2 2 2 2 2 2 4 3 2 2" xfId="57978" xr:uid="{00000000-0005-0000-0000-0000D5050000}"/>
    <cellStyle name="Comma 2 2 2 2 2 2 4 3 3" xfId="18822" xr:uid="{00000000-0005-0000-0000-0000D6050000}"/>
    <cellStyle name="Comma 2 2 2 2 2 2 4 3 3 2" xfId="50205" xr:uid="{00000000-0005-0000-0000-0000D7050000}"/>
    <cellStyle name="Comma 2 2 2 2 2 2 4 3 4" xfId="39767" xr:uid="{00000000-0005-0000-0000-0000D8050000}"/>
    <cellStyle name="Comma 2 2 2 2 2 2 4 4" xfId="21341" xr:uid="{00000000-0005-0000-0000-0000D9050000}"/>
    <cellStyle name="Comma 2 2 2 2 2 2 4 4 2" xfId="52724" xr:uid="{00000000-0005-0000-0000-0000DA050000}"/>
    <cellStyle name="Comma 2 2 2 2 2 2 4 5" xfId="29223" xr:uid="{00000000-0005-0000-0000-0000DB050000}"/>
    <cellStyle name="Comma 2 2 2 2 2 2 4 5 2" xfId="60605" xr:uid="{00000000-0005-0000-0000-0000DC050000}"/>
    <cellStyle name="Comma 2 2 2 2 2 2 4 6" xfId="13565" xr:uid="{00000000-0005-0000-0000-0000DD050000}"/>
    <cellStyle name="Comma 2 2 2 2 2 2 4 6 2" xfId="44951" xr:uid="{00000000-0005-0000-0000-0000DE050000}"/>
    <cellStyle name="Comma 2 2 2 2 2 2 4 7" xfId="34503" xr:uid="{00000000-0005-0000-0000-0000DF050000}"/>
    <cellStyle name="Comma 2 2 2 2 2 2 5" xfId="367" xr:uid="{00000000-0005-0000-0000-0000E0050000}"/>
    <cellStyle name="Comma 2 2 2 2 2 2 5 2" xfId="3067" xr:uid="{00000000-0005-0000-0000-0000E1050000}"/>
    <cellStyle name="Comma 2 2 2 2 2 2 5 2 2" xfId="8428" xr:uid="{00000000-0005-0000-0000-0000E2050000}"/>
    <cellStyle name="Comma 2 2 2 2 2 2 5 2 2 2" xfId="24174" xr:uid="{00000000-0005-0000-0000-0000E3050000}"/>
    <cellStyle name="Comma 2 2 2 2 2 2 5 2 2 2 2" xfId="55557" xr:uid="{00000000-0005-0000-0000-0000E4050000}"/>
    <cellStyle name="Comma 2 2 2 2 2 2 5 2 2 3" xfId="39976" xr:uid="{00000000-0005-0000-0000-0000E5050000}"/>
    <cellStyle name="Comma 2 2 2 2 2 2 5 2 3" xfId="29429" xr:uid="{00000000-0005-0000-0000-0000E6050000}"/>
    <cellStyle name="Comma 2 2 2 2 2 2 5 2 3 2" xfId="60811" xr:uid="{00000000-0005-0000-0000-0000E7050000}"/>
    <cellStyle name="Comma 2 2 2 2 2 2 5 2 4" xfId="16401" xr:uid="{00000000-0005-0000-0000-0000E8050000}"/>
    <cellStyle name="Comma 2 2 2 2 2 2 5 2 4 2" xfId="47784" xr:uid="{00000000-0005-0000-0000-0000E9050000}"/>
    <cellStyle name="Comma 2 2 2 2 2 2 5 2 5" xfId="34712" xr:uid="{00000000-0005-0000-0000-0000EA050000}"/>
    <cellStyle name="Comma 2 2 2 2 2 2 5 3" xfId="5770" xr:uid="{00000000-0005-0000-0000-0000EB050000}"/>
    <cellStyle name="Comma 2 2 2 2 2 2 5 3 2" xfId="21547" xr:uid="{00000000-0005-0000-0000-0000EC050000}"/>
    <cellStyle name="Comma 2 2 2 2 2 2 5 3 2 2" xfId="52930" xr:uid="{00000000-0005-0000-0000-0000ED050000}"/>
    <cellStyle name="Comma 2 2 2 2 2 2 5 3 3" xfId="37344" xr:uid="{00000000-0005-0000-0000-0000EE050000}"/>
    <cellStyle name="Comma 2 2 2 2 2 2 5 4" xfId="26802" xr:uid="{00000000-0005-0000-0000-0000EF050000}"/>
    <cellStyle name="Comma 2 2 2 2 2 2 5 4 2" xfId="58184" xr:uid="{00000000-0005-0000-0000-0000F0050000}"/>
    <cellStyle name="Comma 2 2 2 2 2 2 5 5" xfId="13772" xr:uid="{00000000-0005-0000-0000-0000F1050000}"/>
    <cellStyle name="Comma 2 2 2 2 2 2 5 5 2" xfId="45157" xr:uid="{00000000-0005-0000-0000-0000F2050000}"/>
    <cellStyle name="Comma 2 2 2 2 2 2 5 6" xfId="32082" xr:uid="{00000000-0005-0000-0000-0000F3050000}"/>
    <cellStyle name="Comma 2 2 2 2 2 2 6" xfId="2968" xr:uid="{00000000-0005-0000-0000-0000F4050000}"/>
    <cellStyle name="Comma 2 2 2 2 2 2 6 2" xfId="8330" xr:uid="{00000000-0005-0000-0000-0000F5050000}"/>
    <cellStyle name="Comma 2 2 2 2 2 2 6 2 2" xfId="21449" xr:uid="{00000000-0005-0000-0000-0000F6050000}"/>
    <cellStyle name="Comma 2 2 2 2 2 2 6 2 2 2" xfId="52832" xr:uid="{00000000-0005-0000-0000-0000F7050000}"/>
    <cellStyle name="Comma 2 2 2 2 2 2 6 2 3" xfId="39878" xr:uid="{00000000-0005-0000-0000-0000F8050000}"/>
    <cellStyle name="Comma 2 2 2 2 2 2 6 3" xfId="29331" xr:uid="{00000000-0005-0000-0000-0000F9050000}"/>
    <cellStyle name="Comma 2 2 2 2 2 2 6 3 2" xfId="60713" xr:uid="{00000000-0005-0000-0000-0000FA050000}"/>
    <cellStyle name="Comma 2 2 2 2 2 2 6 4" xfId="13674" xr:uid="{00000000-0005-0000-0000-0000FB050000}"/>
    <cellStyle name="Comma 2 2 2 2 2 2 6 4 2" xfId="45059" xr:uid="{00000000-0005-0000-0000-0000FC050000}"/>
    <cellStyle name="Comma 2 2 2 2 2 2 6 5" xfId="34614" xr:uid="{00000000-0005-0000-0000-0000FD050000}"/>
    <cellStyle name="Comma 2 2 2 2 2 2 7" xfId="5672" xr:uid="{00000000-0005-0000-0000-0000FE050000}"/>
    <cellStyle name="Comma 2 2 2 2 2 2 7 2" xfId="24076" xr:uid="{00000000-0005-0000-0000-0000FF050000}"/>
    <cellStyle name="Comma 2 2 2 2 2 2 7 2 2" xfId="55459" xr:uid="{00000000-0005-0000-0000-000000060000}"/>
    <cellStyle name="Comma 2 2 2 2 2 2 7 3" xfId="16303" xr:uid="{00000000-0005-0000-0000-000001060000}"/>
    <cellStyle name="Comma 2 2 2 2 2 2 7 3 2" xfId="47686" xr:uid="{00000000-0005-0000-0000-000002060000}"/>
    <cellStyle name="Comma 2 2 2 2 2 2 7 4" xfId="37246" xr:uid="{00000000-0005-0000-0000-000003060000}"/>
    <cellStyle name="Comma 2 2 2 2 2 2 8" xfId="18920" xr:uid="{00000000-0005-0000-0000-000004060000}"/>
    <cellStyle name="Comma 2 2 2 2 2 2 8 2" xfId="50303" xr:uid="{00000000-0005-0000-0000-000005060000}"/>
    <cellStyle name="Comma 2 2 2 2 2 2 9" xfId="26704" xr:uid="{00000000-0005-0000-0000-000006060000}"/>
    <cellStyle name="Comma 2 2 2 2 2 2 9 2" xfId="58086" xr:uid="{00000000-0005-0000-0000-000007060000}"/>
    <cellStyle name="Comma 2 2 2 2 2 3" xfId="286" xr:uid="{00000000-0005-0000-0000-000008060000}"/>
    <cellStyle name="Comma 2 2 2 2 2 3 2" xfId="2860" xr:uid="{00000000-0005-0000-0000-000009060000}"/>
    <cellStyle name="Comma 2 2 2 2 2 3 2 2" xfId="5533" xr:uid="{00000000-0005-0000-0000-00000A060000}"/>
    <cellStyle name="Comma 2 2 2 2 2 3 2 2 2" xfId="10884" xr:uid="{00000000-0005-0000-0000-00000B060000}"/>
    <cellStyle name="Comma 2 2 2 2 2 3 2 2 2 2" xfId="23995" xr:uid="{00000000-0005-0000-0000-00000C060000}"/>
    <cellStyle name="Comma 2 2 2 2 2 3 2 2 2 2 2" xfId="55378" xr:uid="{00000000-0005-0000-0000-00000D060000}"/>
    <cellStyle name="Comma 2 2 2 2 2 3 2 2 2 3" xfId="42424" xr:uid="{00000000-0005-0000-0000-00000E060000}"/>
    <cellStyle name="Comma 2 2 2 2 2 3 2 2 3" xfId="31877" xr:uid="{00000000-0005-0000-0000-00000F060000}"/>
    <cellStyle name="Comma 2 2 2 2 2 3 2 2 3 2" xfId="63259" xr:uid="{00000000-0005-0000-0000-000010060000}"/>
    <cellStyle name="Comma 2 2 2 2 2 3 2 2 4" xfId="16220" xr:uid="{00000000-0005-0000-0000-000011060000}"/>
    <cellStyle name="Comma 2 2 2 2 2 3 2 2 4 2" xfId="47605" xr:uid="{00000000-0005-0000-0000-000012060000}"/>
    <cellStyle name="Comma 2 2 2 2 2 3 2 2 5" xfId="37160" xr:uid="{00000000-0005-0000-0000-000013060000}"/>
    <cellStyle name="Comma 2 2 2 2 2 3 2 3" xfId="8238" xr:uid="{00000000-0005-0000-0000-000014060000}"/>
    <cellStyle name="Comma 2 2 2 2 2 3 2 3 2" xfId="26622" xr:uid="{00000000-0005-0000-0000-000015060000}"/>
    <cellStyle name="Comma 2 2 2 2 2 3 2 3 2 2" xfId="58005" xr:uid="{00000000-0005-0000-0000-000016060000}"/>
    <cellStyle name="Comma 2 2 2 2 2 3 2 3 3" xfId="18849" xr:uid="{00000000-0005-0000-0000-000017060000}"/>
    <cellStyle name="Comma 2 2 2 2 2 3 2 3 3 2" xfId="50232" xr:uid="{00000000-0005-0000-0000-000018060000}"/>
    <cellStyle name="Comma 2 2 2 2 2 3 2 3 4" xfId="39794" xr:uid="{00000000-0005-0000-0000-000019060000}"/>
    <cellStyle name="Comma 2 2 2 2 2 3 2 4" xfId="21368" xr:uid="{00000000-0005-0000-0000-00001A060000}"/>
    <cellStyle name="Comma 2 2 2 2 2 3 2 4 2" xfId="52751" xr:uid="{00000000-0005-0000-0000-00001B060000}"/>
    <cellStyle name="Comma 2 2 2 2 2 3 2 5" xfId="29250" xr:uid="{00000000-0005-0000-0000-00001C060000}"/>
    <cellStyle name="Comma 2 2 2 2 2 3 2 5 2" xfId="60632" xr:uid="{00000000-0005-0000-0000-00001D060000}"/>
    <cellStyle name="Comma 2 2 2 2 2 3 2 6" xfId="13592" xr:uid="{00000000-0005-0000-0000-00001E060000}"/>
    <cellStyle name="Comma 2 2 2 2 2 3 2 6 2" xfId="44978" xr:uid="{00000000-0005-0000-0000-00001F060000}"/>
    <cellStyle name="Comma 2 2 2 2 2 3 2 7" xfId="34530" xr:uid="{00000000-0005-0000-0000-000020060000}"/>
    <cellStyle name="Comma 2 2 2 2 2 3 3" xfId="369" xr:uid="{00000000-0005-0000-0000-000021060000}"/>
    <cellStyle name="Comma 2 2 2 2 2 3 3 2" xfId="3069" xr:uid="{00000000-0005-0000-0000-000022060000}"/>
    <cellStyle name="Comma 2 2 2 2 2 3 3 2 2" xfId="8430" xr:uid="{00000000-0005-0000-0000-000023060000}"/>
    <cellStyle name="Comma 2 2 2 2 2 3 3 2 2 2" xfId="24176" xr:uid="{00000000-0005-0000-0000-000024060000}"/>
    <cellStyle name="Comma 2 2 2 2 2 3 3 2 2 2 2" xfId="55559" xr:uid="{00000000-0005-0000-0000-000025060000}"/>
    <cellStyle name="Comma 2 2 2 2 2 3 3 2 2 3" xfId="39978" xr:uid="{00000000-0005-0000-0000-000026060000}"/>
    <cellStyle name="Comma 2 2 2 2 2 3 3 2 3" xfId="29431" xr:uid="{00000000-0005-0000-0000-000027060000}"/>
    <cellStyle name="Comma 2 2 2 2 2 3 3 2 3 2" xfId="60813" xr:uid="{00000000-0005-0000-0000-000028060000}"/>
    <cellStyle name="Comma 2 2 2 2 2 3 3 2 4" xfId="16403" xr:uid="{00000000-0005-0000-0000-000029060000}"/>
    <cellStyle name="Comma 2 2 2 2 2 3 3 2 4 2" xfId="47786" xr:uid="{00000000-0005-0000-0000-00002A060000}"/>
    <cellStyle name="Comma 2 2 2 2 2 3 3 2 5" xfId="34714" xr:uid="{00000000-0005-0000-0000-00002B060000}"/>
    <cellStyle name="Comma 2 2 2 2 2 3 3 3" xfId="5772" xr:uid="{00000000-0005-0000-0000-00002C060000}"/>
    <cellStyle name="Comma 2 2 2 2 2 3 3 3 2" xfId="21549" xr:uid="{00000000-0005-0000-0000-00002D060000}"/>
    <cellStyle name="Comma 2 2 2 2 2 3 3 3 2 2" xfId="52932" xr:uid="{00000000-0005-0000-0000-00002E060000}"/>
    <cellStyle name="Comma 2 2 2 2 2 3 3 3 3" xfId="37346" xr:uid="{00000000-0005-0000-0000-00002F060000}"/>
    <cellStyle name="Comma 2 2 2 2 2 3 3 4" xfId="26804" xr:uid="{00000000-0005-0000-0000-000030060000}"/>
    <cellStyle name="Comma 2 2 2 2 2 3 3 4 2" xfId="58186" xr:uid="{00000000-0005-0000-0000-000031060000}"/>
    <cellStyle name="Comma 2 2 2 2 2 3 3 5" xfId="13774" xr:uid="{00000000-0005-0000-0000-000032060000}"/>
    <cellStyle name="Comma 2 2 2 2 2 3 3 5 2" xfId="45159" xr:uid="{00000000-0005-0000-0000-000033060000}"/>
    <cellStyle name="Comma 2 2 2 2 2 3 3 6" xfId="32084" xr:uid="{00000000-0005-0000-0000-000034060000}"/>
    <cellStyle name="Comma 2 2 2 2 2 3 4" xfId="2995" xr:uid="{00000000-0005-0000-0000-000035060000}"/>
    <cellStyle name="Comma 2 2 2 2 2 3 4 2" xfId="8357" xr:uid="{00000000-0005-0000-0000-000036060000}"/>
    <cellStyle name="Comma 2 2 2 2 2 3 4 2 2" xfId="21476" xr:uid="{00000000-0005-0000-0000-000037060000}"/>
    <cellStyle name="Comma 2 2 2 2 2 3 4 2 2 2" xfId="52859" xr:uid="{00000000-0005-0000-0000-000038060000}"/>
    <cellStyle name="Comma 2 2 2 2 2 3 4 2 3" xfId="39905" xr:uid="{00000000-0005-0000-0000-000039060000}"/>
    <cellStyle name="Comma 2 2 2 2 2 3 4 3" xfId="29358" xr:uid="{00000000-0005-0000-0000-00003A060000}"/>
    <cellStyle name="Comma 2 2 2 2 2 3 4 3 2" xfId="60740" xr:uid="{00000000-0005-0000-0000-00003B060000}"/>
    <cellStyle name="Comma 2 2 2 2 2 3 4 4" xfId="13701" xr:uid="{00000000-0005-0000-0000-00003C060000}"/>
    <cellStyle name="Comma 2 2 2 2 2 3 4 4 2" xfId="45086" xr:uid="{00000000-0005-0000-0000-00003D060000}"/>
    <cellStyle name="Comma 2 2 2 2 2 3 4 5" xfId="34641" xr:uid="{00000000-0005-0000-0000-00003E060000}"/>
    <cellStyle name="Comma 2 2 2 2 2 3 5" xfId="5699" xr:uid="{00000000-0005-0000-0000-00003F060000}"/>
    <cellStyle name="Comma 2 2 2 2 2 3 5 2" xfId="24103" xr:uid="{00000000-0005-0000-0000-000040060000}"/>
    <cellStyle name="Comma 2 2 2 2 2 3 5 2 2" xfId="55486" xr:uid="{00000000-0005-0000-0000-000041060000}"/>
    <cellStyle name="Comma 2 2 2 2 2 3 5 3" xfId="16330" xr:uid="{00000000-0005-0000-0000-000042060000}"/>
    <cellStyle name="Comma 2 2 2 2 2 3 5 3 2" xfId="47713" xr:uid="{00000000-0005-0000-0000-000043060000}"/>
    <cellStyle name="Comma 2 2 2 2 2 3 5 4" xfId="37273" xr:uid="{00000000-0005-0000-0000-000044060000}"/>
    <cellStyle name="Comma 2 2 2 2 2 3 6" xfId="18922" xr:uid="{00000000-0005-0000-0000-000045060000}"/>
    <cellStyle name="Comma 2 2 2 2 2 3 6 2" xfId="50305" xr:uid="{00000000-0005-0000-0000-000046060000}"/>
    <cellStyle name="Comma 2 2 2 2 2 3 7" xfId="26731" xr:uid="{00000000-0005-0000-0000-000047060000}"/>
    <cellStyle name="Comma 2 2 2 2 2 3 7 2" xfId="58113" xr:uid="{00000000-0005-0000-0000-000048060000}"/>
    <cellStyle name="Comma 2 2 2 2 2 3 8" xfId="11146" xr:uid="{00000000-0005-0000-0000-000049060000}"/>
    <cellStyle name="Comma 2 2 2 2 2 3 8 2" xfId="42532" xr:uid="{00000000-0005-0000-0000-00004A060000}"/>
    <cellStyle name="Comma 2 2 2 2 2 3 9" xfId="32011" xr:uid="{00000000-0005-0000-0000-00004B060000}"/>
    <cellStyle name="Comma 2 2 2 2 2 4" xfId="370" xr:uid="{00000000-0005-0000-0000-00004C060000}"/>
    <cellStyle name="Comma 2 2 2 2 2 4 2" xfId="3070" xr:uid="{00000000-0005-0000-0000-00004D060000}"/>
    <cellStyle name="Comma 2 2 2 2 2 4 2 2" xfId="8431" xr:uid="{00000000-0005-0000-0000-00004E060000}"/>
    <cellStyle name="Comma 2 2 2 2 2 4 2 2 2" xfId="21550" xr:uid="{00000000-0005-0000-0000-00004F060000}"/>
    <cellStyle name="Comma 2 2 2 2 2 4 2 2 2 2" xfId="52933" xr:uid="{00000000-0005-0000-0000-000050060000}"/>
    <cellStyle name="Comma 2 2 2 2 2 4 2 2 3" xfId="39979" xr:uid="{00000000-0005-0000-0000-000051060000}"/>
    <cellStyle name="Comma 2 2 2 2 2 4 2 3" xfId="29432" xr:uid="{00000000-0005-0000-0000-000052060000}"/>
    <cellStyle name="Comma 2 2 2 2 2 4 2 3 2" xfId="60814" xr:uid="{00000000-0005-0000-0000-000053060000}"/>
    <cellStyle name="Comma 2 2 2 2 2 4 2 4" xfId="13775" xr:uid="{00000000-0005-0000-0000-000054060000}"/>
    <cellStyle name="Comma 2 2 2 2 2 4 2 4 2" xfId="45160" xr:uid="{00000000-0005-0000-0000-000055060000}"/>
    <cellStyle name="Comma 2 2 2 2 2 4 2 5" xfId="34715" xr:uid="{00000000-0005-0000-0000-000056060000}"/>
    <cellStyle name="Comma 2 2 2 2 2 4 3" xfId="5773" xr:uid="{00000000-0005-0000-0000-000057060000}"/>
    <cellStyle name="Comma 2 2 2 2 2 4 3 2" xfId="24177" xr:uid="{00000000-0005-0000-0000-000058060000}"/>
    <cellStyle name="Comma 2 2 2 2 2 4 3 2 2" xfId="55560" xr:uid="{00000000-0005-0000-0000-000059060000}"/>
    <cellStyle name="Comma 2 2 2 2 2 4 3 3" xfId="16404" xr:uid="{00000000-0005-0000-0000-00005A060000}"/>
    <cellStyle name="Comma 2 2 2 2 2 4 3 3 2" xfId="47787" xr:uid="{00000000-0005-0000-0000-00005B060000}"/>
    <cellStyle name="Comma 2 2 2 2 2 4 3 4" xfId="37347" xr:uid="{00000000-0005-0000-0000-00005C060000}"/>
    <cellStyle name="Comma 2 2 2 2 2 4 4" xfId="18923" xr:uid="{00000000-0005-0000-0000-00005D060000}"/>
    <cellStyle name="Comma 2 2 2 2 2 4 4 2" xfId="50306" xr:uid="{00000000-0005-0000-0000-00005E060000}"/>
    <cellStyle name="Comma 2 2 2 2 2 4 5" xfId="26805" xr:uid="{00000000-0005-0000-0000-00005F060000}"/>
    <cellStyle name="Comma 2 2 2 2 2 4 5 2" xfId="58187" xr:uid="{00000000-0005-0000-0000-000060060000}"/>
    <cellStyle name="Comma 2 2 2 2 2 4 6" xfId="11147" xr:uid="{00000000-0005-0000-0000-000061060000}"/>
    <cellStyle name="Comma 2 2 2 2 2 4 6 2" xfId="42533" xr:uid="{00000000-0005-0000-0000-000062060000}"/>
    <cellStyle name="Comma 2 2 2 2 2 4 7" xfId="32085" xr:uid="{00000000-0005-0000-0000-000063060000}"/>
    <cellStyle name="Comma 2 2 2 2 2 5" xfId="2746" xr:uid="{00000000-0005-0000-0000-000064060000}"/>
    <cellStyle name="Comma 2 2 2 2 2 5 2" xfId="5419" xr:uid="{00000000-0005-0000-0000-000065060000}"/>
    <cellStyle name="Comma 2 2 2 2 2 5 2 2" xfId="10774" xr:uid="{00000000-0005-0000-0000-000066060000}"/>
    <cellStyle name="Comma 2 2 2 2 2 5 2 2 2" xfId="23887" xr:uid="{00000000-0005-0000-0000-000067060000}"/>
    <cellStyle name="Comma 2 2 2 2 2 5 2 2 2 2" xfId="55270" xr:uid="{00000000-0005-0000-0000-000068060000}"/>
    <cellStyle name="Comma 2 2 2 2 2 5 2 2 3" xfId="42316" xr:uid="{00000000-0005-0000-0000-000069060000}"/>
    <cellStyle name="Comma 2 2 2 2 2 5 2 3" xfId="31769" xr:uid="{00000000-0005-0000-0000-00006A060000}"/>
    <cellStyle name="Comma 2 2 2 2 2 5 2 3 2" xfId="63151" xr:uid="{00000000-0005-0000-0000-00006B060000}"/>
    <cellStyle name="Comma 2 2 2 2 2 5 2 4" xfId="16112" xr:uid="{00000000-0005-0000-0000-00006C060000}"/>
    <cellStyle name="Comma 2 2 2 2 2 5 2 4 2" xfId="47497" xr:uid="{00000000-0005-0000-0000-00006D060000}"/>
    <cellStyle name="Comma 2 2 2 2 2 5 2 5" xfId="37052" xr:uid="{00000000-0005-0000-0000-00006E060000}"/>
    <cellStyle name="Comma 2 2 2 2 2 5 3" xfId="8127" xr:uid="{00000000-0005-0000-0000-00006F060000}"/>
    <cellStyle name="Comma 2 2 2 2 2 5 3 2" xfId="26514" xr:uid="{00000000-0005-0000-0000-000070060000}"/>
    <cellStyle name="Comma 2 2 2 2 2 5 3 2 2" xfId="57897" xr:uid="{00000000-0005-0000-0000-000071060000}"/>
    <cellStyle name="Comma 2 2 2 2 2 5 3 3" xfId="18741" xr:uid="{00000000-0005-0000-0000-000072060000}"/>
    <cellStyle name="Comma 2 2 2 2 2 5 3 3 2" xfId="50124" xr:uid="{00000000-0005-0000-0000-000073060000}"/>
    <cellStyle name="Comma 2 2 2 2 2 5 3 4" xfId="39686" xr:uid="{00000000-0005-0000-0000-000074060000}"/>
    <cellStyle name="Comma 2 2 2 2 2 5 4" xfId="21260" xr:uid="{00000000-0005-0000-0000-000075060000}"/>
    <cellStyle name="Comma 2 2 2 2 2 5 4 2" xfId="52643" xr:uid="{00000000-0005-0000-0000-000076060000}"/>
    <cellStyle name="Comma 2 2 2 2 2 5 5" xfId="29142" xr:uid="{00000000-0005-0000-0000-000077060000}"/>
    <cellStyle name="Comma 2 2 2 2 2 5 5 2" xfId="60524" xr:uid="{00000000-0005-0000-0000-000078060000}"/>
    <cellStyle name="Comma 2 2 2 2 2 5 6" xfId="13484" xr:uid="{00000000-0005-0000-0000-000079060000}"/>
    <cellStyle name="Comma 2 2 2 2 2 5 6 2" xfId="44870" xr:uid="{00000000-0005-0000-0000-00007A060000}"/>
    <cellStyle name="Comma 2 2 2 2 2 5 7" xfId="34422" xr:uid="{00000000-0005-0000-0000-00007B060000}"/>
    <cellStyle name="Comma 2 2 2 2 2 6" xfId="2806" xr:uid="{00000000-0005-0000-0000-00007C060000}"/>
    <cellStyle name="Comma 2 2 2 2 2 6 2" xfId="5479" xr:uid="{00000000-0005-0000-0000-00007D060000}"/>
    <cellStyle name="Comma 2 2 2 2 2 6 2 2" xfId="10830" xr:uid="{00000000-0005-0000-0000-00007E060000}"/>
    <cellStyle name="Comma 2 2 2 2 2 6 2 2 2" xfId="23941" xr:uid="{00000000-0005-0000-0000-00007F060000}"/>
    <cellStyle name="Comma 2 2 2 2 2 6 2 2 2 2" xfId="55324" xr:uid="{00000000-0005-0000-0000-000080060000}"/>
    <cellStyle name="Comma 2 2 2 2 2 6 2 2 3" xfId="42370" xr:uid="{00000000-0005-0000-0000-000081060000}"/>
    <cellStyle name="Comma 2 2 2 2 2 6 2 3" xfId="31823" xr:uid="{00000000-0005-0000-0000-000082060000}"/>
    <cellStyle name="Comma 2 2 2 2 2 6 2 3 2" xfId="63205" xr:uid="{00000000-0005-0000-0000-000083060000}"/>
    <cellStyle name="Comma 2 2 2 2 2 6 2 4" xfId="16166" xr:uid="{00000000-0005-0000-0000-000084060000}"/>
    <cellStyle name="Comma 2 2 2 2 2 6 2 4 2" xfId="47551" xr:uid="{00000000-0005-0000-0000-000085060000}"/>
    <cellStyle name="Comma 2 2 2 2 2 6 2 5" xfId="37106" xr:uid="{00000000-0005-0000-0000-000086060000}"/>
    <cellStyle name="Comma 2 2 2 2 2 6 3" xfId="8184" xr:uid="{00000000-0005-0000-0000-000087060000}"/>
    <cellStyle name="Comma 2 2 2 2 2 6 3 2" xfId="26568" xr:uid="{00000000-0005-0000-0000-000088060000}"/>
    <cellStyle name="Comma 2 2 2 2 2 6 3 2 2" xfId="57951" xr:uid="{00000000-0005-0000-0000-000089060000}"/>
    <cellStyle name="Comma 2 2 2 2 2 6 3 3" xfId="18795" xr:uid="{00000000-0005-0000-0000-00008A060000}"/>
    <cellStyle name="Comma 2 2 2 2 2 6 3 3 2" xfId="50178" xr:uid="{00000000-0005-0000-0000-00008B060000}"/>
    <cellStyle name="Comma 2 2 2 2 2 6 3 4" xfId="39740" xr:uid="{00000000-0005-0000-0000-00008C060000}"/>
    <cellStyle name="Comma 2 2 2 2 2 6 4" xfId="21314" xr:uid="{00000000-0005-0000-0000-00008D060000}"/>
    <cellStyle name="Comma 2 2 2 2 2 6 4 2" xfId="52697" xr:uid="{00000000-0005-0000-0000-00008E060000}"/>
    <cellStyle name="Comma 2 2 2 2 2 6 5" xfId="29196" xr:uid="{00000000-0005-0000-0000-00008F060000}"/>
    <cellStyle name="Comma 2 2 2 2 2 6 5 2" xfId="60578" xr:uid="{00000000-0005-0000-0000-000090060000}"/>
    <cellStyle name="Comma 2 2 2 2 2 6 6" xfId="13538" xr:uid="{00000000-0005-0000-0000-000091060000}"/>
    <cellStyle name="Comma 2 2 2 2 2 6 6 2" xfId="44924" xr:uid="{00000000-0005-0000-0000-000092060000}"/>
    <cellStyle name="Comma 2 2 2 2 2 6 7" xfId="34476" xr:uid="{00000000-0005-0000-0000-000093060000}"/>
    <cellStyle name="Comma 2 2 2 2 2 7" xfId="366" xr:uid="{00000000-0005-0000-0000-000094060000}"/>
    <cellStyle name="Comma 2 2 2 2 2 7 2" xfId="3066" xr:uid="{00000000-0005-0000-0000-000095060000}"/>
    <cellStyle name="Comma 2 2 2 2 2 7 2 2" xfId="8427" xr:uid="{00000000-0005-0000-0000-000096060000}"/>
    <cellStyle name="Comma 2 2 2 2 2 7 2 2 2" xfId="24173" xr:uid="{00000000-0005-0000-0000-000097060000}"/>
    <cellStyle name="Comma 2 2 2 2 2 7 2 2 2 2" xfId="55556" xr:uid="{00000000-0005-0000-0000-000098060000}"/>
    <cellStyle name="Comma 2 2 2 2 2 7 2 2 3" xfId="39975" xr:uid="{00000000-0005-0000-0000-000099060000}"/>
    <cellStyle name="Comma 2 2 2 2 2 7 2 3" xfId="29428" xr:uid="{00000000-0005-0000-0000-00009A060000}"/>
    <cellStyle name="Comma 2 2 2 2 2 7 2 3 2" xfId="60810" xr:uid="{00000000-0005-0000-0000-00009B060000}"/>
    <cellStyle name="Comma 2 2 2 2 2 7 2 4" xfId="16400" xr:uid="{00000000-0005-0000-0000-00009C060000}"/>
    <cellStyle name="Comma 2 2 2 2 2 7 2 4 2" xfId="47783" xr:uid="{00000000-0005-0000-0000-00009D060000}"/>
    <cellStyle name="Comma 2 2 2 2 2 7 2 5" xfId="34711" xr:uid="{00000000-0005-0000-0000-00009E060000}"/>
    <cellStyle name="Comma 2 2 2 2 2 7 3" xfId="5769" xr:uid="{00000000-0005-0000-0000-00009F060000}"/>
    <cellStyle name="Comma 2 2 2 2 2 7 3 2" xfId="21546" xr:uid="{00000000-0005-0000-0000-0000A0060000}"/>
    <cellStyle name="Comma 2 2 2 2 2 7 3 2 2" xfId="52929" xr:uid="{00000000-0005-0000-0000-0000A1060000}"/>
    <cellStyle name="Comma 2 2 2 2 2 7 3 3" xfId="37343" xr:uid="{00000000-0005-0000-0000-0000A2060000}"/>
    <cellStyle name="Comma 2 2 2 2 2 7 4" xfId="26801" xr:uid="{00000000-0005-0000-0000-0000A3060000}"/>
    <cellStyle name="Comma 2 2 2 2 2 7 4 2" xfId="58183" xr:uid="{00000000-0005-0000-0000-0000A4060000}"/>
    <cellStyle name="Comma 2 2 2 2 2 7 5" xfId="13771" xr:uid="{00000000-0005-0000-0000-0000A5060000}"/>
    <cellStyle name="Comma 2 2 2 2 2 7 5 2" xfId="45156" xr:uid="{00000000-0005-0000-0000-0000A6060000}"/>
    <cellStyle name="Comma 2 2 2 2 2 7 6" xfId="32081" xr:uid="{00000000-0005-0000-0000-0000A7060000}"/>
    <cellStyle name="Comma 2 2 2 2 2 8" xfId="2939" xr:uid="{00000000-0005-0000-0000-0000A8060000}"/>
    <cellStyle name="Comma 2 2 2 2 2 8 2" xfId="8301" xr:uid="{00000000-0005-0000-0000-0000A9060000}"/>
    <cellStyle name="Comma 2 2 2 2 2 8 2 2" xfId="21422" xr:uid="{00000000-0005-0000-0000-0000AA060000}"/>
    <cellStyle name="Comma 2 2 2 2 2 8 2 2 2" xfId="52805" xr:uid="{00000000-0005-0000-0000-0000AB060000}"/>
    <cellStyle name="Comma 2 2 2 2 2 8 2 3" xfId="39851" xr:uid="{00000000-0005-0000-0000-0000AC060000}"/>
    <cellStyle name="Comma 2 2 2 2 2 8 3" xfId="29304" xr:uid="{00000000-0005-0000-0000-0000AD060000}"/>
    <cellStyle name="Comma 2 2 2 2 2 8 3 2" xfId="60686" xr:uid="{00000000-0005-0000-0000-0000AE060000}"/>
    <cellStyle name="Comma 2 2 2 2 2 8 4" xfId="13647" xr:uid="{00000000-0005-0000-0000-0000AF060000}"/>
    <cellStyle name="Comma 2 2 2 2 2 8 4 2" xfId="45032" xr:uid="{00000000-0005-0000-0000-0000B0060000}"/>
    <cellStyle name="Comma 2 2 2 2 2 8 5" xfId="34587" xr:uid="{00000000-0005-0000-0000-0000B1060000}"/>
    <cellStyle name="Comma 2 2 2 2 2 9" xfId="5643" xr:uid="{00000000-0005-0000-0000-0000B2060000}"/>
    <cellStyle name="Comma 2 2 2 2 2 9 2" xfId="24049" xr:uid="{00000000-0005-0000-0000-0000B3060000}"/>
    <cellStyle name="Comma 2 2 2 2 2 9 2 2" xfId="55432" xr:uid="{00000000-0005-0000-0000-0000B4060000}"/>
    <cellStyle name="Comma 2 2 2 2 2 9 3" xfId="16276" xr:uid="{00000000-0005-0000-0000-0000B5060000}"/>
    <cellStyle name="Comma 2 2 2 2 2 9 3 2" xfId="47659" xr:uid="{00000000-0005-0000-0000-0000B6060000}"/>
    <cellStyle name="Comma 2 2 2 2 2 9 4" xfId="37219" xr:uid="{00000000-0005-0000-0000-0000B7060000}"/>
    <cellStyle name="Comma 2 2 2 2 3" xfId="246" xr:uid="{00000000-0005-0000-0000-0000B8060000}"/>
    <cellStyle name="Comma 2 2 2 2 3 10" xfId="18924" xr:uid="{00000000-0005-0000-0000-0000B9060000}"/>
    <cellStyle name="Comma 2 2 2 2 3 10 2" xfId="50307" xr:uid="{00000000-0005-0000-0000-0000BA060000}"/>
    <cellStyle name="Comma 2 2 2 2 3 11" xfId="26691" xr:uid="{00000000-0005-0000-0000-0000BB060000}"/>
    <cellStyle name="Comma 2 2 2 2 3 11 2" xfId="58073" xr:uid="{00000000-0005-0000-0000-0000BC060000}"/>
    <cellStyle name="Comma 2 2 2 2 3 12" xfId="11148" xr:uid="{00000000-0005-0000-0000-0000BD060000}"/>
    <cellStyle name="Comma 2 2 2 2 3 12 2" xfId="42534" xr:uid="{00000000-0005-0000-0000-0000BE060000}"/>
    <cellStyle name="Comma 2 2 2 2 3 13" xfId="31971" xr:uid="{00000000-0005-0000-0000-0000BF060000}"/>
    <cellStyle name="Comma 2 2 2 2 3 2" xfId="300" xr:uid="{00000000-0005-0000-0000-0000C0060000}"/>
    <cellStyle name="Comma 2 2 2 2 3 2 10" xfId="32025" xr:uid="{00000000-0005-0000-0000-0000C1060000}"/>
    <cellStyle name="Comma 2 2 2 2 3 2 2" xfId="373" xr:uid="{00000000-0005-0000-0000-0000C2060000}"/>
    <cellStyle name="Comma 2 2 2 2 3 2 2 2" xfId="3073" xr:uid="{00000000-0005-0000-0000-0000C3060000}"/>
    <cellStyle name="Comma 2 2 2 2 3 2 2 2 2" xfId="8434" xr:uid="{00000000-0005-0000-0000-0000C4060000}"/>
    <cellStyle name="Comma 2 2 2 2 3 2 2 2 2 2" xfId="21553" xr:uid="{00000000-0005-0000-0000-0000C5060000}"/>
    <cellStyle name="Comma 2 2 2 2 3 2 2 2 2 2 2" xfId="52936" xr:uid="{00000000-0005-0000-0000-0000C6060000}"/>
    <cellStyle name="Comma 2 2 2 2 3 2 2 2 2 3" xfId="39982" xr:uid="{00000000-0005-0000-0000-0000C7060000}"/>
    <cellStyle name="Comma 2 2 2 2 3 2 2 2 3" xfId="29435" xr:uid="{00000000-0005-0000-0000-0000C8060000}"/>
    <cellStyle name="Comma 2 2 2 2 3 2 2 2 3 2" xfId="60817" xr:uid="{00000000-0005-0000-0000-0000C9060000}"/>
    <cellStyle name="Comma 2 2 2 2 3 2 2 2 4" xfId="13778" xr:uid="{00000000-0005-0000-0000-0000CA060000}"/>
    <cellStyle name="Comma 2 2 2 2 3 2 2 2 4 2" xfId="45163" xr:uid="{00000000-0005-0000-0000-0000CB060000}"/>
    <cellStyle name="Comma 2 2 2 2 3 2 2 2 5" xfId="34718" xr:uid="{00000000-0005-0000-0000-0000CC060000}"/>
    <cellStyle name="Comma 2 2 2 2 3 2 2 3" xfId="5776" xr:uid="{00000000-0005-0000-0000-0000CD060000}"/>
    <cellStyle name="Comma 2 2 2 2 3 2 2 3 2" xfId="24180" xr:uid="{00000000-0005-0000-0000-0000CE060000}"/>
    <cellStyle name="Comma 2 2 2 2 3 2 2 3 2 2" xfId="55563" xr:uid="{00000000-0005-0000-0000-0000CF060000}"/>
    <cellStyle name="Comma 2 2 2 2 3 2 2 3 3" xfId="16407" xr:uid="{00000000-0005-0000-0000-0000D0060000}"/>
    <cellStyle name="Comma 2 2 2 2 3 2 2 3 3 2" xfId="47790" xr:uid="{00000000-0005-0000-0000-0000D1060000}"/>
    <cellStyle name="Comma 2 2 2 2 3 2 2 3 4" xfId="37350" xr:uid="{00000000-0005-0000-0000-0000D2060000}"/>
    <cellStyle name="Comma 2 2 2 2 3 2 2 4" xfId="18926" xr:uid="{00000000-0005-0000-0000-0000D3060000}"/>
    <cellStyle name="Comma 2 2 2 2 3 2 2 4 2" xfId="50309" xr:uid="{00000000-0005-0000-0000-0000D4060000}"/>
    <cellStyle name="Comma 2 2 2 2 3 2 2 5" xfId="26808" xr:uid="{00000000-0005-0000-0000-0000D5060000}"/>
    <cellStyle name="Comma 2 2 2 2 3 2 2 5 2" xfId="58190" xr:uid="{00000000-0005-0000-0000-0000D6060000}"/>
    <cellStyle name="Comma 2 2 2 2 3 2 2 6" xfId="11150" xr:uid="{00000000-0005-0000-0000-0000D7060000}"/>
    <cellStyle name="Comma 2 2 2 2 3 2 2 6 2" xfId="42536" xr:uid="{00000000-0005-0000-0000-0000D8060000}"/>
    <cellStyle name="Comma 2 2 2 2 3 2 2 7" xfId="32088" xr:uid="{00000000-0005-0000-0000-0000D9060000}"/>
    <cellStyle name="Comma 2 2 2 2 3 2 3" xfId="2874" xr:uid="{00000000-0005-0000-0000-0000DA060000}"/>
    <cellStyle name="Comma 2 2 2 2 3 2 3 2" xfId="5547" xr:uid="{00000000-0005-0000-0000-0000DB060000}"/>
    <cellStyle name="Comma 2 2 2 2 3 2 3 2 2" xfId="10898" xr:uid="{00000000-0005-0000-0000-0000DC060000}"/>
    <cellStyle name="Comma 2 2 2 2 3 2 3 2 2 2" xfId="24009" xr:uid="{00000000-0005-0000-0000-0000DD060000}"/>
    <cellStyle name="Comma 2 2 2 2 3 2 3 2 2 2 2" xfId="55392" xr:uid="{00000000-0005-0000-0000-0000DE060000}"/>
    <cellStyle name="Comma 2 2 2 2 3 2 3 2 2 3" xfId="42438" xr:uid="{00000000-0005-0000-0000-0000DF060000}"/>
    <cellStyle name="Comma 2 2 2 2 3 2 3 2 3" xfId="31891" xr:uid="{00000000-0005-0000-0000-0000E0060000}"/>
    <cellStyle name="Comma 2 2 2 2 3 2 3 2 3 2" xfId="63273" xr:uid="{00000000-0005-0000-0000-0000E1060000}"/>
    <cellStyle name="Comma 2 2 2 2 3 2 3 2 4" xfId="16234" xr:uid="{00000000-0005-0000-0000-0000E2060000}"/>
    <cellStyle name="Comma 2 2 2 2 3 2 3 2 4 2" xfId="47619" xr:uid="{00000000-0005-0000-0000-0000E3060000}"/>
    <cellStyle name="Comma 2 2 2 2 3 2 3 2 5" xfId="37174" xr:uid="{00000000-0005-0000-0000-0000E4060000}"/>
    <cellStyle name="Comma 2 2 2 2 3 2 3 3" xfId="8252" xr:uid="{00000000-0005-0000-0000-0000E5060000}"/>
    <cellStyle name="Comma 2 2 2 2 3 2 3 3 2" xfId="26636" xr:uid="{00000000-0005-0000-0000-0000E6060000}"/>
    <cellStyle name="Comma 2 2 2 2 3 2 3 3 2 2" xfId="58019" xr:uid="{00000000-0005-0000-0000-0000E7060000}"/>
    <cellStyle name="Comma 2 2 2 2 3 2 3 3 3" xfId="18863" xr:uid="{00000000-0005-0000-0000-0000E8060000}"/>
    <cellStyle name="Comma 2 2 2 2 3 2 3 3 3 2" xfId="50246" xr:uid="{00000000-0005-0000-0000-0000E9060000}"/>
    <cellStyle name="Comma 2 2 2 2 3 2 3 3 4" xfId="39808" xr:uid="{00000000-0005-0000-0000-0000EA060000}"/>
    <cellStyle name="Comma 2 2 2 2 3 2 3 4" xfId="21382" xr:uid="{00000000-0005-0000-0000-0000EB060000}"/>
    <cellStyle name="Comma 2 2 2 2 3 2 3 4 2" xfId="52765" xr:uid="{00000000-0005-0000-0000-0000EC060000}"/>
    <cellStyle name="Comma 2 2 2 2 3 2 3 5" xfId="29264" xr:uid="{00000000-0005-0000-0000-0000ED060000}"/>
    <cellStyle name="Comma 2 2 2 2 3 2 3 5 2" xfId="60646" xr:uid="{00000000-0005-0000-0000-0000EE060000}"/>
    <cellStyle name="Comma 2 2 2 2 3 2 3 6" xfId="13606" xr:uid="{00000000-0005-0000-0000-0000EF060000}"/>
    <cellStyle name="Comma 2 2 2 2 3 2 3 6 2" xfId="44992" xr:uid="{00000000-0005-0000-0000-0000F0060000}"/>
    <cellStyle name="Comma 2 2 2 2 3 2 3 7" xfId="34544" xr:uid="{00000000-0005-0000-0000-0000F1060000}"/>
    <cellStyle name="Comma 2 2 2 2 3 2 4" xfId="372" xr:uid="{00000000-0005-0000-0000-0000F2060000}"/>
    <cellStyle name="Comma 2 2 2 2 3 2 4 2" xfId="3072" xr:uid="{00000000-0005-0000-0000-0000F3060000}"/>
    <cellStyle name="Comma 2 2 2 2 3 2 4 2 2" xfId="8433" xr:uid="{00000000-0005-0000-0000-0000F4060000}"/>
    <cellStyle name="Comma 2 2 2 2 3 2 4 2 2 2" xfId="24179" xr:uid="{00000000-0005-0000-0000-0000F5060000}"/>
    <cellStyle name="Comma 2 2 2 2 3 2 4 2 2 2 2" xfId="55562" xr:uid="{00000000-0005-0000-0000-0000F6060000}"/>
    <cellStyle name="Comma 2 2 2 2 3 2 4 2 2 3" xfId="39981" xr:uid="{00000000-0005-0000-0000-0000F7060000}"/>
    <cellStyle name="Comma 2 2 2 2 3 2 4 2 3" xfId="29434" xr:uid="{00000000-0005-0000-0000-0000F8060000}"/>
    <cellStyle name="Comma 2 2 2 2 3 2 4 2 3 2" xfId="60816" xr:uid="{00000000-0005-0000-0000-0000F9060000}"/>
    <cellStyle name="Comma 2 2 2 2 3 2 4 2 4" xfId="16406" xr:uid="{00000000-0005-0000-0000-0000FA060000}"/>
    <cellStyle name="Comma 2 2 2 2 3 2 4 2 4 2" xfId="47789" xr:uid="{00000000-0005-0000-0000-0000FB060000}"/>
    <cellStyle name="Comma 2 2 2 2 3 2 4 2 5" xfId="34717" xr:uid="{00000000-0005-0000-0000-0000FC060000}"/>
    <cellStyle name="Comma 2 2 2 2 3 2 4 3" xfId="5775" xr:uid="{00000000-0005-0000-0000-0000FD060000}"/>
    <cellStyle name="Comma 2 2 2 2 3 2 4 3 2" xfId="21552" xr:uid="{00000000-0005-0000-0000-0000FE060000}"/>
    <cellStyle name="Comma 2 2 2 2 3 2 4 3 2 2" xfId="52935" xr:uid="{00000000-0005-0000-0000-0000FF060000}"/>
    <cellStyle name="Comma 2 2 2 2 3 2 4 3 3" xfId="37349" xr:uid="{00000000-0005-0000-0000-000000070000}"/>
    <cellStyle name="Comma 2 2 2 2 3 2 4 4" xfId="26807" xr:uid="{00000000-0005-0000-0000-000001070000}"/>
    <cellStyle name="Comma 2 2 2 2 3 2 4 4 2" xfId="58189" xr:uid="{00000000-0005-0000-0000-000002070000}"/>
    <cellStyle name="Comma 2 2 2 2 3 2 4 5" xfId="13777" xr:uid="{00000000-0005-0000-0000-000003070000}"/>
    <cellStyle name="Comma 2 2 2 2 3 2 4 5 2" xfId="45162" xr:uid="{00000000-0005-0000-0000-000004070000}"/>
    <cellStyle name="Comma 2 2 2 2 3 2 4 6" xfId="32087" xr:uid="{00000000-0005-0000-0000-000005070000}"/>
    <cellStyle name="Comma 2 2 2 2 3 2 5" xfId="3009" xr:uid="{00000000-0005-0000-0000-000006070000}"/>
    <cellStyle name="Comma 2 2 2 2 3 2 5 2" xfId="8371" xr:uid="{00000000-0005-0000-0000-000007070000}"/>
    <cellStyle name="Comma 2 2 2 2 3 2 5 2 2" xfId="21490" xr:uid="{00000000-0005-0000-0000-000008070000}"/>
    <cellStyle name="Comma 2 2 2 2 3 2 5 2 2 2" xfId="52873" xr:uid="{00000000-0005-0000-0000-000009070000}"/>
    <cellStyle name="Comma 2 2 2 2 3 2 5 2 3" xfId="39919" xr:uid="{00000000-0005-0000-0000-00000A070000}"/>
    <cellStyle name="Comma 2 2 2 2 3 2 5 3" xfId="29372" xr:uid="{00000000-0005-0000-0000-00000B070000}"/>
    <cellStyle name="Comma 2 2 2 2 3 2 5 3 2" xfId="60754" xr:uid="{00000000-0005-0000-0000-00000C070000}"/>
    <cellStyle name="Comma 2 2 2 2 3 2 5 4" xfId="13715" xr:uid="{00000000-0005-0000-0000-00000D070000}"/>
    <cellStyle name="Comma 2 2 2 2 3 2 5 4 2" xfId="45100" xr:uid="{00000000-0005-0000-0000-00000E070000}"/>
    <cellStyle name="Comma 2 2 2 2 3 2 5 5" xfId="34655" xr:uid="{00000000-0005-0000-0000-00000F070000}"/>
    <cellStyle name="Comma 2 2 2 2 3 2 6" xfId="5713" xr:uid="{00000000-0005-0000-0000-000010070000}"/>
    <cellStyle name="Comma 2 2 2 2 3 2 6 2" xfId="24117" xr:uid="{00000000-0005-0000-0000-000011070000}"/>
    <cellStyle name="Comma 2 2 2 2 3 2 6 2 2" xfId="55500" xr:uid="{00000000-0005-0000-0000-000012070000}"/>
    <cellStyle name="Comma 2 2 2 2 3 2 6 3" xfId="16344" xr:uid="{00000000-0005-0000-0000-000013070000}"/>
    <cellStyle name="Comma 2 2 2 2 3 2 6 3 2" xfId="47727" xr:uid="{00000000-0005-0000-0000-000014070000}"/>
    <cellStyle name="Comma 2 2 2 2 3 2 6 4" xfId="37287" xr:uid="{00000000-0005-0000-0000-000015070000}"/>
    <cellStyle name="Comma 2 2 2 2 3 2 7" xfId="18925" xr:uid="{00000000-0005-0000-0000-000016070000}"/>
    <cellStyle name="Comma 2 2 2 2 3 2 7 2" xfId="50308" xr:uid="{00000000-0005-0000-0000-000017070000}"/>
    <cellStyle name="Comma 2 2 2 2 3 2 8" xfId="26745" xr:uid="{00000000-0005-0000-0000-000018070000}"/>
    <cellStyle name="Comma 2 2 2 2 3 2 8 2" xfId="58127" xr:uid="{00000000-0005-0000-0000-000019070000}"/>
    <cellStyle name="Comma 2 2 2 2 3 2 9" xfId="11149" xr:uid="{00000000-0005-0000-0000-00001A070000}"/>
    <cellStyle name="Comma 2 2 2 2 3 2 9 2" xfId="42535" xr:uid="{00000000-0005-0000-0000-00001B070000}"/>
    <cellStyle name="Comma 2 2 2 2 3 3" xfId="374" xr:uid="{00000000-0005-0000-0000-00001C070000}"/>
    <cellStyle name="Comma 2 2 2 2 3 3 2" xfId="3074" xr:uid="{00000000-0005-0000-0000-00001D070000}"/>
    <cellStyle name="Comma 2 2 2 2 3 3 2 2" xfId="8435" xr:uid="{00000000-0005-0000-0000-00001E070000}"/>
    <cellStyle name="Comma 2 2 2 2 3 3 2 2 2" xfId="21554" xr:uid="{00000000-0005-0000-0000-00001F070000}"/>
    <cellStyle name="Comma 2 2 2 2 3 3 2 2 2 2" xfId="52937" xr:uid="{00000000-0005-0000-0000-000020070000}"/>
    <cellStyle name="Comma 2 2 2 2 3 3 2 2 3" xfId="39983" xr:uid="{00000000-0005-0000-0000-000021070000}"/>
    <cellStyle name="Comma 2 2 2 2 3 3 2 3" xfId="29436" xr:uid="{00000000-0005-0000-0000-000022070000}"/>
    <cellStyle name="Comma 2 2 2 2 3 3 2 3 2" xfId="60818" xr:uid="{00000000-0005-0000-0000-000023070000}"/>
    <cellStyle name="Comma 2 2 2 2 3 3 2 4" xfId="13779" xr:uid="{00000000-0005-0000-0000-000024070000}"/>
    <cellStyle name="Comma 2 2 2 2 3 3 2 4 2" xfId="45164" xr:uid="{00000000-0005-0000-0000-000025070000}"/>
    <cellStyle name="Comma 2 2 2 2 3 3 2 5" xfId="34719" xr:uid="{00000000-0005-0000-0000-000026070000}"/>
    <cellStyle name="Comma 2 2 2 2 3 3 3" xfId="5777" xr:uid="{00000000-0005-0000-0000-000027070000}"/>
    <cellStyle name="Comma 2 2 2 2 3 3 3 2" xfId="24181" xr:uid="{00000000-0005-0000-0000-000028070000}"/>
    <cellStyle name="Comma 2 2 2 2 3 3 3 2 2" xfId="55564" xr:uid="{00000000-0005-0000-0000-000029070000}"/>
    <cellStyle name="Comma 2 2 2 2 3 3 3 3" xfId="16408" xr:uid="{00000000-0005-0000-0000-00002A070000}"/>
    <cellStyle name="Comma 2 2 2 2 3 3 3 3 2" xfId="47791" xr:uid="{00000000-0005-0000-0000-00002B070000}"/>
    <cellStyle name="Comma 2 2 2 2 3 3 3 4" xfId="37351" xr:uid="{00000000-0005-0000-0000-00002C070000}"/>
    <cellStyle name="Comma 2 2 2 2 3 3 4" xfId="18927" xr:uid="{00000000-0005-0000-0000-00002D070000}"/>
    <cellStyle name="Comma 2 2 2 2 3 3 4 2" xfId="50310" xr:uid="{00000000-0005-0000-0000-00002E070000}"/>
    <cellStyle name="Comma 2 2 2 2 3 3 5" xfId="26809" xr:uid="{00000000-0005-0000-0000-00002F070000}"/>
    <cellStyle name="Comma 2 2 2 2 3 3 5 2" xfId="58191" xr:uid="{00000000-0005-0000-0000-000030070000}"/>
    <cellStyle name="Comma 2 2 2 2 3 3 6" xfId="11151" xr:uid="{00000000-0005-0000-0000-000031070000}"/>
    <cellStyle name="Comma 2 2 2 2 3 3 6 2" xfId="42537" xr:uid="{00000000-0005-0000-0000-000032070000}"/>
    <cellStyle name="Comma 2 2 2 2 3 3 7" xfId="32089" xr:uid="{00000000-0005-0000-0000-000033070000}"/>
    <cellStyle name="Comma 2 2 2 2 3 4" xfId="375" xr:uid="{00000000-0005-0000-0000-000034070000}"/>
    <cellStyle name="Comma 2 2 2 2 3 4 2" xfId="3075" xr:uid="{00000000-0005-0000-0000-000035070000}"/>
    <cellStyle name="Comma 2 2 2 2 3 4 2 2" xfId="8436" xr:uid="{00000000-0005-0000-0000-000036070000}"/>
    <cellStyle name="Comma 2 2 2 2 3 4 2 2 2" xfId="21555" xr:uid="{00000000-0005-0000-0000-000037070000}"/>
    <cellStyle name="Comma 2 2 2 2 3 4 2 2 2 2" xfId="52938" xr:uid="{00000000-0005-0000-0000-000038070000}"/>
    <cellStyle name="Comma 2 2 2 2 3 4 2 2 3" xfId="39984" xr:uid="{00000000-0005-0000-0000-000039070000}"/>
    <cellStyle name="Comma 2 2 2 2 3 4 2 3" xfId="29437" xr:uid="{00000000-0005-0000-0000-00003A070000}"/>
    <cellStyle name="Comma 2 2 2 2 3 4 2 3 2" xfId="60819" xr:uid="{00000000-0005-0000-0000-00003B070000}"/>
    <cellStyle name="Comma 2 2 2 2 3 4 2 4" xfId="13780" xr:uid="{00000000-0005-0000-0000-00003C070000}"/>
    <cellStyle name="Comma 2 2 2 2 3 4 2 4 2" xfId="45165" xr:uid="{00000000-0005-0000-0000-00003D070000}"/>
    <cellStyle name="Comma 2 2 2 2 3 4 2 5" xfId="34720" xr:uid="{00000000-0005-0000-0000-00003E070000}"/>
    <cellStyle name="Comma 2 2 2 2 3 4 3" xfId="5778" xr:uid="{00000000-0005-0000-0000-00003F070000}"/>
    <cellStyle name="Comma 2 2 2 2 3 4 3 2" xfId="24182" xr:uid="{00000000-0005-0000-0000-000040070000}"/>
    <cellStyle name="Comma 2 2 2 2 3 4 3 2 2" xfId="55565" xr:uid="{00000000-0005-0000-0000-000041070000}"/>
    <cellStyle name="Comma 2 2 2 2 3 4 3 3" xfId="16409" xr:uid="{00000000-0005-0000-0000-000042070000}"/>
    <cellStyle name="Comma 2 2 2 2 3 4 3 3 2" xfId="47792" xr:uid="{00000000-0005-0000-0000-000043070000}"/>
    <cellStyle name="Comma 2 2 2 2 3 4 3 4" xfId="37352" xr:uid="{00000000-0005-0000-0000-000044070000}"/>
    <cellStyle name="Comma 2 2 2 2 3 4 4" xfId="18928" xr:uid="{00000000-0005-0000-0000-000045070000}"/>
    <cellStyle name="Comma 2 2 2 2 3 4 4 2" xfId="50311" xr:uid="{00000000-0005-0000-0000-000046070000}"/>
    <cellStyle name="Comma 2 2 2 2 3 4 5" xfId="26810" xr:uid="{00000000-0005-0000-0000-000047070000}"/>
    <cellStyle name="Comma 2 2 2 2 3 4 5 2" xfId="58192" xr:uid="{00000000-0005-0000-0000-000048070000}"/>
    <cellStyle name="Comma 2 2 2 2 3 4 6" xfId="11152" xr:uid="{00000000-0005-0000-0000-000049070000}"/>
    <cellStyle name="Comma 2 2 2 2 3 4 6 2" xfId="42538" xr:uid="{00000000-0005-0000-0000-00004A070000}"/>
    <cellStyle name="Comma 2 2 2 2 3 4 7" xfId="32090" xr:uid="{00000000-0005-0000-0000-00004B070000}"/>
    <cellStyle name="Comma 2 2 2 2 3 5" xfId="2761" xr:uid="{00000000-0005-0000-0000-00004C070000}"/>
    <cellStyle name="Comma 2 2 2 2 3 5 2" xfId="5434" xr:uid="{00000000-0005-0000-0000-00004D070000}"/>
    <cellStyle name="Comma 2 2 2 2 3 5 2 2" xfId="10789" xr:uid="{00000000-0005-0000-0000-00004E070000}"/>
    <cellStyle name="Comma 2 2 2 2 3 5 2 2 2" xfId="23901" xr:uid="{00000000-0005-0000-0000-00004F070000}"/>
    <cellStyle name="Comma 2 2 2 2 3 5 2 2 2 2" xfId="55284" xr:uid="{00000000-0005-0000-0000-000050070000}"/>
    <cellStyle name="Comma 2 2 2 2 3 5 2 2 3" xfId="42330" xr:uid="{00000000-0005-0000-0000-000051070000}"/>
    <cellStyle name="Comma 2 2 2 2 3 5 2 3" xfId="31783" xr:uid="{00000000-0005-0000-0000-000052070000}"/>
    <cellStyle name="Comma 2 2 2 2 3 5 2 3 2" xfId="63165" xr:uid="{00000000-0005-0000-0000-000053070000}"/>
    <cellStyle name="Comma 2 2 2 2 3 5 2 4" xfId="16126" xr:uid="{00000000-0005-0000-0000-000054070000}"/>
    <cellStyle name="Comma 2 2 2 2 3 5 2 4 2" xfId="47511" xr:uid="{00000000-0005-0000-0000-000055070000}"/>
    <cellStyle name="Comma 2 2 2 2 3 5 2 5" xfId="37066" xr:uid="{00000000-0005-0000-0000-000056070000}"/>
    <cellStyle name="Comma 2 2 2 2 3 5 3" xfId="8142" xr:uid="{00000000-0005-0000-0000-000057070000}"/>
    <cellStyle name="Comma 2 2 2 2 3 5 3 2" xfId="26528" xr:uid="{00000000-0005-0000-0000-000058070000}"/>
    <cellStyle name="Comma 2 2 2 2 3 5 3 2 2" xfId="57911" xr:uid="{00000000-0005-0000-0000-000059070000}"/>
    <cellStyle name="Comma 2 2 2 2 3 5 3 3" xfId="18755" xr:uid="{00000000-0005-0000-0000-00005A070000}"/>
    <cellStyle name="Comma 2 2 2 2 3 5 3 3 2" xfId="50138" xr:uid="{00000000-0005-0000-0000-00005B070000}"/>
    <cellStyle name="Comma 2 2 2 2 3 5 3 4" xfId="39700" xr:uid="{00000000-0005-0000-0000-00005C070000}"/>
    <cellStyle name="Comma 2 2 2 2 3 5 4" xfId="21274" xr:uid="{00000000-0005-0000-0000-00005D070000}"/>
    <cellStyle name="Comma 2 2 2 2 3 5 4 2" xfId="52657" xr:uid="{00000000-0005-0000-0000-00005E070000}"/>
    <cellStyle name="Comma 2 2 2 2 3 5 5" xfId="29156" xr:uid="{00000000-0005-0000-0000-00005F070000}"/>
    <cellStyle name="Comma 2 2 2 2 3 5 5 2" xfId="60538" xr:uid="{00000000-0005-0000-0000-000060070000}"/>
    <cellStyle name="Comma 2 2 2 2 3 5 6" xfId="13498" xr:uid="{00000000-0005-0000-0000-000061070000}"/>
    <cellStyle name="Comma 2 2 2 2 3 5 6 2" xfId="44884" xr:uid="{00000000-0005-0000-0000-000062070000}"/>
    <cellStyle name="Comma 2 2 2 2 3 5 7" xfId="34436" xr:uid="{00000000-0005-0000-0000-000063070000}"/>
    <cellStyle name="Comma 2 2 2 2 3 6" xfId="2820" xr:uid="{00000000-0005-0000-0000-000064070000}"/>
    <cellStyle name="Comma 2 2 2 2 3 6 2" xfId="5493" xr:uid="{00000000-0005-0000-0000-000065070000}"/>
    <cellStyle name="Comma 2 2 2 2 3 6 2 2" xfId="10844" xr:uid="{00000000-0005-0000-0000-000066070000}"/>
    <cellStyle name="Comma 2 2 2 2 3 6 2 2 2" xfId="23955" xr:uid="{00000000-0005-0000-0000-000067070000}"/>
    <cellStyle name="Comma 2 2 2 2 3 6 2 2 2 2" xfId="55338" xr:uid="{00000000-0005-0000-0000-000068070000}"/>
    <cellStyle name="Comma 2 2 2 2 3 6 2 2 3" xfId="42384" xr:uid="{00000000-0005-0000-0000-000069070000}"/>
    <cellStyle name="Comma 2 2 2 2 3 6 2 3" xfId="31837" xr:uid="{00000000-0005-0000-0000-00006A070000}"/>
    <cellStyle name="Comma 2 2 2 2 3 6 2 3 2" xfId="63219" xr:uid="{00000000-0005-0000-0000-00006B070000}"/>
    <cellStyle name="Comma 2 2 2 2 3 6 2 4" xfId="16180" xr:uid="{00000000-0005-0000-0000-00006C070000}"/>
    <cellStyle name="Comma 2 2 2 2 3 6 2 4 2" xfId="47565" xr:uid="{00000000-0005-0000-0000-00006D070000}"/>
    <cellStyle name="Comma 2 2 2 2 3 6 2 5" xfId="37120" xr:uid="{00000000-0005-0000-0000-00006E070000}"/>
    <cellStyle name="Comma 2 2 2 2 3 6 3" xfId="8198" xr:uid="{00000000-0005-0000-0000-00006F070000}"/>
    <cellStyle name="Comma 2 2 2 2 3 6 3 2" xfId="26582" xr:uid="{00000000-0005-0000-0000-000070070000}"/>
    <cellStyle name="Comma 2 2 2 2 3 6 3 2 2" xfId="57965" xr:uid="{00000000-0005-0000-0000-000071070000}"/>
    <cellStyle name="Comma 2 2 2 2 3 6 3 3" xfId="18809" xr:uid="{00000000-0005-0000-0000-000072070000}"/>
    <cellStyle name="Comma 2 2 2 2 3 6 3 3 2" xfId="50192" xr:uid="{00000000-0005-0000-0000-000073070000}"/>
    <cellStyle name="Comma 2 2 2 2 3 6 3 4" xfId="39754" xr:uid="{00000000-0005-0000-0000-000074070000}"/>
    <cellStyle name="Comma 2 2 2 2 3 6 4" xfId="21328" xr:uid="{00000000-0005-0000-0000-000075070000}"/>
    <cellStyle name="Comma 2 2 2 2 3 6 4 2" xfId="52711" xr:uid="{00000000-0005-0000-0000-000076070000}"/>
    <cellStyle name="Comma 2 2 2 2 3 6 5" xfId="29210" xr:uid="{00000000-0005-0000-0000-000077070000}"/>
    <cellStyle name="Comma 2 2 2 2 3 6 5 2" xfId="60592" xr:uid="{00000000-0005-0000-0000-000078070000}"/>
    <cellStyle name="Comma 2 2 2 2 3 6 6" xfId="13552" xr:uid="{00000000-0005-0000-0000-000079070000}"/>
    <cellStyle name="Comma 2 2 2 2 3 6 6 2" xfId="44938" xr:uid="{00000000-0005-0000-0000-00007A070000}"/>
    <cellStyle name="Comma 2 2 2 2 3 6 7" xfId="34490" xr:uid="{00000000-0005-0000-0000-00007B070000}"/>
    <cellStyle name="Comma 2 2 2 2 3 7" xfId="371" xr:uid="{00000000-0005-0000-0000-00007C070000}"/>
    <cellStyle name="Comma 2 2 2 2 3 7 2" xfId="3071" xr:uid="{00000000-0005-0000-0000-00007D070000}"/>
    <cellStyle name="Comma 2 2 2 2 3 7 2 2" xfId="8432" xr:uid="{00000000-0005-0000-0000-00007E070000}"/>
    <cellStyle name="Comma 2 2 2 2 3 7 2 2 2" xfId="24178" xr:uid="{00000000-0005-0000-0000-00007F070000}"/>
    <cellStyle name="Comma 2 2 2 2 3 7 2 2 2 2" xfId="55561" xr:uid="{00000000-0005-0000-0000-000080070000}"/>
    <cellStyle name="Comma 2 2 2 2 3 7 2 2 3" xfId="39980" xr:uid="{00000000-0005-0000-0000-000081070000}"/>
    <cellStyle name="Comma 2 2 2 2 3 7 2 3" xfId="29433" xr:uid="{00000000-0005-0000-0000-000082070000}"/>
    <cellStyle name="Comma 2 2 2 2 3 7 2 3 2" xfId="60815" xr:uid="{00000000-0005-0000-0000-000083070000}"/>
    <cellStyle name="Comma 2 2 2 2 3 7 2 4" xfId="16405" xr:uid="{00000000-0005-0000-0000-000084070000}"/>
    <cellStyle name="Comma 2 2 2 2 3 7 2 4 2" xfId="47788" xr:uid="{00000000-0005-0000-0000-000085070000}"/>
    <cellStyle name="Comma 2 2 2 2 3 7 2 5" xfId="34716" xr:uid="{00000000-0005-0000-0000-000086070000}"/>
    <cellStyle name="Comma 2 2 2 2 3 7 3" xfId="5774" xr:uid="{00000000-0005-0000-0000-000087070000}"/>
    <cellStyle name="Comma 2 2 2 2 3 7 3 2" xfId="21551" xr:uid="{00000000-0005-0000-0000-000088070000}"/>
    <cellStyle name="Comma 2 2 2 2 3 7 3 2 2" xfId="52934" xr:uid="{00000000-0005-0000-0000-000089070000}"/>
    <cellStyle name="Comma 2 2 2 2 3 7 3 3" xfId="37348" xr:uid="{00000000-0005-0000-0000-00008A070000}"/>
    <cellStyle name="Comma 2 2 2 2 3 7 4" xfId="26806" xr:uid="{00000000-0005-0000-0000-00008B070000}"/>
    <cellStyle name="Comma 2 2 2 2 3 7 4 2" xfId="58188" xr:uid="{00000000-0005-0000-0000-00008C070000}"/>
    <cellStyle name="Comma 2 2 2 2 3 7 5" xfId="13776" xr:uid="{00000000-0005-0000-0000-00008D070000}"/>
    <cellStyle name="Comma 2 2 2 2 3 7 5 2" xfId="45161" xr:uid="{00000000-0005-0000-0000-00008E070000}"/>
    <cellStyle name="Comma 2 2 2 2 3 7 6" xfId="32086" xr:uid="{00000000-0005-0000-0000-00008F070000}"/>
    <cellStyle name="Comma 2 2 2 2 3 8" xfId="2955" xr:uid="{00000000-0005-0000-0000-000090070000}"/>
    <cellStyle name="Comma 2 2 2 2 3 8 2" xfId="8317" xr:uid="{00000000-0005-0000-0000-000091070000}"/>
    <cellStyle name="Comma 2 2 2 2 3 8 2 2" xfId="21436" xr:uid="{00000000-0005-0000-0000-000092070000}"/>
    <cellStyle name="Comma 2 2 2 2 3 8 2 2 2" xfId="52819" xr:uid="{00000000-0005-0000-0000-000093070000}"/>
    <cellStyle name="Comma 2 2 2 2 3 8 2 3" xfId="39865" xr:uid="{00000000-0005-0000-0000-000094070000}"/>
    <cellStyle name="Comma 2 2 2 2 3 8 3" xfId="29318" xr:uid="{00000000-0005-0000-0000-000095070000}"/>
    <cellStyle name="Comma 2 2 2 2 3 8 3 2" xfId="60700" xr:uid="{00000000-0005-0000-0000-000096070000}"/>
    <cellStyle name="Comma 2 2 2 2 3 8 4" xfId="13661" xr:uid="{00000000-0005-0000-0000-000097070000}"/>
    <cellStyle name="Comma 2 2 2 2 3 8 4 2" xfId="45046" xr:uid="{00000000-0005-0000-0000-000098070000}"/>
    <cellStyle name="Comma 2 2 2 2 3 8 5" xfId="34601" xr:uid="{00000000-0005-0000-0000-000099070000}"/>
    <cellStyle name="Comma 2 2 2 2 3 9" xfId="5659" xr:uid="{00000000-0005-0000-0000-00009A070000}"/>
    <cellStyle name="Comma 2 2 2 2 3 9 2" xfId="24063" xr:uid="{00000000-0005-0000-0000-00009B070000}"/>
    <cellStyle name="Comma 2 2 2 2 3 9 2 2" xfId="55446" xr:uid="{00000000-0005-0000-0000-00009C070000}"/>
    <cellStyle name="Comma 2 2 2 2 3 9 3" xfId="16290" xr:uid="{00000000-0005-0000-0000-00009D070000}"/>
    <cellStyle name="Comma 2 2 2 2 3 9 3 2" xfId="47673" xr:uid="{00000000-0005-0000-0000-00009E070000}"/>
    <cellStyle name="Comma 2 2 2 2 3 9 4" xfId="37233" xr:uid="{00000000-0005-0000-0000-00009F070000}"/>
    <cellStyle name="Comma 2 2 2 2 4" xfId="273" xr:uid="{00000000-0005-0000-0000-0000A0070000}"/>
    <cellStyle name="Comma 2 2 2 2 4 10" xfId="26718" xr:uid="{00000000-0005-0000-0000-0000A1070000}"/>
    <cellStyle name="Comma 2 2 2 2 4 10 2" xfId="58100" xr:uid="{00000000-0005-0000-0000-0000A2070000}"/>
    <cellStyle name="Comma 2 2 2 2 4 11" xfId="11153" xr:uid="{00000000-0005-0000-0000-0000A3070000}"/>
    <cellStyle name="Comma 2 2 2 2 4 11 2" xfId="42539" xr:uid="{00000000-0005-0000-0000-0000A4070000}"/>
    <cellStyle name="Comma 2 2 2 2 4 12" xfId="31998" xr:uid="{00000000-0005-0000-0000-0000A5070000}"/>
    <cellStyle name="Comma 2 2 2 2 4 2" xfId="377" xr:uid="{00000000-0005-0000-0000-0000A6070000}"/>
    <cellStyle name="Comma 2 2 2 2 4 2 2" xfId="378" xr:uid="{00000000-0005-0000-0000-0000A7070000}"/>
    <cellStyle name="Comma 2 2 2 2 4 2 2 2" xfId="3078" xr:uid="{00000000-0005-0000-0000-0000A8070000}"/>
    <cellStyle name="Comma 2 2 2 2 4 2 2 2 2" xfId="8439" xr:uid="{00000000-0005-0000-0000-0000A9070000}"/>
    <cellStyle name="Comma 2 2 2 2 4 2 2 2 2 2" xfId="21558" xr:uid="{00000000-0005-0000-0000-0000AA070000}"/>
    <cellStyle name="Comma 2 2 2 2 4 2 2 2 2 2 2" xfId="52941" xr:uid="{00000000-0005-0000-0000-0000AB070000}"/>
    <cellStyle name="Comma 2 2 2 2 4 2 2 2 2 3" xfId="39987" xr:uid="{00000000-0005-0000-0000-0000AC070000}"/>
    <cellStyle name="Comma 2 2 2 2 4 2 2 2 3" xfId="29440" xr:uid="{00000000-0005-0000-0000-0000AD070000}"/>
    <cellStyle name="Comma 2 2 2 2 4 2 2 2 3 2" xfId="60822" xr:uid="{00000000-0005-0000-0000-0000AE070000}"/>
    <cellStyle name="Comma 2 2 2 2 4 2 2 2 4" xfId="13783" xr:uid="{00000000-0005-0000-0000-0000AF070000}"/>
    <cellStyle name="Comma 2 2 2 2 4 2 2 2 4 2" xfId="45168" xr:uid="{00000000-0005-0000-0000-0000B0070000}"/>
    <cellStyle name="Comma 2 2 2 2 4 2 2 2 5" xfId="34723" xr:uid="{00000000-0005-0000-0000-0000B1070000}"/>
    <cellStyle name="Comma 2 2 2 2 4 2 2 3" xfId="5781" xr:uid="{00000000-0005-0000-0000-0000B2070000}"/>
    <cellStyle name="Comma 2 2 2 2 4 2 2 3 2" xfId="24185" xr:uid="{00000000-0005-0000-0000-0000B3070000}"/>
    <cellStyle name="Comma 2 2 2 2 4 2 2 3 2 2" xfId="55568" xr:uid="{00000000-0005-0000-0000-0000B4070000}"/>
    <cellStyle name="Comma 2 2 2 2 4 2 2 3 3" xfId="16412" xr:uid="{00000000-0005-0000-0000-0000B5070000}"/>
    <cellStyle name="Comma 2 2 2 2 4 2 2 3 3 2" xfId="47795" xr:uid="{00000000-0005-0000-0000-0000B6070000}"/>
    <cellStyle name="Comma 2 2 2 2 4 2 2 3 4" xfId="37355" xr:uid="{00000000-0005-0000-0000-0000B7070000}"/>
    <cellStyle name="Comma 2 2 2 2 4 2 2 4" xfId="18931" xr:uid="{00000000-0005-0000-0000-0000B8070000}"/>
    <cellStyle name="Comma 2 2 2 2 4 2 2 4 2" xfId="50314" xr:uid="{00000000-0005-0000-0000-0000B9070000}"/>
    <cellStyle name="Comma 2 2 2 2 4 2 2 5" xfId="26813" xr:uid="{00000000-0005-0000-0000-0000BA070000}"/>
    <cellStyle name="Comma 2 2 2 2 4 2 2 5 2" xfId="58195" xr:uid="{00000000-0005-0000-0000-0000BB070000}"/>
    <cellStyle name="Comma 2 2 2 2 4 2 2 6" xfId="11155" xr:uid="{00000000-0005-0000-0000-0000BC070000}"/>
    <cellStyle name="Comma 2 2 2 2 4 2 2 6 2" xfId="42541" xr:uid="{00000000-0005-0000-0000-0000BD070000}"/>
    <cellStyle name="Comma 2 2 2 2 4 2 2 7" xfId="32093" xr:uid="{00000000-0005-0000-0000-0000BE070000}"/>
    <cellStyle name="Comma 2 2 2 2 4 2 3" xfId="3077" xr:uid="{00000000-0005-0000-0000-0000BF070000}"/>
    <cellStyle name="Comma 2 2 2 2 4 2 3 2" xfId="8438" xr:uid="{00000000-0005-0000-0000-0000C0070000}"/>
    <cellStyle name="Comma 2 2 2 2 4 2 3 2 2" xfId="21557" xr:uid="{00000000-0005-0000-0000-0000C1070000}"/>
    <cellStyle name="Comma 2 2 2 2 4 2 3 2 2 2" xfId="52940" xr:uid="{00000000-0005-0000-0000-0000C2070000}"/>
    <cellStyle name="Comma 2 2 2 2 4 2 3 2 3" xfId="39986" xr:uid="{00000000-0005-0000-0000-0000C3070000}"/>
    <cellStyle name="Comma 2 2 2 2 4 2 3 3" xfId="29439" xr:uid="{00000000-0005-0000-0000-0000C4070000}"/>
    <cellStyle name="Comma 2 2 2 2 4 2 3 3 2" xfId="60821" xr:uid="{00000000-0005-0000-0000-0000C5070000}"/>
    <cellStyle name="Comma 2 2 2 2 4 2 3 4" xfId="13782" xr:uid="{00000000-0005-0000-0000-0000C6070000}"/>
    <cellStyle name="Comma 2 2 2 2 4 2 3 4 2" xfId="45167" xr:uid="{00000000-0005-0000-0000-0000C7070000}"/>
    <cellStyle name="Comma 2 2 2 2 4 2 3 5" xfId="34722" xr:uid="{00000000-0005-0000-0000-0000C8070000}"/>
    <cellStyle name="Comma 2 2 2 2 4 2 4" xfId="5780" xr:uid="{00000000-0005-0000-0000-0000C9070000}"/>
    <cellStyle name="Comma 2 2 2 2 4 2 4 2" xfId="24184" xr:uid="{00000000-0005-0000-0000-0000CA070000}"/>
    <cellStyle name="Comma 2 2 2 2 4 2 4 2 2" xfId="55567" xr:uid="{00000000-0005-0000-0000-0000CB070000}"/>
    <cellStyle name="Comma 2 2 2 2 4 2 4 3" xfId="16411" xr:uid="{00000000-0005-0000-0000-0000CC070000}"/>
    <cellStyle name="Comma 2 2 2 2 4 2 4 3 2" xfId="47794" xr:uid="{00000000-0005-0000-0000-0000CD070000}"/>
    <cellStyle name="Comma 2 2 2 2 4 2 4 4" xfId="37354" xr:uid="{00000000-0005-0000-0000-0000CE070000}"/>
    <cellStyle name="Comma 2 2 2 2 4 2 5" xfId="18930" xr:uid="{00000000-0005-0000-0000-0000CF070000}"/>
    <cellStyle name="Comma 2 2 2 2 4 2 5 2" xfId="50313" xr:uid="{00000000-0005-0000-0000-0000D0070000}"/>
    <cellStyle name="Comma 2 2 2 2 4 2 6" xfId="26812" xr:uid="{00000000-0005-0000-0000-0000D1070000}"/>
    <cellStyle name="Comma 2 2 2 2 4 2 6 2" xfId="58194" xr:uid="{00000000-0005-0000-0000-0000D2070000}"/>
    <cellStyle name="Comma 2 2 2 2 4 2 7" xfId="11154" xr:uid="{00000000-0005-0000-0000-0000D3070000}"/>
    <cellStyle name="Comma 2 2 2 2 4 2 7 2" xfId="42540" xr:uid="{00000000-0005-0000-0000-0000D4070000}"/>
    <cellStyle name="Comma 2 2 2 2 4 2 8" xfId="32092" xr:uid="{00000000-0005-0000-0000-0000D5070000}"/>
    <cellStyle name="Comma 2 2 2 2 4 3" xfId="379" xr:uid="{00000000-0005-0000-0000-0000D6070000}"/>
    <cellStyle name="Comma 2 2 2 2 4 3 2" xfId="3079" xr:uid="{00000000-0005-0000-0000-0000D7070000}"/>
    <cellStyle name="Comma 2 2 2 2 4 3 2 2" xfId="8440" xr:uid="{00000000-0005-0000-0000-0000D8070000}"/>
    <cellStyle name="Comma 2 2 2 2 4 3 2 2 2" xfId="21559" xr:uid="{00000000-0005-0000-0000-0000D9070000}"/>
    <cellStyle name="Comma 2 2 2 2 4 3 2 2 2 2" xfId="52942" xr:uid="{00000000-0005-0000-0000-0000DA070000}"/>
    <cellStyle name="Comma 2 2 2 2 4 3 2 2 3" xfId="39988" xr:uid="{00000000-0005-0000-0000-0000DB070000}"/>
    <cellStyle name="Comma 2 2 2 2 4 3 2 3" xfId="29441" xr:uid="{00000000-0005-0000-0000-0000DC070000}"/>
    <cellStyle name="Comma 2 2 2 2 4 3 2 3 2" xfId="60823" xr:uid="{00000000-0005-0000-0000-0000DD070000}"/>
    <cellStyle name="Comma 2 2 2 2 4 3 2 4" xfId="13784" xr:uid="{00000000-0005-0000-0000-0000DE070000}"/>
    <cellStyle name="Comma 2 2 2 2 4 3 2 4 2" xfId="45169" xr:uid="{00000000-0005-0000-0000-0000DF070000}"/>
    <cellStyle name="Comma 2 2 2 2 4 3 2 5" xfId="34724" xr:uid="{00000000-0005-0000-0000-0000E0070000}"/>
    <cellStyle name="Comma 2 2 2 2 4 3 3" xfId="5782" xr:uid="{00000000-0005-0000-0000-0000E1070000}"/>
    <cellStyle name="Comma 2 2 2 2 4 3 3 2" xfId="24186" xr:uid="{00000000-0005-0000-0000-0000E2070000}"/>
    <cellStyle name="Comma 2 2 2 2 4 3 3 2 2" xfId="55569" xr:uid="{00000000-0005-0000-0000-0000E3070000}"/>
    <cellStyle name="Comma 2 2 2 2 4 3 3 3" xfId="16413" xr:uid="{00000000-0005-0000-0000-0000E4070000}"/>
    <cellStyle name="Comma 2 2 2 2 4 3 3 3 2" xfId="47796" xr:uid="{00000000-0005-0000-0000-0000E5070000}"/>
    <cellStyle name="Comma 2 2 2 2 4 3 3 4" xfId="37356" xr:uid="{00000000-0005-0000-0000-0000E6070000}"/>
    <cellStyle name="Comma 2 2 2 2 4 3 4" xfId="18932" xr:uid="{00000000-0005-0000-0000-0000E7070000}"/>
    <cellStyle name="Comma 2 2 2 2 4 3 4 2" xfId="50315" xr:uid="{00000000-0005-0000-0000-0000E8070000}"/>
    <cellStyle name="Comma 2 2 2 2 4 3 5" xfId="26814" xr:uid="{00000000-0005-0000-0000-0000E9070000}"/>
    <cellStyle name="Comma 2 2 2 2 4 3 5 2" xfId="58196" xr:uid="{00000000-0005-0000-0000-0000EA070000}"/>
    <cellStyle name="Comma 2 2 2 2 4 3 6" xfId="11156" xr:uid="{00000000-0005-0000-0000-0000EB070000}"/>
    <cellStyle name="Comma 2 2 2 2 4 3 6 2" xfId="42542" xr:uid="{00000000-0005-0000-0000-0000EC070000}"/>
    <cellStyle name="Comma 2 2 2 2 4 3 7" xfId="32094" xr:uid="{00000000-0005-0000-0000-0000ED070000}"/>
    <cellStyle name="Comma 2 2 2 2 4 4" xfId="380" xr:uid="{00000000-0005-0000-0000-0000EE070000}"/>
    <cellStyle name="Comma 2 2 2 2 4 4 2" xfId="3080" xr:uid="{00000000-0005-0000-0000-0000EF070000}"/>
    <cellStyle name="Comma 2 2 2 2 4 4 2 2" xfId="8441" xr:uid="{00000000-0005-0000-0000-0000F0070000}"/>
    <cellStyle name="Comma 2 2 2 2 4 4 2 2 2" xfId="21560" xr:uid="{00000000-0005-0000-0000-0000F1070000}"/>
    <cellStyle name="Comma 2 2 2 2 4 4 2 2 2 2" xfId="52943" xr:uid="{00000000-0005-0000-0000-0000F2070000}"/>
    <cellStyle name="Comma 2 2 2 2 4 4 2 2 3" xfId="39989" xr:uid="{00000000-0005-0000-0000-0000F3070000}"/>
    <cellStyle name="Comma 2 2 2 2 4 4 2 3" xfId="29442" xr:uid="{00000000-0005-0000-0000-0000F4070000}"/>
    <cellStyle name="Comma 2 2 2 2 4 4 2 3 2" xfId="60824" xr:uid="{00000000-0005-0000-0000-0000F5070000}"/>
    <cellStyle name="Comma 2 2 2 2 4 4 2 4" xfId="13785" xr:uid="{00000000-0005-0000-0000-0000F6070000}"/>
    <cellStyle name="Comma 2 2 2 2 4 4 2 4 2" xfId="45170" xr:uid="{00000000-0005-0000-0000-0000F7070000}"/>
    <cellStyle name="Comma 2 2 2 2 4 4 2 5" xfId="34725" xr:uid="{00000000-0005-0000-0000-0000F8070000}"/>
    <cellStyle name="Comma 2 2 2 2 4 4 3" xfId="5783" xr:uid="{00000000-0005-0000-0000-0000F9070000}"/>
    <cellStyle name="Comma 2 2 2 2 4 4 3 2" xfId="24187" xr:uid="{00000000-0005-0000-0000-0000FA070000}"/>
    <cellStyle name="Comma 2 2 2 2 4 4 3 2 2" xfId="55570" xr:uid="{00000000-0005-0000-0000-0000FB070000}"/>
    <cellStyle name="Comma 2 2 2 2 4 4 3 3" xfId="16414" xr:uid="{00000000-0005-0000-0000-0000FC070000}"/>
    <cellStyle name="Comma 2 2 2 2 4 4 3 3 2" xfId="47797" xr:uid="{00000000-0005-0000-0000-0000FD070000}"/>
    <cellStyle name="Comma 2 2 2 2 4 4 3 4" xfId="37357" xr:uid="{00000000-0005-0000-0000-0000FE070000}"/>
    <cellStyle name="Comma 2 2 2 2 4 4 4" xfId="18933" xr:uid="{00000000-0005-0000-0000-0000FF070000}"/>
    <cellStyle name="Comma 2 2 2 2 4 4 4 2" xfId="50316" xr:uid="{00000000-0005-0000-0000-000000080000}"/>
    <cellStyle name="Comma 2 2 2 2 4 4 5" xfId="26815" xr:uid="{00000000-0005-0000-0000-000001080000}"/>
    <cellStyle name="Comma 2 2 2 2 4 4 5 2" xfId="58197" xr:uid="{00000000-0005-0000-0000-000002080000}"/>
    <cellStyle name="Comma 2 2 2 2 4 4 6" xfId="11157" xr:uid="{00000000-0005-0000-0000-000003080000}"/>
    <cellStyle name="Comma 2 2 2 2 4 4 6 2" xfId="42543" xr:uid="{00000000-0005-0000-0000-000004080000}"/>
    <cellStyle name="Comma 2 2 2 2 4 4 7" xfId="32095" xr:uid="{00000000-0005-0000-0000-000005080000}"/>
    <cellStyle name="Comma 2 2 2 2 4 5" xfId="2847" xr:uid="{00000000-0005-0000-0000-000006080000}"/>
    <cellStyle name="Comma 2 2 2 2 4 5 2" xfId="5520" xr:uid="{00000000-0005-0000-0000-000007080000}"/>
    <cellStyle name="Comma 2 2 2 2 4 5 2 2" xfId="10871" xr:uid="{00000000-0005-0000-0000-000008080000}"/>
    <cellStyle name="Comma 2 2 2 2 4 5 2 2 2" xfId="23982" xr:uid="{00000000-0005-0000-0000-000009080000}"/>
    <cellStyle name="Comma 2 2 2 2 4 5 2 2 2 2" xfId="55365" xr:uid="{00000000-0005-0000-0000-00000A080000}"/>
    <cellStyle name="Comma 2 2 2 2 4 5 2 2 3" xfId="42411" xr:uid="{00000000-0005-0000-0000-00000B080000}"/>
    <cellStyle name="Comma 2 2 2 2 4 5 2 3" xfId="31864" xr:uid="{00000000-0005-0000-0000-00000C080000}"/>
    <cellStyle name="Comma 2 2 2 2 4 5 2 3 2" xfId="63246" xr:uid="{00000000-0005-0000-0000-00000D080000}"/>
    <cellStyle name="Comma 2 2 2 2 4 5 2 4" xfId="16207" xr:uid="{00000000-0005-0000-0000-00000E080000}"/>
    <cellStyle name="Comma 2 2 2 2 4 5 2 4 2" xfId="47592" xr:uid="{00000000-0005-0000-0000-00000F080000}"/>
    <cellStyle name="Comma 2 2 2 2 4 5 2 5" xfId="37147" xr:uid="{00000000-0005-0000-0000-000010080000}"/>
    <cellStyle name="Comma 2 2 2 2 4 5 3" xfId="8225" xr:uid="{00000000-0005-0000-0000-000011080000}"/>
    <cellStyle name="Comma 2 2 2 2 4 5 3 2" xfId="26609" xr:uid="{00000000-0005-0000-0000-000012080000}"/>
    <cellStyle name="Comma 2 2 2 2 4 5 3 2 2" xfId="57992" xr:uid="{00000000-0005-0000-0000-000013080000}"/>
    <cellStyle name="Comma 2 2 2 2 4 5 3 3" xfId="18836" xr:uid="{00000000-0005-0000-0000-000014080000}"/>
    <cellStyle name="Comma 2 2 2 2 4 5 3 3 2" xfId="50219" xr:uid="{00000000-0005-0000-0000-000015080000}"/>
    <cellStyle name="Comma 2 2 2 2 4 5 3 4" xfId="39781" xr:uid="{00000000-0005-0000-0000-000016080000}"/>
    <cellStyle name="Comma 2 2 2 2 4 5 4" xfId="21355" xr:uid="{00000000-0005-0000-0000-000017080000}"/>
    <cellStyle name="Comma 2 2 2 2 4 5 4 2" xfId="52738" xr:uid="{00000000-0005-0000-0000-000018080000}"/>
    <cellStyle name="Comma 2 2 2 2 4 5 5" xfId="29237" xr:uid="{00000000-0005-0000-0000-000019080000}"/>
    <cellStyle name="Comma 2 2 2 2 4 5 5 2" xfId="60619" xr:uid="{00000000-0005-0000-0000-00001A080000}"/>
    <cellStyle name="Comma 2 2 2 2 4 5 6" xfId="13579" xr:uid="{00000000-0005-0000-0000-00001B080000}"/>
    <cellStyle name="Comma 2 2 2 2 4 5 6 2" xfId="44965" xr:uid="{00000000-0005-0000-0000-00001C080000}"/>
    <cellStyle name="Comma 2 2 2 2 4 5 7" xfId="34517" xr:uid="{00000000-0005-0000-0000-00001D080000}"/>
    <cellStyle name="Comma 2 2 2 2 4 6" xfId="376" xr:uid="{00000000-0005-0000-0000-00001E080000}"/>
    <cellStyle name="Comma 2 2 2 2 4 6 2" xfId="3076" xr:uid="{00000000-0005-0000-0000-00001F080000}"/>
    <cellStyle name="Comma 2 2 2 2 4 6 2 2" xfId="8437" xr:uid="{00000000-0005-0000-0000-000020080000}"/>
    <cellStyle name="Comma 2 2 2 2 4 6 2 2 2" xfId="24183" xr:uid="{00000000-0005-0000-0000-000021080000}"/>
    <cellStyle name="Comma 2 2 2 2 4 6 2 2 2 2" xfId="55566" xr:uid="{00000000-0005-0000-0000-000022080000}"/>
    <cellStyle name="Comma 2 2 2 2 4 6 2 2 3" xfId="39985" xr:uid="{00000000-0005-0000-0000-000023080000}"/>
    <cellStyle name="Comma 2 2 2 2 4 6 2 3" xfId="29438" xr:uid="{00000000-0005-0000-0000-000024080000}"/>
    <cellStyle name="Comma 2 2 2 2 4 6 2 3 2" xfId="60820" xr:uid="{00000000-0005-0000-0000-000025080000}"/>
    <cellStyle name="Comma 2 2 2 2 4 6 2 4" xfId="16410" xr:uid="{00000000-0005-0000-0000-000026080000}"/>
    <cellStyle name="Comma 2 2 2 2 4 6 2 4 2" xfId="47793" xr:uid="{00000000-0005-0000-0000-000027080000}"/>
    <cellStyle name="Comma 2 2 2 2 4 6 2 5" xfId="34721" xr:uid="{00000000-0005-0000-0000-000028080000}"/>
    <cellStyle name="Comma 2 2 2 2 4 6 3" xfId="5779" xr:uid="{00000000-0005-0000-0000-000029080000}"/>
    <cellStyle name="Comma 2 2 2 2 4 6 3 2" xfId="21556" xr:uid="{00000000-0005-0000-0000-00002A080000}"/>
    <cellStyle name="Comma 2 2 2 2 4 6 3 2 2" xfId="52939" xr:uid="{00000000-0005-0000-0000-00002B080000}"/>
    <cellStyle name="Comma 2 2 2 2 4 6 3 3" xfId="37353" xr:uid="{00000000-0005-0000-0000-00002C080000}"/>
    <cellStyle name="Comma 2 2 2 2 4 6 4" xfId="26811" xr:uid="{00000000-0005-0000-0000-00002D080000}"/>
    <cellStyle name="Comma 2 2 2 2 4 6 4 2" xfId="58193" xr:uid="{00000000-0005-0000-0000-00002E080000}"/>
    <cellStyle name="Comma 2 2 2 2 4 6 5" xfId="13781" xr:uid="{00000000-0005-0000-0000-00002F080000}"/>
    <cellStyle name="Comma 2 2 2 2 4 6 5 2" xfId="45166" xr:uid="{00000000-0005-0000-0000-000030080000}"/>
    <cellStyle name="Comma 2 2 2 2 4 6 6" xfId="32091" xr:uid="{00000000-0005-0000-0000-000031080000}"/>
    <cellStyle name="Comma 2 2 2 2 4 7" xfId="2982" xr:uid="{00000000-0005-0000-0000-000032080000}"/>
    <cellStyle name="Comma 2 2 2 2 4 7 2" xfId="8344" xr:uid="{00000000-0005-0000-0000-000033080000}"/>
    <cellStyle name="Comma 2 2 2 2 4 7 2 2" xfId="21463" xr:uid="{00000000-0005-0000-0000-000034080000}"/>
    <cellStyle name="Comma 2 2 2 2 4 7 2 2 2" xfId="52846" xr:uid="{00000000-0005-0000-0000-000035080000}"/>
    <cellStyle name="Comma 2 2 2 2 4 7 2 3" xfId="39892" xr:uid="{00000000-0005-0000-0000-000036080000}"/>
    <cellStyle name="Comma 2 2 2 2 4 7 3" xfId="29345" xr:uid="{00000000-0005-0000-0000-000037080000}"/>
    <cellStyle name="Comma 2 2 2 2 4 7 3 2" xfId="60727" xr:uid="{00000000-0005-0000-0000-000038080000}"/>
    <cellStyle name="Comma 2 2 2 2 4 7 4" xfId="13688" xr:uid="{00000000-0005-0000-0000-000039080000}"/>
    <cellStyle name="Comma 2 2 2 2 4 7 4 2" xfId="45073" xr:uid="{00000000-0005-0000-0000-00003A080000}"/>
    <cellStyle name="Comma 2 2 2 2 4 7 5" xfId="34628" xr:uid="{00000000-0005-0000-0000-00003B080000}"/>
    <cellStyle name="Comma 2 2 2 2 4 8" xfId="5686" xr:uid="{00000000-0005-0000-0000-00003C080000}"/>
    <cellStyle name="Comma 2 2 2 2 4 8 2" xfId="24090" xr:uid="{00000000-0005-0000-0000-00003D080000}"/>
    <cellStyle name="Comma 2 2 2 2 4 8 2 2" xfId="55473" xr:uid="{00000000-0005-0000-0000-00003E080000}"/>
    <cellStyle name="Comma 2 2 2 2 4 8 3" xfId="16317" xr:uid="{00000000-0005-0000-0000-00003F080000}"/>
    <cellStyle name="Comma 2 2 2 2 4 8 3 2" xfId="47700" xr:uid="{00000000-0005-0000-0000-000040080000}"/>
    <cellStyle name="Comma 2 2 2 2 4 8 4" xfId="37260" xr:uid="{00000000-0005-0000-0000-000041080000}"/>
    <cellStyle name="Comma 2 2 2 2 4 9" xfId="18929" xr:uid="{00000000-0005-0000-0000-000042080000}"/>
    <cellStyle name="Comma 2 2 2 2 4 9 2" xfId="50312" xr:uid="{00000000-0005-0000-0000-000043080000}"/>
    <cellStyle name="Comma 2 2 2 2 5" xfId="381" xr:uid="{00000000-0005-0000-0000-000044080000}"/>
    <cellStyle name="Comma 2 2 2 2 5 10" xfId="32096" xr:uid="{00000000-0005-0000-0000-000045080000}"/>
    <cellStyle name="Comma 2 2 2 2 5 2" xfId="382" xr:uid="{00000000-0005-0000-0000-000046080000}"/>
    <cellStyle name="Comma 2 2 2 2 5 2 2" xfId="383" xr:uid="{00000000-0005-0000-0000-000047080000}"/>
    <cellStyle name="Comma 2 2 2 2 5 2 2 2" xfId="3083" xr:uid="{00000000-0005-0000-0000-000048080000}"/>
    <cellStyle name="Comma 2 2 2 2 5 2 2 2 2" xfId="8444" xr:uid="{00000000-0005-0000-0000-000049080000}"/>
    <cellStyle name="Comma 2 2 2 2 5 2 2 2 2 2" xfId="21563" xr:uid="{00000000-0005-0000-0000-00004A080000}"/>
    <cellStyle name="Comma 2 2 2 2 5 2 2 2 2 2 2" xfId="52946" xr:uid="{00000000-0005-0000-0000-00004B080000}"/>
    <cellStyle name="Comma 2 2 2 2 5 2 2 2 2 3" xfId="39992" xr:uid="{00000000-0005-0000-0000-00004C080000}"/>
    <cellStyle name="Comma 2 2 2 2 5 2 2 2 3" xfId="29445" xr:uid="{00000000-0005-0000-0000-00004D080000}"/>
    <cellStyle name="Comma 2 2 2 2 5 2 2 2 3 2" xfId="60827" xr:uid="{00000000-0005-0000-0000-00004E080000}"/>
    <cellStyle name="Comma 2 2 2 2 5 2 2 2 4" xfId="13788" xr:uid="{00000000-0005-0000-0000-00004F080000}"/>
    <cellStyle name="Comma 2 2 2 2 5 2 2 2 4 2" xfId="45173" xr:uid="{00000000-0005-0000-0000-000050080000}"/>
    <cellStyle name="Comma 2 2 2 2 5 2 2 2 5" xfId="34728" xr:uid="{00000000-0005-0000-0000-000051080000}"/>
    <cellStyle name="Comma 2 2 2 2 5 2 2 3" xfId="5786" xr:uid="{00000000-0005-0000-0000-000052080000}"/>
    <cellStyle name="Comma 2 2 2 2 5 2 2 3 2" xfId="24190" xr:uid="{00000000-0005-0000-0000-000053080000}"/>
    <cellStyle name="Comma 2 2 2 2 5 2 2 3 2 2" xfId="55573" xr:uid="{00000000-0005-0000-0000-000054080000}"/>
    <cellStyle name="Comma 2 2 2 2 5 2 2 3 3" xfId="16417" xr:uid="{00000000-0005-0000-0000-000055080000}"/>
    <cellStyle name="Comma 2 2 2 2 5 2 2 3 3 2" xfId="47800" xr:uid="{00000000-0005-0000-0000-000056080000}"/>
    <cellStyle name="Comma 2 2 2 2 5 2 2 3 4" xfId="37360" xr:uid="{00000000-0005-0000-0000-000057080000}"/>
    <cellStyle name="Comma 2 2 2 2 5 2 2 4" xfId="18936" xr:uid="{00000000-0005-0000-0000-000058080000}"/>
    <cellStyle name="Comma 2 2 2 2 5 2 2 4 2" xfId="50319" xr:uid="{00000000-0005-0000-0000-000059080000}"/>
    <cellStyle name="Comma 2 2 2 2 5 2 2 5" xfId="26818" xr:uid="{00000000-0005-0000-0000-00005A080000}"/>
    <cellStyle name="Comma 2 2 2 2 5 2 2 5 2" xfId="58200" xr:uid="{00000000-0005-0000-0000-00005B080000}"/>
    <cellStyle name="Comma 2 2 2 2 5 2 2 6" xfId="11160" xr:uid="{00000000-0005-0000-0000-00005C080000}"/>
    <cellStyle name="Comma 2 2 2 2 5 2 2 6 2" xfId="42546" xr:uid="{00000000-0005-0000-0000-00005D080000}"/>
    <cellStyle name="Comma 2 2 2 2 5 2 2 7" xfId="32098" xr:uid="{00000000-0005-0000-0000-00005E080000}"/>
    <cellStyle name="Comma 2 2 2 2 5 2 3" xfId="3082" xr:uid="{00000000-0005-0000-0000-00005F080000}"/>
    <cellStyle name="Comma 2 2 2 2 5 2 3 2" xfId="8443" xr:uid="{00000000-0005-0000-0000-000060080000}"/>
    <cellStyle name="Comma 2 2 2 2 5 2 3 2 2" xfId="21562" xr:uid="{00000000-0005-0000-0000-000061080000}"/>
    <cellStyle name="Comma 2 2 2 2 5 2 3 2 2 2" xfId="52945" xr:uid="{00000000-0005-0000-0000-000062080000}"/>
    <cellStyle name="Comma 2 2 2 2 5 2 3 2 3" xfId="39991" xr:uid="{00000000-0005-0000-0000-000063080000}"/>
    <cellStyle name="Comma 2 2 2 2 5 2 3 3" xfId="29444" xr:uid="{00000000-0005-0000-0000-000064080000}"/>
    <cellStyle name="Comma 2 2 2 2 5 2 3 3 2" xfId="60826" xr:uid="{00000000-0005-0000-0000-000065080000}"/>
    <cellStyle name="Comma 2 2 2 2 5 2 3 4" xfId="13787" xr:uid="{00000000-0005-0000-0000-000066080000}"/>
    <cellStyle name="Comma 2 2 2 2 5 2 3 4 2" xfId="45172" xr:uid="{00000000-0005-0000-0000-000067080000}"/>
    <cellStyle name="Comma 2 2 2 2 5 2 3 5" xfId="34727" xr:uid="{00000000-0005-0000-0000-000068080000}"/>
    <cellStyle name="Comma 2 2 2 2 5 2 4" xfId="5785" xr:uid="{00000000-0005-0000-0000-000069080000}"/>
    <cellStyle name="Comma 2 2 2 2 5 2 4 2" xfId="24189" xr:uid="{00000000-0005-0000-0000-00006A080000}"/>
    <cellStyle name="Comma 2 2 2 2 5 2 4 2 2" xfId="55572" xr:uid="{00000000-0005-0000-0000-00006B080000}"/>
    <cellStyle name="Comma 2 2 2 2 5 2 4 3" xfId="16416" xr:uid="{00000000-0005-0000-0000-00006C080000}"/>
    <cellStyle name="Comma 2 2 2 2 5 2 4 3 2" xfId="47799" xr:uid="{00000000-0005-0000-0000-00006D080000}"/>
    <cellStyle name="Comma 2 2 2 2 5 2 4 4" xfId="37359" xr:uid="{00000000-0005-0000-0000-00006E080000}"/>
    <cellStyle name="Comma 2 2 2 2 5 2 5" xfId="18935" xr:uid="{00000000-0005-0000-0000-00006F080000}"/>
    <cellStyle name="Comma 2 2 2 2 5 2 5 2" xfId="50318" xr:uid="{00000000-0005-0000-0000-000070080000}"/>
    <cellStyle name="Comma 2 2 2 2 5 2 6" xfId="26817" xr:uid="{00000000-0005-0000-0000-000071080000}"/>
    <cellStyle name="Comma 2 2 2 2 5 2 6 2" xfId="58199" xr:uid="{00000000-0005-0000-0000-000072080000}"/>
    <cellStyle name="Comma 2 2 2 2 5 2 7" xfId="11159" xr:uid="{00000000-0005-0000-0000-000073080000}"/>
    <cellStyle name="Comma 2 2 2 2 5 2 7 2" xfId="42545" xr:uid="{00000000-0005-0000-0000-000074080000}"/>
    <cellStyle name="Comma 2 2 2 2 5 2 8" xfId="32097" xr:uid="{00000000-0005-0000-0000-000075080000}"/>
    <cellStyle name="Comma 2 2 2 2 5 3" xfId="384" xr:uid="{00000000-0005-0000-0000-000076080000}"/>
    <cellStyle name="Comma 2 2 2 2 5 3 2" xfId="3084" xr:uid="{00000000-0005-0000-0000-000077080000}"/>
    <cellStyle name="Comma 2 2 2 2 5 3 2 2" xfId="8445" xr:uid="{00000000-0005-0000-0000-000078080000}"/>
    <cellStyle name="Comma 2 2 2 2 5 3 2 2 2" xfId="21564" xr:uid="{00000000-0005-0000-0000-000079080000}"/>
    <cellStyle name="Comma 2 2 2 2 5 3 2 2 2 2" xfId="52947" xr:uid="{00000000-0005-0000-0000-00007A080000}"/>
    <cellStyle name="Comma 2 2 2 2 5 3 2 2 3" xfId="39993" xr:uid="{00000000-0005-0000-0000-00007B080000}"/>
    <cellStyle name="Comma 2 2 2 2 5 3 2 3" xfId="29446" xr:uid="{00000000-0005-0000-0000-00007C080000}"/>
    <cellStyle name="Comma 2 2 2 2 5 3 2 3 2" xfId="60828" xr:uid="{00000000-0005-0000-0000-00007D080000}"/>
    <cellStyle name="Comma 2 2 2 2 5 3 2 4" xfId="13789" xr:uid="{00000000-0005-0000-0000-00007E080000}"/>
    <cellStyle name="Comma 2 2 2 2 5 3 2 4 2" xfId="45174" xr:uid="{00000000-0005-0000-0000-00007F080000}"/>
    <cellStyle name="Comma 2 2 2 2 5 3 2 5" xfId="34729" xr:uid="{00000000-0005-0000-0000-000080080000}"/>
    <cellStyle name="Comma 2 2 2 2 5 3 3" xfId="5787" xr:uid="{00000000-0005-0000-0000-000081080000}"/>
    <cellStyle name="Comma 2 2 2 2 5 3 3 2" xfId="24191" xr:uid="{00000000-0005-0000-0000-000082080000}"/>
    <cellStyle name="Comma 2 2 2 2 5 3 3 2 2" xfId="55574" xr:uid="{00000000-0005-0000-0000-000083080000}"/>
    <cellStyle name="Comma 2 2 2 2 5 3 3 3" xfId="16418" xr:uid="{00000000-0005-0000-0000-000084080000}"/>
    <cellStyle name="Comma 2 2 2 2 5 3 3 3 2" xfId="47801" xr:uid="{00000000-0005-0000-0000-000085080000}"/>
    <cellStyle name="Comma 2 2 2 2 5 3 3 4" xfId="37361" xr:uid="{00000000-0005-0000-0000-000086080000}"/>
    <cellStyle name="Comma 2 2 2 2 5 3 4" xfId="18937" xr:uid="{00000000-0005-0000-0000-000087080000}"/>
    <cellStyle name="Comma 2 2 2 2 5 3 4 2" xfId="50320" xr:uid="{00000000-0005-0000-0000-000088080000}"/>
    <cellStyle name="Comma 2 2 2 2 5 3 5" xfId="26819" xr:uid="{00000000-0005-0000-0000-000089080000}"/>
    <cellStyle name="Comma 2 2 2 2 5 3 5 2" xfId="58201" xr:uid="{00000000-0005-0000-0000-00008A080000}"/>
    <cellStyle name="Comma 2 2 2 2 5 3 6" xfId="11161" xr:uid="{00000000-0005-0000-0000-00008B080000}"/>
    <cellStyle name="Comma 2 2 2 2 5 3 6 2" xfId="42547" xr:uid="{00000000-0005-0000-0000-00008C080000}"/>
    <cellStyle name="Comma 2 2 2 2 5 3 7" xfId="32099" xr:uid="{00000000-0005-0000-0000-00008D080000}"/>
    <cellStyle name="Comma 2 2 2 2 5 4" xfId="385" xr:uid="{00000000-0005-0000-0000-00008E080000}"/>
    <cellStyle name="Comma 2 2 2 2 5 4 2" xfId="3085" xr:uid="{00000000-0005-0000-0000-00008F080000}"/>
    <cellStyle name="Comma 2 2 2 2 5 4 2 2" xfId="8446" xr:uid="{00000000-0005-0000-0000-000090080000}"/>
    <cellStyle name="Comma 2 2 2 2 5 4 2 2 2" xfId="21565" xr:uid="{00000000-0005-0000-0000-000091080000}"/>
    <cellStyle name="Comma 2 2 2 2 5 4 2 2 2 2" xfId="52948" xr:uid="{00000000-0005-0000-0000-000092080000}"/>
    <cellStyle name="Comma 2 2 2 2 5 4 2 2 3" xfId="39994" xr:uid="{00000000-0005-0000-0000-000093080000}"/>
    <cellStyle name="Comma 2 2 2 2 5 4 2 3" xfId="29447" xr:uid="{00000000-0005-0000-0000-000094080000}"/>
    <cellStyle name="Comma 2 2 2 2 5 4 2 3 2" xfId="60829" xr:uid="{00000000-0005-0000-0000-000095080000}"/>
    <cellStyle name="Comma 2 2 2 2 5 4 2 4" xfId="13790" xr:uid="{00000000-0005-0000-0000-000096080000}"/>
    <cellStyle name="Comma 2 2 2 2 5 4 2 4 2" xfId="45175" xr:uid="{00000000-0005-0000-0000-000097080000}"/>
    <cellStyle name="Comma 2 2 2 2 5 4 2 5" xfId="34730" xr:uid="{00000000-0005-0000-0000-000098080000}"/>
    <cellStyle name="Comma 2 2 2 2 5 4 3" xfId="5788" xr:uid="{00000000-0005-0000-0000-000099080000}"/>
    <cellStyle name="Comma 2 2 2 2 5 4 3 2" xfId="24192" xr:uid="{00000000-0005-0000-0000-00009A080000}"/>
    <cellStyle name="Comma 2 2 2 2 5 4 3 2 2" xfId="55575" xr:uid="{00000000-0005-0000-0000-00009B080000}"/>
    <cellStyle name="Comma 2 2 2 2 5 4 3 3" xfId="16419" xr:uid="{00000000-0005-0000-0000-00009C080000}"/>
    <cellStyle name="Comma 2 2 2 2 5 4 3 3 2" xfId="47802" xr:uid="{00000000-0005-0000-0000-00009D080000}"/>
    <cellStyle name="Comma 2 2 2 2 5 4 3 4" xfId="37362" xr:uid="{00000000-0005-0000-0000-00009E080000}"/>
    <cellStyle name="Comma 2 2 2 2 5 4 4" xfId="18938" xr:uid="{00000000-0005-0000-0000-00009F080000}"/>
    <cellStyle name="Comma 2 2 2 2 5 4 4 2" xfId="50321" xr:uid="{00000000-0005-0000-0000-0000A0080000}"/>
    <cellStyle name="Comma 2 2 2 2 5 4 5" xfId="26820" xr:uid="{00000000-0005-0000-0000-0000A1080000}"/>
    <cellStyle name="Comma 2 2 2 2 5 4 5 2" xfId="58202" xr:uid="{00000000-0005-0000-0000-0000A2080000}"/>
    <cellStyle name="Comma 2 2 2 2 5 4 6" xfId="11162" xr:uid="{00000000-0005-0000-0000-0000A3080000}"/>
    <cellStyle name="Comma 2 2 2 2 5 4 6 2" xfId="42548" xr:uid="{00000000-0005-0000-0000-0000A4080000}"/>
    <cellStyle name="Comma 2 2 2 2 5 4 7" xfId="32100" xr:uid="{00000000-0005-0000-0000-0000A5080000}"/>
    <cellStyle name="Comma 2 2 2 2 5 5" xfId="3081" xr:uid="{00000000-0005-0000-0000-0000A6080000}"/>
    <cellStyle name="Comma 2 2 2 2 5 5 2" xfId="8442" xr:uid="{00000000-0005-0000-0000-0000A7080000}"/>
    <cellStyle name="Comma 2 2 2 2 5 5 2 2" xfId="21561" xr:uid="{00000000-0005-0000-0000-0000A8080000}"/>
    <cellStyle name="Comma 2 2 2 2 5 5 2 2 2" xfId="52944" xr:uid="{00000000-0005-0000-0000-0000A9080000}"/>
    <cellStyle name="Comma 2 2 2 2 5 5 2 3" xfId="39990" xr:uid="{00000000-0005-0000-0000-0000AA080000}"/>
    <cellStyle name="Comma 2 2 2 2 5 5 3" xfId="29443" xr:uid="{00000000-0005-0000-0000-0000AB080000}"/>
    <cellStyle name="Comma 2 2 2 2 5 5 3 2" xfId="60825" xr:uid="{00000000-0005-0000-0000-0000AC080000}"/>
    <cellStyle name="Comma 2 2 2 2 5 5 4" xfId="13786" xr:uid="{00000000-0005-0000-0000-0000AD080000}"/>
    <cellStyle name="Comma 2 2 2 2 5 5 4 2" xfId="45171" xr:uid="{00000000-0005-0000-0000-0000AE080000}"/>
    <cellStyle name="Comma 2 2 2 2 5 5 5" xfId="34726" xr:uid="{00000000-0005-0000-0000-0000AF080000}"/>
    <cellStyle name="Comma 2 2 2 2 5 6" xfId="5784" xr:uid="{00000000-0005-0000-0000-0000B0080000}"/>
    <cellStyle name="Comma 2 2 2 2 5 6 2" xfId="24188" xr:uid="{00000000-0005-0000-0000-0000B1080000}"/>
    <cellStyle name="Comma 2 2 2 2 5 6 2 2" xfId="55571" xr:uid="{00000000-0005-0000-0000-0000B2080000}"/>
    <cellStyle name="Comma 2 2 2 2 5 6 3" xfId="16415" xr:uid="{00000000-0005-0000-0000-0000B3080000}"/>
    <cellStyle name="Comma 2 2 2 2 5 6 3 2" xfId="47798" xr:uid="{00000000-0005-0000-0000-0000B4080000}"/>
    <cellStyle name="Comma 2 2 2 2 5 6 4" xfId="37358" xr:uid="{00000000-0005-0000-0000-0000B5080000}"/>
    <cellStyle name="Comma 2 2 2 2 5 7" xfId="18934" xr:uid="{00000000-0005-0000-0000-0000B6080000}"/>
    <cellStyle name="Comma 2 2 2 2 5 7 2" xfId="50317" xr:uid="{00000000-0005-0000-0000-0000B7080000}"/>
    <cellStyle name="Comma 2 2 2 2 5 8" xfId="26816" xr:uid="{00000000-0005-0000-0000-0000B8080000}"/>
    <cellStyle name="Comma 2 2 2 2 5 8 2" xfId="58198" xr:uid="{00000000-0005-0000-0000-0000B9080000}"/>
    <cellStyle name="Comma 2 2 2 2 5 9" xfId="11158" xr:uid="{00000000-0005-0000-0000-0000BA080000}"/>
    <cellStyle name="Comma 2 2 2 2 5 9 2" xfId="42544" xr:uid="{00000000-0005-0000-0000-0000BB080000}"/>
    <cellStyle name="Comma 2 2 2 2 6" xfId="386" xr:uid="{00000000-0005-0000-0000-0000BC080000}"/>
    <cellStyle name="Comma 2 2 2 2 6 2" xfId="387" xr:uid="{00000000-0005-0000-0000-0000BD080000}"/>
    <cellStyle name="Comma 2 2 2 2 6 2 2" xfId="3087" xr:uid="{00000000-0005-0000-0000-0000BE080000}"/>
    <cellStyle name="Comma 2 2 2 2 6 2 2 2" xfId="8448" xr:uid="{00000000-0005-0000-0000-0000BF080000}"/>
    <cellStyle name="Comma 2 2 2 2 6 2 2 2 2" xfId="21567" xr:uid="{00000000-0005-0000-0000-0000C0080000}"/>
    <cellStyle name="Comma 2 2 2 2 6 2 2 2 2 2" xfId="52950" xr:uid="{00000000-0005-0000-0000-0000C1080000}"/>
    <cellStyle name="Comma 2 2 2 2 6 2 2 2 3" xfId="39996" xr:uid="{00000000-0005-0000-0000-0000C2080000}"/>
    <cellStyle name="Comma 2 2 2 2 6 2 2 3" xfId="29449" xr:uid="{00000000-0005-0000-0000-0000C3080000}"/>
    <cellStyle name="Comma 2 2 2 2 6 2 2 3 2" xfId="60831" xr:uid="{00000000-0005-0000-0000-0000C4080000}"/>
    <cellStyle name="Comma 2 2 2 2 6 2 2 4" xfId="13792" xr:uid="{00000000-0005-0000-0000-0000C5080000}"/>
    <cellStyle name="Comma 2 2 2 2 6 2 2 4 2" xfId="45177" xr:uid="{00000000-0005-0000-0000-0000C6080000}"/>
    <cellStyle name="Comma 2 2 2 2 6 2 2 5" xfId="34732" xr:uid="{00000000-0005-0000-0000-0000C7080000}"/>
    <cellStyle name="Comma 2 2 2 2 6 2 3" xfId="5790" xr:uid="{00000000-0005-0000-0000-0000C8080000}"/>
    <cellStyle name="Comma 2 2 2 2 6 2 3 2" xfId="24194" xr:uid="{00000000-0005-0000-0000-0000C9080000}"/>
    <cellStyle name="Comma 2 2 2 2 6 2 3 2 2" xfId="55577" xr:uid="{00000000-0005-0000-0000-0000CA080000}"/>
    <cellStyle name="Comma 2 2 2 2 6 2 3 3" xfId="16421" xr:uid="{00000000-0005-0000-0000-0000CB080000}"/>
    <cellStyle name="Comma 2 2 2 2 6 2 3 3 2" xfId="47804" xr:uid="{00000000-0005-0000-0000-0000CC080000}"/>
    <cellStyle name="Comma 2 2 2 2 6 2 3 4" xfId="37364" xr:uid="{00000000-0005-0000-0000-0000CD080000}"/>
    <cellStyle name="Comma 2 2 2 2 6 2 4" xfId="18940" xr:uid="{00000000-0005-0000-0000-0000CE080000}"/>
    <cellStyle name="Comma 2 2 2 2 6 2 4 2" xfId="50323" xr:uid="{00000000-0005-0000-0000-0000CF080000}"/>
    <cellStyle name="Comma 2 2 2 2 6 2 5" xfId="26822" xr:uid="{00000000-0005-0000-0000-0000D0080000}"/>
    <cellStyle name="Comma 2 2 2 2 6 2 5 2" xfId="58204" xr:uid="{00000000-0005-0000-0000-0000D1080000}"/>
    <cellStyle name="Comma 2 2 2 2 6 2 6" xfId="11164" xr:uid="{00000000-0005-0000-0000-0000D2080000}"/>
    <cellStyle name="Comma 2 2 2 2 6 2 6 2" xfId="42550" xr:uid="{00000000-0005-0000-0000-0000D3080000}"/>
    <cellStyle name="Comma 2 2 2 2 6 2 7" xfId="32102" xr:uid="{00000000-0005-0000-0000-0000D4080000}"/>
    <cellStyle name="Comma 2 2 2 2 6 3" xfId="388" xr:uid="{00000000-0005-0000-0000-0000D5080000}"/>
    <cellStyle name="Comma 2 2 2 2 6 3 2" xfId="3088" xr:uid="{00000000-0005-0000-0000-0000D6080000}"/>
    <cellStyle name="Comma 2 2 2 2 6 3 2 2" xfId="8449" xr:uid="{00000000-0005-0000-0000-0000D7080000}"/>
    <cellStyle name="Comma 2 2 2 2 6 3 2 2 2" xfId="21568" xr:uid="{00000000-0005-0000-0000-0000D8080000}"/>
    <cellStyle name="Comma 2 2 2 2 6 3 2 2 2 2" xfId="52951" xr:uid="{00000000-0005-0000-0000-0000D9080000}"/>
    <cellStyle name="Comma 2 2 2 2 6 3 2 2 3" xfId="39997" xr:uid="{00000000-0005-0000-0000-0000DA080000}"/>
    <cellStyle name="Comma 2 2 2 2 6 3 2 3" xfId="29450" xr:uid="{00000000-0005-0000-0000-0000DB080000}"/>
    <cellStyle name="Comma 2 2 2 2 6 3 2 3 2" xfId="60832" xr:uid="{00000000-0005-0000-0000-0000DC080000}"/>
    <cellStyle name="Comma 2 2 2 2 6 3 2 4" xfId="13793" xr:uid="{00000000-0005-0000-0000-0000DD080000}"/>
    <cellStyle name="Comma 2 2 2 2 6 3 2 4 2" xfId="45178" xr:uid="{00000000-0005-0000-0000-0000DE080000}"/>
    <cellStyle name="Comma 2 2 2 2 6 3 2 5" xfId="34733" xr:uid="{00000000-0005-0000-0000-0000DF080000}"/>
    <cellStyle name="Comma 2 2 2 2 6 3 3" xfId="5791" xr:uid="{00000000-0005-0000-0000-0000E0080000}"/>
    <cellStyle name="Comma 2 2 2 2 6 3 3 2" xfId="24195" xr:uid="{00000000-0005-0000-0000-0000E1080000}"/>
    <cellStyle name="Comma 2 2 2 2 6 3 3 2 2" xfId="55578" xr:uid="{00000000-0005-0000-0000-0000E2080000}"/>
    <cellStyle name="Comma 2 2 2 2 6 3 3 3" xfId="16422" xr:uid="{00000000-0005-0000-0000-0000E3080000}"/>
    <cellStyle name="Comma 2 2 2 2 6 3 3 3 2" xfId="47805" xr:uid="{00000000-0005-0000-0000-0000E4080000}"/>
    <cellStyle name="Comma 2 2 2 2 6 3 3 4" xfId="37365" xr:uid="{00000000-0005-0000-0000-0000E5080000}"/>
    <cellStyle name="Comma 2 2 2 2 6 3 4" xfId="18941" xr:uid="{00000000-0005-0000-0000-0000E6080000}"/>
    <cellStyle name="Comma 2 2 2 2 6 3 4 2" xfId="50324" xr:uid="{00000000-0005-0000-0000-0000E7080000}"/>
    <cellStyle name="Comma 2 2 2 2 6 3 5" xfId="26823" xr:uid="{00000000-0005-0000-0000-0000E8080000}"/>
    <cellStyle name="Comma 2 2 2 2 6 3 5 2" xfId="58205" xr:uid="{00000000-0005-0000-0000-0000E9080000}"/>
    <cellStyle name="Comma 2 2 2 2 6 3 6" xfId="11165" xr:uid="{00000000-0005-0000-0000-0000EA080000}"/>
    <cellStyle name="Comma 2 2 2 2 6 3 6 2" xfId="42551" xr:uid="{00000000-0005-0000-0000-0000EB080000}"/>
    <cellStyle name="Comma 2 2 2 2 6 3 7" xfId="32103" xr:uid="{00000000-0005-0000-0000-0000EC080000}"/>
    <cellStyle name="Comma 2 2 2 2 6 4" xfId="3086" xr:uid="{00000000-0005-0000-0000-0000ED080000}"/>
    <cellStyle name="Comma 2 2 2 2 6 4 2" xfId="8447" xr:uid="{00000000-0005-0000-0000-0000EE080000}"/>
    <cellStyle name="Comma 2 2 2 2 6 4 2 2" xfId="21566" xr:uid="{00000000-0005-0000-0000-0000EF080000}"/>
    <cellStyle name="Comma 2 2 2 2 6 4 2 2 2" xfId="52949" xr:uid="{00000000-0005-0000-0000-0000F0080000}"/>
    <cellStyle name="Comma 2 2 2 2 6 4 2 3" xfId="39995" xr:uid="{00000000-0005-0000-0000-0000F1080000}"/>
    <cellStyle name="Comma 2 2 2 2 6 4 3" xfId="29448" xr:uid="{00000000-0005-0000-0000-0000F2080000}"/>
    <cellStyle name="Comma 2 2 2 2 6 4 3 2" xfId="60830" xr:uid="{00000000-0005-0000-0000-0000F3080000}"/>
    <cellStyle name="Comma 2 2 2 2 6 4 4" xfId="13791" xr:uid="{00000000-0005-0000-0000-0000F4080000}"/>
    <cellStyle name="Comma 2 2 2 2 6 4 4 2" xfId="45176" xr:uid="{00000000-0005-0000-0000-0000F5080000}"/>
    <cellStyle name="Comma 2 2 2 2 6 4 5" xfId="34731" xr:uid="{00000000-0005-0000-0000-0000F6080000}"/>
    <cellStyle name="Comma 2 2 2 2 6 5" xfId="5789" xr:uid="{00000000-0005-0000-0000-0000F7080000}"/>
    <cellStyle name="Comma 2 2 2 2 6 5 2" xfId="24193" xr:uid="{00000000-0005-0000-0000-0000F8080000}"/>
    <cellStyle name="Comma 2 2 2 2 6 5 2 2" xfId="55576" xr:uid="{00000000-0005-0000-0000-0000F9080000}"/>
    <cellStyle name="Comma 2 2 2 2 6 5 3" xfId="16420" xr:uid="{00000000-0005-0000-0000-0000FA080000}"/>
    <cellStyle name="Comma 2 2 2 2 6 5 3 2" xfId="47803" xr:uid="{00000000-0005-0000-0000-0000FB080000}"/>
    <cellStyle name="Comma 2 2 2 2 6 5 4" xfId="37363" xr:uid="{00000000-0005-0000-0000-0000FC080000}"/>
    <cellStyle name="Comma 2 2 2 2 6 6" xfId="18939" xr:uid="{00000000-0005-0000-0000-0000FD080000}"/>
    <cellStyle name="Comma 2 2 2 2 6 6 2" xfId="50322" xr:uid="{00000000-0005-0000-0000-0000FE080000}"/>
    <cellStyle name="Comma 2 2 2 2 6 7" xfId="26821" xr:uid="{00000000-0005-0000-0000-0000FF080000}"/>
    <cellStyle name="Comma 2 2 2 2 6 7 2" xfId="58203" xr:uid="{00000000-0005-0000-0000-000000090000}"/>
    <cellStyle name="Comma 2 2 2 2 6 8" xfId="11163" xr:uid="{00000000-0005-0000-0000-000001090000}"/>
    <cellStyle name="Comma 2 2 2 2 6 8 2" xfId="42549" xr:uid="{00000000-0005-0000-0000-000002090000}"/>
    <cellStyle name="Comma 2 2 2 2 6 9" xfId="32101" xr:uid="{00000000-0005-0000-0000-000003090000}"/>
    <cellStyle name="Comma 2 2 2 2 7" xfId="389" xr:uid="{00000000-0005-0000-0000-000004090000}"/>
    <cellStyle name="Comma 2 2 2 2 7 2" xfId="390" xr:uid="{00000000-0005-0000-0000-000005090000}"/>
    <cellStyle name="Comma 2 2 2 2 7 2 2" xfId="3090" xr:uid="{00000000-0005-0000-0000-000006090000}"/>
    <cellStyle name="Comma 2 2 2 2 7 2 2 2" xfId="8451" xr:uid="{00000000-0005-0000-0000-000007090000}"/>
    <cellStyle name="Comma 2 2 2 2 7 2 2 2 2" xfId="21570" xr:uid="{00000000-0005-0000-0000-000008090000}"/>
    <cellStyle name="Comma 2 2 2 2 7 2 2 2 2 2" xfId="52953" xr:uid="{00000000-0005-0000-0000-000009090000}"/>
    <cellStyle name="Comma 2 2 2 2 7 2 2 2 3" xfId="39999" xr:uid="{00000000-0005-0000-0000-00000A090000}"/>
    <cellStyle name="Comma 2 2 2 2 7 2 2 3" xfId="29452" xr:uid="{00000000-0005-0000-0000-00000B090000}"/>
    <cellStyle name="Comma 2 2 2 2 7 2 2 3 2" xfId="60834" xr:uid="{00000000-0005-0000-0000-00000C090000}"/>
    <cellStyle name="Comma 2 2 2 2 7 2 2 4" xfId="13795" xr:uid="{00000000-0005-0000-0000-00000D090000}"/>
    <cellStyle name="Comma 2 2 2 2 7 2 2 4 2" xfId="45180" xr:uid="{00000000-0005-0000-0000-00000E090000}"/>
    <cellStyle name="Comma 2 2 2 2 7 2 2 5" xfId="34735" xr:uid="{00000000-0005-0000-0000-00000F090000}"/>
    <cellStyle name="Comma 2 2 2 2 7 2 3" xfId="5793" xr:uid="{00000000-0005-0000-0000-000010090000}"/>
    <cellStyle name="Comma 2 2 2 2 7 2 3 2" xfId="24197" xr:uid="{00000000-0005-0000-0000-000011090000}"/>
    <cellStyle name="Comma 2 2 2 2 7 2 3 2 2" xfId="55580" xr:uid="{00000000-0005-0000-0000-000012090000}"/>
    <cellStyle name="Comma 2 2 2 2 7 2 3 3" xfId="16424" xr:uid="{00000000-0005-0000-0000-000013090000}"/>
    <cellStyle name="Comma 2 2 2 2 7 2 3 3 2" xfId="47807" xr:uid="{00000000-0005-0000-0000-000014090000}"/>
    <cellStyle name="Comma 2 2 2 2 7 2 3 4" xfId="37367" xr:uid="{00000000-0005-0000-0000-000015090000}"/>
    <cellStyle name="Comma 2 2 2 2 7 2 4" xfId="18943" xr:uid="{00000000-0005-0000-0000-000016090000}"/>
    <cellStyle name="Comma 2 2 2 2 7 2 4 2" xfId="50326" xr:uid="{00000000-0005-0000-0000-000017090000}"/>
    <cellStyle name="Comma 2 2 2 2 7 2 5" xfId="26825" xr:uid="{00000000-0005-0000-0000-000018090000}"/>
    <cellStyle name="Comma 2 2 2 2 7 2 5 2" xfId="58207" xr:uid="{00000000-0005-0000-0000-000019090000}"/>
    <cellStyle name="Comma 2 2 2 2 7 2 6" xfId="11167" xr:uid="{00000000-0005-0000-0000-00001A090000}"/>
    <cellStyle name="Comma 2 2 2 2 7 2 6 2" xfId="42553" xr:uid="{00000000-0005-0000-0000-00001B090000}"/>
    <cellStyle name="Comma 2 2 2 2 7 2 7" xfId="32105" xr:uid="{00000000-0005-0000-0000-00001C090000}"/>
    <cellStyle name="Comma 2 2 2 2 7 3" xfId="3089" xr:uid="{00000000-0005-0000-0000-00001D090000}"/>
    <cellStyle name="Comma 2 2 2 2 7 3 2" xfId="8450" xr:uid="{00000000-0005-0000-0000-00001E090000}"/>
    <cellStyle name="Comma 2 2 2 2 7 3 2 2" xfId="21569" xr:uid="{00000000-0005-0000-0000-00001F090000}"/>
    <cellStyle name="Comma 2 2 2 2 7 3 2 2 2" xfId="52952" xr:uid="{00000000-0005-0000-0000-000020090000}"/>
    <cellStyle name="Comma 2 2 2 2 7 3 2 3" xfId="39998" xr:uid="{00000000-0005-0000-0000-000021090000}"/>
    <cellStyle name="Comma 2 2 2 2 7 3 3" xfId="29451" xr:uid="{00000000-0005-0000-0000-000022090000}"/>
    <cellStyle name="Comma 2 2 2 2 7 3 3 2" xfId="60833" xr:uid="{00000000-0005-0000-0000-000023090000}"/>
    <cellStyle name="Comma 2 2 2 2 7 3 4" xfId="13794" xr:uid="{00000000-0005-0000-0000-000024090000}"/>
    <cellStyle name="Comma 2 2 2 2 7 3 4 2" xfId="45179" xr:uid="{00000000-0005-0000-0000-000025090000}"/>
    <cellStyle name="Comma 2 2 2 2 7 3 5" xfId="34734" xr:uid="{00000000-0005-0000-0000-000026090000}"/>
    <cellStyle name="Comma 2 2 2 2 7 4" xfId="5792" xr:uid="{00000000-0005-0000-0000-000027090000}"/>
    <cellStyle name="Comma 2 2 2 2 7 4 2" xfId="24196" xr:uid="{00000000-0005-0000-0000-000028090000}"/>
    <cellStyle name="Comma 2 2 2 2 7 4 2 2" xfId="55579" xr:uid="{00000000-0005-0000-0000-000029090000}"/>
    <cellStyle name="Comma 2 2 2 2 7 4 3" xfId="16423" xr:uid="{00000000-0005-0000-0000-00002A090000}"/>
    <cellStyle name="Comma 2 2 2 2 7 4 3 2" xfId="47806" xr:uid="{00000000-0005-0000-0000-00002B090000}"/>
    <cellStyle name="Comma 2 2 2 2 7 4 4" xfId="37366" xr:uid="{00000000-0005-0000-0000-00002C090000}"/>
    <cellStyle name="Comma 2 2 2 2 7 5" xfId="18942" xr:uid="{00000000-0005-0000-0000-00002D090000}"/>
    <cellStyle name="Comma 2 2 2 2 7 5 2" xfId="50325" xr:uid="{00000000-0005-0000-0000-00002E090000}"/>
    <cellStyle name="Comma 2 2 2 2 7 6" xfId="26824" xr:uid="{00000000-0005-0000-0000-00002F090000}"/>
    <cellStyle name="Comma 2 2 2 2 7 6 2" xfId="58206" xr:uid="{00000000-0005-0000-0000-000030090000}"/>
    <cellStyle name="Comma 2 2 2 2 7 7" xfId="11166" xr:uid="{00000000-0005-0000-0000-000031090000}"/>
    <cellStyle name="Comma 2 2 2 2 7 7 2" xfId="42552" xr:uid="{00000000-0005-0000-0000-000032090000}"/>
    <cellStyle name="Comma 2 2 2 2 7 8" xfId="32104" xr:uid="{00000000-0005-0000-0000-000033090000}"/>
    <cellStyle name="Comma 2 2 2 2 8" xfId="391" xr:uid="{00000000-0005-0000-0000-000034090000}"/>
    <cellStyle name="Comma 2 2 2 2 8 2" xfId="3091" xr:uid="{00000000-0005-0000-0000-000035090000}"/>
    <cellStyle name="Comma 2 2 2 2 8 2 2" xfId="8452" xr:uid="{00000000-0005-0000-0000-000036090000}"/>
    <cellStyle name="Comma 2 2 2 2 8 2 2 2" xfId="21571" xr:uid="{00000000-0005-0000-0000-000037090000}"/>
    <cellStyle name="Comma 2 2 2 2 8 2 2 2 2" xfId="52954" xr:uid="{00000000-0005-0000-0000-000038090000}"/>
    <cellStyle name="Comma 2 2 2 2 8 2 2 3" xfId="40000" xr:uid="{00000000-0005-0000-0000-000039090000}"/>
    <cellStyle name="Comma 2 2 2 2 8 2 3" xfId="29453" xr:uid="{00000000-0005-0000-0000-00003A090000}"/>
    <cellStyle name="Comma 2 2 2 2 8 2 3 2" xfId="60835" xr:uid="{00000000-0005-0000-0000-00003B090000}"/>
    <cellStyle name="Comma 2 2 2 2 8 2 4" xfId="13796" xr:uid="{00000000-0005-0000-0000-00003C090000}"/>
    <cellStyle name="Comma 2 2 2 2 8 2 4 2" xfId="45181" xr:uid="{00000000-0005-0000-0000-00003D090000}"/>
    <cellStyle name="Comma 2 2 2 2 8 2 5" xfId="34736" xr:uid="{00000000-0005-0000-0000-00003E090000}"/>
    <cellStyle name="Comma 2 2 2 2 8 3" xfId="5794" xr:uid="{00000000-0005-0000-0000-00003F090000}"/>
    <cellStyle name="Comma 2 2 2 2 8 3 2" xfId="24198" xr:uid="{00000000-0005-0000-0000-000040090000}"/>
    <cellStyle name="Comma 2 2 2 2 8 3 2 2" xfId="55581" xr:uid="{00000000-0005-0000-0000-000041090000}"/>
    <cellStyle name="Comma 2 2 2 2 8 3 3" xfId="16425" xr:uid="{00000000-0005-0000-0000-000042090000}"/>
    <cellStyle name="Comma 2 2 2 2 8 3 3 2" xfId="47808" xr:uid="{00000000-0005-0000-0000-000043090000}"/>
    <cellStyle name="Comma 2 2 2 2 8 3 4" xfId="37368" xr:uid="{00000000-0005-0000-0000-000044090000}"/>
    <cellStyle name="Comma 2 2 2 2 8 4" xfId="18944" xr:uid="{00000000-0005-0000-0000-000045090000}"/>
    <cellStyle name="Comma 2 2 2 2 8 4 2" xfId="50327" xr:uid="{00000000-0005-0000-0000-000046090000}"/>
    <cellStyle name="Comma 2 2 2 2 8 5" xfId="26826" xr:uid="{00000000-0005-0000-0000-000047090000}"/>
    <cellStyle name="Comma 2 2 2 2 8 5 2" xfId="58208" xr:uid="{00000000-0005-0000-0000-000048090000}"/>
    <cellStyle name="Comma 2 2 2 2 8 6" xfId="11168" xr:uid="{00000000-0005-0000-0000-000049090000}"/>
    <cellStyle name="Comma 2 2 2 2 8 6 2" xfId="42554" xr:uid="{00000000-0005-0000-0000-00004A090000}"/>
    <cellStyle name="Comma 2 2 2 2 8 7" xfId="32106" xr:uid="{00000000-0005-0000-0000-00004B090000}"/>
    <cellStyle name="Comma 2 2 2 2 9" xfId="392" xr:uid="{00000000-0005-0000-0000-00004C090000}"/>
    <cellStyle name="Comma 2 2 2 2 9 2" xfId="3092" xr:uid="{00000000-0005-0000-0000-00004D090000}"/>
    <cellStyle name="Comma 2 2 2 2 9 2 2" xfId="8453" xr:uid="{00000000-0005-0000-0000-00004E090000}"/>
    <cellStyle name="Comma 2 2 2 2 9 2 2 2" xfId="21572" xr:uid="{00000000-0005-0000-0000-00004F090000}"/>
    <cellStyle name="Comma 2 2 2 2 9 2 2 2 2" xfId="52955" xr:uid="{00000000-0005-0000-0000-000050090000}"/>
    <cellStyle name="Comma 2 2 2 2 9 2 2 3" xfId="40001" xr:uid="{00000000-0005-0000-0000-000051090000}"/>
    <cellStyle name="Comma 2 2 2 2 9 2 3" xfId="29454" xr:uid="{00000000-0005-0000-0000-000052090000}"/>
    <cellStyle name="Comma 2 2 2 2 9 2 3 2" xfId="60836" xr:uid="{00000000-0005-0000-0000-000053090000}"/>
    <cellStyle name="Comma 2 2 2 2 9 2 4" xfId="13797" xr:uid="{00000000-0005-0000-0000-000054090000}"/>
    <cellStyle name="Comma 2 2 2 2 9 2 4 2" xfId="45182" xr:uid="{00000000-0005-0000-0000-000055090000}"/>
    <cellStyle name="Comma 2 2 2 2 9 2 5" xfId="34737" xr:uid="{00000000-0005-0000-0000-000056090000}"/>
    <cellStyle name="Comma 2 2 2 2 9 3" xfId="5795" xr:uid="{00000000-0005-0000-0000-000057090000}"/>
    <cellStyle name="Comma 2 2 2 2 9 3 2" xfId="24199" xr:uid="{00000000-0005-0000-0000-000058090000}"/>
    <cellStyle name="Comma 2 2 2 2 9 3 2 2" xfId="55582" xr:uid="{00000000-0005-0000-0000-000059090000}"/>
    <cellStyle name="Comma 2 2 2 2 9 3 3" xfId="16426" xr:uid="{00000000-0005-0000-0000-00005A090000}"/>
    <cellStyle name="Comma 2 2 2 2 9 3 3 2" xfId="47809" xr:uid="{00000000-0005-0000-0000-00005B090000}"/>
    <cellStyle name="Comma 2 2 2 2 9 3 4" xfId="37369" xr:uid="{00000000-0005-0000-0000-00005C090000}"/>
    <cellStyle name="Comma 2 2 2 2 9 4" xfId="18945" xr:uid="{00000000-0005-0000-0000-00005D090000}"/>
    <cellStyle name="Comma 2 2 2 2 9 4 2" xfId="50328" xr:uid="{00000000-0005-0000-0000-00005E090000}"/>
    <cellStyle name="Comma 2 2 2 2 9 5" xfId="26827" xr:uid="{00000000-0005-0000-0000-00005F090000}"/>
    <cellStyle name="Comma 2 2 2 2 9 5 2" xfId="58209" xr:uid="{00000000-0005-0000-0000-000060090000}"/>
    <cellStyle name="Comma 2 2 2 2 9 6" xfId="11169" xr:uid="{00000000-0005-0000-0000-000061090000}"/>
    <cellStyle name="Comma 2 2 2 2 9 6 2" xfId="42555" xr:uid="{00000000-0005-0000-0000-000062090000}"/>
    <cellStyle name="Comma 2 2 2 2 9 7" xfId="32107" xr:uid="{00000000-0005-0000-0000-000063090000}"/>
    <cellStyle name="Comma 2 2 2 3" xfId="223" xr:uid="{00000000-0005-0000-0000-000064090000}"/>
    <cellStyle name="Comma 2 2 2 3 10" xfId="18946" xr:uid="{00000000-0005-0000-0000-000065090000}"/>
    <cellStyle name="Comma 2 2 2 3 10 2" xfId="50329" xr:uid="{00000000-0005-0000-0000-000066090000}"/>
    <cellStyle name="Comma 2 2 2 3 11" xfId="26670" xr:uid="{00000000-0005-0000-0000-000067090000}"/>
    <cellStyle name="Comma 2 2 2 3 11 2" xfId="58052" xr:uid="{00000000-0005-0000-0000-000068090000}"/>
    <cellStyle name="Comma 2 2 2 3 12" xfId="11170" xr:uid="{00000000-0005-0000-0000-000069090000}"/>
    <cellStyle name="Comma 2 2 2 3 12 2" xfId="42556" xr:uid="{00000000-0005-0000-0000-00006A090000}"/>
    <cellStyle name="Comma 2 2 2 3 13" xfId="31949" xr:uid="{00000000-0005-0000-0000-00006B090000}"/>
    <cellStyle name="Comma 2 2 2 3 2" xfId="252" xr:uid="{00000000-0005-0000-0000-00006C090000}"/>
    <cellStyle name="Comma 2 2 2 3 2 10" xfId="11171" xr:uid="{00000000-0005-0000-0000-00006D090000}"/>
    <cellStyle name="Comma 2 2 2 3 2 10 2" xfId="42557" xr:uid="{00000000-0005-0000-0000-00006E090000}"/>
    <cellStyle name="Comma 2 2 2 3 2 11" xfId="31977" xr:uid="{00000000-0005-0000-0000-00006F090000}"/>
    <cellStyle name="Comma 2 2 2 3 2 2" xfId="306" xr:uid="{00000000-0005-0000-0000-000070090000}"/>
    <cellStyle name="Comma 2 2 2 3 2 2 2" xfId="2880" xr:uid="{00000000-0005-0000-0000-000071090000}"/>
    <cellStyle name="Comma 2 2 2 3 2 2 2 2" xfId="5553" xr:uid="{00000000-0005-0000-0000-000072090000}"/>
    <cellStyle name="Comma 2 2 2 3 2 2 2 2 2" xfId="10904" xr:uid="{00000000-0005-0000-0000-000073090000}"/>
    <cellStyle name="Comma 2 2 2 3 2 2 2 2 2 2" xfId="24015" xr:uid="{00000000-0005-0000-0000-000074090000}"/>
    <cellStyle name="Comma 2 2 2 3 2 2 2 2 2 2 2" xfId="55398" xr:uid="{00000000-0005-0000-0000-000075090000}"/>
    <cellStyle name="Comma 2 2 2 3 2 2 2 2 2 3" xfId="42444" xr:uid="{00000000-0005-0000-0000-000076090000}"/>
    <cellStyle name="Comma 2 2 2 3 2 2 2 2 3" xfId="31897" xr:uid="{00000000-0005-0000-0000-000077090000}"/>
    <cellStyle name="Comma 2 2 2 3 2 2 2 2 3 2" xfId="63279" xr:uid="{00000000-0005-0000-0000-000078090000}"/>
    <cellStyle name="Comma 2 2 2 3 2 2 2 2 4" xfId="16240" xr:uid="{00000000-0005-0000-0000-000079090000}"/>
    <cellStyle name="Comma 2 2 2 3 2 2 2 2 4 2" xfId="47625" xr:uid="{00000000-0005-0000-0000-00007A090000}"/>
    <cellStyle name="Comma 2 2 2 3 2 2 2 2 5" xfId="37180" xr:uid="{00000000-0005-0000-0000-00007B090000}"/>
    <cellStyle name="Comma 2 2 2 3 2 2 2 3" xfId="8258" xr:uid="{00000000-0005-0000-0000-00007C090000}"/>
    <cellStyle name="Comma 2 2 2 3 2 2 2 3 2" xfId="26642" xr:uid="{00000000-0005-0000-0000-00007D090000}"/>
    <cellStyle name="Comma 2 2 2 3 2 2 2 3 2 2" xfId="58025" xr:uid="{00000000-0005-0000-0000-00007E090000}"/>
    <cellStyle name="Comma 2 2 2 3 2 2 2 3 3" xfId="18869" xr:uid="{00000000-0005-0000-0000-00007F090000}"/>
    <cellStyle name="Comma 2 2 2 3 2 2 2 3 3 2" xfId="50252" xr:uid="{00000000-0005-0000-0000-000080090000}"/>
    <cellStyle name="Comma 2 2 2 3 2 2 2 3 4" xfId="39814" xr:uid="{00000000-0005-0000-0000-000081090000}"/>
    <cellStyle name="Comma 2 2 2 3 2 2 2 4" xfId="21388" xr:uid="{00000000-0005-0000-0000-000082090000}"/>
    <cellStyle name="Comma 2 2 2 3 2 2 2 4 2" xfId="52771" xr:uid="{00000000-0005-0000-0000-000083090000}"/>
    <cellStyle name="Comma 2 2 2 3 2 2 2 5" xfId="29270" xr:uid="{00000000-0005-0000-0000-000084090000}"/>
    <cellStyle name="Comma 2 2 2 3 2 2 2 5 2" xfId="60652" xr:uid="{00000000-0005-0000-0000-000085090000}"/>
    <cellStyle name="Comma 2 2 2 3 2 2 2 6" xfId="13612" xr:uid="{00000000-0005-0000-0000-000086090000}"/>
    <cellStyle name="Comma 2 2 2 3 2 2 2 6 2" xfId="44998" xr:uid="{00000000-0005-0000-0000-000087090000}"/>
    <cellStyle name="Comma 2 2 2 3 2 2 2 7" xfId="34550" xr:uid="{00000000-0005-0000-0000-000088090000}"/>
    <cellStyle name="Comma 2 2 2 3 2 2 3" xfId="395" xr:uid="{00000000-0005-0000-0000-000089090000}"/>
    <cellStyle name="Comma 2 2 2 3 2 2 3 2" xfId="3095" xr:uid="{00000000-0005-0000-0000-00008A090000}"/>
    <cellStyle name="Comma 2 2 2 3 2 2 3 2 2" xfId="8456" xr:uid="{00000000-0005-0000-0000-00008B090000}"/>
    <cellStyle name="Comma 2 2 2 3 2 2 3 2 2 2" xfId="24202" xr:uid="{00000000-0005-0000-0000-00008C090000}"/>
    <cellStyle name="Comma 2 2 2 3 2 2 3 2 2 2 2" xfId="55585" xr:uid="{00000000-0005-0000-0000-00008D090000}"/>
    <cellStyle name="Comma 2 2 2 3 2 2 3 2 2 3" xfId="40004" xr:uid="{00000000-0005-0000-0000-00008E090000}"/>
    <cellStyle name="Comma 2 2 2 3 2 2 3 2 3" xfId="29457" xr:uid="{00000000-0005-0000-0000-00008F090000}"/>
    <cellStyle name="Comma 2 2 2 3 2 2 3 2 3 2" xfId="60839" xr:uid="{00000000-0005-0000-0000-000090090000}"/>
    <cellStyle name="Comma 2 2 2 3 2 2 3 2 4" xfId="16429" xr:uid="{00000000-0005-0000-0000-000091090000}"/>
    <cellStyle name="Comma 2 2 2 3 2 2 3 2 4 2" xfId="47812" xr:uid="{00000000-0005-0000-0000-000092090000}"/>
    <cellStyle name="Comma 2 2 2 3 2 2 3 2 5" xfId="34740" xr:uid="{00000000-0005-0000-0000-000093090000}"/>
    <cellStyle name="Comma 2 2 2 3 2 2 3 3" xfId="5798" xr:uid="{00000000-0005-0000-0000-000094090000}"/>
    <cellStyle name="Comma 2 2 2 3 2 2 3 3 2" xfId="21575" xr:uid="{00000000-0005-0000-0000-000095090000}"/>
    <cellStyle name="Comma 2 2 2 3 2 2 3 3 2 2" xfId="52958" xr:uid="{00000000-0005-0000-0000-000096090000}"/>
    <cellStyle name="Comma 2 2 2 3 2 2 3 3 3" xfId="37372" xr:uid="{00000000-0005-0000-0000-000097090000}"/>
    <cellStyle name="Comma 2 2 2 3 2 2 3 4" xfId="26830" xr:uid="{00000000-0005-0000-0000-000098090000}"/>
    <cellStyle name="Comma 2 2 2 3 2 2 3 4 2" xfId="58212" xr:uid="{00000000-0005-0000-0000-000099090000}"/>
    <cellStyle name="Comma 2 2 2 3 2 2 3 5" xfId="13800" xr:uid="{00000000-0005-0000-0000-00009A090000}"/>
    <cellStyle name="Comma 2 2 2 3 2 2 3 5 2" xfId="45185" xr:uid="{00000000-0005-0000-0000-00009B090000}"/>
    <cellStyle name="Comma 2 2 2 3 2 2 3 6" xfId="32110" xr:uid="{00000000-0005-0000-0000-00009C090000}"/>
    <cellStyle name="Comma 2 2 2 3 2 2 4" xfId="3015" xr:uid="{00000000-0005-0000-0000-00009D090000}"/>
    <cellStyle name="Comma 2 2 2 3 2 2 4 2" xfId="8377" xr:uid="{00000000-0005-0000-0000-00009E090000}"/>
    <cellStyle name="Comma 2 2 2 3 2 2 4 2 2" xfId="21496" xr:uid="{00000000-0005-0000-0000-00009F090000}"/>
    <cellStyle name="Comma 2 2 2 3 2 2 4 2 2 2" xfId="52879" xr:uid="{00000000-0005-0000-0000-0000A0090000}"/>
    <cellStyle name="Comma 2 2 2 3 2 2 4 2 3" xfId="39925" xr:uid="{00000000-0005-0000-0000-0000A1090000}"/>
    <cellStyle name="Comma 2 2 2 3 2 2 4 3" xfId="29378" xr:uid="{00000000-0005-0000-0000-0000A2090000}"/>
    <cellStyle name="Comma 2 2 2 3 2 2 4 3 2" xfId="60760" xr:uid="{00000000-0005-0000-0000-0000A3090000}"/>
    <cellStyle name="Comma 2 2 2 3 2 2 4 4" xfId="13721" xr:uid="{00000000-0005-0000-0000-0000A4090000}"/>
    <cellStyle name="Comma 2 2 2 3 2 2 4 4 2" xfId="45106" xr:uid="{00000000-0005-0000-0000-0000A5090000}"/>
    <cellStyle name="Comma 2 2 2 3 2 2 4 5" xfId="34661" xr:uid="{00000000-0005-0000-0000-0000A6090000}"/>
    <cellStyle name="Comma 2 2 2 3 2 2 5" xfId="5719" xr:uid="{00000000-0005-0000-0000-0000A7090000}"/>
    <cellStyle name="Comma 2 2 2 3 2 2 5 2" xfId="24123" xr:uid="{00000000-0005-0000-0000-0000A8090000}"/>
    <cellStyle name="Comma 2 2 2 3 2 2 5 2 2" xfId="55506" xr:uid="{00000000-0005-0000-0000-0000A9090000}"/>
    <cellStyle name="Comma 2 2 2 3 2 2 5 3" xfId="16350" xr:uid="{00000000-0005-0000-0000-0000AA090000}"/>
    <cellStyle name="Comma 2 2 2 3 2 2 5 3 2" xfId="47733" xr:uid="{00000000-0005-0000-0000-0000AB090000}"/>
    <cellStyle name="Comma 2 2 2 3 2 2 5 4" xfId="37293" xr:uid="{00000000-0005-0000-0000-0000AC090000}"/>
    <cellStyle name="Comma 2 2 2 3 2 2 6" xfId="18948" xr:uid="{00000000-0005-0000-0000-0000AD090000}"/>
    <cellStyle name="Comma 2 2 2 3 2 2 6 2" xfId="50331" xr:uid="{00000000-0005-0000-0000-0000AE090000}"/>
    <cellStyle name="Comma 2 2 2 3 2 2 7" xfId="26751" xr:uid="{00000000-0005-0000-0000-0000AF090000}"/>
    <cellStyle name="Comma 2 2 2 3 2 2 7 2" xfId="58133" xr:uid="{00000000-0005-0000-0000-0000B0090000}"/>
    <cellStyle name="Comma 2 2 2 3 2 2 8" xfId="11172" xr:uid="{00000000-0005-0000-0000-0000B1090000}"/>
    <cellStyle name="Comma 2 2 2 3 2 2 8 2" xfId="42558" xr:uid="{00000000-0005-0000-0000-0000B2090000}"/>
    <cellStyle name="Comma 2 2 2 3 2 2 9" xfId="32031" xr:uid="{00000000-0005-0000-0000-0000B3090000}"/>
    <cellStyle name="Comma 2 2 2 3 2 3" xfId="2767" xr:uid="{00000000-0005-0000-0000-0000B4090000}"/>
    <cellStyle name="Comma 2 2 2 3 2 3 2" xfId="5440" xr:uid="{00000000-0005-0000-0000-0000B5090000}"/>
    <cellStyle name="Comma 2 2 2 3 2 3 2 2" xfId="10795" xr:uid="{00000000-0005-0000-0000-0000B6090000}"/>
    <cellStyle name="Comma 2 2 2 3 2 3 2 2 2" xfId="23907" xr:uid="{00000000-0005-0000-0000-0000B7090000}"/>
    <cellStyle name="Comma 2 2 2 3 2 3 2 2 2 2" xfId="55290" xr:uid="{00000000-0005-0000-0000-0000B8090000}"/>
    <cellStyle name="Comma 2 2 2 3 2 3 2 2 3" xfId="42336" xr:uid="{00000000-0005-0000-0000-0000B9090000}"/>
    <cellStyle name="Comma 2 2 2 3 2 3 2 3" xfId="31789" xr:uid="{00000000-0005-0000-0000-0000BA090000}"/>
    <cellStyle name="Comma 2 2 2 3 2 3 2 3 2" xfId="63171" xr:uid="{00000000-0005-0000-0000-0000BB090000}"/>
    <cellStyle name="Comma 2 2 2 3 2 3 2 4" xfId="16132" xr:uid="{00000000-0005-0000-0000-0000BC090000}"/>
    <cellStyle name="Comma 2 2 2 3 2 3 2 4 2" xfId="47517" xr:uid="{00000000-0005-0000-0000-0000BD090000}"/>
    <cellStyle name="Comma 2 2 2 3 2 3 2 5" xfId="37072" xr:uid="{00000000-0005-0000-0000-0000BE090000}"/>
    <cellStyle name="Comma 2 2 2 3 2 3 3" xfId="8148" xr:uid="{00000000-0005-0000-0000-0000BF090000}"/>
    <cellStyle name="Comma 2 2 2 3 2 3 3 2" xfId="26534" xr:uid="{00000000-0005-0000-0000-0000C0090000}"/>
    <cellStyle name="Comma 2 2 2 3 2 3 3 2 2" xfId="57917" xr:uid="{00000000-0005-0000-0000-0000C1090000}"/>
    <cellStyle name="Comma 2 2 2 3 2 3 3 3" xfId="18761" xr:uid="{00000000-0005-0000-0000-0000C2090000}"/>
    <cellStyle name="Comma 2 2 2 3 2 3 3 3 2" xfId="50144" xr:uid="{00000000-0005-0000-0000-0000C3090000}"/>
    <cellStyle name="Comma 2 2 2 3 2 3 3 4" xfId="39706" xr:uid="{00000000-0005-0000-0000-0000C4090000}"/>
    <cellStyle name="Comma 2 2 2 3 2 3 4" xfId="21280" xr:uid="{00000000-0005-0000-0000-0000C5090000}"/>
    <cellStyle name="Comma 2 2 2 3 2 3 4 2" xfId="52663" xr:uid="{00000000-0005-0000-0000-0000C6090000}"/>
    <cellStyle name="Comma 2 2 2 3 2 3 5" xfId="29162" xr:uid="{00000000-0005-0000-0000-0000C7090000}"/>
    <cellStyle name="Comma 2 2 2 3 2 3 5 2" xfId="60544" xr:uid="{00000000-0005-0000-0000-0000C8090000}"/>
    <cellStyle name="Comma 2 2 2 3 2 3 6" xfId="13504" xr:uid="{00000000-0005-0000-0000-0000C9090000}"/>
    <cellStyle name="Comma 2 2 2 3 2 3 6 2" xfId="44890" xr:uid="{00000000-0005-0000-0000-0000CA090000}"/>
    <cellStyle name="Comma 2 2 2 3 2 3 7" xfId="34442" xr:uid="{00000000-0005-0000-0000-0000CB090000}"/>
    <cellStyle name="Comma 2 2 2 3 2 4" xfId="2826" xr:uid="{00000000-0005-0000-0000-0000CC090000}"/>
    <cellStyle name="Comma 2 2 2 3 2 4 2" xfId="5499" xr:uid="{00000000-0005-0000-0000-0000CD090000}"/>
    <cellStyle name="Comma 2 2 2 3 2 4 2 2" xfId="10850" xr:uid="{00000000-0005-0000-0000-0000CE090000}"/>
    <cellStyle name="Comma 2 2 2 3 2 4 2 2 2" xfId="23961" xr:uid="{00000000-0005-0000-0000-0000CF090000}"/>
    <cellStyle name="Comma 2 2 2 3 2 4 2 2 2 2" xfId="55344" xr:uid="{00000000-0005-0000-0000-0000D0090000}"/>
    <cellStyle name="Comma 2 2 2 3 2 4 2 2 3" xfId="42390" xr:uid="{00000000-0005-0000-0000-0000D1090000}"/>
    <cellStyle name="Comma 2 2 2 3 2 4 2 3" xfId="31843" xr:uid="{00000000-0005-0000-0000-0000D2090000}"/>
    <cellStyle name="Comma 2 2 2 3 2 4 2 3 2" xfId="63225" xr:uid="{00000000-0005-0000-0000-0000D3090000}"/>
    <cellStyle name="Comma 2 2 2 3 2 4 2 4" xfId="16186" xr:uid="{00000000-0005-0000-0000-0000D4090000}"/>
    <cellStyle name="Comma 2 2 2 3 2 4 2 4 2" xfId="47571" xr:uid="{00000000-0005-0000-0000-0000D5090000}"/>
    <cellStyle name="Comma 2 2 2 3 2 4 2 5" xfId="37126" xr:uid="{00000000-0005-0000-0000-0000D6090000}"/>
    <cellStyle name="Comma 2 2 2 3 2 4 3" xfId="8204" xr:uid="{00000000-0005-0000-0000-0000D7090000}"/>
    <cellStyle name="Comma 2 2 2 3 2 4 3 2" xfId="26588" xr:uid="{00000000-0005-0000-0000-0000D8090000}"/>
    <cellStyle name="Comma 2 2 2 3 2 4 3 2 2" xfId="57971" xr:uid="{00000000-0005-0000-0000-0000D9090000}"/>
    <cellStyle name="Comma 2 2 2 3 2 4 3 3" xfId="18815" xr:uid="{00000000-0005-0000-0000-0000DA090000}"/>
    <cellStyle name="Comma 2 2 2 3 2 4 3 3 2" xfId="50198" xr:uid="{00000000-0005-0000-0000-0000DB090000}"/>
    <cellStyle name="Comma 2 2 2 3 2 4 3 4" xfId="39760" xr:uid="{00000000-0005-0000-0000-0000DC090000}"/>
    <cellStyle name="Comma 2 2 2 3 2 4 4" xfId="21334" xr:uid="{00000000-0005-0000-0000-0000DD090000}"/>
    <cellStyle name="Comma 2 2 2 3 2 4 4 2" xfId="52717" xr:uid="{00000000-0005-0000-0000-0000DE090000}"/>
    <cellStyle name="Comma 2 2 2 3 2 4 5" xfId="29216" xr:uid="{00000000-0005-0000-0000-0000DF090000}"/>
    <cellStyle name="Comma 2 2 2 3 2 4 5 2" xfId="60598" xr:uid="{00000000-0005-0000-0000-0000E0090000}"/>
    <cellStyle name="Comma 2 2 2 3 2 4 6" xfId="13558" xr:uid="{00000000-0005-0000-0000-0000E1090000}"/>
    <cellStyle name="Comma 2 2 2 3 2 4 6 2" xfId="44944" xr:uid="{00000000-0005-0000-0000-0000E2090000}"/>
    <cellStyle name="Comma 2 2 2 3 2 4 7" xfId="34496" xr:uid="{00000000-0005-0000-0000-0000E3090000}"/>
    <cellStyle name="Comma 2 2 2 3 2 5" xfId="394" xr:uid="{00000000-0005-0000-0000-0000E4090000}"/>
    <cellStyle name="Comma 2 2 2 3 2 5 2" xfId="3094" xr:uid="{00000000-0005-0000-0000-0000E5090000}"/>
    <cellStyle name="Comma 2 2 2 3 2 5 2 2" xfId="8455" xr:uid="{00000000-0005-0000-0000-0000E6090000}"/>
    <cellStyle name="Comma 2 2 2 3 2 5 2 2 2" xfId="24201" xr:uid="{00000000-0005-0000-0000-0000E7090000}"/>
    <cellStyle name="Comma 2 2 2 3 2 5 2 2 2 2" xfId="55584" xr:uid="{00000000-0005-0000-0000-0000E8090000}"/>
    <cellStyle name="Comma 2 2 2 3 2 5 2 2 3" xfId="40003" xr:uid="{00000000-0005-0000-0000-0000E9090000}"/>
    <cellStyle name="Comma 2 2 2 3 2 5 2 3" xfId="29456" xr:uid="{00000000-0005-0000-0000-0000EA090000}"/>
    <cellStyle name="Comma 2 2 2 3 2 5 2 3 2" xfId="60838" xr:uid="{00000000-0005-0000-0000-0000EB090000}"/>
    <cellStyle name="Comma 2 2 2 3 2 5 2 4" xfId="16428" xr:uid="{00000000-0005-0000-0000-0000EC090000}"/>
    <cellStyle name="Comma 2 2 2 3 2 5 2 4 2" xfId="47811" xr:uid="{00000000-0005-0000-0000-0000ED090000}"/>
    <cellStyle name="Comma 2 2 2 3 2 5 2 5" xfId="34739" xr:uid="{00000000-0005-0000-0000-0000EE090000}"/>
    <cellStyle name="Comma 2 2 2 3 2 5 3" xfId="5797" xr:uid="{00000000-0005-0000-0000-0000EF090000}"/>
    <cellStyle name="Comma 2 2 2 3 2 5 3 2" xfId="21574" xr:uid="{00000000-0005-0000-0000-0000F0090000}"/>
    <cellStyle name="Comma 2 2 2 3 2 5 3 2 2" xfId="52957" xr:uid="{00000000-0005-0000-0000-0000F1090000}"/>
    <cellStyle name="Comma 2 2 2 3 2 5 3 3" xfId="37371" xr:uid="{00000000-0005-0000-0000-0000F2090000}"/>
    <cellStyle name="Comma 2 2 2 3 2 5 4" xfId="26829" xr:uid="{00000000-0005-0000-0000-0000F3090000}"/>
    <cellStyle name="Comma 2 2 2 3 2 5 4 2" xfId="58211" xr:uid="{00000000-0005-0000-0000-0000F4090000}"/>
    <cellStyle name="Comma 2 2 2 3 2 5 5" xfId="13799" xr:uid="{00000000-0005-0000-0000-0000F5090000}"/>
    <cellStyle name="Comma 2 2 2 3 2 5 5 2" xfId="45184" xr:uid="{00000000-0005-0000-0000-0000F6090000}"/>
    <cellStyle name="Comma 2 2 2 3 2 5 6" xfId="32109" xr:uid="{00000000-0005-0000-0000-0000F7090000}"/>
    <cellStyle name="Comma 2 2 2 3 2 6" xfId="2961" xr:uid="{00000000-0005-0000-0000-0000F8090000}"/>
    <cellStyle name="Comma 2 2 2 3 2 6 2" xfId="8323" xr:uid="{00000000-0005-0000-0000-0000F9090000}"/>
    <cellStyle name="Comma 2 2 2 3 2 6 2 2" xfId="21442" xr:uid="{00000000-0005-0000-0000-0000FA090000}"/>
    <cellStyle name="Comma 2 2 2 3 2 6 2 2 2" xfId="52825" xr:uid="{00000000-0005-0000-0000-0000FB090000}"/>
    <cellStyle name="Comma 2 2 2 3 2 6 2 3" xfId="39871" xr:uid="{00000000-0005-0000-0000-0000FC090000}"/>
    <cellStyle name="Comma 2 2 2 3 2 6 3" xfId="29324" xr:uid="{00000000-0005-0000-0000-0000FD090000}"/>
    <cellStyle name="Comma 2 2 2 3 2 6 3 2" xfId="60706" xr:uid="{00000000-0005-0000-0000-0000FE090000}"/>
    <cellStyle name="Comma 2 2 2 3 2 6 4" xfId="13667" xr:uid="{00000000-0005-0000-0000-0000FF090000}"/>
    <cellStyle name="Comma 2 2 2 3 2 6 4 2" xfId="45052" xr:uid="{00000000-0005-0000-0000-0000000A0000}"/>
    <cellStyle name="Comma 2 2 2 3 2 6 5" xfId="34607" xr:uid="{00000000-0005-0000-0000-0000010A0000}"/>
    <cellStyle name="Comma 2 2 2 3 2 7" xfId="5665" xr:uid="{00000000-0005-0000-0000-0000020A0000}"/>
    <cellStyle name="Comma 2 2 2 3 2 7 2" xfId="24069" xr:uid="{00000000-0005-0000-0000-0000030A0000}"/>
    <cellStyle name="Comma 2 2 2 3 2 7 2 2" xfId="55452" xr:uid="{00000000-0005-0000-0000-0000040A0000}"/>
    <cellStyle name="Comma 2 2 2 3 2 7 3" xfId="16296" xr:uid="{00000000-0005-0000-0000-0000050A0000}"/>
    <cellStyle name="Comma 2 2 2 3 2 7 3 2" xfId="47679" xr:uid="{00000000-0005-0000-0000-0000060A0000}"/>
    <cellStyle name="Comma 2 2 2 3 2 7 4" xfId="37239" xr:uid="{00000000-0005-0000-0000-0000070A0000}"/>
    <cellStyle name="Comma 2 2 2 3 2 8" xfId="18947" xr:uid="{00000000-0005-0000-0000-0000080A0000}"/>
    <cellStyle name="Comma 2 2 2 3 2 8 2" xfId="50330" xr:uid="{00000000-0005-0000-0000-0000090A0000}"/>
    <cellStyle name="Comma 2 2 2 3 2 9" xfId="26697" xr:uid="{00000000-0005-0000-0000-00000A0A0000}"/>
    <cellStyle name="Comma 2 2 2 3 2 9 2" xfId="58079" xr:uid="{00000000-0005-0000-0000-00000B0A0000}"/>
    <cellStyle name="Comma 2 2 2 3 3" xfId="279" xr:uid="{00000000-0005-0000-0000-00000C0A0000}"/>
    <cellStyle name="Comma 2 2 2 3 3 2" xfId="2853" xr:uid="{00000000-0005-0000-0000-00000D0A0000}"/>
    <cellStyle name="Comma 2 2 2 3 3 2 2" xfId="5526" xr:uid="{00000000-0005-0000-0000-00000E0A0000}"/>
    <cellStyle name="Comma 2 2 2 3 3 2 2 2" xfId="10877" xr:uid="{00000000-0005-0000-0000-00000F0A0000}"/>
    <cellStyle name="Comma 2 2 2 3 3 2 2 2 2" xfId="23988" xr:uid="{00000000-0005-0000-0000-0000100A0000}"/>
    <cellStyle name="Comma 2 2 2 3 3 2 2 2 2 2" xfId="55371" xr:uid="{00000000-0005-0000-0000-0000110A0000}"/>
    <cellStyle name="Comma 2 2 2 3 3 2 2 2 3" xfId="42417" xr:uid="{00000000-0005-0000-0000-0000120A0000}"/>
    <cellStyle name="Comma 2 2 2 3 3 2 2 3" xfId="31870" xr:uid="{00000000-0005-0000-0000-0000130A0000}"/>
    <cellStyle name="Comma 2 2 2 3 3 2 2 3 2" xfId="63252" xr:uid="{00000000-0005-0000-0000-0000140A0000}"/>
    <cellStyle name="Comma 2 2 2 3 3 2 2 4" xfId="16213" xr:uid="{00000000-0005-0000-0000-0000150A0000}"/>
    <cellStyle name="Comma 2 2 2 3 3 2 2 4 2" xfId="47598" xr:uid="{00000000-0005-0000-0000-0000160A0000}"/>
    <cellStyle name="Comma 2 2 2 3 3 2 2 5" xfId="37153" xr:uid="{00000000-0005-0000-0000-0000170A0000}"/>
    <cellStyle name="Comma 2 2 2 3 3 2 3" xfId="8231" xr:uid="{00000000-0005-0000-0000-0000180A0000}"/>
    <cellStyle name="Comma 2 2 2 3 3 2 3 2" xfId="26615" xr:uid="{00000000-0005-0000-0000-0000190A0000}"/>
    <cellStyle name="Comma 2 2 2 3 3 2 3 2 2" xfId="57998" xr:uid="{00000000-0005-0000-0000-00001A0A0000}"/>
    <cellStyle name="Comma 2 2 2 3 3 2 3 3" xfId="18842" xr:uid="{00000000-0005-0000-0000-00001B0A0000}"/>
    <cellStyle name="Comma 2 2 2 3 3 2 3 3 2" xfId="50225" xr:uid="{00000000-0005-0000-0000-00001C0A0000}"/>
    <cellStyle name="Comma 2 2 2 3 3 2 3 4" xfId="39787" xr:uid="{00000000-0005-0000-0000-00001D0A0000}"/>
    <cellStyle name="Comma 2 2 2 3 3 2 4" xfId="21361" xr:uid="{00000000-0005-0000-0000-00001E0A0000}"/>
    <cellStyle name="Comma 2 2 2 3 3 2 4 2" xfId="52744" xr:uid="{00000000-0005-0000-0000-00001F0A0000}"/>
    <cellStyle name="Comma 2 2 2 3 3 2 5" xfId="29243" xr:uid="{00000000-0005-0000-0000-0000200A0000}"/>
    <cellStyle name="Comma 2 2 2 3 3 2 5 2" xfId="60625" xr:uid="{00000000-0005-0000-0000-0000210A0000}"/>
    <cellStyle name="Comma 2 2 2 3 3 2 6" xfId="13585" xr:uid="{00000000-0005-0000-0000-0000220A0000}"/>
    <cellStyle name="Comma 2 2 2 3 3 2 6 2" xfId="44971" xr:uid="{00000000-0005-0000-0000-0000230A0000}"/>
    <cellStyle name="Comma 2 2 2 3 3 2 7" xfId="34523" xr:uid="{00000000-0005-0000-0000-0000240A0000}"/>
    <cellStyle name="Comma 2 2 2 3 3 3" xfId="396" xr:uid="{00000000-0005-0000-0000-0000250A0000}"/>
    <cellStyle name="Comma 2 2 2 3 3 3 2" xfId="3096" xr:uid="{00000000-0005-0000-0000-0000260A0000}"/>
    <cellStyle name="Comma 2 2 2 3 3 3 2 2" xfId="8457" xr:uid="{00000000-0005-0000-0000-0000270A0000}"/>
    <cellStyle name="Comma 2 2 2 3 3 3 2 2 2" xfId="24203" xr:uid="{00000000-0005-0000-0000-0000280A0000}"/>
    <cellStyle name="Comma 2 2 2 3 3 3 2 2 2 2" xfId="55586" xr:uid="{00000000-0005-0000-0000-0000290A0000}"/>
    <cellStyle name="Comma 2 2 2 3 3 3 2 2 3" xfId="40005" xr:uid="{00000000-0005-0000-0000-00002A0A0000}"/>
    <cellStyle name="Comma 2 2 2 3 3 3 2 3" xfId="29458" xr:uid="{00000000-0005-0000-0000-00002B0A0000}"/>
    <cellStyle name="Comma 2 2 2 3 3 3 2 3 2" xfId="60840" xr:uid="{00000000-0005-0000-0000-00002C0A0000}"/>
    <cellStyle name="Comma 2 2 2 3 3 3 2 4" xfId="16430" xr:uid="{00000000-0005-0000-0000-00002D0A0000}"/>
    <cellStyle name="Comma 2 2 2 3 3 3 2 4 2" xfId="47813" xr:uid="{00000000-0005-0000-0000-00002E0A0000}"/>
    <cellStyle name="Comma 2 2 2 3 3 3 2 5" xfId="34741" xr:uid="{00000000-0005-0000-0000-00002F0A0000}"/>
    <cellStyle name="Comma 2 2 2 3 3 3 3" xfId="5799" xr:uid="{00000000-0005-0000-0000-0000300A0000}"/>
    <cellStyle name="Comma 2 2 2 3 3 3 3 2" xfId="21576" xr:uid="{00000000-0005-0000-0000-0000310A0000}"/>
    <cellStyle name="Comma 2 2 2 3 3 3 3 2 2" xfId="52959" xr:uid="{00000000-0005-0000-0000-0000320A0000}"/>
    <cellStyle name="Comma 2 2 2 3 3 3 3 3" xfId="37373" xr:uid="{00000000-0005-0000-0000-0000330A0000}"/>
    <cellStyle name="Comma 2 2 2 3 3 3 4" xfId="26831" xr:uid="{00000000-0005-0000-0000-0000340A0000}"/>
    <cellStyle name="Comma 2 2 2 3 3 3 4 2" xfId="58213" xr:uid="{00000000-0005-0000-0000-0000350A0000}"/>
    <cellStyle name="Comma 2 2 2 3 3 3 5" xfId="13801" xr:uid="{00000000-0005-0000-0000-0000360A0000}"/>
    <cellStyle name="Comma 2 2 2 3 3 3 5 2" xfId="45186" xr:uid="{00000000-0005-0000-0000-0000370A0000}"/>
    <cellStyle name="Comma 2 2 2 3 3 3 6" xfId="32111" xr:uid="{00000000-0005-0000-0000-0000380A0000}"/>
    <cellStyle name="Comma 2 2 2 3 3 4" xfId="2988" xr:uid="{00000000-0005-0000-0000-0000390A0000}"/>
    <cellStyle name="Comma 2 2 2 3 3 4 2" xfId="8350" xr:uid="{00000000-0005-0000-0000-00003A0A0000}"/>
    <cellStyle name="Comma 2 2 2 3 3 4 2 2" xfId="21469" xr:uid="{00000000-0005-0000-0000-00003B0A0000}"/>
    <cellStyle name="Comma 2 2 2 3 3 4 2 2 2" xfId="52852" xr:uid="{00000000-0005-0000-0000-00003C0A0000}"/>
    <cellStyle name="Comma 2 2 2 3 3 4 2 3" xfId="39898" xr:uid="{00000000-0005-0000-0000-00003D0A0000}"/>
    <cellStyle name="Comma 2 2 2 3 3 4 3" xfId="29351" xr:uid="{00000000-0005-0000-0000-00003E0A0000}"/>
    <cellStyle name="Comma 2 2 2 3 3 4 3 2" xfId="60733" xr:uid="{00000000-0005-0000-0000-00003F0A0000}"/>
    <cellStyle name="Comma 2 2 2 3 3 4 4" xfId="13694" xr:uid="{00000000-0005-0000-0000-0000400A0000}"/>
    <cellStyle name="Comma 2 2 2 3 3 4 4 2" xfId="45079" xr:uid="{00000000-0005-0000-0000-0000410A0000}"/>
    <cellStyle name="Comma 2 2 2 3 3 4 5" xfId="34634" xr:uid="{00000000-0005-0000-0000-0000420A0000}"/>
    <cellStyle name="Comma 2 2 2 3 3 5" xfId="5692" xr:uid="{00000000-0005-0000-0000-0000430A0000}"/>
    <cellStyle name="Comma 2 2 2 3 3 5 2" xfId="24096" xr:uid="{00000000-0005-0000-0000-0000440A0000}"/>
    <cellStyle name="Comma 2 2 2 3 3 5 2 2" xfId="55479" xr:uid="{00000000-0005-0000-0000-0000450A0000}"/>
    <cellStyle name="Comma 2 2 2 3 3 5 3" xfId="16323" xr:uid="{00000000-0005-0000-0000-0000460A0000}"/>
    <cellStyle name="Comma 2 2 2 3 3 5 3 2" xfId="47706" xr:uid="{00000000-0005-0000-0000-0000470A0000}"/>
    <cellStyle name="Comma 2 2 2 3 3 5 4" xfId="37266" xr:uid="{00000000-0005-0000-0000-0000480A0000}"/>
    <cellStyle name="Comma 2 2 2 3 3 6" xfId="18949" xr:uid="{00000000-0005-0000-0000-0000490A0000}"/>
    <cellStyle name="Comma 2 2 2 3 3 6 2" xfId="50332" xr:uid="{00000000-0005-0000-0000-00004A0A0000}"/>
    <cellStyle name="Comma 2 2 2 3 3 7" xfId="26724" xr:uid="{00000000-0005-0000-0000-00004B0A0000}"/>
    <cellStyle name="Comma 2 2 2 3 3 7 2" xfId="58106" xr:uid="{00000000-0005-0000-0000-00004C0A0000}"/>
    <cellStyle name="Comma 2 2 2 3 3 8" xfId="11173" xr:uid="{00000000-0005-0000-0000-00004D0A0000}"/>
    <cellStyle name="Comma 2 2 2 3 3 8 2" xfId="42559" xr:uid="{00000000-0005-0000-0000-00004E0A0000}"/>
    <cellStyle name="Comma 2 2 2 3 3 9" xfId="32004" xr:uid="{00000000-0005-0000-0000-00004F0A0000}"/>
    <cellStyle name="Comma 2 2 2 3 4" xfId="397" xr:uid="{00000000-0005-0000-0000-0000500A0000}"/>
    <cellStyle name="Comma 2 2 2 3 4 2" xfId="3097" xr:uid="{00000000-0005-0000-0000-0000510A0000}"/>
    <cellStyle name="Comma 2 2 2 3 4 2 2" xfId="8458" xr:uid="{00000000-0005-0000-0000-0000520A0000}"/>
    <cellStyle name="Comma 2 2 2 3 4 2 2 2" xfId="21577" xr:uid="{00000000-0005-0000-0000-0000530A0000}"/>
    <cellStyle name="Comma 2 2 2 3 4 2 2 2 2" xfId="52960" xr:uid="{00000000-0005-0000-0000-0000540A0000}"/>
    <cellStyle name="Comma 2 2 2 3 4 2 2 3" xfId="40006" xr:uid="{00000000-0005-0000-0000-0000550A0000}"/>
    <cellStyle name="Comma 2 2 2 3 4 2 3" xfId="29459" xr:uid="{00000000-0005-0000-0000-0000560A0000}"/>
    <cellStyle name="Comma 2 2 2 3 4 2 3 2" xfId="60841" xr:uid="{00000000-0005-0000-0000-0000570A0000}"/>
    <cellStyle name="Comma 2 2 2 3 4 2 4" xfId="13802" xr:uid="{00000000-0005-0000-0000-0000580A0000}"/>
    <cellStyle name="Comma 2 2 2 3 4 2 4 2" xfId="45187" xr:uid="{00000000-0005-0000-0000-0000590A0000}"/>
    <cellStyle name="Comma 2 2 2 3 4 2 5" xfId="34742" xr:uid="{00000000-0005-0000-0000-00005A0A0000}"/>
    <cellStyle name="Comma 2 2 2 3 4 3" xfId="5800" xr:uid="{00000000-0005-0000-0000-00005B0A0000}"/>
    <cellStyle name="Comma 2 2 2 3 4 3 2" xfId="24204" xr:uid="{00000000-0005-0000-0000-00005C0A0000}"/>
    <cellStyle name="Comma 2 2 2 3 4 3 2 2" xfId="55587" xr:uid="{00000000-0005-0000-0000-00005D0A0000}"/>
    <cellStyle name="Comma 2 2 2 3 4 3 3" xfId="16431" xr:uid="{00000000-0005-0000-0000-00005E0A0000}"/>
    <cellStyle name="Comma 2 2 2 3 4 3 3 2" xfId="47814" xr:uid="{00000000-0005-0000-0000-00005F0A0000}"/>
    <cellStyle name="Comma 2 2 2 3 4 3 4" xfId="37374" xr:uid="{00000000-0005-0000-0000-0000600A0000}"/>
    <cellStyle name="Comma 2 2 2 3 4 4" xfId="18950" xr:uid="{00000000-0005-0000-0000-0000610A0000}"/>
    <cellStyle name="Comma 2 2 2 3 4 4 2" xfId="50333" xr:uid="{00000000-0005-0000-0000-0000620A0000}"/>
    <cellStyle name="Comma 2 2 2 3 4 5" xfId="26832" xr:uid="{00000000-0005-0000-0000-0000630A0000}"/>
    <cellStyle name="Comma 2 2 2 3 4 5 2" xfId="58214" xr:uid="{00000000-0005-0000-0000-0000640A0000}"/>
    <cellStyle name="Comma 2 2 2 3 4 6" xfId="11174" xr:uid="{00000000-0005-0000-0000-0000650A0000}"/>
    <cellStyle name="Comma 2 2 2 3 4 6 2" xfId="42560" xr:uid="{00000000-0005-0000-0000-0000660A0000}"/>
    <cellStyle name="Comma 2 2 2 3 4 7" xfId="32112" xr:uid="{00000000-0005-0000-0000-0000670A0000}"/>
    <cellStyle name="Comma 2 2 2 3 5" xfId="2739" xr:uid="{00000000-0005-0000-0000-0000680A0000}"/>
    <cellStyle name="Comma 2 2 2 3 5 2" xfId="5412" xr:uid="{00000000-0005-0000-0000-0000690A0000}"/>
    <cellStyle name="Comma 2 2 2 3 5 2 2" xfId="10767" xr:uid="{00000000-0005-0000-0000-00006A0A0000}"/>
    <cellStyle name="Comma 2 2 2 3 5 2 2 2" xfId="23880" xr:uid="{00000000-0005-0000-0000-00006B0A0000}"/>
    <cellStyle name="Comma 2 2 2 3 5 2 2 2 2" xfId="55263" xr:uid="{00000000-0005-0000-0000-00006C0A0000}"/>
    <cellStyle name="Comma 2 2 2 3 5 2 2 3" xfId="42309" xr:uid="{00000000-0005-0000-0000-00006D0A0000}"/>
    <cellStyle name="Comma 2 2 2 3 5 2 3" xfId="31762" xr:uid="{00000000-0005-0000-0000-00006E0A0000}"/>
    <cellStyle name="Comma 2 2 2 3 5 2 3 2" xfId="63144" xr:uid="{00000000-0005-0000-0000-00006F0A0000}"/>
    <cellStyle name="Comma 2 2 2 3 5 2 4" xfId="16105" xr:uid="{00000000-0005-0000-0000-0000700A0000}"/>
    <cellStyle name="Comma 2 2 2 3 5 2 4 2" xfId="47490" xr:uid="{00000000-0005-0000-0000-0000710A0000}"/>
    <cellStyle name="Comma 2 2 2 3 5 2 5" xfId="37045" xr:uid="{00000000-0005-0000-0000-0000720A0000}"/>
    <cellStyle name="Comma 2 2 2 3 5 3" xfId="8120" xr:uid="{00000000-0005-0000-0000-0000730A0000}"/>
    <cellStyle name="Comma 2 2 2 3 5 3 2" xfId="26507" xr:uid="{00000000-0005-0000-0000-0000740A0000}"/>
    <cellStyle name="Comma 2 2 2 3 5 3 2 2" xfId="57890" xr:uid="{00000000-0005-0000-0000-0000750A0000}"/>
    <cellStyle name="Comma 2 2 2 3 5 3 3" xfId="18734" xr:uid="{00000000-0005-0000-0000-0000760A0000}"/>
    <cellStyle name="Comma 2 2 2 3 5 3 3 2" xfId="50117" xr:uid="{00000000-0005-0000-0000-0000770A0000}"/>
    <cellStyle name="Comma 2 2 2 3 5 3 4" xfId="39679" xr:uid="{00000000-0005-0000-0000-0000780A0000}"/>
    <cellStyle name="Comma 2 2 2 3 5 4" xfId="21253" xr:uid="{00000000-0005-0000-0000-0000790A0000}"/>
    <cellStyle name="Comma 2 2 2 3 5 4 2" xfId="52636" xr:uid="{00000000-0005-0000-0000-00007A0A0000}"/>
    <cellStyle name="Comma 2 2 2 3 5 5" xfId="29135" xr:uid="{00000000-0005-0000-0000-00007B0A0000}"/>
    <cellStyle name="Comma 2 2 2 3 5 5 2" xfId="60517" xr:uid="{00000000-0005-0000-0000-00007C0A0000}"/>
    <cellStyle name="Comma 2 2 2 3 5 6" xfId="13477" xr:uid="{00000000-0005-0000-0000-00007D0A0000}"/>
    <cellStyle name="Comma 2 2 2 3 5 6 2" xfId="44863" xr:uid="{00000000-0005-0000-0000-00007E0A0000}"/>
    <cellStyle name="Comma 2 2 2 3 5 7" xfId="34415" xr:uid="{00000000-0005-0000-0000-00007F0A0000}"/>
    <cellStyle name="Comma 2 2 2 3 6" xfId="2799" xr:uid="{00000000-0005-0000-0000-0000800A0000}"/>
    <cellStyle name="Comma 2 2 2 3 6 2" xfId="5472" xr:uid="{00000000-0005-0000-0000-0000810A0000}"/>
    <cellStyle name="Comma 2 2 2 3 6 2 2" xfId="10823" xr:uid="{00000000-0005-0000-0000-0000820A0000}"/>
    <cellStyle name="Comma 2 2 2 3 6 2 2 2" xfId="23934" xr:uid="{00000000-0005-0000-0000-0000830A0000}"/>
    <cellStyle name="Comma 2 2 2 3 6 2 2 2 2" xfId="55317" xr:uid="{00000000-0005-0000-0000-0000840A0000}"/>
    <cellStyle name="Comma 2 2 2 3 6 2 2 3" xfId="42363" xr:uid="{00000000-0005-0000-0000-0000850A0000}"/>
    <cellStyle name="Comma 2 2 2 3 6 2 3" xfId="31816" xr:uid="{00000000-0005-0000-0000-0000860A0000}"/>
    <cellStyle name="Comma 2 2 2 3 6 2 3 2" xfId="63198" xr:uid="{00000000-0005-0000-0000-0000870A0000}"/>
    <cellStyle name="Comma 2 2 2 3 6 2 4" xfId="16159" xr:uid="{00000000-0005-0000-0000-0000880A0000}"/>
    <cellStyle name="Comma 2 2 2 3 6 2 4 2" xfId="47544" xr:uid="{00000000-0005-0000-0000-0000890A0000}"/>
    <cellStyle name="Comma 2 2 2 3 6 2 5" xfId="37099" xr:uid="{00000000-0005-0000-0000-00008A0A0000}"/>
    <cellStyle name="Comma 2 2 2 3 6 3" xfId="8177" xr:uid="{00000000-0005-0000-0000-00008B0A0000}"/>
    <cellStyle name="Comma 2 2 2 3 6 3 2" xfId="26561" xr:uid="{00000000-0005-0000-0000-00008C0A0000}"/>
    <cellStyle name="Comma 2 2 2 3 6 3 2 2" xfId="57944" xr:uid="{00000000-0005-0000-0000-00008D0A0000}"/>
    <cellStyle name="Comma 2 2 2 3 6 3 3" xfId="18788" xr:uid="{00000000-0005-0000-0000-00008E0A0000}"/>
    <cellStyle name="Comma 2 2 2 3 6 3 3 2" xfId="50171" xr:uid="{00000000-0005-0000-0000-00008F0A0000}"/>
    <cellStyle name="Comma 2 2 2 3 6 3 4" xfId="39733" xr:uid="{00000000-0005-0000-0000-0000900A0000}"/>
    <cellStyle name="Comma 2 2 2 3 6 4" xfId="21307" xr:uid="{00000000-0005-0000-0000-0000910A0000}"/>
    <cellStyle name="Comma 2 2 2 3 6 4 2" xfId="52690" xr:uid="{00000000-0005-0000-0000-0000920A0000}"/>
    <cellStyle name="Comma 2 2 2 3 6 5" xfId="29189" xr:uid="{00000000-0005-0000-0000-0000930A0000}"/>
    <cellStyle name="Comma 2 2 2 3 6 5 2" xfId="60571" xr:uid="{00000000-0005-0000-0000-0000940A0000}"/>
    <cellStyle name="Comma 2 2 2 3 6 6" xfId="13531" xr:uid="{00000000-0005-0000-0000-0000950A0000}"/>
    <cellStyle name="Comma 2 2 2 3 6 6 2" xfId="44917" xr:uid="{00000000-0005-0000-0000-0000960A0000}"/>
    <cellStyle name="Comma 2 2 2 3 6 7" xfId="34469" xr:uid="{00000000-0005-0000-0000-0000970A0000}"/>
    <cellStyle name="Comma 2 2 2 3 7" xfId="393" xr:uid="{00000000-0005-0000-0000-0000980A0000}"/>
    <cellStyle name="Comma 2 2 2 3 7 2" xfId="3093" xr:uid="{00000000-0005-0000-0000-0000990A0000}"/>
    <cellStyle name="Comma 2 2 2 3 7 2 2" xfId="8454" xr:uid="{00000000-0005-0000-0000-00009A0A0000}"/>
    <cellStyle name="Comma 2 2 2 3 7 2 2 2" xfId="24200" xr:uid="{00000000-0005-0000-0000-00009B0A0000}"/>
    <cellStyle name="Comma 2 2 2 3 7 2 2 2 2" xfId="55583" xr:uid="{00000000-0005-0000-0000-00009C0A0000}"/>
    <cellStyle name="Comma 2 2 2 3 7 2 2 3" xfId="40002" xr:uid="{00000000-0005-0000-0000-00009D0A0000}"/>
    <cellStyle name="Comma 2 2 2 3 7 2 3" xfId="29455" xr:uid="{00000000-0005-0000-0000-00009E0A0000}"/>
    <cellStyle name="Comma 2 2 2 3 7 2 3 2" xfId="60837" xr:uid="{00000000-0005-0000-0000-00009F0A0000}"/>
    <cellStyle name="Comma 2 2 2 3 7 2 4" xfId="16427" xr:uid="{00000000-0005-0000-0000-0000A00A0000}"/>
    <cellStyle name="Comma 2 2 2 3 7 2 4 2" xfId="47810" xr:uid="{00000000-0005-0000-0000-0000A10A0000}"/>
    <cellStyle name="Comma 2 2 2 3 7 2 5" xfId="34738" xr:uid="{00000000-0005-0000-0000-0000A20A0000}"/>
    <cellStyle name="Comma 2 2 2 3 7 3" xfId="5796" xr:uid="{00000000-0005-0000-0000-0000A30A0000}"/>
    <cellStyle name="Comma 2 2 2 3 7 3 2" xfId="21573" xr:uid="{00000000-0005-0000-0000-0000A40A0000}"/>
    <cellStyle name="Comma 2 2 2 3 7 3 2 2" xfId="52956" xr:uid="{00000000-0005-0000-0000-0000A50A0000}"/>
    <cellStyle name="Comma 2 2 2 3 7 3 3" xfId="37370" xr:uid="{00000000-0005-0000-0000-0000A60A0000}"/>
    <cellStyle name="Comma 2 2 2 3 7 4" xfId="26828" xr:uid="{00000000-0005-0000-0000-0000A70A0000}"/>
    <cellStyle name="Comma 2 2 2 3 7 4 2" xfId="58210" xr:uid="{00000000-0005-0000-0000-0000A80A0000}"/>
    <cellStyle name="Comma 2 2 2 3 7 5" xfId="13798" xr:uid="{00000000-0005-0000-0000-0000A90A0000}"/>
    <cellStyle name="Comma 2 2 2 3 7 5 2" xfId="45183" xr:uid="{00000000-0005-0000-0000-0000AA0A0000}"/>
    <cellStyle name="Comma 2 2 2 3 7 6" xfId="32108" xr:uid="{00000000-0005-0000-0000-0000AB0A0000}"/>
    <cellStyle name="Comma 2 2 2 3 8" xfId="2932" xr:uid="{00000000-0005-0000-0000-0000AC0A0000}"/>
    <cellStyle name="Comma 2 2 2 3 8 2" xfId="8294" xr:uid="{00000000-0005-0000-0000-0000AD0A0000}"/>
    <cellStyle name="Comma 2 2 2 3 8 2 2" xfId="21415" xr:uid="{00000000-0005-0000-0000-0000AE0A0000}"/>
    <cellStyle name="Comma 2 2 2 3 8 2 2 2" xfId="52798" xr:uid="{00000000-0005-0000-0000-0000AF0A0000}"/>
    <cellStyle name="Comma 2 2 2 3 8 2 3" xfId="39844" xr:uid="{00000000-0005-0000-0000-0000B00A0000}"/>
    <cellStyle name="Comma 2 2 2 3 8 3" xfId="29297" xr:uid="{00000000-0005-0000-0000-0000B10A0000}"/>
    <cellStyle name="Comma 2 2 2 3 8 3 2" xfId="60679" xr:uid="{00000000-0005-0000-0000-0000B20A0000}"/>
    <cellStyle name="Comma 2 2 2 3 8 4" xfId="13640" xr:uid="{00000000-0005-0000-0000-0000B30A0000}"/>
    <cellStyle name="Comma 2 2 2 3 8 4 2" xfId="45025" xr:uid="{00000000-0005-0000-0000-0000B40A0000}"/>
    <cellStyle name="Comma 2 2 2 3 8 5" xfId="34580" xr:uid="{00000000-0005-0000-0000-0000B50A0000}"/>
    <cellStyle name="Comma 2 2 2 3 9" xfId="5636" xr:uid="{00000000-0005-0000-0000-0000B60A0000}"/>
    <cellStyle name="Comma 2 2 2 3 9 2" xfId="24042" xr:uid="{00000000-0005-0000-0000-0000B70A0000}"/>
    <cellStyle name="Comma 2 2 2 3 9 2 2" xfId="55425" xr:uid="{00000000-0005-0000-0000-0000B80A0000}"/>
    <cellStyle name="Comma 2 2 2 3 9 3" xfId="16269" xr:uid="{00000000-0005-0000-0000-0000B90A0000}"/>
    <cellStyle name="Comma 2 2 2 3 9 3 2" xfId="47652" xr:uid="{00000000-0005-0000-0000-0000BA0A0000}"/>
    <cellStyle name="Comma 2 2 2 3 9 4" xfId="37212" xr:uid="{00000000-0005-0000-0000-0000BB0A0000}"/>
    <cellStyle name="Comma 2 2 2 4" xfId="239" xr:uid="{00000000-0005-0000-0000-0000BC0A0000}"/>
    <cellStyle name="Comma 2 2 2 4 10" xfId="18951" xr:uid="{00000000-0005-0000-0000-0000BD0A0000}"/>
    <cellStyle name="Comma 2 2 2 4 10 2" xfId="50334" xr:uid="{00000000-0005-0000-0000-0000BE0A0000}"/>
    <cellStyle name="Comma 2 2 2 4 11" xfId="26684" xr:uid="{00000000-0005-0000-0000-0000BF0A0000}"/>
    <cellStyle name="Comma 2 2 2 4 11 2" xfId="58066" xr:uid="{00000000-0005-0000-0000-0000C00A0000}"/>
    <cellStyle name="Comma 2 2 2 4 12" xfId="11175" xr:uid="{00000000-0005-0000-0000-0000C10A0000}"/>
    <cellStyle name="Comma 2 2 2 4 12 2" xfId="42561" xr:uid="{00000000-0005-0000-0000-0000C20A0000}"/>
    <cellStyle name="Comma 2 2 2 4 13" xfId="31964" xr:uid="{00000000-0005-0000-0000-0000C30A0000}"/>
    <cellStyle name="Comma 2 2 2 4 2" xfId="293" xr:uid="{00000000-0005-0000-0000-0000C40A0000}"/>
    <cellStyle name="Comma 2 2 2 4 2 10" xfId="32018" xr:uid="{00000000-0005-0000-0000-0000C50A0000}"/>
    <cellStyle name="Comma 2 2 2 4 2 2" xfId="400" xr:uid="{00000000-0005-0000-0000-0000C60A0000}"/>
    <cellStyle name="Comma 2 2 2 4 2 2 2" xfId="3100" xr:uid="{00000000-0005-0000-0000-0000C70A0000}"/>
    <cellStyle name="Comma 2 2 2 4 2 2 2 2" xfId="8461" xr:uid="{00000000-0005-0000-0000-0000C80A0000}"/>
    <cellStyle name="Comma 2 2 2 4 2 2 2 2 2" xfId="21580" xr:uid="{00000000-0005-0000-0000-0000C90A0000}"/>
    <cellStyle name="Comma 2 2 2 4 2 2 2 2 2 2" xfId="52963" xr:uid="{00000000-0005-0000-0000-0000CA0A0000}"/>
    <cellStyle name="Comma 2 2 2 4 2 2 2 2 3" xfId="40009" xr:uid="{00000000-0005-0000-0000-0000CB0A0000}"/>
    <cellStyle name="Comma 2 2 2 4 2 2 2 3" xfId="29462" xr:uid="{00000000-0005-0000-0000-0000CC0A0000}"/>
    <cellStyle name="Comma 2 2 2 4 2 2 2 3 2" xfId="60844" xr:uid="{00000000-0005-0000-0000-0000CD0A0000}"/>
    <cellStyle name="Comma 2 2 2 4 2 2 2 4" xfId="13805" xr:uid="{00000000-0005-0000-0000-0000CE0A0000}"/>
    <cellStyle name="Comma 2 2 2 4 2 2 2 4 2" xfId="45190" xr:uid="{00000000-0005-0000-0000-0000CF0A0000}"/>
    <cellStyle name="Comma 2 2 2 4 2 2 2 5" xfId="34745" xr:uid="{00000000-0005-0000-0000-0000D00A0000}"/>
    <cellStyle name="Comma 2 2 2 4 2 2 3" xfId="5803" xr:uid="{00000000-0005-0000-0000-0000D10A0000}"/>
    <cellStyle name="Comma 2 2 2 4 2 2 3 2" xfId="24207" xr:uid="{00000000-0005-0000-0000-0000D20A0000}"/>
    <cellStyle name="Comma 2 2 2 4 2 2 3 2 2" xfId="55590" xr:uid="{00000000-0005-0000-0000-0000D30A0000}"/>
    <cellStyle name="Comma 2 2 2 4 2 2 3 3" xfId="16434" xr:uid="{00000000-0005-0000-0000-0000D40A0000}"/>
    <cellStyle name="Comma 2 2 2 4 2 2 3 3 2" xfId="47817" xr:uid="{00000000-0005-0000-0000-0000D50A0000}"/>
    <cellStyle name="Comma 2 2 2 4 2 2 3 4" xfId="37377" xr:uid="{00000000-0005-0000-0000-0000D60A0000}"/>
    <cellStyle name="Comma 2 2 2 4 2 2 4" xfId="18953" xr:uid="{00000000-0005-0000-0000-0000D70A0000}"/>
    <cellStyle name="Comma 2 2 2 4 2 2 4 2" xfId="50336" xr:uid="{00000000-0005-0000-0000-0000D80A0000}"/>
    <cellStyle name="Comma 2 2 2 4 2 2 5" xfId="26835" xr:uid="{00000000-0005-0000-0000-0000D90A0000}"/>
    <cellStyle name="Comma 2 2 2 4 2 2 5 2" xfId="58217" xr:uid="{00000000-0005-0000-0000-0000DA0A0000}"/>
    <cellStyle name="Comma 2 2 2 4 2 2 6" xfId="11177" xr:uid="{00000000-0005-0000-0000-0000DB0A0000}"/>
    <cellStyle name="Comma 2 2 2 4 2 2 6 2" xfId="42563" xr:uid="{00000000-0005-0000-0000-0000DC0A0000}"/>
    <cellStyle name="Comma 2 2 2 4 2 2 7" xfId="32115" xr:uid="{00000000-0005-0000-0000-0000DD0A0000}"/>
    <cellStyle name="Comma 2 2 2 4 2 3" xfId="2867" xr:uid="{00000000-0005-0000-0000-0000DE0A0000}"/>
    <cellStyle name="Comma 2 2 2 4 2 3 2" xfId="5540" xr:uid="{00000000-0005-0000-0000-0000DF0A0000}"/>
    <cellStyle name="Comma 2 2 2 4 2 3 2 2" xfId="10891" xr:uid="{00000000-0005-0000-0000-0000E00A0000}"/>
    <cellStyle name="Comma 2 2 2 4 2 3 2 2 2" xfId="24002" xr:uid="{00000000-0005-0000-0000-0000E10A0000}"/>
    <cellStyle name="Comma 2 2 2 4 2 3 2 2 2 2" xfId="55385" xr:uid="{00000000-0005-0000-0000-0000E20A0000}"/>
    <cellStyle name="Comma 2 2 2 4 2 3 2 2 3" xfId="42431" xr:uid="{00000000-0005-0000-0000-0000E30A0000}"/>
    <cellStyle name="Comma 2 2 2 4 2 3 2 3" xfId="31884" xr:uid="{00000000-0005-0000-0000-0000E40A0000}"/>
    <cellStyle name="Comma 2 2 2 4 2 3 2 3 2" xfId="63266" xr:uid="{00000000-0005-0000-0000-0000E50A0000}"/>
    <cellStyle name="Comma 2 2 2 4 2 3 2 4" xfId="16227" xr:uid="{00000000-0005-0000-0000-0000E60A0000}"/>
    <cellStyle name="Comma 2 2 2 4 2 3 2 4 2" xfId="47612" xr:uid="{00000000-0005-0000-0000-0000E70A0000}"/>
    <cellStyle name="Comma 2 2 2 4 2 3 2 5" xfId="37167" xr:uid="{00000000-0005-0000-0000-0000E80A0000}"/>
    <cellStyle name="Comma 2 2 2 4 2 3 3" xfId="8245" xr:uid="{00000000-0005-0000-0000-0000E90A0000}"/>
    <cellStyle name="Comma 2 2 2 4 2 3 3 2" xfId="26629" xr:uid="{00000000-0005-0000-0000-0000EA0A0000}"/>
    <cellStyle name="Comma 2 2 2 4 2 3 3 2 2" xfId="58012" xr:uid="{00000000-0005-0000-0000-0000EB0A0000}"/>
    <cellStyle name="Comma 2 2 2 4 2 3 3 3" xfId="18856" xr:uid="{00000000-0005-0000-0000-0000EC0A0000}"/>
    <cellStyle name="Comma 2 2 2 4 2 3 3 3 2" xfId="50239" xr:uid="{00000000-0005-0000-0000-0000ED0A0000}"/>
    <cellStyle name="Comma 2 2 2 4 2 3 3 4" xfId="39801" xr:uid="{00000000-0005-0000-0000-0000EE0A0000}"/>
    <cellStyle name="Comma 2 2 2 4 2 3 4" xfId="21375" xr:uid="{00000000-0005-0000-0000-0000EF0A0000}"/>
    <cellStyle name="Comma 2 2 2 4 2 3 4 2" xfId="52758" xr:uid="{00000000-0005-0000-0000-0000F00A0000}"/>
    <cellStyle name="Comma 2 2 2 4 2 3 5" xfId="29257" xr:uid="{00000000-0005-0000-0000-0000F10A0000}"/>
    <cellStyle name="Comma 2 2 2 4 2 3 5 2" xfId="60639" xr:uid="{00000000-0005-0000-0000-0000F20A0000}"/>
    <cellStyle name="Comma 2 2 2 4 2 3 6" xfId="13599" xr:uid="{00000000-0005-0000-0000-0000F30A0000}"/>
    <cellStyle name="Comma 2 2 2 4 2 3 6 2" xfId="44985" xr:uid="{00000000-0005-0000-0000-0000F40A0000}"/>
    <cellStyle name="Comma 2 2 2 4 2 3 7" xfId="34537" xr:uid="{00000000-0005-0000-0000-0000F50A0000}"/>
    <cellStyle name="Comma 2 2 2 4 2 4" xfId="399" xr:uid="{00000000-0005-0000-0000-0000F60A0000}"/>
    <cellStyle name="Comma 2 2 2 4 2 4 2" xfId="3099" xr:uid="{00000000-0005-0000-0000-0000F70A0000}"/>
    <cellStyle name="Comma 2 2 2 4 2 4 2 2" xfId="8460" xr:uid="{00000000-0005-0000-0000-0000F80A0000}"/>
    <cellStyle name="Comma 2 2 2 4 2 4 2 2 2" xfId="24206" xr:uid="{00000000-0005-0000-0000-0000F90A0000}"/>
    <cellStyle name="Comma 2 2 2 4 2 4 2 2 2 2" xfId="55589" xr:uid="{00000000-0005-0000-0000-0000FA0A0000}"/>
    <cellStyle name="Comma 2 2 2 4 2 4 2 2 3" xfId="40008" xr:uid="{00000000-0005-0000-0000-0000FB0A0000}"/>
    <cellStyle name="Comma 2 2 2 4 2 4 2 3" xfId="29461" xr:uid="{00000000-0005-0000-0000-0000FC0A0000}"/>
    <cellStyle name="Comma 2 2 2 4 2 4 2 3 2" xfId="60843" xr:uid="{00000000-0005-0000-0000-0000FD0A0000}"/>
    <cellStyle name="Comma 2 2 2 4 2 4 2 4" xfId="16433" xr:uid="{00000000-0005-0000-0000-0000FE0A0000}"/>
    <cellStyle name="Comma 2 2 2 4 2 4 2 4 2" xfId="47816" xr:uid="{00000000-0005-0000-0000-0000FF0A0000}"/>
    <cellStyle name="Comma 2 2 2 4 2 4 2 5" xfId="34744" xr:uid="{00000000-0005-0000-0000-0000000B0000}"/>
    <cellStyle name="Comma 2 2 2 4 2 4 3" xfId="5802" xr:uid="{00000000-0005-0000-0000-0000010B0000}"/>
    <cellStyle name="Comma 2 2 2 4 2 4 3 2" xfId="21579" xr:uid="{00000000-0005-0000-0000-0000020B0000}"/>
    <cellStyle name="Comma 2 2 2 4 2 4 3 2 2" xfId="52962" xr:uid="{00000000-0005-0000-0000-0000030B0000}"/>
    <cellStyle name="Comma 2 2 2 4 2 4 3 3" xfId="37376" xr:uid="{00000000-0005-0000-0000-0000040B0000}"/>
    <cellStyle name="Comma 2 2 2 4 2 4 4" xfId="26834" xr:uid="{00000000-0005-0000-0000-0000050B0000}"/>
    <cellStyle name="Comma 2 2 2 4 2 4 4 2" xfId="58216" xr:uid="{00000000-0005-0000-0000-0000060B0000}"/>
    <cellStyle name="Comma 2 2 2 4 2 4 5" xfId="13804" xr:uid="{00000000-0005-0000-0000-0000070B0000}"/>
    <cellStyle name="Comma 2 2 2 4 2 4 5 2" xfId="45189" xr:uid="{00000000-0005-0000-0000-0000080B0000}"/>
    <cellStyle name="Comma 2 2 2 4 2 4 6" xfId="32114" xr:uid="{00000000-0005-0000-0000-0000090B0000}"/>
    <cellStyle name="Comma 2 2 2 4 2 5" xfId="3002" xr:uid="{00000000-0005-0000-0000-00000A0B0000}"/>
    <cellStyle name="Comma 2 2 2 4 2 5 2" xfId="8364" xr:uid="{00000000-0005-0000-0000-00000B0B0000}"/>
    <cellStyle name="Comma 2 2 2 4 2 5 2 2" xfId="21483" xr:uid="{00000000-0005-0000-0000-00000C0B0000}"/>
    <cellStyle name="Comma 2 2 2 4 2 5 2 2 2" xfId="52866" xr:uid="{00000000-0005-0000-0000-00000D0B0000}"/>
    <cellStyle name="Comma 2 2 2 4 2 5 2 3" xfId="39912" xr:uid="{00000000-0005-0000-0000-00000E0B0000}"/>
    <cellStyle name="Comma 2 2 2 4 2 5 3" xfId="29365" xr:uid="{00000000-0005-0000-0000-00000F0B0000}"/>
    <cellStyle name="Comma 2 2 2 4 2 5 3 2" xfId="60747" xr:uid="{00000000-0005-0000-0000-0000100B0000}"/>
    <cellStyle name="Comma 2 2 2 4 2 5 4" xfId="13708" xr:uid="{00000000-0005-0000-0000-0000110B0000}"/>
    <cellStyle name="Comma 2 2 2 4 2 5 4 2" xfId="45093" xr:uid="{00000000-0005-0000-0000-0000120B0000}"/>
    <cellStyle name="Comma 2 2 2 4 2 5 5" xfId="34648" xr:uid="{00000000-0005-0000-0000-0000130B0000}"/>
    <cellStyle name="Comma 2 2 2 4 2 6" xfId="5706" xr:uid="{00000000-0005-0000-0000-0000140B0000}"/>
    <cellStyle name="Comma 2 2 2 4 2 6 2" xfId="24110" xr:uid="{00000000-0005-0000-0000-0000150B0000}"/>
    <cellStyle name="Comma 2 2 2 4 2 6 2 2" xfId="55493" xr:uid="{00000000-0005-0000-0000-0000160B0000}"/>
    <cellStyle name="Comma 2 2 2 4 2 6 3" xfId="16337" xr:uid="{00000000-0005-0000-0000-0000170B0000}"/>
    <cellStyle name="Comma 2 2 2 4 2 6 3 2" xfId="47720" xr:uid="{00000000-0005-0000-0000-0000180B0000}"/>
    <cellStyle name="Comma 2 2 2 4 2 6 4" xfId="37280" xr:uid="{00000000-0005-0000-0000-0000190B0000}"/>
    <cellStyle name="Comma 2 2 2 4 2 7" xfId="18952" xr:uid="{00000000-0005-0000-0000-00001A0B0000}"/>
    <cellStyle name="Comma 2 2 2 4 2 7 2" xfId="50335" xr:uid="{00000000-0005-0000-0000-00001B0B0000}"/>
    <cellStyle name="Comma 2 2 2 4 2 8" xfId="26738" xr:uid="{00000000-0005-0000-0000-00001C0B0000}"/>
    <cellStyle name="Comma 2 2 2 4 2 8 2" xfId="58120" xr:uid="{00000000-0005-0000-0000-00001D0B0000}"/>
    <cellStyle name="Comma 2 2 2 4 2 9" xfId="11176" xr:uid="{00000000-0005-0000-0000-00001E0B0000}"/>
    <cellStyle name="Comma 2 2 2 4 2 9 2" xfId="42562" xr:uid="{00000000-0005-0000-0000-00001F0B0000}"/>
    <cellStyle name="Comma 2 2 2 4 3" xfId="401" xr:uid="{00000000-0005-0000-0000-0000200B0000}"/>
    <cellStyle name="Comma 2 2 2 4 3 2" xfId="3101" xr:uid="{00000000-0005-0000-0000-0000210B0000}"/>
    <cellStyle name="Comma 2 2 2 4 3 2 2" xfId="8462" xr:uid="{00000000-0005-0000-0000-0000220B0000}"/>
    <cellStyle name="Comma 2 2 2 4 3 2 2 2" xfId="21581" xr:uid="{00000000-0005-0000-0000-0000230B0000}"/>
    <cellStyle name="Comma 2 2 2 4 3 2 2 2 2" xfId="52964" xr:uid="{00000000-0005-0000-0000-0000240B0000}"/>
    <cellStyle name="Comma 2 2 2 4 3 2 2 3" xfId="40010" xr:uid="{00000000-0005-0000-0000-0000250B0000}"/>
    <cellStyle name="Comma 2 2 2 4 3 2 3" xfId="29463" xr:uid="{00000000-0005-0000-0000-0000260B0000}"/>
    <cellStyle name="Comma 2 2 2 4 3 2 3 2" xfId="60845" xr:uid="{00000000-0005-0000-0000-0000270B0000}"/>
    <cellStyle name="Comma 2 2 2 4 3 2 4" xfId="13806" xr:uid="{00000000-0005-0000-0000-0000280B0000}"/>
    <cellStyle name="Comma 2 2 2 4 3 2 4 2" xfId="45191" xr:uid="{00000000-0005-0000-0000-0000290B0000}"/>
    <cellStyle name="Comma 2 2 2 4 3 2 5" xfId="34746" xr:uid="{00000000-0005-0000-0000-00002A0B0000}"/>
    <cellStyle name="Comma 2 2 2 4 3 3" xfId="5804" xr:uid="{00000000-0005-0000-0000-00002B0B0000}"/>
    <cellStyle name="Comma 2 2 2 4 3 3 2" xfId="24208" xr:uid="{00000000-0005-0000-0000-00002C0B0000}"/>
    <cellStyle name="Comma 2 2 2 4 3 3 2 2" xfId="55591" xr:uid="{00000000-0005-0000-0000-00002D0B0000}"/>
    <cellStyle name="Comma 2 2 2 4 3 3 3" xfId="16435" xr:uid="{00000000-0005-0000-0000-00002E0B0000}"/>
    <cellStyle name="Comma 2 2 2 4 3 3 3 2" xfId="47818" xr:uid="{00000000-0005-0000-0000-00002F0B0000}"/>
    <cellStyle name="Comma 2 2 2 4 3 3 4" xfId="37378" xr:uid="{00000000-0005-0000-0000-0000300B0000}"/>
    <cellStyle name="Comma 2 2 2 4 3 4" xfId="18954" xr:uid="{00000000-0005-0000-0000-0000310B0000}"/>
    <cellStyle name="Comma 2 2 2 4 3 4 2" xfId="50337" xr:uid="{00000000-0005-0000-0000-0000320B0000}"/>
    <cellStyle name="Comma 2 2 2 4 3 5" xfId="26836" xr:uid="{00000000-0005-0000-0000-0000330B0000}"/>
    <cellStyle name="Comma 2 2 2 4 3 5 2" xfId="58218" xr:uid="{00000000-0005-0000-0000-0000340B0000}"/>
    <cellStyle name="Comma 2 2 2 4 3 6" xfId="11178" xr:uid="{00000000-0005-0000-0000-0000350B0000}"/>
    <cellStyle name="Comma 2 2 2 4 3 6 2" xfId="42564" xr:uid="{00000000-0005-0000-0000-0000360B0000}"/>
    <cellStyle name="Comma 2 2 2 4 3 7" xfId="32116" xr:uid="{00000000-0005-0000-0000-0000370B0000}"/>
    <cellStyle name="Comma 2 2 2 4 4" xfId="402" xr:uid="{00000000-0005-0000-0000-0000380B0000}"/>
    <cellStyle name="Comma 2 2 2 4 4 2" xfId="3102" xr:uid="{00000000-0005-0000-0000-0000390B0000}"/>
    <cellStyle name="Comma 2 2 2 4 4 2 2" xfId="8463" xr:uid="{00000000-0005-0000-0000-00003A0B0000}"/>
    <cellStyle name="Comma 2 2 2 4 4 2 2 2" xfId="21582" xr:uid="{00000000-0005-0000-0000-00003B0B0000}"/>
    <cellStyle name="Comma 2 2 2 4 4 2 2 2 2" xfId="52965" xr:uid="{00000000-0005-0000-0000-00003C0B0000}"/>
    <cellStyle name="Comma 2 2 2 4 4 2 2 3" xfId="40011" xr:uid="{00000000-0005-0000-0000-00003D0B0000}"/>
    <cellStyle name="Comma 2 2 2 4 4 2 3" xfId="29464" xr:uid="{00000000-0005-0000-0000-00003E0B0000}"/>
    <cellStyle name="Comma 2 2 2 4 4 2 3 2" xfId="60846" xr:uid="{00000000-0005-0000-0000-00003F0B0000}"/>
    <cellStyle name="Comma 2 2 2 4 4 2 4" xfId="13807" xr:uid="{00000000-0005-0000-0000-0000400B0000}"/>
    <cellStyle name="Comma 2 2 2 4 4 2 4 2" xfId="45192" xr:uid="{00000000-0005-0000-0000-0000410B0000}"/>
    <cellStyle name="Comma 2 2 2 4 4 2 5" xfId="34747" xr:uid="{00000000-0005-0000-0000-0000420B0000}"/>
    <cellStyle name="Comma 2 2 2 4 4 3" xfId="5805" xr:uid="{00000000-0005-0000-0000-0000430B0000}"/>
    <cellStyle name="Comma 2 2 2 4 4 3 2" xfId="24209" xr:uid="{00000000-0005-0000-0000-0000440B0000}"/>
    <cellStyle name="Comma 2 2 2 4 4 3 2 2" xfId="55592" xr:uid="{00000000-0005-0000-0000-0000450B0000}"/>
    <cellStyle name="Comma 2 2 2 4 4 3 3" xfId="16436" xr:uid="{00000000-0005-0000-0000-0000460B0000}"/>
    <cellStyle name="Comma 2 2 2 4 4 3 3 2" xfId="47819" xr:uid="{00000000-0005-0000-0000-0000470B0000}"/>
    <cellStyle name="Comma 2 2 2 4 4 3 4" xfId="37379" xr:uid="{00000000-0005-0000-0000-0000480B0000}"/>
    <cellStyle name="Comma 2 2 2 4 4 4" xfId="18955" xr:uid="{00000000-0005-0000-0000-0000490B0000}"/>
    <cellStyle name="Comma 2 2 2 4 4 4 2" xfId="50338" xr:uid="{00000000-0005-0000-0000-00004A0B0000}"/>
    <cellStyle name="Comma 2 2 2 4 4 5" xfId="26837" xr:uid="{00000000-0005-0000-0000-00004B0B0000}"/>
    <cellStyle name="Comma 2 2 2 4 4 5 2" xfId="58219" xr:uid="{00000000-0005-0000-0000-00004C0B0000}"/>
    <cellStyle name="Comma 2 2 2 4 4 6" xfId="11179" xr:uid="{00000000-0005-0000-0000-00004D0B0000}"/>
    <cellStyle name="Comma 2 2 2 4 4 6 2" xfId="42565" xr:uid="{00000000-0005-0000-0000-00004E0B0000}"/>
    <cellStyle name="Comma 2 2 2 4 4 7" xfId="32117" xr:uid="{00000000-0005-0000-0000-00004F0B0000}"/>
    <cellStyle name="Comma 2 2 2 4 5" xfId="2754" xr:uid="{00000000-0005-0000-0000-0000500B0000}"/>
    <cellStyle name="Comma 2 2 2 4 5 2" xfId="5427" xr:uid="{00000000-0005-0000-0000-0000510B0000}"/>
    <cellStyle name="Comma 2 2 2 4 5 2 2" xfId="10782" xr:uid="{00000000-0005-0000-0000-0000520B0000}"/>
    <cellStyle name="Comma 2 2 2 4 5 2 2 2" xfId="23894" xr:uid="{00000000-0005-0000-0000-0000530B0000}"/>
    <cellStyle name="Comma 2 2 2 4 5 2 2 2 2" xfId="55277" xr:uid="{00000000-0005-0000-0000-0000540B0000}"/>
    <cellStyle name="Comma 2 2 2 4 5 2 2 3" xfId="42323" xr:uid="{00000000-0005-0000-0000-0000550B0000}"/>
    <cellStyle name="Comma 2 2 2 4 5 2 3" xfId="31776" xr:uid="{00000000-0005-0000-0000-0000560B0000}"/>
    <cellStyle name="Comma 2 2 2 4 5 2 3 2" xfId="63158" xr:uid="{00000000-0005-0000-0000-0000570B0000}"/>
    <cellStyle name="Comma 2 2 2 4 5 2 4" xfId="16119" xr:uid="{00000000-0005-0000-0000-0000580B0000}"/>
    <cellStyle name="Comma 2 2 2 4 5 2 4 2" xfId="47504" xr:uid="{00000000-0005-0000-0000-0000590B0000}"/>
    <cellStyle name="Comma 2 2 2 4 5 2 5" xfId="37059" xr:uid="{00000000-0005-0000-0000-00005A0B0000}"/>
    <cellStyle name="Comma 2 2 2 4 5 3" xfId="8135" xr:uid="{00000000-0005-0000-0000-00005B0B0000}"/>
    <cellStyle name="Comma 2 2 2 4 5 3 2" xfId="26521" xr:uid="{00000000-0005-0000-0000-00005C0B0000}"/>
    <cellStyle name="Comma 2 2 2 4 5 3 2 2" xfId="57904" xr:uid="{00000000-0005-0000-0000-00005D0B0000}"/>
    <cellStyle name="Comma 2 2 2 4 5 3 3" xfId="18748" xr:uid="{00000000-0005-0000-0000-00005E0B0000}"/>
    <cellStyle name="Comma 2 2 2 4 5 3 3 2" xfId="50131" xr:uid="{00000000-0005-0000-0000-00005F0B0000}"/>
    <cellStyle name="Comma 2 2 2 4 5 3 4" xfId="39693" xr:uid="{00000000-0005-0000-0000-0000600B0000}"/>
    <cellStyle name="Comma 2 2 2 4 5 4" xfId="21267" xr:uid="{00000000-0005-0000-0000-0000610B0000}"/>
    <cellStyle name="Comma 2 2 2 4 5 4 2" xfId="52650" xr:uid="{00000000-0005-0000-0000-0000620B0000}"/>
    <cellStyle name="Comma 2 2 2 4 5 5" xfId="29149" xr:uid="{00000000-0005-0000-0000-0000630B0000}"/>
    <cellStyle name="Comma 2 2 2 4 5 5 2" xfId="60531" xr:uid="{00000000-0005-0000-0000-0000640B0000}"/>
    <cellStyle name="Comma 2 2 2 4 5 6" xfId="13491" xr:uid="{00000000-0005-0000-0000-0000650B0000}"/>
    <cellStyle name="Comma 2 2 2 4 5 6 2" xfId="44877" xr:uid="{00000000-0005-0000-0000-0000660B0000}"/>
    <cellStyle name="Comma 2 2 2 4 5 7" xfId="34429" xr:uid="{00000000-0005-0000-0000-0000670B0000}"/>
    <cellStyle name="Comma 2 2 2 4 6" xfId="2813" xr:uid="{00000000-0005-0000-0000-0000680B0000}"/>
    <cellStyle name="Comma 2 2 2 4 6 2" xfId="5486" xr:uid="{00000000-0005-0000-0000-0000690B0000}"/>
    <cellStyle name="Comma 2 2 2 4 6 2 2" xfId="10837" xr:uid="{00000000-0005-0000-0000-00006A0B0000}"/>
    <cellStyle name="Comma 2 2 2 4 6 2 2 2" xfId="23948" xr:uid="{00000000-0005-0000-0000-00006B0B0000}"/>
    <cellStyle name="Comma 2 2 2 4 6 2 2 2 2" xfId="55331" xr:uid="{00000000-0005-0000-0000-00006C0B0000}"/>
    <cellStyle name="Comma 2 2 2 4 6 2 2 3" xfId="42377" xr:uid="{00000000-0005-0000-0000-00006D0B0000}"/>
    <cellStyle name="Comma 2 2 2 4 6 2 3" xfId="31830" xr:uid="{00000000-0005-0000-0000-00006E0B0000}"/>
    <cellStyle name="Comma 2 2 2 4 6 2 3 2" xfId="63212" xr:uid="{00000000-0005-0000-0000-00006F0B0000}"/>
    <cellStyle name="Comma 2 2 2 4 6 2 4" xfId="16173" xr:uid="{00000000-0005-0000-0000-0000700B0000}"/>
    <cellStyle name="Comma 2 2 2 4 6 2 4 2" xfId="47558" xr:uid="{00000000-0005-0000-0000-0000710B0000}"/>
    <cellStyle name="Comma 2 2 2 4 6 2 5" xfId="37113" xr:uid="{00000000-0005-0000-0000-0000720B0000}"/>
    <cellStyle name="Comma 2 2 2 4 6 3" xfId="8191" xr:uid="{00000000-0005-0000-0000-0000730B0000}"/>
    <cellStyle name="Comma 2 2 2 4 6 3 2" xfId="26575" xr:uid="{00000000-0005-0000-0000-0000740B0000}"/>
    <cellStyle name="Comma 2 2 2 4 6 3 2 2" xfId="57958" xr:uid="{00000000-0005-0000-0000-0000750B0000}"/>
    <cellStyle name="Comma 2 2 2 4 6 3 3" xfId="18802" xr:uid="{00000000-0005-0000-0000-0000760B0000}"/>
    <cellStyle name="Comma 2 2 2 4 6 3 3 2" xfId="50185" xr:uid="{00000000-0005-0000-0000-0000770B0000}"/>
    <cellStyle name="Comma 2 2 2 4 6 3 4" xfId="39747" xr:uid="{00000000-0005-0000-0000-0000780B0000}"/>
    <cellStyle name="Comma 2 2 2 4 6 4" xfId="21321" xr:uid="{00000000-0005-0000-0000-0000790B0000}"/>
    <cellStyle name="Comma 2 2 2 4 6 4 2" xfId="52704" xr:uid="{00000000-0005-0000-0000-00007A0B0000}"/>
    <cellStyle name="Comma 2 2 2 4 6 5" xfId="29203" xr:uid="{00000000-0005-0000-0000-00007B0B0000}"/>
    <cellStyle name="Comma 2 2 2 4 6 5 2" xfId="60585" xr:uid="{00000000-0005-0000-0000-00007C0B0000}"/>
    <cellStyle name="Comma 2 2 2 4 6 6" xfId="13545" xr:uid="{00000000-0005-0000-0000-00007D0B0000}"/>
    <cellStyle name="Comma 2 2 2 4 6 6 2" xfId="44931" xr:uid="{00000000-0005-0000-0000-00007E0B0000}"/>
    <cellStyle name="Comma 2 2 2 4 6 7" xfId="34483" xr:uid="{00000000-0005-0000-0000-00007F0B0000}"/>
    <cellStyle name="Comma 2 2 2 4 7" xfId="398" xr:uid="{00000000-0005-0000-0000-0000800B0000}"/>
    <cellStyle name="Comma 2 2 2 4 7 2" xfId="3098" xr:uid="{00000000-0005-0000-0000-0000810B0000}"/>
    <cellStyle name="Comma 2 2 2 4 7 2 2" xfId="8459" xr:uid="{00000000-0005-0000-0000-0000820B0000}"/>
    <cellStyle name="Comma 2 2 2 4 7 2 2 2" xfId="24205" xr:uid="{00000000-0005-0000-0000-0000830B0000}"/>
    <cellStyle name="Comma 2 2 2 4 7 2 2 2 2" xfId="55588" xr:uid="{00000000-0005-0000-0000-0000840B0000}"/>
    <cellStyle name="Comma 2 2 2 4 7 2 2 3" xfId="40007" xr:uid="{00000000-0005-0000-0000-0000850B0000}"/>
    <cellStyle name="Comma 2 2 2 4 7 2 3" xfId="29460" xr:uid="{00000000-0005-0000-0000-0000860B0000}"/>
    <cellStyle name="Comma 2 2 2 4 7 2 3 2" xfId="60842" xr:uid="{00000000-0005-0000-0000-0000870B0000}"/>
    <cellStyle name="Comma 2 2 2 4 7 2 4" xfId="16432" xr:uid="{00000000-0005-0000-0000-0000880B0000}"/>
    <cellStyle name="Comma 2 2 2 4 7 2 4 2" xfId="47815" xr:uid="{00000000-0005-0000-0000-0000890B0000}"/>
    <cellStyle name="Comma 2 2 2 4 7 2 5" xfId="34743" xr:uid="{00000000-0005-0000-0000-00008A0B0000}"/>
    <cellStyle name="Comma 2 2 2 4 7 3" xfId="5801" xr:uid="{00000000-0005-0000-0000-00008B0B0000}"/>
    <cellStyle name="Comma 2 2 2 4 7 3 2" xfId="21578" xr:uid="{00000000-0005-0000-0000-00008C0B0000}"/>
    <cellStyle name="Comma 2 2 2 4 7 3 2 2" xfId="52961" xr:uid="{00000000-0005-0000-0000-00008D0B0000}"/>
    <cellStyle name="Comma 2 2 2 4 7 3 3" xfId="37375" xr:uid="{00000000-0005-0000-0000-00008E0B0000}"/>
    <cellStyle name="Comma 2 2 2 4 7 4" xfId="26833" xr:uid="{00000000-0005-0000-0000-00008F0B0000}"/>
    <cellStyle name="Comma 2 2 2 4 7 4 2" xfId="58215" xr:uid="{00000000-0005-0000-0000-0000900B0000}"/>
    <cellStyle name="Comma 2 2 2 4 7 5" xfId="13803" xr:uid="{00000000-0005-0000-0000-0000910B0000}"/>
    <cellStyle name="Comma 2 2 2 4 7 5 2" xfId="45188" xr:uid="{00000000-0005-0000-0000-0000920B0000}"/>
    <cellStyle name="Comma 2 2 2 4 7 6" xfId="32113" xr:uid="{00000000-0005-0000-0000-0000930B0000}"/>
    <cellStyle name="Comma 2 2 2 4 8" xfId="2948" xr:uid="{00000000-0005-0000-0000-0000940B0000}"/>
    <cellStyle name="Comma 2 2 2 4 8 2" xfId="8310" xr:uid="{00000000-0005-0000-0000-0000950B0000}"/>
    <cellStyle name="Comma 2 2 2 4 8 2 2" xfId="21429" xr:uid="{00000000-0005-0000-0000-0000960B0000}"/>
    <cellStyle name="Comma 2 2 2 4 8 2 2 2" xfId="52812" xr:uid="{00000000-0005-0000-0000-0000970B0000}"/>
    <cellStyle name="Comma 2 2 2 4 8 2 3" xfId="39858" xr:uid="{00000000-0005-0000-0000-0000980B0000}"/>
    <cellStyle name="Comma 2 2 2 4 8 3" xfId="29311" xr:uid="{00000000-0005-0000-0000-0000990B0000}"/>
    <cellStyle name="Comma 2 2 2 4 8 3 2" xfId="60693" xr:uid="{00000000-0005-0000-0000-00009A0B0000}"/>
    <cellStyle name="Comma 2 2 2 4 8 4" xfId="13654" xr:uid="{00000000-0005-0000-0000-00009B0B0000}"/>
    <cellStyle name="Comma 2 2 2 4 8 4 2" xfId="45039" xr:uid="{00000000-0005-0000-0000-00009C0B0000}"/>
    <cellStyle name="Comma 2 2 2 4 8 5" xfId="34594" xr:uid="{00000000-0005-0000-0000-00009D0B0000}"/>
    <cellStyle name="Comma 2 2 2 4 9" xfId="5652" xr:uid="{00000000-0005-0000-0000-00009E0B0000}"/>
    <cellStyle name="Comma 2 2 2 4 9 2" xfId="24056" xr:uid="{00000000-0005-0000-0000-00009F0B0000}"/>
    <cellStyle name="Comma 2 2 2 4 9 2 2" xfId="55439" xr:uid="{00000000-0005-0000-0000-0000A00B0000}"/>
    <cellStyle name="Comma 2 2 2 4 9 3" xfId="16283" xr:uid="{00000000-0005-0000-0000-0000A10B0000}"/>
    <cellStyle name="Comma 2 2 2 4 9 3 2" xfId="47666" xr:uid="{00000000-0005-0000-0000-0000A20B0000}"/>
    <cellStyle name="Comma 2 2 2 4 9 4" xfId="37226" xr:uid="{00000000-0005-0000-0000-0000A30B0000}"/>
    <cellStyle name="Comma 2 2 2 5" xfId="266" xr:uid="{00000000-0005-0000-0000-0000A40B0000}"/>
    <cellStyle name="Comma 2 2 2 5 10" xfId="26711" xr:uid="{00000000-0005-0000-0000-0000A50B0000}"/>
    <cellStyle name="Comma 2 2 2 5 10 2" xfId="58093" xr:uid="{00000000-0005-0000-0000-0000A60B0000}"/>
    <cellStyle name="Comma 2 2 2 5 11" xfId="11180" xr:uid="{00000000-0005-0000-0000-0000A70B0000}"/>
    <cellStyle name="Comma 2 2 2 5 11 2" xfId="42566" xr:uid="{00000000-0005-0000-0000-0000A80B0000}"/>
    <cellStyle name="Comma 2 2 2 5 12" xfId="31991" xr:uid="{00000000-0005-0000-0000-0000A90B0000}"/>
    <cellStyle name="Comma 2 2 2 5 2" xfId="404" xr:uid="{00000000-0005-0000-0000-0000AA0B0000}"/>
    <cellStyle name="Comma 2 2 2 5 2 2" xfId="405" xr:uid="{00000000-0005-0000-0000-0000AB0B0000}"/>
    <cellStyle name="Comma 2 2 2 5 2 2 2" xfId="3105" xr:uid="{00000000-0005-0000-0000-0000AC0B0000}"/>
    <cellStyle name="Comma 2 2 2 5 2 2 2 2" xfId="8466" xr:uid="{00000000-0005-0000-0000-0000AD0B0000}"/>
    <cellStyle name="Comma 2 2 2 5 2 2 2 2 2" xfId="21585" xr:uid="{00000000-0005-0000-0000-0000AE0B0000}"/>
    <cellStyle name="Comma 2 2 2 5 2 2 2 2 2 2" xfId="52968" xr:uid="{00000000-0005-0000-0000-0000AF0B0000}"/>
    <cellStyle name="Comma 2 2 2 5 2 2 2 2 3" xfId="40014" xr:uid="{00000000-0005-0000-0000-0000B00B0000}"/>
    <cellStyle name="Comma 2 2 2 5 2 2 2 3" xfId="29467" xr:uid="{00000000-0005-0000-0000-0000B10B0000}"/>
    <cellStyle name="Comma 2 2 2 5 2 2 2 3 2" xfId="60849" xr:uid="{00000000-0005-0000-0000-0000B20B0000}"/>
    <cellStyle name="Comma 2 2 2 5 2 2 2 4" xfId="13810" xr:uid="{00000000-0005-0000-0000-0000B30B0000}"/>
    <cellStyle name="Comma 2 2 2 5 2 2 2 4 2" xfId="45195" xr:uid="{00000000-0005-0000-0000-0000B40B0000}"/>
    <cellStyle name="Comma 2 2 2 5 2 2 2 5" xfId="34750" xr:uid="{00000000-0005-0000-0000-0000B50B0000}"/>
    <cellStyle name="Comma 2 2 2 5 2 2 3" xfId="5808" xr:uid="{00000000-0005-0000-0000-0000B60B0000}"/>
    <cellStyle name="Comma 2 2 2 5 2 2 3 2" xfId="24212" xr:uid="{00000000-0005-0000-0000-0000B70B0000}"/>
    <cellStyle name="Comma 2 2 2 5 2 2 3 2 2" xfId="55595" xr:uid="{00000000-0005-0000-0000-0000B80B0000}"/>
    <cellStyle name="Comma 2 2 2 5 2 2 3 3" xfId="16439" xr:uid="{00000000-0005-0000-0000-0000B90B0000}"/>
    <cellStyle name="Comma 2 2 2 5 2 2 3 3 2" xfId="47822" xr:uid="{00000000-0005-0000-0000-0000BA0B0000}"/>
    <cellStyle name="Comma 2 2 2 5 2 2 3 4" xfId="37382" xr:uid="{00000000-0005-0000-0000-0000BB0B0000}"/>
    <cellStyle name="Comma 2 2 2 5 2 2 4" xfId="18958" xr:uid="{00000000-0005-0000-0000-0000BC0B0000}"/>
    <cellStyle name="Comma 2 2 2 5 2 2 4 2" xfId="50341" xr:uid="{00000000-0005-0000-0000-0000BD0B0000}"/>
    <cellStyle name="Comma 2 2 2 5 2 2 5" xfId="26840" xr:uid="{00000000-0005-0000-0000-0000BE0B0000}"/>
    <cellStyle name="Comma 2 2 2 5 2 2 5 2" xfId="58222" xr:uid="{00000000-0005-0000-0000-0000BF0B0000}"/>
    <cellStyle name="Comma 2 2 2 5 2 2 6" xfId="11182" xr:uid="{00000000-0005-0000-0000-0000C00B0000}"/>
    <cellStyle name="Comma 2 2 2 5 2 2 6 2" xfId="42568" xr:uid="{00000000-0005-0000-0000-0000C10B0000}"/>
    <cellStyle name="Comma 2 2 2 5 2 2 7" xfId="32120" xr:uid="{00000000-0005-0000-0000-0000C20B0000}"/>
    <cellStyle name="Comma 2 2 2 5 2 3" xfId="3104" xr:uid="{00000000-0005-0000-0000-0000C30B0000}"/>
    <cellStyle name="Comma 2 2 2 5 2 3 2" xfId="8465" xr:uid="{00000000-0005-0000-0000-0000C40B0000}"/>
    <cellStyle name="Comma 2 2 2 5 2 3 2 2" xfId="21584" xr:uid="{00000000-0005-0000-0000-0000C50B0000}"/>
    <cellStyle name="Comma 2 2 2 5 2 3 2 2 2" xfId="52967" xr:uid="{00000000-0005-0000-0000-0000C60B0000}"/>
    <cellStyle name="Comma 2 2 2 5 2 3 2 3" xfId="40013" xr:uid="{00000000-0005-0000-0000-0000C70B0000}"/>
    <cellStyle name="Comma 2 2 2 5 2 3 3" xfId="29466" xr:uid="{00000000-0005-0000-0000-0000C80B0000}"/>
    <cellStyle name="Comma 2 2 2 5 2 3 3 2" xfId="60848" xr:uid="{00000000-0005-0000-0000-0000C90B0000}"/>
    <cellStyle name="Comma 2 2 2 5 2 3 4" xfId="13809" xr:uid="{00000000-0005-0000-0000-0000CA0B0000}"/>
    <cellStyle name="Comma 2 2 2 5 2 3 4 2" xfId="45194" xr:uid="{00000000-0005-0000-0000-0000CB0B0000}"/>
    <cellStyle name="Comma 2 2 2 5 2 3 5" xfId="34749" xr:uid="{00000000-0005-0000-0000-0000CC0B0000}"/>
    <cellStyle name="Comma 2 2 2 5 2 4" xfId="5807" xr:uid="{00000000-0005-0000-0000-0000CD0B0000}"/>
    <cellStyle name="Comma 2 2 2 5 2 4 2" xfId="24211" xr:uid="{00000000-0005-0000-0000-0000CE0B0000}"/>
    <cellStyle name="Comma 2 2 2 5 2 4 2 2" xfId="55594" xr:uid="{00000000-0005-0000-0000-0000CF0B0000}"/>
    <cellStyle name="Comma 2 2 2 5 2 4 3" xfId="16438" xr:uid="{00000000-0005-0000-0000-0000D00B0000}"/>
    <cellStyle name="Comma 2 2 2 5 2 4 3 2" xfId="47821" xr:uid="{00000000-0005-0000-0000-0000D10B0000}"/>
    <cellStyle name="Comma 2 2 2 5 2 4 4" xfId="37381" xr:uid="{00000000-0005-0000-0000-0000D20B0000}"/>
    <cellStyle name="Comma 2 2 2 5 2 5" xfId="18957" xr:uid="{00000000-0005-0000-0000-0000D30B0000}"/>
    <cellStyle name="Comma 2 2 2 5 2 5 2" xfId="50340" xr:uid="{00000000-0005-0000-0000-0000D40B0000}"/>
    <cellStyle name="Comma 2 2 2 5 2 6" xfId="26839" xr:uid="{00000000-0005-0000-0000-0000D50B0000}"/>
    <cellStyle name="Comma 2 2 2 5 2 6 2" xfId="58221" xr:uid="{00000000-0005-0000-0000-0000D60B0000}"/>
    <cellStyle name="Comma 2 2 2 5 2 7" xfId="11181" xr:uid="{00000000-0005-0000-0000-0000D70B0000}"/>
    <cellStyle name="Comma 2 2 2 5 2 7 2" xfId="42567" xr:uid="{00000000-0005-0000-0000-0000D80B0000}"/>
    <cellStyle name="Comma 2 2 2 5 2 8" xfId="32119" xr:uid="{00000000-0005-0000-0000-0000D90B0000}"/>
    <cellStyle name="Comma 2 2 2 5 3" xfId="406" xr:uid="{00000000-0005-0000-0000-0000DA0B0000}"/>
    <cellStyle name="Comma 2 2 2 5 3 2" xfId="3106" xr:uid="{00000000-0005-0000-0000-0000DB0B0000}"/>
    <cellStyle name="Comma 2 2 2 5 3 2 2" xfId="8467" xr:uid="{00000000-0005-0000-0000-0000DC0B0000}"/>
    <cellStyle name="Comma 2 2 2 5 3 2 2 2" xfId="21586" xr:uid="{00000000-0005-0000-0000-0000DD0B0000}"/>
    <cellStyle name="Comma 2 2 2 5 3 2 2 2 2" xfId="52969" xr:uid="{00000000-0005-0000-0000-0000DE0B0000}"/>
    <cellStyle name="Comma 2 2 2 5 3 2 2 3" xfId="40015" xr:uid="{00000000-0005-0000-0000-0000DF0B0000}"/>
    <cellStyle name="Comma 2 2 2 5 3 2 3" xfId="29468" xr:uid="{00000000-0005-0000-0000-0000E00B0000}"/>
    <cellStyle name="Comma 2 2 2 5 3 2 3 2" xfId="60850" xr:uid="{00000000-0005-0000-0000-0000E10B0000}"/>
    <cellStyle name="Comma 2 2 2 5 3 2 4" xfId="13811" xr:uid="{00000000-0005-0000-0000-0000E20B0000}"/>
    <cellStyle name="Comma 2 2 2 5 3 2 4 2" xfId="45196" xr:uid="{00000000-0005-0000-0000-0000E30B0000}"/>
    <cellStyle name="Comma 2 2 2 5 3 2 5" xfId="34751" xr:uid="{00000000-0005-0000-0000-0000E40B0000}"/>
    <cellStyle name="Comma 2 2 2 5 3 3" xfId="5809" xr:uid="{00000000-0005-0000-0000-0000E50B0000}"/>
    <cellStyle name="Comma 2 2 2 5 3 3 2" xfId="24213" xr:uid="{00000000-0005-0000-0000-0000E60B0000}"/>
    <cellStyle name="Comma 2 2 2 5 3 3 2 2" xfId="55596" xr:uid="{00000000-0005-0000-0000-0000E70B0000}"/>
    <cellStyle name="Comma 2 2 2 5 3 3 3" xfId="16440" xr:uid="{00000000-0005-0000-0000-0000E80B0000}"/>
    <cellStyle name="Comma 2 2 2 5 3 3 3 2" xfId="47823" xr:uid="{00000000-0005-0000-0000-0000E90B0000}"/>
    <cellStyle name="Comma 2 2 2 5 3 3 4" xfId="37383" xr:uid="{00000000-0005-0000-0000-0000EA0B0000}"/>
    <cellStyle name="Comma 2 2 2 5 3 4" xfId="18959" xr:uid="{00000000-0005-0000-0000-0000EB0B0000}"/>
    <cellStyle name="Comma 2 2 2 5 3 4 2" xfId="50342" xr:uid="{00000000-0005-0000-0000-0000EC0B0000}"/>
    <cellStyle name="Comma 2 2 2 5 3 5" xfId="26841" xr:uid="{00000000-0005-0000-0000-0000ED0B0000}"/>
    <cellStyle name="Comma 2 2 2 5 3 5 2" xfId="58223" xr:uid="{00000000-0005-0000-0000-0000EE0B0000}"/>
    <cellStyle name="Comma 2 2 2 5 3 6" xfId="11183" xr:uid="{00000000-0005-0000-0000-0000EF0B0000}"/>
    <cellStyle name="Comma 2 2 2 5 3 6 2" xfId="42569" xr:uid="{00000000-0005-0000-0000-0000F00B0000}"/>
    <cellStyle name="Comma 2 2 2 5 3 7" xfId="32121" xr:uid="{00000000-0005-0000-0000-0000F10B0000}"/>
    <cellStyle name="Comma 2 2 2 5 4" xfId="407" xr:uid="{00000000-0005-0000-0000-0000F20B0000}"/>
    <cellStyle name="Comma 2 2 2 5 4 2" xfId="3107" xr:uid="{00000000-0005-0000-0000-0000F30B0000}"/>
    <cellStyle name="Comma 2 2 2 5 4 2 2" xfId="8468" xr:uid="{00000000-0005-0000-0000-0000F40B0000}"/>
    <cellStyle name="Comma 2 2 2 5 4 2 2 2" xfId="21587" xr:uid="{00000000-0005-0000-0000-0000F50B0000}"/>
    <cellStyle name="Comma 2 2 2 5 4 2 2 2 2" xfId="52970" xr:uid="{00000000-0005-0000-0000-0000F60B0000}"/>
    <cellStyle name="Comma 2 2 2 5 4 2 2 3" xfId="40016" xr:uid="{00000000-0005-0000-0000-0000F70B0000}"/>
    <cellStyle name="Comma 2 2 2 5 4 2 3" xfId="29469" xr:uid="{00000000-0005-0000-0000-0000F80B0000}"/>
    <cellStyle name="Comma 2 2 2 5 4 2 3 2" xfId="60851" xr:uid="{00000000-0005-0000-0000-0000F90B0000}"/>
    <cellStyle name="Comma 2 2 2 5 4 2 4" xfId="13812" xr:uid="{00000000-0005-0000-0000-0000FA0B0000}"/>
    <cellStyle name="Comma 2 2 2 5 4 2 4 2" xfId="45197" xr:uid="{00000000-0005-0000-0000-0000FB0B0000}"/>
    <cellStyle name="Comma 2 2 2 5 4 2 5" xfId="34752" xr:uid="{00000000-0005-0000-0000-0000FC0B0000}"/>
    <cellStyle name="Comma 2 2 2 5 4 3" xfId="5810" xr:uid="{00000000-0005-0000-0000-0000FD0B0000}"/>
    <cellStyle name="Comma 2 2 2 5 4 3 2" xfId="24214" xr:uid="{00000000-0005-0000-0000-0000FE0B0000}"/>
    <cellStyle name="Comma 2 2 2 5 4 3 2 2" xfId="55597" xr:uid="{00000000-0005-0000-0000-0000FF0B0000}"/>
    <cellStyle name="Comma 2 2 2 5 4 3 3" xfId="16441" xr:uid="{00000000-0005-0000-0000-0000000C0000}"/>
    <cellStyle name="Comma 2 2 2 5 4 3 3 2" xfId="47824" xr:uid="{00000000-0005-0000-0000-0000010C0000}"/>
    <cellStyle name="Comma 2 2 2 5 4 3 4" xfId="37384" xr:uid="{00000000-0005-0000-0000-0000020C0000}"/>
    <cellStyle name="Comma 2 2 2 5 4 4" xfId="18960" xr:uid="{00000000-0005-0000-0000-0000030C0000}"/>
    <cellStyle name="Comma 2 2 2 5 4 4 2" xfId="50343" xr:uid="{00000000-0005-0000-0000-0000040C0000}"/>
    <cellStyle name="Comma 2 2 2 5 4 5" xfId="26842" xr:uid="{00000000-0005-0000-0000-0000050C0000}"/>
    <cellStyle name="Comma 2 2 2 5 4 5 2" xfId="58224" xr:uid="{00000000-0005-0000-0000-0000060C0000}"/>
    <cellStyle name="Comma 2 2 2 5 4 6" xfId="11184" xr:uid="{00000000-0005-0000-0000-0000070C0000}"/>
    <cellStyle name="Comma 2 2 2 5 4 6 2" xfId="42570" xr:uid="{00000000-0005-0000-0000-0000080C0000}"/>
    <cellStyle name="Comma 2 2 2 5 4 7" xfId="32122" xr:uid="{00000000-0005-0000-0000-0000090C0000}"/>
    <cellStyle name="Comma 2 2 2 5 5" xfId="2840" xr:uid="{00000000-0005-0000-0000-00000A0C0000}"/>
    <cellStyle name="Comma 2 2 2 5 5 2" xfId="5513" xr:uid="{00000000-0005-0000-0000-00000B0C0000}"/>
    <cellStyle name="Comma 2 2 2 5 5 2 2" xfId="10864" xr:uid="{00000000-0005-0000-0000-00000C0C0000}"/>
    <cellStyle name="Comma 2 2 2 5 5 2 2 2" xfId="23975" xr:uid="{00000000-0005-0000-0000-00000D0C0000}"/>
    <cellStyle name="Comma 2 2 2 5 5 2 2 2 2" xfId="55358" xr:uid="{00000000-0005-0000-0000-00000E0C0000}"/>
    <cellStyle name="Comma 2 2 2 5 5 2 2 3" xfId="42404" xr:uid="{00000000-0005-0000-0000-00000F0C0000}"/>
    <cellStyle name="Comma 2 2 2 5 5 2 3" xfId="31857" xr:uid="{00000000-0005-0000-0000-0000100C0000}"/>
    <cellStyle name="Comma 2 2 2 5 5 2 3 2" xfId="63239" xr:uid="{00000000-0005-0000-0000-0000110C0000}"/>
    <cellStyle name="Comma 2 2 2 5 5 2 4" xfId="16200" xr:uid="{00000000-0005-0000-0000-0000120C0000}"/>
    <cellStyle name="Comma 2 2 2 5 5 2 4 2" xfId="47585" xr:uid="{00000000-0005-0000-0000-0000130C0000}"/>
    <cellStyle name="Comma 2 2 2 5 5 2 5" xfId="37140" xr:uid="{00000000-0005-0000-0000-0000140C0000}"/>
    <cellStyle name="Comma 2 2 2 5 5 3" xfId="8218" xr:uid="{00000000-0005-0000-0000-0000150C0000}"/>
    <cellStyle name="Comma 2 2 2 5 5 3 2" xfId="26602" xr:uid="{00000000-0005-0000-0000-0000160C0000}"/>
    <cellStyle name="Comma 2 2 2 5 5 3 2 2" xfId="57985" xr:uid="{00000000-0005-0000-0000-0000170C0000}"/>
    <cellStyle name="Comma 2 2 2 5 5 3 3" xfId="18829" xr:uid="{00000000-0005-0000-0000-0000180C0000}"/>
    <cellStyle name="Comma 2 2 2 5 5 3 3 2" xfId="50212" xr:uid="{00000000-0005-0000-0000-0000190C0000}"/>
    <cellStyle name="Comma 2 2 2 5 5 3 4" xfId="39774" xr:uid="{00000000-0005-0000-0000-00001A0C0000}"/>
    <cellStyle name="Comma 2 2 2 5 5 4" xfId="21348" xr:uid="{00000000-0005-0000-0000-00001B0C0000}"/>
    <cellStyle name="Comma 2 2 2 5 5 4 2" xfId="52731" xr:uid="{00000000-0005-0000-0000-00001C0C0000}"/>
    <cellStyle name="Comma 2 2 2 5 5 5" xfId="29230" xr:uid="{00000000-0005-0000-0000-00001D0C0000}"/>
    <cellStyle name="Comma 2 2 2 5 5 5 2" xfId="60612" xr:uid="{00000000-0005-0000-0000-00001E0C0000}"/>
    <cellStyle name="Comma 2 2 2 5 5 6" xfId="13572" xr:uid="{00000000-0005-0000-0000-00001F0C0000}"/>
    <cellStyle name="Comma 2 2 2 5 5 6 2" xfId="44958" xr:uid="{00000000-0005-0000-0000-0000200C0000}"/>
    <cellStyle name="Comma 2 2 2 5 5 7" xfId="34510" xr:uid="{00000000-0005-0000-0000-0000210C0000}"/>
    <cellStyle name="Comma 2 2 2 5 6" xfId="403" xr:uid="{00000000-0005-0000-0000-0000220C0000}"/>
    <cellStyle name="Comma 2 2 2 5 6 2" xfId="3103" xr:uid="{00000000-0005-0000-0000-0000230C0000}"/>
    <cellStyle name="Comma 2 2 2 5 6 2 2" xfId="8464" xr:uid="{00000000-0005-0000-0000-0000240C0000}"/>
    <cellStyle name="Comma 2 2 2 5 6 2 2 2" xfId="24210" xr:uid="{00000000-0005-0000-0000-0000250C0000}"/>
    <cellStyle name="Comma 2 2 2 5 6 2 2 2 2" xfId="55593" xr:uid="{00000000-0005-0000-0000-0000260C0000}"/>
    <cellStyle name="Comma 2 2 2 5 6 2 2 3" xfId="40012" xr:uid="{00000000-0005-0000-0000-0000270C0000}"/>
    <cellStyle name="Comma 2 2 2 5 6 2 3" xfId="29465" xr:uid="{00000000-0005-0000-0000-0000280C0000}"/>
    <cellStyle name="Comma 2 2 2 5 6 2 3 2" xfId="60847" xr:uid="{00000000-0005-0000-0000-0000290C0000}"/>
    <cellStyle name="Comma 2 2 2 5 6 2 4" xfId="16437" xr:uid="{00000000-0005-0000-0000-00002A0C0000}"/>
    <cellStyle name="Comma 2 2 2 5 6 2 4 2" xfId="47820" xr:uid="{00000000-0005-0000-0000-00002B0C0000}"/>
    <cellStyle name="Comma 2 2 2 5 6 2 5" xfId="34748" xr:uid="{00000000-0005-0000-0000-00002C0C0000}"/>
    <cellStyle name="Comma 2 2 2 5 6 3" xfId="5806" xr:uid="{00000000-0005-0000-0000-00002D0C0000}"/>
    <cellStyle name="Comma 2 2 2 5 6 3 2" xfId="21583" xr:uid="{00000000-0005-0000-0000-00002E0C0000}"/>
    <cellStyle name="Comma 2 2 2 5 6 3 2 2" xfId="52966" xr:uid="{00000000-0005-0000-0000-00002F0C0000}"/>
    <cellStyle name="Comma 2 2 2 5 6 3 3" xfId="37380" xr:uid="{00000000-0005-0000-0000-0000300C0000}"/>
    <cellStyle name="Comma 2 2 2 5 6 4" xfId="26838" xr:uid="{00000000-0005-0000-0000-0000310C0000}"/>
    <cellStyle name="Comma 2 2 2 5 6 4 2" xfId="58220" xr:uid="{00000000-0005-0000-0000-0000320C0000}"/>
    <cellStyle name="Comma 2 2 2 5 6 5" xfId="13808" xr:uid="{00000000-0005-0000-0000-0000330C0000}"/>
    <cellStyle name="Comma 2 2 2 5 6 5 2" xfId="45193" xr:uid="{00000000-0005-0000-0000-0000340C0000}"/>
    <cellStyle name="Comma 2 2 2 5 6 6" xfId="32118" xr:uid="{00000000-0005-0000-0000-0000350C0000}"/>
    <cellStyle name="Comma 2 2 2 5 7" xfId="2975" xr:uid="{00000000-0005-0000-0000-0000360C0000}"/>
    <cellStyle name="Comma 2 2 2 5 7 2" xfId="8337" xr:uid="{00000000-0005-0000-0000-0000370C0000}"/>
    <cellStyle name="Comma 2 2 2 5 7 2 2" xfId="21456" xr:uid="{00000000-0005-0000-0000-0000380C0000}"/>
    <cellStyle name="Comma 2 2 2 5 7 2 2 2" xfId="52839" xr:uid="{00000000-0005-0000-0000-0000390C0000}"/>
    <cellStyle name="Comma 2 2 2 5 7 2 3" xfId="39885" xr:uid="{00000000-0005-0000-0000-00003A0C0000}"/>
    <cellStyle name="Comma 2 2 2 5 7 3" xfId="29338" xr:uid="{00000000-0005-0000-0000-00003B0C0000}"/>
    <cellStyle name="Comma 2 2 2 5 7 3 2" xfId="60720" xr:uid="{00000000-0005-0000-0000-00003C0C0000}"/>
    <cellStyle name="Comma 2 2 2 5 7 4" xfId="13681" xr:uid="{00000000-0005-0000-0000-00003D0C0000}"/>
    <cellStyle name="Comma 2 2 2 5 7 4 2" xfId="45066" xr:uid="{00000000-0005-0000-0000-00003E0C0000}"/>
    <cellStyle name="Comma 2 2 2 5 7 5" xfId="34621" xr:uid="{00000000-0005-0000-0000-00003F0C0000}"/>
    <cellStyle name="Comma 2 2 2 5 8" xfId="5679" xr:uid="{00000000-0005-0000-0000-0000400C0000}"/>
    <cellStyle name="Comma 2 2 2 5 8 2" xfId="24083" xr:uid="{00000000-0005-0000-0000-0000410C0000}"/>
    <cellStyle name="Comma 2 2 2 5 8 2 2" xfId="55466" xr:uid="{00000000-0005-0000-0000-0000420C0000}"/>
    <cellStyle name="Comma 2 2 2 5 8 3" xfId="16310" xr:uid="{00000000-0005-0000-0000-0000430C0000}"/>
    <cellStyle name="Comma 2 2 2 5 8 3 2" xfId="47693" xr:uid="{00000000-0005-0000-0000-0000440C0000}"/>
    <cellStyle name="Comma 2 2 2 5 8 4" xfId="37253" xr:uid="{00000000-0005-0000-0000-0000450C0000}"/>
    <cellStyle name="Comma 2 2 2 5 9" xfId="18956" xr:uid="{00000000-0005-0000-0000-0000460C0000}"/>
    <cellStyle name="Comma 2 2 2 5 9 2" xfId="50339" xr:uid="{00000000-0005-0000-0000-0000470C0000}"/>
    <cellStyle name="Comma 2 2 2 6" xfId="408" xr:uid="{00000000-0005-0000-0000-0000480C0000}"/>
    <cellStyle name="Comma 2 2 2 6 10" xfId="32123" xr:uid="{00000000-0005-0000-0000-0000490C0000}"/>
    <cellStyle name="Comma 2 2 2 6 2" xfId="409" xr:uid="{00000000-0005-0000-0000-00004A0C0000}"/>
    <cellStyle name="Comma 2 2 2 6 2 2" xfId="410" xr:uid="{00000000-0005-0000-0000-00004B0C0000}"/>
    <cellStyle name="Comma 2 2 2 6 2 2 2" xfId="3110" xr:uid="{00000000-0005-0000-0000-00004C0C0000}"/>
    <cellStyle name="Comma 2 2 2 6 2 2 2 2" xfId="8471" xr:uid="{00000000-0005-0000-0000-00004D0C0000}"/>
    <cellStyle name="Comma 2 2 2 6 2 2 2 2 2" xfId="21590" xr:uid="{00000000-0005-0000-0000-00004E0C0000}"/>
    <cellStyle name="Comma 2 2 2 6 2 2 2 2 2 2" xfId="52973" xr:uid="{00000000-0005-0000-0000-00004F0C0000}"/>
    <cellStyle name="Comma 2 2 2 6 2 2 2 2 3" xfId="40019" xr:uid="{00000000-0005-0000-0000-0000500C0000}"/>
    <cellStyle name="Comma 2 2 2 6 2 2 2 3" xfId="29472" xr:uid="{00000000-0005-0000-0000-0000510C0000}"/>
    <cellStyle name="Comma 2 2 2 6 2 2 2 3 2" xfId="60854" xr:uid="{00000000-0005-0000-0000-0000520C0000}"/>
    <cellStyle name="Comma 2 2 2 6 2 2 2 4" xfId="13815" xr:uid="{00000000-0005-0000-0000-0000530C0000}"/>
    <cellStyle name="Comma 2 2 2 6 2 2 2 4 2" xfId="45200" xr:uid="{00000000-0005-0000-0000-0000540C0000}"/>
    <cellStyle name="Comma 2 2 2 6 2 2 2 5" xfId="34755" xr:uid="{00000000-0005-0000-0000-0000550C0000}"/>
    <cellStyle name="Comma 2 2 2 6 2 2 3" xfId="5813" xr:uid="{00000000-0005-0000-0000-0000560C0000}"/>
    <cellStyle name="Comma 2 2 2 6 2 2 3 2" xfId="24217" xr:uid="{00000000-0005-0000-0000-0000570C0000}"/>
    <cellStyle name="Comma 2 2 2 6 2 2 3 2 2" xfId="55600" xr:uid="{00000000-0005-0000-0000-0000580C0000}"/>
    <cellStyle name="Comma 2 2 2 6 2 2 3 3" xfId="16444" xr:uid="{00000000-0005-0000-0000-0000590C0000}"/>
    <cellStyle name="Comma 2 2 2 6 2 2 3 3 2" xfId="47827" xr:uid="{00000000-0005-0000-0000-00005A0C0000}"/>
    <cellStyle name="Comma 2 2 2 6 2 2 3 4" xfId="37387" xr:uid="{00000000-0005-0000-0000-00005B0C0000}"/>
    <cellStyle name="Comma 2 2 2 6 2 2 4" xfId="18963" xr:uid="{00000000-0005-0000-0000-00005C0C0000}"/>
    <cellStyle name="Comma 2 2 2 6 2 2 4 2" xfId="50346" xr:uid="{00000000-0005-0000-0000-00005D0C0000}"/>
    <cellStyle name="Comma 2 2 2 6 2 2 5" xfId="26845" xr:uid="{00000000-0005-0000-0000-00005E0C0000}"/>
    <cellStyle name="Comma 2 2 2 6 2 2 5 2" xfId="58227" xr:uid="{00000000-0005-0000-0000-00005F0C0000}"/>
    <cellStyle name="Comma 2 2 2 6 2 2 6" xfId="11187" xr:uid="{00000000-0005-0000-0000-0000600C0000}"/>
    <cellStyle name="Comma 2 2 2 6 2 2 6 2" xfId="42573" xr:uid="{00000000-0005-0000-0000-0000610C0000}"/>
    <cellStyle name="Comma 2 2 2 6 2 2 7" xfId="32125" xr:uid="{00000000-0005-0000-0000-0000620C0000}"/>
    <cellStyle name="Comma 2 2 2 6 2 3" xfId="3109" xr:uid="{00000000-0005-0000-0000-0000630C0000}"/>
    <cellStyle name="Comma 2 2 2 6 2 3 2" xfId="8470" xr:uid="{00000000-0005-0000-0000-0000640C0000}"/>
    <cellStyle name="Comma 2 2 2 6 2 3 2 2" xfId="21589" xr:uid="{00000000-0005-0000-0000-0000650C0000}"/>
    <cellStyle name="Comma 2 2 2 6 2 3 2 2 2" xfId="52972" xr:uid="{00000000-0005-0000-0000-0000660C0000}"/>
    <cellStyle name="Comma 2 2 2 6 2 3 2 3" xfId="40018" xr:uid="{00000000-0005-0000-0000-0000670C0000}"/>
    <cellStyle name="Comma 2 2 2 6 2 3 3" xfId="29471" xr:uid="{00000000-0005-0000-0000-0000680C0000}"/>
    <cellStyle name="Comma 2 2 2 6 2 3 3 2" xfId="60853" xr:uid="{00000000-0005-0000-0000-0000690C0000}"/>
    <cellStyle name="Comma 2 2 2 6 2 3 4" xfId="13814" xr:uid="{00000000-0005-0000-0000-00006A0C0000}"/>
    <cellStyle name="Comma 2 2 2 6 2 3 4 2" xfId="45199" xr:uid="{00000000-0005-0000-0000-00006B0C0000}"/>
    <cellStyle name="Comma 2 2 2 6 2 3 5" xfId="34754" xr:uid="{00000000-0005-0000-0000-00006C0C0000}"/>
    <cellStyle name="Comma 2 2 2 6 2 4" xfId="5812" xr:uid="{00000000-0005-0000-0000-00006D0C0000}"/>
    <cellStyle name="Comma 2 2 2 6 2 4 2" xfId="24216" xr:uid="{00000000-0005-0000-0000-00006E0C0000}"/>
    <cellStyle name="Comma 2 2 2 6 2 4 2 2" xfId="55599" xr:uid="{00000000-0005-0000-0000-00006F0C0000}"/>
    <cellStyle name="Comma 2 2 2 6 2 4 3" xfId="16443" xr:uid="{00000000-0005-0000-0000-0000700C0000}"/>
    <cellStyle name="Comma 2 2 2 6 2 4 3 2" xfId="47826" xr:uid="{00000000-0005-0000-0000-0000710C0000}"/>
    <cellStyle name="Comma 2 2 2 6 2 4 4" xfId="37386" xr:uid="{00000000-0005-0000-0000-0000720C0000}"/>
    <cellStyle name="Comma 2 2 2 6 2 5" xfId="18962" xr:uid="{00000000-0005-0000-0000-0000730C0000}"/>
    <cellStyle name="Comma 2 2 2 6 2 5 2" xfId="50345" xr:uid="{00000000-0005-0000-0000-0000740C0000}"/>
    <cellStyle name="Comma 2 2 2 6 2 6" xfId="26844" xr:uid="{00000000-0005-0000-0000-0000750C0000}"/>
    <cellStyle name="Comma 2 2 2 6 2 6 2" xfId="58226" xr:uid="{00000000-0005-0000-0000-0000760C0000}"/>
    <cellStyle name="Comma 2 2 2 6 2 7" xfId="11186" xr:uid="{00000000-0005-0000-0000-0000770C0000}"/>
    <cellStyle name="Comma 2 2 2 6 2 7 2" xfId="42572" xr:uid="{00000000-0005-0000-0000-0000780C0000}"/>
    <cellStyle name="Comma 2 2 2 6 2 8" xfId="32124" xr:uid="{00000000-0005-0000-0000-0000790C0000}"/>
    <cellStyle name="Comma 2 2 2 6 3" xfId="411" xr:uid="{00000000-0005-0000-0000-00007A0C0000}"/>
    <cellStyle name="Comma 2 2 2 6 3 2" xfId="3111" xr:uid="{00000000-0005-0000-0000-00007B0C0000}"/>
    <cellStyle name="Comma 2 2 2 6 3 2 2" xfId="8472" xr:uid="{00000000-0005-0000-0000-00007C0C0000}"/>
    <cellStyle name="Comma 2 2 2 6 3 2 2 2" xfId="21591" xr:uid="{00000000-0005-0000-0000-00007D0C0000}"/>
    <cellStyle name="Comma 2 2 2 6 3 2 2 2 2" xfId="52974" xr:uid="{00000000-0005-0000-0000-00007E0C0000}"/>
    <cellStyle name="Comma 2 2 2 6 3 2 2 3" xfId="40020" xr:uid="{00000000-0005-0000-0000-00007F0C0000}"/>
    <cellStyle name="Comma 2 2 2 6 3 2 3" xfId="29473" xr:uid="{00000000-0005-0000-0000-0000800C0000}"/>
    <cellStyle name="Comma 2 2 2 6 3 2 3 2" xfId="60855" xr:uid="{00000000-0005-0000-0000-0000810C0000}"/>
    <cellStyle name="Comma 2 2 2 6 3 2 4" xfId="13816" xr:uid="{00000000-0005-0000-0000-0000820C0000}"/>
    <cellStyle name="Comma 2 2 2 6 3 2 4 2" xfId="45201" xr:uid="{00000000-0005-0000-0000-0000830C0000}"/>
    <cellStyle name="Comma 2 2 2 6 3 2 5" xfId="34756" xr:uid="{00000000-0005-0000-0000-0000840C0000}"/>
    <cellStyle name="Comma 2 2 2 6 3 3" xfId="5814" xr:uid="{00000000-0005-0000-0000-0000850C0000}"/>
    <cellStyle name="Comma 2 2 2 6 3 3 2" xfId="24218" xr:uid="{00000000-0005-0000-0000-0000860C0000}"/>
    <cellStyle name="Comma 2 2 2 6 3 3 2 2" xfId="55601" xr:uid="{00000000-0005-0000-0000-0000870C0000}"/>
    <cellStyle name="Comma 2 2 2 6 3 3 3" xfId="16445" xr:uid="{00000000-0005-0000-0000-0000880C0000}"/>
    <cellStyle name="Comma 2 2 2 6 3 3 3 2" xfId="47828" xr:uid="{00000000-0005-0000-0000-0000890C0000}"/>
    <cellStyle name="Comma 2 2 2 6 3 3 4" xfId="37388" xr:uid="{00000000-0005-0000-0000-00008A0C0000}"/>
    <cellStyle name="Comma 2 2 2 6 3 4" xfId="18964" xr:uid="{00000000-0005-0000-0000-00008B0C0000}"/>
    <cellStyle name="Comma 2 2 2 6 3 4 2" xfId="50347" xr:uid="{00000000-0005-0000-0000-00008C0C0000}"/>
    <cellStyle name="Comma 2 2 2 6 3 5" xfId="26846" xr:uid="{00000000-0005-0000-0000-00008D0C0000}"/>
    <cellStyle name="Comma 2 2 2 6 3 5 2" xfId="58228" xr:uid="{00000000-0005-0000-0000-00008E0C0000}"/>
    <cellStyle name="Comma 2 2 2 6 3 6" xfId="11188" xr:uid="{00000000-0005-0000-0000-00008F0C0000}"/>
    <cellStyle name="Comma 2 2 2 6 3 6 2" xfId="42574" xr:uid="{00000000-0005-0000-0000-0000900C0000}"/>
    <cellStyle name="Comma 2 2 2 6 3 7" xfId="32126" xr:uid="{00000000-0005-0000-0000-0000910C0000}"/>
    <cellStyle name="Comma 2 2 2 6 4" xfId="412" xr:uid="{00000000-0005-0000-0000-0000920C0000}"/>
    <cellStyle name="Comma 2 2 2 6 4 2" xfId="3112" xr:uid="{00000000-0005-0000-0000-0000930C0000}"/>
    <cellStyle name="Comma 2 2 2 6 4 2 2" xfId="8473" xr:uid="{00000000-0005-0000-0000-0000940C0000}"/>
    <cellStyle name="Comma 2 2 2 6 4 2 2 2" xfId="21592" xr:uid="{00000000-0005-0000-0000-0000950C0000}"/>
    <cellStyle name="Comma 2 2 2 6 4 2 2 2 2" xfId="52975" xr:uid="{00000000-0005-0000-0000-0000960C0000}"/>
    <cellStyle name="Comma 2 2 2 6 4 2 2 3" xfId="40021" xr:uid="{00000000-0005-0000-0000-0000970C0000}"/>
    <cellStyle name="Comma 2 2 2 6 4 2 3" xfId="29474" xr:uid="{00000000-0005-0000-0000-0000980C0000}"/>
    <cellStyle name="Comma 2 2 2 6 4 2 3 2" xfId="60856" xr:uid="{00000000-0005-0000-0000-0000990C0000}"/>
    <cellStyle name="Comma 2 2 2 6 4 2 4" xfId="13817" xr:uid="{00000000-0005-0000-0000-00009A0C0000}"/>
    <cellStyle name="Comma 2 2 2 6 4 2 4 2" xfId="45202" xr:uid="{00000000-0005-0000-0000-00009B0C0000}"/>
    <cellStyle name="Comma 2 2 2 6 4 2 5" xfId="34757" xr:uid="{00000000-0005-0000-0000-00009C0C0000}"/>
    <cellStyle name="Comma 2 2 2 6 4 3" xfId="5815" xr:uid="{00000000-0005-0000-0000-00009D0C0000}"/>
    <cellStyle name="Comma 2 2 2 6 4 3 2" xfId="24219" xr:uid="{00000000-0005-0000-0000-00009E0C0000}"/>
    <cellStyle name="Comma 2 2 2 6 4 3 2 2" xfId="55602" xr:uid="{00000000-0005-0000-0000-00009F0C0000}"/>
    <cellStyle name="Comma 2 2 2 6 4 3 3" xfId="16446" xr:uid="{00000000-0005-0000-0000-0000A00C0000}"/>
    <cellStyle name="Comma 2 2 2 6 4 3 3 2" xfId="47829" xr:uid="{00000000-0005-0000-0000-0000A10C0000}"/>
    <cellStyle name="Comma 2 2 2 6 4 3 4" xfId="37389" xr:uid="{00000000-0005-0000-0000-0000A20C0000}"/>
    <cellStyle name="Comma 2 2 2 6 4 4" xfId="18965" xr:uid="{00000000-0005-0000-0000-0000A30C0000}"/>
    <cellStyle name="Comma 2 2 2 6 4 4 2" xfId="50348" xr:uid="{00000000-0005-0000-0000-0000A40C0000}"/>
    <cellStyle name="Comma 2 2 2 6 4 5" xfId="26847" xr:uid="{00000000-0005-0000-0000-0000A50C0000}"/>
    <cellStyle name="Comma 2 2 2 6 4 5 2" xfId="58229" xr:uid="{00000000-0005-0000-0000-0000A60C0000}"/>
    <cellStyle name="Comma 2 2 2 6 4 6" xfId="11189" xr:uid="{00000000-0005-0000-0000-0000A70C0000}"/>
    <cellStyle name="Comma 2 2 2 6 4 6 2" xfId="42575" xr:uid="{00000000-0005-0000-0000-0000A80C0000}"/>
    <cellStyle name="Comma 2 2 2 6 4 7" xfId="32127" xr:uid="{00000000-0005-0000-0000-0000A90C0000}"/>
    <cellStyle name="Comma 2 2 2 6 5" xfId="3108" xr:uid="{00000000-0005-0000-0000-0000AA0C0000}"/>
    <cellStyle name="Comma 2 2 2 6 5 2" xfId="8469" xr:uid="{00000000-0005-0000-0000-0000AB0C0000}"/>
    <cellStyle name="Comma 2 2 2 6 5 2 2" xfId="21588" xr:uid="{00000000-0005-0000-0000-0000AC0C0000}"/>
    <cellStyle name="Comma 2 2 2 6 5 2 2 2" xfId="52971" xr:uid="{00000000-0005-0000-0000-0000AD0C0000}"/>
    <cellStyle name="Comma 2 2 2 6 5 2 3" xfId="40017" xr:uid="{00000000-0005-0000-0000-0000AE0C0000}"/>
    <cellStyle name="Comma 2 2 2 6 5 3" xfId="29470" xr:uid="{00000000-0005-0000-0000-0000AF0C0000}"/>
    <cellStyle name="Comma 2 2 2 6 5 3 2" xfId="60852" xr:uid="{00000000-0005-0000-0000-0000B00C0000}"/>
    <cellStyle name="Comma 2 2 2 6 5 4" xfId="13813" xr:uid="{00000000-0005-0000-0000-0000B10C0000}"/>
    <cellStyle name="Comma 2 2 2 6 5 4 2" xfId="45198" xr:uid="{00000000-0005-0000-0000-0000B20C0000}"/>
    <cellStyle name="Comma 2 2 2 6 5 5" xfId="34753" xr:uid="{00000000-0005-0000-0000-0000B30C0000}"/>
    <cellStyle name="Comma 2 2 2 6 6" xfId="5811" xr:uid="{00000000-0005-0000-0000-0000B40C0000}"/>
    <cellStyle name="Comma 2 2 2 6 6 2" xfId="24215" xr:uid="{00000000-0005-0000-0000-0000B50C0000}"/>
    <cellStyle name="Comma 2 2 2 6 6 2 2" xfId="55598" xr:uid="{00000000-0005-0000-0000-0000B60C0000}"/>
    <cellStyle name="Comma 2 2 2 6 6 3" xfId="16442" xr:uid="{00000000-0005-0000-0000-0000B70C0000}"/>
    <cellStyle name="Comma 2 2 2 6 6 3 2" xfId="47825" xr:uid="{00000000-0005-0000-0000-0000B80C0000}"/>
    <cellStyle name="Comma 2 2 2 6 6 4" xfId="37385" xr:uid="{00000000-0005-0000-0000-0000B90C0000}"/>
    <cellStyle name="Comma 2 2 2 6 7" xfId="18961" xr:uid="{00000000-0005-0000-0000-0000BA0C0000}"/>
    <cellStyle name="Comma 2 2 2 6 7 2" xfId="50344" xr:uid="{00000000-0005-0000-0000-0000BB0C0000}"/>
    <cellStyle name="Comma 2 2 2 6 8" xfId="26843" xr:uid="{00000000-0005-0000-0000-0000BC0C0000}"/>
    <cellStyle name="Comma 2 2 2 6 8 2" xfId="58225" xr:uid="{00000000-0005-0000-0000-0000BD0C0000}"/>
    <cellStyle name="Comma 2 2 2 6 9" xfId="11185" xr:uid="{00000000-0005-0000-0000-0000BE0C0000}"/>
    <cellStyle name="Comma 2 2 2 6 9 2" xfId="42571" xr:uid="{00000000-0005-0000-0000-0000BF0C0000}"/>
    <cellStyle name="Comma 2 2 2 7" xfId="413" xr:uid="{00000000-0005-0000-0000-0000C00C0000}"/>
    <cellStyle name="Comma 2 2 2 7 2" xfId="414" xr:uid="{00000000-0005-0000-0000-0000C10C0000}"/>
    <cellStyle name="Comma 2 2 2 7 2 2" xfId="3114" xr:uid="{00000000-0005-0000-0000-0000C20C0000}"/>
    <cellStyle name="Comma 2 2 2 7 2 2 2" xfId="8475" xr:uid="{00000000-0005-0000-0000-0000C30C0000}"/>
    <cellStyle name="Comma 2 2 2 7 2 2 2 2" xfId="21594" xr:uid="{00000000-0005-0000-0000-0000C40C0000}"/>
    <cellStyle name="Comma 2 2 2 7 2 2 2 2 2" xfId="52977" xr:uid="{00000000-0005-0000-0000-0000C50C0000}"/>
    <cellStyle name="Comma 2 2 2 7 2 2 2 3" xfId="40023" xr:uid="{00000000-0005-0000-0000-0000C60C0000}"/>
    <cellStyle name="Comma 2 2 2 7 2 2 3" xfId="29476" xr:uid="{00000000-0005-0000-0000-0000C70C0000}"/>
    <cellStyle name="Comma 2 2 2 7 2 2 3 2" xfId="60858" xr:uid="{00000000-0005-0000-0000-0000C80C0000}"/>
    <cellStyle name="Comma 2 2 2 7 2 2 4" xfId="13819" xr:uid="{00000000-0005-0000-0000-0000C90C0000}"/>
    <cellStyle name="Comma 2 2 2 7 2 2 4 2" xfId="45204" xr:uid="{00000000-0005-0000-0000-0000CA0C0000}"/>
    <cellStyle name="Comma 2 2 2 7 2 2 5" xfId="34759" xr:uid="{00000000-0005-0000-0000-0000CB0C0000}"/>
    <cellStyle name="Comma 2 2 2 7 2 3" xfId="5817" xr:uid="{00000000-0005-0000-0000-0000CC0C0000}"/>
    <cellStyle name="Comma 2 2 2 7 2 3 2" xfId="24221" xr:uid="{00000000-0005-0000-0000-0000CD0C0000}"/>
    <cellStyle name="Comma 2 2 2 7 2 3 2 2" xfId="55604" xr:uid="{00000000-0005-0000-0000-0000CE0C0000}"/>
    <cellStyle name="Comma 2 2 2 7 2 3 3" xfId="16448" xr:uid="{00000000-0005-0000-0000-0000CF0C0000}"/>
    <cellStyle name="Comma 2 2 2 7 2 3 3 2" xfId="47831" xr:uid="{00000000-0005-0000-0000-0000D00C0000}"/>
    <cellStyle name="Comma 2 2 2 7 2 3 4" xfId="37391" xr:uid="{00000000-0005-0000-0000-0000D10C0000}"/>
    <cellStyle name="Comma 2 2 2 7 2 4" xfId="18967" xr:uid="{00000000-0005-0000-0000-0000D20C0000}"/>
    <cellStyle name="Comma 2 2 2 7 2 4 2" xfId="50350" xr:uid="{00000000-0005-0000-0000-0000D30C0000}"/>
    <cellStyle name="Comma 2 2 2 7 2 5" xfId="26849" xr:uid="{00000000-0005-0000-0000-0000D40C0000}"/>
    <cellStyle name="Comma 2 2 2 7 2 5 2" xfId="58231" xr:uid="{00000000-0005-0000-0000-0000D50C0000}"/>
    <cellStyle name="Comma 2 2 2 7 2 6" xfId="11191" xr:uid="{00000000-0005-0000-0000-0000D60C0000}"/>
    <cellStyle name="Comma 2 2 2 7 2 6 2" xfId="42577" xr:uid="{00000000-0005-0000-0000-0000D70C0000}"/>
    <cellStyle name="Comma 2 2 2 7 2 7" xfId="32129" xr:uid="{00000000-0005-0000-0000-0000D80C0000}"/>
    <cellStyle name="Comma 2 2 2 7 3" xfId="415" xr:uid="{00000000-0005-0000-0000-0000D90C0000}"/>
    <cellStyle name="Comma 2 2 2 7 3 2" xfId="3115" xr:uid="{00000000-0005-0000-0000-0000DA0C0000}"/>
    <cellStyle name="Comma 2 2 2 7 3 2 2" xfId="8476" xr:uid="{00000000-0005-0000-0000-0000DB0C0000}"/>
    <cellStyle name="Comma 2 2 2 7 3 2 2 2" xfId="21595" xr:uid="{00000000-0005-0000-0000-0000DC0C0000}"/>
    <cellStyle name="Comma 2 2 2 7 3 2 2 2 2" xfId="52978" xr:uid="{00000000-0005-0000-0000-0000DD0C0000}"/>
    <cellStyle name="Comma 2 2 2 7 3 2 2 3" xfId="40024" xr:uid="{00000000-0005-0000-0000-0000DE0C0000}"/>
    <cellStyle name="Comma 2 2 2 7 3 2 3" xfId="29477" xr:uid="{00000000-0005-0000-0000-0000DF0C0000}"/>
    <cellStyle name="Comma 2 2 2 7 3 2 3 2" xfId="60859" xr:uid="{00000000-0005-0000-0000-0000E00C0000}"/>
    <cellStyle name="Comma 2 2 2 7 3 2 4" xfId="13820" xr:uid="{00000000-0005-0000-0000-0000E10C0000}"/>
    <cellStyle name="Comma 2 2 2 7 3 2 4 2" xfId="45205" xr:uid="{00000000-0005-0000-0000-0000E20C0000}"/>
    <cellStyle name="Comma 2 2 2 7 3 2 5" xfId="34760" xr:uid="{00000000-0005-0000-0000-0000E30C0000}"/>
    <cellStyle name="Comma 2 2 2 7 3 3" xfId="5818" xr:uid="{00000000-0005-0000-0000-0000E40C0000}"/>
    <cellStyle name="Comma 2 2 2 7 3 3 2" xfId="24222" xr:uid="{00000000-0005-0000-0000-0000E50C0000}"/>
    <cellStyle name="Comma 2 2 2 7 3 3 2 2" xfId="55605" xr:uid="{00000000-0005-0000-0000-0000E60C0000}"/>
    <cellStyle name="Comma 2 2 2 7 3 3 3" xfId="16449" xr:uid="{00000000-0005-0000-0000-0000E70C0000}"/>
    <cellStyle name="Comma 2 2 2 7 3 3 3 2" xfId="47832" xr:uid="{00000000-0005-0000-0000-0000E80C0000}"/>
    <cellStyle name="Comma 2 2 2 7 3 3 4" xfId="37392" xr:uid="{00000000-0005-0000-0000-0000E90C0000}"/>
    <cellStyle name="Comma 2 2 2 7 3 4" xfId="18968" xr:uid="{00000000-0005-0000-0000-0000EA0C0000}"/>
    <cellStyle name="Comma 2 2 2 7 3 4 2" xfId="50351" xr:uid="{00000000-0005-0000-0000-0000EB0C0000}"/>
    <cellStyle name="Comma 2 2 2 7 3 5" xfId="26850" xr:uid="{00000000-0005-0000-0000-0000EC0C0000}"/>
    <cellStyle name="Comma 2 2 2 7 3 5 2" xfId="58232" xr:uid="{00000000-0005-0000-0000-0000ED0C0000}"/>
    <cellStyle name="Comma 2 2 2 7 3 6" xfId="11192" xr:uid="{00000000-0005-0000-0000-0000EE0C0000}"/>
    <cellStyle name="Comma 2 2 2 7 3 6 2" xfId="42578" xr:uid="{00000000-0005-0000-0000-0000EF0C0000}"/>
    <cellStyle name="Comma 2 2 2 7 3 7" xfId="32130" xr:uid="{00000000-0005-0000-0000-0000F00C0000}"/>
    <cellStyle name="Comma 2 2 2 7 4" xfId="3113" xr:uid="{00000000-0005-0000-0000-0000F10C0000}"/>
    <cellStyle name="Comma 2 2 2 7 4 2" xfId="8474" xr:uid="{00000000-0005-0000-0000-0000F20C0000}"/>
    <cellStyle name="Comma 2 2 2 7 4 2 2" xfId="21593" xr:uid="{00000000-0005-0000-0000-0000F30C0000}"/>
    <cellStyle name="Comma 2 2 2 7 4 2 2 2" xfId="52976" xr:uid="{00000000-0005-0000-0000-0000F40C0000}"/>
    <cellStyle name="Comma 2 2 2 7 4 2 3" xfId="40022" xr:uid="{00000000-0005-0000-0000-0000F50C0000}"/>
    <cellStyle name="Comma 2 2 2 7 4 3" xfId="29475" xr:uid="{00000000-0005-0000-0000-0000F60C0000}"/>
    <cellStyle name="Comma 2 2 2 7 4 3 2" xfId="60857" xr:uid="{00000000-0005-0000-0000-0000F70C0000}"/>
    <cellStyle name="Comma 2 2 2 7 4 4" xfId="13818" xr:uid="{00000000-0005-0000-0000-0000F80C0000}"/>
    <cellStyle name="Comma 2 2 2 7 4 4 2" xfId="45203" xr:uid="{00000000-0005-0000-0000-0000F90C0000}"/>
    <cellStyle name="Comma 2 2 2 7 4 5" xfId="34758" xr:uid="{00000000-0005-0000-0000-0000FA0C0000}"/>
    <cellStyle name="Comma 2 2 2 7 5" xfId="5816" xr:uid="{00000000-0005-0000-0000-0000FB0C0000}"/>
    <cellStyle name="Comma 2 2 2 7 5 2" xfId="24220" xr:uid="{00000000-0005-0000-0000-0000FC0C0000}"/>
    <cellStyle name="Comma 2 2 2 7 5 2 2" xfId="55603" xr:uid="{00000000-0005-0000-0000-0000FD0C0000}"/>
    <cellStyle name="Comma 2 2 2 7 5 3" xfId="16447" xr:uid="{00000000-0005-0000-0000-0000FE0C0000}"/>
    <cellStyle name="Comma 2 2 2 7 5 3 2" xfId="47830" xr:uid="{00000000-0005-0000-0000-0000FF0C0000}"/>
    <cellStyle name="Comma 2 2 2 7 5 4" xfId="37390" xr:uid="{00000000-0005-0000-0000-0000000D0000}"/>
    <cellStyle name="Comma 2 2 2 7 6" xfId="18966" xr:uid="{00000000-0005-0000-0000-0000010D0000}"/>
    <cellStyle name="Comma 2 2 2 7 6 2" xfId="50349" xr:uid="{00000000-0005-0000-0000-0000020D0000}"/>
    <cellStyle name="Comma 2 2 2 7 7" xfId="26848" xr:uid="{00000000-0005-0000-0000-0000030D0000}"/>
    <cellStyle name="Comma 2 2 2 7 7 2" xfId="58230" xr:uid="{00000000-0005-0000-0000-0000040D0000}"/>
    <cellStyle name="Comma 2 2 2 7 8" xfId="11190" xr:uid="{00000000-0005-0000-0000-0000050D0000}"/>
    <cellStyle name="Comma 2 2 2 7 8 2" xfId="42576" xr:uid="{00000000-0005-0000-0000-0000060D0000}"/>
    <cellStyle name="Comma 2 2 2 7 9" xfId="32128" xr:uid="{00000000-0005-0000-0000-0000070D0000}"/>
    <cellStyle name="Comma 2 2 2 8" xfId="416" xr:uid="{00000000-0005-0000-0000-0000080D0000}"/>
    <cellStyle name="Comma 2 2 2 8 2" xfId="417" xr:uid="{00000000-0005-0000-0000-0000090D0000}"/>
    <cellStyle name="Comma 2 2 2 8 2 2" xfId="3117" xr:uid="{00000000-0005-0000-0000-00000A0D0000}"/>
    <cellStyle name="Comma 2 2 2 8 2 2 2" xfId="8478" xr:uid="{00000000-0005-0000-0000-00000B0D0000}"/>
    <cellStyle name="Comma 2 2 2 8 2 2 2 2" xfId="21597" xr:uid="{00000000-0005-0000-0000-00000C0D0000}"/>
    <cellStyle name="Comma 2 2 2 8 2 2 2 2 2" xfId="52980" xr:uid="{00000000-0005-0000-0000-00000D0D0000}"/>
    <cellStyle name="Comma 2 2 2 8 2 2 2 3" xfId="40026" xr:uid="{00000000-0005-0000-0000-00000E0D0000}"/>
    <cellStyle name="Comma 2 2 2 8 2 2 3" xfId="29479" xr:uid="{00000000-0005-0000-0000-00000F0D0000}"/>
    <cellStyle name="Comma 2 2 2 8 2 2 3 2" xfId="60861" xr:uid="{00000000-0005-0000-0000-0000100D0000}"/>
    <cellStyle name="Comma 2 2 2 8 2 2 4" xfId="13822" xr:uid="{00000000-0005-0000-0000-0000110D0000}"/>
    <cellStyle name="Comma 2 2 2 8 2 2 4 2" xfId="45207" xr:uid="{00000000-0005-0000-0000-0000120D0000}"/>
    <cellStyle name="Comma 2 2 2 8 2 2 5" xfId="34762" xr:uid="{00000000-0005-0000-0000-0000130D0000}"/>
    <cellStyle name="Comma 2 2 2 8 2 3" xfId="5820" xr:uid="{00000000-0005-0000-0000-0000140D0000}"/>
    <cellStyle name="Comma 2 2 2 8 2 3 2" xfId="24224" xr:uid="{00000000-0005-0000-0000-0000150D0000}"/>
    <cellStyle name="Comma 2 2 2 8 2 3 2 2" xfId="55607" xr:uid="{00000000-0005-0000-0000-0000160D0000}"/>
    <cellStyle name="Comma 2 2 2 8 2 3 3" xfId="16451" xr:uid="{00000000-0005-0000-0000-0000170D0000}"/>
    <cellStyle name="Comma 2 2 2 8 2 3 3 2" xfId="47834" xr:uid="{00000000-0005-0000-0000-0000180D0000}"/>
    <cellStyle name="Comma 2 2 2 8 2 3 4" xfId="37394" xr:uid="{00000000-0005-0000-0000-0000190D0000}"/>
    <cellStyle name="Comma 2 2 2 8 2 4" xfId="18970" xr:uid="{00000000-0005-0000-0000-00001A0D0000}"/>
    <cellStyle name="Comma 2 2 2 8 2 4 2" xfId="50353" xr:uid="{00000000-0005-0000-0000-00001B0D0000}"/>
    <cellStyle name="Comma 2 2 2 8 2 5" xfId="26852" xr:uid="{00000000-0005-0000-0000-00001C0D0000}"/>
    <cellStyle name="Comma 2 2 2 8 2 5 2" xfId="58234" xr:uid="{00000000-0005-0000-0000-00001D0D0000}"/>
    <cellStyle name="Comma 2 2 2 8 2 6" xfId="11194" xr:uid="{00000000-0005-0000-0000-00001E0D0000}"/>
    <cellStyle name="Comma 2 2 2 8 2 6 2" xfId="42580" xr:uid="{00000000-0005-0000-0000-00001F0D0000}"/>
    <cellStyle name="Comma 2 2 2 8 2 7" xfId="32132" xr:uid="{00000000-0005-0000-0000-0000200D0000}"/>
    <cellStyle name="Comma 2 2 2 8 3" xfId="3116" xr:uid="{00000000-0005-0000-0000-0000210D0000}"/>
    <cellStyle name="Comma 2 2 2 8 3 2" xfId="8477" xr:uid="{00000000-0005-0000-0000-0000220D0000}"/>
    <cellStyle name="Comma 2 2 2 8 3 2 2" xfId="21596" xr:uid="{00000000-0005-0000-0000-0000230D0000}"/>
    <cellStyle name="Comma 2 2 2 8 3 2 2 2" xfId="52979" xr:uid="{00000000-0005-0000-0000-0000240D0000}"/>
    <cellStyle name="Comma 2 2 2 8 3 2 3" xfId="40025" xr:uid="{00000000-0005-0000-0000-0000250D0000}"/>
    <cellStyle name="Comma 2 2 2 8 3 3" xfId="29478" xr:uid="{00000000-0005-0000-0000-0000260D0000}"/>
    <cellStyle name="Comma 2 2 2 8 3 3 2" xfId="60860" xr:uid="{00000000-0005-0000-0000-0000270D0000}"/>
    <cellStyle name="Comma 2 2 2 8 3 4" xfId="13821" xr:uid="{00000000-0005-0000-0000-0000280D0000}"/>
    <cellStyle name="Comma 2 2 2 8 3 4 2" xfId="45206" xr:uid="{00000000-0005-0000-0000-0000290D0000}"/>
    <cellStyle name="Comma 2 2 2 8 3 5" xfId="34761" xr:uid="{00000000-0005-0000-0000-00002A0D0000}"/>
    <cellStyle name="Comma 2 2 2 8 4" xfId="5819" xr:uid="{00000000-0005-0000-0000-00002B0D0000}"/>
    <cellStyle name="Comma 2 2 2 8 4 2" xfId="24223" xr:uid="{00000000-0005-0000-0000-00002C0D0000}"/>
    <cellStyle name="Comma 2 2 2 8 4 2 2" xfId="55606" xr:uid="{00000000-0005-0000-0000-00002D0D0000}"/>
    <cellStyle name="Comma 2 2 2 8 4 3" xfId="16450" xr:uid="{00000000-0005-0000-0000-00002E0D0000}"/>
    <cellStyle name="Comma 2 2 2 8 4 3 2" xfId="47833" xr:uid="{00000000-0005-0000-0000-00002F0D0000}"/>
    <cellStyle name="Comma 2 2 2 8 4 4" xfId="37393" xr:uid="{00000000-0005-0000-0000-0000300D0000}"/>
    <cellStyle name="Comma 2 2 2 8 5" xfId="18969" xr:uid="{00000000-0005-0000-0000-0000310D0000}"/>
    <cellStyle name="Comma 2 2 2 8 5 2" xfId="50352" xr:uid="{00000000-0005-0000-0000-0000320D0000}"/>
    <cellStyle name="Comma 2 2 2 8 6" xfId="26851" xr:uid="{00000000-0005-0000-0000-0000330D0000}"/>
    <cellStyle name="Comma 2 2 2 8 6 2" xfId="58233" xr:uid="{00000000-0005-0000-0000-0000340D0000}"/>
    <cellStyle name="Comma 2 2 2 8 7" xfId="11193" xr:uid="{00000000-0005-0000-0000-0000350D0000}"/>
    <cellStyle name="Comma 2 2 2 8 7 2" xfId="42579" xr:uid="{00000000-0005-0000-0000-0000360D0000}"/>
    <cellStyle name="Comma 2 2 2 8 8" xfId="32131" xr:uid="{00000000-0005-0000-0000-0000370D0000}"/>
    <cellStyle name="Comma 2 2 2 9" xfId="418" xr:uid="{00000000-0005-0000-0000-0000380D0000}"/>
    <cellStyle name="Comma 2 2 2 9 2" xfId="3118" xr:uid="{00000000-0005-0000-0000-0000390D0000}"/>
    <cellStyle name="Comma 2 2 2 9 2 2" xfId="8479" xr:uid="{00000000-0005-0000-0000-00003A0D0000}"/>
    <cellStyle name="Comma 2 2 2 9 2 2 2" xfId="21598" xr:uid="{00000000-0005-0000-0000-00003B0D0000}"/>
    <cellStyle name="Comma 2 2 2 9 2 2 2 2" xfId="52981" xr:uid="{00000000-0005-0000-0000-00003C0D0000}"/>
    <cellStyle name="Comma 2 2 2 9 2 2 3" xfId="40027" xr:uid="{00000000-0005-0000-0000-00003D0D0000}"/>
    <cellStyle name="Comma 2 2 2 9 2 3" xfId="29480" xr:uid="{00000000-0005-0000-0000-00003E0D0000}"/>
    <cellStyle name="Comma 2 2 2 9 2 3 2" xfId="60862" xr:uid="{00000000-0005-0000-0000-00003F0D0000}"/>
    <cellStyle name="Comma 2 2 2 9 2 4" xfId="13823" xr:uid="{00000000-0005-0000-0000-0000400D0000}"/>
    <cellStyle name="Comma 2 2 2 9 2 4 2" xfId="45208" xr:uid="{00000000-0005-0000-0000-0000410D0000}"/>
    <cellStyle name="Comma 2 2 2 9 2 5" xfId="34763" xr:uid="{00000000-0005-0000-0000-0000420D0000}"/>
    <cellStyle name="Comma 2 2 2 9 3" xfId="5821" xr:uid="{00000000-0005-0000-0000-0000430D0000}"/>
    <cellStyle name="Comma 2 2 2 9 3 2" xfId="24225" xr:uid="{00000000-0005-0000-0000-0000440D0000}"/>
    <cellStyle name="Comma 2 2 2 9 3 2 2" xfId="55608" xr:uid="{00000000-0005-0000-0000-0000450D0000}"/>
    <cellStyle name="Comma 2 2 2 9 3 3" xfId="16452" xr:uid="{00000000-0005-0000-0000-0000460D0000}"/>
    <cellStyle name="Comma 2 2 2 9 3 3 2" xfId="47835" xr:uid="{00000000-0005-0000-0000-0000470D0000}"/>
    <cellStyle name="Comma 2 2 2 9 3 4" xfId="37395" xr:uid="{00000000-0005-0000-0000-0000480D0000}"/>
    <cellStyle name="Comma 2 2 2 9 4" xfId="18971" xr:uid="{00000000-0005-0000-0000-0000490D0000}"/>
    <cellStyle name="Comma 2 2 2 9 4 2" xfId="50354" xr:uid="{00000000-0005-0000-0000-00004A0D0000}"/>
    <cellStyle name="Comma 2 2 2 9 5" xfId="26853" xr:uid="{00000000-0005-0000-0000-00004B0D0000}"/>
    <cellStyle name="Comma 2 2 2 9 5 2" xfId="58235" xr:uid="{00000000-0005-0000-0000-00004C0D0000}"/>
    <cellStyle name="Comma 2 2 2 9 6" xfId="11195" xr:uid="{00000000-0005-0000-0000-00004D0D0000}"/>
    <cellStyle name="Comma 2 2 2 9 6 2" xfId="42581" xr:uid="{00000000-0005-0000-0000-00004E0D0000}"/>
    <cellStyle name="Comma 2 2 2 9 7" xfId="32133" xr:uid="{00000000-0005-0000-0000-00004F0D0000}"/>
    <cellStyle name="Comma 2 2 20" xfId="18907" xr:uid="{00000000-0005-0000-0000-0000500D0000}"/>
    <cellStyle name="Comma 2 2 20 2" xfId="50290" xr:uid="{00000000-0005-0000-0000-0000510D0000}"/>
    <cellStyle name="Comma 2 2 21" xfId="26654" xr:uid="{00000000-0005-0000-0000-0000520D0000}"/>
    <cellStyle name="Comma 2 2 21 2" xfId="58036" xr:uid="{00000000-0005-0000-0000-0000530D0000}"/>
    <cellStyle name="Comma 2 2 22" xfId="11131" xr:uid="{00000000-0005-0000-0000-0000540D0000}"/>
    <cellStyle name="Comma 2 2 22 2" xfId="42517" xr:uid="{00000000-0005-0000-0000-0000550D0000}"/>
    <cellStyle name="Comma 2 2 23" xfId="31933" xr:uid="{00000000-0005-0000-0000-0000560D0000}"/>
    <cellStyle name="Comma 2 2 3" xfId="214" xr:uid="{00000000-0005-0000-0000-0000570D0000}"/>
    <cellStyle name="Comma 2 2 3 10" xfId="420" xr:uid="{00000000-0005-0000-0000-0000580D0000}"/>
    <cellStyle name="Comma 2 2 3 10 2" xfId="3120" xr:uid="{00000000-0005-0000-0000-0000590D0000}"/>
    <cellStyle name="Comma 2 2 3 10 2 2" xfId="8481" xr:uid="{00000000-0005-0000-0000-00005A0D0000}"/>
    <cellStyle name="Comma 2 2 3 10 2 2 2" xfId="21600" xr:uid="{00000000-0005-0000-0000-00005B0D0000}"/>
    <cellStyle name="Comma 2 2 3 10 2 2 2 2" xfId="52983" xr:uid="{00000000-0005-0000-0000-00005C0D0000}"/>
    <cellStyle name="Comma 2 2 3 10 2 2 3" xfId="40029" xr:uid="{00000000-0005-0000-0000-00005D0D0000}"/>
    <cellStyle name="Comma 2 2 3 10 2 3" xfId="29482" xr:uid="{00000000-0005-0000-0000-00005E0D0000}"/>
    <cellStyle name="Comma 2 2 3 10 2 3 2" xfId="60864" xr:uid="{00000000-0005-0000-0000-00005F0D0000}"/>
    <cellStyle name="Comma 2 2 3 10 2 4" xfId="13825" xr:uid="{00000000-0005-0000-0000-0000600D0000}"/>
    <cellStyle name="Comma 2 2 3 10 2 4 2" xfId="45210" xr:uid="{00000000-0005-0000-0000-0000610D0000}"/>
    <cellStyle name="Comma 2 2 3 10 2 5" xfId="34765" xr:uid="{00000000-0005-0000-0000-0000620D0000}"/>
    <cellStyle name="Comma 2 2 3 10 3" xfId="5823" xr:uid="{00000000-0005-0000-0000-0000630D0000}"/>
    <cellStyle name="Comma 2 2 3 10 3 2" xfId="24227" xr:uid="{00000000-0005-0000-0000-0000640D0000}"/>
    <cellStyle name="Comma 2 2 3 10 3 2 2" xfId="55610" xr:uid="{00000000-0005-0000-0000-0000650D0000}"/>
    <cellStyle name="Comma 2 2 3 10 3 3" xfId="16454" xr:uid="{00000000-0005-0000-0000-0000660D0000}"/>
    <cellStyle name="Comma 2 2 3 10 3 3 2" xfId="47837" xr:uid="{00000000-0005-0000-0000-0000670D0000}"/>
    <cellStyle name="Comma 2 2 3 10 3 4" xfId="37397" xr:uid="{00000000-0005-0000-0000-0000680D0000}"/>
    <cellStyle name="Comma 2 2 3 10 4" xfId="18973" xr:uid="{00000000-0005-0000-0000-0000690D0000}"/>
    <cellStyle name="Comma 2 2 3 10 4 2" xfId="50356" xr:uid="{00000000-0005-0000-0000-00006A0D0000}"/>
    <cellStyle name="Comma 2 2 3 10 5" xfId="26855" xr:uid="{00000000-0005-0000-0000-00006B0D0000}"/>
    <cellStyle name="Comma 2 2 3 10 5 2" xfId="58237" xr:uid="{00000000-0005-0000-0000-00006C0D0000}"/>
    <cellStyle name="Comma 2 2 3 10 6" xfId="11197" xr:uid="{00000000-0005-0000-0000-00006D0D0000}"/>
    <cellStyle name="Comma 2 2 3 10 6 2" xfId="42583" xr:uid="{00000000-0005-0000-0000-00006E0D0000}"/>
    <cellStyle name="Comma 2 2 3 10 7" xfId="32135" xr:uid="{00000000-0005-0000-0000-00006F0D0000}"/>
    <cellStyle name="Comma 2 2 3 11" xfId="2730" xr:uid="{00000000-0005-0000-0000-0000700D0000}"/>
    <cellStyle name="Comma 2 2 3 11 2" xfId="5403" xr:uid="{00000000-0005-0000-0000-0000710D0000}"/>
    <cellStyle name="Comma 2 2 3 11 2 2" xfId="10758" xr:uid="{00000000-0005-0000-0000-0000720D0000}"/>
    <cellStyle name="Comma 2 2 3 11 2 2 2" xfId="23871" xr:uid="{00000000-0005-0000-0000-0000730D0000}"/>
    <cellStyle name="Comma 2 2 3 11 2 2 2 2" xfId="55254" xr:uid="{00000000-0005-0000-0000-0000740D0000}"/>
    <cellStyle name="Comma 2 2 3 11 2 2 3" xfId="42300" xr:uid="{00000000-0005-0000-0000-0000750D0000}"/>
    <cellStyle name="Comma 2 2 3 11 2 3" xfId="31753" xr:uid="{00000000-0005-0000-0000-0000760D0000}"/>
    <cellStyle name="Comma 2 2 3 11 2 3 2" xfId="63135" xr:uid="{00000000-0005-0000-0000-0000770D0000}"/>
    <cellStyle name="Comma 2 2 3 11 2 4" xfId="16096" xr:uid="{00000000-0005-0000-0000-0000780D0000}"/>
    <cellStyle name="Comma 2 2 3 11 2 4 2" xfId="47481" xr:uid="{00000000-0005-0000-0000-0000790D0000}"/>
    <cellStyle name="Comma 2 2 3 11 2 5" xfId="37036" xr:uid="{00000000-0005-0000-0000-00007A0D0000}"/>
    <cellStyle name="Comma 2 2 3 11 3" xfId="8111" xr:uid="{00000000-0005-0000-0000-00007B0D0000}"/>
    <cellStyle name="Comma 2 2 3 11 3 2" xfId="26498" xr:uid="{00000000-0005-0000-0000-00007C0D0000}"/>
    <cellStyle name="Comma 2 2 3 11 3 2 2" xfId="57881" xr:uid="{00000000-0005-0000-0000-00007D0D0000}"/>
    <cellStyle name="Comma 2 2 3 11 3 3" xfId="18725" xr:uid="{00000000-0005-0000-0000-00007E0D0000}"/>
    <cellStyle name="Comma 2 2 3 11 3 3 2" xfId="50108" xr:uid="{00000000-0005-0000-0000-00007F0D0000}"/>
    <cellStyle name="Comma 2 2 3 11 3 4" xfId="39670" xr:uid="{00000000-0005-0000-0000-0000800D0000}"/>
    <cellStyle name="Comma 2 2 3 11 4" xfId="21244" xr:uid="{00000000-0005-0000-0000-0000810D0000}"/>
    <cellStyle name="Comma 2 2 3 11 4 2" xfId="52627" xr:uid="{00000000-0005-0000-0000-0000820D0000}"/>
    <cellStyle name="Comma 2 2 3 11 5" xfId="29126" xr:uid="{00000000-0005-0000-0000-0000830D0000}"/>
    <cellStyle name="Comma 2 2 3 11 5 2" xfId="60508" xr:uid="{00000000-0005-0000-0000-0000840D0000}"/>
    <cellStyle name="Comma 2 2 3 11 6" xfId="13468" xr:uid="{00000000-0005-0000-0000-0000850D0000}"/>
    <cellStyle name="Comma 2 2 3 11 6 2" xfId="44854" xr:uid="{00000000-0005-0000-0000-0000860D0000}"/>
    <cellStyle name="Comma 2 2 3 11 7" xfId="34406" xr:uid="{00000000-0005-0000-0000-0000870D0000}"/>
    <cellStyle name="Comma 2 2 3 12" xfId="2790" xr:uid="{00000000-0005-0000-0000-0000880D0000}"/>
    <cellStyle name="Comma 2 2 3 12 2" xfId="5463" xr:uid="{00000000-0005-0000-0000-0000890D0000}"/>
    <cellStyle name="Comma 2 2 3 12 2 2" xfId="10814" xr:uid="{00000000-0005-0000-0000-00008A0D0000}"/>
    <cellStyle name="Comma 2 2 3 12 2 2 2" xfId="23925" xr:uid="{00000000-0005-0000-0000-00008B0D0000}"/>
    <cellStyle name="Comma 2 2 3 12 2 2 2 2" xfId="55308" xr:uid="{00000000-0005-0000-0000-00008C0D0000}"/>
    <cellStyle name="Comma 2 2 3 12 2 2 3" xfId="42354" xr:uid="{00000000-0005-0000-0000-00008D0D0000}"/>
    <cellStyle name="Comma 2 2 3 12 2 3" xfId="31807" xr:uid="{00000000-0005-0000-0000-00008E0D0000}"/>
    <cellStyle name="Comma 2 2 3 12 2 3 2" xfId="63189" xr:uid="{00000000-0005-0000-0000-00008F0D0000}"/>
    <cellStyle name="Comma 2 2 3 12 2 4" xfId="16150" xr:uid="{00000000-0005-0000-0000-0000900D0000}"/>
    <cellStyle name="Comma 2 2 3 12 2 4 2" xfId="47535" xr:uid="{00000000-0005-0000-0000-0000910D0000}"/>
    <cellStyle name="Comma 2 2 3 12 2 5" xfId="37090" xr:uid="{00000000-0005-0000-0000-0000920D0000}"/>
    <cellStyle name="Comma 2 2 3 12 3" xfId="8168" xr:uid="{00000000-0005-0000-0000-0000930D0000}"/>
    <cellStyle name="Comma 2 2 3 12 3 2" xfId="26552" xr:uid="{00000000-0005-0000-0000-0000940D0000}"/>
    <cellStyle name="Comma 2 2 3 12 3 2 2" xfId="57935" xr:uid="{00000000-0005-0000-0000-0000950D0000}"/>
    <cellStyle name="Comma 2 2 3 12 3 3" xfId="18779" xr:uid="{00000000-0005-0000-0000-0000960D0000}"/>
    <cellStyle name="Comma 2 2 3 12 3 3 2" xfId="50162" xr:uid="{00000000-0005-0000-0000-0000970D0000}"/>
    <cellStyle name="Comma 2 2 3 12 3 4" xfId="39724" xr:uid="{00000000-0005-0000-0000-0000980D0000}"/>
    <cellStyle name="Comma 2 2 3 12 4" xfId="21298" xr:uid="{00000000-0005-0000-0000-0000990D0000}"/>
    <cellStyle name="Comma 2 2 3 12 4 2" xfId="52681" xr:uid="{00000000-0005-0000-0000-00009A0D0000}"/>
    <cellStyle name="Comma 2 2 3 12 5" xfId="29180" xr:uid="{00000000-0005-0000-0000-00009B0D0000}"/>
    <cellStyle name="Comma 2 2 3 12 5 2" xfId="60562" xr:uid="{00000000-0005-0000-0000-00009C0D0000}"/>
    <cellStyle name="Comma 2 2 3 12 6" xfId="13522" xr:uid="{00000000-0005-0000-0000-00009D0D0000}"/>
    <cellStyle name="Comma 2 2 3 12 6 2" xfId="44908" xr:uid="{00000000-0005-0000-0000-00009E0D0000}"/>
    <cellStyle name="Comma 2 2 3 12 7" xfId="34460" xr:uid="{00000000-0005-0000-0000-00009F0D0000}"/>
    <cellStyle name="Comma 2 2 3 13" xfId="419" xr:uid="{00000000-0005-0000-0000-0000A00D0000}"/>
    <cellStyle name="Comma 2 2 3 13 2" xfId="3119" xr:uid="{00000000-0005-0000-0000-0000A10D0000}"/>
    <cellStyle name="Comma 2 2 3 13 2 2" xfId="8480" xr:uid="{00000000-0005-0000-0000-0000A20D0000}"/>
    <cellStyle name="Comma 2 2 3 13 2 2 2" xfId="24226" xr:uid="{00000000-0005-0000-0000-0000A30D0000}"/>
    <cellStyle name="Comma 2 2 3 13 2 2 2 2" xfId="55609" xr:uid="{00000000-0005-0000-0000-0000A40D0000}"/>
    <cellStyle name="Comma 2 2 3 13 2 2 3" xfId="40028" xr:uid="{00000000-0005-0000-0000-0000A50D0000}"/>
    <cellStyle name="Comma 2 2 3 13 2 3" xfId="29481" xr:uid="{00000000-0005-0000-0000-0000A60D0000}"/>
    <cellStyle name="Comma 2 2 3 13 2 3 2" xfId="60863" xr:uid="{00000000-0005-0000-0000-0000A70D0000}"/>
    <cellStyle name="Comma 2 2 3 13 2 4" xfId="16453" xr:uid="{00000000-0005-0000-0000-0000A80D0000}"/>
    <cellStyle name="Comma 2 2 3 13 2 4 2" xfId="47836" xr:uid="{00000000-0005-0000-0000-0000A90D0000}"/>
    <cellStyle name="Comma 2 2 3 13 2 5" xfId="34764" xr:uid="{00000000-0005-0000-0000-0000AA0D0000}"/>
    <cellStyle name="Comma 2 2 3 13 3" xfId="5822" xr:uid="{00000000-0005-0000-0000-0000AB0D0000}"/>
    <cellStyle name="Comma 2 2 3 13 3 2" xfId="21599" xr:uid="{00000000-0005-0000-0000-0000AC0D0000}"/>
    <cellStyle name="Comma 2 2 3 13 3 2 2" xfId="52982" xr:uid="{00000000-0005-0000-0000-0000AD0D0000}"/>
    <cellStyle name="Comma 2 2 3 13 3 3" xfId="37396" xr:uid="{00000000-0005-0000-0000-0000AE0D0000}"/>
    <cellStyle name="Comma 2 2 3 13 4" xfId="26854" xr:uid="{00000000-0005-0000-0000-0000AF0D0000}"/>
    <cellStyle name="Comma 2 2 3 13 4 2" xfId="58236" xr:uid="{00000000-0005-0000-0000-0000B00D0000}"/>
    <cellStyle name="Comma 2 2 3 13 5" xfId="13824" xr:uid="{00000000-0005-0000-0000-0000B10D0000}"/>
    <cellStyle name="Comma 2 2 3 13 5 2" xfId="45209" xr:uid="{00000000-0005-0000-0000-0000B20D0000}"/>
    <cellStyle name="Comma 2 2 3 13 6" xfId="32134" xr:uid="{00000000-0005-0000-0000-0000B30D0000}"/>
    <cellStyle name="Comma 2 2 3 14" xfId="2923" xr:uid="{00000000-0005-0000-0000-0000B40D0000}"/>
    <cellStyle name="Comma 2 2 3 14 2" xfId="8285" xr:uid="{00000000-0005-0000-0000-0000B50D0000}"/>
    <cellStyle name="Comma 2 2 3 14 2 2" xfId="21406" xr:uid="{00000000-0005-0000-0000-0000B60D0000}"/>
    <cellStyle name="Comma 2 2 3 14 2 2 2" xfId="52789" xr:uid="{00000000-0005-0000-0000-0000B70D0000}"/>
    <cellStyle name="Comma 2 2 3 14 2 3" xfId="39835" xr:uid="{00000000-0005-0000-0000-0000B80D0000}"/>
    <cellStyle name="Comma 2 2 3 14 3" xfId="29288" xr:uid="{00000000-0005-0000-0000-0000B90D0000}"/>
    <cellStyle name="Comma 2 2 3 14 3 2" xfId="60670" xr:uid="{00000000-0005-0000-0000-0000BA0D0000}"/>
    <cellStyle name="Comma 2 2 3 14 4" xfId="13631" xr:uid="{00000000-0005-0000-0000-0000BB0D0000}"/>
    <cellStyle name="Comma 2 2 3 14 4 2" xfId="45016" xr:uid="{00000000-0005-0000-0000-0000BC0D0000}"/>
    <cellStyle name="Comma 2 2 3 14 5" xfId="34571" xr:uid="{00000000-0005-0000-0000-0000BD0D0000}"/>
    <cellStyle name="Comma 2 2 3 15" xfId="5627" xr:uid="{00000000-0005-0000-0000-0000BE0D0000}"/>
    <cellStyle name="Comma 2 2 3 15 2" xfId="24033" xr:uid="{00000000-0005-0000-0000-0000BF0D0000}"/>
    <cellStyle name="Comma 2 2 3 15 2 2" xfId="55416" xr:uid="{00000000-0005-0000-0000-0000C00D0000}"/>
    <cellStyle name="Comma 2 2 3 15 3" xfId="16260" xr:uid="{00000000-0005-0000-0000-0000C10D0000}"/>
    <cellStyle name="Comma 2 2 3 15 3 2" xfId="47643" xr:uid="{00000000-0005-0000-0000-0000C20D0000}"/>
    <cellStyle name="Comma 2 2 3 15 4" xfId="37203" xr:uid="{00000000-0005-0000-0000-0000C30D0000}"/>
    <cellStyle name="Comma 2 2 3 16" xfId="18972" xr:uid="{00000000-0005-0000-0000-0000C40D0000}"/>
    <cellStyle name="Comma 2 2 3 16 2" xfId="50355" xr:uid="{00000000-0005-0000-0000-0000C50D0000}"/>
    <cellStyle name="Comma 2 2 3 17" xfId="26661" xr:uid="{00000000-0005-0000-0000-0000C60D0000}"/>
    <cellStyle name="Comma 2 2 3 17 2" xfId="58043" xr:uid="{00000000-0005-0000-0000-0000C70D0000}"/>
    <cellStyle name="Comma 2 2 3 18" xfId="11196" xr:uid="{00000000-0005-0000-0000-0000C80D0000}"/>
    <cellStyle name="Comma 2 2 3 18 2" xfId="42582" xr:uid="{00000000-0005-0000-0000-0000C90D0000}"/>
    <cellStyle name="Comma 2 2 3 19" xfId="31940" xr:uid="{00000000-0005-0000-0000-0000CA0D0000}"/>
    <cellStyle name="Comma 2 2 3 2" xfId="227" xr:uid="{00000000-0005-0000-0000-0000CB0D0000}"/>
    <cellStyle name="Comma 2 2 3 2 10" xfId="2743" xr:uid="{00000000-0005-0000-0000-0000CC0D0000}"/>
    <cellStyle name="Comma 2 2 3 2 10 2" xfId="5416" xr:uid="{00000000-0005-0000-0000-0000CD0D0000}"/>
    <cellStyle name="Comma 2 2 3 2 10 2 2" xfId="10771" xr:uid="{00000000-0005-0000-0000-0000CE0D0000}"/>
    <cellStyle name="Comma 2 2 3 2 10 2 2 2" xfId="23884" xr:uid="{00000000-0005-0000-0000-0000CF0D0000}"/>
    <cellStyle name="Comma 2 2 3 2 10 2 2 2 2" xfId="55267" xr:uid="{00000000-0005-0000-0000-0000D00D0000}"/>
    <cellStyle name="Comma 2 2 3 2 10 2 2 3" xfId="42313" xr:uid="{00000000-0005-0000-0000-0000D10D0000}"/>
    <cellStyle name="Comma 2 2 3 2 10 2 3" xfId="31766" xr:uid="{00000000-0005-0000-0000-0000D20D0000}"/>
    <cellStyle name="Comma 2 2 3 2 10 2 3 2" xfId="63148" xr:uid="{00000000-0005-0000-0000-0000D30D0000}"/>
    <cellStyle name="Comma 2 2 3 2 10 2 4" xfId="16109" xr:uid="{00000000-0005-0000-0000-0000D40D0000}"/>
    <cellStyle name="Comma 2 2 3 2 10 2 4 2" xfId="47494" xr:uid="{00000000-0005-0000-0000-0000D50D0000}"/>
    <cellStyle name="Comma 2 2 3 2 10 2 5" xfId="37049" xr:uid="{00000000-0005-0000-0000-0000D60D0000}"/>
    <cellStyle name="Comma 2 2 3 2 10 3" xfId="8124" xr:uid="{00000000-0005-0000-0000-0000D70D0000}"/>
    <cellStyle name="Comma 2 2 3 2 10 3 2" xfId="26511" xr:uid="{00000000-0005-0000-0000-0000D80D0000}"/>
    <cellStyle name="Comma 2 2 3 2 10 3 2 2" xfId="57894" xr:uid="{00000000-0005-0000-0000-0000D90D0000}"/>
    <cellStyle name="Comma 2 2 3 2 10 3 3" xfId="18738" xr:uid="{00000000-0005-0000-0000-0000DA0D0000}"/>
    <cellStyle name="Comma 2 2 3 2 10 3 3 2" xfId="50121" xr:uid="{00000000-0005-0000-0000-0000DB0D0000}"/>
    <cellStyle name="Comma 2 2 3 2 10 3 4" xfId="39683" xr:uid="{00000000-0005-0000-0000-0000DC0D0000}"/>
    <cellStyle name="Comma 2 2 3 2 10 4" xfId="21257" xr:uid="{00000000-0005-0000-0000-0000DD0D0000}"/>
    <cellStyle name="Comma 2 2 3 2 10 4 2" xfId="52640" xr:uid="{00000000-0005-0000-0000-0000DE0D0000}"/>
    <cellStyle name="Comma 2 2 3 2 10 5" xfId="29139" xr:uid="{00000000-0005-0000-0000-0000DF0D0000}"/>
    <cellStyle name="Comma 2 2 3 2 10 5 2" xfId="60521" xr:uid="{00000000-0005-0000-0000-0000E00D0000}"/>
    <cellStyle name="Comma 2 2 3 2 10 6" xfId="13481" xr:uid="{00000000-0005-0000-0000-0000E10D0000}"/>
    <cellStyle name="Comma 2 2 3 2 10 6 2" xfId="44867" xr:uid="{00000000-0005-0000-0000-0000E20D0000}"/>
    <cellStyle name="Comma 2 2 3 2 10 7" xfId="34419" xr:uid="{00000000-0005-0000-0000-0000E30D0000}"/>
    <cellStyle name="Comma 2 2 3 2 11" xfId="2803" xr:uid="{00000000-0005-0000-0000-0000E40D0000}"/>
    <cellStyle name="Comma 2 2 3 2 11 2" xfId="5476" xr:uid="{00000000-0005-0000-0000-0000E50D0000}"/>
    <cellStyle name="Comma 2 2 3 2 11 2 2" xfId="10827" xr:uid="{00000000-0005-0000-0000-0000E60D0000}"/>
    <cellStyle name="Comma 2 2 3 2 11 2 2 2" xfId="23938" xr:uid="{00000000-0005-0000-0000-0000E70D0000}"/>
    <cellStyle name="Comma 2 2 3 2 11 2 2 2 2" xfId="55321" xr:uid="{00000000-0005-0000-0000-0000E80D0000}"/>
    <cellStyle name="Comma 2 2 3 2 11 2 2 3" xfId="42367" xr:uid="{00000000-0005-0000-0000-0000E90D0000}"/>
    <cellStyle name="Comma 2 2 3 2 11 2 3" xfId="31820" xr:uid="{00000000-0005-0000-0000-0000EA0D0000}"/>
    <cellStyle name="Comma 2 2 3 2 11 2 3 2" xfId="63202" xr:uid="{00000000-0005-0000-0000-0000EB0D0000}"/>
    <cellStyle name="Comma 2 2 3 2 11 2 4" xfId="16163" xr:uid="{00000000-0005-0000-0000-0000EC0D0000}"/>
    <cellStyle name="Comma 2 2 3 2 11 2 4 2" xfId="47548" xr:uid="{00000000-0005-0000-0000-0000ED0D0000}"/>
    <cellStyle name="Comma 2 2 3 2 11 2 5" xfId="37103" xr:uid="{00000000-0005-0000-0000-0000EE0D0000}"/>
    <cellStyle name="Comma 2 2 3 2 11 3" xfId="8181" xr:uid="{00000000-0005-0000-0000-0000EF0D0000}"/>
    <cellStyle name="Comma 2 2 3 2 11 3 2" xfId="26565" xr:uid="{00000000-0005-0000-0000-0000F00D0000}"/>
    <cellStyle name="Comma 2 2 3 2 11 3 2 2" xfId="57948" xr:uid="{00000000-0005-0000-0000-0000F10D0000}"/>
    <cellStyle name="Comma 2 2 3 2 11 3 3" xfId="18792" xr:uid="{00000000-0005-0000-0000-0000F20D0000}"/>
    <cellStyle name="Comma 2 2 3 2 11 3 3 2" xfId="50175" xr:uid="{00000000-0005-0000-0000-0000F30D0000}"/>
    <cellStyle name="Comma 2 2 3 2 11 3 4" xfId="39737" xr:uid="{00000000-0005-0000-0000-0000F40D0000}"/>
    <cellStyle name="Comma 2 2 3 2 11 4" xfId="21311" xr:uid="{00000000-0005-0000-0000-0000F50D0000}"/>
    <cellStyle name="Comma 2 2 3 2 11 4 2" xfId="52694" xr:uid="{00000000-0005-0000-0000-0000F60D0000}"/>
    <cellStyle name="Comma 2 2 3 2 11 5" xfId="29193" xr:uid="{00000000-0005-0000-0000-0000F70D0000}"/>
    <cellStyle name="Comma 2 2 3 2 11 5 2" xfId="60575" xr:uid="{00000000-0005-0000-0000-0000F80D0000}"/>
    <cellStyle name="Comma 2 2 3 2 11 6" xfId="13535" xr:uid="{00000000-0005-0000-0000-0000F90D0000}"/>
    <cellStyle name="Comma 2 2 3 2 11 6 2" xfId="44921" xr:uid="{00000000-0005-0000-0000-0000FA0D0000}"/>
    <cellStyle name="Comma 2 2 3 2 11 7" xfId="34473" xr:uid="{00000000-0005-0000-0000-0000FB0D0000}"/>
    <cellStyle name="Comma 2 2 3 2 12" xfId="421" xr:uid="{00000000-0005-0000-0000-0000FC0D0000}"/>
    <cellStyle name="Comma 2 2 3 2 12 2" xfId="3121" xr:uid="{00000000-0005-0000-0000-0000FD0D0000}"/>
    <cellStyle name="Comma 2 2 3 2 12 2 2" xfId="8482" xr:uid="{00000000-0005-0000-0000-0000FE0D0000}"/>
    <cellStyle name="Comma 2 2 3 2 12 2 2 2" xfId="24228" xr:uid="{00000000-0005-0000-0000-0000FF0D0000}"/>
    <cellStyle name="Comma 2 2 3 2 12 2 2 2 2" xfId="55611" xr:uid="{00000000-0005-0000-0000-0000000E0000}"/>
    <cellStyle name="Comma 2 2 3 2 12 2 2 3" xfId="40030" xr:uid="{00000000-0005-0000-0000-0000010E0000}"/>
    <cellStyle name="Comma 2 2 3 2 12 2 3" xfId="29483" xr:uid="{00000000-0005-0000-0000-0000020E0000}"/>
    <cellStyle name="Comma 2 2 3 2 12 2 3 2" xfId="60865" xr:uid="{00000000-0005-0000-0000-0000030E0000}"/>
    <cellStyle name="Comma 2 2 3 2 12 2 4" xfId="16455" xr:uid="{00000000-0005-0000-0000-0000040E0000}"/>
    <cellStyle name="Comma 2 2 3 2 12 2 4 2" xfId="47838" xr:uid="{00000000-0005-0000-0000-0000050E0000}"/>
    <cellStyle name="Comma 2 2 3 2 12 2 5" xfId="34766" xr:uid="{00000000-0005-0000-0000-0000060E0000}"/>
    <cellStyle name="Comma 2 2 3 2 12 3" xfId="5824" xr:uid="{00000000-0005-0000-0000-0000070E0000}"/>
    <cellStyle name="Comma 2 2 3 2 12 3 2" xfId="21601" xr:uid="{00000000-0005-0000-0000-0000080E0000}"/>
    <cellStyle name="Comma 2 2 3 2 12 3 2 2" xfId="52984" xr:uid="{00000000-0005-0000-0000-0000090E0000}"/>
    <cellStyle name="Comma 2 2 3 2 12 3 3" xfId="37398" xr:uid="{00000000-0005-0000-0000-00000A0E0000}"/>
    <cellStyle name="Comma 2 2 3 2 12 4" xfId="26856" xr:uid="{00000000-0005-0000-0000-00000B0E0000}"/>
    <cellStyle name="Comma 2 2 3 2 12 4 2" xfId="58238" xr:uid="{00000000-0005-0000-0000-00000C0E0000}"/>
    <cellStyle name="Comma 2 2 3 2 12 5" xfId="13826" xr:uid="{00000000-0005-0000-0000-00000D0E0000}"/>
    <cellStyle name="Comma 2 2 3 2 12 5 2" xfId="45211" xr:uid="{00000000-0005-0000-0000-00000E0E0000}"/>
    <cellStyle name="Comma 2 2 3 2 12 6" xfId="32136" xr:uid="{00000000-0005-0000-0000-00000F0E0000}"/>
    <cellStyle name="Comma 2 2 3 2 13" xfId="2936" xr:uid="{00000000-0005-0000-0000-0000100E0000}"/>
    <cellStyle name="Comma 2 2 3 2 13 2" xfId="8298" xr:uid="{00000000-0005-0000-0000-0000110E0000}"/>
    <cellStyle name="Comma 2 2 3 2 13 2 2" xfId="21419" xr:uid="{00000000-0005-0000-0000-0000120E0000}"/>
    <cellStyle name="Comma 2 2 3 2 13 2 2 2" xfId="52802" xr:uid="{00000000-0005-0000-0000-0000130E0000}"/>
    <cellStyle name="Comma 2 2 3 2 13 2 3" xfId="39848" xr:uid="{00000000-0005-0000-0000-0000140E0000}"/>
    <cellStyle name="Comma 2 2 3 2 13 3" xfId="29301" xr:uid="{00000000-0005-0000-0000-0000150E0000}"/>
    <cellStyle name="Comma 2 2 3 2 13 3 2" xfId="60683" xr:uid="{00000000-0005-0000-0000-0000160E0000}"/>
    <cellStyle name="Comma 2 2 3 2 13 4" xfId="13644" xr:uid="{00000000-0005-0000-0000-0000170E0000}"/>
    <cellStyle name="Comma 2 2 3 2 13 4 2" xfId="45029" xr:uid="{00000000-0005-0000-0000-0000180E0000}"/>
    <cellStyle name="Comma 2 2 3 2 13 5" xfId="34584" xr:uid="{00000000-0005-0000-0000-0000190E0000}"/>
    <cellStyle name="Comma 2 2 3 2 14" xfId="5640" xr:uid="{00000000-0005-0000-0000-00001A0E0000}"/>
    <cellStyle name="Comma 2 2 3 2 14 2" xfId="24046" xr:uid="{00000000-0005-0000-0000-00001B0E0000}"/>
    <cellStyle name="Comma 2 2 3 2 14 2 2" xfId="55429" xr:uid="{00000000-0005-0000-0000-00001C0E0000}"/>
    <cellStyle name="Comma 2 2 3 2 14 3" xfId="16273" xr:uid="{00000000-0005-0000-0000-00001D0E0000}"/>
    <cellStyle name="Comma 2 2 3 2 14 3 2" xfId="47656" xr:uid="{00000000-0005-0000-0000-00001E0E0000}"/>
    <cellStyle name="Comma 2 2 3 2 14 4" xfId="37216" xr:uid="{00000000-0005-0000-0000-00001F0E0000}"/>
    <cellStyle name="Comma 2 2 3 2 15" xfId="18974" xr:uid="{00000000-0005-0000-0000-0000200E0000}"/>
    <cellStyle name="Comma 2 2 3 2 15 2" xfId="50357" xr:uid="{00000000-0005-0000-0000-0000210E0000}"/>
    <cellStyle name="Comma 2 2 3 2 16" xfId="26674" xr:uid="{00000000-0005-0000-0000-0000220E0000}"/>
    <cellStyle name="Comma 2 2 3 2 16 2" xfId="58056" xr:uid="{00000000-0005-0000-0000-0000230E0000}"/>
    <cellStyle name="Comma 2 2 3 2 17" xfId="11198" xr:uid="{00000000-0005-0000-0000-0000240E0000}"/>
    <cellStyle name="Comma 2 2 3 2 17 2" xfId="42584" xr:uid="{00000000-0005-0000-0000-0000250E0000}"/>
    <cellStyle name="Comma 2 2 3 2 18" xfId="31953" xr:uid="{00000000-0005-0000-0000-0000260E0000}"/>
    <cellStyle name="Comma 2 2 3 2 2" xfId="256" xr:uid="{00000000-0005-0000-0000-0000270E0000}"/>
    <cellStyle name="Comma 2 2 3 2 2 10" xfId="18975" xr:uid="{00000000-0005-0000-0000-0000280E0000}"/>
    <cellStyle name="Comma 2 2 3 2 2 10 2" xfId="50358" xr:uid="{00000000-0005-0000-0000-0000290E0000}"/>
    <cellStyle name="Comma 2 2 3 2 2 11" xfId="26701" xr:uid="{00000000-0005-0000-0000-00002A0E0000}"/>
    <cellStyle name="Comma 2 2 3 2 2 11 2" xfId="58083" xr:uid="{00000000-0005-0000-0000-00002B0E0000}"/>
    <cellStyle name="Comma 2 2 3 2 2 12" xfId="11199" xr:uid="{00000000-0005-0000-0000-00002C0E0000}"/>
    <cellStyle name="Comma 2 2 3 2 2 12 2" xfId="42585" xr:uid="{00000000-0005-0000-0000-00002D0E0000}"/>
    <cellStyle name="Comma 2 2 3 2 2 13" xfId="31981" xr:uid="{00000000-0005-0000-0000-00002E0E0000}"/>
    <cellStyle name="Comma 2 2 3 2 2 2" xfId="310" xr:uid="{00000000-0005-0000-0000-00002F0E0000}"/>
    <cellStyle name="Comma 2 2 3 2 2 2 10" xfId="32035" xr:uid="{00000000-0005-0000-0000-0000300E0000}"/>
    <cellStyle name="Comma 2 2 3 2 2 2 2" xfId="424" xr:uid="{00000000-0005-0000-0000-0000310E0000}"/>
    <cellStyle name="Comma 2 2 3 2 2 2 2 2" xfId="3124" xr:uid="{00000000-0005-0000-0000-0000320E0000}"/>
    <cellStyle name="Comma 2 2 3 2 2 2 2 2 2" xfId="8485" xr:uid="{00000000-0005-0000-0000-0000330E0000}"/>
    <cellStyle name="Comma 2 2 3 2 2 2 2 2 2 2" xfId="21604" xr:uid="{00000000-0005-0000-0000-0000340E0000}"/>
    <cellStyle name="Comma 2 2 3 2 2 2 2 2 2 2 2" xfId="52987" xr:uid="{00000000-0005-0000-0000-0000350E0000}"/>
    <cellStyle name="Comma 2 2 3 2 2 2 2 2 2 3" xfId="40033" xr:uid="{00000000-0005-0000-0000-0000360E0000}"/>
    <cellStyle name="Comma 2 2 3 2 2 2 2 2 3" xfId="29486" xr:uid="{00000000-0005-0000-0000-0000370E0000}"/>
    <cellStyle name="Comma 2 2 3 2 2 2 2 2 3 2" xfId="60868" xr:uid="{00000000-0005-0000-0000-0000380E0000}"/>
    <cellStyle name="Comma 2 2 3 2 2 2 2 2 4" xfId="13829" xr:uid="{00000000-0005-0000-0000-0000390E0000}"/>
    <cellStyle name="Comma 2 2 3 2 2 2 2 2 4 2" xfId="45214" xr:uid="{00000000-0005-0000-0000-00003A0E0000}"/>
    <cellStyle name="Comma 2 2 3 2 2 2 2 2 5" xfId="34769" xr:uid="{00000000-0005-0000-0000-00003B0E0000}"/>
    <cellStyle name="Comma 2 2 3 2 2 2 2 3" xfId="5827" xr:uid="{00000000-0005-0000-0000-00003C0E0000}"/>
    <cellStyle name="Comma 2 2 3 2 2 2 2 3 2" xfId="24231" xr:uid="{00000000-0005-0000-0000-00003D0E0000}"/>
    <cellStyle name="Comma 2 2 3 2 2 2 2 3 2 2" xfId="55614" xr:uid="{00000000-0005-0000-0000-00003E0E0000}"/>
    <cellStyle name="Comma 2 2 3 2 2 2 2 3 3" xfId="16458" xr:uid="{00000000-0005-0000-0000-00003F0E0000}"/>
    <cellStyle name="Comma 2 2 3 2 2 2 2 3 3 2" xfId="47841" xr:uid="{00000000-0005-0000-0000-0000400E0000}"/>
    <cellStyle name="Comma 2 2 3 2 2 2 2 3 4" xfId="37401" xr:uid="{00000000-0005-0000-0000-0000410E0000}"/>
    <cellStyle name="Comma 2 2 3 2 2 2 2 4" xfId="18977" xr:uid="{00000000-0005-0000-0000-0000420E0000}"/>
    <cellStyle name="Comma 2 2 3 2 2 2 2 4 2" xfId="50360" xr:uid="{00000000-0005-0000-0000-0000430E0000}"/>
    <cellStyle name="Comma 2 2 3 2 2 2 2 5" xfId="26859" xr:uid="{00000000-0005-0000-0000-0000440E0000}"/>
    <cellStyle name="Comma 2 2 3 2 2 2 2 5 2" xfId="58241" xr:uid="{00000000-0005-0000-0000-0000450E0000}"/>
    <cellStyle name="Comma 2 2 3 2 2 2 2 6" xfId="11201" xr:uid="{00000000-0005-0000-0000-0000460E0000}"/>
    <cellStyle name="Comma 2 2 3 2 2 2 2 6 2" xfId="42587" xr:uid="{00000000-0005-0000-0000-0000470E0000}"/>
    <cellStyle name="Comma 2 2 3 2 2 2 2 7" xfId="32139" xr:uid="{00000000-0005-0000-0000-0000480E0000}"/>
    <cellStyle name="Comma 2 2 3 2 2 2 3" xfId="2884" xr:uid="{00000000-0005-0000-0000-0000490E0000}"/>
    <cellStyle name="Comma 2 2 3 2 2 2 3 2" xfId="5557" xr:uid="{00000000-0005-0000-0000-00004A0E0000}"/>
    <cellStyle name="Comma 2 2 3 2 2 2 3 2 2" xfId="10908" xr:uid="{00000000-0005-0000-0000-00004B0E0000}"/>
    <cellStyle name="Comma 2 2 3 2 2 2 3 2 2 2" xfId="24019" xr:uid="{00000000-0005-0000-0000-00004C0E0000}"/>
    <cellStyle name="Comma 2 2 3 2 2 2 3 2 2 2 2" xfId="55402" xr:uid="{00000000-0005-0000-0000-00004D0E0000}"/>
    <cellStyle name="Comma 2 2 3 2 2 2 3 2 2 3" xfId="42448" xr:uid="{00000000-0005-0000-0000-00004E0E0000}"/>
    <cellStyle name="Comma 2 2 3 2 2 2 3 2 3" xfId="31901" xr:uid="{00000000-0005-0000-0000-00004F0E0000}"/>
    <cellStyle name="Comma 2 2 3 2 2 2 3 2 3 2" xfId="63283" xr:uid="{00000000-0005-0000-0000-0000500E0000}"/>
    <cellStyle name="Comma 2 2 3 2 2 2 3 2 4" xfId="16244" xr:uid="{00000000-0005-0000-0000-0000510E0000}"/>
    <cellStyle name="Comma 2 2 3 2 2 2 3 2 4 2" xfId="47629" xr:uid="{00000000-0005-0000-0000-0000520E0000}"/>
    <cellStyle name="Comma 2 2 3 2 2 2 3 2 5" xfId="37184" xr:uid="{00000000-0005-0000-0000-0000530E0000}"/>
    <cellStyle name="Comma 2 2 3 2 2 2 3 3" xfId="8262" xr:uid="{00000000-0005-0000-0000-0000540E0000}"/>
    <cellStyle name="Comma 2 2 3 2 2 2 3 3 2" xfId="26646" xr:uid="{00000000-0005-0000-0000-0000550E0000}"/>
    <cellStyle name="Comma 2 2 3 2 2 2 3 3 2 2" xfId="58029" xr:uid="{00000000-0005-0000-0000-0000560E0000}"/>
    <cellStyle name="Comma 2 2 3 2 2 2 3 3 3" xfId="18873" xr:uid="{00000000-0005-0000-0000-0000570E0000}"/>
    <cellStyle name="Comma 2 2 3 2 2 2 3 3 3 2" xfId="50256" xr:uid="{00000000-0005-0000-0000-0000580E0000}"/>
    <cellStyle name="Comma 2 2 3 2 2 2 3 3 4" xfId="39818" xr:uid="{00000000-0005-0000-0000-0000590E0000}"/>
    <cellStyle name="Comma 2 2 3 2 2 2 3 4" xfId="21392" xr:uid="{00000000-0005-0000-0000-00005A0E0000}"/>
    <cellStyle name="Comma 2 2 3 2 2 2 3 4 2" xfId="52775" xr:uid="{00000000-0005-0000-0000-00005B0E0000}"/>
    <cellStyle name="Comma 2 2 3 2 2 2 3 5" xfId="29274" xr:uid="{00000000-0005-0000-0000-00005C0E0000}"/>
    <cellStyle name="Comma 2 2 3 2 2 2 3 5 2" xfId="60656" xr:uid="{00000000-0005-0000-0000-00005D0E0000}"/>
    <cellStyle name="Comma 2 2 3 2 2 2 3 6" xfId="13616" xr:uid="{00000000-0005-0000-0000-00005E0E0000}"/>
    <cellStyle name="Comma 2 2 3 2 2 2 3 6 2" xfId="45002" xr:uid="{00000000-0005-0000-0000-00005F0E0000}"/>
    <cellStyle name="Comma 2 2 3 2 2 2 3 7" xfId="34554" xr:uid="{00000000-0005-0000-0000-0000600E0000}"/>
    <cellStyle name="Comma 2 2 3 2 2 2 4" xfId="423" xr:uid="{00000000-0005-0000-0000-0000610E0000}"/>
    <cellStyle name="Comma 2 2 3 2 2 2 4 2" xfId="3123" xr:uid="{00000000-0005-0000-0000-0000620E0000}"/>
    <cellStyle name="Comma 2 2 3 2 2 2 4 2 2" xfId="8484" xr:uid="{00000000-0005-0000-0000-0000630E0000}"/>
    <cellStyle name="Comma 2 2 3 2 2 2 4 2 2 2" xfId="24230" xr:uid="{00000000-0005-0000-0000-0000640E0000}"/>
    <cellStyle name="Comma 2 2 3 2 2 2 4 2 2 2 2" xfId="55613" xr:uid="{00000000-0005-0000-0000-0000650E0000}"/>
    <cellStyle name="Comma 2 2 3 2 2 2 4 2 2 3" xfId="40032" xr:uid="{00000000-0005-0000-0000-0000660E0000}"/>
    <cellStyle name="Comma 2 2 3 2 2 2 4 2 3" xfId="29485" xr:uid="{00000000-0005-0000-0000-0000670E0000}"/>
    <cellStyle name="Comma 2 2 3 2 2 2 4 2 3 2" xfId="60867" xr:uid="{00000000-0005-0000-0000-0000680E0000}"/>
    <cellStyle name="Comma 2 2 3 2 2 2 4 2 4" xfId="16457" xr:uid="{00000000-0005-0000-0000-0000690E0000}"/>
    <cellStyle name="Comma 2 2 3 2 2 2 4 2 4 2" xfId="47840" xr:uid="{00000000-0005-0000-0000-00006A0E0000}"/>
    <cellStyle name="Comma 2 2 3 2 2 2 4 2 5" xfId="34768" xr:uid="{00000000-0005-0000-0000-00006B0E0000}"/>
    <cellStyle name="Comma 2 2 3 2 2 2 4 3" xfId="5826" xr:uid="{00000000-0005-0000-0000-00006C0E0000}"/>
    <cellStyle name="Comma 2 2 3 2 2 2 4 3 2" xfId="21603" xr:uid="{00000000-0005-0000-0000-00006D0E0000}"/>
    <cellStyle name="Comma 2 2 3 2 2 2 4 3 2 2" xfId="52986" xr:uid="{00000000-0005-0000-0000-00006E0E0000}"/>
    <cellStyle name="Comma 2 2 3 2 2 2 4 3 3" xfId="37400" xr:uid="{00000000-0005-0000-0000-00006F0E0000}"/>
    <cellStyle name="Comma 2 2 3 2 2 2 4 4" xfId="26858" xr:uid="{00000000-0005-0000-0000-0000700E0000}"/>
    <cellStyle name="Comma 2 2 3 2 2 2 4 4 2" xfId="58240" xr:uid="{00000000-0005-0000-0000-0000710E0000}"/>
    <cellStyle name="Comma 2 2 3 2 2 2 4 5" xfId="13828" xr:uid="{00000000-0005-0000-0000-0000720E0000}"/>
    <cellStyle name="Comma 2 2 3 2 2 2 4 5 2" xfId="45213" xr:uid="{00000000-0005-0000-0000-0000730E0000}"/>
    <cellStyle name="Comma 2 2 3 2 2 2 4 6" xfId="32138" xr:uid="{00000000-0005-0000-0000-0000740E0000}"/>
    <cellStyle name="Comma 2 2 3 2 2 2 5" xfId="3019" xr:uid="{00000000-0005-0000-0000-0000750E0000}"/>
    <cellStyle name="Comma 2 2 3 2 2 2 5 2" xfId="8381" xr:uid="{00000000-0005-0000-0000-0000760E0000}"/>
    <cellStyle name="Comma 2 2 3 2 2 2 5 2 2" xfId="21500" xr:uid="{00000000-0005-0000-0000-0000770E0000}"/>
    <cellStyle name="Comma 2 2 3 2 2 2 5 2 2 2" xfId="52883" xr:uid="{00000000-0005-0000-0000-0000780E0000}"/>
    <cellStyle name="Comma 2 2 3 2 2 2 5 2 3" xfId="39929" xr:uid="{00000000-0005-0000-0000-0000790E0000}"/>
    <cellStyle name="Comma 2 2 3 2 2 2 5 3" xfId="29382" xr:uid="{00000000-0005-0000-0000-00007A0E0000}"/>
    <cellStyle name="Comma 2 2 3 2 2 2 5 3 2" xfId="60764" xr:uid="{00000000-0005-0000-0000-00007B0E0000}"/>
    <cellStyle name="Comma 2 2 3 2 2 2 5 4" xfId="13725" xr:uid="{00000000-0005-0000-0000-00007C0E0000}"/>
    <cellStyle name="Comma 2 2 3 2 2 2 5 4 2" xfId="45110" xr:uid="{00000000-0005-0000-0000-00007D0E0000}"/>
    <cellStyle name="Comma 2 2 3 2 2 2 5 5" xfId="34665" xr:uid="{00000000-0005-0000-0000-00007E0E0000}"/>
    <cellStyle name="Comma 2 2 3 2 2 2 6" xfId="5723" xr:uid="{00000000-0005-0000-0000-00007F0E0000}"/>
    <cellStyle name="Comma 2 2 3 2 2 2 6 2" xfId="24127" xr:uid="{00000000-0005-0000-0000-0000800E0000}"/>
    <cellStyle name="Comma 2 2 3 2 2 2 6 2 2" xfId="55510" xr:uid="{00000000-0005-0000-0000-0000810E0000}"/>
    <cellStyle name="Comma 2 2 3 2 2 2 6 3" xfId="16354" xr:uid="{00000000-0005-0000-0000-0000820E0000}"/>
    <cellStyle name="Comma 2 2 3 2 2 2 6 3 2" xfId="47737" xr:uid="{00000000-0005-0000-0000-0000830E0000}"/>
    <cellStyle name="Comma 2 2 3 2 2 2 6 4" xfId="37297" xr:uid="{00000000-0005-0000-0000-0000840E0000}"/>
    <cellStyle name="Comma 2 2 3 2 2 2 7" xfId="18976" xr:uid="{00000000-0005-0000-0000-0000850E0000}"/>
    <cellStyle name="Comma 2 2 3 2 2 2 7 2" xfId="50359" xr:uid="{00000000-0005-0000-0000-0000860E0000}"/>
    <cellStyle name="Comma 2 2 3 2 2 2 8" xfId="26755" xr:uid="{00000000-0005-0000-0000-0000870E0000}"/>
    <cellStyle name="Comma 2 2 3 2 2 2 8 2" xfId="58137" xr:uid="{00000000-0005-0000-0000-0000880E0000}"/>
    <cellStyle name="Comma 2 2 3 2 2 2 9" xfId="11200" xr:uid="{00000000-0005-0000-0000-0000890E0000}"/>
    <cellStyle name="Comma 2 2 3 2 2 2 9 2" xfId="42586" xr:uid="{00000000-0005-0000-0000-00008A0E0000}"/>
    <cellStyle name="Comma 2 2 3 2 2 3" xfId="425" xr:uid="{00000000-0005-0000-0000-00008B0E0000}"/>
    <cellStyle name="Comma 2 2 3 2 2 3 2" xfId="3125" xr:uid="{00000000-0005-0000-0000-00008C0E0000}"/>
    <cellStyle name="Comma 2 2 3 2 2 3 2 2" xfId="8486" xr:uid="{00000000-0005-0000-0000-00008D0E0000}"/>
    <cellStyle name="Comma 2 2 3 2 2 3 2 2 2" xfId="21605" xr:uid="{00000000-0005-0000-0000-00008E0E0000}"/>
    <cellStyle name="Comma 2 2 3 2 2 3 2 2 2 2" xfId="52988" xr:uid="{00000000-0005-0000-0000-00008F0E0000}"/>
    <cellStyle name="Comma 2 2 3 2 2 3 2 2 3" xfId="40034" xr:uid="{00000000-0005-0000-0000-0000900E0000}"/>
    <cellStyle name="Comma 2 2 3 2 2 3 2 3" xfId="29487" xr:uid="{00000000-0005-0000-0000-0000910E0000}"/>
    <cellStyle name="Comma 2 2 3 2 2 3 2 3 2" xfId="60869" xr:uid="{00000000-0005-0000-0000-0000920E0000}"/>
    <cellStyle name="Comma 2 2 3 2 2 3 2 4" xfId="13830" xr:uid="{00000000-0005-0000-0000-0000930E0000}"/>
    <cellStyle name="Comma 2 2 3 2 2 3 2 4 2" xfId="45215" xr:uid="{00000000-0005-0000-0000-0000940E0000}"/>
    <cellStyle name="Comma 2 2 3 2 2 3 2 5" xfId="34770" xr:uid="{00000000-0005-0000-0000-0000950E0000}"/>
    <cellStyle name="Comma 2 2 3 2 2 3 3" xfId="5828" xr:uid="{00000000-0005-0000-0000-0000960E0000}"/>
    <cellStyle name="Comma 2 2 3 2 2 3 3 2" xfId="24232" xr:uid="{00000000-0005-0000-0000-0000970E0000}"/>
    <cellStyle name="Comma 2 2 3 2 2 3 3 2 2" xfId="55615" xr:uid="{00000000-0005-0000-0000-0000980E0000}"/>
    <cellStyle name="Comma 2 2 3 2 2 3 3 3" xfId="16459" xr:uid="{00000000-0005-0000-0000-0000990E0000}"/>
    <cellStyle name="Comma 2 2 3 2 2 3 3 3 2" xfId="47842" xr:uid="{00000000-0005-0000-0000-00009A0E0000}"/>
    <cellStyle name="Comma 2 2 3 2 2 3 3 4" xfId="37402" xr:uid="{00000000-0005-0000-0000-00009B0E0000}"/>
    <cellStyle name="Comma 2 2 3 2 2 3 4" xfId="18978" xr:uid="{00000000-0005-0000-0000-00009C0E0000}"/>
    <cellStyle name="Comma 2 2 3 2 2 3 4 2" xfId="50361" xr:uid="{00000000-0005-0000-0000-00009D0E0000}"/>
    <cellStyle name="Comma 2 2 3 2 2 3 5" xfId="26860" xr:uid="{00000000-0005-0000-0000-00009E0E0000}"/>
    <cellStyle name="Comma 2 2 3 2 2 3 5 2" xfId="58242" xr:uid="{00000000-0005-0000-0000-00009F0E0000}"/>
    <cellStyle name="Comma 2 2 3 2 2 3 6" xfId="11202" xr:uid="{00000000-0005-0000-0000-0000A00E0000}"/>
    <cellStyle name="Comma 2 2 3 2 2 3 6 2" xfId="42588" xr:uid="{00000000-0005-0000-0000-0000A10E0000}"/>
    <cellStyle name="Comma 2 2 3 2 2 3 7" xfId="32140" xr:uid="{00000000-0005-0000-0000-0000A20E0000}"/>
    <cellStyle name="Comma 2 2 3 2 2 4" xfId="426" xr:uid="{00000000-0005-0000-0000-0000A30E0000}"/>
    <cellStyle name="Comma 2 2 3 2 2 4 2" xfId="3126" xr:uid="{00000000-0005-0000-0000-0000A40E0000}"/>
    <cellStyle name="Comma 2 2 3 2 2 4 2 2" xfId="8487" xr:uid="{00000000-0005-0000-0000-0000A50E0000}"/>
    <cellStyle name="Comma 2 2 3 2 2 4 2 2 2" xfId="21606" xr:uid="{00000000-0005-0000-0000-0000A60E0000}"/>
    <cellStyle name="Comma 2 2 3 2 2 4 2 2 2 2" xfId="52989" xr:uid="{00000000-0005-0000-0000-0000A70E0000}"/>
    <cellStyle name="Comma 2 2 3 2 2 4 2 2 3" xfId="40035" xr:uid="{00000000-0005-0000-0000-0000A80E0000}"/>
    <cellStyle name="Comma 2 2 3 2 2 4 2 3" xfId="29488" xr:uid="{00000000-0005-0000-0000-0000A90E0000}"/>
    <cellStyle name="Comma 2 2 3 2 2 4 2 3 2" xfId="60870" xr:uid="{00000000-0005-0000-0000-0000AA0E0000}"/>
    <cellStyle name="Comma 2 2 3 2 2 4 2 4" xfId="13831" xr:uid="{00000000-0005-0000-0000-0000AB0E0000}"/>
    <cellStyle name="Comma 2 2 3 2 2 4 2 4 2" xfId="45216" xr:uid="{00000000-0005-0000-0000-0000AC0E0000}"/>
    <cellStyle name="Comma 2 2 3 2 2 4 2 5" xfId="34771" xr:uid="{00000000-0005-0000-0000-0000AD0E0000}"/>
    <cellStyle name="Comma 2 2 3 2 2 4 3" xfId="5829" xr:uid="{00000000-0005-0000-0000-0000AE0E0000}"/>
    <cellStyle name="Comma 2 2 3 2 2 4 3 2" xfId="24233" xr:uid="{00000000-0005-0000-0000-0000AF0E0000}"/>
    <cellStyle name="Comma 2 2 3 2 2 4 3 2 2" xfId="55616" xr:uid="{00000000-0005-0000-0000-0000B00E0000}"/>
    <cellStyle name="Comma 2 2 3 2 2 4 3 3" xfId="16460" xr:uid="{00000000-0005-0000-0000-0000B10E0000}"/>
    <cellStyle name="Comma 2 2 3 2 2 4 3 3 2" xfId="47843" xr:uid="{00000000-0005-0000-0000-0000B20E0000}"/>
    <cellStyle name="Comma 2 2 3 2 2 4 3 4" xfId="37403" xr:uid="{00000000-0005-0000-0000-0000B30E0000}"/>
    <cellStyle name="Comma 2 2 3 2 2 4 4" xfId="18979" xr:uid="{00000000-0005-0000-0000-0000B40E0000}"/>
    <cellStyle name="Comma 2 2 3 2 2 4 4 2" xfId="50362" xr:uid="{00000000-0005-0000-0000-0000B50E0000}"/>
    <cellStyle name="Comma 2 2 3 2 2 4 5" xfId="26861" xr:uid="{00000000-0005-0000-0000-0000B60E0000}"/>
    <cellStyle name="Comma 2 2 3 2 2 4 5 2" xfId="58243" xr:uid="{00000000-0005-0000-0000-0000B70E0000}"/>
    <cellStyle name="Comma 2 2 3 2 2 4 6" xfId="11203" xr:uid="{00000000-0005-0000-0000-0000B80E0000}"/>
    <cellStyle name="Comma 2 2 3 2 2 4 6 2" xfId="42589" xr:uid="{00000000-0005-0000-0000-0000B90E0000}"/>
    <cellStyle name="Comma 2 2 3 2 2 4 7" xfId="32141" xr:uid="{00000000-0005-0000-0000-0000BA0E0000}"/>
    <cellStyle name="Comma 2 2 3 2 2 5" xfId="2771" xr:uid="{00000000-0005-0000-0000-0000BB0E0000}"/>
    <cellStyle name="Comma 2 2 3 2 2 5 2" xfId="5444" xr:uid="{00000000-0005-0000-0000-0000BC0E0000}"/>
    <cellStyle name="Comma 2 2 3 2 2 5 2 2" xfId="10799" xr:uid="{00000000-0005-0000-0000-0000BD0E0000}"/>
    <cellStyle name="Comma 2 2 3 2 2 5 2 2 2" xfId="23911" xr:uid="{00000000-0005-0000-0000-0000BE0E0000}"/>
    <cellStyle name="Comma 2 2 3 2 2 5 2 2 2 2" xfId="55294" xr:uid="{00000000-0005-0000-0000-0000BF0E0000}"/>
    <cellStyle name="Comma 2 2 3 2 2 5 2 2 3" xfId="42340" xr:uid="{00000000-0005-0000-0000-0000C00E0000}"/>
    <cellStyle name="Comma 2 2 3 2 2 5 2 3" xfId="31793" xr:uid="{00000000-0005-0000-0000-0000C10E0000}"/>
    <cellStyle name="Comma 2 2 3 2 2 5 2 3 2" xfId="63175" xr:uid="{00000000-0005-0000-0000-0000C20E0000}"/>
    <cellStyle name="Comma 2 2 3 2 2 5 2 4" xfId="16136" xr:uid="{00000000-0005-0000-0000-0000C30E0000}"/>
    <cellStyle name="Comma 2 2 3 2 2 5 2 4 2" xfId="47521" xr:uid="{00000000-0005-0000-0000-0000C40E0000}"/>
    <cellStyle name="Comma 2 2 3 2 2 5 2 5" xfId="37076" xr:uid="{00000000-0005-0000-0000-0000C50E0000}"/>
    <cellStyle name="Comma 2 2 3 2 2 5 3" xfId="8152" xr:uid="{00000000-0005-0000-0000-0000C60E0000}"/>
    <cellStyle name="Comma 2 2 3 2 2 5 3 2" xfId="26538" xr:uid="{00000000-0005-0000-0000-0000C70E0000}"/>
    <cellStyle name="Comma 2 2 3 2 2 5 3 2 2" xfId="57921" xr:uid="{00000000-0005-0000-0000-0000C80E0000}"/>
    <cellStyle name="Comma 2 2 3 2 2 5 3 3" xfId="18765" xr:uid="{00000000-0005-0000-0000-0000C90E0000}"/>
    <cellStyle name="Comma 2 2 3 2 2 5 3 3 2" xfId="50148" xr:uid="{00000000-0005-0000-0000-0000CA0E0000}"/>
    <cellStyle name="Comma 2 2 3 2 2 5 3 4" xfId="39710" xr:uid="{00000000-0005-0000-0000-0000CB0E0000}"/>
    <cellStyle name="Comma 2 2 3 2 2 5 4" xfId="21284" xr:uid="{00000000-0005-0000-0000-0000CC0E0000}"/>
    <cellStyle name="Comma 2 2 3 2 2 5 4 2" xfId="52667" xr:uid="{00000000-0005-0000-0000-0000CD0E0000}"/>
    <cellStyle name="Comma 2 2 3 2 2 5 5" xfId="29166" xr:uid="{00000000-0005-0000-0000-0000CE0E0000}"/>
    <cellStyle name="Comma 2 2 3 2 2 5 5 2" xfId="60548" xr:uid="{00000000-0005-0000-0000-0000CF0E0000}"/>
    <cellStyle name="Comma 2 2 3 2 2 5 6" xfId="13508" xr:uid="{00000000-0005-0000-0000-0000D00E0000}"/>
    <cellStyle name="Comma 2 2 3 2 2 5 6 2" xfId="44894" xr:uid="{00000000-0005-0000-0000-0000D10E0000}"/>
    <cellStyle name="Comma 2 2 3 2 2 5 7" xfId="34446" xr:uid="{00000000-0005-0000-0000-0000D20E0000}"/>
    <cellStyle name="Comma 2 2 3 2 2 6" xfId="2830" xr:uid="{00000000-0005-0000-0000-0000D30E0000}"/>
    <cellStyle name="Comma 2 2 3 2 2 6 2" xfId="5503" xr:uid="{00000000-0005-0000-0000-0000D40E0000}"/>
    <cellStyle name="Comma 2 2 3 2 2 6 2 2" xfId="10854" xr:uid="{00000000-0005-0000-0000-0000D50E0000}"/>
    <cellStyle name="Comma 2 2 3 2 2 6 2 2 2" xfId="23965" xr:uid="{00000000-0005-0000-0000-0000D60E0000}"/>
    <cellStyle name="Comma 2 2 3 2 2 6 2 2 2 2" xfId="55348" xr:uid="{00000000-0005-0000-0000-0000D70E0000}"/>
    <cellStyle name="Comma 2 2 3 2 2 6 2 2 3" xfId="42394" xr:uid="{00000000-0005-0000-0000-0000D80E0000}"/>
    <cellStyle name="Comma 2 2 3 2 2 6 2 3" xfId="31847" xr:uid="{00000000-0005-0000-0000-0000D90E0000}"/>
    <cellStyle name="Comma 2 2 3 2 2 6 2 3 2" xfId="63229" xr:uid="{00000000-0005-0000-0000-0000DA0E0000}"/>
    <cellStyle name="Comma 2 2 3 2 2 6 2 4" xfId="16190" xr:uid="{00000000-0005-0000-0000-0000DB0E0000}"/>
    <cellStyle name="Comma 2 2 3 2 2 6 2 4 2" xfId="47575" xr:uid="{00000000-0005-0000-0000-0000DC0E0000}"/>
    <cellStyle name="Comma 2 2 3 2 2 6 2 5" xfId="37130" xr:uid="{00000000-0005-0000-0000-0000DD0E0000}"/>
    <cellStyle name="Comma 2 2 3 2 2 6 3" xfId="8208" xr:uid="{00000000-0005-0000-0000-0000DE0E0000}"/>
    <cellStyle name="Comma 2 2 3 2 2 6 3 2" xfId="26592" xr:uid="{00000000-0005-0000-0000-0000DF0E0000}"/>
    <cellStyle name="Comma 2 2 3 2 2 6 3 2 2" xfId="57975" xr:uid="{00000000-0005-0000-0000-0000E00E0000}"/>
    <cellStyle name="Comma 2 2 3 2 2 6 3 3" xfId="18819" xr:uid="{00000000-0005-0000-0000-0000E10E0000}"/>
    <cellStyle name="Comma 2 2 3 2 2 6 3 3 2" xfId="50202" xr:uid="{00000000-0005-0000-0000-0000E20E0000}"/>
    <cellStyle name="Comma 2 2 3 2 2 6 3 4" xfId="39764" xr:uid="{00000000-0005-0000-0000-0000E30E0000}"/>
    <cellStyle name="Comma 2 2 3 2 2 6 4" xfId="21338" xr:uid="{00000000-0005-0000-0000-0000E40E0000}"/>
    <cellStyle name="Comma 2 2 3 2 2 6 4 2" xfId="52721" xr:uid="{00000000-0005-0000-0000-0000E50E0000}"/>
    <cellStyle name="Comma 2 2 3 2 2 6 5" xfId="29220" xr:uid="{00000000-0005-0000-0000-0000E60E0000}"/>
    <cellStyle name="Comma 2 2 3 2 2 6 5 2" xfId="60602" xr:uid="{00000000-0005-0000-0000-0000E70E0000}"/>
    <cellStyle name="Comma 2 2 3 2 2 6 6" xfId="13562" xr:uid="{00000000-0005-0000-0000-0000E80E0000}"/>
    <cellStyle name="Comma 2 2 3 2 2 6 6 2" xfId="44948" xr:uid="{00000000-0005-0000-0000-0000E90E0000}"/>
    <cellStyle name="Comma 2 2 3 2 2 6 7" xfId="34500" xr:uid="{00000000-0005-0000-0000-0000EA0E0000}"/>
    <cellStyle name="Comma 2 2 3 2 2 7" xfId="422" xr:uid="{00000000-0005-0000-0000-0000EB0E0000}"/>
    <cellStyle name="Comma 2 2 3 2 2 7 2" xfId="3122" xr:uid="{00000000-0005-0000-0000-0000EC0E0000}"/>
    <cellStyle name="Comma 2 2 3 2 2 7 2 2" xfId="8483" xr:uid="{00000000-0005-0000-0000-0000ED0E0000}"/>
    <cellStyle name="Comma 2 2 3 2 2 7 2 2 2" xfId="24229" xr:uid="{00000000-0005-0000-0000-0000EE0E0000}"/>
    <cellStyle name="Comma 2 2 3 2 2 7 2 2 2 2" xfId="55612" xr:uid="{00000000-0005-0000-0000-0000EF0E0000}"/>
    <cellStyle name="Comma 2 2 3 2 2 7 2 2 3" xfId="40031" xr:uid="{00000000-0005-0000-0000-0000F00E0000}"/>
    <cellStyle name="Comma 2 2 3 2 2 7 2 3" xfId="29484" xr:uid="{00000000-0005-0000-0000-0000F10E0000}"/>
    <cellStyle name="Comma 2 2 3 2 2 7 2 3 2" xfId="60866" xr:uid="{00000000-0005-0000-0000-0000F20E0000}"/>
    <cellStyle name="Comma 2 2 3 2 2 7 2 4" xfId="16456" xr:uid="{00000000-0005-0000-0000-0000F30E0000}"/>
    <cellStyle name="Comma 2 2 3 2 2 7 2 4 2" xfId="47839" xr:uid="{00000000-0005-0000-0000-0000F40E0000}"/>
    <cellStyle name="Comma 2 2 3 2 2 7 2 5" xfId="34767" xr:uid="{00000000-0005-0000-0000-0000F50E0000}"/>
    <cellStyle name="Comma 2 2 3 2 2 7 3" xfId="5825" xr:uid="{00000000-0005-0000-0000-0000F60E0000}"/>
    <cellStyle name="Comma 2 2 3 2 2 7 3 2" xfId="21602" xr:uid="{00000000-0005-0000-0000-0000F70E0000}"/>
    <cellStyle name="Comma 2 2 3 2 2 7 3 2 2" xfId="52985" xr:uid="{00000000-0005-0000-0000-0000F80E0000}"/>
    <cellStyle name="Comma 2 2 3 2 2 7 3 3" xfId="37399" xr:uid="{00000000-0005-0000-0000-0000F90E0000}"/>
    <cellStyle name="Comma 2 2 3 2 2 7 4" xfId="26857" xr:uid="{00000000-0005-0000-0000-0000FA0E0000}"/>
    <cellStyle name="Comma 2 2 3 2 2 7 4 2" xfId="58239" xr:uid="{00000000-0005-0000-0000-0000FB0E0000}"/>
    <cellStyle name="Comma 2 2 3 2 2 7 5" xfId="13827" xr:uid="{00000000-0005-0000-0000-0000FC0E0000}"/>
    <cellStyle name="Comma 2 2 3 2 2 7 5 2" xfId="45212" xr:uid="{00000000-0005-0000-0000-0000FD0E0000}"/>
    <cellStyle name="Comma 2 2 3 2 2 7 6" xfId="32137" xr:uid="{00000000-0005-0000-0000-0000FE0E0000}"/>
    <cellStyle name="Comma 2 2 3 2 2 8" xfId="2965" xr:uid="{00000000-0005-0000-0000-0000FF0E0000}"/>
    <cellStyle name="Comma 2 2 3 2 2 8 2" xfId="8327" xr:uid="{00000000-0005-0000-0000-0000000F0000}"/>
    <cellStyle name="Comma 2 2 3 2 2 8 2 2" xfId="21446" xr:uid="{00000000-0005-0000-0000-0000010F0000}"/>
    <cellStyle name="Comma 2 2 3 2 2 8 2 2 2" xfId="52829" xr:uid="{00000000-0005-0000-0000-0000020F0000}"/>
    <cellStyle name="Comma 2 2 3 2 2 8 2 3" xfId="39875" xr:uid="{00000000-0005-0000-0000-0000030F0000}"/>
    <cellStyle name="Comma 2 2 3 2 2 8 3" xfId="29328" xr:uid="{00000000-0005-0000-0000-0000040F0000}"/>
    <cellStyle name="Comma 2 2 3 2 2 8 3 2" xfId="60710" xr:uid="{00000000-0005-0000-0000-0000050F0000}"/>
    <cellStyle name="Comma 2 2 3 2 2 8 4" xfId="13671" xr:uid="{00000000-0005-0000-0000-0000060F0000}"/>
    <cellStyle name="Comma 2 2 3 2 2 8 4 2" xfId="45056" xr:uid="{00000000-0005-0000-0000-0000070F0000}"/>
    <cellStyle name="Comma 2 2 3 2 2 8 5" xfId="34611" xr:uid="{00000000-0005-0000-0000-0000080F0000}"/>
    <cellStyle name="Comma 2 2 3 2 2 9" xfId="5669" xr:uid="{00000000-0005-0000-0000-0000090F0000}"/>
    <cellStyle name="Comma 2 2 3 2 2 9 2" xfId="24073" xr:uid="{00000000-0005-0000-0000-00000A0F0000}"/>
    <cellStyle name="Comma 2 2 3 2 2 9 2 2" xfId="55456" xr:uid="{00000000-0005-0000-0000-00000B0F0000}"/>
    <cellStyle name="Comma 2 2 3 2 2 9 3" xfId="16300" xr:uid="{00000000-0005-0000-0000-00000C0F0000}"/>
    <cellStyle name="Comma 2 2 3 2 2 9 3 2" xfId="47683" xr:uid="{00000000-0005-0000-0000-00000D0F0000}"/>
    <cellStyle name="Comma 2 2 3 2 2 9 4" xfId="37243" xr:uid="{00000000-0005-0000-0000-00000E0F0000}"/>
    <cellStyle name="Comma 2 2 3 2 3" xfId="283" xr:uid="{00000000-0005-0000-0000-00000F0F0000}"/>
    <cellStyle name="Comma 2 2 3 2 3 10" xfId="26728" xr:uid="{00000000-0005-0000-0000-0000100F0000}"/>
    <cellStyle name="Comma 2 2 3 2 3 10 2" xfId="58110" xr:uid="{00000000-0005-0000-0000-0000110F0000}"/>
    <cellStyle name="Comma 2 2 3 2 3 11" xfId="11204" xr:uid="{00000000-0005-0000-0000-0000120F0000}"/>
    <cellStyle name="Comma 2 2 3 2 3 11 2" xfId="42590" xr:uid="{00000000-0005-0000-0000-0000130F0000}"/>
    <cellStyle name="Comma 2 2 3 2 3 12" xfId="32008" xr:uid="{00000000-0005-0000-0000-0000140F0000}"/>
    <cellStyle name="Comma 2 2 3 2 3 2" xfId="428" xr:uid="{00000000-0005-0000-0000-0000150F0000}"/>
    <cellStyle name="Comma 2 2 3 2 3 2 2" xfId="429" xr:uid="{00000000-0005-0000-0000-0000160F0000}"/>
    <cellStyle name="Comma 2 2 3 2 3 2 2 2" xfId="3129" xr:uid="{00000000-0005-0000-0000-0000170F0000}"/>
    <cellStyle name="Comma 2 2 3 2 3 2 2 2 2" xfId="8490" xr:uid="{00000000-0005-0000-0000-0000180F0000}"/>
    <cellStyle name="Comma 2 2 3 2 3 2 2 2 2 2" xfId="21609" xr:uid="{00000000-0005-0000-0000-0000190F0000}"/>
    <cellStyle name="Comma 2 2 3 2 3 2 2 2 2 2 2" xfId="52992" xr:uid="{00000000-0005-0000-0000-00001A0F0000}"/>
    <cellStyle name="Comma 2 2 3 2 3 2 2 2 2 3" xfId="40038" xr:uid="{00000000-0005-0000-0000-00001B0F0000}"/>
    <cellStyle name="Comma 2 2 3 2 3 2 2 2 3" xfId="29491" xr:uid="{00000000-0005-0000-0000-00001C0F0000}"/>
    <cellStyle name="Comma 2 2 3 2 3 2 2 2 3 2" xfId="60873" xr:uid="{00000000-0005-0000-0000-00001D0F0000}"/>
    <cellStyle name="Comma 2 2 3 2 3 2 2 2 4" xfId="13834" xr:uid="{00000000-0005-0000-0000-00001E0F0000}"/>
    <cellStyle name="Comma 2 2 3 2 3 2 2 2 4 2" xfId="45219" xr:uid="{00000000-0005-0000-0000-00001F0F0000}"/>
    <cellStyle name="Comma 2 2 3 2 3 2 2 2 5" xfId="34774" xr:uid="{00000000-0005-0000-0000-0000200F0000}"/>
    <cellStyle name="Comma 2 2 3 2 3 2 2 3" xfId="5832" xr:uid="{00000000-0005-0000-0000-0000210F0000}"/>
    <cellStyle name="Comma 2 2 3 2 3 2 2 3 2" xfId="24236" xr:uid="{00000000-0005-0000-0000-0000220F0000}"/>
    <cellStyle name="Comma 2 2 3 2 3 2 2 3 2 2" xfId="55619" xr:uid="{00000000-0005-0000-0000-0000230F0000}"/>
    <cellStyle name="Comma 2 2 3 2 3 2 2 3 3" xfId="16463" xr:uid="{00000000-0005-0000-0000-0000240F0000}"/>
    <cellStyle name="Comma 2 2 3 2 3 2 2 3 3 2" xfId="47846" xr:uid="{00000000-0005-0000-0000-0000250F0000}"/>
    <cellStyle name="Comma 2 2 3 2 3 2 2 3 4" xfId="37406" xr:uid="{00000000-0005-0000-0000-0000260F0000}"/>
    <cellStyle name="Comma 2 2 3 2 3 2 2 4" xfId="18982" xr:uid="{00000000-0005-0000-0000-0000270F0000}"/>
    <cellStyle name="Comma 2 2 3 2 3 2 2 4 2" xfId="50365" xr:uid="{00000000-0005-0000-0000-0000280F0000}"/>
    <cellStyle name="Comma 2 2 3 2 3 2 2 5" xfId="26864" xr:uid="{00000000-0005-0000-0000-0000290F0000}"/>
    <cellStyle name="Comma 2 2 3 2 3 2 2 5 2" xfId="58246" xr:uid="{00000000-0005-0000-0000-00002A0F0000}"/>
    <cellStyle name="Comma 2 2 3 2 3 2 2 6" xfId="11206" xr:uid="{00000000-0005-0000-0000-00002B0F0000}"/>
    <cellStyle name="Comma 2 2 3 2 3 2 2 6 2" xfId="42592" xr:uid="{00000000-0005-0000-0000-00002C0F0000}"/>
    <cellStyle name="Comma 2 2 3 2 3 2 2 7" xfId="32144" xr:uid="{00000000-0005-0000-0000-00002D0F0000}"/>
    <cellStyle name="Comma 2 2 3 2 3 2 3" xfId="3128" xr:uid="{00000000-0005-0000-0000-00002E0F0000}"/>
    <cellStyle name="Comma 2 2 3 2 3 2 3 2" xfId="8489" xr:uid="{00000000-0005-0000-0000-00002F0F0000}"/>
    <cellStyle name="Comma 2 2 3 2 3 2 3 2 2" xfId="21608" xr:uid="{00000000-0005-0000-0000-0000300F0000}"/>
    <cellStyle name="Comma 2 2 3 2 3 2 3 2 2 2" xfId="52991" xr:uid="{00000000-0005-0000-0000-0000310F0000}"/>
    <cellStyle name="Comma 2 2 3 2 3 2 3 2 3" xfId="40037" xr:uid="{00000000-0005-0000-0000-0000320F0000}"/>
    <cellStyle name="Comma 2 2 3 2 3 2 3 3" xfId="29490" xr:uid="{00000000-0005-0000-0000-0000330F0000}"/>
    <cellStyle name="Comma 2 2 3 2 3 2 3 3 2" xfId="60872" xr:uid="{00000000-0005-0000-0000-0000340F0000}"/>
    <cellStyle name="Comma 2 2 3 2 3 2 3 4" xfId="13833" xr:uid="{00000000-0005-0000-0000-0000350F0000}"/>
    <cellStyle name="Comma 2 2 3 2 3 2 3 4 2" xfId="45218" xr:uid="{00000000-0005-0000-0000-0000360F0000}"/>
    <cellStyle name="Comma 2 2 3 2 3 2 3 5" xfId="34773" xr:uid="{00000000-0005-0000-0000-0000370F0000}"/>
    <cellStyle name="Comma 2 2 3 2 3 2 4" xfId="5831" xr:uid="{00000000-0005-0000-0000-0000380F0000}"/>
    <cellStyle name="Comma 2 2 3 2 3 2 4 2" xfId="24235" xr:uid="{00000000-0005-0000-0000-0000390F0000}"/>
    <cellStyle name="Comma 2 2 3 2 3 2 4 2 2" xfId="55618" xr:uid="{00000000-0005-0000-0000-00003A0F0000}"/>
    <cellStyle name="Comma 2 2 3 2 3 2 4 3" xfId="16462" xr:uid="{00000000-0005-0000-0000-00003B0F0000}"/>
    <cellStyle name="Comma 2 2 3 2 3 2 4 3 2" xfId="47845" xr:uid="{00000000-0005-0000-0000-00003C0F0000}"/>
    <cellStyle name="Comma 2 2 3 2 3 2 4 4" xfId="37405" xr:uid="{00000000-0005-0000-0000-00003D0F0000}"/>
    <cellStyle name="Comma 2 2 3 2 3 2 5" xfId="18981" xr:uid="{00000000-0005-0000-0000-00003E0F0000}"/>
    <cellStyle name="Comma 2 2 3 2 3 2 5 2" xfId="50364" xr:uid="{00000000-0005-0000-0000-00003F0F0000}"/>
    <cellStyle name="Comma 2 2 3 2 3 2 6" xfId="26863" xr:uid="{00000000-0005-0000-0000-0000400F0000}"/>
    <cellStyle name="Comma 2 2 3 2 3 2 6 2" xfId="58245" xr:uid="{00000000-0005-0000-0000-0000410F0000}"/>
    <cellStyle name="Comma 2 2 3 2 3 2 7" xfId="11205" xr:uid="{00000000-0005-0000-0000-0000420F0000}"/>
    <cellStyle name="Comma 2 2 3 2 3 2 7 2" xfId="42591" xr:uid="{00000000-0005-0000-0000-0000430F0000}"/>
    <cellStyle name="Comma 2 2 3 2 3 2 8" xfId="32143" xr:uid="{00000000-0005-0000-0000-0000440F0000}"/>
    <cellStyle name="Comma 2 2 3 2 3 3" xfId="430" xr:uid="{00000000-0005-0000-0000-0000450F0000}"/>
    <cellStyle name="Comma 2 2 3 2 3 3 2" xfId="3130" xr:uid="{00000000-0005-0000-0000-0000460F0000}"/>
    <cellStyle name="Comma 2 2 3 2 3 3 2 2" xfId="8491" xr:uid="{00000000-0005-0000-0000-0000470F0000}"/>
    <cellStyle name="Comma 2 2 3 2 3 3 2 2 2" xfId="21610" xr:uid="{00000000-0005-0000-0000-0000480F0000}"/>
    <cellStyle name="Comma 2 2 3 2 3 3 2 2 2 2" xfId="52993" xr:uid="{00000000-0005-0000-0000-0000490F0000}"/>
    <cellStyle name="Comma 2 2 3 2 3 3 2 2 3" xfId="40039" xr:uid="{00000000-0005-0000-0000-00004A0F0000}"/>
    <cellStyle name="Comma 2 2 3 2 3 3 2 3" xfId="29492" xr:uid="{00000000-0005-0000-0000-00004B0F0000}"/>
    <cellStyle name="Comma 2 2 3 2 3 3 2 3 2" xfId="60874" xr:uid="{00000000-0005-0000-0000-00004C0F0000}"/>
    <cellStyle name="Comma 2 2 3 2 3 3 2 4" xfId="13835" xr:uid="{00000000-0005-0000-0000-00004D0F0000}"/>
    <cellStyle name="Comma 2 2 3 2 3 3 2 4 2" xfId="45220" xr:uid="{00000000-0005-0000-0000-00004E0F0000}"/>
    <cellStyle name="Comma 2 2 3 2 3 3 2 5" xfId="34775" xr:uid="{00000000-0005-0000-0000-00004F0F0000}"/>
    <cellStyle name="Comma 2 2 3 2 3 3 3" xfId="5833" xr:uid="{00000000-0005-0000-0000-0000500F0000}"/>
    <cellStyle name="Comma 2 2 3 2 3 3 3 2" xfId="24237" xr:uid="{00000000-0005-0000-0000-0000510F0000}"/>
    <cellStyle name="Comma 2 2 3 2 3 3 3 2 2" xfId="55620" xr:uid="{00000000-0005-0000-0000-0000520F0000}"/>
    <cellStyle name="Comma 2 2 3 2 3 3 3 3" xfId="16464" xr:uid="{00000000-0005-0000-0000-0000530F0000}"/>
    <cellStyle name="Comma 2 2 3 2 3 3 3 3 2" xfId="47847" xr:uid="{00000000-0005-0000-0000-0000540F0000}"/>
    <cellStyle name="Comma 2 2 3 2 3 3 3 4" xfId="37407" xr:uid="{00000000-0005-0000-0000-0000550F0000}"/>
    <cellStyle name="Comma 2 2 3 2 3 3 4" xfId="18983" xr:uid="{00000000-0005-0000-0000-0000560F0000}"/>
    <cellStyle name="Comma 2 2 3 2 3 3 4 2" xfId="50366" xr:uid="{00000000-0005-0000-0000-0000570F0000}"/>
    <cellStyle name="Comma 2 2 3 2 3 3 5" xfId="26865" xr:uid="{00000000-0005-0000-0000-0000580F0000}"/>
    <cellStyle name="Comma 2 2 3 2 3 3 5 2" xfId="58247" xr:uid="{00000000-0005-0000-0000-0000590F0000}"/>
    <cellStyle name="Comma 2 2 3 2 3 3 6" xfId="11207" xr:uid="{00000000-0005-0000-0000-00005A0F0000}"/>
    <cellStyle name="Comma 2 2 3 2 3 3 6 2" xfId="42593" xr:uid="{00000000-0005-0000-0000-00005B0F0000}"/>
    <cellStyle name="Comma 2 2 3 2 3 3 7" xfId="32145" xr:uid="{00000000-0005-0000-0000-00005C0F0000}"/>
    <cellStyle name="Comma 2 2 3 2 3 4" xfId="431" xr:uid="{00000000-0005-0000-0000-00005D0F0000}"/>
    <cellStyle name="Comma 2 2 3 2 3 4 2" xfId="3131" xr:uid="{00000000-0005-0000-0000-00005E0F0000}"/>
    <cellStyle name="Comma 2 2 3 2 3 4 2 2" xfId="8492" xr:uid="{00000000-0005-0000-0000-00005F0F0000}"/>
    <cellStyle name="Comma 2 2 3 2 3 4 2 2 2" xfId="21611" xr:uid="{00000000-0005-0000-0000-0000600F0000}"/>
    <cellStyle name="Comma 2 2 3 2 3 4 2 2 2 2" xfId="52994" xr:uid="{00000000-0005-0000-0000-0000610F0000}"/>
    <cellStyle name="Comma 2 2 3 2 3 4 2 2 3" xfId="40040" xr:uid="{00000000-0005-0000-0000-0000620F0000}"/>
    <cellStyle name="Comma 2 2 3 2 3 4 2 3" xfId="29493" xr:uid="{00000000-0005-0000-0000-0000630F0000}"/>
    <cellStyle name="Comma 2 2 3 2 3 4 2 3 2" xfId="60875" xr:uid="{00000000-0005-0000-0000-0000640F0000}"/>
    <cellStyle name="Comma 2 2 3 2 3 4 2 4" xfId="13836" xr:uid="{00000000-0005-0000-0000-0000650F0000}"/>
    <cellStyle name="Comma 2 2 3 2 3 4 2 4 2" xfId="45221" xr:uid="{00000000-0005-0000-0000-0000660F0000}"/>
    <cellStyle name="Comma 2 2 3 2 3 4 2 5" xfId="34776" xr:uid="{00000000-0005-0000-0000-0000670F0000}"/>
    <cellStyle name="Comma 2 2 3 2 3 4 3" xfId="5834" xr:uid="{00000000-0005-0000-0000-0000680F0000}"/>
    <cellStyle name="Comma 2 2 3 2 3 4 3 2" xfId="24238" xr:uid="{00000000-0005-0000-0000-0000690F0000}"/>
    <cellStyle name="Comma 2 2 3 2 3 4 3 2 2" xfId="55621" xr:uid="{00000000-0005-0000-0000-00006A0F0000}"/>
    <cellStyle name="Comma 2 2 3 2 3 4 3 3" xfId="16465" xr:uid="{00000000-0005-0000-0000-00006B0F0000}"/>
    <cellStyle name="Comma 2 2 3 2 3 4 3 3 2" xfId="47848" xr:uid="{00000000-0005-0000-0000-00006C0F0000}"/>
    <cellStyle name="Comma 2 2 3 2 3 4 3 4" xfId="37408" xr:uid="{00000000-0005-0000-0000-00006D0F0000}"/>
    <cellStyle name="Comma 2 2 3 2 3 4 4" xfId="18984" xr:uid="{00000000-0005-0000-0000-00006E0F0000}"/>
    <cellStyle name="Comma 2 2 3 2 3 4 4 2" xfId="50367" xr:uid="{00000000-0005-0000-0000-00006F0F0000}"/>
    <cellStyle name="Comma 2 2 3 2 3 4 5" xfId="26866" xr:uid="{00000000-0005-0000-0000-0000700F0000}"/>
    <cellStyle name="Comma 2 2 3 2 3 4 5 2" xfId="58248" xr:uid="{00000000-0005-0000-0000-0000710F0000}"/>
    <cellStyle name="Comma 2 2 3 2 3 4 6" xfId="11208" xr:uid="{00000000-0005-0000-0000-0000720F0000}"/>
    <cellStyle name="Comma 2 2 3 2 3 4 6 2" xfId="42594" xr:uid="{00000000-0005-0000-0000-0000730F0000}"/>
    <cellStyle name="Comma 2 2 3 2 3 4 7" xfId="32146" xr:uid="{00000000-0005-0000-0000-0000740F0000}"/>
    <cellStyle name="Comma 2 2 3 2 3 5" xfId="2857" xr:uid="{00000000-0005-0000-0000-0000750F0000}"/>
    <cellStyle name="Comma 2 2 3 2 3 5 2" xfId="5530" xr:uid="{00000000-0005-0000-0000-0000760F0000}"/>
    <cellStyle name="Comma 2 2 3 2 3 5 2 2" xfId="10881" xr:uid="{00000000-0005-0000-0000-0000770F0000}"/>
    <cellStyle name="Comma 2 2 3 2 3 5 2 2 2" xfId="23992" xr:uid="{00000000-0005-0000-0000-0000780F0000}"/>
    <cellStyle name="Comma 2 2 3 2 3 5 2 2 2 2" xfId="55375" xr:uid="{00000000-0005-0000-0000-0000790F0000}"/>
    <cellStyle name="Comma 2 2 3 2 3 5 2 2 3" xfId="42421" xr:uid="{00000000-0005-0000-0000-00007A0F0000}"/>
    <cellStyle name="Comma 2 2 3 2 3 5 2 3" xfId="31874" xr:uid="{00000000-0005-0000-0000-00007B0F0000}"/>
    <cellStyle name="Comma 2 2 3 2 3 5 2 3 2" xfId="63256" xr:uid="{00000000-0005-0000-0000-00007C0F0000}"/>
    <cellStyle name="Comma 2 2 3 2 3 5 2 4" xfId="16217" xr:uid="{00000000-0005-0000-0000-00007D0F0000}"/>
    <cellStyle name="Comma 2 2 3 2 3 5 2 4 2" xfId="47602" xr:uid="{00000000-0005-0000-0000-00007E0F0000}"/>
    <cellStyle name="Comma 2 2 3 2 3 5 2 5" xfId="37157" xr:uid="{00000000-0005-0000-0000-00007F0F0000}"/>
    <cellStyle name="Comma 2 2 3 2 3 5 3" xfId="8235" xr:uid="{00000000-0005-0000-0000-0000800F0000}"/>
    <cellStyle name="Comma 2 2 3 2 3 5 3 2" xfId="26619" xr:uid="{00000000-0005-0000-0000-0000810F0000}"/>
    <cellStyle name="Comma 2 2 3 2 3 5 3 2 2" xfId="58002" xr:uid="{00000000-0005-0000-0000-0000820F0000}"/>
    <cellStyle name="Comma 2 2 3 2 3 5 3 3" xfId="18846" xr:uid="{00000000-0005-0000-0000-0000830F0000}"/>
    <cellStyle name="Comma 2 2 3 2 3 5 3 3 2" xfId="50229" xr:uid="{00000000-0005-0000-0000-0000840F0000}"/>
    <cellStyle name="Comma 2 2 3 2 3 5 3 4" xfId="39791" xr:uid="{00000000-0005-0000-0000-0000850F0000}"/>
    <cellStyle name="Comma 2 2 3 2 3 5 4" xfId="21365" xr:uid="{00000000-0005-0000-0000-0000860F0000}"/>
    <cellStyle name="Comma 2 2 3 2 3 5 4 2" xfId="52748" xr:uid="{00000000-0005-0000-0000-0000870F0000}"/>
    <cellStyle name="Comma 2 2 3 2 3 5 5" xfId="29247" xr:uid="{00000000-0005-0000-0000-0000880F0000}"/>
    <cellStyle name="Comma 2 2 3 2 3 5 5 2" xfId="60629" xr:uid="{00000000-0005-0000-0000-0000890F0000}"/>
    <cellStyle name="Comma 2 2 3 2 3 5 6" xfId="13589" xr:uid="{00000000-0005-0000-0000-00008A0F0000}"/>
    <cellStyle name="Comma 2 2 3 2 3 5 6 2" xfId="44975" xr:uid="{00000000-0005-0000-0000-00008B0F0000}"/>
    <cellStyle name="Comma 2 2 3 2 3 5 7" xfId="34527" xr:uid="{00000000-0005-0000-0000-00008C0F0000}"/>
    <cellStyle name="Comma 2 2 3 2 3 6" xfId="427" xr:uid="{00000000-0005-0000-0000-00008D0F0000}"/>
    <cellStyle name="Comma 2 2 3 2 3 6 2" xfId="3127" xr:uid="{00000000-0005-0000-0000-00008E0F0000}"/>
    <cellStyle name="Comma 2 2 3 2 3 6 2 2" xfId="8488" xr:uid="{00000000-0005-0000-0000-00008F0F0000}"/>
    <cellStyle name="Comma 2 2 3 2 3 6 2 2 2" xfId="24234" xr:uid="{00000000-0005-0000-0000-0000900F0000}"/>
    <cellStyle name="Comma 2 2 3 2 3 6 2 2 2 2" xfId="55617" xr:uid="{00000000-0005-0000-0000-0000910F0000}"/>
    <cellStyle name="Comma 2 2 3 2 3 6 2 2 3" xfId="40036" xr:uid="{00000000-0005-0000-0000-0000920F0000}"/>
    <cellStyle name="Comma 2 2 3 2 3 6 2 3" xfId="29489" xr:uid="{00000000-0005-0000-0000-0000930F0000}"/>
    <cellStyle name="Comma 2 2 3 2 3 6 2 3 2" xfId="60871" xr:uid="{00000000-0005-0000-0000-0000940F0000}"/>
    <cellStyle name="Comma 2 2 3 2 3 6 2 4" xfId="16461" xr:uid="{00000000-0005-0000-0000-0000950F0000}"/>
    <cellStyle name="Comma 2 2 3 2 3 6 2 4 2" xfId="47844" xr:uid="{00000000-0005-0000-0000-0000960F0000}"/>
    <cellStyle name="Comma 2 2 3 2 3 6 2 5" xfId="34772" xr:uid="{00000000-0005-0000-0000-0000970F0000}"/>
    <cellStyle name="Comma 2 2 3 2 3 6 3" xfId="5830" xr:uid="{00000000-0005-0000-0000-0000980F0000}"/>
    <cellStyle name="Comma 2 2 3 2 3 6 3 2" xfId="21607" xr:uid="{00000000-0005-0000-0000-0000990F0000}"/>
    <cellStyle name="Comma 2 2 3 2 3 6 3 2 2" xfId="52990" xr:uid="{00000000-0005-0000-0000-00009A0F0000}"/>
    <cellStyle name="Comma 2 2 3 2 3 6 3 3" xfId="37404" xr:uid="{00000000-0005-0000-0000-00009B0F0000}"/>
    <cellStyle name="Comma 2 2 3 2 3 6 4" xfId="26862" xr:uid="{00000000-0005-0000-0000-00009C0F0000}"/>
    <cellStyle name="Comma 2 2 3 2 3 6 4 2" xfId="58244" xr:uid="{00000000-0005-0000-0000-00009D0F0000}"/>
    <cellStyle name="Comma 2 2 3 2 3 6 5" xfId="13832" xr:uid="{00000000-0005-0000-0000-00009E0F0000}"/>
    <cellStyle name="Comma 2 2 3 2 3 6 5 2" xfId="45217" xr:uid="{00000000-0005-0000-0000-00009F0F0000}"/>
    <cellStyle name="Comma 2 2 3 2 3 6 6" xfId="32142" xr:uid="{00000000-0005-0000-0000-0000A00F0000}"/>
    <cellStyle name="Comma 2 2 3 2 3 7" xfId="2992" xr:uid="{00000000-0005-0000-0000-0000A10F0000}"/>
    <cellStyle name="Comma 2 2 3 2 3 7 2" xfId="8354" xr:uid="{00000000-0005-0000-0000-0000A20F0000}"/>
    <cellStyle name="Comma 2 2 3 2 3 7 2 2" xfId="21473" xr:uid="{00000000-0005-0000-0000-0000A30F0000}"/>
    <cellStyle name="Comma 2 2 3 2 3 7 2 2 2" xfId="52856" xr:uid="{00000000-0005-0000-0000-0000A40F0000}"/>
    <cellStyle name="Comma 2 2 3 2 3 7 2 3" xfId="39902" xr:uid="{00000000-0005-0000-0000-0000A50F0000}"/>
    <cellStyle name="Comma 2 2 3 2 3 7 3" xfId="29355" xr:uid="{00000000-0005-0000-0000-0000A60F0000}"/>
    <cellStyle name="Comma 2 2 3 2 3 7 3 2" xfId="60737" xr:uid="{00000000-0005-0000-0000-0000A70F0000}"/>
    <cellStyle name="Comma 2 2 3 2 3 7 4" xfId="13698" xr:uid="{00000000-0005-0000-0000-0000A80F0000}"/>
    <cellStyle name="Comma 2 2 3 2 3 7 4 2" xfId="45083" xr:uid="{00000000-0005-0000-0000-0000A90F0000}"/>
    <cellStyle name="Comma 2 2 3 2 3 7 5" xfId="34638" xr:uid="{00000000-0005-0000-0000-0000AA0F0000}"/>
    <cellStyle name="Comma 2 2 3 2 3 8" xfId="5696" xr:uid="{00000000-0005-0000-0000-0000AB0F0000}"/>
    <cellStyle name="Comma 2 2 3 2 3 8 2" xfId="24100" xr:uid="{00000000-0005-0000-0000-0000AC0F0000}"/>
    <cellStyle name="Comma 2 2 3 2 3 8 2 2" xfId="55483" xr:uid="{00000000-0005-0000-0000-0000AD0F0000}"/>
    <cellStyle name="Comma 2 2 3 2 3 8 3" xfId="16327" xr:uid="{00000000-0005-0000-0000-0000AE0F0000}"/>
    <cellStyle name="Comma 2 2 3 2 3 8 3 2" xfId="47710" xr:uid="{00000000-0005-0000-0000-0000AF0F0000}"/>
    <cellStyle name="Comma 2 2 3 2 3 8 4" xfId="37270" xr:uid="{00000000-0005-0000-0000-0000B00F0000}"/>
    <cellStyle name="Comma 2 2 3 2 3 9" xfId="18980" xr:uid="{00000000-0005-0000-0000-0000B10F0000}"/>
    <cellStyle name="Comma 2 2 3 2 3 9 2" xfId="50363" xr:uid="{00000000-0005-0000-0000-0000B20F0000}"/>
    <cellStyle name="Comma 2 2 3 2 4" xfId="432" xr:uid="{00000000-0005-0000-0000-0000B30F0000}"/>
    <cellStyle name="Comma 2 2 3 2 4 10" xfId="32147" xr:uid="{00000000-0005-0000-0000-0000B40F0000}"/>
    <cellStyle name="Comma 2 2 3 2 4 2" xfId="433" xr:uid="{00000000-0005-0000-0000-0000B50F0000}"/>
    <cellStyle name="Comma 2 2 3 2 4 2 2" xfId="434" xr:uid="{00000000-0005-0000-0000-0000B60F0000}"/>
    <cellStyle name="Comma 2 2 3 2 4 2 2 2" xfId="3134" xr:uid="{00000000-0005-0000-0000-0000B70F0000}"/>
    <cellStyle name="Comma 2 2 3 2 4 2 2 2 2" xfId="8495" xr:uid="{00000000-0005-0000-0000-0000B80F0000}"/>
    <cellStyle name="Comma 2 2 3 2 4 2 2 2 2 2" xfId="21614" xr:uid="{00000000-0005-0000-0000-0000B90F0000}"/>
    <cellStyle name="Comma 2 2 3 2 4 2 2 2 2 2 2" xfId="52997" xr:uid="{00000000-0005-0000-0000-0000BA0F0000}"/>
    <cellStyle name="Comma 2 2 3 2 4 2 2 2 2 3" xfId="40043" xr:uid="{00000000-0005-0000-0000-0000BB0F0000}"/>
    <cellStyle name="Comma 2 2 3 2 4 2 2 2 3" xfId="29496" xr:uid="{00000000-0005-0000-0000-0000BC0F0000}"/>
    <cellStyle name="Comma 2 2 3 2 4 2 2 2 3 2" xfId="60878" xr:uid="{00000000-0005-0000-0000-0000BD0F0000}"/>
    <cellStyle name="Comma 2 2 3 2 4 2 2 2 4" xfId="13839" xr:uid="{00000000-0005-0000-0000-0000BE0F0000}"/>
    <cellStyle name="Comma 2 2 3 2 4 2 2 2 4 2" xfId="45224" xr:uid="{00000000-0005-0000-0000-0000BF0F0000}"/>
    <cellStyle name="Comma 2 2 3 2 4 2 2 2 5" xfId="34779" xr:uid="{00000000-0005-0000-0000-0000C00F0000}"/>
    <cellStyle name="Comma 2 2 3 2 4 2 2 3" xfId="5837" xr:uid="{00000000-0005-0000-0000-0000C10F0000}"/>
    <cellStyle name="Comma 2 2 3 2 4 2 2 3 2" xfId="24241" xr:uid="{00000000-0005-0000-0000-0000C20F0000}"/>
    <cellStyle name="Comma 2 2 3 2 4 2 2 3 2 2" xfId="55624" xr:uid="{00000000-0005-0000-0000-0000C30F0000}"/>
    <cellStyle name="Comma 2 2 3 2 4 2 2 3 3" xfId="16468" xr:uid="{00000000-0005-0000-0000-0000C40F0000}"/>
    <cellStyle name="Comma 2 2 3 2 4 2 2 3 3 2" xfId="47851" xr:uid="{00000000-0005-0000-0000-0000C50F0000}"/>
    <cellStyle name="Comma 2 2 3 2 4 2 2 3 4" xfId="37411" xr:uid="{00000000-0005-0000-0000-0000C60F0000}"/>
    <cellStyle name="Comma 2 2 3 2 4 2 2 4" xfId="18987" xr:uid="{00000000-0005-0000-0000-0000C70F0000}"/>
    <cellStyle name="Comma 2 2 3 2 4 2 2 4 2" xfId="50370" xr:uid="{00000000-0005-0000-0000-0000C80F0000}"/>
    <cellStyle name="Comma 2 2 3 2 4 2 2 5" xfId="26869" xr:uid="{00000000-0005-0000-0000-0000C90F0000}"/>
    <cellStyle name="Comma 2 2 3 2 4 2 2 5 2" xfId="58251" xr:uid="{00000000-0005-0000-0000-0000CA0F0000}"/>
    <cellStyle name="Comma 2 2 3 2 4 2 2 6" xfId="11211" xr:uid="{00000000-0005-0000-0000-0000CB0F0000}"/>
    <cellStyle name="Comma 2 2 3 2 4 2 2 6 2" xfId="42597" xr:uid="{00000000-0005-0000-0000-0000CC0F0000}"/>
    <cellStyle name="Comma 2 2 3 2 4 2 2 7" xfId="32149" xr:uid="{00000000-0005-0000-0000-0000CD0F0000}"/>
    <cellStyle name="Comma 2 2 3 2 4 2 3" xfId="3133" xr:uid="{00000000-0005-0000-0000-0000CE0F0000}"/>
    <cellStyle name="Comma 2 2 3 2 4 2 3 2" xfId="8494" xr:uid="{00000000-0005-0000-0000-0000CF0F0000}"/>
    <cellStyle name="Comma 2 2 3 2 4 2 3 2 2" xfId="21613" xr:uid="{00000000-0005-0000-0000-0000D00F0000}"/>
    <cellStyle name="Comma 2 2 3 2 4 2 3 2 2 2" xfId="52996" xr:uid="{00000000-0005-0000-0000-0000D10F0000}"/>
    <cellStyle name="Comma 2 2 3 2 4 2 3 2 3" xfId="40042" xr:uid="{00000000-0005-0000-0000-0000D20F0000}"/>
    <cellStyle name="Comma 2 2 3 2 4 2 3 3" xfId="29495" xr:uid="{00000000-0005-0000-0000-0000D30F0000}"/>
    <cellStyle name="Comma 2 2 3 2 4 2 3 3 2" xfId="60877" xr:uid="{00000000-0005-0000-0000-0000D40F0000}"/>
    <cellStyle name="Comma 2 2 3 2 4 2 3 4" xfId="13838" xr:uid="{00000000-0005-0000-0000-0000D50F0000}"/>
    <cellStyle name="Comma 2 2 3 2 4 2 3 4 2" xfId="45223" xr:uid="{00000000-0005-0000-0000-0000D60F0000}"/>
    <cellStyle name="Comma 2 2 3 2 4 2 3 5" xfId="34778" xr:uid="{00000000-0005-0000-0000-0000D70F0000}"/>
    <cellStyle name="Comma 2 2 3 2 4 2 4" xfId="5836" xr:uid="{00000000-0005-0000-0000-0000D80F0000}"/>
    <cellStyle name="Comma 2 2 3 2 4 2 4 2" xfId="24240" xr:uid="{00000000-0005-0000-0000-0000D90F0000}"/>
    <cellStyle name="Comma 2 2 3 2 4 2 4 2 2" xfId="55623" xr:uid="{00000000-0005-0000-0000-0000DA0F0000}"/>
    <cellStyle name="Comma 2 2 3 2 4 2 4 3" xfId="16467" xr:uid="{00000000-0005-0000-0000-0000DB0F0000}"/>
    <cellStyle name="Comma 2 2 3 2 4 2 4 3 2" xfId="47850" xr:uid="{00000000-0005-0000-0000-0000DC0F0000}"/>
    <cellStyle name="Comma 2 2 3 2 4 2 4 4" xfId="37410" xr:uid="{00000000-0005-0000-0000-0000DD0F0000}"/>
    <cellStyle name="Comma 2 2 3 2 4 2 5" xfId="18986" xr:uid="{00000000-0005-0000-0000-0000DE0F0000}"/>
    <cellStyle name="Comma 2 2 3 2 4 2 5 2" xfId="50369" xr:uid="{00000000-0005-0000-0000-0000DF0F0000}"/>
    <cellStyle name="Comma 2 2 3 2 4 2 6" xfId="26868" xr:uid="{00000000-0005-0000-0000-0000E00F0000}"/>
    <cellStyle name="Comma 2 2 3 2 4 2 6 2" xfId="58250" xr:uid="{00000000-0005-0000-0000-0000E10F0000}"/>
    <cellStyle name="Comma 2 2 3 2 4 2 7" xfId="11210" xr:uid="{00000000-0005-0000-0000-0000E20F0000}"/>
    <cellStyle name="Comma 2 2 3 2 4 2 7 2" xfId="42596" xr:uid="{00000000-0005-0000-0000-0000E30F0000}"/>
    <cellStyle name="Comma 2 2 3 2 4 2 8" xfId="32148" xr:uid="{00000000-0005-0000-0000-0000E40F0000}"/>
    <cellStyle name="Comma 2 2 3 2 4 3" xfId="435" xr:uid="{00000000-0005-0000-0000-0000E50F0000}"/>
    <cellStyle name="Comma 2 2 3 2 4 3 2" xfId="3135" xr:uid="{00000000-0005-0000-0000-0000E60F0000}"/>
    <cellStyle name="Comma 2 2 3 2 4 3 2 2" xfId="8496" xr:uid="{00000000-0005-0000-0000-0000E70F0000}"/>
    <cellStyle name="Comma 2 2 3 2 4 3 2 2 2" xfId="21615" xr:uid="{00000000-0005-0000-0000-0000E80F0000}"/>
    <cellStyle name="Comma 2 2 3 2 4 3 2 2 2 2" xfId="52998" xr:uid="{00000000-0005-0000-0000-0000E90F0000}"/>
    <cellStyle name="Comma 2 2 3 2 4 3 2 2 3" xfId="40044" xr:uid="{00000000-0005-0000-0000-0000EA0F0000}"/>
    <cellStyle name="Comma 2 2 3 2 4 3 2 3" xfId="29497" xr:uid="{00000000-0005-0000-0000-0000EB0F0000}"/>
    <cellStyle name="Comma 2 2 3 2 4 3 2 3 2" xfId="60879" xr:uid="{00000000-0005-0000-0000-0000EC0F0000}"/>
    <cellStyle name="Comma 2 2 3 2 4 3 2 4" xfId="13840" xr:uid="{00000000-0005-0000-0000-0000ED0F0000}"/>
    <cellStyle name="Comma 2 2 3 2 4 3 2 4 2" xfId="45225" xr:uid="{00000000-0005-0000-0000-0000EE0F0000}"/>
    <cellStyle name="Comma 2 2 3 2 4 3 2 5" xfId="34780" xr:uid="{00000000-0005-0000-0000-0000EF0F0000}"/>
    <cellStyle name="Comma 2 2 3 2 4 3 3" xfId="5838" xr:uid="{00000000-0005-0000-0000-0000F00F0000}"/>
    <cellStyle name="Comma 2 2 3 2 4 3 3 2" xfId="24242" xr:uid="{00000000-0005-0000-0000-0000F10F0000}"/>
    <cellStyle name="Comma 2 2 3 2 4 3 3 2 2" xfId="55625" xr:uid="{00000000-0005-0000-0000-0000F20F0000}"/>
    <cellStyle name="Comma 2 2 3 2 4 3 3 3" xfId="16469" xr:uid="{00000000-0005-0000-0000-0000F30F0000}"/>
    <cellStyle name="Comma 2 2 3 2 4 3 3 3 2" xfId="47852" xr:uid="{00000000-0005-0000-0000-0000F40F0000}"/>
    <cellStyle name="Comma 2 2 3 2 4 3 3 4" xfId="37412" xr:uid="{00000000-0005-0000-0000-0000F50F0000}"/>
    <cellStyle name="Comma 2 2 3 2 4 3 4" xfId="18988" xr:uid="{00000000-0005-0000-0000-0000F60F0000}"/>
    <cellStyle name="Comma 2 2 3 2 4 3 4 2" xfId="50371" xr:uid="{00000000-0005-0000-0000-0000F70F0000}"/>
    <cellStyle name="Comma 2 2 3 2 4 3 5" xfId="26870" xr:uid="{00000000-0005-0000-0000-0000F80F0000}"/>
    <cellStyle name="Comma 2 2 3 2 4 3 5 2" xfId="58252" xr:uid="{00000000-0005-0000-0000-0000F90F0000}"/>
    <cellStyle name="Comma 2 2 3 2 4 3 6" xfId="11212" xr:uid="{00000000-0005-0000-0000-0000FA0F0000}"/>
    <cellStyle name="Comma 2 2 3 2 4 3 6 2" xfId="42598" xr:uid="{00000000-0005-0000-0000-0000FB0F0000}"/>
    <cellStyle name="Comma 2 2 3 2 4 3 7" xfId="32150" xr:uid="{00000000-0005-0000-0000-0000FC0F0000}"/>
    <cellStyle name="Comma 2 2 3 2 4 4" xfId="436" xr:uid="{00000000-0005-0000-0000-0000FD0F0000}"/>
    <cellStyle name="Comma 2 2 3 2 4 4 2" xfId="3136" xr:uid="{00000000-0005-0000-0000-0000FE0F0000}"/>
    <cellStyle name="Comma 2 2 3 2 4 4 2 2" xfId="8497" xr:uid="{00000000-0005-0000-0000-0000FF0F0000}"/>
    <cellStyle name="Comma 2 2 3 2 4 4 2 2 2" xfId="21616" xr:uid="{00000000-0005-0000-0000-000000100000}"/>
    <cellStyle name="Comma 2 2 3 2 4 4 2 2 2 2" xfId="52999" xr:uid="{00000000-0005-0000-0000-000001100000}"/>
    <cellStyle name="Comma 2 2 3 2 4 4 2 2 3" xfId="40045" xr:uid="{00000000-0005-0000-0000-000002100000}"/>
    <cellStyle name="Comma 2 2 3 2 4 4 2 3" xfId="29498" xr:uid="{00000000-0005-0000-0000-000003100000}"/>
    <cellStyle name="Comma 2 2 3 2 4 4 2 3 2" xfId="60880" xr:uid="{00000000-0005-0000-0000-000004100000}"/>
    <cellStyle name="Comma 2 2 3 2 4 4 2 4" xfId="13841" xr:uid="{00000000-0005-0000-0000-000005100000}"/>
    <cellStyle name="Comma 2 2 3 2 4 4 2 4 2" xfId="45226" xr:uid="{00000000-0005-0000-0000-000006100000}"/>
    <cellStyle name="Comma 2 2 3 2 4 4 2 5" xfId="34781" xr:uid="{00000000-0005-0000-0000-000007100000}"/>
    <cellStyle name="Comma 2 2 3 2 4 4 3" xfId="5839" xr:uid="{00000000-0005-0000-0000-000008100000}"/>
    <cellStyle name="Comma 2 2 3 2 4 4 3 2" xfId="24243" xr:uid="{00000000-0005-0000-0000-000009100000}"/>
    <cellStyle name="Comma 2 2 3 2 4 4 3 2 2" xfId="55626" xr:uid="{00000000-0005-0000-0000-00000A100000}"/>
    <cellStyle name="Comma 2 2 3 2 4 4 3 3" xfId="16470" xr:uid="{00000000-0005-0000-0000-00000B100000}"/>
    <cellStyle name="Comma 2 2 3 2 4 4 3 3 2" xfId="47853" xr:uid="{00000000-0005-0000-0000-00000C100000}"/>
    <cellStyle name="Comma 2 2 3 2 4 4 3 4" xfId="37413" xr:uid="{00000000-0005-0000-0000-00000D100000}"/>
    <cellStyle name="Comma 2 2 3 2 4 4 4" xfId="18989" xr:uid="{00000000-0005-0000-0000-00000E100000}"/>
    <cellStyle name="Comma 2 2 3 2 4 4 4 2" xfId="50372" xr:uid="{00000000-0005-0000-0000-00000F100000}"/>
    <cellStyle name="Comma 2 2 3 2 4 4 5" xfId="26871" xr:uid="{00000000-0005-0000-0000-000010100000}"/>
    <cellStyle name="Comma 2 2 3 2 4 4 5 2" xfId="58253" xr:uid="{00000000-0005-0000-0000-000011100000}"/>
    <cellStyle name="Comma 2 2 3 2 4 4 6" xfId="11213" xr:uid="{00000000-0005-0000-0000-000012100000}"/>
    <cellStyle name="Comma 2 2 3 2 4 4 6 2" xfId="42599" xr:uid="{00000000-0005-0000-0000-000013100000}"/>
    <cellStyle name="Comma 2 2 3 2 4 4 7" xfId="32151" xr:uid="{00000000-0005-0000-0000-000014100000}"/>
    <cellStyle name="Comma 2 2 3 2 4 5" xfId="3132" xr:uid="{00000000-0005-0000-0000-000015100000}"/>
    <cellStyle name="Comma 2 2 3 2 4 5 2" xfId="8493" xr:uid="{00000000-0005-0000-0000-000016100000}"/>
    <cellStyle name="Comma 2 2 3 2 4 5 2 2" xfId="21612" xr:uid="{00000000-0005-0000-0000-000017100000}"/>
    <cellStyle name="Comma 2 2 3 2 4 5 2 2 2" xfId="52995" xr:uid="{00000000-0005-0000-0000-000018100000}"/>
    <cellStyle name="Comma 2 2 3 2 4 5 2 3" xfId="40041" xr:uid="{00000000-0005-0000-0000-000019100000}"/>
    <cellStyle name="Comma 2 2 3 2 4 5 3" xfId="29494" xr:uid="{00000000-0005-0000-0000-00001A100000}"/>
    <cellStyle name="Comma 2 2 3 2 4 5 3 2" xfId="60876" xr:uid="{00000000-0005-0000-0000-00001B100000}"/>
    <cellStyle name="Comma 2 2 3 2 4 5 4" xfId="13837" xr:uid="{00000000-0005-0000-0000-00001C100000}"/>
    <cellStyle name="Comma 2 2 3 2 4 5 4 2" xfId="45222" xr:uid="{00000000-0005-0000-0000-00001D100000}"/>
    <cellStyle name="Comma 2 2 3 2 4 5 5" xfId="34777" xr:uid="{00000000-0005-0000-0000-00001E100000}"/>
    <cellStyle name="Comma 2 2 3 2 4 6" xfId="5835" xr:uid="{00000000-0005-0000-0000-00001F100000}"/>
    <cellStyle name="Comma 2 2 3 2 4 6 2" xfId="24239" xr:uid="{00000000-0005-0000-0000-000020100000}"/>
    <cellStyle name="Comma 2 2 3 2 4 6 2 2" xfId="55622" xr:uid="{00000000-0005-0000-0000-000021100000}"/>
    <cellStyle name="Comma 2 2 3 2 4 6 3" xfId="16466" xr:uid="{00000000-0005-0000-0000-000022100000}"/>
    <cellStyle name="Comma 2 2 3 2 4 6 3 2" xfId="47849" xr:uid="{00000000-0005-0000-0000-000023100000}"/>
    <cellStyle name="Comma 2 2 3 2 4 6 4" xfId="37409" xr:uid="{00000000-0005-0000-0000-000024100000}"/>
    <cellStyle name="Comma 2 2 3 2 4 7" xfId="18985" xr:uid="{00000000-0005-0000-0000-000025100000}"/>
    <cellStyle name="Comma 2 2 3 2 4 7 2" xfId="50368" xr:uid="{00000000-0005-0000-0000-000026100000}"/>
    <cellStyle name="Comma 2 2 3 2 4 8" xfId="26867" xr:uid="{00000000-0005-0000-0000-000027100000}"/>
    <cellStyle name="Comma 2 2 3 2 4 8 2" xfId="58249" xr:uid="{00000000-0005-0000-0000-000028100000}"/>
    <cellStyle name="Comma 2 2 3 2 4 9" xfId="11209" xr:uid="{00000000-0005-0000-0000-000029100000}"/>
    <cellStyle name="Comma 2 2 3 2 4 9 2" xfId="42595" xr:uid="{00000000-0005-0000-0000-00002A100000}"/>
    <cellStyle name="Comma 2 2 3 2 5" xfId="437" xr:uid="{00000000-0005-0000-0000-00002B100000}"/>
    <cellStyle name="Comma 2 2 3 2 5 10" xfId="32152" xr:uid="{00000000-0005-0000-0000-00002C100000}"/>
    <cellStyle name="Comma 2 2 3 2 5 2" xfId="438" xr:uid="{00000000-0005-0000-0000-00002D100000}"/>
    <cellStyle name="Comma 2 2 3 2 5 2 2" xfId="439" xr:uid="{00000000-0005-0000-0000-00002E100000}"/>
    <cellStyle name="Comma 2 2 3 2 5 2 2 2" xfId="3139" xr:uid="{00000000-0005-0000-0000-00002F100000}"/>
    <cellStyle name="Comma 2 2 3 2 5 2 2 2 2" xfId="8500" xr:uid="{00000000-0005-0000-0000-000030100000}"/>
    <cellStyle name="Comma 2 2 3 2 5 2 2 2 2 2" xfId="21619" xr:uid="{00000000-0005-0000-0000-000031100000}"/>
    <cellStyle name="Comma 2 2 3 2 5 2 2 2 2 2 2" xfId="53002" xr:uid="{00000000-0005-0000-0000-000032100000}"/>
    <cellStyle name="Comma 2 2 3 2 5 2 2 2 2 3" xfId="40048" xr:uid="{00000000-0005-0000-0000-000033100000}"/>
    <cellStyle name="Comma 2 2 3 2 5 2 2 2 3" xfId="29501" xr:uid="{00000000-0005-0000-0000-000034100000}"/>
    <cellStyle name="Comma 2 2 3 2 5 2 2 2 3 2" xfId="60883" xr:uid="{00000000-0005-0000-0000-000035100000}"/>
    <cellStyle name="Comma 2 2 3 2 5 2 2 2 4" xfId="13844" xr:uid="{00000000-0005-0000-0000-000036100000}"/>
    <cellStyle name="Comma 2 2 3 2 5 2 2 2 4 2" xfId="45229" xr:uid="{00000000-0005-0000-0000-000037100000}"/>
    <cellStyle name="Comma 2 2 3 2 5 2 2 2 5" xfId="34784" xr:uid="{00000000-0005-0000-0000-000038100000}"/>
    <cellStyle name="Comma 2 2 3 2 5 2 2 3" xfId="5842" xr:uid="{00000000-0005-0000-0000-000039100000}"/>
    <cellStyle name="Comma 2 2 3 2 5 2 2 3 2" xfId="24246" xr:uid="{00000000-0005-0000-0000-00003A100000}"/>
    <cellStyle name="Comma 2 2 3 2 5 2 2 3 2 2" xfId="55629" xr:uid="{00000000-0005-0000-0000-00003B100000}"/>
    <cellStyle name="Comma 2 2 3 2 5 2 2 3 3" xfId="16473" xr:uid="{00000000-0005-0000-0000-00003C100000}"/>
    <cellStyle name="Comma 2 2 3 2 5 2 2 3 3 2" xfId="47856" xr:uid="{00000000-0005-0000-0000-00003D100000}"/>
    <cellStyle name="Comma 2 2 3 2 5 2 2 3 4" xfId="37416" xr:uid="{00000000-0005-0000-0000-00003E100000}"/>
    <cellStyle name="Comma 2 2 3 2 5 2 2 4" xfId="18992" xr:uid="{00000000-0005-0000-0000-00003F100000}"/>
    <cellStyle name="Comma 2 2 3 2 5 2 2 4 2" xfId="50375" xr:uid="{00000000-0005-0000-0000-000040100000}"/>
    <cellStyle name="Comma 2 2 3 2 5 2 2 5" xfId="26874" xr:uid="{00000000-0005-0000-0000-000041100000}"/>
    <cellStyle name="Comma 2 2 3 2 5 2 2 5 2" xfId="58256" xr:uid="{00000000-0005-0000-0000-000042100000}"/>
    <cellStyle name="Comma 2 2 3 2 5 2 2 6" xfId="11216" xr:uid="{00000000-0005-0000-0000-000043100000}"/>
    <cellStyle name="Comma 2 2 3 2 5 2 2 6 2" xfId="42602" xr:uid="{00000000-0005-0000-0000-000044100000}"/>
    <cellStyle name="Comma 2 2 3 2 5 2 2 7" xfId="32154" xr:uid="{00000000-0005-0000-0000-000045100000}"/>
    <cellStyle name="Comma 2 2 3 2 5 2 3" xfId="3138" xr:uid="{00000000-0005-0000-0000-000046100000}"/>
    <cellStyle name="Comma 2 2 3 2 5 2 3 2" xfId="8499" xr:uid="{00000000-0005-0000-0000-000047100000}"/>
    <cellStyle name="Comma 2 2 3 2 5 2 3 2 2" xfId="21618" xr:uid="{00000000-0005-0000-0000-000048100000}"/>
    <cellStyle name="Comma 2 2 3 2 5 2 3 2 2 2" xfId="53001" xr:uid="{00000000-0005-0000-0000-000049100000}"/>
    <cellStyle name="Comma 2 2 3 2 5 2 3 2 3" xfId="40047" xr:uid="{00000000-0005-0000-0000-00004A100000}"/>
    <cellStyle name="Comma 2 2 3 2 5 2 3 3" xfId="29500" xr:uid="{00000000-0005-0000-0000-00004B100000}"/>
    <cellStyle name="Comma 2 2 3 2 5 2 3 3 2" xfId="60882" xr:uid="{00000000-0005-0000-0000-00004C100000}"/>
    <cellStyle name="Comma 2 2 3 2 5 2 3 4" xfId="13843" xr:uid="{00000000-0005-0000-0000-00004D100000}"/>
    <cellStyle name="Comma 2 2 3 2 5 2 3 4 2" xfId="45228" xr:uid="{00000000-0005-0000-0000-00004E100000}"/>
    <cellStyle name="Comma 2 2 3 2 5 2 3 5" xfId="34783" xr:uid="{00000000-0005-0000-0000-00004F100000}"/>
    <cellStyle name="Comma 2 2 3 2 5 2 4" xfId="5841" xr:uid="{00000000-0005-0000-0000-000050100000}"/>
    <cellStyle name="Comma 2 2 3 2 5 2 4 2" xfId="24245" xr:uid="{00000000-0005-0000-0000-000051100000}"/>
    <cellStyle name="Comma 2 2 3 2 5 2 4 2 2" xfId="55628" xr:uid="{00000000-0005-0000-0000-000052100000}"/>
    <cellStyle name="Comma 2 2 3 2 5 2 4 3" xfId="16472" xr:uid="{00000000-0005-0000-0000-000053100000}"/>
    <cellStyle name="Comma 2 2 3 2 5 2 4 3 2" xfId="47855" xr:uid="{00000000-0005-0000-0000-000054100000}"/>
    <cellStyle name="Comma 2 2 3 2 5 2 4 4" xfId="37415" xr:uid="{00000000-0005-0000-0000-000055100000}"/>
    <cellStyle name="Comma 2 2 3 2 5 2 5" xfId="18991" xr:uid="{00000000-0005-0000-0000-000056100000}"/>
    <cellStyle name="Comma 2 2 3 2 5 2 5 2" xfId="50374" xr:uid="{00000000-0005-0000-0000-000057100000}"/>
    <cellStyle name="Comma 2 2 3 2 5 2 6" xfId="26873" xr:uid="{00000000-0005-0000-0000-000058100000}"/>
    <cellStyle name="Comma 2 2 3 2 5 2 6 2" xfId="58255" xr:uid="{00000000-0005-0000-0000-000059100000}"/>
    <cellStyle name="Comma 2 2 3 2 5 2 7" xfId="11215" xr:uid="{00000000-0005-0000-0000-00005A100000}"/>
    <cellStyle name="Comma 2 2 3 2 5 2 7 2" xfId="42601" xr:uid="{00000000-0005-0000-0000-00005B100000}"/>
    <cellStyle name="Comma 2 2 3 2 5 2 8" xfId="32153" xr:uid="{00000000-0005-0000-0000-00005C100000}"/>
    <cellStyle name="Comma 2 2 3 2 5 3" xfId="440" xr:uid="{00000000-0005-0000-0000-00005D100000}"/>
    <cellStyle name="Comma 2 2 3 2 5 3 2" xfId="3140" xr:uid="{00000000-0005-0000-0000-00005E100000}"/>
    <cellStyle name="Comma 2 2 3 2 5 3 2 2" xfId="8501" xr:uid="{00000000-0005-0000-0000-00005F100000}"/>
    <cellStyle name="Comma 2 2 3 2 5 3 2 2 2" xfId="21620" xr:uid="{00000000-0005-0000-0000-000060100000}"/>
    <cellStyle name="Comma 2 2 3 2 5 3 2 2 2 2" xfId="53003" xr:uid="{00000000-0005-0000-0000-000061100000}"/>
    <cellStyle name="Comma 2 2 3 2 5 3 2 2 3" xfId="40049" xr:uid="{00000000-0005-0000-0000-000062100000}"/>
    <cellStyle name="Comma 2 2 3 2 5 3 2 3" xfId="29502" xr:uid="{00000000-0005-0000-0000-000063100000}"/>
    <cellStyle name="Comma 2 2 3 2 5 3 2 3 2" xfId="60884" xr:uid="{00000000-0005-0000-0000-000064100000}"/>
    <cellStyle name="Comma 2 2 3 2 5 3 2 4" xfId="13845" xr:uid="{00000000-0005-0000-0000-000065100000}"/>
    <cellStyle name="Comma 2 2 3 2 5 3 2 4 2" xfId="45230" xr:uid="{00000000-0005-0000-0000-000066100000}"/>
    <cellStyle name="Comma 2 2 3 2 5 3 2 5" xfId="34785" xr:uid="{00000000-0005-0000-0000-000067100000}"/>
    <cellStyle name="Comma 2 2 3 2 5 3 3" xfId="5843" xr:uid="{00000000-0005-0000-0000-000068100000}"/>
    <cellStyle name="Comma 2 2 3 2 5 3 3 2" xfId="24247" xr:uid="{00000000-0005-0000-0000-000069100000}"/>
    <cellStyle name="Comma 2 2 3 2 5 3 3 2 2" xfId="55630" xr:uid="{00000000-0005-0000-0000-00006A100000}"/>
    <cellStyle name="Comma 2 2 3 2 5 3 3 3" xfId="16474" xr:uid="{00000000-0005-0000-0000-00006B100000}"/>
    <cellStyle name="Comma 2 2 3 2 5 3 3 3 2" xfId="47857" xr:uid="{00000000-0005-0000-0000-00006C100000}"/>
    <cellStyle name="Comma 2 2 3 2 5 3 3 4" xfId="37417" xr:uid="{00000000-0005-0000-0000-00006D100000}"/>
    <cellStyle name="Comma 2 2 3 2 5 3 4" xfId="18993" xr:uid="{00000000-0005-0000-0000-00006E100000}"/>
    <cellStyle name="Comma 2 2 3 2 5 3 4 2" xfId="50376" xr:uid="{00000000-0005-0000-0000-00006F100000}"/>
    <cellStyle name="Comma 2 2 3 2 5 3 5" xfId="26875" xr:uid="{00000000-0005-0000-0000-000070100000}"/>
    <cellStyle name="Comma 2 2 3 2 5 3 5 2" xfId="58257" xr:uid="{00000000-0005-0000-0000-000071100000}"/>
    <cellStyle name="Comma 2 2 3 2 5 3 6" xfId="11217" xr:uid="{00000000-0005-0000-0000-000072100000}"/>
    <cellStyle name="Comma 2 2 3 2 5 3 6 2" xfId="42603" xr:uid="{00000000-0005-0000-0000-000073100000}"/>
    <cellStyle name="Comma 2 2 3 2 5 3 7" xfId="32155" xr:uid="{00000000-0005-0000-0000-000074100000}"/>
    <cellStyle name="Comma 2 2 3 2 5 4" xfId="441" xr:uid="{00000000-0005-0000-0000-000075100000}"/>
    <cellStyle name="Comma 2 2 3 2 5 4 2" xfId="3141" xr:uid="{00000000-0005-0000-0000-000076100000}"/>
    <cellStyle name="Comma 2 2 3 2 5 4 2 2" xfId="8502" xr:uid="{00000000-0005-0000-0000-000077100000}"/>
    <cellStyle name="Comma 2 2 3 2 5 4 2 2 2" xfId="21621" xr:uid="{00000000-0005-0000-0000-000078100000}"/>
    <cellStyle name="Comma 2 2 3 2 5 4 2 2 2 2" xfId="53004" xr:uid="{00000000-0005-0000-0000-000079100000}"/>
    <cellStyle name="Comma 2 2 3 2 5 4 2 2 3" xfId="40050" xr:uid="{00000000-0005-0000-0000-00007A100000}"/>
    <cellStyle name="Comma 2 2 3 2 5 4 2 3" xfId="29503" xr:uid="{00000000-0005-0000-0000-00007B100000}"/>
    <cellStyle name="Comma 2 2 3 2 5 4 2 3 2" xfId="60885" xr:uid="{00000000-0005-0000-0000-00007C100000}"/>
    <cellStyle name="Comma 2 2 3 2 5 4 2 4" xfId="13846" xr:uid="{00000000-0005-0000-0000-00007D100000}"/>
    <cellStyle name="Comma 2 2 3 2 5 4 2 4 2" xfId="45231" xr:uid="{00000000-0005-0000-0000-00007E100000}"/>
    <cellStyle name="Comma 2 2 3 2 5 4 2 5" xfId="34786" xr:uid="{00000000-0005-0000-0000-00007F100000}"/>
    <cellStyle name="Comma 2 2 3 2 5 4 3" xfId="5844" xr:uid="{00000000-0005-0000-0000-000080100000}"/>
    <cellStyle name="Comma 2 2 3 2 5 4 3 2" xfId="24248" xr:uid="{00000000-0005-0000-0000-000081100000}"/>
    <cellStyle name="Comma 2 2 3 2 5 4 3 2 2" xfId="55631" xr:uid="{00000000-0005-0000-0000-000082100000}"/>
    <cellStyle name="Comma 2 2 3 2 5 4 3 3" xfId="16475" xr:uid="{00000000-0005-0000-0000-000083100000}"/>
    <cellStyle name="Comma 2 2 3 2 5 4 3 3 2" xfId="47858" xr:uid="{00000000-0005-0000-0000-000084100000}"/>
    <cellStyle name="Comma 2 2 3 2 5 4 3 4" xfId="37418" xr:uid="{00000000-0005-0000-0000-000085100000}"/>
    <cellStyle name="Comma 2 2 3 2 5 4 4" xfId="18994" xr:uid="{00000000-0005-0000-0000-000086100000}"/>
    <cellStyle name="Comma 2 2 3 2 5 4 4 2" xfId="50377" xr:uid="{00000000-0005-0000-0000-000087100000}"/>
    <cellStyle name="Comma 2 2 3 2 5 4 5" xfId="26876" xr:uid="{00000000-0005-0000-0000-000088100000}"/>
    <cellStyle name="Comma 2 2 3 2 5 4 5 2" xfId="58258" xr:uid="{00000000-0005-0000-0000-000089100000}"/>
    <cellStyle name="Comma 2 2 3 2 5 4 6" xfId="11218" xr:uid="{00000000-0005-0000-0000-00008A100000}"/>
    <cellStyle name="Comma 2 2 3 2 5 4 6 2" xfId="42604" xr:uid="{00000000-0005-0000-0000-00008B100000}"/>
    <cellStyle name="Comma 2 2 3 2 5 4 7" xfId="32156" xr:uid="{00000000-0005-0000-0000-00008C100000}"/>
    <cellStyle name="Comma 2 2 3 2 5 5" xfId="3137" xr:uid="{00000000-0005-0000-0000-00008D100000}"/>
    <cellStyle name="Comma 2 2 3 2 5 5 2" xfId="8498" xr:uid="{00000000-0005-0000-0000-00008E100000}"/>
    <cellStyle name="Comma 2 2 3 2 5 5 2 2" xfId="21617" xr:uid="{00000000-0005-0000-0000-00008F100000}"/>
    <cellStyle name="Comma 2 2 3 2 5 5 2 2 2" xfId="53000" xr:uid="{00000000-0005-0000-0000-000090100000}"/>
    <cellStyle name="Comma 2 2 3 2 5 5 2 3" xfId="40046" xr:uid="{00000000-0005-0000-0000-000091100000}"/>
    <cellStyle name="Comma 2 2 3 2 5 5 3" xfId="29499" xr:uid="{00000000-0005-0000-0000-000092100000}"/>
    <cellStyle name="Comma 2 2 3 2 5 5 3 2" xfId="60881" xr:uid="{00000000-0005-0000-0000-000093100000}"/>
    <cellStyle name="Comma 2 2 3 2 5 5 4" xfId="13842" xr:uid="{00000000-0005-0000-0000-000094100000}"/>
    <cellStyle name="Comma 2 2 3 2 5 5 4 2" xfId="45227" xr:uid="{00000000-0005-0000-0000-000095100000}"/>
    <cellStyle name="Comma 2 2 3 2 5 5 5" xfId="34782" xr:uid="{00000000-0005-0000-0000-000096100000}"/>
    <cellStyle name="Comma 2 2 3 2 5 6" xfId="5840" xr:uid="{00000000-0005-0000-0000-000097100000}"/>
    <cellStyle name="Comma 2 2 3 2 5 6 2" xfId="24244" xr:uid="{00000000-0005-0000-0000-000098100000}"/>
    <cellStyle name="Comma 2 2 3 2 5 6 2 2" xfId="55627" xr:uid="{00000000-0005-0000-0000-000099100000}"/>
    <cellStyle name="Comma 2 2 3 2 5 6 3" xfId="16471" xr:uid="{00000000-0005-0000-0000-00009A100000}"/>
    <cellStyle name="Comma 2 2 3 2 5 6 3 2" xfId="47854" xr:uid="{00000000-0005-0000-0000-00009B100000}"/>
    <cellStyle name="Comma 2 2 3 2 5 6 4" xfId="37414" xr:uid="{00000000-0005-0000-0000-00009C100000}"/>
    <cellStyle name="Comma 2 2 3 2 5 7" xfId="18990" xr:uid="{00000000-0005-0000-0000-00009D100000}"/>
    <cellStyle name="Comma 2 2 3 2 5 7 2" xfId="50373" xr:uid="{00000000-0005-0000-0000-00009E100000}"/>
    <cellStyle name="Comma 2 2 3 2 5 8" xfId="26872" xr:uid="{00000000-0005-0000-0000-00009F100000}"/>
    <cellStyle name="Comma 2 2 3 2 5 8 2" xfId="58254" xr:uid="{00000000-0005-0000-0000-0000A0100000}"/>
    <cellStyle name="Comma 2 2 3 2 5 9" xfId="11214" xr:uid="{00000000-0005-0000-0000-0000A1100000}"/>
    <cellStyle name="Comma 2 2 3 2 5 9 2" xfId="42600" xr:uid="{00000000-0005-0000-0000-0000A2100000}"/>
    <cellStyle name="Comma 2 2 3 2 6" xfId="442" xr:uid="{00000000-0005-0000-0000-0000A3100000}"/>
    <cellStyle name="Comma 2 2 3 2 6 2" xfId="443" xr:uid="{00000000-0005-0000-0000-0000A4100000}"/>
    <cellStyle name="Comma 2 2 3 2 6 2 2" xfId="3143" xr:uid="{00000000-0005-0000-0000-0000A5100000}"/>
    <cellStyle name="Comma 2 2 3 2 6 2 2 2" xfId="8504" xr:uid="{00000000-0005-0000-0000-0000A6100000}"/>
    <cellStyle name="Comma 2 2 3 2 6 2 2 2 2" xfId="21623" xr:uid="{00000000-0005-0000-0000-0000A7100000}"/>
    <cellStyle name="Comma 2 2 3 2 6 2 2 2 2 2" xfId="53006" xr:uid="{00000000-0005-0000-0000-0000A8100000}"/>
    <cellStyle name="Comma 2 2 3 2 6 2 2 2 3" xfId="40052" xr:uid="{00000000-0005-0000-0000-0000A9100000}"/>
    <cellStyle name="Comma 2 2 3 2 6 2 2 3" xfId="29505" xr:uid="{00000000-0005-0000-0000-0000AA100000}"/>
    <cellStyle name="Comma 2 2 3 2 6 2 2 3 2" xfId="60887" xr:uid="{00000000-0005-0000-0000-0000AB100000}"/>
    <cellStyle name="Comma 2 2 3 2 6 2 2 4" xfId="13848" xr:uid="{00000000-0005-0000-0000-0000AC100000}"/>
    <cellStyle name="Comma 2 2 3 2 6 2 2 4 2" xfId="45233" xr:uid="{00000000-0005-0000-0000-0000AD100000}"/>
    <cellStyle name="Comma 2 2 3 2 6 2 2 5" xfId="34788" xr:uid="{00000000-0005-0000-0000-0000AE100000}"/>
    <cellStyle name="Comma 2 2 3 2 6 2 3" xfId="5846" xr:uid="{00000000-0005-0000-0000-0000AF100000}"/>
    <cellStyle name="Comma 2 2 3 2 6 2 3 2" xfId="24250" xr:uid="{00000000-0005-0000-0000-0000B0100000}"/>
    <cellStyle name="Comma 2 2 3 2 6 2 3 2 2" xfId="55633" xr:uid="{00000000-0005-0000-0000-0000B1100000}"/>
    <cellStyle name="Comma 2 2 3 2 6 2 3 3" xfId="16477" xr:uid="{00000000-0005-0000-0000-0000B2100000}"/>
    <cellStyle name="Comma 2 2 3 2 6 2 3 3 2" xfId="47860" xr:uid="{00000000-0005-0000-0000-0000B3100000}"/>
    <cellStyle name="Comma 2 2 3 2 6 2 3 4" xfId="37420" xr:uid="{00000000-0005-0000-0000-0000B4100000}"/>
    <cellStyle name="Comma 2 2 3 2 6 2 4" xfId="18996" xr:uid="{00000000-0005-0000-0000-0000B5100000}"/>
    <cellStyle name="Comma 2 2 3 2 6 2 4 2" xfId="50379" xr:uid="{00000000-0005-0000-0000-0000B6100000}"/>
    <cellStyle name="Comma 2 2 3 2 6 2 5" xfId="26878" xr:uid="{00000000-0005-0000-0000-0000B7100000}"/>
    <cellStyle name="Comma 2 2 3 2 6 2 5 2" xfId="58260" xr:uid="{00000000-0005-0000-0000-0000B8100000}"/>
    <cellStyle name="Comma 2 2 3 2 6 2 6" xfId="11220" xr:uid="{00000000-0005-0000-0000-0000B9100000}"/>
    <cellStyle name="Comma 2 2 3 2 6 2 6 2" xfId="42606" xr:uid="{00000000-0005-0000-0000-0000BA100000}"/>
    <cellStyle name="Comma 2 2 3 2 6 2 7" xfId="32158" xr:uid="{00000000-0005-0000-0000-0000BB100000}"/>
    <cellStyle name="Comma 2 2 3 2 6 3" xfId="444" xr:uid="{00000000-0005-0000-0000-0000BC100000}"/>
    <cellStyle name="Comma 2 2 3 2 6 3 2" xfId="3144" xr:uid="{00000000-0005-0000-0000-0000BD100000}"/>
    <cellStyle name="Comma 2 2 3 2 6 3 2 2" xfId="8505" xr:uid="{00000000-0005-0000-0000-0000BE100000}"/>
    <cellStyle name="Comma 2 2 3 2 6 3 2 2 2" xfId="21624" xr:uid="{00000000-0005-0000-0000-0000BF100000}"/>
    <cellStyle name="Comma 2 2 3 2 6 3 2 2 2 2" xfId="53007" xr:uid="{00000000-0005-0000-0000-0000C0100000}"/>
    <cellStyle name="Comma 2 2 3 2 6 3 2 2 3" xfId="40053" xr:uid="{00000000-0005-0000-0000-0000C1100000}"/>
    <cellStyle name="Comma 2 2 3 2 6 3 2 3" xfId="29506" xr:uid="{00000000-0005-0000-0000-0000C2100000}"/>
    <cellStyle name="Comma 2 2 3 2 6 3 2 3 2" xfId="60888" xr:uid="{00000000-0005-0000-0000-0000C3100000}"/>
    <cellStyle name="Comma 2 2 3 2 6 3 2 4" xfId="13849" xr:uid="{00000000-0005-0000-0000-0000C4100000}"/>
    <cellStyle name="Comma 2 2 3 2 6 3 2 4 2" xfId="45234" xr:uid="{00000000-0005-0000-0000-0000C5100000}"/>
    <cellStyle name="Comma 2 2 3 2 6 3 2 5" xfId="34789" xr:uid="{00000000-0005-0000-0000-0000C6100000}"/>
    <cellStyle name="Comma 2 2 3 2 6 3 3" xfId="5847" xr:uid="{00000000-0005-0000-0000-0000C7100000}"/>
    <cellStyle name="Comma 2 2 3 2 6 3 3 2" xfId="24251" xr:uid="{00000000-0005-0000-0000-0000C8100000}"/>
    <cellStyle name="Comma 2 2 3 2 6 3 3 2 2" xfId="55634" xr:uid="{00000000-0005-0000-0000-0000C9100000}"/>
    <cellStyle name="Comma 2 2 3 2 6 3 3 3" xfId="16478" xr:uid="{00000000-0005-0000-0000-0000CA100000}"/>
    <cellStyle name="Comma 2 2 3 2 6 3 3 3 2" xfId="47861" xr:uid="{00000000-0005-0000-0000-0000CB100000}"/>
    <cellStyle name="Comma 2 2 3 2 6 3 3 4" xfId="37421" xr:uid="{00000000-0005-0000-0000-0000CC100000}"/>
    <cellStyle name="Comma 2 2 3 2 6 3 4" xfId="18997" xr:uid="{00000000-0005-0000-0000-0000CD100000}"/>
    <cellStyle name="Comma 2 2 3 2 6 3 4 2" xfId="50380" xr:uid="{00000000-0005-0000-0000-0000CE100000}"/>
    <cellStyle name="Comma 2 2 3 2 6 3 5" xfId="26879" xr:uid="{00000000-0005-0000-0000-0000CF100000}"/>
    <cellStyle name="Comma 2 2 3 2 6 3 5 2" xfId="58261" xr:uid="{00000000-0005-0000-0000-0000D0100000}"/>
    <cellStyle name="Comma 2 2 3 2 6 3 6" xfId="11221" xr:uid="{00000000-0005-0000-0000-0000D1100000}"/>
    <cellStyle name="Comma 2 2 3 2 6 3 6 2" xfId="42607" xr:uid="{00000000-0005-0000-0000-0000D2100000}"/>
    <cellStyle name="Comma 2 2 3 2 6 3 7" xfId="32159" xr:uid="{00000000-0005-0000-0000-0000D3100000}"/>
    <cellStyle name="Comma 2 2 3 2 6 4" xfId="3142" xr:uid="{00000000-0005-0000-0000-0000D4100000}"/>
    <cellStyle name="Comma 2 2 3 2 6 4 2" xfId="8503" xr:uid="{00000000-0005-0000-0000-0000D5100000}"/>
    <cellStyle name="Comma 2 2 3 2 6 4 2 2" xfId="21622" xr:uid="{00000000-0005-0000-0000-0000D6100000}"/>
    <cellStyle name="Comma 2 2 3 2 6 4 2 2 2" xfId="53005" xr:uid="{00000000-0005-0000-0000-0000D7100000}"/>
    <cellStyle name="Comma 2 2 3 2 6 4 2 3" xfId="40051" xr:uid="{00000000-0005-0000-0000-0000D8100000}"/>
    <cellStyle name="Comma 2 2 3 2 6 4 3" xfId="29504" xr:uid="{00000000-0005-0000-0000-0000D9100000}"/>
    <cellStyle name="Comma 2 2 3 2 6 4 3 2" xfId="60886" xr:uid="{00000000-0005-0000-0000-0000DA100000}"/>
    <cellStyle name="Comma 2 2 3 2 6 4 4" xfId="13847" xr:uid="{00000000-0005-0000-0000-0000DB100000}"/>
    <cellStyle name="Comma 2 2 3 2 6 4 4 2" xfId="45232" xr:uid="{00000000-0005-0000-0000-0000DC100000}"/>
    <cellStyle name="Comma 2 2 3 2 6 4 5" xfId="34787" xr:uid="{00000000-0005-0000-0000-0000DD100000}"/>
    <cellStyle name="Comma 2 2 3 2 6 5" xfId="5845" xr:uid="{00000000-0005-0000-0000-0000DE100000}"/>
    <cellStyle name="Comma 2 2 3 2 6 5 2" xfId="24249" xr:uid="{00000000-0005-0000-0000-0000DF100000}"/>
    <cellStyle name="Comma 2 2 3 2 6 5 2 2" xfId="55632" xr:uid="{00000000-0005-0000-0000-0000E0100000}"/>
    <cellStyle name="Comma 2 2 3 2 6 5 3" xfId="16476" xr:uid="{00000000-0005-0000-0000-0000E1100000}"/>
    <cellStyle name="Comma 2 2 3 2 6 5 3 2" xfId="47859" xr:uid="{00000000-0005-0000-0000-0000E2100000}"/>
    <cellStyle name="Comma 2 2 3 2 6 5 4" xfId="37419" xr:uid="{00000000-0005-0000-0000-0000E3100000}"/>
    <cellStyle name="Comma 2 2 3 2 6 6" xfId="18995" xr:uid="{00000000-0005-0000-0000-0000E4100000}"/>
    <cellStyle name="Comma 2 2 3 2 6 6 2" xfId="50378" xr:uid="{00000000-0005-0000-0000-0000E5100000}"/>
    <cellStyle name="Comma 2 2 3 2 6 7" xfId="26877" xr:uid="{00000000-0005-0000-0000-0000E6100000}"/>
    <cellStyle name="Comma 2 2 3 2 6 7 2" xfId="58259" xr:uid="{00000000-0005-0000-0000-0000E7100000}"/>
    <cellStyle name="Comma 2 2 3 2 6 8" xfId="11219" xr:uid="{00000000-0005-0000-0000-0000E8100000}"/>
    <cellStyle name="Comma 2 2 3 2 6 8 2" xfId="42605" xr:uid="{00000000-0005-0000-0000-0000E9100000}"/>
    <cellStyle name="Comma 2 2 3 2 6 9" xfId="32157" xr:uid="{00000000-0005-0000-0000-0000EA100000}"/>
    <cellStyle name="Comma 2 2 3 2 7" xfId="445" xr:uid="{00000000-0005-0000-0000-0000EB100000}"/>
    <cellStyle name="Comma 2 2 3 2 7 2" xfId="446" xr:uid="{00000000-0005-0000-0000-0000EC100000}"/>
    <cellStyle name="Comma 2 2 3 2 7 2 2" xfId="3146" xr:uid="{00000000-0005-0000-0000-0000ED100000}"/>
    <cellStyle name="Comma 2 2 3 2 7 2 2 2" xfId="8507" xr:uid="{00000000-0005-0000-0000-0000EE100000}"/>
    <cellStyle name="Comma 2 2 3 2 7 2 2 2 2" xfId="21626" xr:uid="{00000000-0005-0000-0000-0000EF100000}"/>
    <cellStyle name="Comma 2 2 3 2 7 2 2 2 2 2" xfId="53009" xr:uid="{00000000-0005-0000-0000-0000F0100000}"/>
    <cellStyle name="Comma 2 2 3 2 7 2 2 2 3" xfId="40055" xr:uid="{00000000-0005-0000-0000-0000F1100000}"/>
    <cellStyle name="Comma 2 2 3 2 7 2 2 3" xfId="29508" xr:uid="{00000000-0005-0000-0000-0000F2100000}"/>
    <cellStyle name="Comma 2 2 3 2 7 2 2 3 2" xfId="60890" xr:uid="{00000000-0005-0000-0000-0000F3100000}"/>
    <cellStyle name="Comma 2 2 3 2 7 2 2 4" xfId="13851" xr:uid="{00000000-0005-0000-0000-0000F4100000}"/>
    <cellStyle name="Comma 2 2 3 2 7 2 2 4 2" xfId="45236" xr:uid="{00000000-0005-0000-0000-0000F5100000}"/>
    <cellStyle name="Comma 2 2 3 2 7 2 2 5" xfId="34791" xr:uid="{00000000-0005-0000-0000-0000F6100000}"/>
    <cellStyle name="Comma 2 2 3 2 7 2 3" xfId="5849" xr:uid="{00000000-0005-0000-0000-0000F7100000}"/>
    <cellStyle name="Comma 2 2 3 2 7 2 3 2" xfId="24253" xr:uid="{00000000-0005-0000-0000-0000F8100000}"/>
    <cellStyle name="Comma 2 2 3 2 7 2 3 2 2" xfId="55636" xr:uid="{00000000-0005-0000-0000-0000F9100000}"/>
    <cellStyle name="Comma 2 2 3 2 7 2 3 3" xfId="16480" xr:uid="{00000000-0005-0000-0000-0000FA100000}"/>
    <cellStyle name="Comma 2 2 3 2 7 2 3 3 2" xfId="47863" xr:uid="{00000000-0005-0000-0000-0000FB100000}"/>
    <cellStyle name="Comma 2 2 3 2 7 2 3 4" xfId="37423" xr:uid="{00000000-0005-0000-0000-0000FC100000}"/>
    <cellStyle name="Comma 2 2 3 2 7 2 4" xfId="18999" xr:uid="{00000000-0005-0000-0000-0000FD100000}"/>
    <cellStyle name="Comma 2 2 3 2 7 2 4 2" xfId="50382" xr:uid="{00000000-0005-0000-0000-0000FE100000}"/>
    <cellStyle name="Comma 2 2 3 2 7 2 5" xfId="26881" xr:uid="{00000000-0005-0000-0000-0000FF100000}"/>
    <cellStyle name="Comma 2 2 3 2 7 2 5 2" xfId="58263" xr:uid="{00000000-0005-0000-0000-000000110000}"/>
    <cellStyle name="Comma 2 2 3 2 7 2 6" xfId="11223" xr:uid="{00000000-0005-0000-0000-000001110000}"/>
    <cellStyle name="Comma 2 2 3 2 7 2 6 2" xfId="42609" xr:uid="{00000000-0005-0000-0000-000002110000}"/>
    <cellStyle name="Comma 2 2 3 2 7 2 7" xfId="32161" xr:uid="{00000000-0005-0000-0000-000003110000}"/>
    <cellStyle name="Comma 2 2 3 2 7 3" xfId="3145" xr:uid="{00000000-0005-0000-0000-000004110000}"/>
    <cellStyle name="Comma 2 2 3 2 7 3 2" xfId="8506" xr:uid="{00000000-0005-0000-0000-000005110000}"/>
    <cellStyle name="Comma 2 2 3 2 7 3 2 2" xfId="21625" xr:uid="{00000000-0005-0000-0000-000006110000}"/>
    <cellStyle name="Comma 2 2 3 2 7 3 2 2 2" xfId="53008" xr:uid="{00000000-0005-0000-0000-000007110000}"/>
    <cellStyle name="Comma 2 2 3 2 7 3 2 3" xfId="40054" xr:uid="{00000000-0005-0000-0000-000008110000}"/>
    <cellStyle name="Comma 2 2 3 2 7 3 3" xfId="29507" xr:uid="{00000000-0005-0000-0000-000009110000}"/>
    <cellStyle name="Comma 2 2 3 2 7 3 3 2" xfId="60889" xr:uid="{00000000-0005-0000-0000-00000A110000}"/>
    <cellStyle name="Comma 2 2 3 2 7 3 4" xfId="13850" xr:uid="{00000000-0005-0000-0000-00000B110000}"/>
    <cellStyle name="Comma 2 2 3 2 7 3 4 2" xfId="45235" xr:uid="{00000000-0005-0000-0000-00000C110000}"/>
    <cellStyle name="Comma 2 2 3 2 7 3 5" xfId="34790" xr:uid="{00000000-0005-0000-0000-00000D110000}"/>
    <cellStyle name="Comma 2 2 3 2 7 4" xfId="5848" xr:uid="{00000000-0005-0000-0000-00000E110000}"/>
    <cellStyle name="Comma 2 2 3 2 7 4 2" xfId="24252" xr:uid="{00000000-0005-0000-0000-00000F110000}"/>
    <cellStyle name="Comma 2 2 3 2 7 4 2 2" xfId="55635" xr:uid="{00000000-0005-0000-0000-000010110000}"/>
    <cellStyle name="Comma 2 2 3 2 7 4 3" xfId="16479" xr:uid="{00000000-0005-0000-0000-000011110000}"/>
    <cellStyle name="Comma 2 2 3 2 7 4 3 2" xfId="47862" xr:uid="{00000000-0005-0000-0000-000012110000}"/>
    <cellStyle name="Comma 2 2 3 2 7 4 4" xfId="37422" xr:uid="{00000000-0005-0000-0000-000013110000}"/>
    <cellStyle name="Comma 2 2 3 2 7 5" xfId="18998" xr:uid="{00000000-0005-0000-0000-000014110000}"/>
    <cellStyle name="Comma 2 2 3 2 7 5 2" xfId="50381" xr:uid="{00000000-0005-0000-0000-000015110000}"/>
    <cellStyle name="Comma 2 2 3 2 7 6" xfId="26880" xr:uid="{00000000-0005-0000-0000-000016110000}"/>
    <cellStyle name="Comma 2 2 3 2 7 6 2" xfId="58262" xr:uid="{00000000-0005-0000-0000-000017110000}"/>
    <cellStyle name="Comma 2 2 3 2 7 7" xfId="11222" xr:uid="{00000000-0005-0000-0000-000018110000}"/>
    <cellStyle name="Comma 2 2 3 2 7 7 2" xfId="42608" xr:uid="{00000000-0005-0000-0000-000019110000}"/>
    <cellStyle name="Comma 2 2 3 2 7 8" xfId="32160" xr:uid="{00000000-0005-0000-0000-00001A110000}"/>
    <cellStyle name="Comma 2 2 3 2 8" xfId="447" xr:uid="{00000000-0005-0000-0000-00001B110000}"/>
    <cellStyle name="Comma 2 2 3 2 8 2" xfId="3147" xr:uid="{00000000-0005-0000-0000-00001C110000}"/>
    <cellStyle name="Comma 2 2 3 2 8 2 2" xfId="8508" xr:uid="{00000000-0005-0000-0000-00001D110000}"/>
    <cellStyle name="Comma 2 2 3 2 8 2 2 2" xfId="21627" xr:uid="{00000000-0005-0000-0000-00001E110000}"/>
    <cellStyle name="Comma 2 2 3 2 8 2 2 2 2" xfId="53010" xr:uid="{00000000-0005-0000-0000-00001F110000}"/>
    <cellStyle name="Comma 2 2 3 2 8 2 2 3" xfId="40056" xr:uid="{00000000-0005-0000-0000-000020110000}"/>
    <cellStyle name="Comma 2 2 3 2 8 2 3" xfId="29509" xr:uid="{00000000-0005-0000-0000-000021110000}"/>
    <cellStyle name="Comma 2 2 3 2 8 2 3 2" xfId="60891" xr:uid="{00000000-0005-0000-0000-000022110000}"/>
    <cellStyle name="Comma 2 2 3 2 8 2 4" xfId="13852" xr:uid="{00000000-0005-0000-0000-000023110000}"/>
    <cellStyle name="Comma 2 2 3 2 8 2 4 2" xfId="45237" xr:uid="{00000000-0005-0000-0000-000024110000}"/>
    <cellStyle name="Comma 2 2 3 2 8 2 5" xfId="34792" xr:uid="{00000000-0005-0000-0000-000025110000}"/>
    <cellStyle name="Comma 2 2 3 2 8 3" xfId="5850" xr:uid="{00000000-0005-0000-0000-000026110000}"/>
    <cellStyle name="Comma 2 2 3 2 8 3 2" xfId="24254" xr:uid="{00000000-0005-0000-0000-000027110000}"/>
    <cellStyle name="Comma 2 2 3 2 8 3 2 2" xfId="55637" xr:uid="{00000000-0005-0000-0000-000028110000}"/>
    <cellStyle name="Comma 2 2 3 2 8 3 3" xfId="16481" xr:uid="{00000000-0005-0000-0000-000029110000}"/>
    <cellStyle name="Comma 2 2 3 2 8 3 3 2" xfId="47864" xr:uid="{00000000-0005-0000-0000-00002A110000}"/>
    <cellStyle name="Comma 2 2 3 2 8 3 4" xfId="37424" xr:uid="{00000000-0005-0000-0000-00002B110000}"/>
    <cellStyle name="Comma 2 2 3 2 8 4" xfId="19000" xr:uid="{00000000-0005-0000-0000-00002C110000}"/>
    <cellStyle name="Comma 2 2 3 2 8 4 2" xfId="50383" xr:uid="{00000000-0005-0000-0000-00002D110000}"/>
    <cellStyle name="Comma 2 2 3 2 8 5" xfId="26882" xr:uid="{00000000-0005-0000-0000-00002E110000}"/>
    <cellStyle name="Comma 2 2 3 2 8 5 2" xfId="58264" xr:uid="{00000000-0005-0000-0000-00002F110000}"/>
    <cellStyle name="Comma 2 2 3 2 8 6" xfId="11224" xr:uid="{00000000-0005-0000-0000-000030110000}"/>
    <cellStyle name="Comma 2 2 3 2 8 6 2" xfId="42610" xr:uid="{00000000-0005-0000-0000-000031110000}"/>
    <cellStyle name="Comma 2 2 3 2 8 7" xfId="32162" xr:uid="{00000000-0005-0000-0000-000032110000}"/>
    <cellStyle name="Comma 2 2 3 2 9" xfId="448" xr:uid="{00000000-0005-0000-0000-000033110000}"/>
    <cellStyle name="Comma 2 2 3 2 9 2" xfId="3148" xr:uid="{00000000-0005-0000-0000-000034110000}"/>
    <cellStyle name="Comma 2 2 3 2 9 2 2" xfId="8509" xr:uid="{00000000-0005-0000-0000-000035110000}"/>
    <cellStyle name="Comma 2 2 3 2 9 2 2 2" xfId="21628" xr:uid="{00000000-0005-0000-0000-000036110000}"/>
    <cellStyle name="Comma 2 2 3 2 9 2 2 2 2" xfId="53011" xr:uid="{00000000-0005-0000-0000-000037110000}"/>
    <cellStyle name="Comma 2 2 3 2 9 2 2 3" xfId="40057" xr:uid="{00000000-0005-0000-0000-000038110000}"/>
    <cellStyle name="Comma 2 2 3 2 9 2 3" xfId="29510" xr:uid="{00000000-0005-0000-0000-000039110000}"/>
    <cellStyle name="Comma 2 2 3 2 9 2 3 2" xfId="60892" xr:uid="{00000000-0005-0000-0000-00003A110000}"/>
    <cellStyle name="Comma 2 2 3 2 9 2 4" xfId="13853" xr:uid="{00000000-0005-0000-0000-00003B110000}"/>
    <cellStyle name="Comma 2 2 3 2 9 2 4 2" xfId="45238" xr:uid="{00000000-0005-0000-0000-00003C110000}"/>
    <cellStyle name="Comma 2 2 3 2 9 2 5" xfId="34793" xr:uid="{00000000-0005-0000-0000-00003D110000}"/>
    <cellStyle name="Comma 2 2 3 2 9 3" xfId="5851" xr:uid="{00000000-0005-0000-0000-00003E110000}"/>
    <cellStyle name="Comma 2 2 3 2 9 3 2" xfId="24255" xr:uid="{00000000-0005-0000-0000-00003F110000}"/>
    <cellStyle name="Comma 2 2 3 2 9 3 2 2" xfId="55638" xr:uid="{00000000-0005-0000-0000-000040110000}"/>
    <cellStyle name="Comma 2 2 3 2 9 3 3" xfId="16482" xr:uid="{00000000-0005-0000-0000-000041110000}"/>
    <cellStyle name="Comma 2 2 3 2 9 3 3 2" xfId="47865" xr:uid="{00000000-0005-0000-0000-000042110000}"/>
    <cellStyle name="Comma 2 2 3 2 9 3 4" xfId="37425" xr:uid="{00000000-0005-0000-0000-000043110000}"/>
    <cellStyle name="Comma 2 2 3 2 9 4" xfId="19001" xr:uid="{00000000-0005-0000-0000-000044110000}"/>
    <cellStyle name="Comma 2 2 3 2 9 4 2" xfId="50384" xr:uid="{00000000-0005-0000-0000-000045110000}"/>
    <cellStyle name="Comma 2 2 3 2 9 5" xfId="26883" xr:uid="{00000000-0005-0000-0000-000046110000}"/>
    <cellStyle name="Comma 2 2 3 2 9 5 2" xfId="58265" xr:uid="{00000000-0005-0000-0000-000047110000}"/>
    <cellStyle name="Comma 2 2 3 2 9 6" xfId="11225" xr:uid="{00000000-0005-0000-0000-000048110000}"/>
    <cellStyle name="Comma 2 2 3 2 9 6 2" xfId="42611" xr:uid="{00000000-0005-0000-0000-000049110000}"/>
    <cellStyle name="Comma 2 2 3 2 9 7" xfId="32163" xr:uid="{00000000-0005-0000-0000-00004A110000}"/>
    <cellStyle name="Comma 2 2 3 3" xfId="243" xr:uid="{00000000-0005-0000-0000-00004B110000}"/>
    <cellStyle name="Comma 2 2 3 3 10" xfId="19002" xr:uid="{00000000-0005-0000-0000-00004C110000}"/>
    <cellStyle name="Comma 2 2 3 3 10 2" xfId="50385" xr:uid="{00000000-0005-0000-0000-00004D110000}"/>
    <cellStyle name="Comma 2 2 3 3 11" xfId="26688" xr:uid="{00000000-0005-0000-0000-00004E110000}"/>
    <cellStyle name="Comma 2 2 3 3 11 2" xfId="58070" xr:uid="{00000000-0005-0000-0000-00004F110000}"/>
    <cellStyle name="Comma 2 2 3 3 12" xfId="11226" xr:uid="{00000000-0005-0000-0000-000050110000}"/>
    <cellStyle name="Comma 2 2 3 3 12 2" xfId="42612" xr:uid="{00000000-0005-0000-0000-000051110000}"/>
    <cellStyle name="Comma 2 2 3 3 13" xfId="31968" xr:uid="{00000000-0005-0000-0000-000052110000}"/>
    <cellStyle name="Comma 2 2 3 3 2" xfId="297" xr:uid="{00000000-0005-0000-0000-000053110000}"/>
    <cellStyle name="Comma 2 2 3 3 2 10" xfId="32022" xr:uid="{00000000-0005-0000-0000-000054110000}"/>
    <cellStyle name="Comma 2 2 3 3 2 2" xfId="451" xr:uid="{00000000-0005-0000-0000-000055110000}"/>
    <cellStyle name="Comma 2 2 3 3 2 2 2" xfId="3151" xr:uid="{00000000-0005-0000-0000-000056110000}"/>
    <cellStyle name="Comma 2 2 3 3 2 2 2 2" xfId="8512" xr:uid="{00000000-0005-0000-0000-000057110000}"/>
    <cellStyle name="Comma 2 2 3 3 2 2 2 2 2" xfId="21631" xr:uid="{00000000-0005-0000-0000-000058110000}"/>
    <cellStyle name="Comma 2 2 3 3 2 2 2 2 2 2" xfId="53014" xr:uid="{00000000-0005-0000-0000-000059110000}"/>
    <cellStyle name="Comma 2 2 3 3 2 2 2 2 3" xfId="40060" xr:uid="{00000000-0005-0000-0000-00005A110000}"/>
    <cellStyle name="Comma 2 2 3 3 2 2 2 3" xfId="29513" xr:uid="{00000000-0005-0000-0000-00005B110000}"/>
    <cellStyle name="Comma 2 2 3 3 2 2 2 3 2" xfId="60895" xr:uid="{00000000-0005-0000-0000-00005C110000}"/>
    <cellStyle name="Comma 2 2 3 3 2 2 2 4" xfId="13856" xr:uid="{00000000-0005-0000-0000-00005D110000}"/>
    <cellStyle name="Comma 2 2 3 3 2 2 2 4 2" xfId="45241" xr:uid="{00000000-0005-0000-0000-00005E110000}"/>
    <cellStyle name="Comma 2 2 3 3 2 2 2 5" xfId="34796" xr:uid="{00000000-0005-0000-0000-00005F110000}"/>
    <cellStyle name="Comma 2 2 3 3 2 2 3" xfId="5854" xr:uid="{00000000-0005-0000-0000-000060110000}"/>
    <cellStyle name="Comma 2 2 3 3 2 2 3 2" xfId="24258" xr:uid="{00000000-0005-0000-0000-000061110000}"/>
    <cellStyle name="Comma 2 2 3 3 2 2 3 2 2" xfId="55641" xr:uid="{00000000-0005-0000-0000-000062110000}"/>
    <cellStyle name="Comma 2 2 3 3 2 2 3 3" xfId="16485" xr:uid="{00000000-0005-0000-0000-000063110000}"/>
    <cellStyle name="Comma 2 2 3 3 2 2 3 3 2" xfId="47868" xr:uid="{00000000-0005-0000-0000-000064110000}"/>
    <cellStyle name="Comma 2 2 3 3 2 2 3 4" xfId="37428" xr:uid="{00000000-0005-0000-0000-000065110000}"/>
    <cellStyle name="Comma 2 2 3 3 2 2 4" xfId="19004" xr:uid="{00000000-0005-0000-0000-000066110000}"/>
    <cellStyle name="Comma 2 2 3 3 2 2 4 2" xfId="50387" xr:uid="{00000000-0005-0000-0000-000067110000}"/>
    <cellStyle name="Comma 2 2 3 3 2 2 5" xfId="26886" xr:uid="{00000000-0005-0000-0000-000068110000}"/>
    <cellStyle name="Comma 2 2 3 3 2 2 5 2" xfId="58268" xr:uid="{00000000-0005-0000-0000-000069110000}"/>
    <cellStyle name="Comma 2 2 3 3 2 2 6" xfId="11228" xr:uid="{00000000-0005-0000-0000-00006A110000}"/>
    <cellStyle name="Comma 2 2 3 3 2 2 6 2" xfId="42614" xr:uid="{00000000-0005-0000-0000-00006B110000}"/>
    <cellStyle name="Comma 2 2 3 3 2 2 7" xfId="32166" xr:uid="{00000000-0005-0000-0000-00006C110000}"/>
    <cellStyle name="Comma 2 2 3 3 2 3" xfId="2871" xr:uid="{00000000-0005-0000-0000-00006D110000}"/>
    <cellStyle name="Comma 2 2 3 3 2 3 2" xfId="5544" xr:uid="{00000000-0005-0000-0000-00006E110000}"/>
    <cellStyle name="Comma 2 2 3 3 2 3 2 2" xfId="10895" xr:uid="{00000000-0005-0000-0000-00006F110000}"/>
    <cellStyle name="Comma 2 2 3 3 2 3 2 2 2" xfId="24006" xr:uid="{00000000-0005-0000-0000-000070110000}"/>
    <cellStyle name="Comma 2 2 3 3 2 3 2 2 2 2" xfId="55389" xr:uid="{00000000-0005-0000-0000-000071110000}"/>
    <cellStyle name="Comma 2 2 3 3 2 3 2 2 3" xfId="42435" xr:uid="{00000000-0005-0000-0000-000072110000}"/>
    <cellStyle name="Comma 2 2 3 3 2 3 2 3" xfId="31888" xr:uid="{00000000-0005-0000-0000-000073110000}"/>
    <cellStyle name="Comma 2 2 3 3 2 3 2 3 2" xfId="63270" xr:uid="{00000000-0005-0000-0000-000074110000}"/>
    <cellStyle name="Comma 2 2 3 3 2 3 2 4" xfId="16231" xr:uid="{00000000-0005-0000-0000-000075110000}"/>
    <cellStyle name="Comma 2 2 3 3 2 3 2 4 2" xfId="47616" xr:uid="{00000000-0005-0000-0000-000076110000}"/>
    <cellStyle name="Comma 2 2 3 3 2 3 2 5" xfId="37171" xr:uid="{00000000-0005-0000-0000-000077110000}"/>
    <cellStyle name="Comma 2 2 3 3 2 3 3" xfId="8249" xr:uid="{00000000-0005-0000-0000-000078110000}"/>
    <cellStyle name="Comma 2 2 3 3 2 3 3 2" xfId="26633" xr:uid="{00000000-0005-0000-0000-000079110000}"/>
    <cellStyle name="Comma 2 2 3 3 2 3 3 2 2" xfId="58016" xr:uid="{00000000-0005-0000-0000-00007A110000}"/>
    <cellStyle name="Comma 2 2 3 3 2 3 3 3" xfId="18860" xr:uid="{00000000-0005-0000-0000-00007B110000}"/>
    <cellStyle name="Comma 2 2 3 3 2 3 3 3 2" xfId="50243" xr:uid="{00000000-0005-0000-0000-00007C110000}"/>
    <cellStyle name="Comma 2 2 3 3 2 3 3 4" xfId="39805" xr:uid="{00000000-0005-0000-0000-00007D110000}"/>
    <cellStyle name="Comma 2 2 3 3 2 3 4" xfId="21379" xr:uid="{00000000-0005-0000-0000-00007E110000}"/>
    <cellStyle name="Comma 2 2 3 3 2 3 4 2" xfId="52762" xr:uid="{00000000-0005-0000-0000-00007F110000}"/>
    <cellStyle name="Comma 2 2 3 3 2 3 5" xfId="29261" xr:uid="{00000000-0005-0000-0000-000080110000}"/>
    <cellStyle name="Comma 2 2 3 3 2 3 5 2" xfId="60643" xr:uid="{00000000-0005-0000-0000-000081110000}"/>
    <cellStyle name="Comma 2 2 3 3 2 3 6" xfId="13603" xr:uid="{00000000-0005-0000-0000-000082110000}"/>
    <cellStyle name="Comma 2 2 3 3 2 3 6 2" xfId="44989" xr:uid="{00000000-0005-0000-0000-000083110000}"/>
    <cellStyle name="Comma 2 2 3 3 2 3 7" xfId="34541" xr:uid="{00000000-0005-0000-0000-000084110000}"/>
    <cellStyle name="Comma 2 2 3 3 2 4" xfId="450" xr:uid="{00000000-0005-0000-0000-000085110000}"/>
    <cellStyle name="Comma 2 2 3 3 2 4 2" xfId="3150" xr:uid="{00000000-0005-0000-0000-000086110000}"/>
    <cellStyle name="Comma 2 2 3 3 2 4 2 2" xfId="8511" xr:uid="{00000000-0005-0000-0000-000087110000}"/>
    <cellStyle name="Comma 2 2 3 3 2 4 2 2 2" xfId="24257" xr:uid="{00000000-0005-0000-0000-000088110000}"/>
    <cellStyle name="Comma 2 2 3 3 2 4 2 2 2 2" xfId="55640" xr:uid="{00000000-0005-0000-0000-000089110000}"/>
    <cellStyle name="Comma 2 2 3 3 2 4 2 2 3" xfId="40059" xr:uid="{00000000-0005-0000-0000-00008A110000}"/>
    <cellStyle name="Comma 2 2 3 3 2 4 2 3" xfId="29512" xr:uid="{00000000-0005-0000-0000-00008B110000}"/>
    <cellStyle name="Comma 2 2 3 3 2 4 2 3 2" xfId="60894" xr:uid="{00000000-0005-0000-0000-00008C110000}"/>
    <cellStyle name="Comma 2 2 3 3 2 4 2 4" xfId="16484" xr:uid="{00000000-0005-0000-0000-00008D110000}"/>
    <cellStyle name="Comma 2 2 3 3 2 4 2 4 2" xfId="47867" xr:uid="{00000000-0005-0000-0000-00008E110000}"/>
    <cellStyle name="Comma 2 2 3 3 2 4 2 5" xfId="34795" xr:uid="{00000000-0005-0000-0000-00008F110000}"/>
    <cellStyle name="Comma 2 2 3 3 2 4 3" xfId="5853" xr:uid="{00000000-0005-0000-0000-000090110000}"/>
    <cellStyle name="Comma 2 2 3 3 2 4 3 2" xfId="21630" xr:uid="{00000000-0005-0000-0000-000091110000}"/>
    <cellStyle name="Comma 2 2 3 3 2 4 3 2 2" xfId="53013" xr:uid="{00000000-0005-0000-0000-000092110000}"/>
    <cellStyle name="Comma 2 2 3 3 2 4 3 3" xfId="37427" xr:uid="{00000000-0005-0000-0000-000093110000}"/>
    <cellStyle name="Comma 2 2 3 3 2 4 4" xfId="26885" xr:uid="{00000000-0005-0000-0000-000094110000}"/>
    <cellStyle name="Comma 2 2 3 3 2 4 4 2" xfId="58267" xr:uid="{00000000-0005-0000-0000-000095110000}"/>
    <cellStyle name="Comma 2 2 3 3 2 4 5" xfId="13855" xr:uid="{00000000-0005-0000-0000-000096110000}"/>
    <cellStyle name="Comma 2 2 3 3 2 4 5 2" xfId="45240" xr:uid="{00000000-0005-0000-0000-000097110000}"/>
    <cellStyle name="Comma 2 2 3 3 2 4 6" xfId="32165" xr:uid="{00000000-0005-0000-0000-000098110000}"/>
    <cellStyle name="Comma 2 2 3 3 2 5" xfId="3006" xr:uid="{00000000-0005-0000-0000-000099110000}"/>
    <cellStyle name="Comma 2 2 3 3 2 5 2" xfId="8368" xr:uid="{00000000-0005-0000-0000-00009A110000}"/>
    <cellStyle name="Comma 2 2 3 3 2 5 2 2" xfId="21487" xr:uid="{00000000-0005-0000-0000-00009B110000}"/>
    <cellStyle name="Comma 2 2 3 3 2 5 2 2 2" xfId="52870" xr:uid="{00000000-0005-0000-0000-00009C110000}"/>
    <cellStyle name="Comma 2 2 3 3 2 5 2 3" xfId="39916" xr:uid="{00000000-0005-0000-0000-00009D110000}"/>
    <cellStyle name="Comma 2 2 3 3 2 5 3" xfId="29369" xr:uid="{00000000-0005-0000-0000-00009E110000}"/>
    <cellStyle name="Comma 2 2 3 3 2 5 3 2" xfId="60751" xr:uid="{00000000-0005-0000-0000-00009F110000}"/>
    <cellStyle name="Comma 2 2 3 3 2 5 4" xfId="13712" xr:uid="{00000000-0005-0000-0000-0000A0110000}"/>
    <cellStyle name="Comma 2 2 3 3 2 5 4 2" xfId="45097" xr:uid="{00000000-0005-0000-0000-0000A1110000}"/>
    <cellStyle name="Comma 2 2 3 3 2 5 5" xfId="34652" xr:uid="{00000000-0005-0000-0000-0000A2110000}"/>
    <cellStyle name="Comma 2 2 3 3 2 6" xfId="5710" xr:uid="{00000000-0005-0000-0000-0000A3110000}"/>
    <cellStyle name="Comma 2 2 3 3 2 6 2" xfId="24114" xr:uid="{00000000-0005-0000-0000-0000A4110000}"/>
    <cellStyle name="Comma 2 2 3 3 2 6 2 2" xfId="55497" xr:uid="{00000000-0005-0000-0000-0000A5110000}"/>
    <cellStyle name="Comma 2 2 3 3 2 6 3" xfId="16341" xr:uid="{00000000-0005-0000-0000-0000A6110000}"/>
    <cellStyle name="Comma 2 2 3 3 2 6 3 2" xfId="47724" xr:uid="{00000000-0005-0000-0000-0000A7110000}"/>
    <cellStyle name="Comma 2 2 3 3 2 6 4" xfId="37284" xr:uid="{00000000-0005-0000-0000-0000A8110000}"/>
    <cellStyle name="Comma 2 2 3 3 2 7" xfId="19003" xr:uid="{00000000-0005-0000-0000-0000A9110000}"/>
    <cellStyle name="Comma 2 2 3 3 2 7 2" xfId="50386" xr:uid="{00000000-0005-0000-0000-0000AA110000}"/>
    <cellStyle name="Comma 2 2 3 3 2 8" xfId="26742" xr:uid="{00000000-0005-0000-0000-0000AB110000}"/>
    <cellStyle name="Comma 2 2 3 3 2 8 2" xfId="58124" xr:uid="{00000000-0005-0000-0000-0000AC110000}"/>
    <cellStyle name="Comma 2 2 3 3 2 9" xfId="11227" xr:uid="{00000000-0005-0000-0000-0000AD110000}"/>
    <cellStyle name="Comma 2 2 3 3 2 9 2" xfId="42613" xr:uid="{00000000-0005-0000-0000-0000AE110000}"/>
    <cellStyle name="Comma 2 2 3 3 3" xfId="452" xr:uid="{00000000-0005-0000-0000-0000AF110000}"/>
    <cellStyle name="Comma 2 2 3 3 3 2" xfId="3152" xr:uid="{00000000-0005-0000-0000-0000B0110000}"/>
    <cellStyle name="Comma 2 2 3 3 3 2 2" xfId="8513" xr:uid="{00000000-0005-0000-0000-0000B1110000}"/>
    <cellStyle name="Comma 2 2 3 3 3 2 2 2" xfId="21632" xr:uid="{00000000-0005-0000-0000-0000B2110000}"/>
    <cellStyle name="Comma 2 2 3 3 3 2 2 2 2" xfId="53015" xr:uid="{00000000-0005-0000-0000-0000B3110000}"/>
    <cellStyle name="Comma 2 2 3 3 3 2 2 3" xfId="40061" xr:uid="{00000000-0005-0000-0000-0000B4110000}"/>
    <cellStyle name="Comma 2 2 3 3 3 2 3" xfId="29514" xr:uid="{00000000-0005-0000-0000-0000B5110000}"/>
    <cellStyle name="Comma 2 2 3 3 3 2 3 2" xfId="60896" xr:uid="{00000000-0005-0000-0000-0000B6110000}"/>
    <cellStyle name="Comma 2 2 3 3 3 2 4" xfId="13857" xr:uid="{00000000-0005-0000-0000-0000B7110000}"/>
    <cellStyle name="Comma 2 2 3 3 3 2 4 2" xfId="45242" xr:uid="{00000000-0005-0000-0000-0000B8110000}"/>
    <cellStyle name="Comma 2 2 3 3 3 2 5" xfId="34797" xr:uid="{00000000-0005-0000-0000-0000B9110000}"/>
    <cellStyle name="Comma 2 2 3 3 3 3" xfId="5855" xr:uid="{00000000-0005-0000-0000-0000BA110000}"/>
    <cellStyle name="Comma 2 2 3 3 3 3 2" xfId="24259" xr:uid="{00000000-0005-0000-0000-0000BB110000}"/>
    <cellStyle name="Comma 2 2 3 3 3 3 2 2" xfId="55642" xr:uid="{00000000-0005-0000-0000-0000BC110000}"/>
    <cellStyle name="Comma 2 2 3 3 3 3 3" xfId="16486" xr:uid="{00000000-0005-0000-0000-0000BD110000}"/>
    <cellStyle name="Comma 2 2 3 3 3 3 3 2" xfId="47869" xr:uid="{00000000-0005-0000-0000-0000BE110000}"/>
    <cellStyle name="Comma 2 2 3 3 3 3 4" xfId="37429" xr:uid="{00000000-0005-0000-0000-0000BF110000}"/>
    <cellStyle name="Comma 2 2 3 3 3 4" xfId="19005" xr:uid="{00000000-0005-0000-0000-0000C0110000}"/>
    <cellStyle name="Comma 2 2 3 3 3 4 2" xfId="50388" xr:uid="{00000000-0005-0000-0000-0000C1110000}"/>
    <cellStyle name="Comma 2 2 3 3 3 5" xfId="26887" xr:uid="{00000000-0005-0000-0000-0000C2110000}"/>
    <cellStyle name="Comma 2 2 3 3 3 5 2" xfId="58269" xr:uid="{00000000-0005-0000-0000-0000C3110000}"/>
    <cellStyle name="Comma 2 2 3 3 3 6" xfId="11229" xr:uid="{00000000-0005-0000-0000-0000C4110000}"/>
    <cellStyle name="Comma 2 2 3 3 3 6 2" xfId="42615" xr:uid="{00000000-0005-0000-0000-0000C5110000}"/>
    <cellStyle name="Comma 2 2 3 3 3 7" xfId="32167" xr:uid="{00000000-0005-0000-0000-0000C6110000}"/>
    <cellStyle name="Comma 2 2 3 3 4" xfId="453" xr:uid="{00000000-0005-0000-0000-0000C7110000}"/>
    <cellStyle name="Comma 2 2 3 3 4 2" xfId="3153" xr:uid="{00000000-0005-0000-0000-0000C8110000}"/>
    <cellStyle name="Comma 2 2 3 3 4 2 2" xfId="8514" xr:uid="{00000000-0005-0000-0000-0000C9110000}"/>
    <cellStyle name="Comma 2 2 3 3 4 2 2 2" xfId="21633" xr:uid="{00000000-0005-0000-0000-0000CA110000}"/>
    <cellStyle name="Comma 2 2 3 3 4 2 2 2 2" xfId="53016" xr:uid="{00000000-0005-0000-0000-0000CB110000}"/>
    <cellStyle name="Comma 2 2 3 3 4 2 2 3" xfId="40062" xr:uid="{00000000-0005-0000-0000-0000CC110000}"/>
    <cellStyle name="Comma 2 2 3 3 4 2 3" xfId="29515" xr:uid="{00000000-0005-0000-0000-0000CD110000}"/>
    <cellStyle name="Comma 2 2 3 3 4 2 3 2" xfId="60897" xr:uid="{00000000-0005-0000-0000-0000CE110000}"/>
    <cellStyle name="Comma 2 2 3 3 4 2 4" xfId="13858" xr:uid="{00000000-0005-0000-0000-0000CF110000}"/>
    <cellStyle name="Comma 2 2 3 3 4 2 4 2" xfId="45243" xr:uid="{00000000-0005-0000-0000-0000D0110000}"/>
    <cellStyle name="Comma 2 2 3 3 4 2 5" xfId="34798" xr:uid="{00000000-0005-0000-0000-0000D1110000}"/>
    <cellStyle name="Comma 2 2 3 3 4 3" xfId="5856" xr:uid="{00000000-0005-0000-0000-0000D2110000}"/>
    <cellStyle name="Comma 2 2 3 3 4 3 2" xfId="24260" xr:uid="{00000000-0005-0000-0000-0000D3110000}"/>
    <cellStyle name="Comma 2 2 3 3 4 3 2 2" xfId="55643" xr:uid="{00000000-0005-0000-0000-0000D4110000}"/>
    <cellStyle name="Comma 2 2 3 3 4 3 3" xfId="16487" xr:uid="{00000000-0005-0000-0000-0000D5110000}"/>
    <cellStyle name="Comma 2 2 3 3 4 3 3 2" xfId="47870" xr:uid="{00000000-0005-0000-0000-0000D6110000}"/>
    <cellStyle name="Comma 2 2 3 3 4 3 4" xfId="37430" xr:uid="{00000000-0005-0000-0000-0000D7110000}"/>
    <cellStyle name="Comma 2 2 3 3 4 4" xfId="19006" xr:uid="{00000000-0005-0000-0000-0000D8110000}"/>
    <cellStyle name="Comma 2 2 3 3 4 4 2" xfId="50389" xr:uid="{00000000-0005-0000-0000-0000D9110000}"/>
    <cellStyle name="Comma 2 2 3 3 4 5" xfId="26888" xr:uid="{00000000-0005-0000-0000-0000DA110000}"/>
    <cellStyle name="Comma 2 2 3 3 4 5 2" xfId="58270" xr:uid="{00000000-0005-0000-0000-0000DB110000}"/>
    <cellStyle name="Comma 2 2 3 3 4 6" xfId="11230" xr:uid="{00000000-0005-0000-0000-0000DC110000}"/>
    <cellStyle name="Comma 2 2 3 3 4 6 2" xfId="42616" xr:uid="{00000000-0005-0000-0000-0000DD110000}"/>
    <cellStyle name="Comma 2 2 3 3 4 7" xfId="32168" xr:uid="{00000000-0005-0000-0000-0000DE110000}"/>
    <cellStyle name="Comma 2 2 3 3 5" xfId="2758" xr:uid="{00000000-0005-0000-0000-0000DF110000}"/>
    <cellStyle name="Comma 2 2 3 3 5 2" xfId="5431" xr:uid="{00000000-0005-0000-0000-0000E0110000}"/>
    <cellStyle name="Comma 2 2 3 3 5 2 2" xfId="10786" xr:uid="{00000000-0005-0000-0000-0000E1110000}"/>
    <cellStyle name="Comma 2 2 3 3 5 2 2 2" xfId="23898" xr:uid="{00000000-0005-0000-0000-0000E2110000}"/>
    <cellStyle name="Comma 2 2 3 3 5 2 2 2 2" xfId="55281" xr:uid="{00000000-0005-0000-0000-0000E3110000}"/>
    <cellStyle name="Comma 2 2 3 3 5 2 2 3" xfId="42327" xr:uid="{00000000-0005-0000-0000-0000E4110000}"/>
    <cellStyle name="Comma 2 2 3 3 5 2 3" xfId="31780" xr:uid="{00000000-0005-0000-0000-0000E5110000}"/>
    <cellStyle name="Comma 2 2 3 3 5 2 3 2" xfId="63162" xr:uid="{00000000-0005-0000-0000-0000E6110000}"/>
    <cellStyle name="Comma 2 2 3 3 5 2 4" xfId="16123" xr:uid="{00000000-0005-0000-0000-0000E7110000}"/>
    <cellStyle name="Comma 2 2 3 3 5 2 4 2" xfId="47508" xr:uid="{00000000-0005-0000-0000-0000E8110000}"/>
    <cellStyle name="Comma 2 2 3 3 5 2 5" xfId="37063" xr:uid="{00000000-0005-0000-0000-0000E9110000}"/>
    <cellStyle name="Comma 2 2 3 3 5 3" xfId="8139" xr:uid="{00000000-0005-0000-0000-0000EA110000}"/>
    <cellStyle name="Comma 2 2 3 3 5 3 2" xfId="26525" xr:uid="{00000000-0005-0000-0000-0000EB110000}"/>
    <cellStyle name="Comma 2 2 3 3 5 3 2 2" xfId="57908" xr:uid="{00000000-0005-0000-0000-0000EC110000}"/>
    <cellStyle name="Comma 2 2 3 3 5 3 3" xfId="18752" xr:uid="{00000000-0005-0000-0000-0000ED110000}"/>
    <cellStyle name="Comma 2 2 3 3 5 3 3 2" xfId="50135" xr:uid="{00000000-0005-0000-0000-0000EE110000}"/>
    <cellStyle name="Comma 2 2 3 3 5 3 4" xfId="39697" xr:uid="{00000000-0005-0000-0000-0000EF110000}"/>
    <cellStyle name="Comma 2 2 3 3 5 4" xfId="21271" xr:uid="{00000000-0005-0000-0000-0000F0110000}"/>
    <cellStyle name="Comma 2 2 3 3 5 4 2" xfId="52654" xr:uid="{00000000-0005-0000-0000-0000F1110000}"/>
    <cellStyle name="Comma 2 2 3 3 5 5" xfId="29153" xr:uid="{00000000-0005-0000-0000-0000F2110000}"/>
    <cellStyle name="Comma 2 2 3 3 5 5 2" xfId="60535" xr:uid="{00000000-0005-0000-0000-0000F3110000}"/>
    <cellStyle name="Comma 2 2 3 3 5 6" xfId="13495" xr:uid="{00000000-0005-0000-0000-0000F4110000}"/>
    <cellStyle name="Comma 2 2 3 3 5 6 2" xfId="44881" xr:uid="{00000000-0005-0000-0000-0000F5110000}"/>
    <cellStyle name="Comma 2 2 3 3 5 7" xfId="34433" xr:uid="{00000000-0005-0000-0000-0000F6110000}"/>
    <cellStyle name="Comma 2 2 3 3 6" xfId="2817" xr:uid="{00000000-0005-0000-0000-0000F7110000}"/>
    <cellStyle name="Comma 2 2 3 3 6 2" xfId="5490" xr:uid="{00000000-0005-0000-0000-0000F8110000}"/>
    <cellStyle name="Comma 2 2 3 3 6 2 2" xfId="10841" xr:uid="{00000000-0005-0000-0000-0000F9110000}"/>
    <cellStyle name="Comma 2 2 3 3 6 2 2 2" xfId="23952" xr:uid="{00000000-0005-0000-0000-0000FA110000}"/>
    <cellStyle name="Comma 2 2 3 3 6 2 2 2 2" xfId="55335" xr:uid="{00000000-0005-0000-0000-0000FB110000}"/>
    <cellStyle name="Comma 2 2 3 3 6 2 2 3" xfId="42381" xr:uid="{00000000-0005-0000-0000-0000FC110000}"/>
    <cellStyle name="Comma 2 2 3 3 6 2 3" xfId="31834" xr:uid="{00000000-0005-0000-0000-0000FD110000}"/>
    <cellStyle name="Comma 2 2 3 3 6 2 3 2" xfId="63216" xr:uid="{00000000-0005-0000-0000-0000FE110000}"/>
    <cellStyle name="Comma 2 2 3 3 6 2 4" xfId="16177" xr:uid="{00000000-0005-0000-0000-0000FF110000}"/>
    <cellStyle name="Comma 2 2 3 3 6 2 4 2" xfId="47562" xr:uid="{00000000-0005-0000-0000-000000120000}"/>
    <cellStyle name="Comma 2 2 3 3 6 2 5" xfId="37117" xr:uid="{00000000-0005-0000-0000-000001120000}"/>
    <cellStyle name="Comma 2 2 3 3 6 3" xfId="8195" xr:uid="{00000000-0005-0000-0000-000002120000}"/>
    <cellStyle name="Comma 2 2 3 3 6 3 2" xfId="26579" xr:uid="{00000000-0005-0000-0000-000003120000}"/>
    <cellStyle name="Comma 2 2 3 3 6 3 2 2" xfId="57962" xr:uid="{00000000-0005-0000-0000-000004120000}"/>
    <cellStyle name="Comma 2 2 3 3 6 3 3" xfId="18806" xr:uid="{00000000-0005-0000-0000-000005120000}"/>
    <cellStyle name="Comma 2 2 3 3 6 3 3 2" xfId="50189" xr:uid="{00000000-0005-0000-0000-000006120000}"/>
    <cellStyle name="Comma 2 2 3 3 6 3 4" xfId="39751" xr:uid="{00000000-0005-0000-0000-000007120000}"/>
    <cellStyle name="Comma 2 2 3 3 6 4" xfId="21325" xr:uid="{00000000-0005-0000-0000-000008120000}"/>
    <cellStyle name="Comma 2 2 3 3 6 4 2" xfId="52708" xr:uid="{00000000-0005-0000-0000-000009120000}"/>
    <cellStyle name="Comma 2 2 3 3 6 5" xfId="29207" xr:uid="{00000000-0005-0000-0000-00000A120000}"/>
    <cellStyle name="Comma 2 2 3 3 6 5 2" xfId="60589" xr:uid="{00000000-0005-0000-0000-00000B120000}"/>
    <cellStyle name="Comma 2 2 3 3 6 6" xfId="13549" xr:uid="{00000000-0005-0000-0000-00000C120000}"/>
    <cellStyle name="Comma 2 2 3 3 6 6 2" xfId="44935" xr:uid="{00000000-0005-0000-0000-00000D120000}"/>
    <cellStyle name="Comma 2 2 3 3 6 7" xfId="34487" xr:uid="{00000000-0005-0000-0000-00000E120000}"/>
    <cellStyle name="Comma 2 2 3 3 7" xfId="449" xr:uid="{00000000-0005-0000-0000-00000F120000}"/>
    <cellStyle name="Comma 2 2 3 3 7 2" xfId="3149" xr:uid="{00000000-0005-0000-0000-000010120000}"/>
    <cellStyle name="Comma 2 2 3 3 7 2 2" xfId="8510" xr:uid="{00000000-0005-0000-0000-000011120000}"/>
    <cellStyle name="Comma 2 2 3 3 7 2 2 2" xfId="24256" xr:uid="{00000000-0005-0000-0000-000012120000}"/>
    <cellStyle name="Comma 2 2 3 3 7 2 2 2 2" xfId="55639" xr:uid="{00000000-0005-0000-0000-000013120000}"/>
    <cellStyle name="Comma 2 2 3 3 7 2 2 3" xfId="40058" xr:uid="{00000000-0005-0000-0000-000014120000}"/>
    <cellStyle name="Comma 2 2 3 3 7 2 3" xfId="29511" xr:uid="{00000000-0005-0000-0000-000015120000}"/>
    <cellStyle name="Comma 2 2 3 3 7 2 3 2" xfId="60893" xr:uid="{00000000-0005-0000-0000-000016120000}"/>
    <cellStyle name="Comma 2 2 3 3 7 2 4" xfId="16483" xr:uid="{00000000-0005-0000-0000-000017120000}"/>
    <cellStyle name="Comma 2 2 3 3 7 2 4 2" xfId="47866" xr:uid="{00000000-0005-0000-0000-000018120000}"/>
    <cellStyle name="Comma 2 2 3 3 7 2 5" xfId="34794" xr:uid="{00000000-0005-0000-0000-000019120000}"/>
    <cellStyle name="Comma 2 2 3 3 7 3" xfId="5852" xr:uid="{00000000-0005-0000-0000-00001A120000}"/>
    <cellStyle name="Comma 2 2 3 3 7 3 2" xfId="21629" xr:uid="{00000000-0005-0000-0000-00001B120000}"/>
    <cellStyle name="Comma 2 2 3 3 7 3 2 2" xfId="53012" xr:uid="{00000000-0005-0000-0000-00001C120000}"/>
    <cellStyle name="Comma 2 2 3 3 7 3 3" xfId="37426" xr:uid="{00000000-0005-0000-0000-00001D120000}"/>
    <cellStyle name="Comma 2 2 3 3 7 4" xfId="26884" xr:uid="{00000000-0005-0000-0000-00001E120000}"/>
    <cellStyle name="Comma 2 2 3 3 7 4 2" xfId="58266" xr:uid="{00000000-0005-0000-0000-00001F120000}"/>
    <cellStyle name="Comma 2 2 3 3 7 5" xfId="13854" xr:uid="{00000000-0005-0000-0000-000020120000}"/>
    <cellStyle name="Comma 2 2 3 3 7 5 2" xfId="45239" xr:uid="{00000000-0005-0000-0000-000021120000}"/>
    <cellStyle name="Comma 2 2 3 3 7 6" xfId="32164" xr:uid="{00000000-0005-0000-0000-000022120000}"/>
    <cellStyle name="Comma 2 2 3 3 8" xfId="2952" xr:uid="{00000000-0005-0000-0000-000023120000}"/>
    <cellStyle name="Comma 2 2 3 3 8 2" xfId="8314" xr:uid="{00000000-0005-0000-0000-000024120000}"/>
    <cellStyle name="Comma 2 2 3 3 8 2 2" xfId="21433" xr:uid="{00000000-0005-0000-0000-000025120000}"/>
    <cellStyle name="Comma 2 2 3 3 8 2 2 2" xfId="52816" xr:uid="{00000000-0005-0000-0000-000026120000}"/>
    <cellStyle name="Comma 2 2 3 3 8 2 3" xfId="39862" xr:uid="{00000000-0005-0000-0000-000027120000}"/>
    <cellStyle name="Comma 2 2 3 3 8 3" xfId="29315" xr:uid="{00000000-0005-0000-0000-000028120000}"/>
    <cellStyle name="Comma 2 2 3 3 8 3 2" xfId="60697" xr:uid="{00000000-0005-0000-0000-000029120000}"/>
    <cellStyle name="Comma 2 2 3 3 8 4" xfId="13658" xr:uid="{00000000-0005-0000-0000-00002A120000}"/>
    <cellStyle name="Comma 2 2 3 3 8 4 2" xfId="45043" xr:uid="{00000000-0005-0000-0000-00002B120000}"/>
    <cellStyle name="Comma 2 2 3 3 8 5" xfId="34598" xr:uid="{00000000-0005-0000-0000-00002C120000}"/>
    <cellStyle name="Comma 2 2 3 3 9" xfId="5656" xr:uid="{00000000-0005-0000-0000-00002D120000}"/>
    <cellStyle name="Comma 2 2 3 3 9 2" xfId="24060" xr:uid="{00000000-0005-0000-0000-00002E120000}"/>
    <cellStyle name="Comma 2 2 3 3 9 2 2" xfId="55443" xr:uid="{00000000-0005-0000-0000-00002F120000}"/>
    <cellStyle name="Comma 2 2 3 3 9 3" xfId="16287" xr:uid="{00000000-0005-0000-0000-000030120000}"/>
    <cellStyle name="Comma 2 2 3 3 9 3 2" xfId="47670" xr:uid="{00000000-0005-0000-0000-000031120000}"/>
    <cellStyle name="Comma 2 2 3 3 9 4" xfId="37230" xr:uid="{00000000-0005-0000-0000-000032120000}"/>
    <cellStyle name="Comma 2 2 3 4" xfId="270" xr:uid="{00000000-0005-0000-0000-000033120000}"/>
    <cellStyle name="Comma 2 2 3 4 10" xfId="26715" xr:uid="{00000000-0005-0000-0000-000034120000}"/>
    <cellStyle name="Comma 2 2 3 4 10 2" xfId="58097" xr:uid="{00000000-0005-0000-0000-000035120000}"/>
    <cellStyle name="Comma 2 2 3 4 11" xfId="11231" xr:uid="{00000000-0005-0000-0000-000036120000}"/>
    <cellStyle name="Comma 2 2 3 4 11 2" xfId="42617" xr:uid="{00000000-0005-0000-0000-000037120000}"/>
    <cellStyle name="Comma 2 2 3 4 12" xfId="31995" xr:uid="{00000000-0005-0000-0000-000038120000}"/>
    <cellStyle name="Comma 2 2 3 4 2" xfId="455" xr:uid="{00000000-0005-0000-0000-000039120000}"/>
    <cellStyle name="Comma 2 2 3 4 2 2" xfId="456" xr:uid="{00000000-0005-0000-0000-00003A120000}"/>
    <cellStyle name="Comma 2 2 3 4 2 2 2" xfId="3156" xr:uid="{00000000-0005-0000-0000-00003B120000}"/>
    <cellStyle name="Comma 2 2 3 4 2 2 2 2" xfId="8517" xr:uid="{00000000-0005-0000-0000-00003C120000}"/>
    <cellStyle name="Comma 2 2 3 4 2 2 2 2 2" xfId="21636" xr:uid="{00000000-0005-0000-0000-00003D120000}"/>
    <cellStyle name="Comma 2 2 3 4 2 2 2 2 2 2" xfId="53019" xr:uid="{00000000-0005-0000-0000-00003E120000}"/>
    <cellStyle name="Comma 2 2 3 4 2 2 2 2 3" xfId="40065" xr:uid="{00000000-0005-0000-0000-00003F120000}"/>
    <cellStyle name="Comma 2 2 3 4 2 2 2 3" xfId="29518" xr:uid="{00000000-0005-0000-0000-000040120000}"/>
    <cellStyle name="Comma 2 2 3 4 2 2 2 3 2" xfId="60900" xr:uid="{00000000-0005-0000-0000-000041120000}"/>
    <cellStyle name="Comma 2 2 3 4 2 2 2 4" xfId="13861" xr:uid="{00000000-0005-0000-0000-000042120000}"/>
    <cellStyle name="Comma 2 2 3 4 2 2 2 4 2" xfId="45246" xr:uid="{00000000-0005-0000-0000-000043120000}"/>
    <cellStyle name="Comma 2 2 3 4 2 2 2 5" xfId="34801" xr:uid="{00000000-0005-0000-0000-000044120000}"/>
    <cellStyle name="Comma 2 2 3 4 2 2 3" xfId="5859" xr:uid="{00000000-0005-0000-0000-000045120000}"/>
    <cellStyle name="Comma 2 2 3 4 2 2 3 2" xfId="24263" xr:uid="{00000000-0005-0000-0000-000046120000}"/>
    <cellStyle name="Comma 2 2 3 4 2 2 3 2 2" xfId="55646" xr:uid="{00000000-0005-0000-0000-000047120000}"/>
    <cellStyle name="Comma 2 2 3 4 2 2 3 3" xfId="16490" xr:uid="{00000000-0005-0000-0000-000048120000}"/>
    <cellStyle name="Comma 2 2 3 4 2 2 3 3 2" xfId="47873" xr:uid="{00000000-0005-0000-0000-000049120000}"/>
    <cellStyle name="Comma 2 2 3 4 2 2 3 4" xfId="37433" xr:uid="{00000000-0005-0000-0000-00004A120000}"/>
    <cellStyle name="Comma 2 2 3 4 2 2 4" xfId="19009" xr:uid="{00000000-0005-0000-0000-00004B120000}"/>
    <cellStyle name="Comma 2 2 3 4 2 2 4 2" xfId="50392" xr:uid="{00000000-0005-0000-0000-00004C120000}"/>
    <cellStyle name="Comma 2 2 3 4 2 2 5" xfId="26891" xr:uid="{00000000-0005-0000-0000-00004D120000}"/>
    <cellStyle name="Comma 2 2 3 4 2 2 5 2" xfId="58273" xr:uid="{00000000-0005-0000-0000-00004E120000}"/>
    <cellStyle name="Comma 2 2 3 4 2 2 6" xfId="11233" xr:uid="{00000000-0005-0000-0000-00004F120000}"/>
    <cellStyle name="Comma 2 2 3 4 2 2 6 2" xfId="42619" xr:uid="{00000000-0005-0000-0000-000050120000}"/>
    <cellStyle name="Comma 2 2 3 4 2 2 7" xfId="32171" xr:uid="{00000000-0005-0000-0000-000051120000}"/>
    <cellStyle name="Comma 2 2 3 4 2 3" xfId="3155" xr:uid="{00000000-0005-0000-0000-000052120000}"/>
    <cellStyle name="Comma 2 2 3 4 2 3 2" xfId="8516" xr:uid="{00000000-0005-0000-0000-000053120000}"/>
    <cellStyle name="Comma 2 2 3 4 2 3 2 2" xfId="21635" xr:uid="{00000000-0005-0000-0000-000054120000}"/>
    <cellStyle name="Comma 2 2 3 4 2 3 2 2 2" xfId="53018" xr:uid="{00000000-0005-0000-0000-000055120000}"/>
    <cellStyle name="Comma 2 2 3 4 2 3 2 3" xfId="40064" xr:uid="{00000000-0005-0000-0000-000056120000}"/>
    <cellStyle name="Comma 2 2 3 4 2 3 3" xfId="29517" xr:uid="{00000000-0005-0000-0000-000057120000}"/>
    <cellStyle name="Comma 2 2 3 4 2 3 3 2" xfId="60899" xr:uid="{00000000-0005-0000-0000-000058120000}"/>
    <cellStyle name="Comma 2 2 3 4 2 3 4" xfId="13860" xr:uid="{00000000-0005-0000-0000-000059120000}"/>
    <cellStyle name="Comma 2 2 3 4 2 3 4 2" xfId="45245" xr:uid="{00000000-0005-0000-0000-00005A120000}"/>
    <cellStyle name="Comma 2 2 3 4 2 3 5" xfId="34800" xr:uid="{00000000-0005-0000-0000-00005B120000}"/>
    <cellStyle name="Comma 2 2 3 4 2 4" xfId="5858" xr:uid="{00000000-0005-0000-0000-00005C120000}"/>
    <cellStyle name="Comma 2 2 3 4 2 4 2" xfId="24262" xr:uid="{00000000-0005-0000-0000-00005D120000}"/>
    <cellStyle name="Comma 2 2 3 4 2 4 2 2" xfId="55645" xr:uid="{00000000-0005-0000-0000-00005E120000}"/>
    <cellStyle name="Comma 2 2 3 4 2 4 3" xfId="16489" xr:uid="{00000000-0005-0000-0000-00005F120000}"/>
    <cellStyle name="Comma 2 2 3 4 2 4 3 2" xfId="47872" xr:uid="{00000000-0005-0000-0000-000060120000}"/>
    <cellStyle name="Comma 2 2 3 4 2 4 4" xfId="37432" xr:uid="{00000000-0005-0000-0000-000061120000}"/>
    <cellStyle name="Comma 2 2 3 4 2 5" xfId="19008" xr:uid="{00000000-0005-0000-0000-000062120000}"/>
    <cellStyle name="Comma 2 2 3 4 2 5 2" xfId="50391" xr:uid="{00000000-0005-0000-0000-000063120000}"/>
    <cellStyle name="Comma 2 2 3 4 2 6" xfId="26890" xr:uid="{00000000-0005-0000-0000-000064120000}"/>
    <cellStyle name="Comma 2 2 3 4 2 6 2" xfId="58272" xr:uid="{00000000-0005-0000-0000-000065120000}"/>
    <cellStyle name="Comma 2 2 3 4 2 7" xfId="11232" xr:uid="{00000000-0005-0000-0000-000066120000}"/>
    <cellStyle name="Comma 2 2 3 4 2 7 2" xfId="42618" xr:uid="{00000000-0005-0000-0000-000067120000}"/>
    <cellStyle name="Comma 2 2 3 4 2 8" xfId="32170" xr:uid="{00000000-0005-0000-0000-000068120000}"/>
    <cellStyle name="Comma 2 2 3 4 3" xfId="457" xr:uid="{00000000-0005-0000-0000-000069120000}"/>
    <cellStyle name="Comma 2 2 3 4 3 2" xfId="3157" xr:uid="{00000000-0005-0000-0000-00006A120000}"/>
    <cellStyle name="Comma 2 2 3 4 3 2 2" xfId="8518" xr:uid="{00000000-0005-0000-0000-00006B120000}"/>
    <cellStyle name="Comma 2 2 3 4 3 2 2 2" xfId="21637" xr:uid="{00000000-0005-0000-0000-00006C120000}"/>
    <cellStyle name="Comma 2 2 3 4 3 2 2 2 2" xfId="53020" xr:uid="{00000000-0005-0000-0000-00006D120000}"/>
    <cellStyle name="Comma 2 2 3 4 3 2 2 3" xfId="40066" xr:uid="{00000000-0005-0000-0000-00006E120000}"/>
    <cellStyle name="Comma 2 2 3 4 3 2 3" xfId="29519" xr:uid="{00000000-0005-0000-0000-00006F120000}"/>
    <cellStyle name="Comma 2 2 3 4 3 2 3 2" xfId="60901" xr:uid="{00000000-0005-0000-0000-000070120000}"/>
    <cellStyle name="Comma 2 2 3 4 3 2 4" xfId="13862" xr:uid="{00000000-0005-0000-0000-000071120000}"/>
    <cellStyle name="Comma 2 2 3 4 3 2 4 2" xfId="45247" xr:uid="{00000000-0005-0000-0000-000072120000}"/>
    <cellStyle name="Comma 2 2 3 4 3 2 5" xfId="34802" xr:uid="{00000000-0005-0000-0000-000073120000}"/>
    <cellStyle name="Comma 2 2 3 4 3 3" xfId="5860" xr:uid="{00000000-0005-0000-0000-000074120000}"/>
    <cellStyle name="Comma 2 2 3 4 3 3 2" xfId="24264" xr:uid="{00000000-0005-0000-0000-000075120000}"/>
    <cellStyle name="Comma 2 2 3 4 3 3 2 2" xfId="55647" xr:uid="{00000000-0005-0000-0000-000076120000}"/>
    <cellStyle name="Comma 2 2 3 4 3 3 3" xfId="16491" xr:uid="{00000000-0005-0000-0000-000077120000}"/>
    <cellStyle name="Comma 2 2 3 4 3 3 3 2" xfId="47874" xr:uid="{00000000-0005-0000-0000-000078120000}"/>
    <cellStyle name="Comma 2 2 3 4 3 3 4" xfId="37434" xr:uid="{00000000-0005-0000-0000-000079120000}"/>
    <cellStyle name="Comma 2 2 3 4 3 4" xfId="19010" xr:uid="{00000000-0005-0000-0000-00007A120000}"/>
    <cellStyle name="Comma 2 2 3 4 3 4 2" xfId="50393" xr:uid="{00000000-0005-0000-0000-00007B120000}"/>
    <cellStyle name="Comma 2 2 3 4 3 5" xfId="26892" xr:uid="{00000000-0005-0000-0000-00007C120000}"/>
    <cellStyle name="Comma 2 2 3 4 3 5 2" xfId="58274" xr:uid="{00000000-0005-0000-0000-00007D120000}"/>
    <cellStyle name="Comma 2 2 3 4 3 6" xfId="11234" xr:uid="{00000000-0005-0000-0000-00007E120000}"/>
    <cellStyle name="Comma 2 2 3 4 3 6 2" xfId="42620" xr:uid="{00000000-0005-0000-0000-00007F120000}"/>
    <cellStyle name="Comma 2 2 3 4 3 7" xfId="32172" xr:uid="{00000000-0005-0000-0000-000080120000}"/>
    <cellStyle name="Comma 2 2 3 4 4" xfId="458" xr:uid="{00000000-0005-0000-0000-000081120000}"/>
    <cellStyle name="Comma 2 2 3 4 4 2" xfId="3158" xr:uid="{00000000-0005-0000-0000-000082120000}"/>
    <cellStyle name="Comma 2 2 3 4 4 2 2" xfId="8519" xr:uid="{00000000-0005-0000-0000-000083120000}"/>
    <cellStyle name="Comma 2 2 3 4 4 2 2 2" xfId="21638" xr:uid="{00000000-0005-0000-0000-000084120000}"/>
    <cellStyle name="Comma 2 2 3 4 4 2 2 2 2" xfId="53021" xr:uid="{00000000-0005-0000-0000-000085120000}"/>
    <cellStyle name="Comma 2 2 3 4 4 2 2 3" xfId="40067" xr:uid="{00000000-0005-0000-0000-000086120000}"/>
    <cellStyle name="Comma 2 2 3 4 4 2 3" xfId="29520" xr:uid="{00000000-0005-0000-0000-000087120000}"/>
    <cellStyle name="Comma 2 2 3 4 4 2 3 2" xfId="60902" xr:uid="{00000000-0005-0000-0000-000088120000}"/>
    <cellStyle name="Comma 2 2 3 4 4 2 4" xfId="13863" xr:uid="{00000000-0005-0000-0000-000089120000}"/>
    <cellStyle name="Comma 2 2 3 4 4 2 4 2" xfId="45248" xr:uid="{00000000-0005-0000-0000-00008A120000}"/>
    <cellStyle name="Comma 2 2 3 4 4 2 5" xfId="34803" xr:uid="{00000000-0005-0000-0000-00008B120000}"/>
    <cellStyle name="Comma 2 2 3 4 4 3" xfId="5861" xr:uid="{00000000-0005-0000-0000-00008C120000}"/>
    <cellStyle name="Comma 2 2 3 4 4 3 2" xfId="24265" xr:uid="{00000000-0005-0000-0000-00008D120000}"/>
    <cellStyle name="Comma 2 2 3 4 4 3 2 2" xfId="55648" xr:uid="{00000000-0005-0000-0000-00008E120000}"/>
    <cellStyle name="Comma 2 2 3 4 4 3 3" xfId="16492" xr:uid="{00000000-0005-0000-0000-00008F120000}"/>
    <cellStyle name="Comma 2 2 3 4 4 3 3 2" xfId="47875" xr:uid="{00000000-0005-0000-0000-000090120000}"/>
    <cellStyle name="Comma 2 2 3 4 4 3 4" xfId="37435" xr:uid="{00000000-0005-0000-0000-000091120000}"/>
    <cellStyle name="Comma 2 2 3 4 4 4" xfId="19011" xr:uid="{00000000-0005-0000-0000-000092120000}"/>
    <cellStyle name="Comma 2 2 3 4 4 4 2" xfId="50394" xr:uid="{00000000-0005-0000-0000-000093120000}"/>
    <cellStyle name="Comma 2 2 3 4 4 5" xfId="26893" xr:uid="{00000000-0005-0000-0000-000094120000}"/>
    <cellStyle name="Comma 2 2 3 4 4 5 2" xfId="58275" xr:uid="{00000000-0005-0000-0000-000095120000}"/>
    <cellStyle name="Comma 2 2 3 4 4 6" xfId="11235" xr:uid="{00000000-0005-0000-0000-000096120000}"/>
    <cellStyle name="Comma 2 2 3 4 4 6 2" xfId="42621" xr:uid="{00000000-0005-0000-0000-000097120000}"/>
    <cellStyle name="Comma 2 2 3 4 4 7" xfId="32173" xr:uid="{00000000-0005-0000-0000-000098120000}"/>
    <cellStyle name="Comma 2 2 3 4 5" xfId="2844" xr:uid="{00000000-0005-0000-0000-000099120000}"/>
    <cellStyle name="Comma 2 2 3 4 5 2" xfId="5517" xr:uid="{00000000-0005-0000-0000-00009A120000}"/>
    <cellStyle name="Comma 2 2 3 4 5 2 2" xfId="10868" xr:uid="{00000000-0005-0000-0000-00009B120000}"/>
    <cellStyle name="Comma 2 2 3 4 5 2 2 2" xfId="23979" xr:uid="{00000000-0005-0000-0000-00009C120000}"/>
    <cellStyle name="Comma 2 2 3 4 5 2 2 2 2" xfId="55362" xr:uid="{00000000-0005-0000-0000-00009D120000}"/>
    <cellStyle name="Comma 2 2 3 4 5 2 2 3" xfId="42408" xr:uid="{00000000-0005-0000-0000-00009E120000}"/>
    <cellStyle name="Comma 2 2 3 4 5 2 3" xfId="31861" xr:uid="{00000000-0005-0000-0000-00009F120000}"/>
    <cellStyle name="Comma 2 2 3 4 5 2 3 2" xfId="63243" xr:uid="{00000000-0005-0000-0000-0000A0120000}"/>
    <cellStyle name="Comma 2 2 3 4 5 2 4" xfId="16204" xr:uid="{00000000-0005-0000-0000-0000A1120000}"/>
    <cellStyle name="Comma 2 2 3 4 5 2 4 2" xfId="47589" xr:uid="{00000000-0005-0000-0000-0000A2120000}"/>
    <cellStyle name="Comma 2 2 3 4 5 2 5" xfId="37144" xr:uid="{00000000-0005-0000-0000-0000A3120000}"/>
    <cellStyle name="Comma 2 2 3 4 5 3" xfId="8222" xr:uid="{00000000-0005-0000-0000-0000A4120000}"/>
    <cellStyle name="Comma 2 2 3 4 5 3 2" xfId="26606" xr:uid="{00000000-0005-0000-0000-0000A5120000}"/>
    <cellStyle name="Comma 2 2 3 4 5 3 2 2" xfId="57989" xr:uid="{00000000-0005-0000-0000-0000A6120000}"/>
    <cellStyle name="Comma 2 2 3 4 5 3 3" xfId="18833" xr:uid="{00000000-0005-0000-0000-0000A7120000}"/>
    <cellStyle name="Comma 2 2 3 4 5 3 3 2" xfId="50216" xr:uid="{00000000-0005-0000-0000-0000A8120000}"/>
    <cellStyle name="Comma 2 2 3 4 5 3 4" xfId="39778" xr:uid="{00000000-0005-0000-0000-0000A9120000}"/>
    <cellStyle name="Comma 2 2 3 4 5 4" xfId="21352" xr:uid="{00000000-0005-0000-0000-0000AA120000}"/>
    <cellStyle name="Comma 2 2 3 4 5 4 2" xfId="52735" xr:uid="{00000000-0005-0000-0000-0000AB120000}"/>
    <cellStyle name="Comma 2 2 3 4 5 5" xfId="29234" xr:uid="{00000000-0005-0000-0000-0000AC120000}"/>
    <cellStyle name="Comma 2 2 3 4 5 5 2" xfId="60616" xr:uid="{00000000-0005-0000-0000-0000AD120000}"/>
    <cellStyle name="Comma 2 2 3 4 5 6" xfId="13576" xr:uid="{00000000-0005-0000-0000-0000AE120000}"/>
    <cellStyle name="Comma 2 2 3 4 5 6 2" xfId="44962" xr:uid="{00000000-0005-0000-0000-0000AF120000}"/>
    <cellStyle name="Comma 2 2 3 4 5 7" xfId="34514" xr:uid="{00000000-0005-0000-0000-0000B0120000}"/>
    <cellStyle name="Comma 2 2 3 4 6" xfId="454" xr:uid="{00000000-0005-0000-0000-0000B1120000}"/>
    <cellStyle name="Comma 2 2 3 4 6 2" xfId="3154" xr:uid="{00000000-0005-0000-0000-0000B2120000}"/>
    <cellStyle name="Comma 2 2 3 4 6 2 2" xfId="8515" xr:uid="{00000000-0005-0000-0000-0000B3120000}"/>
    <cellStyle name="Comma 2 2 3 4 6 2 2 2" xfId="24261" xr:uid="{00000000-0005-0000-0000-0000B4120000}"/>
    <cellStyle name="Comma 2 2 3 4 6 2 2 2 2" xfId="55644" xr:uid="{00000000-0005-0000-0000-0000B5120000}"/>
    <cellStyle name="Comma 2 2 3 4 6 2 2 3" xfId="40063" xr:uid="{00000000-0005-0000-0000-0000B6120000}"/>
    <cellStyle name="Comma 2 2 3 4 6 2 3" xfId="29516" xr:uid="{00000000-0005-0000-0000-0000B7120000}"/>
    <cellStyle name="Comma 2 2 3 4 6 2 3 2" xfId="60898" xr:uid="{00000000-0005-0000-0000-0000B8120000}"/>
    <cellStyle name="Comma 2 2 3 4 6 2 4" xfId="16488" xr:uid="{00000000-0005-0000-0000-0000B9120000}"/>
    <cellStyle name="Comma 2 2 3 4 6 2 4 2" xfId="47871" xr:uid="{00000000-0005-0000-0000-0000BA120000}"/>
    <cellStyle name="Comma 2 2 3 4 6 2 5" xfId="34799" xr:uid="{00000000-0005-0000-0000-0000BB120000}"/>
    <cellStyle name="Comma 2 2 3 4 6 3" xfId="5857" xr:uid="{00000000-0005-0000-0000-0000BC120000}"/>
    <cellStyle name="Comma 2 2 3 4 6 3 2" xfId="21634" xr:uid="{00000000-0005-0000-0000-0000BD120000}"/>
    <cellStyle name="Comma 2 2 3 4 6 3 2 2" xfId="53017" xr:uid="{00000000-0005-0000-0000-0000BE120000}"/>
    <cellStyle name="Comma 2 2 3 4 6 3 3" xfId="37431" xr:uid="{00000000-0005-0000-0000-0000BF120000}"/>
    <cellStyle name="Comma 2 2 3 4 6 4" xfId="26889" xr:uid="{00000000-0005-0000-0000-0000C0120000}"/>
    <cellStyle name="Comma 2 2 3 4 6 4 2" xfId="58271" xr:uid="{00000000-0005-0000-0000-0000C1120000}"/>
    <cellStyle name="Comma 2 2 3 4 6 5" xfId="13859" xr:uid="{00000000-0005-0000-0000-0000C2120000}"/>
    <cellStyle name="Comma 2 2 3 4 6 5 2" xfId="45244" xr:uid="{00000000-0005-0000-0000-0000C3120000}"/>
    <cellStyle name="Comma 2 2 3 4 6 6" xfId="32169" xr:uid="{00000000-0005-0000-0000-0000C4120000}"/>
    <cellStyle name="Comma 2 2 3 4 7" xfId="2979" xr:uid="{00000000-0005-0000-0000-0000C5120000}"/>
    <cellStyle name="Comma 2 2 3 4 7 2" xfId="8341" xr:uid="{00000000-0005-0000-0000-0000C6120000}"/>
    <cellStyle name="Comma 2 2 3 4 7 2 2" xfId="21460" xr:uid="{00000000-0005-0000-0000-0000C7120000}"/>
    <cellStyle name="Comma 2 2 3 4 7 2 2 2" xfId="52843" xr:uid="{00000000-0005-0000-0000-0000C8120000}"/>
    <cellStyle name="Comma 2 2 3 4 7 2 3" xfId="39889" xr:uid="{00000000-0005-0000-0000-0000C9120000}"/>
    <cellStyle name="Comma 2 2 3 4 7 3" xfId="29342" xr:uid="{00000000-0005-0000-0000-0000CA120000}"/>
    <cellStyle name="Comma 2 2 3 4 7 3 2" xfId="60724" xr:uid="{00000000-0005-0000-0000-0000CB120000}"/>
    <cellStyle name="Comma 2 2 3 4 7 4" xfId="13685" xr:uid="{00000000-0005-0000-0000-0000CC120000}"/>
    <cellStyle name="Comma 2 2 3 4 7 4 2" xfId="45070" xr:uid="{00000000-0005-0000-0000-0000CD120000}"/>
    <cellStyle name="Comma 2 2 3 4 7 5" xfId="34625" xr:uid="{00000000-0005-0000-0000-0000CE120000}"/>
    <cellStyle name="Comma 2 2 3 4 8" xfId="5683" xr:uid="{00000000-0005-0000-0000-0000CF120000}"/>
    <cellStyle name="Comma 2 2 3 4 8 2" xfId="24087" xr:uid="{00000000-0005-0000-0000-0000D0120000}"/>
    <cellStyle name="Comma 2 2 3 4 8 2 2" xfId="55470" xr:uid="{00000000-0005-0000-0000-0000D1120000}"/>
    <cellStyle name="Comma 2 2 3 4 8 3" xfId="16314" xr:uid="{00000000-0005-0000-0000-0000D2120000}"/>
    <cellStyle name="Comma 2 2 3 4 8 3 2" xfId="47697" xr:uid="{00000000-0005-0000-0000-0000D3120000}"/>
    <cellStyle name="Comma 2 2 3 4 8 4" xfId="37257" xr:uid="{00000000-0005-0000-0000-0000D4120000}"/>
    <cellStyle name="Comma 2 2 3 4 9" xfId="19007" xr:uid="{00000000-0005-0000-0000-0000D5120000}"/>
    <cellStyle name="Comma 2 2 3 4 9 2" xfId="50390" xr:uid="{00000000-0005-0000-0000-0000D6120000}"/>
    <cellStyle name="Comma 2 2 3 5" xfId="459" xr:uid="{00000000-0005-0000-0000-0000D7120000}"/>
    <cellStyle name="Comma 2 2 3 5 10" xfId="32174" xr:uid="{00000000-0005-0000-0000-0000D8120000}"/>
    <cellStyle name="Comma 2 2 3 5 2" xfId="460" xr:uid="{00000000-0005-0000-0000-0000D9120000}"/>
    <cellStyle name="Comma 2 2 3 5 2 2" xfId="461" xr:uid="{00000000-0005-0000-0000-0000DA120000}"/>
    <cellStyle name="Comma 2 2 3 5 2 2 2" xfId="3161" xr:uid="{00000000-0005-0000-0000-0000DB120000}"/>
    <cellStyle name="Comma 2 2 3 5 2 2 2 2" xfId="8522" xr:uid="{00000000-0005-0000-0000-0000DC120000}"/>
    <cellStyle name="Comma 2 2 3 5 2 2 2 2 2" xfId="21641" xr:uid="{00000000-0005-0000-0000-0000DD120000}"/>
    <cellStyle name="Comma 2 2 3 5 2 2 2 2 2 2" xfId="53024" xr:uid="{00000000-0005-0000-0000-0000DE120000}"/>
    <cellStyle name="Comma 2 2 3 5 2 2 2 2 3" xfId="40070" xr:uid="{00000000-0005-0000-0000-0000DF120000}"/>
    <cellStyle name="Comma 2 2 3 5 2 2 2 3" xfId="29523" xr:uid="{00000000-0005-0000-0000-0000E0120000}"/>
    <cellStyle name="Comma 2 2 3 5 2 2 2 3 2" xfId="60905" xr:uid="{00000000-0005-0000-0000-0000E1120000}"/>
    <cellStyle name="Comma 2 2 3 5 2 2 2 4" xfId="13866" xr:uid="{00000000-0005-0000-0000-0000E2120000}"/>
    <cellStyle name="Comma 2 2 3 5 2 2 2 4 2" xfId="45251" xr:uid="{00000000-0005-0000-0000-0000E3120000}"/>
    <cellStyle name="Comma 2 2 3 5 2 2 2 5" xfId="34806" xr:uid="{00000000-0005-0000-0000-0000E4120000}"/>
    <cellStyle name="Comma 2 2 3 5 2 2 3" xfId="5864" xr:uid="{00000000-0005-0000-0000-0000E5120000}"/>
    <cellStyle name="Comma 2 2 3 5 2 2 3 2" xfId="24268" xr:uid="{00000000-0005-0000-0000-0000E6120000}"/>
    <cellStyle name="Comma 2 2 3 5 2 2 3 2 2" xfId="55651" xr:uid="{00000000-0005-0000-0000-0000E7120000}"/>
    <cellStyle name="Comma 2 2 3 5 2 2 3 3" xfId="16495" xr:uid="{00000000-0005-0000-0000-0000E8120000}"/>
    <cellStyle name="Comma 2 2 3 5 2 2 3 3 2" xfId="47878" xr:uid="{00000000-0005-0000-0000-0000E9120000}"/>
    <cellStyle name="Comma 2 2 3 5 2 2 3 4" xfId="37438" xr:uid="{00000000-0005-0000-0000-0000EA120000}"/>
    <cellStyle name="Comma 2 2 3 5 2 2 4" xfId="19014" xr:uid="{00000000-0005-0000-0000-0000EB120000}"/>
    <cellStyle name="Comma 2 2 3 5 2 2 4 2" xfId="50397" xr:uid="{00000000-0005-0000-0000-0000EC120000}"/>
    <cellStyle name="Comma 2 2 3 5 2 2 5" xfId="26896" xr:uid="{00000000-0005-0000-0000-0000ED120000}"/>
    <cellStyle name="Comma 2 2 3 5 2 2 5 2" xfId="58278" xr:uid="{00000000-0005-0000-0000-0000EE120000}"/>
    <cellStyle name="Comma 2 2 3 5 2 2 6" xfId="11238" xr:uid="{00000000-0005-0000-0000-0000EF120000}"/>
    <cellStyle name="Comma 2 2 3 5 2 2 6 2" xfId="42624" xr:uid="{00000000-0005-0000-0000-0000F0120000}"/>
    <cellStyle name="Comma 2 2 3 5 2 2 7" xfId="32176" xr:uid="{00000000-0005-0000-0000-0000F1120000}"/>
    <cellStyle name="Comma 2 2 3 5 2 3" xfId="3160" xr:uid="{00000000-0005-0000-0000-0000F2120000}"/>
    <cellStyle name="Comma 2 2 3 5 2 3 2" xfId="8521" xr:uid="{00000000-0005-0000-0000-0000F3120000}"/>
    <cellStyle name="Comma 2 2 3 5 2 3 2 2" xfId="21640" xr:uid="{00000000-0005-0000-0000-0000F4120000}"/>
    <cellStyle name="Comma 2 2 3 5 2 3 2 2 2" xfId="53023" xr:uid="{00000000-0005-0000-0000-0000F5120000}"/>
    <cellStyle name="Comma 2 2 3 5 2 3 2 3" xfId="40069" xr:uid="{00000000-0005-0000-0000-0000F6120000}"/>
    <cellStyle name="Comma 2 2 3 5 2 3 3" xfId="29522" xr:uid="{00000000-0005-0000-0000-0000F7120000}"/>
    <cellStyle name="Comma 2 2 3 5 2 3 3 2" xfId="60904" xr:uid="{00000000-0005-0000-0000-0000F8120000}"/>
    <cellStyle name="Comma 2 2 3 5 2 3 4" xfId="13865" xr:uid="{00000000-0005-0000-0000-0000F9120000}"/>
    <cellStyle name="Comma 2 2 3 5 2 3 4 2" xfId="45250" xr:uid="{00000000-0005-0000-0000-0000FA120000}"/>
    <cellStyle name="Comma 2 2 3 5 2 3 5" xfId="34805" xr:uid="{00000000-0005-0000-0000-0000FB120000}"/>
    <cellStyle name="Comma 2 2 3 5 2 4" xfId="5863" xr:uid="{00000000-0005-0000-0000-0000FC120000}"/>
    <cellStyle name="Comma 2 2 3 5 2 4 2" xfId="24267" xr:uid="{00000000-0005-0000-0000-0000FD120000}"/>
    <cellStyle name="Comma 2 2 3 5 2 4 2 2" xfId="55650" xr:uid="{00000000-0005-0000-0000-0000FE120000}"/>
    <cellStyle name="Comma 2 2 3 5 2 4 3" xfId="16494" xr:uid="{00000000-0005-0000-0000-0000FF120000}"/>
    <cellStyle name="Comma 2 2 3 5 2 4 3 2" xfId="47877" xr:uid="{00000000-0005-0000-0000-000000130000}"/>
    <cellStyle name="Comma 2 2 3 5 2 4 4" xfId="37437" xr:uid="{00000000-0005-0000-0000-000001130000}"/>
    <cellStyle name="Comma 2 2 3 5 2 5" xfId="19013" xr:uid="{00000000-0005-0000-0000-000002130000}"/>
    <cellStyle name="Comma 2 2 3 5 2 5 2" xfId="50396" xr:uid="{00000000-0005-0000-0000-000003130000}"/>
    <cellStyle name="Comma 2 2 3 5 2 6" xfId="26895" xr:uid="{00000000-0005-0000-0000-000004130000}"/>
    <cellStyle name="Comma 2 2 3 5 2 6 2" xfId="58277" xr:uid="{00000000-0005-0000-0000-000005130000}"/>
    <cellStyle name="Comma 2 2 3 5 2 7" xfId="11237" xr:uid="{00000000-0005-0000-0000-000006130000}"/>
    <cellStyle name="Comma 2 2 3 5 2 7 2" xfId="42623" xr:uid="{00000000-0005-0000-0000-000007130000}"/>
    <cellStyle name="Comma 2 2 3 5 2 8" xfId="32175" xr:uid="{00000000-0005-0000-0000-000008130000}"/>
    <cellStyle name="Comma 2 2 3 5 3" xfId="462" xr:uid="{00000000-0005-0000-0000-000009130000}"/>
    <cellStyle name="Comma 2 2 3 5 3 2" xfId="3162" xr:uid="{00000000-0005-0000-0000-00000A130000}"/>
    <cellStyle name="Comma 2 2 3 5 3 2 2" xfId="8523" xr:uid="{00000000-0005-0000-0000-00000B130000}"/>
    <cellStyle name="Comma 2 2 3 5 3 2 2 2" xfId="21642" xr:uid="{00000000-0005-0000-0000-00000C130000}"/>
    <cellStyle name="Comma 2 2 3 5 3 2 2 2 2" xfId="53025" xr:uid="{00000000-0005-0000-0000-00000D130000}"/>
    <cellStyle name="Comma 2 2 3 5 3 2 2 3" xfId="40071" xr:uid="{00000000-0005-0000-0000-00000E130000}"/>
    <cellStyle name="Comma 2 2 3 5 3 2 3" xfId="29524" xr:uid="{00000000-0005-0000-0000-00000F130000}"/>
    <cellStyle name="Comma 2 2 3 5 3 2 3 2" xfId="60906" xr:uid="{00000000-0005-0000-0000-000010130000}"/>
    <cellStyle name="Comma 2 2 3 5 3 2 4" xfId="13867" xr:uid="{00000000-0005-0000-0000-000011130000}"/>
    <cellStyle name="Comma 2 2 3 5 3 2 4 2" xfId="45252" xr:uid="{00000000-0005-0000-0000-000012130000}"/>
    <cellStyle name="Comma 2 2 3 5 3 2 5" xfId="34807" xr:uid="{00000000-0005-0000-0000-000013130000}"/>
    <cellStyle name="Comma 2 2 3 5 3 3" xfId="5865" xr:uid="{00000000-0005-0000-0000-000014130000}"/>
    <cellStyle name="Comma 2 2 3 5 3 3 2" xfId="24269" xr:uid="{00000000-0005-0000-0000-000015130000}"/>
    <cellStyle name="Comma 2 2 3 5 3 3 2 2" xfId="55652" xr:uid="{00000000-0005-0000-0000-000016130000}"/>
    <cellStyle name="Comma 2 2 3 5 3 3 3" xfId="16496" xr:uid="{00000000-0005-0000-0000-000017130000}"/>
    <cellStyle name="Comma 2 2 3 5 3 3 3 2" xfId="47879" xr:uid="{00000000-0005-0000-0000-000018130000}"/>
    <cellStyle name="Comma 2 2 3 5 3 3 4" xfId="37439" xr:uid="{00000000-0005-0000-0000-000019130000}"/>
    <cellStyle name="Comma 2 2 3 5 3 4" xfId="19015" xr:uid="{00000000-0005-0000-0000-00001A130000}"/>
    <cellStyle name="Comma 2 2 3 5 3 4 2" xfId="50398" xr:uid="{00000000-0005-0000-0000-00001B130000}"/>
    <cellStyle name="Comma 2 2 3 5 3 5" xfId="26897" xr:uid="{00000000-0005-0000-0000-00001C130000}"/>
    <cellStyle name="Comma 2 2 3 5 3 5 2" xfId="58279" xr:uid="{00000000-0005-0000-0000-00001D130000}"/>
    <cellStyle name="Comma 2 2 3 5 3 6" xfId="11239" xr:uid="{00000000-0005-0000-0000-00001E130000}"/>
    <cellStyle name="Comma 2 2 3 5 3 6 2" xfId="42625" xr:uid="{00000000-0005-0000-0000-00001F130000}"/>
    <cellStyle name="Comma 2 2 3 5 3 7" xfId="32177" xr:uid="{00000000-0005-0000-0000-000020130000}"/>
    <cellStyle name="Comma 2 2 3 5 4" xfId="463" xr:uid="{00000000-0005-0000-0000-000021130000}"/>
    <cellStyle name="Comma 2 2 3 5 4 2" xfId="3163" xr:uid="{00000000-0005-0000-0000-000022130000}"/>
    <cellStyle name="Comma 2 2 3 5 4 2 2" xfId="8524" xr:uid="{00000000-0005-0000-0000-000023130000}"/>
    <cellStyle name="Comma 2 2 3 5 4 2 2 2" xfId="21643" xr:uid="{00000000-0005-0000-0000-000024130000}"/>
    <cellStyle name="Comma 2 2 3 5 4 2 2 2 2" xfId="53026" xr:uid="{00000000-0005-0000-0000-000025130000}"/>
    <cellStyle name="Comma 2 2 3 5 4 2 2 3" xfId="40072" xr:uid="{00000000-0005-0000-0000-000026130000}"/>
    <cellStyle name="Comma 2 2 3 5 4 2 3" xfId="29525" xr:uid="{00000000-0005-0000-0000-000027130000}"/>
    <cellStyle name="Comma 2 2 3 5 4 2 3 2" xfId="60907" xr:uid="{00000000-0005-0000-0000-000028130000}"/>
    <cellStyle name="Comma 2 2 3 5 4 2 4" xfId="13868" xr:uid="{00000000-0005-0000-0000-000029130000}"/>
    <cellStyle name="Comma 2 2 3 5 4 2 4 2" xfId="45253" xr:uid="{00000000-0005-0000-0000-00002A130000}"/>
    <cellStyle name="Comma 2 2 3 5 4 2 5" xfId="34808" xr:uid="{00000000-0005-0000-0000-00002B130000}"/>
    <cellStyle name="Comma 2 2 3 5 4 3" xfId="5866" xr:uid="{00000000-0005-0000-0000-00002C130000}"/>
    <cellStyle name="Comma 2 2 3 5 4 3 2" xfId="24270" xr:uid="{00000000-0005-0000-0000-00002D130000}"/>
    <cellStyle name="Comma 2 2 3 5 4 3 2 2" xfId="55653" xr:uid="{00000000-0005-0000-0000-00002E130000}"/>
    <cellStyle name="Comma 2 2 3 5 4 3 3" xfId="16497" xr:uid="{00000000-0005-0000-0000-00002F130000}"/>
    <cellStyle name="Comma 2 2 3 5 4 3 3 2" xfId="47880" xr:uid="{00000000-0005-0000-0000-000030130000}"/>
    <cellStyle name="Comma 2 2 3 5 4 3 4" xfId="37440" xr:uid="{00000000-0005-0000-0000-000031130000}"/>
    <cellStyle name="Comma 2 2 3 5 4 4" xfId="19016" xr:uid="{00000000-0005-0000-0000-000032130000}"/>
    <cellStyle name="Comma 2 2 3 5 4 4 2" xfId="50399" xr:uid="{00000000-0005-0000-0000-000033130000}"/>
    <cellStyle name="Comma 2 2 3 5 4 5" xfId="26898" xr:uid="{00000000-0005-0000-0000-000034130000}"/>
    <cellStyle name="Comma 2 2 3 5 4 5 2" xfId="58280" xr:uid="{00000000-0005-0000-0000-000035130000}"/>
    <cellStyle name="Comma 2 2 3 5 4 6" xfId="11240" xr:uid="{00000000-0005-0000-0000-000036130000}"/>
    <cellStyle name="Comma 2 2 3 5 4 6 2" xfId="42626" xr:uid="{00000000-0005-0000-0000-000037130000}"/>
    <cellStyle name="Comma 2 2 3 5 4 7" xfId="32178" xr:uid="{00000000-0005-0000-0000-000038130000}"/>
    <cellStyle name="Comma 2 2 3 5 5" xfId="3159" xr:uid="{00000000-0005-0000-0000-000039130000}"/>
    <cellStyle name="Comma 2 2 3 5 5 2" xfId="8520" xr:uid="{00000000-0005-0000-0000-00003A130000}"/>
    <cellStyle name="Comma 2 2 3 5 5 2 2" xfId="21639" xr:uid="{00000000-0005-0000-0000-00003B130000}"/>
    <cellStyle name="Comma 2 2 3 5 5 2 2 2" xfId="53022" xr:uid="{00000000-0005-0000-0000-00003C130000}"/>
    <cellStyle name="Comma 2 2 3 5 5 2 3" xfId="40068" xr:uid="{00000000-0005-0000-0000-00003D130000}"/>
    <cellStyle name="Comma 2 2 3 5 5 3" xfId="29521" xr:uid="{00000000-0005-0000-0000-00003E130000}"/>
    <cellStyle name="Comma 2 2 3 5 5 3 2" xfId="60903" xr:uid="{00000000-0005-0000-0000-00003F130000}"/>
    <cellStyle name="Comma 2 2 3 5 5 4" xfId="13864" xr:uid="{00000000-0005-0000-0000-000040130000}"/>
    <cellStyle name="Comma 2 2 3 5 5 4 2" xfId="45249" xr:uid="{00000000-0005-0000-0000-000041130000}"/>
    <cellStyle name="Comma 2 2 3 5 5 5" xfId="34804" xr:uid="{00000000-0005-0000-0000-000042130000}"/>
    <cellStyle name="Comma 2 2 3 5 6" xfId="5862" xr:uid="{00000000-0005-0000-0000-000043130000}"/>
    <cellStyle name="Comma 2 2 3 5 6 2" xfId="24266" xr:uid="{00000000-0005-0000-0000-000044130000}"/>
    <cellStyle name="Comma 2 2 3 5 6 2 2" xfId="55649" xr:uid="{00000000-0005-0000-0000-000045130000}"/>
    <cellStyle name="Comma 2 2 3 5 6 3" xfId="16493" xr:uid="{00000000-0005-0000-0000-000046130000}"/>
    <cellStyle name="Comma 2 2 3 5 6 3 2" xfId="47876" xr:uid="{00000000-0005-0000-0000-000047130000}"/>
    <cellStyle name="Comma 2 2 3 5 6 4" xfId="37436" xr:uid="{00000000-0005-0000-0000-000048130000}"/>
    <cellStyle name="Comma 2 2 3 5 7" xfId="19012" xr:uid="{00000000-0005-0000-0000-000049130000}"/>
    <cellStyle name="Comma 2 2 3 5 7 2" xfId="50395" xr:uid="{00000000-0005-0000-0000-00004A130000}"/>
    <cellStyle name="Comma 2 2 3 5 8" xfId="26894" xr:uid="{00000000-0005-0000-0000-00004B130000}"/>
    <cellStyle name="Comma 2 2 3 5 8 2" xfId="58276" xr:uid="{00000000-0005-0000-0000-00004C130000}"/>
    <cellStyle name="Comma 2 2 3 5 9" xfId="11236" xr:uid="{00000000-0005-0000-0000-00004D130000}"/>
    <cellStyle name="Comma 2 2 3 5 9 2" xfId="42622" xr:uid="{00000000-0005-0000-0000-00004E130000}"/>
    <cellStyle name="Comma 2 2 3 6" xfId="464" xr:uid="{00000000-0005-0000-0000-00004F130000}"/>
    <cellStyle name="Comma 2 2 3 6 10" xfId="32179" xr:uid="{00000000-0005-0000-0000-000050130000}"/>
    <cellStyle name="Comma 2 2 3 6 2" xfId="465" xr:uid="{00000000-0005-0000-0000-000051130000}"/>
    <cellStyle name="Comma 2 2 3 6 2 2" xfId="466" xr:uid="{00000000-0005-0000-0000-000052130000}"/>
    <cellStyle name="Comma 2 2 3 6 2 2 2" xfId="3166" xr:uid="{00000000-0005-0000-0000-000053130000}"/>
    <cellStyle name="Comma 2 2 3 6 2 2 2 2" xfId="8527" xr:uid="{00000000-0005-0000-0000-000054130000}"/>
    <cellStyle name="Comma 2 2 3 6 2 2 2 2 2" xfId="21646" xr:uid="{00000000-0005-0000-0000-000055130000}"/>
    <cellStyle name="Comma 2 2 3 6 2 2 2 2 2 2" xfId="53029" xr:uid="{00000000-0005-0000-0000-000056130000}"/>
    <cellStyle name="Comma 2 2 3 6 2 2 2 2 3" xfId="40075" xr:uid="{00000000-0005-0000-0000-000057130000}"/>
    <cellStyle name="Comma 2 2 3 6 2 2 2 3" xfId="29528" xr:uid="{00000000-0005-0000-0000-000058130000}"/>
    <cellStyle name="Comma 2 2 3 6 2 2 2 3 2" xfId="60910" xr:uid="{00000000-0005-0000-0000-000059130000}"/>
    <cellStyle name="Comma 2 2 3 6 2 2 2 4" xfId="13871" xr:uid="{00000000-0005-0000-0000-00005A130000}"/>
    <cellStyle name="Comma 2 2 3 6 2 2 2 4 2" xfId="45256" xr:uid="{00000000-0005-0000-0000-00005B130000}"/>
    <cellStyle name="Comma 2 2 3 6 2 2 2 5" xfId="34811" xr:uid="{00000000-0005-0000-0000-00005C130000}"/>
    <cellStyle name="Comma 2 2 3 6 2 2 3" xfId="5869" xr:uid="{00000000-0005-0000-0000-00005D130000}"/>
    <cellStyle name="Comma 2 2 3 6 2 2 3 2" xfId="24273" xr:uid="{00000000-0005-0000-0000-00005E130000}"/>
    <cellStyle name="Comma 2 2 3 6 2 2 3 2 2" xfId="55656" xr:uid="{00000000-0005-0000-0000-00005F130000}"/>
    <cellStyle name="Comma 2 2 3 6 2 2 3 3" xfId="16500" xr:uid="{00000000-0005-0000-0000-000060130000}"/>
    <cellStyle name="Comma 2 2 3 6 2 2 3 3 2" xfId="47883" xr:uid="{00000000-0005-0000-0000-000061130000}"/>
    <cellStyle name="Comma 2 2 3 6 2 2 3 4" xfId="37443" xr:uid="{00000000-0005-0000-0000-000062130000}"/>
    <cellStyle name="Comma 2 2 3 6 2 2 4" xfId="19019" xr:uid="{00000000-0005-0000-0000-000063130000}"/>
    <cellStyle name="Comma 2 2 3 6 2 2 4 2" xfId="50402" xr:uid="{00000000-0005-0000-0000-000064130000}"/>
    <cellStyle name="Comma 2 2 3 6 2 2 5" xfId="26901" xr:uid="{00000000-0005-0000-0000-000065130000}"/>
    <cellStyle name="Comma 2 2 3 6 2 2 5 2" xfId="58283" xr:uid="{00000000-0005-0000-0000-000066130000}"/>
    <cellStyle name="Comma 2 2 3 6 2 2 6" xfId="11243" xr:uid="{00000000-0005-0000-0000-000067130000}"/>
    <cellStyle name="Comma 2 2 3 6 2 2 6 2" xfId="42629" xr:uid="{00000000-0005-0000-0000-000068130000}"/>
    <cellStyle name="Comma 2 2 3 6 2 2 7" xfId="32181" xr:uid="{00000000-0005-0000-0000-000069130000}"/>
    <cellStyle name="Comma 2 2 3 6 2 3" xfId="3165" xr:uid="{00000000-0005-0000-0000-00006A130000}"/>
    <cellStyle name="Comma 2 2 3 6 2 3 2" xfId="8526" xr:uid="{00000000-0005-0000-0000-00006B130000}"/>
    <cellStyle name="Comma 2 2 3 6 2 3 2 2" xfId="21645" xr:uid="{00000000-0005-0000-0000-00006C130000}"/>
    <cellStyle name="Comma 2 2 3 6 2 3 2 2 2" xfId="53028" xr:uid="{00000000-0005-0000-0000-00006D130000}"/>
    <cellStyle name="Comma 2 2 3 6 2 3 2 3" xfId="40074" xr:uid="{00000000-0005-0000-0000-00006E130000}"/>
    <cellStyle name="Comma 2 2 3 6 2 3 3" xfId="29527" xr:uid="{00000000-0005-0000-0000-00006F130000}"/>
    <cellStyle name="Comma 2 2 3 6 2 3 3 2" xfId="60909" xr:uid="{00000000-0005-0000-0000-000070130000}"/>
    <cellStyle name="Comma 2 2 3 6 2 3 4" xfId="13870" xr:uid="{00000000-0005-0000-0000-000071130000}"/>
    <cellStyle name="Comma 2 2 3 6 2 3 4 2" xfId="45255" xr:uid="{00000000-0005-0000-0000-000072130000}"/>
    <cellStyle name="Comma 2 2 3 6 2 3 5" xfId="34810" xr:uid="{00000000-0005-0000-0000-000073130000}"/>
    <cellStyle name="Comma 2 2 3 6 2 4" xfId="5868" xr:uid="{00000000-0005-0000-0000-000074130000}"/>
    <cellStyle name="Comma 2 2 3 6 2 4 2" xfId="24272" xr:uid="{00000000-0005-0000-0000-000075130000}"/>
    <cellStyle name="Comma 2 2 3 6 2 4 2 2" xfId="55655" xr:uid="{00000000-0005-0000-0000-000076130000}"/>
    <cellStyle name="Comma 2 2 3 6 2 4 3" xfId="16499" xr:uid="{00000000-0005-0000-0000-000077130000}"/>
    <cellStyle name="Comma 2 2 3 6 2 4 3 2" xfId="47882" xr:uid="{00000000-0005-0000-0000-000078130000}"/>
    <cellStyle name="Comma 2 2 3 6 2 4 4" xfId="37442" xr:uid="{00000000-0005-0000-0000-000079130000}"/>
    <cellStyle name="Comma 2 2 3 6 2 5" xfId="19018" xr:uid="{00000000-0005-0000-0000-00007A130000}"/>
    <cellStyle name="Comma 2 2 3 6 2 5 2" xfId="50401" xr:uid="{00000000-0005-0000-0000-00007B130000}"/>
    <cellStyle name="Comma 2 2 3 6 2 6" xfId="26900" xr:uid="{00000000-0005-0000-0000-00007C130000}"/>
    <cellStyle name="Comma 2 2 3 6 2 6 2" xfId="58282" xr:uid="{00000000-0005-0000-0000-00007D130000}"/>
    <cellStyle name="Comma 2 2 3 6 2 7" xfId="11242" xr:uid="{00000000-0005-0000-0000-00007E130000}"/>
    <cellStyle name="Comma 2 2 3 6 2 7 2" xfId="42628" xr:uid="{00000000-0005-0000-0000-00007F130000}"/>
    <cellStyle name="Comma 2 2 3 6 2 8" xfId="32180" xr:uid="{00000000-0005-0000-0000-000080130000}"/>
    <cellStyle name="Comma 2 2 3 6 3" xfId="467" xr:uid="{00000000-0005-0000-0000-000081130000}"/>
    <cellStyle name="Comma 2 2 3 6 3 2" xfId="3167" xr:uid="{00000000-0005-0000-0000-000082130000}"/>
    <cellStyle name="Comma 2 2 3 6 3 2 2" xfId="8528" xr:uid="{00000000-0005-0000-0000-000083130000}"/>
    <cellStyle name="Comma 2 2 3 6 3 2 2 2" xfId="21647" xr:uid="{00000000-0005-0000-0000-000084130000}"/>
    <cellStyle name="Comma 2 2 3 6 3 2 2 2 2" xfId="53030" xr:uid="{00000000-0005-0000-0000-000085130000}"/>
    <cellStyle name="Comma 2 2 3 6 3 2 2 3" xfId="40076" xr:uid="{00000000-0005-0000-0000-000086130000}"/>
    <cellStyle name="Comma 2 2 3 6 3 2 3" xfId="29529" xr:uid="{00000000-0005-0000-0000-000087130000}"/>
    <cellStyle name="Comma 2 2 3 6 3 2 3 2" xfId="60911" xr:uid="{00000000-0005-0000-0000-000088130000}"/>
    <cellStyle name="Comma 2 2 3 6 3 2 4" xfId="13872" xr:uid="{00000000-0005-0000-0000-000089130000}"/>
    <cellStyle name="Comma 2 2 3 6 3 2 4 2" xfId="45257" xr:uid="{00000000-0005-0000-0000-00008A130000}"/>
    <cellStyle name="Comma 2 2 3 6 3 2 5" xfId="34812" xr:uid="{00000000-0005-0000-0000-00008B130000}"/>
    <cellStyle name="Comma 2 2 3 6 3 3" xfId="5870" xr:uid="{00000000-0005-0000-0000-00008C130000}"/>
    <cellStyle name="Comma 2 2 3 6 3 3 2" xfId="24274" xr:uid="{00000000-0005-0000-0000-00008D130000}"/>
    <cellStyle name="Comma 2 2 3 6 3 3 2 2" xfId="55657" xr:uid="{00000000-0005-0000-0000-00008E130000}"/>
    <cellStyle name="Comma 2 2 3 6 3 3 3" xfId="16501" xr:uid="{00000000-0005-0000-0000-00008F130000}"/>
    <cellStyle name="Comma 2 2 3 6 3 3 3 2" xfId="47884" xr:uid="{00000000-0005-0000-0000-000090130000}"/>
    <cellStyle name="Comma 2 2 3 6 3 3 4" xfId="37444" xr:uid="{00000000-0005-0000-0000-000091130000}"/>
    <cellStyle name="Comma 2 2 3 6 3 4" xfId="19020" xr:uid="{00000000-0005-0000-0000-000092130000}"/>
    <cellStyle name="Comma 2 2 3 6 3 4 2" xfId="50403" xr:uid="{00000000-0005-0000-0000-000093130000}"/>
    <cellStyle name="Comma 2 2 3 6 3 5" xfId="26902" xr:uid="{00000000-0005-0000-0000-000094130000}"/>
    <cellStyle name="Comma 2 2 3 6 3 5 2" xfId="58284" xr:uid="{00000000-0005-0000-0000-000095130000}"/>
    <cellStyle name="Comma 2 2 3 6 3 6" xfId="11244" xr:uid="{00000000-0005-0000-0000-000096130000}"/>
    <cellStyle name="Comma 2 2 3 6 3 6 2" xfId="42630" xr:uid="{00000000-0005-0000-0000-000097130000}"/>
    <cellStyle name="Comma 2 2 3 6 3 7" xfId="32182" xr:uid="{00000000-0005-0000-0000-000098130000}"/>
    <cellStyle name="Comma 2 2 3 6 4" xfId="468" xr:uid="{00000000-0005-0000-0000-000099130000}"/>
    <cellStyle name="Comma 2 2 3 6 4 2" xfId="3168" xr:uid="{00000000-0005-0000-0000-00009A130000}"/>
    <cellStyle name="Comma 2 2 3 6 4 2 2" xfId="8529" xr:uid="{00000000-0005-0000-0000-00009B130000}"/>
    <cellStyle name="Comma 2 2 3 6 4 2 2 2" xfId="21648" xr:uid="{00000000-0005-0000-0000-00009C130000}"/>
    <cellStyle name="Comma 2 2 3 6 4 2 2 2 2" xfId="53031" xr:uid="{00000000-0005-0000-0000-00009D130000}"/>
    <cellStyle name="Comma 2 2 3 6 4 2 2 3" xfId="40077" xr:uid="{00000000-0005-0000-0000-00009E130000}"/>
    <cellStyle name="Comma 2 2 3 6 4 2 3" xfId="29530" xr:uid="{00000000-0005-0000-0000-00009F130000}"/>
    <cellStyle name="Comma 2 2 3 6 4 2 3 2" xfId="60912" xr:uid="{00000000-0005-0000-0000-0000A0130000}"/>
    <cellStyle name="Comma 2 2 3 6 4 2 4" xfId="13873" xr:uid="{00000000-0005-0000-0000-0000A1130000}"/>
    <cellStyle name="Comma 2 2 3 6 4 2 4 2" xfId="45258" xr:uid="{00000000-0005-0000-0000-0000A2130000}"/>
    <cellStyle name="Comma 2 2 3 6 4 2 5" xfId="34813" xr:uid="{00000000-0005-0000-0000-0000A3130000}"/>
    <cellStyle name="Comma 2 2 3 6 4 3" xfId="5871" xr:uid="{00000000-0005-0000-0000-0000A4130000}"/>
    <cellStyle name="Comma 2 2 3 6 4 3 2" xfId="24275" xr:uid="{00000000-0005-0000-0000-0000A5130000}"/>
    <cellStyle name="Comma 2 2 3 6 4 3 2 2" xfId="55658" xr:uid="{00000000-0005-0000-0000-0000A6130000}"/>
    <cellStyle name="Comma 2 2 3 6 4 3 3" xfId="16502" xr:uid="{00000000-0005-0000-0000-0000A7130000}"/>
    <cellStyle name="Comma 2 2 3 6 4 3 3 2" xfId="47885" xr:uid="{00000000-0005-0000-0000-0000A8130000}"/>
    <cellStyle name="Comma 2 2 3 6 4 3 4" xfId="37445" xr:uid="{00000000-0005-0000-0000-0000A9130000}"/>
    <cellStyle name="Comma 2 2 3 6 4 4" xfId="19021" xr:uid="{00000000-0005-0000-0000-0000AA130000}"/>
    <cellStyle name="Comma 2 2 3 6 4 4 2" xfId="50404" xr:uid="{00000000-0005-0000-0000-0000AB130000}"/>
    <cellStyle name="Comma 2 2 3 6 4 5" xfId="26903" xr:uid="{00000000-0005-0000-0000-0000AC130000}"/>
    <cellStyle name="Comma 2 2 3 6 4 5 2" xfId="58285" xr:uid="{00000000-0005-0000-0000-0000AD130000}"/>
    <cellStyle name="Comma 2 2 3 6 4 6" xfId="11245" xr:uid="{00000000-0005-0000-0000-0000AE130000}"/>
    <cellStyle name="Comma 2 2 3 6 4 6 2" xfId="42631" xr:uid="{00000000-0005-0000-0000-0000AF130000}"/>
    <cellStyle name="Comma 2 2 3 6 4 7" xfId="32183" xr:uid="{00000000-0005-0000-0000-0000B0130000}"/>
    <cellStyle name="Comma 2 2 3 6 5" xfId="3164" xr:uid="{00000000-0005-0000-0000-0000B1130000}"/>
    <cellStyle name="Comma 2 2 3 6 5 2" xfId="8525" xr:uid="{00000000-0005-0000-0000-0000B2130000}"/>
    <cellStyle name="Comma 2 2 3 6 5 2 2" xfId="21644" xr:uid="{00000000-0005-0000-0000-0000B3130000}"/>
    <cellStyle name="Comma 2 2 3 6 5 2 2 2" xfId="53027" xr:uid="{00000000-0005-0000-0000-0000B4130000}"/>
    <cellStyle name="Comma 2 2 3 6 5 2 3" xfId="40073" xr:uid="{00000000-0005-0000-0000-0000B5130000}"/>
    <cellStyle name="Comma 2 2 3 6 5 3" xfId="29526" xr:uid="{00000000-0005-0000-0000-0000B6130000}"/>
    <cellStyle name="Comma 2 2 3 6 5 3 2" xfId="60908" xr:uid="{00000000-0005-0000-0000-0000B7130000}"/>
    <cellStyle name="Comma 2 2 3 6 5 4" xfId="13869" xr:uid="{00000000-0005-0000-0000-0000B8130000}"/>
    <cellStyle name="Comma 2 2 3 6 5 4 2" xfId="45254" xr:uid="{00000000-0005-0000-0000-0000B9130000}"/>
    <cellStyle name="Comma 2 2 3 6 5 5" xfId="34809" xr:uid="{00000000-0005-0000-0000-0000BA130000}"/>
    <cellStyle name="Comma 2 2 3 6 6" xfId="5867" xr:uid="{00000000-0005-0000-0000-0000BB130000}"/>
    <cellStyle name="Comma 2 2 3 6 6 2" xfId="24271" xr:uid="{00000000-0005-0000-0000-0000BC130000}"/>
    <cellStyle name="Comma 2 2 3 6 6 2 2" xfId="55654" xr:uid="{00000000-0005-0000-0000-0000BD130000}"/>
    <cellStyle name="Comma 2 2 3 6 6 3" xfId="16498" xr:uid="{00000000-0005-0000-0000-0000BE130000}"/>
    <cellStyle name="Comma 2 2 3 6 6 3 2" xfId="47881" xr:uid="{00000000-0005-0000-0000-0000BF130000}"/>
    <cellStyle name="Comma 2 2 3 6 6 4" xfId="37441" xr:uid="{00000000-0005-0000-0000-0000C0130000}"/>
    <cellStyle name="Comma 2 2 3 6 7" xfId="19017" xr:uid="{00000000-0005-0000-0000-0000C1130000}"/>
    <cellStyle name="Comma 2 2 3 6 7 2" xfId="50400" xr:uid="{00000000-0005-0000-0000-0000C2130000}"/>
    <cellStyle name="Comma 2 2 3 6 8" xfId="26899" xr:uid="{00000000-0005-0000-0000-0000C3130000}"/>
    <cellStyle name="Comma 2 2 3 6 8 2" xfId="58281" xr:uid="{00000000-0005-0000-0000-0000C4130000}"/>
    <cellStyle name="Comma 2 2 3 6 9" xfId="11241" xr:uid="{00000000-0005-0000-0000-0000C5130000}"/>
    <cellStyle name="Comma 2 2 3 6 9 2" xfId="42627" xr:uid="{00000000-0005-0000-0000-0000C6130000}"/>
    <cellStyle name="Comma 2 2 3 7" xfId="469" xr:uid="{00000000-0005-0000-0000-0000C7130000}"/>
    <cellStyle name="Comma 2 2 3 7 2" xfId="470" xr:uid="{00000000-0005-0000-0000-0000C8130000}"/>
    <cellStyle name="Comma 2 2 3 7 2 2" xfId="3170" xr:uid="{00000000-0005-0000-0000-0000C9130000}"/>
    <cellStyle name="Comma 2 2 3 7 2 2 2" xfId="8531" xr:uid="{00000000-0005-0000-0000-0000CA130000}"/>
    <cellStyle name="Comma 2 2 3 7 2 2 2 2" xfId="21650" xr:uid="{00000000-0005-0000-0000-0000CB130000}"/>
    <cellStyle name="Comma 2 2 3 7 2 2 2 2 2" xfId="53033" xr:uid="{00000000-0005-0000-0000-0000CC130000}"/>
    <cellStyle name="Comma 2 2 3 7 2 2 2 3" xfId="40079" xr:uid="{00000000-0005-0000-0000-0000CD130000}"/>
    <cellStyle name="Comma 2 2 3 7 2 2 3" xfId="29532" xr:uid="{00000000-0005-0000-0000-0000CE130000}"/>
    <cellStyle name="Comma 2 2 3 7 2 2 3 2" xfId="60914" xr:uid="{00000000-0005-0000-0000-0000CF130000}"/>
    <cellStyle name="Comma 2 2 3 7 2 2 4" xfId="13875" xr:uid="{00000000-0005-0000-0000-0000D0130000}"/>
    <cellStyle name="Comma 2 2 3 7 2 2 4 2" xfId="45260" xr:uid="{00000000-0005-0000-0000-0000D1130000}"/>
    <cellStyle name="Comma 2 2 3 7 2 2 5" xfId="34815" xr:uid="{00000000-0005-0000-0000-0000D2130000}"/>
    <cellStyle name="Comma 2 2 3 7 2 3" xfId="5873" xr:uid="{00000000-0005-0000-0000-0000D3130000}"/>
    <cellStyle name="Comma 2 2 3 7 2 3 2" xfId="24277" xr:uid="{00000000-0005-0000-0000-0000D4130000}"/>
    <cellStyle name="Comma 2 2 3 7 2 3 2 2" xfId="55660" xr:uid="{00000000-0005-0000-0000-0000D5130000}"/>
    <cellStyle name="Comma 2 2 3 7 2 3 3" xfId="16504" xr:uid="{00000000-0005-0000-0000-0000D6130000}"/>
    <cellStyle name="Comma 2 2 3 7 2 3 3 2" xfId="47887" xr:uid="{00000000-0005-0000-0000-0000D7130000}"/>
    <cellStyle name="Comma 2 2 3 7 2 3 4" xfId="37447" xr:uid="{00000000-0005-0000-0000-0000D8130000}"/>
    <cellStyle name="Comma 2 2 3 7 2 4" xfId="19023" xr:uid="{00000000-0005-0000-0000-0000D9130000}"/>
    <cellStyle name="Comma 2 2 3 7 2 4 2" xfId="50406" xr:uid="{00000000-0005-0000-0000-0000DA130000}"/>
    <cellStyle name="Comma 2 2 3 7 2 5" xfId="26905" xr:uid="{00000000-0005-0000-0000-0000DB130000}"/>
    <cellStyle name="Comma 2 2 3 7 2 5 2" xfId="58287" xr:uid="{00000000-0005-0000-0000-0000DC130000}"/>
    <cellStyle name="Comma 2 2 3 7 2 6" xfId="11247" xr:uid="{00000000-0005-0000-0000-0000DD130000}"/>
    <cellStyle name="Comma 2 2 3 7 2 6 2" xfId="42633" xr:uid="{00000000-0005-0000-0000-0000DE130000}"/>
    <cellStyle name="Comma 2 2 3 7 2 7" xfId="32185" xr:uid="{00000000-0005-0000-0000-0000DF130000}"/>
    <cellStyle name="Comma 2 2 3 7 3" xfId="471" xr:uid="{00000000-0005-0000-0000-0000E0130000}"/>
    <cellStyle name="Comma 2 2 3 7 3 2" xfId="3171" xr:uid="{00000000-0005-0000-0000-0000E1130000}"/>
    <cellStyle name="Comma 2 2 3 7 3 2 2" xfId="8532" xr:uid="{00000000-0005-0000-0000-0000E2130000}"/>
    <cellStyle name="Comma 2 2 3 7 3 2 2 2" xfId="21651" xr:uid="{00000000-0005-0000-0000-0000E3130000}"/>
    <cellStyle name="Comma 2 2 3 7 3 2 2 2 2" xfId="53034" xr:uid="{00000000-0005-0000-0000-0000E4130000}"/>
    <cellStyle name="Comma 2 2 3 7 3 2 2 3" xfId="40080" xr:uid="{00000000-0005-0000-0000-0000E5130000}"/>
    <cellStyle name="Comma 2 2 3 7 3 2 3" xfId="29533" xr:uid="{00000000-0005-0000-0000-0000E6130000}"/>
    <cellStyle name="Comma 2 2 3 7 3 2 3 2" xfId="60915" xr:uid="{00000000-0005-0000-0000-0000E7130000}"/>
    <cellStyle name="Comma 2 2 3 7 3 2 4" xfId="13876" xr:uid="{00000000-0005-0000-0000-0000E8130000}"/>
    <cellStyle name="Comma 2 2 3 7 3 2 4 2" xfId="45261" xr:uid="{00000000-0005-0000-0000-0000E9130000}"/>
    <cellStyle name="Comma 2 2 3 7 3 2 5" xfId="34816" xr:uid="{00000000-0005-0000-0000-0000EA130000}"/>
    <cellStyle name="Comma 2 2 3 7 3 3" xfId="5874" xr:uid="{00000000-0005-0000-0000-0000EB130000}"/>
    <cellStyle name="Comma 2 2 3 7 3 3 2" xfId="24278" xr:uid="{00000000-0005-0000-0000-0000EC130000}"/>
    <cellStyle name="Comma 2 2 3 7 3 3 2 2" xfId="55661" xr:uid="{00000000-0005-0000-0000-0000ED130000}"/>
    <cellStyle name="Comma 2 2 3 7 3 3 3" xfId="16505" xr:uid="{00000000-0005-0000-0000-0000EE130000}"/>
    <cellStyle name="Comma 2 2 3 7 3 3 3 2" xfId="47888" xr:uid="{00000000-0005-0000-0000-0000EF130000}"/>
    <cellStyle name="Comma 2 2 3 7 3 3 4" xfId="37448" xr:uid="{00000000-0005-0000-0000-0000F0130000}"/>
    <cellStyle name="Comma 2 2 3 7 3 4" xfId="19024" xr:uid="{00000000-0005-0000-0000-0000F1130000}"/>
    <cellStyle name="Comma 2 2 3 7 3 4 2" xfId="50407" xr:uid="{00000000-0005-0000-0000-0000F2130000}"/>
    <cellStyle name="Comma 2 2 3 7 3 5" xfId="26906" xr:uid="{00000000-0005-0000-0000-0000F3130000}"/>
    <cellStyle name="Comma 2 2 3 7 3 5 2" xfId="58288" xr:uid="{00000000-0005-0000-0000-0000F4130000}"/>
    <cellStyle name="Comma 2 2 3 7 3 6" xfId="11248" xr:uid="{00000000-0005-0000-0000-0000F5130000}"/>
    <cellStyle name="Comma 2 2 3 7 3 6 2" xfId="42634" xr:uid="{00000000-0005-0000-0000-0000F6130000}"/>
    <cellStyle name="Comma 2 2 3 7 3 7" xfId="32186" xr:uid="{00000000-0005-0000-0000-0000F7130000}"/>
    <cellStyle name="Comma 2 2 3 7 4" xfId="3169" xr:uid="{00000000-0005-0000-0000-0000F8130000}"/>
    <cellStyle name="Comma 2 2 3 7 4 2" xfId="8530" xr:uid="{00000000-0005-0000-0000-0000F9130000}"/>
    <cellStyle name="Comma 2 2 3 7 4 2 2" xfId="21649" xr:uid="{00000000-0005-0000-0000-0000FA130000}"/>
    <cellStyle name="Comma 2 2 3 7 4 2 2 2" xfId="53032" xr:uid="{00000000-0005-0000-0000-0000FB130000}"/>
    <cellStyle name="Comma 2 2 3 7 4 2 3" xfId="40078" xr:uid="{00000000-0005-0000-0000-0000FC130000}"/>
    <cellStyle name="Comma 2 2 3 7 4 3" xfId="29531" xr:uid="{00000000-0005-0000-0000-0000FD130000}"/>
    <cellStyle name="Comma 2 2 3 7 4 3 2" xfId="60913" xr:uid="{00000000-0005-0000-0000-0000FE130000}"/>
    <cellStyle name="Comma 2 2 3 7 4 4" xfId="13874" xr:uid="{00000000-0005-0000-0000-0000FF130000}"/>
    <cellStyle name="Comma 2 2 3 7 4 4 2" xfId="45259" xr:uid="{00000000-0005-0000-0000-000000140000}"/>
    <cellStyle name="Comma 2 2 3 7 4 5" xfId="34814" xr:uid="{00000000-0005-0000-0000-000001140000}"/>
    <cellStyle name="Comma 2 2 3 7 5" xfId="5872" xr:uid="{00000000-0005-0000-0000-000002140000}"/>
    <cellStyle name="Comma 2 2 3 7 5 2" xfId="24276" xr:uid="{00000000-0005-0000-0000-000003140000}"/>
    <cellStyle name="Comma 2 2 3 7 5 2 2" xfId="55659" xr:uid="{00000000-0005-0000-0000-000004140000}"/>
    <cellStyle name="Comma 2 2 3 7 5 3" xfId="16503" xr:uid="{00000000-0005-0000-0000-000005140000}"/>
    <cellStyle name="Comma 2 2 3 7 5 3 2" xfId="47886" xr:uid="{00000000-0005-0000-0000-000006140000}"/>
    <cellStyle name="Comma 2 2 3 7 5 4" xfId="37446" xr:uid="{00000000-0005-0000-0000-000007140000}"/>
    <cellStyle name="Comma 2 2 3 7 6" xfId="19022" xr:uid="{00000000-0005-0000-0000-000008140000}"/>
    <cellStyle name="Comma 2 2 3 7 6 2" xfId="50405" xr:uid="{00000000-0005-0000-0000-000009140000}"/>
    <cellStyle name="Comma 2 2 3 7 7" xfId="26904" xr:uid="{00000000-0005-0000-0000-00000A140000}"/>
    <cellStyle name="Comma 2 2 3 7 7 2" xfId="58286" xr:uid="{00000000-0005-0000-0000-00000B140000}"/>
    <cellStyle name="Comma 2 2 3 7 8" xfId="11246" xr:uid="{00000000-0005-0000-0000-00000C140000}"/>
    <cellStyle name="Comma 2 2 3 7 8 2" xfId="42632" xr:uid="{00000000-0005-0000-0000-00000D140000}"/>
    <cellStyle name="Comma 2 2 3 7 9" xfId="32184" xr:uid="{00000000-0005-0000-0000-00000E140000}"/>
    <cellStyle name="Comma 2 2 3 8" xfId="472" xr:uid="{00000000-0005-0000-0000-00000F140000}"/>
    <cellStyle name="Comma 2 2 3 8 2" xfId="473" xr:uid="{00000000-0005-0000-0000-000010140000}"/>
    <cellStyle name="Comma 2 2 3 8 2 2" xfId="3173" xr:uid="{00000000-0005-0000-0000-000011140000}"/>
    <cellStyle name="Comma 2 2 3 8 2 2 2" xfId="8534" xr:uid="{00000000-0005-0000-0000-000012140000}"/>
    <cellStyle name="Comma 2 2 3 8 2 2 2 2" xfId="21653" xr:uid="{00000000-0005-0000-0000-000013140000}"/>
    <cellStyle name="Comma 2 2 3 8 2 2 2 2 2" xfId="53036" xr:uid="{00000000-0005-0000-0000-000014140000}"/>
    <cellStyle name="Comma 2 2 3 8 2 2 2 3" xfId="40082" xr:uid="{00000000-0005-0000-0000-000015140000}"/>
    <cellStyle name="Comma 2 2 3 8 2 2 3" xfId="29535" xr:uid="{00000000-0005-0000-0000-000016140000}"/>
    <cellStyle name="Comma 2 2 3 8 2 2 3 2" xfId="60917" xr:uid="{00000000-0005-0000-0000-000017140000}"/>
    <cellStyle name="Comma 2 2 3 8 2 2 4" xfId="13878" xr:uid="{00000000-0005-0000-0000-000018140000}"/>
    <cellStyle name="Comma 2 2 3 8 2 2 4 2" xfId="45263" xr:uid="{00000000-0005-0000-0000-000019140000}"/>
    <cellStyle name="Comma 2 2 3 8 2 2 5" xfId="34818" xr:uid="{00000000-0005-0000-0000-00001A140000}"/>
    <cellStyle name="Comma 2 2 3 8 2 3" xfId="5876" xr:uid="{00000000-0005-0000-0000-00001B140000}"/>
    <cellStyle name="Comma 2 2 3 8 2 3 2" xfId="24280" xr:uid="{00000000-0005-0000-0000-00001C140000}"/>
    <cellStyle name="Comma 2 2 3 8 2 3 2 2" xfId="55663" xr:uid="{00000000-0005-0000-0000-00001D140000}"/>
    <cellStyle name="Comma 2 2 3 8 2 3 3" xfId="16507" xr:uid="{00000000-0005-0000-0000-00001E140000}"/>
    <cellStyle name="Comma 2 2 3 8 2 3 3 2" xfId="47890" xr:uid="{00000000-0005-0000-0000-00001F140000}"/>
    <cellStyle name="Comma 2 2 3 8 2 3 4" xfId="37450" xr:uid="{00000000-0005-0000-0000-000020140000}"/>
    <cellStyle name="Comma 2 2 3 8 2 4" xfId="19026" xr:uid="{00000000-0005-0000-0000-000021140000}"/>
    <cellStyle name="Comma 2 2 3 8 2 4 2" xfId="50409" xr:uid="{00000000-0005-0000-0000-000022140000}"/>
    <cellStyle name="Comma 2 2 3 8 2 5" xfId="26908" xr:uid="{00000000-0005-0000-0000-000023140000}"/>
    <cellStyle name="Comma 2 2 3 8 2 5 2" xfId="58290" xr:uid="{00000000-0005-0000-0000-000024140000}"/>
    <cellStyle name="Comma 2 2 3 8 2 6" xfId="11250" xr:uid="{00000000-0005-0000-0000-000025140000}"/>
    <cellStyle name="Comma 2 2 3 8 2 6 2" xfId="42636" xr:uid="{00000000-0005-0000-0000-000026140000}"/>
    <cellStyle name="Comma 2 2 3 8 2 7" xfId="32188" xr:uid="{00000000-0005-0000-0000-000027140000}"/>
    <cellStyle name="Comma 2 2 3 8 3" xfId="3172" xr:uid="{00000000-0005-0000-0000-000028140000}"/>
    <cellStyle name="Comma 2 2 3 8 3 2" xfId="8533" xr:uid="{00000000-0005-0000-0000-000029140000}"/>
    <cellStyle name="Comma 2 2 3 8 3 2 2" xfId="21652" xr:uid="{00000000-0005-0000-0000-00002A140000}"/>
    <cellStyle name="Comma 2 2 3 8 3 2 2 2" xfId="53035" xr:uid="{00000000-0005-0000-0000-00002B140000}"/>
    <cellStyle name="Comma 2 2 3 8 3 2 3" xfId="40081" xr:uid="{00000000-0005-0000-0000-00002C140000}"/>
    <cellStyle name="Comma 2 2 3 8 3 3" xfId="29534" xr:uid="{00000000-0005-0000-0000-00002D140000}"/>
    <cellStyle name="Comma 2 2 3 8 3 3 2" xfId="60916" xr:uid="{00000000-0005-0000-0000-00002E140000}"/>
    <cellStyle name="Comma 2 2 3 8 3 4" xfId="13877" xr:uid="{00000000-0005-0000-0000-00002F140000}"/>
    <cellStyle name="Comma 2 2 3 8 3 4 2" xfId="45262" xr:uid="{00000000-0005-0000-0000-000030140000}"/>
    <cellStyle name="Comma 2 2 3 8 3 5" xfId="34817" xr:uid="{00000000-0005-0000-0000-000031140000}"/>
    <cellStyle name="Comma 2 2 3 8 4" xfId="5875" xr:uid="{00000000-0005-0000-0000-000032140000}"/>
    <cellStyle name="Comma 2 2 3 8 4 2" xfId="24279" xr:uid="{00000000-0005-0000-0000-000033140000}"/>
    <cellStyle name="Comma 2 2 3 8 4 2 2" xfId="55662" xr:uid="{00000000-0005-0000-0000-000034140000}"/>
    <cellStyle name="Comma 2 2 3 8 4 3" xfId="16506" xr:uid="{00000000-0005-0000-0000-000035140000}"/>
    <cellStyle name="Comma 2 2 3 8 4 3 2" xfId="47889" xr:uid="{00000000-0005-0000-0000-000036140000}"/>
    <cellStyle name="Comma 2 2 3 8 4 4" xfId="37449" xr:uid="{00000000-0005-0000-0000-000037140000}"/>
    <cellStyle name="Comma 2 2 3 8 5" xfId="19025" xr:uid="{00000000-0005-0000-0000-000038140000}"/>
    <cellStyle name="Comma 2 2 3 8 5 2" xfId="50408" xr:uid="{00000000-0005-0000-0000-000039140000}"/>
    <cellStyle name="Comma 2 2 3 8 6" xfId="26907" xr:uid="{00000000-0005-0000-0000-00003A140000}"/>
    <cellStyle name="Comma 2 2 3 8 6 2" xfId="58289" xr:uid="{00000000-0005-0000-0000-00003B140000}"/>
    <cellStyle name="Comma 2 2 3 8 7" xfId="11249" xr:uid="{00000000-0005-0000-0000-00003C140000}"/>
    <cellStyle name="Comma 2 2 3 8 7 2" xfId="42635" xr:uid="{00000000-0005-0000-0000-00003D140000}"/>
    <cellStyle name="Comma 2 2 3 8 8" xfId="32187" xr:uid="{00000000-0005-0000-0000-00003E140000}"/>
    <cellStyle name="Comma 2 2 3 9" xfId="474" xr:uid="{00000000-0005-0000-0000-00003F140000}"/>
    <cellStyle name="Comma 2 2 3 9 2" xfId="3174" xr:uid="{00000000-0005-0000-0000-000040140000}"/>
    <cellStyle name="Comma 2 2 3 9 2 2" xfId="8535" xr:uid="{00000000-0005-0000-0000-000041140000}"/>
    <cellStyle name="Comma 2 2 3 9 2 2 2" xfId="21654" xr:uid="{00000000-0005-0000-0000-000042140000}"/>
    <cellStyle name="Comma 2 2 3 9 2 2 2 2" xfId="53037" xr:uid="{00000000-0005-0000-0000-000043140000}"/>
    <cellStyle name="Comma 2 2 3 9 2 2 3" xfId="40083" xr:uid="{00000000-0005-0000-0000-000044140000}"/>
    <cellStyle name="Comma 2 2 3 9 2 3" xfId="29536" xr:uid="{00000000-0005-0000-0000-000045140000}"/>
    <cellStyle name="Comma 2 2 3 9 2 3 2" xfId="60918" xr:uid="{00000000-0005-0000-0000-000046140000}"/>
    <cellStyle name="Comma 2 2 3 9 2 4" xfId="13879" xr:uid="{00000000-0005-0000-0000-000047140000}"/>
    <cellStyle name="Comma 2 2 3 9 2 4 2" xfId="45264" xr:uid="{00000000-0005-0000-0000-000048140000}"/>
    <cellStyle name="Comma 2 2 3 9 2 5" xfId="34819" xr:uid="{00000000-0005-0000-0000-000049140000}"/>
    <cellStyle name="Comma 2 2 3 9 3" xfId="5877" xr:uid="{00000000-0005-0000-0000-00004A140000}"/>
    <cellStyle name="Comma 2 2 3 9 3 2" xfId="24281" xr:uid="{00000000-0005-0000-0000-00004B140000}"/>
    <cellStyle name="Comma 2 2 3 9 3 2 2" xfId="55664" xr:uid="{00000000-0005-0000-0000-00004C140000}"/>
    <cellStyle name="Comma 2 2 3 9 3 3" xfId="16508" xr:uid="{00000000-0005-0000-0000-00004D140000}"/>
    <cellStyle name="Comma 2 2 3 9 3 3 2" xfId="47891" xr:uid="{00000000-0005-0000-0000-00004E140000}"/>
    <cellStyle name="Comma 2 2 3 9 3 4" xfId="37451" xr:uid="{00000000-0005-0000-0000-00004F140000}"/>
    <cellStyle name="Comma 2 2 3 9 4" xfId="19027" xr:uid="{00000000-0005-0000-0000-000050140000}"/>
    <cellStyle name="Comma 2 2 3 9 4 2" xfId="50410" xr:uid="{00000000-0005-0000-0000-000051140000}"/>
    <cellStyle name="Comma 2 2 3 9 5" xfId="26909" xr:uid="{00000000-0005-0000-0000-000052140000}"/>
    <cellStyle name="Comma 2 2 3 9 5 2" xfId="58291" xr:uid="{00000000-0005-0000-0000-000053140000}"/>
    <cellStyle name="Comma 2 2 3 9 6" xfId="11251" xr:uid="{00000000-0005-0000-0000-000054140000}"/>
    <cellStyle name="Comma 2 2 3 9 6 2" xfId="42637" xr:uid="{00000000-0005-0000-0000-000055140000}"/>
    <cellStyle name="Comma 2 2 3 9 7" xfId="32189" xr:uid="{00000000-0005-0000-0000-000056140000}"/>
    <cellStyle name="Comma 2 2 4" xfId="220" xr:uid="{00000000-0005-0000-0000-000057140000}"/>
    <cellStyle name="Comma 2 2 4 10" xfId="476" xr:uid="{00000000-0005-0000-0000-000058140000}"/>
    <cellStyle name="Comma 2 2 4 10 2" xfId="3176" xr:uid="{00000000-0005-0000-0000-000059140000}"/>
    <cellStyle name="Comma 2 2 4 10 2 2" xfId="8537" xr:uid="{00000000-0005-0000-0000-00005A140000}"/>
    <cellStyle name="Comma 2 2 4 10 2 2 2" xfId="21656" xr:uid="{00000000-0005-0000-0000-00005B140000}"/>
    <cellStyle name="Comma 2 2 4 10 2 2 2 2" xfId="53039" xr:uid="{00000000-0005-0000-0000-00005C140000}"/>
    <cellStyle name="Comma 2 2 4 10 2 2 3" xfId="40085" xr:uid="{00000000-0005-0000-0000-00005D140000}"/>
    <cellStyle name="Comma 2 2 4 10 2 3" xfId="29538" xr:uid="{00000000-0005-0000-0000-00005E140000}"/>
    <cellStyle name="Comma 2 2 4 10 2 3 2" xfId="60920" xr:uid="{00000000-0005-0000-0000-00005F140000}"/>
    <cellStyle name="Comma 2 2 4 10 2 4" xfId="13881" xr:uid="{00000000-0005-0000-0000-000060140000}"/>
    <cellStyle name="Comma 2 2 4 10 2 4 2" xfId="45266" xr:uid="{00000000-0005-0000-0000-000061140000}"/>
    <cellStyle name="Comma 2 2 4 10 2 5" xfId="34821" xr:uid="{00000000-0005-0000-0000-000062140000}"/>
    <cellStyle name="Comma 2 2 4 10 3" xfId="5879" xr:uid="{00000000-0005-0000-0000-000063140000}"/>
    <cellStyle name="Comma 2 2 4 10 3 2" xfId="24283" xr:uid="{00000000-0005-0000-0000-000064140000}"/>
    <cellStyle name="Comma 2 2 4 10 3 2 2" xfId="55666" xr:uid="{00000000-0005-0000-0000-000065140000}"/>
    <cellStyle name="Comma 2 2 4 10 3 3" xfId="16510" xr:uid="{00000000-0005-0000-0000-000066140000}"/>
    <cellStyle name="Comma 2 2 4 10 3 3 2" xfId="47893" xr:uid="{00000000-0005-0000-0000-000067140000}"/>
    <cellStyle name="Comma 2 2 4 10 3 4" xfId="37453" xr:uid="{00000000-0005-0000-0000-000068140000}"/>
    <cellStyle name="Comma 2 2 4 10 4" xfId="19029" xr:uid="{00000000-0005-0000-0000-000069140000}"/>
    <cellStyle name="Comma 2 2 4 10 4 2" xfId="50412" xr:uid="{00000000-0005-0000-0000-00006A140000}"/>
    <cellStyle name="Comma 2 2 4 10 5" xfId="26911" xr:uid="{00000000-0005-0000-0000-00006B140000}"/>
    <cellStyle name="Comma 2 2 4 10 5 2" xfId="58293" xr:uid="{00000000-0005-0000-0000-00006C140000}"/>
    <cellStyle name="Comma 2 2 4 10 6" xfId="11253" xr:uid="{00000000-0005-0000-0000-00006D140000}"/>
    <cellStyle name="Comma 2 2 4 10 6 2" xfId="42639" xr:uid="{00000000-0005-0000-0000-00006E140000}"/>
    <cellStyle name="Comma 2 2 4 10 7" xfId="32191" xr:uid="{00000000-0005-0000-0000-00006F140000}"/>
    <cellStyle name="Comma 2 2 4 11" xfId="2736" xr:uid="{00000000-0005-0000-0000-000070140000}"/>
    <cellStyle name="Comma 2 2 4 11 2" xfId="5409" xr:uid="{00000000-0005-0000-0000-000071140000}"/>
    <cellStyle name="Comma 2 2 4 11 2 2" xfId="10764" xr:uid="{00000000-0005-0000-0000-000072140000}"/>
    <cellStyle name="Comma 2 2 4 11 2 2 2" xfId="23877" xr:uid="{00000000-0005-0000-0000-000073140000}"/>
    <cellStyle name="Comma 2 2 4 11 2 2 2 2" xfId="55260" xr:uid="{00000000-0005-0000-0000-000074140000}"/>
    <cellStyle name="Comma 2 2 4 11 2 2 3" xfId="42306" xr:uid="{00000000-0005-0000-0000-000075140000}"/>
    <cellStyle name="Comma 2 2 4 11 2 3" xfId="31759" xr:uid="{00000000-0005-0000-0000-000076140000}"/>
    <cellStyle name="Comma 2 2 4 11 2 3 2" xfId="63141" xr:uid="{00000000-0005-0000-0000-000077140000}"/>
    <cellStyle name="Comma 2 2 4 11 2 4" xfId="16102" xr:uid="{00000000-0005-0000-0000-000078140000}"/>
    <cellStyle name="Comma 2 2 4 11 2 4 2" xfId="47487" xr:uid="{00000000-0005-0000-0000-000079140000}"/>
    <cellStyle name="Comma 2 2 4 11 2 5" xfId="37042" xr:uid="{00000000-0005-0000-0000-00007A140000}"/>
    <cellStyle name="Comma 2 2 4 11 3" xfId="8117" xr:uid="{00000000-0005-0000-0000-00007B140000}"/>
    <cellStyle name="Comma 2 2 4 11 3 2" xfId="26504" xr:uid="{00000000-0005-0000-0000-00007C140000}"/>
    <cellStyle name="Comma 2 2 4 11 3 2 2" xfId="57887" xr:uid="{00000000-0005-0000-0000-00007D140000}"/>
    <cellStyle name="Comma 2 2 4 11 3 3" xfId="18731" xr:uid="{00000000-0005-0000-0000-00007E140000}"/>
    <cellStyle name="Comma 2 2 4 11 3 3 2" xfId="50114" xr:uid="{00000000-0005-0000-0000-00007F140000}"/>
    <cellStyle name="Comma 2 2 4 11 3 4" xfId="39676" xr:uid="{00000000-0005-0000-0000-000080140000}"/>
    <cellStyle name="Comma 2 2 4 11 4" xfId="21250" xr:uid="{00000000-0005-0000-0000-000081140000}"/>
    <cellStyle name="Comma 2 2 4 11 4 2" xfId="52633" xr:uid="{00000000-0005-0000-0000-000082140000}"/>
    <cellStyle name="Comma 2 2 4 11 5" xfId="29132" xr:uid="{00000000-0005-0000-0000-000083140000}"/>
    <cellStyle name="Comma 2 2 4 11 5 2" xfId="60514" xr:uid="{00000000-0005-0000-0000-000084140000}"/>
    <cellStyle name="Comma 2 2 4 11 6" xfId="13474" xr:uid="{00000000-0005-0000-0000-000085140000}"/>
    <cellStyle name="Comma 2 2 4 11 6 2" xfId="44860" xr:uid="{00000000-0005-0000-0000-000086140000}"/>
    <cellStyle name="Comma 2 2 4 11 7" xfId="34412" xr:uid="{00000000-0005-0000-0000-000087140000}"/>
    <cellStyle name="Comma 2 2 4 12" xfId="2796" xr:uid="{00000000-0005-0000-0000-000088140000}"/>
    <cellStyle name="Comma 2 2 4 12 2" xfId="5469" xr:uid="{00000000-0005-0000-0000-000089140000}"/>
    <cellStyle name="Comma 2 2 4 12 2 2" xfId="10820" xr:uid="{00000000-0005-0000-0000-00008A140000}"/>
    <cellStyle name="Comma 2 2 4 12 2 2 2" xfId="23931" xr:uid="{00000000-0005-0000-0000-00008B140000}"/>
    <cellStyle name="Comma 2 2 4 12 2 2 2 2" xfId="55314" xr:uid="{00000000-0005-0000-0000-00008C140000}"/>
    <cellStyle name="Comma 2 2 4 12 2 2 3" xfId="42360" xr:uid="{00000000-0005-0000-0000-00008D140000}"/>
    <cellStyle name="Comma 2 2 4 12 2 3" xfId="31813" xr:uid="{00000000-0005-0000-0000-00008E140000}"/>
    <cellStyle name="Comma 2 2 4 12 2 3 2" xfId="63195" xr:uid="{00000000-0005-0000-0000-00008F140000}"/>
    <cellStyle name="Comma 2 2 4 12 2 4" xfId="16156" xr:uid="{00000000-0005-0000-0000-000090140000}"/>
    <cellStyle name="Comma 2 2 4 12 2 4 2" xfId="47541" xr:uid="{00000000-0005-0000-0000-000091140000}"/>
    <cellStyle name="Comma 2 2 4 12 2 5" xfId="37096" xr:uid="{00000000-0005-0000-0000-000092140000}"/>
    <cellStyle name="Comma 2 2 4 12 3" xfId="8174" xr:uid="{00000000-0005-0000-0000-000093140000}"/>
    <cellStyle name="Comma 2 2 4 12 3 2" xfId="26558" xr:uid="{00000000-0005-0000-0000-000094140000}"/>
    <cellStyle name="Comma 2 2 4 12 3 2 2" xfId="57941" xr:uid="{00000000-0005-0000-0000-000095140000}"/>
    <cellStyle name="Comma 2 2 4 12 3 3" xfId="18785" xr:uid="{00000000-0005-0000-0000-000096140000}"/>
    <cellStyle name="Comma 2 2 4 12 3 3 2" xfId="50168" xr:uid="{00000000-0005-0000-0000-000097140000}"/>
    <cellStyle name="Comma 2 2 4 12 3 4" xfId="39730" xr:uid="{00000000-0005-0000-0000-000098140000}"/>
    <cellStyle name="Comma 2 2 4 12 4" xfId="21304" xr:uid="{00000000-0005-0000-0000-000099140000}"/>
    <cellStyle name="Comma 2 2 4 12 4 2" xfId="52687" xr:uid="{00000000-0005-0000-0000-00009A140000}"/>
    <cellStyle name="Comma 2 2 4 12 5" xfId="29186" xr:uid="{00000000-0005-0000-0000-00009B140000}"/>
    <cellStyle name="Comma 2 2 4 12 5 2" xfId="60568" xr:uid="{00000000-0005-0000-0000-00009C140000}"/>
    <cellStyle name="Comma 2 2 4 12 6" xfId="13528" xr:uid="{00000000-0005-0000-0000-00009D140000}"/>
    <cellStyle name="Comma 2 2 4 12 6 2" xfId="44914" xr:uid="{00000000-0005-0000-0000-00009E140000}"/>
    <cellStyle name="Comma 2 2 4 12 7" xfId="34466" xr:uid="{00000000-0005-0000-0000-00009F140000}"/>
    <cellStyle name="Comma 2 2 4 13" xfId="475" xr:uid="{00000000-0005-0000-0000-0000A0140000}"/>
    <cellStyle name="Comma 2 2 4 13 2" xfId="3175" xr:uid="{00000000-0005-0000-0000-0000A1140000}"/>
    <cellStyle name="Comma 2 2 4 13 2 2" xfId="8536" xr:uid="{00000000-0005-0000-0000-0000A2140000}"/>
    <cellStyle name="Comma 2 2 4 13 2 2 2" xfId="24282" xr:uid="{00000000-0005-0000-0000-0000A3140000}"/>
    <cellStyle name="Comma 2 2 4 13 2 2 2 2" xfId="55665" xr:uid="{00000000-0005-0000-0000-0000A4140000}"/>
    <cellStyle name="Comma 2 2 4 13 2 2 3" xfId="40084" xr:uid="{00000000-0005-0000-0000-0000A5140000}"/>
    <cellStyle name="Comma 2 2 4 13 2 3" xfId="29537" xr:uid="{00000000-0005-0000-0000-0000A6140000}"/>
    <cellStyle name="Comma 2 2 4 13 2 3 2" xfId="60919" xr:uid="{00000000-0005-0000-0000-0000A7140000}"/>
    <cellStyle name="Comma 2 2 4 13 2 4" xfId="16509" xr:uid="{00000000-0005-0000-0000-0000A8140000}"/>
    <cellStyle name="Comma 2 2 4 13 2 4 2" xfId="47892" xr:uid="{00000000-0005-0000-0000-0000A9140000}"/>
    <cellStyle name="Comma 2 2 4 13 2 5" xfId="34820" xr:uid="{00000000-0005-0000-0000-0000AA140000}"/>
    <cellStyle name="Comma 2 2 4 13 3" xfId="5878" xr:uid="{00000000-0005-0000-0000-0000AB140000}"/>
    <cellStyle name="Comma 2 2 4 13 3 2" xfId="21655" xr:uid="{00000000-0005-0000-0000-0000AC140000}"/>
    <cellStyle name="Comma 2 2 4 13 3 2 2" xfId="53038" xr:uid="{00000000-0005-0000-0000-0000AD140000}"/>
    <cellStyle name="Comma 2 2 4 13 3 3" xfId="37452" xr:uid="{00000000-0005-0000-0000-0000AE140000}"/>
    <cellStyle name="Comma 2 2 4 13 4" xfId="26910" xr:uid="{00000000-0005-0000-0000-0000AF140000}"/>
    <cellStyle name="Comma 2 2 4 13 4 2" xfId="58292" xr:uid="{00000000-0005-0000-0000-0000B0140000}"/>
    <cellStyle name="Comma 2 2 4 13 5" xfId="13880" xr:uid="{00000000-0005-0000-0000-0000B1140000}"/>
    <cellStyle name="Comma 2 2 4 13 5 2" xfId="45265" xr:uid="{00000000-0005-0000-0000-0000B2140000}"/>
    <cellStyle name="Comma 2 2 4 13 6" xfId="32190" xr:uid="{00000000-0005-0000-0000-0000B3140000}"/>
    <cellStyle name="Comma 2 2 4 14" xfId="2929" xr:uid="{00000000-0005-0000-0000-0000B4140000}"/>
    <cellStyle name="Comma 2 2 4 14 2" xfId="8291" xr:uid="{00000000-0005-0000-0000-0000B5140000}"/>
    <cellStyle name="Comma 2 2 4 14 2 2" xfId="21412" xr:uid="{00000000-0005-0000-0000-0000B6140000}"/>
    <cellStyle name="Comma 2 2 4 14 2 2 2" xfId="52795" xr:uid="{00000000-0005-0000-0000-0000B7140000}"/>
    <cellStyle name="Comma 2 2 4 14 2 3" xfId="39841" xr:uid="{00000000-0005-0000-0000-0000B8140000}"/>
    <cellStyle name="Comma 2 2 4 14 3" xfId="29294" xr:uid="{00000000-0005-0000-0000-0000B9140000}"/>
    <cellStyle name="Comma 2 2 4 14 3 2" xfId="60676" xr:uid="{00000000-0005-0000-0000-0000BA140000}"/>
    <cellStyle name="Comma 2 2 4 14 4" xfId="13637" xr:uid="{00000000-0005-0000-0000-0000BB140000}"/>
    <cellStyle name="Comma 2 2 4 14 4 2" xfId="45022" xr:uid="{00000000-0005-0000-0000-0000BC140000}"/>
    <cellStyle name="Comma 2 2 4 14 5" xfId="34577" xr:uid="{00000000-0005-0000-0000-0000BD140000}"/>
    <cellStyle name="Comma 2 2 4 15" xfId="5633" xr:uid="{00000000-0005-0000-0000-0000BE140000}"/>
    <cellStyle name="Comma 2 2 4 15 2" xfId="24039" xr:uid="{00000000-0005-0000-0000-0000BF140000}"/>
    <cellStyle name="Comma 2 2 4 15 2 2" xfId="55422" xr:uid="{00000000-0005-0000-0000-0000C0140000}"/>
    <cellStyle name="Comma 2 2 4 15 3" xfId="16266" xr:uid="{00000000-0005-0000-0000-0000C1140000}"/>
    <cellStyle name="Comma 2 2 4 15 3 2" xfId="47649" xr:uid="{00000000-0005-0000-0000-0000C2140000}"/>
    <cellStyle name="Comma 2 2 4 15 4" xfId="37209" xr:uid="{00000000-0005-0000-0000-0000C3140000}"/>
    <cellStyle name="Comma 2 2 4 16" xfId="19028" xr:uid="{00000000-0005-0000-0000-0000C4140000}"/>
    <cellStyle name="Comma 2 2 4 16 2" xfId="50411" xr:uid="{00000000-0005-0000-0000-0000C5140000}"/>
    <cellStyle name="Comma 2 2 4 17" xfId="26667" xr:uid="{00000000-0005-0000-0000-0000C6140000}"/>
    <cellStyle name="Comma 2 2 4 17 2" xfId="58049" xr:uid="{00000000-0005-0000-0000-0000C7140000}"/>
    <cellStyle name="Comma 2 2 4 18" xfId="11252" xr:uid="{00000000-0005-0000-0000-0000C8140000}"/>
    <cellStyle name="Comma 2 2 4 18 2" xfId="42638" xr:uid="{00000000-0005-0000-0000-0000C9140000}"/>
    <cellStyle name="Comma 2 2 4 19" xfId="31946" xr:uid="{00000000-0005-0000-0000-0000CA140000}"/>
    <cellStyle name="Comma 2 2 4 2" xfId="249" xr:uid="{00000000-0005-0000-0000-0000CB140000}"/>
    <cellStyle name="Comma 2 2 4 2 10" xfId="2764" xr:uid="{00000000-0005-0000-0000-0000CC140000}"/>
    <cellStyle name="Comma 2 2 4 2 10 2" xfId="5437" xr:uid="{00000000-0005-0000-0000-0000CD140000}"/>
    <cellStyle name="Comma 2 2 4 2 10 2 2" xfId="10792" xr:uid="{00000000-0005-0000-0000-0000CE140000}"/>
    <cellStyle name="Comma 2 2 4 2 10 2 2 2" xfId="23904" xr:uid="{00000000-0005-0000-0000-0000CF140000}"/>
    <cellStyle name="Comma 2 2 4 2 10 2 2 2 2" xfId="55287" xr:uid="{00000000-0005-0000-0000-0000D0140000}"/>
    <cellStyle name="Comma 2 2 4 2 10 2 2 3" xfId="42333" xr:uid="{00000000-0005-0000-0000-0000D1140000}"/>
    <cellStyle name="Comma 2 2 4 2 10 2 3" xfId="31786" xr:uid="{00000000-0005-0000-0000-0000D2140000}"/>
    <cellStyle name="Comma 2 2 4 2 10 2 3 2" xfId="63168" xr:uid="{00000000-0005-0000-0000-0000D3140000}"/>
    <cellStyle name="Comma 2 2 4 2 10 2 4" xfId="16129" xr:uid="{00000000-0005-0000-0000-0000D4140000}"/>
    <cellStyle name="Comma 2 2 4 2 10 2 4 2" xfId="47514" xr:uid="{00000000-0005-0000-0000-0000D5140000}"/>
    <cellStyle name="Comma 2 2 4 2 10 2 5" xfId="37069" xr:uid="{00000000-0005-0000-0000-0000D6140000}"/>
    <cellStyle name="Comma 2 2 4 2 10 3" xfId="8145" xr:uid="{00000000-0005-0000-0000-0000D7140000}"/>
    <cellStyle name="Comma 2 2 4 2 10 3 2" xfId="26531" xr:uid="{00000000-0005-0000-0000-0000D8140000}"/>
    <cellStyle name="Comma 2 2 4 2 10 3 2 2" xfId="57914" xr:uid="{00000000-0005-0000-0000-0000D9140000}"/>
    <cellStyle name="Comma 2 2 4 2 10 3 3" xfId="18758" xr:uid="{00000000-0005-0000-0000-0000DA140000}"/>
    <cellStyle name="Comma 2 2 4 2 10 3 3 2" xfId="50141" xr:uid="{00000000-0005-0000-0000-0000DB140000}"/>
    <cellStyle name="Comma 2 2 4 2 10 3 4" xfId="39703" xr:uid="{00000000-0005-0000-0000-0000DC140000}"/>
    <cellStyle name="Comma 2 2 4 2 10 4" xfId="21277" xr:uid="{00000000-0005-0000-0000-0000DD140000}"/>
    <cellStyle name="Comma 2 2 4 2 10 4 2" xfId="52660" xr:uid="{00000000-0005-0000-0000-0000DE140000}"/>
    <cellStyle name="Comma 2 2 4 2 10 5" xfId="29159" xr:uid="{00000000-0005-0000-0000-0000DF140000}"/>
    <cellStyle name="Comma 2 2 4 2 10 5 2" xfId="60541" xr:uid="{00000000-0005-0000-0000-0000E0140000}"/>
    <cellStyle name="Comma 2 2 4 2 10 6" xfId="13501" xr:uid="{00000000-0005-0000-0000-0000E1140000}"/>
    <cellStyle name="Comma 2 2 4 2 10 6 2" xfId="44887" xr:uid="{00000000-0005-0000-0000-0000E2140000}"/>
    <cellStyle name="Comma 2 2 4 2 10 7" xfId="34439" xr:uid="{00000000-0005-0000-0000-0000E3140000}"/>
    <cellStyle name="Comma 2 2 4 2 11" xfId="2823" xr:uid="{00000000-0005-0000-0000-0000E4140000}"/>
    <cellStyle name="Comma 2 2 4 2 11 2" xfId="5496" xr:uid="{00000000-0005-0000-0000-0000E5140000}"/>
    <cellStyle name="Comma 2 2 4 2 11 2 2" xfId="10847" xr:uid="{00000000-0005-0000-0000-0000E6140000}"/>
    <cellStyle name="Comma 2 2 4 2 11 2 2 2" xfId="23958" xr:uid="{00000000-0005-0000-0000-0000E7140000}"/>
    <cellStyle name="Comma 2 2 4 2 11 2 2 2 2" xfId="55341" xr:uid="{00000000-0005-0000-0000-0000E8140000}"/>
    <cellStyle name="Comma 2 2 4 2 11 2 2 3" xfId="42387" xr:uid="{00000000-0005-0000-0000-0000E9140000}"/>
    <cellStyle name="Comma 2 2 4 2 11 2 3" xfId="31840" xr:uid="{00000000-0005-0000-0000-0000EA140000}"/>
    <cellStyle name="Comma 2 2 4 2 11 2 3 2" xfId="63222" xr:uid="{00000000-0005-0000-0000-0000EB140000}"/>
    <cellStyle name="Comma 2 2 4 2 11 2 4" xfId="16183" xr:uid="{00000000-0005-0000-0000-0000EC140000}"/>
    <cellStyle name="Comma 2 2 4 2 11 2 4 2" xfId="47568" xr:uid="{00000000-0005-0000-0000-0000ED140000}"/>
    <cellStyle name="Comma 2 2 4 2 11 2 5" xfId="37123" xr:uid="{00000000-0005-0000-0000-0000EE140000}"/>
    <cellStyle name="Comma 2 2 4 2 11 3" xfId="8201" xr:uid="{00000000-0005-0000-0000-0000EF140000}"/>
    <cellStyle name="Comma 2 2 4 2 11 3 2" xfId="26585" xr:uid="{00000000-0005-0000-0000-0000F0140000}"/>
    <cellStyle name="Comma 2 2 4 2 11 3 2 2" xfId="57968" xr:uid="{00000000-0005-0000-0000-0000F1140000}"/>
    <cellStyle name="Comma 2 2 4 2 11 3 3" xfId="18812" xr:uid="{00000000-0005-0000-0000-0000F2140000}"/>
    <cellStyle name="Comma 2 2 4 2 11 3 3 2" xfId="50195" xr:uid="{00000000-0005-0000-0000-0000F3140000}"/>
    <cellStyle name="Comma 2 2 4 2 11 3 4" xfId="39757" xr:uid="{00000000-0005-0000-0000-0000F4140000}"/>
    <cellStyle name="Comma 2 2 4 2 11 4" xfId="21331" xr:uid="{00000000-0005-0000-0000-0000F5140000}"/>
    <cellStyle name="Comma 2 2 4 2 11 4 2" xfId="52714" xr:uid="{00000000-0005-0000-0000-0000F6140000}"/>
    <cellStyle name="Comma 2 2 4 2 11 5" xfId="29213" xr:uid="{00000000-0005-0000-0000-0000F7140000}"/>
    <cellStyle name="Comma 2 2 4 2 11 5 2" xfId="60595" xr:uid="{00000000-0005-0000-0000-0000F8140000}"/>
    <cellStyle name="Comma 2 2 4 2 11 6" xfId="13555" xr:uid="{00000000-0005-0000-0000-0000F9140000}"/>
    <cellStyle name="Comma 2 2 4 2 11 6 2" xfId="44941" xr:uid="{00000000-0005-0000-0000-0000FA140000}"/>
    <cellStyle name="Comma 2 2 4 2 11 7" xfId="34493" xr:uid="{00000000-0005-0000-0000-0000FB140000}"/>
    <cellStyle name="Comma 2 2 4 2 12" xfId="477" xr:uid="{00000000-0005-0000-0000-0000FC140000}"/>
    <cellStyle name="Comma 2 2 4 2 12 2" xfId="3177" xr:uid="{00000000-0005-0000-0000-0000FD140000}"/>
    <cellStyle name="Comma 2 2 4 2 12 2 2" xfId="8538" xr:uid="{00000000-0005-0000-0000-0000FE140000}"/>
    <cellStyle name="Comma 2 2 4 2 12 2 2 2" xfId="24284" xr:uid="{00000000-0005-0000-0000-0000FF140000}"/>
    <cellStyle name="Comma 2 2 4 2 12 2 2 2 2" xfId="55667" xr:uid="{00000000-0005-0000-0000-000000150000}"/>
    <cellStyle name="Comma 2 2 4 2 12 2 2 3" xfId="40086" xr:uid="{00000000-0005-0000-0000-000001150000}"/>
    <cellStyle name="Comma 2 2 4 2 12 2 3" xfId="29539" xr:uid="{00000000-0005-0000-0000-000002150000}"/>
    <cellStyle name="Comma 2 2 4 2 12 2 3 2" xfId="60921" xr:uid="{00000000-0005-0000-0000-000003150000}"/>
    <cellStyle name="Comma 2 2 4 2 12 2 4" xfId="16511" xr:uid="{00000000-0005-0000-0000-000004150000}"/>
    <cellStyle name="Comma 2 2 4 2 12 2 4 2" xfId="47894" xr:uid="{00000000-0005-0000-0000-000005150000}"/>
    <cellStyle name="Comma 2 2 4 2 12 2 5" xfId="34822" xr:uid="{00000000-0005-0000-0000-000006150000}"/>
    <cellStyle name="Comma 2 2 4 2 12 3" xfId="5880" xr:uid="{00000000-0005-0000-0000-000007150000}"/>
    <cellStyle name="Comma 2 2 4 2 12 3 2" xfId="21657" xr:uid="{00000000-0005-0000-0000-000008150000}"/>
    <cellStyle name="Comma 2 2 4 2 12 3 2 2" xfId="53040" xr:uid="{00000000-0005-0000-0000-000009150000}"/>
    <cellStyle name="Comma 2 2 4 2 12 3 3" xfId="37454" xr:uid="{00000000-0005-0000-0000-00000A150000}"/>
    <cellStyle name="Comma 2 2 4 2 12 4" xfId="26912" xr:uid="{00000000-0005-0000-0000-00000B150000}"/>
    <cellStyle name="Comma 2 2 4 2 12 4 2" xfId="58294" xr:uid="{00000000-0005-0000-0000-00000C150000}"/>
    <cellStyle name="Comma 2 2 4 2 12 5" xfId="13882" xr:uid="{00000000-0005-0000-0000-00000D150000}"/>
    <cellStyle name="Comma 2 2 4 2 12 5 2" xfId="45267" xr:uid="{00000000-0005-0000-0000-00000E150000}"/>
    <cellStyle name="Comma 2 2 4 2 12 6" xfId="32192" xr:uid="{00000000-0005-0000-0000-00000F150000}"/>
    <cellStyle name="Comma 2 2 4 2 13" xfId="2958" xr:uid="{00000000-0005-0000-0000-000010150000}"/>
    <cellStyle name="Comma 2 2 4 2 13 2" xfId="8320" xr:uid="{00000000-0005-0000-0000-000011150000}"/>
    <cellStyle name="Comma 2 2 4 2 13 2 2" xfId="21439" xr:uid="{00000000-0005-0000-0000-000012150000}"/>
    <cellStyle name="Comma 2 2 4 2 13 2 2 2" xfId="52822" xr:uid="{00000000-0005-0000-0000-000013150000}"/>
    <cellStyle name="Comma 2 2 4 2 13 2 3" xfId="39868" xr:uid="{00000000-0005-0000-0000-000014150000}"/>
    <cellStyle name="Comma 2 2 4 2 13 3" xfId="29321" xr:uid="{00000000-0005-0000-0000-000015150000}"/>
    <cellStyle name="Comma 2 2 4 2 13 3 2" xfId="60703" xr:uid="{00000000-0005-0000-0000-000016150000}"/>
    <cellStyle name="Comma 2 2 4 2 13 4" xfId="13664" xr:uid="{00000000-0005-0000-0000-000017150000}"/>
    <cellStyle name="Comma 2 2 4 2 13 4 2" xfId="45049" xr:uid="{00000000-0005-0000-0000-000018150000}"/>
    <cellStyle name="Comma 2 2 4 2 13 5" xfId="34604" xr:uid="{00000000-0005-0000-0000-000019150000}"/>
    <cellStyle name="Comma 2 2 4 2 14" xfId="5662" xr:uid="{00000000-0005-0000-0000-00001A150000}"/>
    <cellStyle name="Comma 2 2 4 2 14 2" xfId="24066" xr:uid="{00000000-0005-0000-0000-00001B150000}"/>
    <cellStyle name="Comma 2 2 4 2 14 2 2" xfId="55449" xr:uid="{00000000-0005-0000-0000-00001C150000}"/>
    <cellStyle name="Comma 2 2 4 2 14 3" xfId="16293" xr:uid="{00000000-0005-0000-0000-00001D150000}"/>
    <cellStyle name="Comma 2 2 4 2 14 3 2" xfId="47676" xr:uid="{00000000-0005-0000-0000-00001E150000}"/>
    <cellStyle name="Comma 2 2 4 2 14 4" xfId="37236" xr:uid="{00000000-0005-0000-0000-00001F150000}"/>
    <cellStyle name="Comma 2 2 4 2 15" xfId="19030" xr:uid="{00000000-0005-0000-0000-000020150000}"/>
    <cellStyle name="Comma 2 2 4 2 15 2" xfId="50413" xr:uid="{00000000-0005-0000-0000-000021150000}"/>
    <cellStyle name="Comma 2 2 4 2 16" xfId="26694" xr:uid="{00000000-0005-0000-0000-000022150000}"/>
    <cellStyle name="Comma 2 2 4 2 16 2" xfId="58076" xr:uid="{00000000-0005-0000-0000-000023150000}"/>
    <cellStyle name="Comma 2 2 4 2 17" xfId="11254" xr:uid="{00000000-0005-0000-0000-000024150000}"/>
    <cellStyle name="Comma 2 2 4 2 17 2" xfId="42640" xr:uid="{00000000-0005-0000-0000-000025150000}"/>
    <cellStyle name="Comma 2 2 4 2 18" xfId="31974" xr:uid="{00000000-0005-0000-0000-000026150000}"/>
    <cellStyle name="Comma 2 2 4 2 2" xfId="303" xr:uid="{00000000-0005-0000-0000-000027150000}"/>
    <cellStyle name="Comma 2 2 4 2 2 10" xfId="26748" xr:uid="{00000000-0005-0000-0000-000028150000}"/>
    <cellStyle name="Comma 2 2 4 2 2 10 2" xfId="58130" xr:uid="{00000000-0005-0000-0000-000029150000}"/>
    <cellStyle name="Comma 2 2 4 2 2 11" xfId="11255" xr:uid="{00000000-0005-0000-0000-00002A150000}"/>
    <cellStyle name="Comma 2 2 4 2 2 11 2" xfId="42641" xr:uid="{00000000-0005-0000-0000-00002B150000}"/>
    <cellStyle name="Comma 2 2 4 2 2 12" xfId="32028" xr:uid="{00000000-0005-0000-0000-00002C150000}"/>
    <cellStyle name="Comma 2 2 4 2 2 2" xfId="479" xr:uid="{00000000-0005-0000-0000-00002D150000}"/>
    <cellStyle name="Comma 2 2 4 2 2 2 2" xfId="480" xr:uid="{00000000-0005-0000-0000-00002E150000}"/>
    <cellStyle name="Comma 2 2 4 2 2 2 2 2" xfId="3180" xr:uid="{00000000-0005-0000-0000-00002F150000}"/>
    <cellStyle name="Comma 2 2 4 2 2 2 2 2 2" xfId="8541" xr:uid="{00000000-0005-0000-0000-000030150000}"/>
    <cellStyle name="Comma 2 2 4 2 2 2 2 2 2 2" xfId="21660" xr:uid="{00000000-0005-0000-0000-000031150000}"/>
    <cellStyle name="Comma 2 2 4 2 2 2 2 2 2 2 2" xfId="53043" xr:uid="{00000000-0005-0000-0000-000032150000}"/>
    <cellStyle name="Comma 2 2 4 2 2 2 2 2 2 3" xfId="40089" xr:uid="{00000000-0005-0000-0000-000033150000}"/>
    <cellStyle name="Comma 2 2 4 2 2 2 2 2 3" xfId="29542" xr:uid="{00000000-0005-0000-0000-000034150000}"/>
    <cellStyle name="Comma 2 2 4 2 2 2 2 2 3 2" xfId="60924" xr:uid="{00000000-0005-0000-0000-000035150000}"/>
    <cellStyle name="Comma 2 2 4 2 2 2 2 2 4" xfId="13885" xr:uid="{00000000-0005-0000-0000-000036150000}"/>
    <cellStyle name="Comma 2 2 4 2 2 2 2 2 4 2" xfId="45270" xr:uid="{00000000-0005-0000-0000-000037150000}"/>
    <cellStyle name="Comma 2 2 4 2 2 2 2 2 5" xfId="34825" xr:uid="{00000000-0005-0000-0000-000038150000}"/>
    <cellStyle name="Comma 2 2 4 2 2 2 2 3" xfId="5883" xr:uid="{00000000-0005-0000-0000-000039150000}"/>
    <cellStyle name="Comma 2 2 4 2 2 2 2 3 2" xfId="24287" xr:uid="{00000000-0005-0000-0000-00003A150000}"/>
    <cellStyle name="Comma 2 2 4 2 2 2 2 3 2 2" xfId="55670" xr:uid="{00000000-0005-0000-0000-00003B150000}"/>
    <cellStyle name="Comma 2 2 4 2 2 2 2 3 3" xfId="16514" xr:uid="{00000000-0005-0000-0000-00003C150000}"/>
    <cellStyle name="Comma 2 2 4 2 2 2 2 3 3 2" xfId="47897" xr:uid="{00000000-0005-0000-0000-00003D150000}"/>
    <cellStyle name="Comma 2 2 4 2 2 2 2 3 4" xfId="37457" xr:uid="{00000000-0005-0000-0000-00003E150000}"/>
    <cellStyle name="Comma 2 2 4 2 2 2 2 4" xfId="19033" xr:uid="{00000000-0005-0000-0000-00003F150000}"/>
    <cellStyle name="Comma 2 2 4 2 2 2 2 4 2" xfId="50416" xr:uid="{00000000-0005-0000-0000-000040150000}"/>
    <cellStyle name="Comma 2 2 4 2 2 2 2 5" xfId="26915" xr:uid="{00000000-0005-0000-0000-000041150000}"/>
    <cellStyle name="Comma 2 2 4 2 2 2 2 5 2" xfId="58297" xr:uid="{00000000-0005-0000-0000-000042150000}"/>
    <cellStyle name="Comma 2 2 4 2 2 2 2 6" xfId="11257" xr:uid="{00000000-0005-0000-0000-000043150000}"/>
    <cellStyle name="Comma 2 2 4 2 2 2 2 6 2" xfId="42643" xr:uid="{00000000-0005-0000-0000-000044150000}"/>
    <cellStyle name="Comma 2 2 4 2 2 2 2 7" xfId="32195" xr:uid="{00000000-0005-0000-0000-000045150000}"/>
    <cellStyle name="Comma 2 2 4 2 2 2 3" xfId="3179" xr:uid="{00000000-0005-0000-0000-000046150000}"/>
    <cellStyle name="Comma 2 2 4 2 2 2 3 2" xfId="8540" xr:uid="{00000000-0005-0000-0000-000047150000}"/>
    <cellStyle name="Comma 2 2 4 2 2 2 3 2 2" xfId="21659" xr:uid="{00000000-0005-0000-0000-000048150000}"/>
    <cellStyle name="Comma 2 2 4 2 2 2 3 2 2 2" xfId="53042" xr:uid="{00000000-0005-0000-0000-000049150000}"/>
    <cellStyle name="Comma 2 2 4 2 2 2 3 2 3" xfId="40088" xr:uid="{00000000-0005-0000-0000-00004A150000}"/>
    <cellStyle name="Comma 2 2 4 2 2 2 3 3" xfId="29541" xr:uid="{00000000-0005-0000-0000-00004B150000}"/>
    <cellStyle name="Comma 2 2 4 2 2 2 3 3 2" xfId="60923" xr:uid="{00000000-0005-0000-0000-00004C150000}"/>
    <cellStyle name="Comma 2 2 4 2 2 2 3 4" xfId="13884" xr:uid="{00000000-0005-0000-0000-00004D150000}"/>
    <cellStyle name="Comma 2 2 4 2 2 2 3 4 2" xfId="45269" xr:uid="{00000000-0005-0000-0000-00004E150000}"/>
    <cellStyle name="Comma 2 2 4 2 2 2 3 5" xfId="34824" xr:uid="{00000000-0005-0000-0000-00004F150000}"/>
    <cellStyle name="Comma 2 2 4 2 2 2 4" xfId="5882" xr:uid="{00000000-0005-0000-0000-000050150000}"/>
    <cellStyle name="Comma 2 2 4 2 2 2 4 2" xfId="24286" xr:uid="{00000000-0005-0000-0000-000051150000}"/>
    <cellStyle name="Comma 2 2 4 2 2 2 4 2 2" xfId="55669" xr:uid="{00000000-0005-0000-0000-000052150000}"/>
    <cellStyle name="Comma 2 2 4 2 2 2 4 3" xfId="16513" xr:uid="{00000000-0005-0000-0000-000053150000}"/>
    <cellStyle name="Comma 2 2 4 2 2 2 4 3 2" xfId="47896" xr:uid="{00000000-0005-0000-0000-000054150000}"/>
    <cellStyle name="Comma 2 2 4 2 2 2 4 4" xfId="37456" xr:uid="{00000000-0005-0000-0000-000055150000}"/>
    <cellStyle name="Comma 2 2 4 2 2 2 5" xfId="19032" xr:uid="{00000000-0005-0000-0000-000056150000}"/>
    <cellStyle name="Comma 2 2 4 2 2 2 5 2" xfId="50415" xr:uid="{00000000-0005-0000-0000-000057150000}"/>
    <cellStyle name="Comma 2 2 4 2 2 2 6" xfId="26914" xr:uid="{00000000-0005-0000-0000-000058150000}"/>
    <cellStyle name="Comma 2 2 4 2 2 2 6 2" xfId="58296" xr:uid="{00000000-0005-0000-0000-000059150000}"/>
    <cellStyle name="Comma 2 2 4 2 2 2 7" xfId="11256" xr:uid="{00000000-0005-0000-0000-00005A150000}"/>
    <cellStyle name="Comma 2 2 4 2 2 2 7 2" xfId="42642" xr:uid="{00000000-0005-0000-0000-00005B150000}"/>
    <cellStyle name="Comma 2 2 4 2 2 2 8" xfId="32194" xr:uid="{00000000-0005-0000-0000-00005C150000}"/>
    <cellStyle name="Comma 2 2 4 2 2 3" xfId="481" xr:uid="{00000000-0005-0000-0000-00005D150000}"/>
    <cellStyle name="Comma 2 2 4 2 2 3 2" xfId="3181" xr:uid="{00000000-0005-0000-0000-00005E150000}"/>
    <cellStyle name="Comma 2 2 4 2 2 3 2 2" xfId="8542" xr:uid="{00000000-0005-0000-0000-00005F150000}"/>
    <cellStyle name="Comma 2 2 4 2 2 3 2 2 2" xfId="21661" xr:uid="{00000000-0005-0000-0000-000060150000}"/>
    <cellStyle name="Comma 2 2 4 2 2 3 2 2 2 2" xfId="53044" xr:uid="{00000000-0005-0000-0000-000061150000}"/>
    <cellStyle name="Comma 2 2 4 2 2 3 2 2 3" xfId="40090" xr:uid="{00000000-0005-0000-0000-000062150000}"/>
    <cellStyle name="Comma 2 2 4 2 2 3 2 3" xfId="29543" xr:uid="{00000000-0005-0000-0000-000063150000}"/>
    <cellStyle name="Comma 2 2 4 2 2 3 2 3 2" xfId="60925" xr:uid="{00000000-0005-0000-0000-000064150000}"/>
    <cellStyle name="Comma 2 2 4 2 2 3 2 4" xfId="13886" xr:uid="{00000000-0005-0000-0000-000065150000}"/>
    <cellStyle name="Comma 2 2 4 2 2 3 2 4 2" xfId="45271" xr:uid="{00000000-0005-0000-0000-000066150000}"/>
    <cellStyle name="Comma 2 2 4 2 2 3 2 5" xfId="34826" xr:uid="{00000000-0005-0000-0000-000067150000}"/>
    <cellStyle name="Comma 2 2 4 2 2 3 3" xfId="5884" xr:uid="{00000000-0005-0000-0000-000068150000}"/>
    <cellStyle name="Comma 2 2 4 2 2 3 3 2" xfId="24288" xr:uid="{00000000-0005-0000-0000-000069150000}"/>
    <cellStyle name="Comma 2 2 4 2 2 3 3 2 2" xfId="55671" xr:uid="{00000000-0005-0000-0000-00006A150000}"/>
    <cellStyle name="Comma 2 2 4 2 2 3 3 3" xfId="16515" xr:uid="{00000000-0005-0000-0000-00006B150000}"/>
    <cellStyle name="Comma 2 2 4 2 2 3 3 3 2" xfId="47898" xr:uid="{00000000-0005-0000-0000-00006C150000}"/>
    <cellStyle name="Comma 2 2 4 2 2 3 3 4" xfId="37458" xr:uid="{00000000-0005-0000-0000-00006D150000}"/>
    <cellStyle name="Comma 2 2 4 2 2 3 4" xfId="19034" xr:uid="{00000000-0005-0000-0000-00006E150000}"/>
    <cellStyle name="Comma 2 2 4 2 2 3 4 2" xfId="50417" xr:uid="{00000000-0005-0000-0000-00006F150000}"/>
    <cellStyle name="Comma 2 2 4 2 2 3 5" xfId="26916" xr:uid="{00000000-0005-0000-0000-000070150000}"/>
    <cellStyle name="Comma 2 2 4 2 2 3 5 2" xfId="58298" xr:uid="{00000000-0005-0000-0000-000071150000}"/>
    <cellStyle name="Comma 2 2 4 2 2 3 6" xfId="11258" xr:uid="{00000000-0005-0000-0000-000072150000}"/>
    <cellStyle name="Comma 2 2 4 2 2 3 6 2" xfId="42644" xr:uid="{00000000-0005-0000-0000-000073150000}"/>
    <cellStyle name="Comma 2 2 4 2 2 3 7" xfId="32196" xr:uid="{00000000-0005-0000-0000-000074150000}"/>
    <cellStyle name="Comma 2 2 4 2 2 4" xfId="482" xr:uid="{00000000-0005-0000-0000-000075150000}"/>
    <cellStyle name="Comma 2 2 4 2 2 4 2" xfId="3182" xr:uid="{00000000-0005-0000-0000-000076150000}"/>
    <cellStyle name="Comma 2 2 4 2 2 4 2 2" xfId="8543" xr:uid="{00000000-0005-0000-0000-000077150000}"/>
    <cellStyle name="Comma 2 2 4 2 2 4 2 2 2" xfId="21662" xr:uid="{00000000-0005-0000-0000-000078150000}"/>
    <cellStyle name="Comma 2 2 4 2 2 4 2 2 2 2" xfId="53045" xr:uid="{00000000-0005-0000-0000-000079150000}"/>
    <cellStyle name="Comma 2 2 4 2 2 4 2 2 3" xfId="40091" xr:uid="{00000000-0005-0000-0000-00007A150000}"/>
    <cellStyle name="Comma 2 2 4 2 2 4 2 3" xfId="29544" xr:uid="{00000000-0005-0000-0000-00007B150000}"/>
    <cellStyle name="Comma 2 2 4 2 2 4 2 3 2" xfId="60926" xr:uid="{00000000-0005-0000-0000-00007C150000}"/>
    <cellStyle name="Comma 2 2 4 2 2 4 2 4" xfId="13887" xr:uid="{00000000-0005-0000-0000-00007D150000}"/>
    <cellStyle name="Comma 2 2 4 2 2 4 2 4 2" xfId="45272" xr:uid="{00000000-0005-0000-0000-00007E150000}"/>
    <cellStyle name="Comma 2 2 4 2 2 4 2 5" xfId="34827" xr:uid="{00000000-0005-0000-0000-00007F150000}"/>
    <cellStyle name="Comma 2 2 4 2 2 4 3" xfId="5885" xr:uid="{00000000-0005-0000-0000-000080150000}"/>
    <cellStyle name="Comma 2 2 4 2 2 4 3 2" xfId="24289" xr:uid="{00000000-0005-0000-0000-000081150000}"/>
    <cellStyle name="Comma 2 2 4 2 2 4 3 2 2" xfId="55672" xr:uid="{00000000-0005-0000-0000-000082150000}"/>
    <cellStyle name="Comma 2 2 4 2 2 4 3 3" xfId="16516" xr:uid="{00000000-0005-0000-0000-000083150000}"/>
    <cellStyle name="Comma 2 2 4 2 2 4 3 3 2" xfId="47899" xr:uid="{00000000-0005-0000-0000-000084150000}"/>
    <cellStyle name="Comma 2 2 4 2 2 4 3 4" xfId="37459" xr:uid="{00000000-0005-0000-0000-000085150000}"/>
    <cellStyle name="Comma 2 2 4 2 2 4 4" xfId="19035" xr:uid="{00000000-0005-0000-0000-000086150000}"/>
    <cellStyle name="Comma 2 2 4 2 2 4 4 2" xfId="50418" xr:uid="{00000000-0005-0000-0000-000087150000}"/>
    <cellStyle name="Comma 2 2 4 2 2 4 5" xfId="26917" xr:uid="{00000000-0005-0000-0000-000088150000}"/>
    <cellStyle name="Comma 2 2 4 2 2 4 5 2" xfId="58299" xr:uid="{00000000-0005-0000-0000-000089150000}"/>
    <cellStyle name="Comma 2 2 4 2 2 4 6" xfId="11259" xr:uid="{00000000-0005-0000-0000-00008A150000}"/>
    <cellStyle name="Comma 2 2 4 2 2 4 6 2" xfId="42645" xr:uid="{00000000-0005-0000-0000-00008B150000}"/>
    <cellStyle name="Comma 2 2 4 2 2 4 7" xfId="32197" xr:uid="{00000000-0005-0000-0000-00008C150000}"/>
    <cellStyle name="Comma 2 2 4 2 2 5" xfId="2877" xr:uid="{00000000-0005-0000-0000-00008D150000}"/>
    <cellStyle name="Comma 2 2 4 2 2 5 2" xfId="5550" xr:uid="{00000000-0005-0000-0000-00008E150000}"/>
    <cellStyle name="Comma 2 2 4 2 2 5 2 2" xfId="10901" xr:uid="{00000000-0005-0000-0000-00008F150000}"/>
    <cellStyle name="Comma 2 2 4 2 2 5 2 2 2" xfId="24012" xr:uid="{00000000-0005-0000-0000-000090150000}"/>
    <cellStyle name="Comma 2 2 4 2 2 5 2 2 2 2" xfId="55395" xr:uid="{00000000-0005-0000-0000-000091150000}"/>
    <cellStyle name="Comma 2 2 4 2 2 5 2 2 3" xfId="42441" xr:uid="{00000000-0005-0000-0000-000092150000}"/>
    <cellStyle name="Comma 2 2 4 2 2 5 2 3" xfId="31894" xr:uid="{00000000-0005-0000-0000-000093150000}"/>
    <cellStyle name="Comma 2 2 4 2 2 5 2 3 2" xfId="63276" xr:uid="{00000000-0005-0000-0000-000094150000}"/>
    <cellStyle name="Comma 2 2 4 2 2 5 2 4" xfId="16237" xr:uid="{00000000-0005-0000-0000-000095150000}"/>
    <cellStyle name="Comma 2 2 4 2 2 5 2 4 2" xfId="47622" xr:uid="{00000000-0005-0000-0000-000096150000}"/>
    <cellStyle name="Comma 2 2 4 2 2 5 2 5" xfId="37177" xr:uid="{00000000-0005-0000-0000-000097150000}"/>
    <cellStyle name="Comma 2 2 4 2 2 5 3" xfId="8255" xr:uid="{00000000-0005-0000-0000-000098150000}"/>
    <cellStyle name="Comma 2 2 4 2 2 5 3 2" xfId="26639" xr:uid="{00000000-0005-0000-0000-000099150000}"/>
    <cellStyle name="Comma 2 2 4 2 2 5 3 2 2" xfId="58022" xr:uid="{00000000-0005-0000-0000-00009A150000}"/>
    <cellStyle name="Comma 2 2 4 2 2 5 3 3" xfId="18866" xr:uid="{00000000-0005-0000-0000-00009B150000}"/>
    <cellStyle name="Comma 2 2 4 2 2 5 3 3 2" xfId="50249" xr:uid="{00000000-0005-0000-0000-00009C150000}"/>
    <cellStyle name="Comma 2 2 4 2 2 5 3 4" xfId="39811" xr:uid="{00000000-0005-0000-0000-00009D150000}"/>
    <cellStyle name="Comma 2 2 4 2 2 5 4" xfId="21385" xr:uid="{00000000-0005-0000-0000-00009E150000}"/>
    <cellStyle name="Comma 2 2 4 2 2 5 4 2" xfId="52768" xr:uid="{00000000-0005-0000-0000-00009F150000}"/>
    <cellStyle name="Comma 2 2 4 2 2 5 5" xfId="29267" xr:uid="{00000000-0005-0000-0000-0000A0150000}"/>
    <cellStyle name="Comma 2 2 4 2 2 5 5 2" xfId="60649" xr:uid="{00000000-0005-0000-0000-0000A1150000}"/>
    <cellStyle name="Comma 2 2 4 2 2 5 6" xfId="13609" xr:uid="{00000000-0005-0000-0000-0000A2150000}"/>
    <cellStyle name="Comma 2 2 4 2 2 5 6 2" xfId="44995" xr:uid="{00000000-0005-0000-0000-0000A3150000}"/>
    <cellStyle name="Comma 2 2 4 2 2 5 7" xfId="34547" xr:uid="{00000000-0005-0000-0000-0000A4150000}"/>
    <cellStyle name="Comma 2 2 4 2 2 6" xfId="478" xr:uid="{00000000-0005-0000-0000-0000A5150000}"/>
    <cellStyle name="Comma 2 2 4 2 2 6 2" xfId="3178" xr:uid="{00000000-0005-0000-0000-0000A6150000}"/>
    <cellStyle name="Comma 2 2 4 2 2 6 2 2" xfId="8539" xr:uid="{00000000-0005-0000-0000-0000A7150000}"/>
    <cellStyle name="Comma 2 2 4 2 2 6 2 2 2" xfId="24285" xr:uid="{00000000-0005-0000-0000-0000A8150000}"/>
    <cellStyle name="Comma 2 2 4 2 2 6 2 2 2 2" xfId="55668" xr:uid="{00000000-0005-0000-0000-0000A9150000}"/>
    <cellStyle name="Comma 2 2 4 2 2 6 2 2 3" xfId="40087" xr:uid="{00000000-0005-0000-0000-0000AA150000}"/>
    <cellStyle name="Comma 2 2 4 2 2 6 2 3" xfId="29540" xr:uid="{00000000-0005-0000-0000-0000AB150000}"/>
    <cellStyle name="Comma 2 2 4 2 2 6 2 3 2" xfId="60922" xr:uid="{00000000-0005-0000-0000-0000AC150000}"/>
    <cellStyle name="Comma 2 2 4 2 2 6 2 4" xfId="16512" xr:uid="{00000000-0005-0000-0000-0000AD150000}"/>
    <cellStyle name="Comma 2 2 4 2 2 6 2 4 2" xfId="47895" xr:uid="{00000000-0005-0000-0000-0000AE150000}"/>
    <cellStyle name="Comma 2 2 4 2 2 6 2 5" xfId="34823" xr:uid="{00000000-0005-0000-0000-0000AF150000}"/>
    <cellStyle name="Comma 2 2 4 2 2 6 3" xfId="5881" xr:uid="{00000000-0005-0000-0000-0000B0150000}"/>
    <cellStyle name="Comma 2 2 4 2 2 6 3 2" xfId="21658" xr:uid="{00000000-0005-0000-0000-0000B1150000}"/>
    <cellStyle name="Comma 2 2 4 2 2 6 3 2 2" xfId="53041" xr:uid="{00000000-0005-0000-0000-0000B2150000}"/>
    <cellStyle name="Comma 2 2 4 2 2 6 3 3" xfId="37455" xr:uid="{00000000-0005-0000-0000-0000B3150000}"/>
    <cellStyle name="Comma 2 2 4 2 2 6 4" xfId="26913" xr:uid="{00000000-0005-0000-0000-0000B4150000}"/>
    <cellStyle name="Comma 2 2 4 2 2 6 4 2" xfId="58295" xr:uid="{00000000-0005-0000-0000-0000B5150000}"/>
    <cellStyle name="Comma 2 2 4 2 2 6 5" xfId="13883" xr:uid="{00000000-0005-0000-0000-0000B6150000}"/>
    <cellStyle name="Comma 2 2 4 2 2 6 5 2" xfId="45268" xr:uid="{00000000-0005-0000-0000-0000B7150000}"/>
    <cellStyle name="Comma 2 2 4 2 2 6 6" xfId="32193" xr:uid="{00000000-0005-0000-0000-0000B8150000}"/>
    <cellStyle name="Comma 2 2 4 2 2 7" xfId="3012" xr:uid="{00000000-0005-0000-0000-0000B9150000}"/>
    <cellStyle name="Comma 2 2 4 2 2 7 2" xfId="8374" xr:uid="{00000000-0005-0000-0000-0000BA150000}"/>
    <cellStyle name="Comma 2 2 4 2 2 7 2 2" xfId="21493" xr:uid="{00000000-0005-0000-0000-0000BB150000}"/>
    <cellStyle name="Comma 2 2 4 2 2 7 2 2 2" xfId="52876" xr:uid="{00000000-0005-0000-0000-0000BC150000}"/>
    <cellStyle name="Comma 2 2 4 2 2 7 2 3" xfId="39922" xr:uid="{00000000-0005-0000-0000-0000BD150000}"/>
    <cellStyle name="Comma 2 2 4 2 2 7 3" xfId="29375" xr:uid="{00000000-0005-0000-0000-0000BE150000}"/>
    <cellStyle name="Comma 2 2 4 2 2 7 3 2" xfId="60757" xr:uid="{00000000-0005-0000-0000-0000BF150000}"/>
    <cellStyle name="Comma 2 2 4 2 2 7 4" xfId="13718" xr:uid="{00000000-0005-0000-0000-0000C0150000}"/>
    <cellStyle name="Comma 2 2 4 2 2 7 4 2" xfId="45103" xr:uid="{00000000-0005-0000-0000-0000C1150000}"/>
    <cellStyle name="Comma 2 2 4 2 2 7 5" xfId="34658" xr:uid="{00000000-0005-0000-0000-0000C2150000}"/>
    <cellStyle name="Comma 2 2 4 2 2 8" xfId="5716" xr:uid="{00000000-0005-0000-0000-0000C3150000}"/>
    <cellStyle name="Comma 2 2 4 2 2 8 2" xfId="24120" xr:uid="{00000000-0005-0000-0000-0000C4150000}"/>
    <cellStyle name="Comma 2 2 4 2 2 8 2 2" xfId="55503" xr:uid="{00000000-0005-0000-0000-0000C5150000}"/>
    <cellStyle name="Comma 2 2 4 2 2 8 3" xfId="16347" xr:uid="{00000000-0005-0000-0000-0000C6150000}"/>
    <cellStyle name="Comma 2 2 4 2 2 8 3 2" xfId="47730" xr:uid="{00000000-0005-0000-0000-0000C7150000}"/>
    <cellStyle name="Comma 2 2 4 2 2 8 4" xfId="37290" xr:uid="{00000000-0005-0000-0000-0000C8150000}"/>
    <cellStyle name="Comma 2 2 4 2 2 9" xfId="19031" xr:uid="{00000000-0005-0000-0000-0000C9150000}"/>
    <cellStyle name="Comma 2 2 4 2 2 9 2" xfId="50414" xr:uid="{00000000-0005-0000-0000-0000CA150000}"/>
    <cellStyle name="Comma 2 2 4 2 3" xfId="483" xr:uid="{00000000-0005-0000-0000-0000CB150000}"/>
    <cellStyle name="Comma 2 2 4 2 3 10" xfId="32198" xr:uid="{00000000-0005-0000-0000-0000CC150000}"/>
    <cellStyle name="Comma 2 2 4 2 3 2" xfId="484" xr:uid="{00000000-0005-0000-0000-0000CD150000}"/>
    <cellStyle name="Comma 2 2 4 2 3 2 2" xfId="485" xr:uid="{00000000-0005-0000-0000-0000CE150000}"/>
    <cellStyle name="Comma 2 2 4 2 3 2 2 2" xfId="3185" xr:uid="{00000000-0005-0000-0000-0000CF150000}"/>
    <cellStyle name="Comma 2 2 4 2 3 2 2 2 2" xfId="8546" xr:uid="{00000000-0005-0000-0000-0000D0150000}"/>
    <cellStyle name="Comma 2 2 4 2 3 2 2 2 2 2" xfId="21665" xr:uid="{00000000-0005-0000-0000-0000D1150000}"/>
    <cellStyle name="Comma 2 2 4 2 3 2 2 2 2 2 2" xfId="53048" xr:uid="{00000000-0005-0000-0000-0000D2150000}"/>
    <cellStyle name="Comma 2 2 4 2 3 2 2 2 2 3" xfId="40094" xr:uid="{00000000-0005-0000-0000-0000D3150000}"/>
    <cellStyle name="Comma 2 2 4 2 3 2 2 2 3" xfId="29547" xr:uid="{00000000-0005-0000-0000-0000D4150000}"/>
    <cellStyle name="Comma 2 2 4 2 3 2 2 2 3 2" xfId="60929" xr:uid="{00000000-0005-0000-0000-0000D5150000}"/>
    <cellStyle name="Comma 2 2 4 2 3 2 2 2 4" xfId="13890" xr:uid="{00000000-0005-0000-0000-0000D6150000}"/>
    <cellStyle name="Comma 2 2 4 2 3 2 2 2 4 2" xfId="45275" xr:uid="{00000000-0005-0000-0000-0000D7150000}"/>
    <cellStyle name="Comma 2 2 4 2 3 2 2 2 5" xfId="34830" xr:uid="{00000000-0005-0000-0000-0000D8150000}"/>
    <cellStyle name="Comma 2 2 4 2 3 2 2 3" xfId="5888" xr:uid="{00000000-0005-0000-0000-0000D9150000}"/>
    <cellStyle name="Comma 2 2 4 2 3 2 2 3 2" xfId="24292" xr:uid="{00000000-0005-0000-0000-0000DA150000}"/>
    <cellStyle name="Comma 2 2 4 2 3 2 2 3 2 2" xfId="55675" xr:uid="{00000000-0005-0000-0000-0000DB150000}"/>
    <cellStyle name="Comma 2 2 4 2 3 2 2 3 3" xfId="16519" xr:uid="{00000000-0005-0000-0000-0000DC150000}"/>
    <cellStyle name="Comma 2 2 4 2 3 2 2 3 3 2" xfId="47902" xr:uid="{00000000-0005-0000-0000-0000DD150000}"/>
    <cellStyle name="Comma 2 2 4 2 3 2 2 3 4" xfId="37462" xr:uid="{00000000-0005-0000-0000-0000DE150000}"/>
    <cellStyle name="Comma 2 2 4 2 3 2 2 4" xfId="19038" xr:uid="{00000000-0005-0000-0000-0000DF150000}"/>
    <cellStyle name="Comma 2 2 4 2 3 2 2 4 2" xfId="50421" xr:uid="{00000000-0005-0000-0000-0000E0150000}"/>
    <cellStyle name="Comma 2 2 4 2 3 2 2 5" xfId="26920" xr:uid="{00000000-0005-0000-0000-0000E1150000}"/>
    <cellStyle name="Comma 2 2 4 2 3 2 2 5 2" xfId="58302" xr:uid="{00000000-0005-0000-0000-0000E2150000}"/>
    <cellStyle name="Comma 2 2 4 2 3 2 2 6" xfId="11262" xr:uid="{00000000-0005-0000-0000-0000E3150000}"/>
    <cellStyle name="Comma 2 2 4 2 3 2 2 6 2" xfId="42648" xr:uid="{00000000-0005-0000-0000-0000E4150000}"/>
    <cellStyle name="Comma 2 2 4 2 3 2 2 7" xfId="32200" xr:uid="{00000000-0005-0000-0000-0000E5150000}"/>
    <cellStyle name="Comma 2 2 4 2 3 2 3" xfId="3184" xr:uid="{00000000-0005-0000-0000-0000E6150000}"/>
    <cellStyle name="Comma 2 2 4 2 3 2 3 2" xfId="8545" xr:uid="{00000000-0005-0000-0000-0000E7150000}"/>
    <cellStyle name="Comma 2 2 4 2 3 2 3 2 2" xfId="21664" xr:uid="{00000000-0005-0000-0000-0000E8150000}"/>
    <cellStyle name="Comma 2 2 4 2 3 2 3 2 2 2" xfId="53047" xr:uid="{00000000-0005-0000-0000-0000E9150000}"/>
    <cellStyle name="Comma 2 2 4 2 3 2 3 2 3" xfId="40093" xr:uid="{00000000-0005-0000-0000-0000EA150000}"/>
    <cellStyle name="Comma 2 2 4 2 3 2 3 3" xfId="29546" xr:uid="{00000000-0005-0000-0000-0000EB150000}"/>
    <cellStyle name="Comma 2 2 4 2 3 2 3 3 2" xfId="60928" xr:uid="{00000000-0005-0000-0000-0000EC150000}"/>
    <cellStyle name="Comma 2 2 4 2 3 2 3 4" xfId="13889" xr:uid="{00000000-0005-0000-0000-0000ED150000}"/>
    <cellStyle name="Comma 2 2 4 2 3 2 3 4 2" xfId="45274" xr:uid="{00000000-0005-0000-0000-0000EE150000}"/>
    <cellStyle name="Comma 2 2 4 2 3 2 3 5" xfId="34829" xr:uid="{00000000-0005-0000-0000-0000EF150000}"/>
    <cellStyle name="Comma 2 2 4 2 3 2 4" xfId="5887" xr:uid="{00000000-0005-0000-0000-0000F0150000}"/>
    <cellStyle name="Comma 2 2 4 2 3 2 4 2" xfId="24291" xr:uid="{00000000-0005-0000-0000-0000F1150000}"/>
    <cellStyle name="Comma 2 2 4 2 3 2 4 2 2" xfId="55674" xr:uid="{00000000-0005-0000-0000-0000F2150000}"/>
    <cellStyle name="Comma 2 2 4 2 3 2 4 3" xfId="16518" xr:uid="{00000000-0005-0000-0000-0000F3150000}"/>
    <cellStyle name="Comma 2 2 4 2 3 2 4 3 2" xfId="47901" xr:uid="{00000000-0005-0000-0000-0000F4150000}"/>
    <cellStyle name="Comma 2 2 4 2 3 2 4 4" xfId="37461" xr:uid="{00000000-0005-0000-0000-0000F5150000}"/>
    <cellStyle name="Comma 2 2 4 2 3 2 5" xfId="19037" xr:uid="{00000000-0005-0000-0000-0000F6150000}"/>
    <cellStyle name="Comma 2 2 4 2 3 2 5 2" xfId="50420" xr:uid="{00000000-0005-0000-0000-0000F7150000}"/>
    <cellStyle name="Comma 2 2 4 2 3 2 6" xfId="26919" xr:uid="{00000000-0005-0000-0000-0000F8150000}"/>
    <cellStyle name="Comma 2 2 4 2 3 2 6 2" xfId="58301" xr:uid="{00000000-0005-0000-0000-0000F9150000}"/>
    <cellStyle name="Comma 2 2 4 2 3 2 7" xfId="11261" xr:uid="{00000000-0005-0000-0000-0000FA150000}"/>
    <cellStyle name="Comma 2 2 4 2 3 2 7 2" xfId="42647" xr:uid="{00000000-0005-0000-0000-0000FB150000}"/>
    <cellStyle name="Comma 2 2 4 2 3 2 8" xfId="32199" xr:uid="{00000000-0005-0000-0000-0000FC150000}"/>
    <cellStyle name="Comma 2 2 4 2 3 3" xfId="486" xr:uid="{00000000-0005-0000-0000-0000FD150000}"/>
    <cellStyle name="Comma 2 2 4 2 3 3 2" xfId="3186" xr:uid="{00000000-0005-0000-0000-0000FE150000}"/>
    <cellStyle name="Comma 2 2 4 2 3 3 2 2" xfId="8547" xr:uid="{00000000-0005-0000-0000-0000FF150000}"/>
    <cellStyle name="Comma 2 2 4 2 3 3 2 2 2" xfId="21666" xr:uid="{00000000-0005-0000-0000-000000160000}"/>
    <cellStyle name="Comma 2 2 4 2 3 3 2 2 2 2" xfId="53049" xr:uid="{00000000-0005-0000-0000-000001160000}"/>
    <cellStyle name="Comma 2 2 4 2 3 3 2 2 3" xfId="40095" xr:uid="{00000000-0005-0000-0000-000002160000}"/>
    <cellStyle name="Comma 2 2 4 2 3 3 2 3" xfId="29548" xr:uid="{00000000-0005-0000-0000-000003160000}"/>
    <cellStyle name="Comma 2 2 4 2 3 3 2 3 2" xfId="60930" xr:uid="{00000000-0005-0000-0000-000004160000}"/>
    <cellStyle name="Comma 2 2 4 2 3 3 2 4" xfId="13891" xr:uid="{00000000-0005-0000-0000-000005160000}"/>
    <cellStyle name="Comma 2 2 4 2 3 3 2 4 2" xfId="45276" xr:uid="{00000000-0005-0000-0000-000006160000}"/>
    <cellStyle name="Comma 2 2 4 2 3 3 2 5" xfId="34831" xr:uid="{00000000-0005-0000-0000-000007160000}"/>
    <cellStyle name="Comma 2 2 4 2 3 3 3" xfId="5889" xr:uid="{00000000-0005-0000-0000-000008160000}"/>
    <cellStyle name="Comma 2 2 4 2 3 3 3 2" xfId="24293" xr:uid="{00000000-0005-0000-0000-000009160000}"/>
    <cellStyle name="Comma 2 2 4 2 3 3 3 2 2" xfId="55676" xr:uid="{00000000-0005-0000-0000-00000A160000}"/>
    <cellStyle name="Comma 2 2 4 2 3 3 3 3" xfId="16520" xr:uid="{00000000-0005-0000-0000-00000B160000}"/>
    <cellStyle name="Comma 2 2 4 2 3 3 3 3 2" xfId="47903" xr:uid="{00000000-0005-0000-0000-00000C160000}"/>
    <cellStyle name="Comma 2 2 4 2 3 3 3 4" xfId="37463" xr:uid="{00000000-0005-0000-0000-00000D160000}"/>
    <cellStyle name="Comma 2 2 4 2 3 3 4" xfId="19039" xr:uid="{00000000-0005-0000-0000-00000E160000}"/>
    <cellStyle name="Comma 2 2 4 2 3 3 4 2" xfId="50422" xr:uid="{00000000-0005-0000-0000-00000F160000}"/>
    <cellStyle name="Comma 2 2 4 2 3 3 5" xfId="26921" xr:uid="{00000000-0005-0000-0000-000010160000}"/>
    <cellStyle name="Comma 2 2 4 2 3 3 5 2" xfId="58303" xr:uid="{00000000-0005-0000-0000-000011160000}"/>
    <cellStyle name="Comma 2 2 4 2 3 3 6" xfId="11263" xr:uid="{00000000-0005-0000-0000-000012160000}"/>
    <cellStyle name="Comma 2 2 4 2 3 3 6 2" xfId="42649" xr:uid="{00000000-0005-0000-0000-000013160000}"/>
    <cellStyle name="Comma 2 2 4 2 3 3 7" xfId="32201" xr:uid="{00000000-0005-0000-0000-000014160000}"/>
    <cellStyle name="Comma 2 2 4 2 3 4" xfId="487" xr:uid="{00000000-0005-0000-0000-000015160000}"/>
    <cellStyle name="Comma 2 2 4 2 3 4 2" xfId="3187" xr:uid="{00000000-0005-0000-0000-000016160000}"/>
    <cellStyle name="Comma 2 2 4 2 3 4 2 2" xfId="8548" xr:uid="{00000000-0005-0000-0000-000017160000}"/>
    <cellStyle name="Comma 2 2 4 2 3 4 2 2 2" xfId="21667" xr:uid="{00000000-0005-0000-0000-000018160000}"/>
    <cellStyle name="Comma 2 2 4 2 3 4 2 2 2 2" xfId="53050" xr:uid="{00000000-0005-0000-0000-000019160000}"/>
    <cellStyle name="Comma 2 2 4 2 3 4 2 2 3" xfId="40096" xr:uid="{00000000-0005-0000-0000-00001A160000}"/>
    <cellStyle name="Comma 2 2 4 2 3 4 2 3" xfId="29549" xr:uid="{00000000-0005-0000-0000-00001B160000}"/>
    <cellStyle name="Comma 2 2 4 2 3 4 2 3 2" xfId="60931" xr:uid="{00000000-0005-0000-0000-00001C160000}"/>
    <cellStyle name="Comma 2 2 4 2 3 4 2 4" xfId="13892" xr:uid="{00000000-0005-0000-0000-00001D160000}"/>
    <cellStyle name="Comma 2 2 4 2 3 4 2 4 2" xfId="45277" xr:uid="{00000000-0005-0000-0000-00001E160000}"/>
    <cellStyle name="Comma 2 2 4 2 3 4 2 5" xfId="34832" xr:uid="{00000000-0005-0000-0000-00001F160000}"/>
    <cellStyle name="Comma 2 2 4 2 3 4 3" xfId="5890" xr:uid="{00000000-0005-0000-0000-000020160000}"/>
    <cellStyle name="Comma 2 2 4 2 3 4 3 2" xfId="24294" xr:uid="{00000000-0005-0000-0000-000021160000}"/>
    <cellStyle name="Comma 2 2 4 2 3 4 3 2 2" xfId="55677" xr:uid="{00000000-0005-0000-0000-000022160000}"/>
    <cellStyle name="Comma 2 2 4 2 3 4 3 3" xfId="16521" xr:uid="{00000000-0005-0000-0000-000023160000}"/>
    <cellStyle name="Comma 2 2 4 2 3 4 3 3 2" xfId="47904" xr:uid="{00000000-0005-0000-0000-000024160000}"/>
    <cellStyle name="Comma 2 2 4 2 3 4 3 4" xfId="37464" xr:uid="{00000000-0005-0000-0000-000025160000}"/>
    <cellStyle name="Comma 2 2 4 2 3 4 4" xfId="19040" xr:uid="{00000000-0005-0000-0000-000026160000}"/>
    <cellStyle name="Comma 2 2 4 2 3 4 4 2" xfId="50423" xr:uid="{00000000-0005-0000-0000-000027160000}"/>
    <cellStyle name="Comma 2 2 4 2 3 4 5" xfId="26922" xr:uid="{00000000-0005-0000-0000-000028160000}"/>
    <cellStyle name="Comma 2 2 4 2 3 4 5 2" xfId="58304" xr:uid="{00000000-0005-0000-0000-000029160000}"/>
    <cellStyle name="Comma 2 2 4 2 3 4 6" xfId="11264" xr:uid="{00000000-0005-0000-0000-00002A160000}"/>
    <cellStyle name="Comma 2 2 4 2 3 4 6 2" xfId="42650" xr:uid="{00000000-0005-0000-0000-00002B160000}"/>
    <cellStyle name="Comma 2 2 4 2 3 4 7" xfId="32202" xr:uid="{00000000-0005-0000-0000-00002C160000}"/>
    <cellStyle name="Comma 2 2 4 2 3 5" xfId="3183" xr:uid="{00000000-0005-0000-0000-00002D160000}"/>
    <cellStyle name="Comma 2 2 4 2 3 5 2" xfId="8544" xr:uid="{00000000-0005-0000-0000-00002E160000}"/>
    <cellStyle name="Comma 2 2 4 2 3 5 2 2" xfId="21663" xr:uid="{00000000-0005-0000-0000-00002F160000}"/>
    <cellStyle name="Comma 2 2 4 2 3 5 2 2 2" xfId="53046" xr:uid="{00000000-0005-0000-0000-000030160000}"/>
    <cellStyle name="Comma 2 2 4 2 3 5 2 3" xfId="40092" xr:uid="{00000000-0005-0000-0000-000031160000}"/>
    <cellStyle name="Comma 2 2 4 2 3 5 3" xfId="29545" xr:uid="{00000000-0005-0000-0000-000032160000}"/>
    <cellStyle name="Comma 2 2 4 2 3 5 3 2" xfId="60927" xr:uid="{00000000-0005-0000-0000-000033160000}"/>
    <cellStyle name="Comma 2 2 4 2 3 5 4" xfId="13888" xr:uid="{00000000-0005-0000-0000-000034160000}"/>
    <cellStyle name="Comma 2 2 4 2 3 5 4 2" xfId="45273" xr:uid="{00000000-0005-0000-0000-000035160000}"/>
    <cellStyle name="Comma 2 2 4 2 3 5 5" xfId="34828" xr:uid="{00000000-0005-0000-0000-000036160000}"/>
    <cellStyle name="Comma 2 2 4 2 3 6" xfId="5886" xr:uid="{00000000-0005-0000-0000-000037160000}"/>
    <cellStyle name="Comma 2 2 4 2 3 6 2" xfId="24290" xr:uid="{00000000-0005-0000-0000-000038160000}"/>
    <cellStyle name="Comma 2 2 4 2 3 6 2 2" xfId="55673" xr:uid="{00000000-0005-0000-0000-000039160000}"/>
    <cellStyle name="Comma 2 2 4 2 3 6 3" xfId="16517" xr:uid="{00000000-0005-0000-0000-00003A160000}"/>
    <cellStyle name="Comma 2 2 4 2 3 6 3 2" xfId="47900" xr:uid="{00000000-0005-0000-0000-00003B160000}"/>
    <cellStyle name="Comma 2 2 4 2 3 6 4" xfId="37460" xr:uid="{00000000-0005-0000-0000-00003C160000}"/>
    <cellStyle name="Comma 2 2 4 2 3 7" xfId="19036" xr:uid="{00000000-0005-0000-0000-00003D160000}"/>
    <cellStyle name="Comma 2 2 4 2 3 7 2" xfId="50419" xr:uid="{00000000-0005-0000-0000-00003E160000}"/>
    <cellStyle name="Comma 2 2 4 2 3 8" xfId="26918" xr:uid="{00000000-0005-0000-0000-00003F160000}"/>
    <cellStyle name="Comma 2 2 4 2 3 8 2" xfId="58300" xr:uid="{00000000-0005-0000-0000-000040160000}"/>
    <cellStyle name="Comma 2 2 4 2 3 9" xfId="11260" xr:uid="{00000000-0005-0000-0000-000041160000}"/>
    <cellStyle name="Comma 2 2 4 2 3 9 2" xfId="42646" xr:uid="{00000000-0005-0000-0000-000042160000}"/>
    <cellStyle name="Comma 2 2 4 2 4" xfId="488" xr:uid="{00000000-0005-0000-0000-000043160000}"/>
    <cellStyle name="Comma 2 2 4 2 4 10" xfId="32203" xr:uid="{00000000-0005-0000-0000-000044160000}"/>
    <cellStyle name="Comma 2 2 4 2 4 2" xfId="489" xr:uid="{00000000-0005-0000-0000-000045160000}"/>
    <cellStyle name="Comma 2 2 4 2 4 2 2" xfId="490" xr:uid="{00000000-0005-0000-0000-000046160000}"/>
    <cellStyle name="Comma 2 2 4 2 4 2 2 2" xfId="3190" xr:uid="{00000000-0005-0000-0000-000047160000}"/>
    <cellStyle name="Comma 2 2 4 2 4 2 2 2 2" xfId="8551" xr:uid="{00000000-0005-0000-0000-000048160000}"/>
    <cellStyle name="Comma 2 2 4 2 4 2 2 2 2 2" xfId="21670" xr:uid="{00000000-0005-0000-0000-000049160000}"/>
    <cellStyle name="Comma 2 2 4 2 4 2 2 2 2 2 2" xfId="53053" xr:uid="{00000000-0005-0000-0000-00004A160000}"/>
    <cellStyle name="Comma 2 2 4 2 4 2 2 2 2 3" xfId="40099" xr:uid="{00000000-0005-0000-0000-00004B160000}"/>
    <cellStyle name="Comma 2 2 4 2 4 2 2 2 3" xfId="29552" xr:uid="{00000000-0005-0000-0000-00004C160000}"/>
    <cellStyle name="Comma 2 2 4 2 4 2 2 2 3 2" xfId="60934" xr:uid="{00000000-0005-0000-0000-00004D160000}"/>
    <cellStyle name="Comma 2 2 4 2 4 2 2 2 4" xfId="13895" xr:uid="{00000000-0005-0000-0000-00004E160000}"/>
    <cellStyle name="Comma 2 2 4 2 4 2 2 2 4 2" xfId="45280" xr:uid="{00000000-0005-0000-0000-00004F160000}"/>
    <cellStyle name="Comma 2 2 4 2 4 2 2 2 5" xfId="34835" xr:uid="{00000000-0005-0000-0000-000050160000}"/>
    <cellStyle name="Comma 2 2 4 2 4 2 2 3" xfId="5893" xr:uid="{00000000-0005-0000-0000-000051160000}"/>
    <cellStyle name="Comma 2 2 4 2 4 2 2 3 2" xfId="24297" xr:uid="{00000000-0005-0000-0000-000052160000}"/>
    <cellStyle name="Comma 2 2 4 2 4 2 2 3 2 2" xfId="55680" xr:uid="{00000000-0005-0000-0000-000053160000}"/>
    <cellStyle name="Comma 2 2 4 2 4 2 2 3 3" xfId="16524" xr:uid="{00000000-0005-0000-0000-000054160000}"/>
    <cellStyle name="Comma 2 2 4 2 4 2 2 3 3 2" xfId="47907" xr:uid="{00000000-0005-0000-0000-000055160000}"/>
    <cellStyle name="Comma 2 2 4 2 4 2 2 3 4" xfId="37467" xr:uid="{00000000-0005-0000-0000-000056160000}"/>
    <cellStyle name="Comma 2 2 4 2 4 2 2 4" xfId="19043" xr:uid="{00000000-0005-0000-0000-000057160000}"/>
    <cellStyle name="Comma 2 2 4 2 4 2 2 4 2" xfId="50426" xr:uid="{00000000-0005-0000-0000-000058160000}"/>
    <cellStyle name="Comma 2 2 4 2 4 2 2 5" xfId="26925" xr:uid="{00000000-0005-0000-0000-000059160000}"/>
    <cellStyle name="Comma 2 2 4 2 4 2 2 5 2" xfId="58307" xr:uid="{00000000-0005-0000-0000-00005A160000}"/>
    <cellStyle name="Comma 2 2 4 2 4 2 2 6" xfId="11267" xr:uid="{00000000-0005-0000-0000-00005B160000}"/>
    <cellStyle name="Comma 2 2 4 2 4 2 2 6 2" xfId="42653" xr:uid="{00000000-0005-0000-0000-00005C160000}"/>
    <cellStyle name="Comma 2 2 4 2 4 2 2 7" xfId="32205" xr:uid="{00000000-0005-0000-0000-00005D160000}"/>
    <cellStyle name="Comma 2 2 4 2 4 2 3" xfId="3189" xr:uid="{00000000-0005-0000-0000-00005E160000}"/>
    <cellStyle name="Comma 2 2 4 2 4 2 3 2" xfId="8550" xr:uid="{00000000-0005-0000-0000-00005F160000}"/>
    <cellStyle name="Comma 2 2 4 2 4 2 3 2 2" xfId="21669" xr:uid="{00000000-0005-0000-0000-000060160000}"/>
    <cellStyle name="Comma 2 2 4 2 4 2 3 2 2 2" xfId="53052" xr:uid="{00000000-0005-0000-0000-000061160000}"/>
    <cellStyle name="Comma 2 2 4 2 4 2 3 2 3" xfId="40098" xr:uid="{00000000-0005-0000-0000-000062160000}"/>
    <cellStyle name="Comma 2 2 4 2 4 2 3 3" xfId="29551" xr:uid="{00000000-0005-0000-0000-000063160000}"/>
    <cellStyle name="Comma 2 2 4 2 4 2 3 3 2" xfId="60933" xr:uid="{00000000-0005-0000-0000-000064160000}"/>
    <cellStyle name="Comma 2 2 4 2 4 2 3 4" xfId="13894" xr:uid="{00000000-0005-0000-0000-000065160000}"/>
    <cellStyle name="Comma 2 2 4 2 4 2 3 4 2" xfId="45279" xr:uid="{00000000-0005-0000-0000-000066160000}"/>
    <cellStyle name="Comma 2 2 4 2 4 2 3 5" xfId="34834" xr:uid="{00000000-0005-0000-0000-000067160000}"/>
    <cellStyle name="Comma 2 2 4 2 4 2 4" xfId="5892" xr:uid="{00000000-0005-0000-0000-000068160000}"/>
    <cellStyle name="Comma 2 2 4 2 4 2 4 2" xfId="24296" xr:uid="{00000000-0005-0000-0000-000069160000}"/>
    <cellStyle name="Comma 2 2 4 2 4 2 4 2 2" xfId="55679" xr:uid="{00000000-0005-0000-0000-00006A160000}"/>
    <cellStyle name="Comma 2 2 4 2 4 2 4 3" xfId="16523" xr:uid="{00000000-0005-0000-0000-00006B160000}"/>
    <cellStyle name="Comma 2 2 4 2 4 2 4 3 2" xfId="47906" xr:uid="{00000000-0005-0000-0000-00006C160000}"/>
    <cellStyle name="Comma 2 2 4 2 4 2 4 4" xfId="37466" xr:uid="{00000000-0005-0000-0000-00006D160000}"/>
    <cellStyle name="Comma 2 2 4 2 4 2 5" xfId="19042" xr:uid="{00000000-0005-0000-0000-00006E160000}"/>
    <cellStyle name="Comma 2 2 4 2 4 2 5 2" xfId="50425" xr:uid="{00000000-0005-0000-0000-00006F160000}"/>
    <cellStyle name="Comma 2 2 4 2 4 2 6" xfId="26924" xr:uid="{00000000-0005-0000-0000-000070160000}"/>
    <cellStyle name="Comma 2 2 4 2 4 2 6 2" xfId="58306" xr:uid="{00000000-0005-0000-0000-000071160000}"/>
    <cellStyle name="Comma 2 2 4 2 4 2 7" xfId="11266" xr:uid="{00000000-0005-0000-0000-000072160000}"/>
    <cellStyle name="Comma 2 2 4 2 4 2 7 2" xfId="42652" xr:uid="{00000000-0005-0000-0000-000073160000}"/>
    <cellStyle name="Comma 2 2 4 2 4 2 8" xfId="32204" xr:uid="{00000000-0005-0000-0000-000074160000}"/>
    <cellStyle name="Comma 2 2 4 2 4 3" xfId="491" xr:uid="{00000000-0005-0000-0000-000075160000}"/>
    <cellStyle name="Comma 2 2 4 2 4 3 2" xfId="3191" xr:uid="{00000000-0005-0000-0000-000076160000}"/>
    <cellStyle name="Comma 2 2 4 2 4 3 2 2" xfId="8552" xr:uid="{00000000-0005-0000-0000-000077160000}"/>
    <cellStyle name="Comma 2 2 4 2 4 3 2 2 2" xfId="21671" xr:uid="{00000000-0005-0000-0000-000078160000}"/>
    <cellStyle name="Comma 2 2 4 2 4 3 2 2 2 2" xfId="53054" xr:uid="{00000000-0005-0000-0000-000079160000}"/>
    <cellStyle name="Comma 2 2 4 2 4 3 2 2 3" xfId="40100" xr:uid="{00000000-0005-0000-0000-00007A160000}"/>
    <cellStyle name="Comma 2 2 4 2 4 3 2 3" xfId="29553" xr:uid="{00000000-0005-0000-0000-00007B160000}"/>
    <cellStyle name="Comma 2 2 4 2 4 3 2 3 2" xfId="60935" xr:uid="{00000000-0005-0000-0000-00007C160000}"/>
    <cellStyle name="Comma 2 2 4 2 4 3 2 4" xfId="13896" xr:uid="{00000000-0005-0000-0000-00007D160000}"/>
    <cellStyle name="Comma 2 2 4 2 4 3 2 4 2" xfId="45281" xr:uid="{00000000-0005-0000-0000-00007E160000}"/>
    <cellStyle name="Comma 2 2 4 2 4 3 2 5" xfId="34836" xr:uid="{00000000-0005-0000-0000-00007F160000}"/>
    <cellStyle name="Comma 2 2 4 2 4 3 3" xfId="5894" xr:uid="{00000000-0005-0000-0000-000080160000}"/>
    <cellStyle name="Comma 2 2 4 2 4 3 3 2" xfId="24298" xr:uid="{00000000-0005-0000-0000-000081160000}"/>
    <cellStyle name="Comma 2 2 4 2 4 3 3 2 2" xfId="55681" xr:uid="{00000000-0005-0000-0000-000082160000}"/>
    <cellStyle name="Comma 2 2 4 2 4 3 3 3" xfId="16525" xr:uid="{00000000-0005-0000-0000-000083160000}"/>
    <cellStyle name="Comma 2 2 4 2 4 3 3 3 2" xfId="47908" xr:uid="{00000000-0005-0000-0000-000084160000}"/>
    <cellStyle name="Comma 2 2 4 2 4 3 3 4" xfId="37468" xr:uid="{00000000-0005-0000-0000-000085160000}"/>
    <cellStyle name="Comma 2 2 4 2 4 3 4" xfId="19044" xr:uid="{00000000-0005-0000-0000-000086160000}"/>
    <cellStyle name="Comma 2 2 4 2 4 3 4 2" xfId="50427" xr:uid="{00000000-0005-0000-0000-000087160000}"/>
    <cellStyle name="Comma 2 2 4 2 4 3 5" xfId="26926" xr:uid="{00000000-0005-0000-0000-000088160000}"/>
    <cellStyle name="Comma 2 2 4 2 4 3 5 2" xfId="58308" xr:uid="{00000000-0005-0000-0000-000089160000}"/>
    <cellStyle name="Comma 2 2 4 2 4 3 6" xfId="11268" xr:uid="{00000000-0005-0000-0000-00008A160000}"/>
    <cellStyle name="Comma 2 2 4 2 4 3 6 2" xfId="42654" xr:uid="{00000000-0005-0000-0000-00008B160000}"/>
    <cellStyle name="Comma 2 2 4 2 4 3 7" xfId="32206" xr:uid="{00000000-0005-0000-0000-00008C160000}"/>
    <cellStyle name="Comma 2 2 4 2 4 4" xfId="492" xr:uid="{00000000-0005-0000-0000-00008D160000}"/>
    <cellStyle name="Comma 2 2 4 2 4 4 2" xfId="3192" xr:uid="{00000000-0005-0000-0000-00008E160000}"/>
    <cellStyle name="Comma 2 2 4 2 4 4 2 2" xfId="8553" xr:uid="{00000000-0005-0000-0000-00008F160000}"/>
    <cellStyle name="Comma 2 2 4 2 4 4 2 2 2" xfId="21672" xr:uid="{00000000-0005-0000-0000-000090160000}"/>
    <cellStyle name="Comma 2 2 4 2 4 4 2 2 2 2" xfId="53055" xr:uid="{00000000-0005-0000-0000-000091160000}"/>
    <cellStyle name="Comma 2 2 4 2 4 4 2 2 3" xfId="40101" xr:uid="{00000000-0005-0000-0000-000092160000}"/>
    <cellStyle name="Comma 2 2 4 2 4 4 2 3" xfId="29554" xr:uid="{00000000-0005-0000-0000-000093160000}"/>
    <cellStyle name="Comma 2 2 4 2 4 4 2 3 2" xfId="60936" xr:uid="{00000000-0005-0000-0000-000094160000}"/>
    <cellStyle name="Comma 2 2 4 2 4 4 2 4" xfId="13897" xr:uid="{00000000-0005-0000-0000-000095160000}"/>
    <cellStyle name="Comma 2 2 4 2 4 4 2 4 2" xfId="45282" xr:uid="{00000000-0005-0000-0000-000096160000}"/>
    <cellStyle name="Comma 2 2 4 2 4 4 2 5" xfId="34837" xr:uid="{00000000-0005-0000-0000-000097160000}"/>
    <cellStyle name="Comma 2 2 4 2 4 4 3" xfId="5895" xr:uid="{00000000-0005-0000-0000-000098160000}"/>
    <cellStyle name="Comma 2 2 4 2 4 4 3 2" xfId="24299" xr:uid="{00000000-0005-0000-0000-000099160000}"/>
    <cellStyle name="Comma 2 2 4 2 4 4 3 2 2" xfId="55682" xr:uid="{00000000-0005-0000-0000-00009A160000}"/>
    <cellStyle name="Comma 2 2 4 2 4 4 3 3" xfId="16526" xr:uid="{00000000-0005-0000-0000-00009B160000}"/>
    <cellStyle name="Comma 2 2 4 2 4 4 3 3 2" xfId="47909" xr:uid="{00000000-0005-0000-0000-00009C160000}"/>
    <cellStyle name="Comma 2 2 4 2 4 4 3 4" xfId="37469" xr:uid="{00000000-0005-0000-0000-00009D160000}"/>
    <cellStyle name="Comma 2 2 4 2 4 4 4" xfId="19045" xr:uid="{00000000-0005-0000-0000-00009E160000}"/>
    <cellStyle name="Comma 2 2 4 2 4 4 4 2" xfId="50428" xr:uid="{00000000-0005-0000-0000-00009F160000}"/>
    <cellStyle name="Comma 2 2 4 2 4 4 5" xfId="26927" xr:uid="{00000000-0005-0000-0000-0000A0160000}"/>
    <cellStyle name="Comma 2 2 4 2 4 4 5 2" xfId="58309" xr:uid="{00000000-0005-0000-0000-0000A1160000}"/>
    <cellStyle name="Comma 2 2 4 2 4 4 6" xfId="11269" xr:uid="{00000000-0005-0000-0000-0000A2160000}"/>
    <cellStyle name="Comma 2 2 4 2 4 4 6 2" xfId="42655" xr:uid="{00000000-0005-0000-0000-0000A3160000}"/>
    <cellStyle name="Comma 2 2 4 2 4 4 7" xfId="32207" xr:uid="{00000000-0005-0000-0000-0000A4160000}"/>
    <cellStyle name="Comma 2 2 4 2 4 5" xfId="3188" xr:uid="{00000000-0005-0000-0000-0000A5160000}"/>
    <cellStyle name="Comma 2 2 4 2 4 5 2" xfId="8549" xr:uid="{00000000-0005-0000-0000-0000A6160000}"/>
    <cellStyle name="Comma 2 2 4 2 4 5 2 2" xfId="21668" xr:uid="{00000000-0005-0000-0000-0000A7160000}"/>
    <cellStyle name="Comma 2 2 4 2 4 5 2 2 2" xfId="53051" xr:uid="{00000000-0005-0000-0000-0000A8160000}"/>
    <cellStyle name="Comma 2 2 4 2 4 5 2 3" xfId="40097" xr:uid="{00000000-0005-0000-0000-0000A9160000}"/>
    <cellStyle name="Comma 2 2 4 2 4 5 3" xfId="29550" xr:uid="{00000000-0005-0000-0000-0000AA160000}"/>
    <cellStyle name="Comma 2 2 4 2 4 5 3 2" xfId="60932" xr:uid="{00000000-0005-0000-0000-0000AB160000}"/>
    <cellStyle name="Comma 2 2 4 2 4 5 4" xfId="13893" xr:uid="{00000000-0005-0000-0000-0000AC160000}"/>
    <cellStyle name="Comma 2 2 4 2 4 5 4 2" xfId="45278" xr:uid="{00000000-0005-0000-0000-0000AD160000}"/>
    <cellStyle name="Comma 2 2 4 2 4 5 5" xfId="34833" xr:uid="{00000000-0005-0000-0000-0000AE160000}"/>
    <cellStyle name="Comma 2 2 4 2 4 6" xfId="5891" xr:uid="{00000000-0005-0000-0000-0000AF160000}"/>
    <cellStyle name="Comma 2 2 4 2 4 6 2" xfId="24295" xr:uid="{00000000-0005-0000-0000-0000B0160000}"/>
    <cellStyle name="Comma 2 2 4 2 4 6 2 2" xfId="55678" xr:uid="{00000000-0005-0000-0000-0000B1160000}"/>
    <cellStyle name="Comma 2 2 4 2 4 6 3" xfId="16522" xr:uid="{00000000-0005-0000-0000-0000B2160000}"/>
    <cellStyle name="Comma 2 2 4 2 4 6 3 2" xfId="47905" xr:uid="{00000000-0005-0000-0000-0000B3160000}"/>
    <cellStyle name="Comma 2 2 4 2 4 6 4" xfId="37465" xr:uid="{00000000-0005-0000-0000-0000B4160000}"/>
    <cellStyle name="Comma 2 2 4 2 4 7" xfId="19041" xr:uid="{00000000-0005-0000-0000-0000B5160000}"/>
    <cellStyle name="Comma 2 2 4 2 4 7 2" xfId="50424" xr:uid="{00000000-0005-0000-0000-0000B6160000}"/>
    <cellStyle name="Comma 2 2 4 2 4 8" xfId="26923" xr:uid="{00000000-0005-0000-0000-0000B7160000}"/>
    <cellStyle name="Comma 2 2 4 2 4 8 2" xfId="58305" xr:uid="{00000000-0005-0000-0000-0000B8160000}"/>
    <cellStyle name="Comma 2 2 4 2 4 9" xfId="11265" xr:uid="{00000000-0005-0000-0000-0000B9160000}"/>
    <cellStyle name="Comma 2 2 4 2 4 9 2" xfId="42651" xr:uid="{00000000-0005-0000-0000-0000BA160000}"/>
    <cellStyle name="Comma 2 2 4 2 5" xfId="493" xr:uid="{00000000-0005-0000-0000-0000BB160000}"/>
    <cellStyle name="Comma 2 2 4 2 5 10" xfId="32208" xr:uid="{00000000-0005-0000-0000-0000BC160000}"/>
    <cellStyle name="Comma 2 2 4 2 5 2" xfId="494" xr:uid="{00000000-0005-0000-0000-0000BD160000}"/>
    <cellStyle name="Comma 2 2 4 2 5 2 2" xfId="495" xr:uid="{00000000-0005-0000-0000-0000BE160000}"/>
    <cellStyle name="Comma 2 2 4 2 5 2 2 2" xfId="3195" xr:uid="{00000000-0005-0000-0000-0000BF160000}"/>
    <cellStyle name="Comma 2 2 4 2 5 2 2 2 2" xfId="8556" xr:uid="{00000000-0005-0000-0000-0000C0160000}"/>
    <cellStyle name="Comma 2 2 4 2 5 2 2 2 2 2" xfId="21675" xr:uid="{00000000-0005-0000-0000-0000C1160000}"/>
    <cellStyle name="Comma 2 2 4 2 5 2 2 2 2 2 2" xfId="53058" xr:uid="{00000000-0005-0000-0000-0000C2160000}"/>
    <cellStyle name="Comma 2 2 4 2 5 2 2 2 2 3" xfId="40104" xr:uid="{00000000-0005-0000-0000-0000C3160000}"/>
    <cellStyle name="Comma 2 2 4 2 5 2 2 2 3" xfId="29557" xr:uid="{00000000-0005-0000-0000-0000C4160000}"/>
    <cellStyle name="Comma 2 2 4 2 5 2 2 2 3 2" xfId="60939" xr:uid="{00000000-0005-0000-0000-0000C5160000}"/>
    <cellStyle name="Comma 2 2 4 2 5 2 2 2 4" xfId="13900" xr:uid="{00000000-0005-0000-0000-0000C6160000}"/>
    <cellStyle name="Comma 2 2 4 2 5 2 2 2 4 2" xfId="45285" xr:uid="{00000000-0005-0000-0000-0000C7160000}"/>
    <cellStyle name="Comma 2 2 4 2 5 2 2 2 5" xfId="34840" xr:uid="{00000000-0005-0000-0000-0000C8160000}"/>
    <cellStyle name="Comma 2 2 4 2 5 2 2 3" xfId="5898" xr:uid="{00000000-0005-0000-0000-0000C9160000}"/>
    <cellStyle name="Comma 2 2 4 2 5 2 2 3 2" xfId="24302" xr:uid="{00000000-0005-0000-0000-0000CA160000}"/>
    <cellStyle name="Comma 2 2 4 2 5 2 2 3 2 2" xfId="55685" xr:uid="{00000000-0005-0000-0000-0000CB160000}"/>
    <cellStyle name="Comma 2 2 4 2 5 2 2 3 3" xfId="16529" xr:uid="{00000000-0005-0000-0000-0000CC160000}"/>
    <cellStyle name="Comma 2 2 4 2 5 2 2 3 3 2" xfId="47912" xr:uid="{00000000-0005-0000-0000-0000CD160000}"/>
    <cellStyle name="Comma 2 2 4 2 5 2 2 3 4" xfId="37472" xr:uid="{00000000-0005-0000-0000-0000CE160000}"/>
    <cellStyle name="Comma 2 2 4 2 5 2 2 4" xfId="19048" xr:uid="{00000000-0005-0000-0000-0000CF160000}"/>
    <cellStyle name="Comma 2 2 4 2 5 2 2 4 2" xfId="50431" xr:uid="{00000000-0005-0000-0000-0000D0160000}"/>
    <cellStyle name="Comma 2 2 4 2 5 2 2 5" xfId="26930" xr:uid="{00000000-0005-0000-0000-0000D1160000}"/>
    <cellStyle name="Comma 2 2 4 2 5 2 2 5 2" xfId="58312" xr:uid="{00000000-0005-0000-0000-0000D2160000}"/>
    <cellStyle name="Comma 2 2 4 2 5 2 2 6" xfId="11272" xr:uid="{00000000-0005-0000-0000-0000D3160000}"/>
    <cellStyle name="Comma 2 2 4 2 5 2 2 6 2" xfId="42658" xr:uid="{00000000-0005-0000-0000-0000D4160000}"/>
    <cellStyle name="Comma 2 2 4 2 5 2 2 7" xfId="32210" xr:uid="{00000000-0005-0000-0000-0000D5160000}"/>
    <cellStyle name="Comma 2 2 4 2 5 2 3" xfId="3194" xr:uid="{00000000-0005-0000-0000-0000D6160000}"/>
    <cellStyle name="Comma 2 2 4 2 5 2 3 2" xfId="8555" xr:uid="{00000000-0005-0000-0000-0000D7160000}"/>
    <cellStyle name="Comma 2 2 4 2 5 2 3 2 2" xfId="21674" xr:uid="{00000000-0005-0000-0000-0000D8160000}"/>
    <cellStyle name="Comma 2 2 4 2 5 2 3 2 2 2" xfId="53057" xr:uid="{00000000-0005-0000-0000-0000D9160000}"/>
    <cellStyle name="Comma 2 2 4 2 5 2 3 2 3" xfId="40103" xr:uid="{00000000-0005-0000-0000-0000DA160000}"/>
    <cellStyle name="Comma 2 2 4 2 5 2 3 3" xfId="29556" xr:uid="{00000000-0005-0000-0000-0000DB160000}"/>
    <cellStyle name="Comma 2 2 4 2 5 2 3 3 2" xfId="60938" xr:uid="{00000000-0005-0000-0000-0000DC160000}"/>
    <cellStyle name="Comma 2 2 4 2 5 2 3 4" xfId="13899" xr:uid="{00000000-0005-0000-0000-0000DD160000}"/>
    <cellStyle name="Comma 2 2 4 2 5 2 3 4 2" xfId="45284" xr:uid="{00000000-0005-0000-0000-0000DE160000}"/>
    <cellStyle name="Comma 2 2 4 2 5 2 3 5" xfId="34839" xr:uid="{00000000-0005-0000-0000-0000DF160000}"/>
    <cellStyle name="Comma 2 2 4 2 5 2 4" xfId="5897" xr:uid="{00000000-0005-0000-0000-0000E0160000}"/>
    <cellStyle name="Comma 2 2 4 2 5 2 4 2" xfId="24301" xr:uid="{00000000-0005-0000-0000-0000E1160000}"/>
    <cellStyle name="Comma 2 2 4 2 5 2 4 2 2" xfId="55684" xr:uid="{00000000-0005-0000-0000-0000E2160000}"/>
    <cellStyle name="Comma 2 2 4 2 5 2 4 3" xfId="16528" xr:uid="{00000000-0005-0000-0000-0000E3160000}"/>
    <cellStyle name="Comma 2 2 4 2 5 2 4 3 2" xfId="47911" xr:uid="{00000000-0005-0000-0000-0000E4160000}"/>
    <cellStyle name="Comma 2 2 4 2 5 2 4 4" xfId="37471" xr:uid="{00000000-0005-0000-0000-0000E5160000}"/>
    <cellStyle name="Comma 2 2 4 2 5 2 5" xfId="19047" xr:uid="{00000000-0005-0000-0000-0000E6160000}"/>
    <cellStyle name="Comma 2 2 4 2 5 2 5 2" xfId="50430" xr:uid="{00000000-0005-0000-0000-0000E7160000}"/>
    <cellStyle name="Comma 2 2 4 2 5 2 6" xfId="26929" xr:uid="{00000000-0005-0000-0000-0000E8160000}"/>
    <cellStyle name="Comma 2 2 4 2 5 2 6 2" xfId="58311" xr:uid="{00000000-0005-0000-0000-0000E9160000}"/>
    <cellStyle name="Comma 2 2 4 2 5 2 7" xfId="11271" xr:uid="{00000000-0005-0000-0000-0000EA160000}"/>
    <cellStyle name="Comma 2 2 4 2 5 2 7 2" xfId="42657" xr:uid="{00000000-0005-0000-0000-0000EB160000}"/>
    <cellStyle name="Comma 2 2 4 2 5 2 8" xfId="32209" xr:uid="{00000000-0005-0000-0000-0000EC160000}"/>
    <cellStyle name="Comma 2 2 4 2 5 3" xfId="496" xr:uid="{00000000-0005-0000-0000-0000ED160000}"/>
    <cellStyle name="Comma 2 2 4 2 5 3 2" xfId="3196" xr:uid="{00000000-0005-0000-0000-0000EE160000}"/>
    <cellStyle name="Comma 2 2 4 2 5 3 2 2" xfId="8557" xr:uid="{00000000-0005-0000-0000-0000EF160000}"/>
    <cellStyle name="Comma 2 2 4 2 5 3 2 2 2" xfId="21676" xr:uid="{00000000-0005-0000-0000-0000F0160000}"/>
    <cellStyle name="Comma 2 2 4 2 5 3 2 2 2 2" xfId="53059" xr:uid="{00000000-0005-0000-0000-0000F1160000}"/>
    <cellStyle name="Comma 2 2 4 2 5 3 2 2 3" xfId="40105" xr:uid="{00000000-0005-0000-0000-0000F2160000}"/>
    <cellStyle name="Comma 2 2 4 2 5 3 2 3" xfId="29558" xr:uid="{00000000-0005-0000-0000-0000F3160000}"/>
    <cellStyle name="Comma 2 2 4 2 5 3 2 3 2" xfId="60940" xr:uid="{00000000-0005-0000-0000-0000F4160000}"/>
    <cellStyle name="Comma 2 2 4 2 5 3 2 4" xfId="13901" xr:uid="{00000000-0005-0000-0000-0000F5160000}"/>
    <cellStyle name="Comma 2 2 4 2 5 3 2 4 2" xfId="45286" xr:uid="{00000000-0005-0000-0000-0000F6160000}"/>
    <cellStyle name="Comma 2 2 4 2 5 3 2 5" xfId="34841" xr:uid="{00000000-0005-0000-0000-0000F7160000}"/>
    <cellStyle name="Comma 2 2 4 2 5 3 3" xfId="5899" xr:uid="{00000000-0005-0000-0000-0000F8160000}"/>
    <cellStyle name="Comma 2 2 4 2 5 3 3 2" xfId="24303" xr:uid="{00000000-0005-0000-0000-0000F9160000}"/>
    <cellStyle name="Comma 2 2 4 2 5 3 3 2 2" xfId="55686" xr:uid="{00000000-0005-0000-0000-0000FA160000}"/>
    <cellStyle name="Comma 2 2 4 2 5 3 3 3" xfId="16530" xr:uid="{00000000-0005-0000-0000-0000FB160000}"/>
    <cellStyle name="Comma 2 2 4 2 5 3 3 3 2" xfId="47913" xr:uid="{00000000-0005-0000-0000-0000FC160000}"/>
    <cellStyle name="Comma 2 2 4 2 5 3 3 4" xfId="37473" xr:uid="{00000000-0005-0000-0000-0000FD160000}"/>
    <cellStyle name="Comma 2 2 4 2 5 3 4" xfId="19049" xr:uid="{00000000-0005-0000-0000-0000FE160000}"/>
    <cellStyle name="Comma 2 2 4 2 5 3 4 2" xfId="50432" xr:uid="{00000000-0005-0000-0000-0000FF160000}"/>
    <cellStyle name="Comma 2 2 4 2 5 3 5" xfId="26931" xr:uid="{00000000-0005-0000-0000-000000170000}"/>
    <cellStyle name="Comma 2 2 4 2 5 3 5 2" xfId="58313" xr:uid="{00000000-0005-0000-0000-000001170000}"/>
    <cellStyle name="Comma 2 2 4 2 5 3 6" xfId="11273" xr:uid="{00000000-0005-0000-0000-000002170000}"/>
    <cellStyle name="Comma 2 2 4 2 5 3 6 2" xfId="42659" xr:uid="{00000000-0005-0000-0000-000003170000}"/>
    <cellStyle name="Comma 2 2 4 2 5 3 7" xfId="32211" xr:uid="{00000000-0005-0000-0000-000004170000}"/>
    <cellStyle name="Comma 2 2 4 2 5 4" xfId="497" xr:uid="{00000000-0005-0000-0000-000005170000}"/>
    <cellStyle name="Comma 2 2 4 2 5 4 2" xfId="3197" xr:uid="{00000000-0005-0000-0000-000006170000}"/>
    <cellStyle name="Comma 2 2 4 2 5 4 2 2" xfId="8558" xr:uid="{00000000-0005-0000-0000-000007170000}"/>
    <cellStyle name="Comma 2 2 4 2 5 4 2 2 2" xfId="21677" xr:uid="{00000000-0005-0000-0000-000008170000}"/>
    <cellStyle name="Comma 2 2 4 2 5 4 2 2 2 2" xfId="53060" xr:uid="{00000000-0005-0000-0000-000009170000}"/>
    <cellStyle name="Comma 2 2 4 2 5 4 2 2 3" xfId="40106" xr:uid="{00000000-0005-0000-0000-00000A170000}"/>
    <cellStyle name="Comma 2 2 4 2 5 4 2 3" xfId="29559" xr:uid="{00000000-0005-0000-0000-00000B170000}"/>
    <cellStyle name="Comma 2 2 4 2 5 4 2 3 2" xfId="60941" xr:uid="{00000000-0005-0000-0000-00000C170000}"/>
    <cellStyle name="Comma 2 2 4 2 5 4 2 4" xfId="13902" xr:uid="{00000000-0005-0000-0000-00000D170000}"/>
    <cellStyle name="Comma 2 2 4 2 5 4 2 4 2" xfId="45287" xr:uid="{00000000-0005-0000-0000-00000E170000}"/>
    <cellStyle name="Comma 2 2 4 2 5 4 2 5" xfId="34842" xr:uid="{00000000-0005-0000-0000-00000F170000}"/>
    <cellStyle name="Comma 2 2 4 2 5 4 3" xfId="5900" xr:uid="{00000000-0005-0000-0000-000010170000}"/>
    <cellStyle name="Comma 2 2 4 2 5 4 3 2" xfId="24304" xr:uid="{00000000-0005-0000-0000-000011170000}"/>
    <cellStyle name="Comma 2 2 4 2 5 4 3 2 2" xfId="55687" xr:uid="{00000000-0005-0000-0000-000012170000}"/>
    <cellStyle name="Comma 2 2 4 2 5 4 3 3" xfId="16531" xr:uid="{00000000-0005-0000-0000-000013170000}"/>
    <cellStyle name="Comma 2 2 4 2 5 4 3 3 2" xfId="47914" xr:uid="{00000000-0005-0000-0000-000014170000}"/>
    <cellStyle name="Comma 2 2 4 2 5 4 3 4" xfId="37474" xr:uid="{00000000-0005-0000-0000-000015170000}"/>
    <cellStyle name="Comma 2 2 4 2 5 4 4" xfId="19050" xr:uid="{00000000-0005-0000-0000-000016170000}"/>
    <cellStyle name="Comma 2 2 4 2 5 4 4 2" xfId="50433" xr:uid="{00000000-0005-0000-0000-000017170000}"/>
    <cellStyle name="Comma 2 2 4 2 5 4 5" xfId="26932" xr:uid="{00000000-0005-0000-0000-000018170000}"/>
    <cellStyle name="Comma 2 2 4 2 5 4 5 2" xfId="58314" xr:uid="{00000000-0005-0000-0000-000019170000}"/>
    <cellStyle name="Comma 2 2 4 2 5 4 6" xfId="11274" xr:uid="{00000000-0005-0000-0000-00001A170000}"/>
    <cellStyle name="Comma 2 2 4 2 5 4 6 2" xfId="42660" xr:uid="{00000000-0005-0000-0000-00001B170000}"/>
    <cellStyle name="Comma 2 2 4 2 5 4 7" xfId="32212" xr:uid="{00000000-0005-0000-0000-00001C170000}"/>
    <cellStyle name="Comma 2 2 4 2 5 5" xfId="3193" xr:uid="{00000000-0005-0000-0000-00001D170000}"/>
    <cellStyle name="Comma 2 2 4 2 5 5 2" xfId="8554" xr:uid="{00000000-0005-0000-0000-00001E170000}"/>
    <cellStyle name="Comma 2 2 4 2 5 5 2 2" xfId="21673" xr:uid="{00000000-0005-0000-0000-00001F170000}"/>
    <cellStyle name="Comma 2 2 4 2 5 5 2 2 2" xfId="53056" xr:uid="{00000000-0005-0000-0000-000020170000}"/>
    <cellStyle name="Comma 2 2 4 2 5 5 2 3" xfId="40102" xr:uid="{00000000-0005-0000-0000-000021170000}"/>
    <cellStyle name="Comma 2 2 4 2 5 5 3" xfId="29555" xr:uid="{00000000-0005-0000-0000-000022170000}"/>
    <cellStyle name="Comma 2 2 4 2 5 5 3 2" xfId="60937" xr:uid="{00000000-0005-0000-0000-000023170000}"/>
    <cellStyle name="Comma 2 2 4 2 5 5 4" xfId="13898" xr:uid="{00000000-0005-0000-0000-000024170000}"/>
    <cellStyle name="Comma 2 2 4 2 5 5 4 2" xfId="45283" xr:uid="{00000000-0005-0000-0000-000025170000}"/>
    <cellStyle name="Comma 2 2 4 2 5 5 5" xfId="34838" xr:uid="{00000000-0005-0000-0000-000026170000}"/>
    <cellStyle name="Comma 2 2 4 2 5 6" xfId="5896" xr:uid="{00000000-0005-0000-0000-000027170000}"/>
    <cellStyle name="Comma 2 2 4 2 5 6 2" xfId="24300" xr:uid="{00000000-0005-0000-0000-000028170000}"/>
    <cellStyle name="Comma 2 2 4 2 5 6 2 2" xfId="55683" xr:uid="{00000000-0005-0000-0000-000029170000}"/>
    <cellStyle name="Comma 2 2 4 2 5 6 3" xfId="16527" xr:uid="{00000000-0005-0000-0000-00002A170000}"/>
    <cellStyle name="Comma 2 2 4 2 5 6 3 2" xfId="47910" xr:uid="{00000000-0005-0000-0000-00002B170000}"/>
    <cellStyle name="Comma 2 2 4 2 5 6 4" xfId="37470" xr:uid="{00000000-0005-0000-0000-00002C170000}"/>
    <cellStyle name="Comma 2 2 4 2 5 7" xfId="19046" xr:uid="{00000000-0005-0000-0000-00002D170000}"/>
    <cellStyle name="Comma 2 2 4 2 5 7 2" xfId="50429" xr:uid="{00000000-0005-0000-0000-00002E170000}"/>
    <cellStyle name="Comma 2 2 4 2 5 8" xfId="26928" xr:uid="{00000000-0005-0000-0000-00002F170000}"/>
    <cellStyle name="Comma 2 2 4 2 5 8 2" xfId="58310" xr:uid="{00000000-0005-0000-0000-000030170000}"/>
    <cellStyle name="Comma 2 2 4 2 5 9" xfId="11270" xr:uid="{00000000-0005-0000-0000-000031170000}"/>
    <cellStyle name="Comma 2 2 4 2 5 9 2" xfId="42656" xr:uid="{00000000-0005-0000-0000-000032170000}"/>
    <cellStyle name="Comma 2 2 4 2 6" xfId="498" xr:uid="{00000000-0005-0000-0000-000033170000}"/>
    <cellStyle name="Comma 2 2 4 2 6 2" xfId="499" xr:uid="{00000000-0005-0000-0000-000034170000}"/>
    <cellStyle name="Comma 2 2 4 2 6 2 2" xfId="3199" xr:uid="{00000000-0005-0000-0000-000035170000}"/>
    <cellStyle name="Comma 2 2 4 2 6 2 2 2" xfId="8560" xr:uid="{00000000-0005-0000-0000-000036170000}"/>
    <cellStyle name="Comma 2 2 4 2 6 2 2 2 2" xfId="21679" xr:uid="{00000000-0005-0000-0000-000037170000}"/>
    <cellStyle name="Comma 2 2 4 2 6 2 2 2 2 2" xfId="53062" xr:uid="{00000000-0005-0000-0000-000038170000}"/>
    <cellStyle name="Comma 2 2 4 2 6 2 2 2 3" xfId="40108" xr:uid="{00000000-0005-0000-0000-000039170000}"/>
    <cellStyle name="Comma 2 2 4 2 6 2 2 3" xfId="29561" xr:uid="{00000000-0005-0000-0000-00003A170000}"/>
    <cellStyle name="Comma 2 2 4 2 6 2 2 3 2" xfId="60943" xr:uid="{00000000-0005-0000-0000-00003B170000}"/>
    <cellStyle name="Comma 2 2 4 2 6 2 2 4" xfId="13904" xr:uid="{00000000-0005-0000-0000-00003C170000}"/>
    <cellStyle name="Comma 2 2 4 2 6 2 2 4 2" xfId="45289" xr:uid="{00000000-0005-0000-0000-00003D170000}"/>
    <cellStyle name="Comma 2 2 4 2 6 2 2 5" xfId="34844" xr:uid="{00000000-0005-0000-0000-00003E170000}"/>
    <cellStyle name="Comma 2 2 4 2 6 2 3" xfId="5902" xr:uid="{00000000-0005-0000-0000-00003F170000}"/>
    <cellStyle name="Comma 2 2 4 2 6 2 3 2" xfId="24306" xr:uid="{00000000-0005-0000-0000-000040170000}"/>
    <cellStyle name="Comma 2 2 4 2 6 2 3 2 2" xfId="55689" xr:uid="{00000000-0005-0000-0000-000041170000}"/>
    <cellStyle name="Comma 2 2 4 2 6 2 3 3" xfId="16533" xr:uid="{00000000-0005-0000-0000-000042170000}"/>
    <cellStyle name="Comma 2 2 4 2 6 2 3 3 2" xfId="47916" xr:uid="{00000000-0005-0000-0000-000043170000}"/>
    <cellStyle name="Comma 2 2 4 2 6 2 3 4" xfId="37476" xr:uid="{00000000-0005-0000-0000-000044170000}"/>
    <cellStyle name="Comma 2 2 4 2 6 2 4" xfId="19052" xr:uid="{00000000-0005-0000-0000-000045170000}"/>
    <cellStyle name="Comma 2 2 4 2 6 2 4 2" xfId="50435" xr:uid="{00000000-0005-0000-0000-000046170000}"/>
    <cellStyle name="Comma 2 2 4 2 6 2 5" xfId="26934" xr:uid="{00000000-0005-0000-0000-000047170000}"/>
    <cellStyle name="Comma 2 2 4 2 6 2 5 2" xfId="58316" xr:uid="{00000000-0005-0000-0000-000048170000}"/>
    <cellStyle name="Comma 2 2 4 2 6 2 6" xfId="11276" xr:uid="{00000000-0005-0000-0000-000049170000}"/>
    <cellStyle name="Comma 2 2 4 2 6 2 6 2" xfId="42662" xr:uid="{00000000-0005-0000-0000-00004A170000}"/>
    <cellStyle name="Comma 2 2 4 2 6 2 7" xfId="32214" xr:uid="{00000000-0005-0000-0000-00004B170000}"/>
    <cellStyle name="Comma 2 2 4 2 6 3" xfId="500" xr:uid="{00000000-0005-0000-0000-00004C170000}"/>
    <cellStyle name="Comma 2 2 4 2 6 3 2" xfId="3200" xr:uid="{00000000-0005-0000-0000-00004D170000}"/>
    <cellStyle name="Comma 2 2 4 2 6 3 2 2" xfId="8561" xr:uid="{00000000-0005-0000-0000-00004E170000}"/>
    <cellStyle name="Comma 2 2 4 2 6 3 2 2 2" xfId="21680" xr:uid="{00000000-0005-0000-0000-00004F170000}"/>
    <cellStyle name="Comma 2 2 4 2 6 3 2 2 2 2" xfId="53063" xr:uid="{00000000-0005-0000-0000-000050170000}"/>
    <cellStyle name="Comma 2 2 4 2 6 3 2 2 3" xfId="40109" xr:uid="{00000000-0005-0000-0000-000051170000}"/>
    <cellStyle name="Comma 2 2 4 2 6 3 2 3" xfId="29562" xr:uid="{00000000-0005-0000-0000-000052170000}"/>
    <cellStyle name="Comma 2 2 4 2 6 3 2 3 2" xfId="60944" xr:uid="{00000000-0005-0000-0000-000053170000}"/>
    <cellStyle name="Comma 2 2 4 2 6 3 2 4" xfId="13905" xr:uid="{00000000-0005-0000-0000-000054170000}"/>
    <cellStyle name="Comma 2 2 4 2 6 3 2 4 2" xfId="45290" xr:uid="{00000000-0005-0000-0000-000055170000}"/>
    <cellStyle name="Comma 2 2 4 2 6 3 2 5" xfId="34845" xr:uid="{00000000-0005-0000-0000-000056170000}"/>
    <cellStyle name="Comma 2 2 4 2 6 3 3" xfId="5903" xr:uid="{00000000-0005-0000-0000-000057170000}"/>
    <cellStyle name="Comma 2 2 4 2 6 3 3 2" xfId="24307" xr:uid="{00000000-0005-0000-0000-000058170000}"/>
    <cellStyle name="Comma 2 2 4 2 6 3 3 2 2" xfId="55690" xr:uid="{00000000-0005-0000-0000-000059170000}"/>
    <cellStyle name="Comma 2 2 4 2 6 3 3 3" xfId="16534" xr:uid="{00000000-0005-0000-0000-00005A170000}"/>
    <cellStyle name="Comma 2 2 4 2 6 3 3 3 2" xfId="47917" xr:uid="{00000000-0005-0000-0000-00005B170000}"/>
    <cellStyle name="Comma 2 2 4 2 6 3 3 4" xfId="37477" xr:uid="{00000000-0005-0000-0000-00005C170000}"/>
    <cellStyle name="Comma 2 2 4 2 6 3 4" xfId="19053" xr:uid="{00000000-0005-0000-0000-00005D170000}"/>
    <cellStyle name="Comma 2 2 4 2 6 3 4 2" xfId="50436" xr:uid="{00000000-0005-0000-0000-00005E170000}"/>
    <cellStyle name="Comma 2 2 4 2 6 3 5" xfId="26935" xr:uid="{00000000-0005-0000-0000-00005F170000}"/>
    <cellStyle name="Comma 2 2 4 2 6 3 5 2" xfId="58317" xr:uid="{00000000-0005-0000-0000-000060170000}"/>
    <cellStyle name="Comma 2 2 4 2 6 3 6" xfId="11277" xr:uid="{00000000-0005-0000-0000-000061170000}"/>
    <cellStyle name="Comma 2 2 4 2 6 3 6 2" xfId="42663" xr:uid="{00000000-0005-0000-0000-000062170000}"/>
    <cellStyle name="Comma 2 2 4 2 6 3 7" xfId="32215" xr:uid="{00000000-0005-0000-0000-000063170000}"/>
    <cellStyle name="Comma 2 2 4 2 6 4" xfId="3198" xr:uid="{00000000-0005-0000-0000-000064170000}"/>
    <cellStyle name="Comma 2 2 4 2 6 4 2" xfId="8559" xr:uid="{00000000-0005-0000-0000-000065170000}"/>
    <cellStyle name="Comma 2 2 4 2 6 4 2 2" xfId="21678" xr:uid="{00000000-0005-0000-0000-000066170000}"/>
    <cellStyle name="Comma 2 2 4 2 6 4 2 2 2" xfId="53061" xr:uid="{00000000-0005-0000-0000-000067170000}"/>
    <cellStyle name="Comma 2 2 4 2 6 4 2 3" xfId="40107" xr:uid="{00000000-0005-0000-0000-000068170000}"/>
    <cellStyle name="Comma 2 2 4 2 6 4 3" xfId="29560" xr:uid="{00000000-0005-0000-0000-000069170000}"/>
    <cellStyle name="Comma 2 2 4 2 6 4 3 2" xfId="60942" xr:uid="{00000000-0005-0000-0000-00006A170000}"/>
    <cellStyle name="Comma 2 2 4 2 6 4 4" xfId="13903" xr:uid="{00000000-0005-0000-0000-00006B170000}"/>
    <cellStyle name="Comma 2 2 4 2 6 4 4 2" xfId="45288" xr:uid="{00000000-0005-0000-0000-00006C170000}"/>
    <cellStyle name="Comma 2 2 4 2 6 4 5" xfId="34843" xr:uid="{00000000-0005-0000-0000-00006D170000}"/>
    <cellStyle name="Comma 2 2 4 2 6 5" xfId="5901" xr:uid="{00000000-0005-0000-0000-00006E170000}"/>
    <cellStyle name="Comma 2 2 4 2 6 5 2" xfId="24305" xr:uid="{00000000-0005-0000-0000-00006F170000}"/>
    <cellStyle name="Comma 2 2 4 2 6 5 2 2" xfId="55688" xr:uid="{00000000-0005-0000-0000-000070170000}"/>
    <cellStyle name="Comma 2 2 4 2 6 5 3" xfId="16532" xr:uid="{00000000-0005-0000-0000-000071170000}"/>
    <cellStyle name="Comma 2 2 4 2 6 5 3 2" xfId="47915" xr:uid="{00000000-0005-0000-0000-000072170000}"/>
    <cellStyle name="Comma 2 2 4 2 6 5 4" xfId="37475" xr:uid="{00000000-0005-0000-0000-000073170000}"/>
    <cellStyle name="Comma 2 2 4 2 6 6" xfId="19051" xr:uid="{00000000-0005-0000-0000-000074170000}"/>
    <cellStyle name="Comma 2 2 4 2 6 6 2" xfId="50434" xr:uid="{00000000-0005-0000-0000-000075170000}"/>
    <cellStyle name="Comma 2 2 4 2 6 7" xfId="26933" xr:uid="{00000000-0005-0000-0000-000076170000}"/>
    <cellStyle name="Comma 2 2 4 2 6 7 2" xfId="58315" xr:uid="{00000000-0005-0000-0000-000077170000}"/>
    <cellStyle name="Comma 2 2 4 2 6 8" xfId="11275" xr:uid="{00000000-0005-0000-0000-000078170000}"/>
    <cellStyle name="Comma 2 2 4 2 6 8 2" xfId="42661" xr:uid="{00000000-0005-0000-0000-000079170000}"/>
    <cellStyle name="Comma 2 2 4 2 6 9" xfId="32213" xr:uid="{00000000-0005-0000-0000-00007A170000}"/>
    <cellStyle name="Comma 2 2 4 2 7" xfId="501" xr:uid="{00000000-0005-0000-0000-00007B170000}"/>
    <cellStyle name="Comma 2 2 4 2 7 2" xfId="502" xr:uid="{00000000-0005-0000-0000-00007C170000}"/>
    <cellStyle name="Comma 2 2 4 2 7 2 2" xfId="3202" xr:uid="{00000000-0005-0000-0000-00007D170000}"/>
    <cellStyle name="Comma 2 2 4 2 7 2 2 2" xfId="8563" xr:uid="{00000000-0005-0000-0000-00007E170000}"/>
    <cellStyle name="Comma 2 2 4 2 7 2 2 2 2" xfId="21682" xr:uid="{00000000-0005-0000-0000-00007F170000}"/>
    <cellStyle name="Comma 2 2 4 2 7 2 2 2 2 2" xfId="53065" xr:uid="{00000000-0005-0000-0000-000080170000}"/>
    <cellStyle name="Comma 2 2 4 2 7 2 2 2 3" xfId="40111" xr:uid="{00000000-0005-0000-0000-000081170000}"/>
    <cellStyle name="Comma 2 2 4 2 7 2 2 3" xfId="29564" xr:uid="{00000000-0005-0000-0000-000082170000}"/>
    <cellStyle name="Comma 2 2 4 2 7 2 2 3 2" xfId="60946" xr:uid="{00000000-0005-0000-0000-000083170000}"/>
    <cellStyle name="Comma 2 2 4 2 7 2 2 4" xfId="13907" xr:uid="{00000000-0005-0000-0000-000084170000}"/>
    <cellStyle name="Comma 2 2 4 2 7 2 2 4 2" xfId="45292" xr:uid="{00000000-0005-0000-0000-000085170000}"/>
    <cellStyle name="Comma 2 2 4 2 7 2 2 5" xfId="34847" xr:uid="{00000000-0005-0000-0000-000086170000}"/>
    <cellStyle name="Comma 2 2 4 2 7 2 3" xfId="5905" xr:uid="{00000000-0005-0000-0000-000087170000}"/>
    <cellStyle name="Comma 2 2 4 2 7 2 3 2" xfId="24309" xr:uid="{00000000-0005-0000-0000-000088170000}"/>
    <cellStyle name="Comma 2 2 4 2 7 2 3 2 2" xfId="55692" xr:uid="{00000000-0005-0000-0000-000089170000}"/>
    <cellStyle name="Comma 2 2 4 2 7 2 3 3" xfId="16536" xr:uid="{00000000-0005-0000-0000-00008A170000}"/>
    <cellStyle name="Comma 2 2 4 2 7 2 3 3 2" xfId="47919" xr:uid="{00000000-0005-0000-0000-00008B170000}"/>
    <cellStyle name="Comma 2 2 4 2 7 2 3 4" xfId="37479" xr:uid="{00000000-0005-0000-0000-00008C170000}"/>
    <cellStyle name="Comma 2 2 4 2 7 2 4" xfId="19055" xr:uid="{00000000-0005-0000-0000-00008D170000}"/>
    <cellStyle name="Comma 2 2 4 2 7 2 4 2" xfId="50438" xr:uid="{00000000-0005-0000-0000-00008E170000}"/>
    <cellStyle name="Comma 2 2 4 2 7 2 5" xfId="26937" xr:uid="{00000000-0005-0000-0000-00008F170000}"/>
    <cellStyle name="Comma 2 2 4 2 7 2 5 2" xfId="58319" xr:uid="{00000000-0005-0000-0000-000090170000}"/>
    <cellStyle name="Comma 2 2 4 2 7 2 6" xfId="11279" xr:uid="{00000000-0005-0000-0000-000091170000}"/>
    <cellStyle name="Comma 2 2 4 2 7 2 6 2" xfId="42665" xr:uid="{00000000-0005-0000-0000-000092170000}"/>
    <cellStyle name="Comma 2 2 4 2 7 2 7" xfId="32217" xr:uid="{00000000-0005-0000-0000-000093170000}"/>
    <cellStyle name="Comma 2 2 4 2 7 3" xfId="3201" xr:uid="{00000000-0005-0000-0000-000094170000}"/>
    <cellStyle name="Comma 2 2 4 2 7 3 2" xfId="8562" xr:uid="{00000000-0005-0000-0000-000095170000}"/>
    <cellStyle name="Comma 2 2 4 2 7 3 2 2" xfId="21681" xr:uid="{00000000-0005-0000-0000-000096170000}"/>
    <cellStyle name="Comma 2 2 4 2 7 3 2 2 2" xfId="53064" xr:uid="{00000000-0005-0000-0000-000097170000}"/>
    <cellStyle name="Comma 2 2 4 2 7 3 2 3" xfId="40110" xr:uid="{00000000-0005-0000-0000-000098170000}"/>
    <cellStyle name="Comma 2 2 4 2 7 3 3" xfId="29563" xr:uid="{00000000-0005-0000-0000-000099170000}"/>
    <cellStyle name="Comma 2 2 4 2 7 3 3 2" xfId="60945" xr:uid="{00000000-0005-0000-0000-00009A170000}"/>
    <cellStyle name="Comma 2 2 4 2 7 3 4" xfId="13906" xr:uid="{00000000-0005-0000-0000-00009B170000}"/>
    <cellStyle name="Comma 2 2 4 2 7 3 4 2" xfId="45291" xr:uid="{00000000-0005-0000-0000-00009C170000}"/>
    <cellStyle name="Comma 2 2 4 2 7 3 5" xfId="34846" xr:uid="{00000000-0005-0000-0000-00009D170000}"/>
    <cellStyle name="Comma 2 2 4 2 7 4" xfId="5904" xr:uid="{00000000-0005-0000-0000-00009E170000}"/>
    <cellStyle name="Comma 2 2 4 2 7 4 2" xfId="24308" xr:uid="{00000000-0005-0000-0000-00009F170000}"/>
    <cellStyle name="Comma 2 2 4 2 7 4 2 2" xfId="55691" xr:uid="{00000000-0005-0000-0000-0000A0170000}"/>
    <cellStyle name="Comma 2 2 4 2 7 4 3" xfId="16535" xr:uid="{00000000-0005-0000-0000-0000A1170000}"/>
    <cellStyle name="Comma 2 2 4 2 7 4 3 2" xfId="47918" xr:uid="{00000000-0005-0000-0000-0000A2170000}"/>
    <cellStyle name="Comma 2 2 4 2 7 4 4" xfId="37478" xr:uid="{00000000-0005-0000-0000-0000A3170000}"/>
    <cellStyle name="Comma 2 2 4 2 7 5" xfId="19054" xr:uid="{00000000-0005-0000-0000-0000A4170000}"/>
    <cellStyle name="Comma 2 2 4 2 7 5 2" xfId="50437" xr:uid="{00000000-0005-0000-0000-0000A5170000}"/>
    <cellStyle name="Comma 2 2 4 2 7 6" xfId="26936" xr:uid="{00000000-0005-0000-0000-0000A6170000}"/>
    <cellStyle name="Comma 2 2 4 2 7 6 2" xfId="58318" xr:uid="{00000000-0005-0000-0000-0000A7170000}"/>
    <cellStyle name="Comma 2 2 4 2 7 7" xfId="11278" xr:uid="{00000000-0005-0000-0000-0000A8170000}"/>
    <cellStyle name="Comma 2 2 4 2 7 7 2" xfId="42664" xr:uid="{00000000-0005-0000-0000-0000A9170000}"/>
    <cellStyle name="Comma 2 2 4 2 7 8" xfId="32216" xr:uid="{00000000-0005-0000-0000-0000AA170000}"/>
    <cellStyle name="Comma 2 2 4 2 8" xfId="503" xr:uid="{00000000-0005-0000-0000-0000AB170000}"/>
    <cellStyle name="Comma 2 2 4 2 8 2" xfId="3203" xr:uid="{00000000-0005-0000-0000-0000AC170000}"/>
    <cellStyle name="Comma 2 2 4 2 8 2 2" xfId="8564" xr:uid="{00000000-0005-0000-0000-0000AD170000}"/>
    <cellStyle name="Comma 2 2 4 2 8 2 2 2" xfId="21683" xr:uid="{00000000-0005-0000-0000-0000AE170000}"/>
    <cellStyle name="Comma 2 2 4 2 8 2 2 2 2" xfId="53066" xr:uid="{00000000-0005-0000-0000-0000AF170000}"/>
    <cellStyle name="Comma 2 2 4 2 8 2 2 3" xfId="40112" xr:uid="{00000000-0005-0000-0000-0000B0170000}"/>
    <cellStyle name="Comma 2 2 4 2 8 2 3" xfId="29565" xr:uid="{00000000-0005-0000-0000-0000B1170000}"/>
    <cellStyle name="Comma 2 2 4 2 8 2 3 2" xfId="60947" xr:uid="{00000000-0005-0000-0000-0000B2170000}"/>
    <cellStyle name="Comma 2 2 4 2 8 2 4" xfId="13908" xr:uid="{00000000-0005-0000-0000-0000B3170000}"/>
    <cellStyle name="Comma 2 2 4 2 8 2 4 2" xfId="45293" xr:uid="{00000000-0005-0000-0000-0000B4170000}"/>
    <cellStyle name="Comma 2 2 4 2 8 2 5" xfId="34848" xr:uid="{00000000-0005-0000-0000-0000B5170000}"/>
    <cellStyle name="Comma 2 2 4 2 8 3" xfId="5906" xr:uid="{00000000-0005-0000-0000-0000B6170000}"/>
    <cellStyle name="Comma 2 2 4 2 8 3 2" xfId="24310" xr:uid="{00000000-0005-0000-0000-0000B7170000}"/>
    <cellStyle name="Comma 2 2 4 2 8 3 2 2" xfId="55693" xr:uid="{00000000-0005-0000-0000-0000B8170000}"/>
    <cellStyle name="Comma 2 2 4 2 8 3 3" xfId="16537" xr:uid="{00000000-0005-0000-0000-0000B9170000}"/>
    <cellStyle name="Comma 2 2 4 2 8 3 3 2" xfId="47920" xr:uid="{00000000-0005-0000-0000-0000BA170000}"/>
    <cellStyle name="Comma 2 2 4 2 8 3 4" xfId="37480" xr:uid="{00000000-0005-0000-0000-0000BB170000}"/>
    <cellStyle name="Comma 2 2 4 2 8 4" xfId="19056" xr:uid="{00000000-0005-0000-0000-0000BC170000}"/>
    <cellStyle name="Comma 2 2 4 2 8 4 2" xfId="50439" xr:uid="{00000000-0005-0000-0000-0000BD170000}"/>
    <cellStyle name="Comma 2 2 4 2 8 5" xfId="26938" xr:uid="{00000000-0005-0000-0000-0000BE170000}"/>
    <cellStyle name="Comma 2 2 4 2 8 5 2" xfId="58320" xr:uid="{00000000-0005-0000-0000-0000BF170000}"/>
    <cellStyle name="Comma 2 2 4 2 8 6" xfId="11280" xr:uid="{00000000-0005-0000-0000-0000C0170000}"/>
    <cellStyle name="Comma 2 2 4 2 8 6 2" xfId="42666" xr:uid="{00000000-0005-0000-0000-0000C1170000}"/>
    <cellStyle name="Comma 2 2 4 2 8 7" xfId="32218" xr:uid="{00000000-0005-0000-0000-0000C2170000}"/>
    <cellStyle name="Comma 2 2 4 2 9" xfId="504" xr:uid="{00000000-0005-0000-0000-0000C3170000}"/>
    <cellStyle name="Comma 2 2 4 2 9 2" xfId="3204" xr:uid="{00000000-0005-0000-0000-0000C4170000}"/>
    <cellStyle name="Comma 2 2 4 2 9 2 2" xfId="8565" xr:uid="{00000000-0005-0000-0000-0000C5170000}"/>
    <cellStyle name="Comma 2 2 4 2 9 2 2 2" xfId="21684" xr:uid="{00000000-0005-0000-0000-0000C6170000}"/>
    <cellStyle name="Comma 2 2 4 2 9 2 2 2 2" xfId="53067" xr:uid="{00000000-0005-0000-0000-0000C7170000}"/>
    <cellStyle name="Comma 2 2 4 2 9 2 2 3" xfId="40113" xr:uid="{00000000-0005-0000-0000-0000C8170000}"/>
    <cellStyle name="Comma 2 2 4 2 9 2 3" xfId="29566" xr:uid="{00000000-0005-0000-0000-0000C9170000}"/>
    <cellStyle name="Comma 2 2 4 2 9 2 3 2" xfId="60948" xr:uid="{00000000-0005-0000-0000-0000CA170000}"/>
    <cellStyle name="Comma 2 2 4 2 9 2 4" xfId="13909" xr:uid="{00000000-0005-0000-0000-0000CB170000}"/>
    <cellStyle name="Comma 2 2 4 2 9 2 4 2" xfId="45294" xr:uid="{00000000-0005-0000-0000-0000CC170000}"/>
    <cellStyle name="Comma 2 2 4 2 9 2 5" xfId="34849" xr:uid="{00000000-0005-0000-0000-0000CD170000}"/>
    <cellStyle name="Comma 2 2 4 2 9 3" xfId="5907" xr:uid="{00000000-0005-0000-0000-0000CE170000}"/>
    <cellStyle name="Comma 2 2 4 2 9 3 2" xfId="24311" xr:uid="{00000000-0005-0000-0000-0000CF170000}"/>
    <cellStyle name="Comma 2 2 4 2 9 3 2 2" xfId="55694" xr:uid="{00000000-0005-0000-0000-0000D0170000}"/>
    <cellStyle name="Comma 2 2 4 2 9 3 3" xfId="16538" xr:uid="{00000000-0005-0000-0000-0000D1170000}"/>
    <cellStyle name="Comma 2 2 4 2 9 3 3 2" xfId="47921" xr:uid="{00000000-0005-0000-0000-0000D2170000}"/>
    <cellStyle name="Comma 2 2 4 2 9 3 4" xfId="37481" xr:uid="{00000000-0005-0000-0000-0000D3170000}"/>
    <cellStyle name="Comma 2 2 4 2 9 4" xfId="19057" xr:uid="{00000000-0005-0000-0000-0000D4170000}"/>
    <cellStyle name="Comma 2 2 4 2 9 4 2" xfId="50440" xr:uid="{00000000-0005-0000-0000-0000D5170000}"/>
    <cellStyle name="Comma 2 2 4 2 9 5" xfId="26939" xr:uid="{00000000-0005-0000-0000-0000D6170000}"/>
    <cellStyle name="Comma 2 2 4 2 9 5 2" xfId="58321" xr:uid="{00000000-0005-0000-0000-0000D7170000}"/>
    <cellStyle name="Comma 2 2 4 2 9 6" xfId="11281" xr:uid="{00000000-0005-0000-0000-0000D8170000}"/>
    <cellStyle name="Comma 2 2 4 2 9 6 2" xfId="42667" xr:uid="{00000000-0005-0000-0000-0000D9170000}"/>
    <cellStyle name="Comma 2 2 4 2 9 7" xfId="32219" xr:uid="{00000000-0005-0000-0000-0000DA170000}"/>
    <cellStyle name="Comma 2 2 4 3" xfId="276" xr:uid="{00000000-0005-0000-0000-0000DB170000}"/>
    <cellStyle name="Comma 2 2 4 3 10" xfId="26721" xr:uid="{00000000-0005-0000-0000-0000DC170000}"/>
    <cellStyle name="Comma 2 2 4 3 10 2" xfId="58103" xr:uid="{00000000-0005-0000-0000-0000DD170000}"/>
    <cellStyle name="Comma 2 2 4 3 11" xfId="11282" xr:uid="{00000000-0005-0000-0000-0000DE170000}"/>
    <cellStyle name="Comma 2 2 4 3 11 2" xfId="42668" xr:uid="{00000000-0005-0000-0000-0000DF170000}"/>
    <cellStyle name="Comma 2 2 4 3 12" xfId="32001" xr:uid="{00000000-0005-0000-0000-0000E0170000}"/>
    <cellStyle name="Comma 2 2 4 3 2" xfId="506" xr:uid="{00000000-0005-0000-0000-0000E1170000}"/>
    <cellStyle name="Comma 2 2 4 3 2 2" xfId="507" xr:uid="{00000000-0005-0000-0000-0000E2170000}"/>
    <cellStyle name="Comma 2 2 4 3 2 2 2" xfId="3207" xr:uid="{00000000-0005-0000-0000-0000E3170000}"/>
    <cellStyle name="Comma 2 2 4 3 2 2 2 2" xfId="8568" xr:uid="{00000000-0005-0000-0000-0000E4170000}"/>
    <cellStyle name="Comma 2 2 4 3 2 2 2 2 2" xfId="21687" xr:uid="{00000000-0005-0000-0000-0000E5170000}"/>
    <cellStyle name="Comma 2 2 4 3 2 2 2 2 2 2" xfId="53070" xr:uid="{00000000-0005-0000-0000-0000E6170000}"/>
    <cellStyle name="Comma 2 2 4 3 2 2 2 2 3" xfId="40116" xr:uid="{00000000-0005-0000-0000-0000E7170000}"/>
    <cellStyle name="Comma 2 2 4 3 2 2 2 3" xfId="29569" xr:uid="{00000000-0005-0000-0000-0000E8170000}"/>
    <cellStyle name="Comma 2 2 4 3 2 2 2 3 2" xfId="60951" xr:uid="{00000000-0005-0000-0000-0000E9170000}"/>
    <cellStyle name="Comma 2 2 4 3 2 2 2 4" xfId="13912" xr:uid="{00000000-0005-0000-0000-0000EA170000}"/>
    <cellStyle name="Comma 2 2 4 3 2 2 2 4 2" xfId="45297" xr:uid="{00000000-0005-0000-0000-0000EB170000}"/>
    <cellStyle name="Comma 2 2 4 3 2 2 2 5" xfId="34852" xr:uid="{00000000-0005-0000-0000-0000EC170000}"/>
    <cellStyle name="Comma 2 2 4 3 2 2 3" xfId="5910" xr:uid="{00000000-0005-0000-0000-0000ED170000}"/>
    <cellStyle name="Comma 2 2 4 3 2 2 3 2" xfId="24314" xr:uid="{00000000-0005-0000-0000-0000EE170000}"/>
    <cellStyle name="Comma 2 2 4 3 2 2 3 2 2" xfId="55697" xr:uid="{00000000-0005-0000-0000-0000EF170000}"/>
    <cellStyle name="Comma 2 2 4 3 2 2 3 3" xfId="16541" xr:uid="{00000000-0005-0000-0000-0000F0170000}"/>
    <cellStyle name="Comma 2 2 4 3 2 2 3 3 2" xfId="47924" xr:uid="{00000000-0005-0000-0000-0000F1170000}"/>
    <cellStyle name="Comma 2 2 4 3 2 2 3 4" xfId="37484" xr:uid="{00000000-0005-0000-0000-0000F2170000}"/>
    <cellStyle name="Comma 2 2 4 3 2 2 4" xfId="19060" xr:uid="{00000000-0005-0000-0000-0000F3170000}"/>
    <cellStyle name="Comma 2 2 4 3 2 2 4 2" xfId="50443" xr:uid="{00000000-0005-0000-0000-0000F4170000}"/>
    <cellStyle name="Comma 2 2 4 3 2 2 5" xfId="26942" xr:uid="{00000000-0005-0000-0000-0000F5170000}"/>
    <cellStyle name="Comma 2 2 4 3 2 2 5 2" xfId="58324" xr:uid="{00000000-0005-0000-0000-0000F6170000}"/>
    <cellStyle name="Comma 2 2 4 3 2 2 6" xfId="11284" xr:uid="{00000000-0005-0000-0000-0000F7170000}"/>
    <cellStyle name="Comma 2 2 4 3 2 2 6 2" xfId="42670" xr:uid="{00000000-0005-0000-0000-0000F8170000}"/>
    <cellStyle name="Comma 2 2 4 3 2 2 7" xfId="32222" xr:uid="{00000000-0005-0000-0000-0000F9170000}"/>
    <cellStyle name="Comma 2 2 4 3 2 3" xfId="3206" xr:uid="{00000000-0005-0000-0000-0000FA170000}"/>
    <cellStyle name="Comma 2 2 4 3 2 3 2" xfId="8567" xr:uid="{00000000-0005-0000-0000-0000FB170000}"/>
    <cellStyle name="Comma 2 2 4 3 2 3 2 2" xfId="21686" xr:uid="{00000000-0005-0000-0000-0000FC170000}"/>
    <cellStyle name="Comma 2 2 4 3 2 3 2 2 2" xfId="53069" xr:uid="{00000000-0005-0000-0000-0000FD170000}"/>
    <cellStyle name="Comma 2 2 4 3 2 3 2 3" xfId="40115" xr:uid="{00000000-0005-0000-0000-0000FE170000}"/>
    <cellStyle name="Comma 2 2 4 3 2 3 3" xfId="29568" xr:uid="{00000000-0005-0000-0000-0000FF170000}"/>
    <cellStyle name="Comma 2 2 4 3 2 3 3 2" xfId="60950" xr:uid="{00000000-0005-0000-0000-000000180000}"/>
    <cellStyle name="Comma 2 2 4 3 2 3 4" xfId="13911" xr:uid="{00000000-0005-0000-0000-000001180000}"/>
    <cellStyle name="Comma 2 2 4 3 2 3 4 2" xfId="45296" xr:uid="{00000000-0005-0000-0000-000002180000}"/>
    <cellStyle name="Comma 2 2 4 3 2 3 5" xfId="34851" xr:uid="{00000000-0005-0000-0000-000003180000}"/>
    <cellStyle name="Comma 2 2 4 3 2 4" xfId="5909" xr:uid="{00000000-0005-0000-0000-000004180000}"/>
    <cellStyle name="Comma 2 2 4 3 2 4 2" xfId="24313" xr:uid="{00000000-0005-0000-0000-000005180000}"/>
    <cellStyle name="Comma 2 2 4 3 2 4 2 2" xfId="55696" xr:uid="{00000000-0005-0000-0000-000006180000}"/>
    <cellStyle name="Comma 2 2 4 3 2 4 3" xfId="16540" xr:uid="{00000000-0005-0000-0000-000007180000}"/>
    <cellStyle name="Comma 2 2 4 3 2 4 3 2" xfId="47923" xr:uid="{00000000-0005-0000-0000-000008180000}"/>
    <cellStyle name="Comma 2 2 4 3 2 4 4" xfId="37483" xr:uid="{00000000-0005-0000-0000-000009180000}"/>
    <cellStyle name="Comma 2 2 4 3 2 5" xfId="19059" xr:uid="{00000000-0005-0000-0000-00000A180000}"/>
    <cellStyle name="Comma 2 2 4 3 2 5 2" xfId="50442" xr:uid="{00000000-0005-0000-0000-00000B180000}"/>
    <cellStyle name="Comma 2 2 4 3 2 6" xfId="26941" xr:uid="{00000000-0005-0000-0000-00000C180000}"/>
    <cellStyle name="Comma 2 2 4 3 2 6 2" xfId="58323" xr:uid="{00000000-0005-0000-0000-00000D180000}"/>
    <cellStyle name="Comma 2 2 4 3 2 7" xfId="11283" xr:uid="{00000000-0005-0000-0000-00000E180000}"/>
    <cellStyle name="Comma 2 2 4 3 2 7 2" xfId="42669" xr:uid="{00000000-0005-0000-0000-00000F180000}"/>
    <cellStyle name="Comma 2 2 4 3 2 8" xfId="32221" xr:uid="{00000000-0005-0000-0000-000010180000}"/>
    <cellStyle name="Comma 2 2 4 3 3" xfId="508" xr:uid="{00000000-0005-0000-0000-000011180000}"/>
    <cellStyle name="Comma 2 2 4 3 3 2" xfId="3208" xr:uid="{00000000-0005-0000-0000-000012180000}"/>
    <cellStyle name="Comma 2 2 4 3 3 2 2" xfId="8569" xr:uid="{00000000-0005-0000-0000-000013180000}"/>
    <cellStyle name="Comma 2 2 4 3 3 2 2 2" xfId="21688" xr:uid="{00000000-0005-0000-0000-000014180000}"/>
    <cellStyle name="Comma 2 2 4 3 3 2 2 2 2" xfId="53071" xr:uid="{00000000-0005-0000-0000-000015180000}"/>
    <cellStyle name="Comma 2 2 4 3 3 2 2 3" xfId="40117" xr:uid="{00000000-0005-0000-0000-000016180000}"/>
    <cellStyle name="Comma 2 2 4 3 3 2 3" xfId="29570" xr:uid="{00000000-0005-0000-0000-000017180000}"/>
    <cellStyle name="Comma 2 2 4 3 3 2 3 2" xfId="60952" xr:uid="{00000000-0005-0000-0000-000018180000}"/>
    <cellStyle name="Comma 2 2 4 3 3 2 4" xfId="13913" xr:uid="{00000000-0005-0000-0000-000019180000}"/>
    <cellStyle name="Comma 2 2 4 3 3 2 4 2" xfId="45298" xr:uid="{00000000-0005-0000-0000-00001A180000}"/>
    <cellStyle name="Comma 2 2 4 3 3 2 5" xfId="34853" xr:uid="{00000000-0005-0000-0000-00001B180000}"/>
    <cellStyle name="Comma 2 2 4 3 3 3" xfId="5911" xr:uid="{00000000-0005-0000-0000-00001C180000}"/>
    <cellStyle name="Comma 2 2 4 3 3 3 2" xfId="24315" xr:uid="{00000000-0005-0000-0000-00001D180000}"/>
    <cellStyle name="Comma 2 2 4 3 3 3 2 2" xfId="55698" xr:uid="{00000000-0005-0000-0000-00001E180000}"/>
    <cellStyle name="Comma 2 2 4 3 3 3 3" xfId="16542" xr:uid="{00000000-0005-0000-0000-00001F180000}"/>
    <cellStyle name="Comma 2 2 4 3 3 3 3 2" xfId="47925" xr:uid="{00000000-0005-0000-0000-000020180000}"/>
    <cellStyle name="Comma 2 2 4 3 3 3 4" xfId="37485" xr:uid="{00000000-0005-0000-0000-000021180000}"/>
    <cellStyle name="Comma 2 2 4 3 3 4" xfId="19061" xr:uid="{00000000-0005-0000-0000-000022180000}"/>
    <cellStyle name="Comma 2 2 4 3 3 4 2" xfId="50444" xr:uid="{00000000-0005-0000-0000-000023180000}"/>
    <cellStyle name="Comma 2 2 4 3 3 5" xfId="26943" xr:uid="{00000000-0005-0000-0000-000024180000}"/>
    <cellStyle name="Comma 2 2 4 3 3 5 2" xfId="58325" xr:uid="{00000000-0005-0000-0000-000025180000}"/>
    <cellStyle name="Comma 2 2 4 3 3 6" xfId="11285" xr:uid="{00000000-0005-0000-0000-000026180000}"/>
    <cellStyle name="Comma 2 2 4 3 3 6 2" xfId="42671" xr:uid="{00000000-0005-0000-0000-000027180000}"/>
    <cellStyle name="Comma 2 2 4 3 3 7" xfId="32223" xr:uid="{00000000-0005-0000-0000-000028180000}"/>
    <cellStyle name="Comma 2 2 4 3 4" xfId="509" xr:uid="{00000000-0005-0000-0000-000029180000}"/>
    <cellStyle name="Comma 2 2 4 3 4 2" xfId="3209" xr:uid="{00000000-0005-0000-0000-00002A180000}"/>
    <cellStyle name="Comma 2 2 4 3 4 2 2" xfId="8570" xr:uid="{00000000-0005-0000-0000-00002B180000}"/>
    <cellStyle name="Comma 2 2 4 3 4 2 2 2" xfId="21689" xr:uid="{00000000-0005-0000-0000-00002C180000}"/>
    <cellStyle name="Comma 2 2 4 3 4 2 2 2 2" xfId="53072" xr:uid="{00000000-0005-0000-0000-00002D180000}"/>
    <cellStyle name="Comma 2 2 4 3 4 2 2 3" xfId="40118" xr:uid="{00000000-0005-0000-0000-00002E180000}"/>
    <cellStyle name="Comma 2 2 4 3 4 2 3" xfId="29571" xr:uid="{00000000-0005-0000-0000-00002F180000}"/>
    <cellStyle name="Comma 2 2 4 3 4 2 3 2" xfId="60953" xr:uid="{00000000-0005-0000-0000-000030180000}"/>
    <cellStyle name="Comma 2 2 4 3 4 2 4" xfId="13914" xr:uid="{00000000-0005-0000-0000-000031180000}"/>
    <cellStyle name="Comma 2 2 4 3 4 2 4 2" xfId="45299" xr:uid="{00000000-0005-0000-0000-000032180000}"/>
    <cellStyle name="Comma 2 2 4 3 4 2 5" xfId="34854" xr:uid="{00000000-0005-0000-0000-000033180000}"/>
    <cellStyle name="Comma 2 2 4 3 4 3" xfId="5912" xr:uid="{00000000-0005-0000-0000-000034180000}"/>
    <cellStyle name="Comma 2 2 4 3 4 3 2" xfId="24316" xr:uid="{00000000-0005-0000-0000-000035180000}"/>
    <cellStyle name="Comma 2 2 4 3 4 3 2 2" xfId="55699" xr:uid="{00000000-0005-0000-0000-000036180000}"/>
    <cellStyle name="Comma 2 2 4 3 4 3 3" xfId="16543" xr:uid="{00000000-0005-0000-0000-000037180000}"/>
    <cellStyle name="Comma 2 2 4 3 4 3 3 2" xfId="47926" xr:uid="{00000000-0005-0000-0000-000038180000}"/>
    <cellStyle name="Comma 2 2 4 3 4 3 4" xfId="37486" xr:uid="{00000000-0005-0000-0000-000039180000}"/>
    <cellStyle name="Comma 2 2 4 3 4 4" xfId="19062" xr:uid="{00000000-0005-0000-0000-00003A180000}"/>
    <cellStyle name="Comma 2 2 4 3 4 4 2" xfId="50445" xr:uid="{00000000-0005-0000-0000-00003B180000}"/>
    <cellStyle name="Comma 2 2 4 3 4 5" xfId="26944" xr:uid="{00000000-0005-0000-0000-00003C180000}"/>
    <cellStyle name="Comma 2 2 4 3 4 5 2" xfId="58326" xr:uid="{00000000-0005-0000-0000-00003D180000}"/>
    <cellStyle name="Comma 2 2 4 3 4 6" xfId="11286" xr:uid="{00000000-0005-0000-0000-00003E180000}"/>
    <cellStyle name="Comma 2 2 4 3 4 6 2" xfId="42672" xr:uid="{00000000-0005-0000-0000-00003F180000}"/>
    <cellStyle name="Comma 2 2 4 3 4 7" xfId="32224" xr:uid="{00000000-0005-0000-0000-000040180000}"/>
    <cellStyle name="Comma 2 2 4 3 5" xfId="2850" xr:uid="{00000000-0005-0000-0000-000041180000}"/>
    <cellStyle name="Comma 2 2 4 3 5 2" xfId="5523" xr:uid="{00000000-0005-0000-0000-000042180000}"/>
    <cellStyle name="Comma 2 2 4 3 5 2 2" xfId="10874" xr:uid="{00000000-0005-0000-0000-000043180000}"/>
    <cellStyle name="Comma 2 2 4 3 5 2 2 2" xfId="23985" xr:uid="{00000000-0005-0000-0000-000044180000}"/>
    <cellStyle name="Comma 2 2 4 3 5 2 2 2 2" xfId="55368" xr:uid="{00000000-0005-0000-0000-000045180000}"/>
    <cellStyle name="Comma 2 2 4 3 5 2 2 3" xfId="42414" xr:uid="{00000000-0005-0000-0000-000046180000}"/>
    <cellStyle name="Comma 2 2 4 3 5 2 3" xfId="31867" xr:uid="{00000000-0005-0000-0000-000047180000}"/>
    <cellStyle name="Comma 2 2 4 3 5 2 3 2" xfId="63249" xr:uid="{00000000-0005-0000-0000-000048180000}"/>
    <cellStyle name="Comma 2 2 4 3 5 2 4" xfId="16210" xr:uid="{00000000-0005-0000-0000-000049180000}"/>
    <cellStyle name="Comma 2 2 4 3 5 2 4 2" xfId="47595" xr:uid="{00000000-0005-0000-0000-00004A180000}"/>
    <cellStyle name="Comma 2 2 4 3 5 2 5" xfId="37150" xr:uid="{00000000-0005-0000-0000-00004B180000}"/>
    <cellStyle name="Comma 2 2 4 3 5 3" xfId="8228" xr:uid="{00000000-0005-0000-0000-00004C180000}"/>
    <cellStyle name="Comma 2 2 4 3 5 3 2" xfId="26612" xr:uid="{00000000-0005-0000-0000-00004D180000}"/>
    <cellStyle name="Comma 2 2 4 3 5 3 2 2" xfId="57995" xr:uid="{00000000-0005-0000-0000-00004E180000}"/>
    <cellStyle name="Comma 2 2 4 3 5 3 3" xfId="18839" xr:uid="{00000000-0005-0000-0000-00004F180000}"/>
    <cellStyle name="Comma 2 2 4 3 5 3 3 2" xfId="50222" xr:uid="{00000000-0005-0000-0000-000050180000}"/>
    <cellStyle name="Comma 2 2 4 3 5 3 4" xfId="39784" xr:uid="{00000000-0005-0000-0000-000051180000}"/>
    <cellStyle name="Comma 2 2 4 3 5 4" xfId="21358" xr:uid="{00000000-0005-0000-0000-000052180000}"/>
    <cellStyle name="Comma 2 2 4 3 5 4 2" xfId="52741" xr:uid="{00000000-0005-0000-0000-000053180000}"/>
    <cellStyle name="Comma 2 2 4 3 5 5" xfId="29240" xr:uid="{00000000-0005-0000-0000-000054180000}"/>
    <cellStyle name="Comma 2 2 4 3 5 5 2" xfId="60622" xr:uid="{00000000-0005-0000-0000-000055180000}"/>
    <cellStyle name="Comma 2 2 4 3 5 6" xfId="13582" xr:uid="{00000000-0005-0000-0000-000056180000}"/>
    <cellStyle name="Comma 2 2 4 3 5 6 2" xfId="44968" xr:uid="{00000000-0005-0000-0000-000057180000}"/>
    <cellStyle name="Comma 2 2 4 3 5 7" xfId="34520" xr:uid="{00000000-0005-0000-0000-000058180000}"/>
    <cellStyle name="Comma 2 2 4 3 6" xfId="505" xr:uid="{00000000-0005-0000-0000-000059180000}"/>
    <cellStyle name="Comma 2 2 4 3 6 2" xfId="3205" xr:uid="{00000000-0005-0000-0000-00005A180000}"/>
    <cellStyle name="Comma 2 2 4 3 6 2 2" xfId="8566" xr:uid="{00000000-0005-0000-0000-00005B180000}"/>
    <cellStyle name="Comma 2 2 4 3 6 2 2 2" xfId="24312" xr:uid="{00000000-0005-0000-0000-00005C180000}"/>
    <cellStyle name="Comma 2 2 4 3 6 2 2 2 2" xfId="55695" xr:uid="{00000000-0005-0000-0000-00005D180000}"/>
    <cellStyle name="Comma 2 2 4 3 6 2 2 3" xfId="40114" xr:uid="{00000000-0005-0000-0000-00005E180000}"/>
    <cellStyle name="Comma 2 2 4 3 6 2 3" xfId="29567" xr:uid="{00000000-0005-0000-0000-00005F180000}"/>
    <cellStyle name="Comma 2 2 4 3 6 2 3 2" xfId="60949" xr:uid="{00000000-0005-0000-0000-000060180000}"/>
    <cellStyle name="Comma 2 2 4 3 6 2 4" xfId="16539" xr:uid="{00000000-0005-0000-0000-000061180000}"/>
    <cellStyle name="Comma 2 2 4 3 6 2 4 2" xfId="47922" xr:uid="{00000000-0005-0000-0000-000062180000}"/>
    <cellStyle name="Comma 2 2 4 3 6 2 5" xfId="34850" xr:uid="{00000000-0005-0000-0000-000063180000}"/>
    <cellStyle name="Comma 2 2 4 3 6 3" xfId="5908" xr:uid="{00000000-0005-0000-0000-000064180000}"/>
    <cellStyle name="Comma 2 2 4 3 6 3 2" xfId="21685" xr:uid="{00000000-0005-0000-0000-000065180000}"/>
    <cellStyle name="Comma 2 2 4 3 6 3 2 2" xfId="53068" xr:uid="{00000000-0005-0000-0000-000066180000}"/>
    <cellStyle name="Comma 2 2 4 3 6 3 3" xfId="37482" xr:uid="{00000000-0005-0000-0000-000067180000}"/>
    <cellStyle name="Comma 2 2 4 3 6 4" xfId="26940" xr:uid="{00000000-0005-0000-0000-000068180000}"/>
    <cellStyle name="Comma 2 2 4 3 6 4 2" xfId="58322" xr:uid="{00000000-0005-0000-0000-000069180000}"/>
    <cellStyle name="Comma 2 2 4 3 6 5" xfId="13910" xr:uid="{00000000-0005-0000-0000-00006A180000}"/>
    <cellStyle name="Comma 2 2 4 3 6 5 2" xfId="45295" xr:uid="{00000000-0005-0000-0000-00006B180000}"/>
    <cellStyle name="Comma 2 2 4 3 6 6" xfId="32220" xr:uid="{00000000-0005-0000-0000-00006C180000}"/>
    <cellStyle name="Comma 2 2 4 3 7" xfId="2985" xr:uid="{00000000-0005-0000-0000-00006D180000}"/>
    <cellStyle name="Comma 2 2 4 3 7 2" xfId="8347" xr:uid="{00000000-0005-0000-0000-00006E180000}"/>
    <cellStyle name="Comma 2 2 4 3 7 2 2" xfId="21466" xr:uid="{00000000-0005-0000-0000-00006F180000}"/>
    <cellStyle name="Comma 2 2 4 3 7 2 2 2" xfId="52849" xr:uid="{00000000-0005-0000-0000-000070180000}"/>
    <cellStyle name="Comma 2 2 4 3 7 2 3" xfId="39895" xr:uid="{00000000-0005-0000-0000-000071180000}"/>
    <cellStyle name="Comma 2 2 4 3 7 3" xfId="29348" xr:uid="{00000000-0005-0000-0000-000072180000}"/>
    <cellStyle name="Comma 2 2 4 3 7 3 2" xfId="60730" xr:uid="{00000000-0005-0000-0000-000073180000}"/>
    <cellStyle name="Comma 2 2 4 3 7 4" xfId="13691" xr:uid="{00000000-0005-0000-0000-000074180000}"/>
    <cellStyle name="Comma 2 2 4 3 7 4 2" xfId="45076" xr:uid="{00000000-0005-0000-0000-000075180000}"/>
    <cellStyle name="Comma 2 2 4 3 7 5" xfId="34631" xr:uid="{00000000-0005-0000-0000-000076180000}"/>
    <cellStyle name="Comma 2 2 4 3 8" xfId="5689" xr:uid="{00000000-0005-0000-0000-000077180000}"/>
    <cellStyle name="Comma 2 2 4 3 8 2" xfId="24093" xr:uid="{00000000-0005-0000-0000-000078180000}"/>
    <cellStyle name="Comma 2 2 4 3 8 2 2" xfId="55476" xr:uid="{00000000-0005-0000-0000-000079180000}"/>
    <cellStyle name="Comma 2 2 4 3 8 3" xfId="16320" xr:uid="{00000000-0005-0000-0000-00007A180000}"/>
    <cellStyle name="Comma 2 2 4 3 8 3 2" xfId="47703" xr:uid="{00000000-0005-0000-0000-00007B180000}"/>
    <cellStyle name="Comma 2 2 4 3 8 4" xfId="37263" xr:uid="{00000000-0005-0000-0000-00007C180000}"/>
    <cellStyle name="Comma 2 2 4 3 9" xfId="19058" xr:uid="{00000000-0005-0000-0000-00007D180000}"/>
    <cellStyle name="Comma 2 2 4 3 9 2" xfId="50441" xr:uid="{00000000-0005-0000-0000-00007E180000}"/>
    <cellStyle name="Comma 2 2 4 4" xfId="510" xr:uid="{00000000-0005-0000-0000-00007F180000}"/>
    <cellStyle name="Comma 2 2 4 4 10" xfId="32225" xr:uid="{00000000-0005-0000-0000-000080180000}"/>
    <cellStyle name="Comma 2 2 4 4 2" xfId="511" xr:uid="{00000000-0005-0000-0000-000081180000}"/>
    <cellStyle name="Comma 2 2 4 4 2 2" xfId="512" xr:uid="{00000000-0005-0000-0000-000082180000}"/>
    <cellStyle name="Comma 2 2 4 4 2 2 2" xfId="3212" xr:uid="{00000000-0005-0000-0000-000083180000}"/>
    <cellStyle name="Comma 2 2 4 4 2 2 2 2" xfId="8573" xr:uid="{00000000-0005-0000-0000-000084180000}"/>
    <cellStyle name="Comma 2 2 4 4 2 2 2 2 2" xfId="21692" xr:uid="{00000000-0005-0000-0000-000085180000}"/>
    <cellStyle name="Comma 2 2 4 4 2 2 2 2 2 2" xfId="53075" xr:uid="{00000000-0005-0000-0000-000086180000}"/>
    <cellStyle name="Comma 2 2 4 4 2 2 2 2 3" xfId="40121" xr:uid="{00000000-0005-0000-0000-000087180000}"/>
    <cellStyle name="Comma 2 2 4 4 2 2 2 3" xfId="29574" xr:uid="{00000000-0005-0000-0000-000088180000}"/>
    <cellStyle name="Comma 2 2 4 4 2 2 2 3 2" xfId="60956" xr:uid="{00000000-0005-0000-0000-000089180000}"/>
    <cellStyle name="Comma 2 2 4 4 2 2 2 4" xfId="13917" xr:uid="{00000000-0005-0000-0000-00008A180000}"/>
    <cellStyle name="Comma 2 2 4 4 2 2 2 4 2" xfId="45302" xr:uid="{00000000-0005-0000-0000-00008B180000}"/>
    <cellStyle name="Comma 2 2 4 4 2 2 2 5" xfId="34857" xr:uid="{00000000-0005-0000-0000-00008C180000}"/>
    <cellStyle name="Comma 2 2 4 4 2 2 3" xfId="5915" xr:uid="{00000000-0005-0000-0000-00008D180000}"/>
    <cellStyle name="Comma 2 2 4 4 2 2 3 2" xfId="24319" xr:uid="{00000000-0005-0000-0000-00008E180000}"/>
    <cellStyle name="Comma 2 2 4 4 2 2 3 2 2" xfId="55702" xr:uid="{00000000-0005-0000-0000-00008F180000}"/>
    <cellStyle name="Comma 2 2 4 4 2 2 3 3" xfId="16546" xr:uid="{00000000-0005-0000-0000-000090180000}"/>
    <cellStyle name="Comma 2 2 4 4 2 2 3 3 2" xfId="47929" xr:uid="{00000000-0005-0000-0000-000091180000}"/>
    <cellStyle name="Comma 2 2 4 4 2 2 3 4" xfId="37489" xr:uid="{00000000-0005-0000-0000-000092180000}"/>
    <cellStyle name="Comma 2 2 4 4 2 2 4" xfId="19065" xr:uid="{00000000-0005-0000-0000-000093180000}"/>
    <cellStyle name="Comma 2 2 4 4 2 2 4 2" xfId="50448" xr:uid="{00000000-0005-0000-0000-000094180000}"/>
    <cellStyle name="Comma 2 2 4 4 2 2 5" xfId="26947" xr:uid="{00000000-0005-0000-0000-000095180000}"/>
    <cellStyle name="Comma 2 2 4 4 2 2 5 2" xfId="58329" xr:uid="{00000000-0005-0000-0000-000096180000}"/>
    <cellStyle name="Comma 2 2 4 4 2 2 6" xfId="11289" xr:uid="{00000000-0005-0000-0000-000097180000}"/>
    <cellStyle name="Comma 2 2 4 4 2 2 6 2" xfId="42675" xr:uid="{00000000-0005-0000-0000-000098180000}"/>
    <cellStyle name="Comma 2 2 4 4 2 2 7" xfId="32227" xr:uid="{00000000-0005-0000-0000-000099180000}"/>
    <cellStyle name="Comma 2 2 4 4 2 3" xfId="3211" xr:uid="{00000000-0005-0000-0000-00009A180000}"/>
    <cellStyle name="Comma 2 2 4 4 2 3 2" xfId="8572" xr:uid="{00000000-0005-0000-0000-00009B180000}"/>
    <cellStyle name="Comma 2 2 4 4 2 3 2 2" xfId="21691" xr:uid="{00000000-0005-0000-0000-00009C180000}"/>
    <cellStyle name="Comma 2 2 4 4 2 3 2 2 2" xfId="53074" xr:uid="{00000000-0005-0000-0000-00009D180000}"/>
    <cellStyle name="Comma 2 2 4 4 2 3 2 3" xfId="40120" xr:uid="{00000000-0005-0000-0000-00009E180000}"/>
    <cellStyle name="Comma 2 2 4 4 2 3 3" xfId="29573" xr:uid="{00000000-0005-0000-0000-00009F180000}"/>
    <cellStyle name="Comma 2 2 4 4 2 3 3 2" xfId="60955" xr:uid="{00000000-0005-0000-0000-0000A0180000}"/>
    <cellStyle name="Comma 2 2 4 4 2 3 4" xfId="13916" xr:uid="{00000000-0005-0000-0000-0000A1180000}"/>
    <cellStyle name="Comma 2 2 4 4 2 3 4 2" xfId="45301" xr:uid="{00000000-0005-0000-0000-0000A2180000}"/>
    <cellStyle name="Comma 2 2 4 4 2 3 5" xfId="34856" xr:uid="{00000000-0005-0000-0000-0000A3180000}"/>
    <cellStyle name="Comma 2 2 4 4 2 4" xfId="5914" xr:uid="{00000000-0005-0000-0000-0000A4180000}"/>
    <cellStyle name="Comma 2 2 4 4 2 4 2" xfId="24318" xr:uid="{00000000-0005-0000-0000-0000A5180000}"/>
    <cellStyle name="Comma 2 2 4 4 2 4 2 2" xfId="55701" xr:uid="{00000000-0005-0000-0000-0000A6180000}"/>
    <cellStyle name="Comma 2 2 4 4 2 4 3" xfId="16545" xr:uid="{00000000-0005-0000-0000-0000A7180000}"/>
    <cellStyle name="Comma 2 2 4 4 2 4 3 2" xfId="47928" xr:uid="{00000000-0005-0000-0000-0000A8180000}"/>
    <cellStyle name="Comma 2 2 4 4 2 4 4" xfId="37488" xr:uid="{00000000-0005-0000-0000-0000A9180000}"/>
    <cellStyle name="Comma 2 2 4 4 2 5" xfId="19064" xr:uid="{00000000-0005-0000-0000-0000AA180000}"/>
    <cellStyle name="Comma 2 2 4 4 2 5 2" xfId="50447" xr:uid="{00000000-0005-0000-0000-0000AB180000}"/>
    <cellStyle name="Comma 2 2 4 4 2 6" xfId="26946" xr:uid="{00000000-0005-0000-0000-0000AC180000}"/>
    <cellStyle name="Comma 2 2 4 4 2 6 2" xfId="58328" xr:uid="{00000000-0005-0000-0000-0000AD180000}"/>
    <cellStyle name="Comma 2 2 4 4 2 7" xfId="11288" xr:uid="{00000000-0005-0000-0000-0000AE180000}"/>
    <cellStyle name="Comma 2 2 4 4 2 7 2" xfId="42674" xr:uid="{00000000-0005-0000-0000-0000AF180000}"/>
    <cellStyle name="Comma 2 2 4 4 2 8" xfId="32226" xr:uid="{00000000-0005-0000-0000-0000B0180000}"/>
    <cellStyle name="Comma 2 2 4 4 3" xfId="513" xr:uid="{00000000-0005-0000-0000-0000B1180000}"/>
    <cellStyle name="Comma 2 2 4 4 3 2" xfId="3213" xr:uid="{00000000-0005-0000-0000-0000B2180000}"/>
    <cellStyle name="Comma 2 2 4 4 3 2 2" xfId="8574" xr:uid="{00000000-0005-0000-0000-0000B3180000}"/>
    <cellStyle name="Comma 2 2 4 4 3 2 2 2" xfId="21693" xr:uid="{00000000-0005-0000-0000-0000B4180000}"/>
    <cellStyle name="Comma 2 2 4 4 3 2 2 2 2" xfId="53076" xr:uid="{00000000-0005-0000-0000-0000B5180000}"/>
    <cellStyle name="Comma 2 2 4 4 3 2 2 3" xfId="40122" xr:uid="{00000000-0005-0000-0000-0000B6180000}"/>
    <cellStyle name="Comma 2 2 4 4 3 2 3" xfId="29575" xr:uid="{00000000-0005-0000-0000-0000B7180000}"/>
    <cellStyle name="Comma 2 2 4 4 3 2 3 2" xfId="60957" xr:uid="{00000000-0005-0000-0000-0000B8180000}"/>
    <cellStyle name="Comma 2 2 4 4 3 2 4" xfId="13918" xr:uid="{00000000-0005-0000-0000-0000B9180000}"/>
    <cellStyle name="Comma 2 2 4 4 3 2 4 2" xfId="45303" xr:uid="{00000000-0005-0000-0000-0000BA180000}"/>
    <cellStyle name="Comma 2 2 4 4 3 2 5" xfId="34858" xr:uid="{00000000-0005-0000-0000-0000BB180000}"/>
    <cellStyle name="Comma 2 2 4 4 3 3" xfId="5916" xr:uid="{00000000-0005-0000-0000-0000BC180000}"/>
    <cellStyle name="Comma 2 2 4 4 3 3 2" xfId="24320" xr:uid="{00000000-0005-0000-0000-0000BD180000}"/>
    <cellStyle name="Comma 2 2 4 4 3 3 2 2" xfId="55703" xr:uid="{00000000-0005-0000-0000-0000BE180000}"/>
    <cellStyle name="Comma 2 2 4 4 3 3 3" xfId="16547" xr:uid="{00000000-0005-0000-0000-0000BF180000}"/>
    <cellStyle name="Comma 2 2 4 4 3 3 3 2" xfId="47930" xr:uid="{00000000-0005-0000-0000-0000C0180000}"/>
    <cellStyle name="Comma 2 2 4 4 3 3 4" xfId="37490" xr:uid="{00000000-0005-0000-0000-0000C1180000}"/>
    <cellStyle name="Comma 2 2 4 4 3 4" xfId="19066" xr:uid="{00000000-0005-0000-0000-0000C2180000}"/>
    <cellStyle name="Comma 2 2 4 4 3 4 2" xfId="50449" xr:uid="{00000000-0005-0000-0000-0000C3180000}"/>
    <cellStyle name="Comma 2 2 4 4 3 5" xfId="26948" xr:uid="{00000000-0005-0000-0000-0000C4180000}"/>
    <cellStyle name="Comma 2 2 4 4 3 5 2" xfId="58330" xr:uid="{00000000-0005-0000-0000-0000C5180000}"/>
    <cellStyle name="Comma 2 2 4 4 3 6" xfId="11290" xr:uid="{00000000-0005-0000-0000-0000C6180000}"/>
    <cellStyle name="Comma 2 2 4 4 3 6 2" xfId="42676" xr:uid="{00000000-0005-0000-0000-0000C7180000}"/>
    <cellStyle name="Comma 2 2 4 4 3 7" xfId="32228" xr:uid="{00000000-0005-0000-0000-0000C8180000}"/>
    <cellStyle name="Comma 2 2 4 4 4" xfId="514" xr:uid="{00000000-0005-0000-0000-0000C9180000}"/>
    <cellStyle name="Comma 2 2 4 4 4 2" xfId="3214" xr:uid="{00000000-0005-0000-0000-0000CA180000}"/>
    <cellStyle name="Comma 2 2 4 4 4 2 2" xfId="8575" xr:uid="{00000000-0005-0000-0000-0000CB180000}"/>
    <cellStyle name="Comma 2 2 4 4 4 2 2 2" xfId="21694" xr:uid="{00000000-0005-0000-0000-0000CC180000}"/>
    <cellStyle name="Comma 2 2 4 4 4 2 2 2 2" xfId="53077" xr:uid="{00000000-0005-0000-0000-0000CD180000}"/>
    <cellStyle name="Comma 2 2 4 4 4 2 2 3" xfId="40123" xr:uid="{00000000-0005-0000-0000-0000CE180000}"/>
    <cellStyle name="Comma 2 2 4 4 4 2 3" xfId="29576" xr:uid="{00000000-0005-0000-0000-0000CF180000}"/>
    <cellStyle name="Comma 2 2 4 4 4 2 3 2" xfId="60958" xr:uid="{00000000-0005-0000-0000-0000D0180000}"/>
    <cellStyle name="Comma 2 2 4 4 4 2 4" xfId="13919" xr:uid="{00000000-0005-0000-0000-0000D1180000}"/>
    <cellStyle name="Comma 2 2 4 4 4 2 4 2" xfId="45304" xr:uid="{00000000-0005-0000-0000-0000D2180000}"/>
    <cellStyle name="Comma 2 2 4 4 4 2 5" xfId="34859" xr:uid="{00000000-0005-0000-0000-0000D3180000}"/>
    <cellStyle name="Comma 2 2 4 4 4 3" xfId="5917" xr:uid="{00000000-0005-0000-0000-0000D4180000}"/>
    <cellStyle name="Comma 2 2 4 4 4 3 2" xfId="24321" xr:uid="{00000000-0005-0000-0000-0000D5180000}"/>
    <cellStyle name="Comma 2 2 4 4 4 3 2 2" xfId="55704" xr:uid="{00000000-0005-0000-0000-0000D6180000}"/>
    <cellStyle name="Comma 2 2 4 4 4 3 3" xfId="16548" xr:uid="{00000000-0005-0000-0000-0000D7180000}"/>
    <cellStyle name="Comma 2 2 4 4 4 3 3 2" xfId="47931" xr:uid="{00000000-0005-0000-0000-0000D8180000}"/>
    <cellStyle name="Comma 2 2 4 4 4 3 4" xfId="37491" xr:uid="{00000000-0005-0000-0000-0000D9180000}"/>
    <cellStyle name="Comma 2 2 4 4 4 4" xfId="19067" xr:uid="{00000000-0005-0000-0000-0000DA180000}"/>
    <cellStyle name="Comma 2 2 4 4 4 4 2" xfId="50450" xr:uid="{00000000-0005-0000-0000-0000DB180000}"/>
    <cellStyle name="Comma 2 2 4 4 4 5" xfId="26949" xr:uid="{00000000-0005-0000-0000-0000DC180000}"/>
    <cellStyle name="Comma 2 2 4 4 4 5 2" xfId="58331" xr:uid="{00000000-0005-0000-0000-0000DD180000}"/>
    <cellStyle name="Comma 2 2 4 4 4 6" xfId="11291" xr:uid="{00000000-0005-0000-0000-0000DE180000}"/>
    <cellStyle name="Comma 2 2 4 4 4 6 2" xfId="42677" xr:uid="{00000000-0005-0000-0000-0000DF180000}"/>
    <cellStyle name="Comma 2 2 4 4 4 7" xfId="32229" xr:uid="{00000000-0005-0000-0000-0000E0180000}"/>
    <cellStyle name="Comma 2 2 4 4 5" xfId="3210" xr:uid="{00000000-0005-0000-0000-0000E1180000}"/>
    <cellStyle name="Comma 2 2 4 4 5 2" xfId="8571" xr:uid="{00000000-0005-0000-0000-0000E2180000}"/>
    <cellStyle name="Comma 2 2 4 4 5 2 2" xfId="21690" xr:uid="{00000000-0005-0000-0000-0000E3180000}"/>
    <cellStyle name="Comma 2 2 4 4 5 2 2 2" xfId="53073" xr:uid="{00000000-0005-0000-0000-0000E4180000}"/>
    <cellStyle name="Comma 2 2 4 4 5 2 3" xfId="40119" xr:uid="{00000000-0005-0000-0000-0000E5180000}"/>
    <cellStyle name="Comma 2 2 4 4 5 3" xfId="29572" xr:uid="{00000000-0005-0000-0000-0000E6180000}"/>
    <cellStyle name="Comma 2 2 4 4 5 3 2" xfId="60954" xr:uid="{00000000-0005-0000-0000-0000E7180000}"/>
    <cellStyle name="Comma 2 2 4 4 5 4" xfId="13915" xr:uid="{00000000-0005-0000-0000-0000E8180000}"/>
    <cellStyle name="Comma 2 2 4 4 5 4 2" xfId="45300" xr:uid="{00000000-0005-0000-0000-0000E9180000}"/>
    <cellStyle name="Comma 2 2 4 4 5 5" xfId="34855" xr:uid="{00000000-0005-0000-0000-0000EA180000}"/>
    <cellStyle name="Comma 2 2 4 4 6" xfId="5913" xr:uid="{00000000-0005-0000-0000-0000EB180000}"/>
    <cellStyle name="Comma 2 2 4 4 6 2" xfId="24317" xr:uid="{00000000-0005-0000-0000-0000EC180000}"/>
    <cellStyle name="Comma 2 2 4 4 6 2 2" xfId="55700" xr:uid="{00000000-0005-0000-0000-0000ED180000}"/>
    <cellStyle name="Comma 2 2 4 4 6 3" xfId="16544" xr:uid="{00000000-0005-0000-0000-0000EE180000}"/>
    <cellStyle name="Comma 2 2 4 4 6 3 2" xfId="47927" xr:uid="{00000000-0005-0000-0000-0000EF180000}"/>
    <cellStyle name="Comma 2 2 4 4 6 4" xfId="37487" xr:uid="{00000000-0005-0000-0000-0000F0180000}"/>
    <cellStyle name="Comma 2 2 4 4 7" xfId="19063" xr:uid="{00000000-0005-0000-0000-0000F1180000}"/>
    <cellStyle name="Comma 2 2 4 4 7 2" xfId="50446" xr:uid="{00000000-0005-0000-0000-0000F2180000}"/>
    <cellStyle name="Comma 2 2 4 4 8" xfId="26945" xr:uid="{00000000-0005-0000-0000-0000F3180000}"/>
    <cellStyle name="Comma 2 2 4 4 8 2" xfId="58327" xr:uid="{00000000-0005-0000-0000-0000F4180000}"/>
    <cellStyle name="Comma 2 2 4 4 9" xfId="11287" xr:uid="{00000000-0005-0000-0000-0000F5180000}"/>
    <cellStyle name="Comma 2 2 4 4 9 2" xfId="42673" xr:uid="{00000000-0005-0000-0000-0000F6180000}"/>
    <cellStyle name="Comma 2 2 4 5" xfId="515" xr:uid="{00000000-0005-0000-0000-0000F7180000}"/>
    <cellStyle name="Comma 2 2 4 5 10" xfId="32230" xr:uid="{00000000-0005-0000-0000-0000F8180000}"/>
    <cellStyle name="Comma 2 2 4 5 2" xfId="516" xr:uid="{00000000-0005-0000-0000-0000F9180000}"/>
    <cellStyle name="Comma 2 2 4 5 2 2" xfId="517" xr:uid="{00000000-0005-0000-0000-0000FA180000}"/>
    <cellStyle name="Comma 2 2 4 5 2 2 2" xfId="3217" xr:uid="{00000000-0005-0000-0000-0000FB180000}"/>
    <cellStyle name="Comma 2 2 4 5 2 2 2 2" xfId="8578" xr:uid="{00000000-0005-0000-0000-0000FC180000}"/>
    <cellStyle name="Comma 2 2 4 5 2 2 2 2 2" xfId="21697" xr:uid="{00000000-0005-0000-0000-0000FD180000}"/>
    <cellStyle name="Comma 2 2 4 5 2 2 2 2 2 2" xfId="53080" xr:uid="{00000000-0005-0000-0000-0000FE180000}"/>
    <cellStyle name="Comma 2 2 4 5 2 2 2 2 3" xfId="40126" xr:uid="{00000000-0005-0000-0000-0000FF180000}"/>
    <cellStyle name="Comma 2 2 4 5 2 2 2 3" xfId="29579" xr:uid="{00000000-0005-0000-0000-000000190000}"/>
    <cellStyle name="Comma 2 2 4 5 2 2 2 3 2" xfId="60961" xr:uid="{00000000-0005-0000-0000-000001190000}"/>
    <cellStyle name="Comma 2 2 4 5 2 2 2 4" xfId="13922" xr:uid="{00000000-0005-0000-0000-000002190000}"/>
    <cellStyle name="Comma 2 2 4 5 2 2 2 4 2" xfId="45307" xr:uid="{00000000-0005-0000-0000-000003190000}"/>
    <cellStyle name="Comma 2 2 4 5 2 2 2 5" xfId="34862" xr:uid="{00000000-0005-0000-0000-000004190000}"/>
    <cellStyle name="Comma 2 2 4 5 2 2 3" xfId="5920" xr:uid="{00000000-0005-0000-0000-000005190000}"/>
    <cellStyle name="Comma 2 2 4 5 2 2 3 2" xfId="24324" xr:uid="{00000000-0005-0000-0000-000006190000}"/>
    <cellStyle name="Comma 2 2 4 5 2 2 3 2 2" xfId="55707" xr:uid="{00000000-0005-0000-0000-000007190000}"/>
    <cellStyle name="Comma 2 2 4 5 2 2 3 3" xfId="16551" xr:uid="{00000000-0005-0000-0000-000008190000}"/>
    <cellStyle name="Comma 2 2 4 5 2 2 3 3 2" xfId="47934" xr:uid="{00000000-0005-0000-0000-000009190000}"/>
    <cellStyle name="Comma 2 2 4 5 2 2 3 4" xfId="37494" xr:uid="{00000000-0005-0000-0000-00000A190000}"/>
    <cellStyle name="Comma 2 2 4 5 2 2 4" xfId="19070" xr:uid="{00000000-0005-0000-0000-00000B190000}"/>
    <cellStyle name="Comma 2 2 4 5 2 2 4 2" xfId="50453" xr:uid="{00000000-0005-0000-0000-00000C190000}"/>
    <cellStyle name="Comma 2 2 4 5 2 2 5" xfId="26952" xr:uid="{00000000-0005-0000-0000-00000D190000}"/>
    <cellStyle name="Comma 2 2 4 5 2 2 5 2" xfId="58334" xr:uid="{00000000-0005-0000-0000-00000E190000}"/>
    <cellStyle name="Comma 2 2 4 5 2 2 6" xfId="11294" xr:uid="{00000000-0005-0000-0000-00000F190000}"/>
    <cellStyle name="Comma 2 2 4 5 2 2 6 2" xfId="42680" xr:uid="{00000000-0005-0000-0000-000010190000}"/>
    <cellStyle name="Comma 2 2 4 5 2 2 7" xfId="32232" xr:uid="{00000000-0005-0000-0000-000011190000}"/>
    <cellStyle name="Comma 2 2 4 5 2 3" xfId="3216" xr:uid="{00000000-0005-0000-0000-000012190000}"/>
    <cellStyle name="Comma 2 2 4 5 2 3 2" xfId="8577" xr:uid="{00000000-0005-0000-0000-000013190000}"/>
    <cellStyle name="Comma 2 2 4 5 2 3 2 2" xfId="21696" xr:uid="{00000000-0005-0000-0000-000014190000}"/>
    <cellStyle name="Comma 2 2 4 5 2 3 2 2 2" xfId="53079" xr:uid="{00000000-0005-0000-0000-000015190000}"/>
    <cellStyle name="Comma 2 2 4 5 2 3 2 3" xfId="40125" xr:uid="{00000000-0005-0000-0000-000016190000}"/>
    <cellStyle name="Comma 2 2 4 5 2 3 3" xfId="29578" xr:uid="{00000000-0005-0000-0000-000017190000}"/>
    <cellStyle name="Comma 2 2 4 5 2 3 3 2" xfId="60960" xr:uid="{00000000-0005-0000-0000-000018190000}"/>
    <cellStyle name="Comma 2 2 4 5 2 3 4" xfId="13921" xr:uid="{00000000-0005-0000-0000-000019190000}"/>
    <cellStyle name="Comma 2 2 4 5 2 3 4 2" xfId="45306" xr:uid="{00000000-0005-0000-0000-00001A190000}"/>
    <cellStyle name="Comma 2 2 4 5 2 3 5" xfId="34861" xr:uid="{00000000-0005-0000-0000-00001B190000}"/>
    <cellStyle name="Comma 2 2 4 5 2 4" xfId="5919" xr:uid="{00000000-0005-0000-0000-00001C190000}"/>
    <cellStyle name="Comma 2 2 4 5 2 4 2" xfId="24323" xr:uid="{00000000-0005-0000-0000-00001D190000}"/>
    <cellStyle name="Comma 2 2 4 5 2 4 2 2" xfId="55706" xr:uid="{00000000-0005-0000-0000-00001E190000}"/>
    <cellStyle name="Comma 2 2 4 5 2 4 3" xfId="16550" xr:uid="{00000000-0005-0000-0000-00001F190000}"/>
    <cellStyle name="Comma 2 2 4 5 2 4 3 2" xfId="47933" xr:uid="{00000000-0005-0000-0000-000020190000}"/>
    <cellStyle name="Comma 2 2 4 5 2 4 4" xfId="37493" xr:uid="{00000000-0005-0000-0000-000021190000}"/>
    <cellStyle name="Comma 2 2 4 5 2 5" xfId="19069" xr:uid="{00000000-0005-0000-0000-000022190000}"/>
    <cellStyle name="Comma 2 2 4 5 2 5 2" xfId="50452" xr:uid="{00000000-0005-0000-0000-000023190000}"/>
    <cellStyle name="Comma 2 2 4 5 2 6" xfId="26951" xr:uid="{00000000-0005-0000-0000-000024190000}"/>
    <cellStyle name="Comma 2 2 4 5 2 6 2" xfId="58333" xr:uid="{00000000-0005-0000-0000-000025190000}"/>
    <cellStyle name="Comma 2 2 4 5 2 7" xfId="11293" xr:uid="{00000000-0005-0000-0000-000026190000}"/>
    <cellStyle name="Comma 2 2 4 5 2 7 2" xfId="42679" xr:uid="{00000000-0005-0000-0000-000027190000}"/>
    <cellStyle name="Comma 2 2 4 5 2 8" xfId="32231" xr:uid="{00000000-0005-0000-0000-000028190000}"/>
    <cellStyle name="Comma 2 2 4 5 3" xfId="518" xr:uid="{00000000-0005-0000-0000-000029190000}"/>
    <cellStyle name="Comma 2 2 4 5 3 2" xfId="3218" xr:uid="{00000000-0005-0000-0000-00002A190000}"/>
    <cellStyle name="Comma 2 2 4 5 3 2 2" xfId="8579" xr:uid="{00000000-0005-0000-0000-00002B190000}"/>
    <cellStyle name="Comma 2 2 4 5 3 2 2 2" xfId="21698" xr:uid="{00000000-0005-0000-0000-00002C190000}"/>
    <cellStyle name="Comma 2 2 4 5 3 2 2 2 2" xfId="53081" xr:uid="{00000000-0005-0000-0000-00002D190000}"/>
    <cellStyle name="Comma 2 2 4 5 3 2 2 3" xfId="40127" xr:uid="{00000000-0005-0000-0000-00002E190000}"/>
    <cellStyle name="Comma 2 2 4 5 3 2 3" xfId="29580" xr:uid="{00000000-0005-0000-0000-00002F190000}"/>
    <cellStyle name="Comma 2 2 4 5 3 2 3 2" xfId="60962" xr:uid="{00000000-0005-0000-0000-000030190000}"/>
    <cellStyle name="Comma 2 2 4 5 3 2 4" xfId="13923" xr:uid="{00000000-0005-0000-0000-000031190000}"/>
    <cellStyle name="Comma 2 2 4 5 3 2 4 2" xfId="45308" xr:uid="{00000000-0005-0000-0000-000032190000}"/>
    <cellStyle name="Comma 2 2 4 5 3 2 5" xfId="34863" xr:uid="{00000000-0005-0000-0000-000033190000}"/>
    <cellStyle name="Comma 2 2 4 5 3 3" xfId="5921" xr:uid="{00000000-0005-0000-0000-000034190000}"/>
    <cellStyle name="Comma 2 2 4 5 3 3 2" xfId="24325" xr:uid="{00000000-0005-0000-0000-000035190000}"/>
    <cellStyle name="Comma 2 2 4 5 3 3 2 2" xfId="55708" xr:uid="{00000000-0005-0000-0000-000036190000}"/>
    <cellStyle name="Comma 2 2 4 5 3 3 3" xfId="16552" xr:uid="{00000000-0005-0000-0000-000037190000}"/>
    <cellStyle name="Comma 2 2 4 5 3 3 3 2" xfId="47935" xr:uid="{00000000-0005-0000-0000-000038190000}"/>
    <cellStyle name="Comma 2 2 4 5 3 3 4" xfId="37495" xr:uid="{00000000-0005-0000-0000-000039190000}"/>
    <cellStyle name="Comma 2 2 4 5 3 4" xfId="19071" xr:uid="{00000000-0005-0000-0000-00003A190000}"/>
    <cellStyle name="Comma 2 2 4 5 3 4 2" xfId="50454" xr:uid="{00000000-0005-0000-0000-00003B190000}"/>
    <cellStyle name="Comma 2 2 4 5 3 5" xfId="26953" xr:uid="{00000000-0005-0000-0000-00003C190000}"/>
    <cellStyle name="Comma 2 2 4 5 3 5 2" xfId="58335" xr:uid="{00000000-0005-0000-0000-00003D190000}"/>
    <cellStyle name="Comma 2 2 4 5 3 6" xfId="11295" xr:uid="{00000000-0005-0000-0000-00003E190000}"/>
    <cellStyle name="Comma 2 2 4 5 3 6 2" xfId="42681" xr:uid="{00000000-0005-0000-0000-00003F190000}"/>
    <cellStyle name="Comma 2 2 4 5 3 7" xfId="32233" xr:uid="{00000000-0005-0000-0000-000040190000}"/>
    <cellStyle name="Comma 2 2 4 5 4" xfId="519" xr:uid="{00000000-0005-0000-0000-000041190000}"/>
    <cellStyle name="Comma 2 2 4 5 4 2" xfId="3219" xr:uid="{00000000-0005-0000-0000-000042190000}"/>
    <cellStyle name="Comma 2 2 4 5 4 2 2" xfId="8580" xr:uid="{00000000-0005-0000-0000-000043190000}"/>
    <cellStyle name="Comma 2 2 4 5 4 2 2 2" xfId="21699" xr:uid="{00000000-0005-0000-0000-000044190000}"/>
    <cellStyle name="Comma 2 2 4 5 4 2 2 2 2" xfId="53082" xr:uid="{00000000-0005-0000-0000-000045190000}"/>
    <cellStyle name="Comma 2 2 4 5 4 2 2 3" xfId="40128" xr:uid="{00000000-0005-0000-0000-000046190000}"/>
    <cellStyle name="Comma 2 2 4 5 4 2 3" xfId="29581" xr:uid="{00000000-0005-0000-0000-000047190000}"/>
    <cellStyle name="Comma 2 2 4 5 4 2 3 2" xfId="60963" xr:uid="{00000000-0005-0000-0000-000048190000}"/>
    <cellStyle name="Comma 2 2 4 5 4 2 4" xfId="13924" xr:uid="{00000000-0005-0000-0000-000049190000}"/>
    <cellStyle name="Comma 2 2 4 5 4 2 4 2" xfId="45309" xr:uid="{00000000-0005-0000-0000-00004A190000}"/>
    <cellStyle name="Comma 2 2 4 5 4 2 5" xfId="34864" xr:uid="{00000000-0005-0000-0000-00004B190000}"/>
    <cellStyle name="Comma 2 2 4 5 4 3" xfId="5922" xr:uid="{00000000-0005-0000-0000-00004C190000}"/>
    <cellStyle name="Comma 2 2 4 5 4 3 2" xfId="24326" xr:uid="{00000000-0005-0000-0000-00004D190000}"/>
    <cellStyle name="Comma 2 2 4 5 4 3 2 2" xfId="55709" xr:uid="{00000000-0005-0000-0000-00004E190000}"/>
    <cellStyle name="Comma 2 2 4 5 4 3 3" xfId="16553" xr:uid="{00000000-0005-0000-0000-00004F190000}"/>
    <cellStyle name="Comma 2 2 4 5 4 3 3 2" xfId="47936" xr:uid="{00000000-0005-0000-0000-000050190000}"/>
    <cellStyle name="Comma 2 2 4 5 4 3 4" xfId="37496" xr:uid="{00000000-0005-0000-0000-000051190000}"/>
    <cellStyle name="Comma 2 2 4 5 4 4" xfId="19072" xr:uid="{00000000-0005-0000-0000-000052190000}"/>
    <cellStyle name="Comma 2 2 4 5 4 4 2" xfId="50455" xr:uid="{00000000-0005-0000-0000-000053190000}"/>
    <cellStyle name="Comma 2 2 4 5 4 5" xfId="26954" xr:uid="{00000000-0005-0000-0000-000054190000}"/>
    <cellStyle name="Comma 2 2 4 5 4 5 2" xfId="58336" xr:uid="{00000000-0005-0000-0000-000055190000}"/>
    <cellStyle name="Comma 2 2 4 5 4 6" xfId="11296" xr:uid="{00000000-0005-0000-0000-000056190000}"/>
    <cellStyle name="Comma 2 2 4 5 4 6 2" xfId="42682" xr:uid="{00000000-0005-0000-0000-000057190000}"/>
    <cellStyle name="Comma 2 2 4 5 4 7" xfId="32234" xr:uid="{00000000-0005-0000-0000-000058190000}"/>
    <cellStyle name="Comma 2 2 4 5 5" xfId="3215" xr:uid="{00000000-0005-0000-0000-000059190000}"/>
    <cellStyle name="Comma 2 2 4 5 5 2" xfId="8576" xr:uid="{00000000-0005-0000-0000-00005A190000}"/>
    <cellStyle name="Comma 2 2 4 5 5 2 2" xfId="21695" xr:uid="{00000000-0005-0000-0000-00005B190000}"/>
    <cellStyle name="Comma 2 2 4 5 5 2 2 2" xfId="53078" xr:uid="{00000000-0005-0000-0000-00005C190000}"/>
    <cellStyle name="Comma 2 2 4 5 5 2 3" xfId="40124" xr:uid="{00000000-0005-0000-0000-00005D190000}"/>
    <cellStyle name="Comma 2 2 4 5 5 3" xfId="29577" xr:uid="{00000000-0005-0000-0000-00005E190000}"/>
    <cellStyle name="Comma 2 2 4 5 5 3 2" xfId="60959" xr:uid="{00000000-0005-0000-0000-00005F190000}"/>
    <cellStyle name="Comma 2 2 4 5 5 4" xfId="13920" xr:uid="{00000000-0005-0000-0000-000060190000}"/>
    <cellStyle name="Comma 2 2 4 5 5 4 2" xfId="45305" xr:uid="{00000000-0005-0000-0000-000061190000}"/>
    <cellStyle name="Comma 2 2 4 5 5 5" xfId="34860" xr:uid="{00000000-0005-0000-0000-000062190000}"/>
    <cellStyle name="Comma 2 2 4 5 6" xfId="5918" xr:uid="{00000000-0005-0000-0000-000063190000}"/>
    <cellStyle name="Comma 2 2 4 5 6 2" xfId="24322" xr:uid="{00000000-0005-0000-0000-000064190000}"/>
    <cellStyle name="Comma 2 2 4 5 6 2 2" xfId="55705" xr:uid="{00000000-0005-0000-0000-000065190000}"/>
    <cellStyle name="Comma 2 2 4 5 6 3" xfId="16549" xr:uid="{00000000-0005-0000-0000-000066190000}"/>
    <cellStyle name="Comma 2 2 4 5 6 3 2" xfId="47932" xr:uid="{00000000-0005-0000-0000-000067190000}"/>
    <cellStyle name="Comma 2 2 4 5 6 4" xfId="37492" xr:uid="{00000000-0005-0000-0000-000068190000}"/>
    <cellStyle name="Comma 2 2 4 5 7" xfId="19068" xr:uid="{00000000-0005-0000-0000-000069190000}"/>
    <cellStyle name="Comma 2 2 4 5 7 2" xfId="50451" xr:uid="{00000000-0005-0000-0000-00006A190000}"/>
    <cellStyle name="Comma 2 2 4 5 8" xfId="26950" xr:uid="{00000000-0005-0000-0000-00006B190000}"/>
    <cellStyle name="Comma 2 2 4 5 8 2" xfId="58332" xr:uid="{00000000-0005-0000-0000-00006C190000}"/>
    <cellStyle name="Comma 2 2 4 5 9" xfId="11292" xr:uid="{00000000-0005-0000-0000-00006D190000}"/>
    <cellStyle name="Comma 2 2 4 5 9 2" xfId="42678" xr:uid="{00000000-0005-0000-0000-00006E190000}"/>
    <cellStyle name="Comma 2 2 4 6" xfId="520" xr:uid="{00000000-0005-0000-0000-00006F190000}"/>
    <cellStyle name="Comma 2 2 4 6 10" xfId="32235" xr:uid="{00000000-0005-0000-0000-000070190000}"/>
    <cellStyle name="Comma 2 2 4 6 2" xfId="521" xr:uid="{00000000-0005-0000-0000-000071190000}"/>
    <cellStyle name="Comma 2 2 4 6 2 2" xfId="522" xr:uid="{00000000-0005-0000-0000-000072190000}"/>
    <cellStyle name="Comma 2 2 4 6 2 2 2" xfId="3222" xr:uid="{00000000-0005-0000-0000-000073190000}"/>
    <cellStyle name="Comma 2 2 4 6 2 2 2 2" xfId="8583" xr:uid="{00000000-0005-0000-0000-000074190000}"/>
    <cellStyle name="Comma 2 2 4 6 2 2 2 2 2" xfId="21702" xr:uid="{00000000-0005-0000-0000-000075190000}"/>
    <cellStyle name="Comma 2 2 4 6 2 2 2 2 2 2" xfId="53085" xr:uid="{00000000-0005-0000-0000-000076190000}"/>
    <cellStyle name="Comma 2 2 4 6 2 2 2 2 3" xfId="40131" xr:uid="{00000000-0005-0000-0000-000077190000}"/>
    <cellStyle name="Comma 2 2 4 6 2 2 2 3" xfId="29584" xr:uid="{00000000-0005-0000-0000-000078190000}"/>
    <cellStyle name="Comma 2 2 4 6 2 2 2 3 2" xfId="60966" xr:uid="{00000000-0005-0000-0000-000079190000}"/>
    <cellStyle name="Comma 2 2 4 6 2 2 2 4" xfId="13927" xr:uid="{00000000-0005-0000-0000-00007A190000}"/>
    <cellStyle name="Comma 2 2 4 6 2 2 2 4 2" xfId="45312" xr:uid="{00000000-0005-0000-0000-00007B190000}"/>
    <cellStyle name="Comma 2 2 4 6 2 2 2 5" xfId="34867" xr:uid="{00000000-0005-0000-0000-00007C190000}"/>
    <cellStyle name="Comma 2 2 4 6 2 2 3" xfId="5925" xr:uid="{00000000-0005-0000-0000-00007D190000}"/>
    <cellStyle name="Comma 2 2 4 6 2 2 3 2" xfId="24329" xr:uid="{00000000-0005-0000-0000-00007E190000}"/>
    <cellStyle name="Comma 2 2 4 6 2 2 3 2 2" xfId="55712" xr:uid="{00000000-0005-0000-0000-00007F190000}"/>
    <cellStyle name="Comma 2 2 4 6 2 2 3 3" xfId="16556" xr:uid="{00000000-0005-0000-0000-000080190000}"/>
    <cellStyle name="Comma 2 2 4 6 2 2 3 3 2" xfId="47939" xr:uid="{00000000-0005-0000-0000-000081190000}"/>
    <cellStyle name="Comma 2 2 4 6 2 2 3 4" xfId="37499" xr:uid="{00000000-0005-0000-0000-000082190000}"/>
    <cellStyle name="Comma 2 2 4 6 2 2 4" xfId="19075" xr:uid="{00000000-0005-0000-0000-000083190000}"/>
    <cellStyle name="Comma 2 2 4 6 2 2 4 2" xfId="50458" xr:uid="{00000000-0005-0000-0000-000084190000}"/>
    <cellStyle name="Comma 2 2 4 6 2 2 5" xfId="26957" xr:uid="{00000000-0005-0000-0000-000085190000}"/>
    <cellStyle name="Comma 2 2 4 6 2 2 5 2" xfId="58339" xr:uid="{00000000-0005-0000-0000-000086190000}"/>
    <cellStyle name="Comma 2 2 4 6 2 2 6" xfId="11299" xr:uid="{00000000-0005-0000-0000-000087190000}"/>
    <cellStyle name="Comma 2 2 4 6 2 2 6 2" xfId="42685" xr:uid="{00000000-0005-0000-0000-000088190000}"/>
    <cellStyle name="Comma 2 2 4 6 2 2 7" xfId="32237" xr:uid="{00000000-0005-0000-0000-000089190000}"/>
    <cellStyle name="Comma 2 2 4 6 2 3" xfId="3221" xr:uid="{00000000-0005-0000-0000-00008A190000}"/>
    <cellStyle name="Comma 2 2 4 6 2 3 2" xfId="8582" xr:uid="{00000000-0005-0000-0000-00008B190000}"/>
    <cellStyle name="Comma 2 2 4 6 2 3 2 2" xfId="21701" xr:uid="{00000000-0005-0000-0000-00008C190000}"/>
    <cellStyle name="Comma 2 2 4 6 2 3 2 2 2" xfId="53084" xr:uid="{00000000-0005-0000-0000-00008D190000}"/>
    <cellStyle name="Comma 2 2 4 6 2 3 2 3" xfId="40130" xr:uid="{00000000-0005-0000-0000-00008E190000}"/>
    <cellStyle name="Comma 2 2 4 6 2 3 3" xfId="29583" xr:uid="{00000000-0005-0000-0000-00008F190000}"/>
    <cellStyle name="Comma 2 2 4 6 2 3 3 2" xfId="60965" xr:uid="{00000000-0005-0000-0000-000090190000}"/>
    <cellStyle name="Comma 2 2 4 6 2 3 4" xfId="13926" xr:uid="{00000000-0005-0000-0000-000091190000}"/>
    <cellStyle name="Comma 2 2 4 6 2 3 4 2" xfId="45311" xr:uid="{00000000-0005-0000-0000-000092190000}"/>
    <cellStyle name="Comma 2 2 4 6 2 3 5" xfId="34866" xr:uid="{00000000-0005-0000-0000-000093190000}"/>
    <cellStyle name="Comma 2 2 4 6 2 4" xfId="5924" xr:uid="{00000000-0005-0000-0000-000094190000}"/>
    <cellStyle name="Comma 2 2 4 6 2 4 2" xfId="24328" xr:uid="{00000000-0005-0000-0000-000095190000}"/>
    <cellStyle name="Comma 2 2 4 6 2 4 2 2" xfId="55711" xr:uid="{00000000-0005-0000-0000-000096190000}"/>
    <cellStyle name="Comma 2 2 4 6 2 4 3" xfId="16555" xr:uid="{00000000-0005-0000-0000-000097190000}"/>
    <cellStyle name="Comma 2 2 4 6 2 4 3 2" xfId="47938" xr:uid="{00000000-0005-0000-0000-000098190000}"/>
    <cellStyle name="Comma 2 2 4 6 2 4 4" xfId="37498" xr:uid="{00000000-0005-0000-0000-000099190000}"/>
    <cellStyle name="Comma 2 2 4 6 2 5" xfId="19074" xr:uid="{00000000-0005-0000-0000-00009A190000}"/>
    <cellStyle name="Comma 2 2 4 6 2 5 2" xfId="50457" xr:uid="{00000000-0005-0000-0000-00009B190000}"/>
    <cellStyle name="Comma 2 2 4 6 2 6" xfId="26956" xr:uid="{00000000-0005-0000-0000-00009C190000}"/>
    <cellStyle name="Comma 2 2 4 6 2 6 2" xfId="58338" xr:uid="{00000000-0005-0000-0000-00009D190000}"/>
    <cellStyle name="Comma 2 2 4 6 2 7" xfId="11298" xr:uid="{00000000-0005-0000-0000-00009E190000}"/>
    <cellStyle name="Comma 2 2 4 6 2 7 2" xfId="42684" xr:uid="{00000000-0005-0000-0000-00009F190000}"/>
    <cellStyle name="Comma 2 2 4 6 2 8" xfId="32236" xr:uid="{00000000-0005-0000-0000-0000A0190000}"/>
    <cellStyle name="Comma 2 2 4 6 3" xfId="523" xr:uid="{00000000-0005-0000-0000-0000A1190000}"/>
    <cellStyle name="Comma 2 2 4 6 3 2" xfId="3223" xr:uid="{00000000-0005-0000-0000-0000A2190000}"/>
    <cellStyle name="Comma 2 2 4 6 3 2 2" xfId="8584" xr:uid="{00000000-0005-0000-0000-0000A3190000}"/>
    <cellStyle name="Comma 2 2 4 6 3 2 2 2" xfId="21703" xr:uid="{00000000-0005-0000-0000-0000A4190000}"/>
    <cellStyle name="Comma 2 2 4 6 3 2 2 2 2" xfId="53086" xr:uid="{00000000-0005-0000-0000-0000A5190000}"/>
    <cellStyle name="Comma 2 2 4 6 3 2 2 3" xfId="40132" xr:uid="{00000000-0005-0000-0000-0000A6190000}"/>
    <cellStyle name="Comma 2 2 4 6 3 2 3" xfId="29585" xr:uid="{00000000-0005-0000-0000-0000A7190000}"/>
    <cellStyle name="Comma 2 2 4 6 3 2 3 2" xfId="60967" xr:uid="{00000000-0005-0000-0000-0000A8190000}"/>
    <cellStyle name="Comma 2 2 4 6 3 2 4" xfId="13928" xr:uid="{00000000-0005-0000-0000-0000A9190000}"/>
    <cellStyle name="Comma 2 2 4 6 3 2 4 2" xfId="45313" xr:uid="{00000000-0005-0000-0000-0000AA190000}"/>
    <cellStyle name="Comma 2 2 4 6 3 2 5" xfId="34868" xr:uid="{00000000-0005-0000-0000-0000AB190000}"/>
    <cellStyle name="Comma 2 2 4 6 3 3" xfId="5926" xr:uid="{00000000-0005-0000-0000-0000AC190000}"/>
    <cellStyle name="Comma 2 2 4 6 3 3 2" xfId="24330" xr:uid="{00000000-0005-0000-0000-0000AD190000}"/>
    <cellStyle name="Comma 2 2 4 6 3 3 2 2" xfId="55713" xr:uid="{00000000-0005-0000-0000-0000AE190000}"/>
    <cellStyle name="Comma 2 2 4 6 3 3 3" xfId="16557" xr:uid="{00000000-0005-0000-0000-0000AF190000}"/>
    <cellStyle name="Comma 2 2 4 6 3 3 3 2" xfId="47940" xr:uid="{00000000-0005-0000-0000-0000B0190000}"/>
    <cellStyle name="Comma 2 2 4 6 3 3 4" xfId="37500" xr:uid="{00000000-0005-0000-0000-0000B1190000}"/>
    <cellStyle name="Comma 2 2 4 6 3 4" xfId="19076" xr:uid="{00000000-0005-0000-0000-0000B2190000}"/>
    <cellStyle name="Comma 2 2 4 6 3 4 2" xfId="50459" xr:uid="{00000000-0005-0000-0000-0000B3190000}"/>
    <cellStyle name="Comma 2 2 4 6 3 5" xfId="26958" xr:uid="{00000000-0005-0000-0000-0000B4190000}"/>
    <cellStyle name="Comma 2 2 4 6 3 5 2" xfId="58340" xr:uid="{00000000-0005-0000-0000-0000B5190000}"/>
    <cellStyle name="Comma 2 2 4 6 3 6" xfId="11300" xr:uid="{00000000-0005-0000-0000-0000B6190000}"/>
    <cellStyle name="Comma 2 2 4 6 3 6 2" xfId="42686" xr:uid="{00000000-0005-0000-0000-0000B7190000}"/>
    <cellStyle name="Comma 2 2 4 6 3 7" xfId="32238" xr:uid="{00000000-0005-0000-0000-0000B8190000}"/>
    <cellStyle name="Comma 2 2 4 6 4" xfId="524" xr:uid="{00000000-0005-0000-0000-0000B9190000}"/>
    <cellStyle name="Comma 2 2 4 6 4 2" xfId="3224" xr:uid="{00000000-0005-0000-0000-0000BA190000}"/>
    <cellStyle name="Comma 2 2 4 6 4 2 2" xfId="8585" xr:uid="{00000000-0005-0000-0000-0000BB190000}"/>
    <cellStyle name="Comma 2 2 4 6 4 2 2 2" xfId="21704" xr:uid="{00000000-0005-0000-0000-0000BC190000}"/>
    <cellStyle name="Comma 2 2 4 6 4 2 2 2 2" xfId="53087" xr:uid="{00000000-0005-0000-0000-0000BD190000}"/>
    <cellStyle name="Comma 2 2 4 6 4 2 2 3" xfId="40133" xr:uid="{00000000-0005-0000-0000-0000BE190000}"/>
    <cellStyle name="Comma 2 2 4 6 4 2 3" xfId="29586" xr:uid="{00000000-0005-0000-0000-0000BF190000}"/>
    <cellStyle name="Comma 2 2 4 6 4 2 3 2" xfId="60968" xr:uid="{00000000-0005-0000-0000-0000C0190000}"/>
    <cellStyle name="Comma 2 2 4 6 4 2 4" xfId="13929" xr:uid="{00000000-0005-0000-0000-0000C1190000}"/>
    <cellStyle name="Comma 2 2 4 6 4 2 4 2" xfId="45314" xr:uid="{00000000-0005-0000-0000-0000C2190000}"/>
    <cellStyle name="Comma 2 2 4 6 4 2 5" xfId="34869" xr:uid="{00000000-0005-0000-0000-0000C3190000}"/>
    <cellStyle name="Comma 2 2 4 6 4 3" xfId="5927" xr:uid="{00000000-0005-0000-0000-0000C4190000}"/>
    <cellStyle name="Comma 2 2 4 6 4 3 2" xfId="24331" xr:uid="{00000000-0005-0000-0000-0000C5190000}"/>
    <cellStyle name="Comma 2 2 4 6 4 3 2 2" xfId="55714" xr:uid="{00000000-0005-0000-0000-0000C6190000}"/>
    <cellStyle name="Comma 2 2 4 6 4 3 3" xfId="16558" xr:uid="{00000000-0005-0000-0000-0000C7190000}"/>
    <cellStyle name="Comma 2 2 4 6 4 3 3 2" xfId="47941" xr:uid="{00000000-0005-0000-0000-0000C8190000}"/>
    <cellStyle name="Comma 2 2 4 6 4 3 4" xfId="37501" xr:uid="{00000000-0005-0000-0000-0000C9190000}"/>
    <cellStyle name="Comma 2 2 4 6 4 4" xfId="19077" xr:uid="{00000000-0005-0000-0000-0000CA190000}"/>
    <cellStyle name="Comma 2 2 4 6 4 4 2" xfId="50460" xr:uid="{00000000-0005-0000-0000-0000CB190000}"/>
    <cellStyle name="Comma 2 2 4 6 4 5" xfId="26959" xr:uid="{00000000-0005-0000-0000-0000CC190000}"/>
    <cellStyle name="Comma 2 2 4 6 4 5 2" xfId="58341" xr:uid="{00000000-0005-0000-0000-0000CD190000}"/>
    <cellStyle name="Comma 2 2 4 6 4 6" xfId="11301" xr:uid="{00000000-0005-0000-0000-0000CE190000}"/>
    <cellStyle name="Comma 2 2 4 6 4 6 2" xfId="42687" xr:uid="{00000000-0005-0000-0000-0000CF190000}"/>
    <cellStyle name="Comma 2 2 4 6 4 7" xfId="32239" xr:uid="{00000000-0005-0000-0000-0000D0190000}"/>
    <cellStyle name="Comma 2 2 4 6 5" xfId="3220" xr:uid="{00000000-0005-0000-0000-0000D1190000}"/>
    <cellStyle name="Comma 2 2 4 6 5 2" xfId="8581" xr:uid="{00000000-0005-0000-0000-0000D2190000}"/>
    <cellStyle name="Comma 2 2 4 6 5 2 2" xfId="21700" xr:uid="{00000000-0005-0000-0000-0000D3190000}"/>
    <cellStyle name="Comma 2 2 4 6 5 2 2 2" xfId="53083" xr:uid="{00000000-0005-0000-0000-0000D4190000}"/>
    <cellStyle name="Comma 2 2 4 6 5 2 3" xfId="40129" xr:uid="{00000000-0005-0000-0000-0000D5190000}"/>
    <cellStyle name="Comma 2 2 4 6 5 3" xfId="29582" xr:uid="{00000000-0005-0000-0000-0000D6190000}"/>
    <cellStyle name="Comma 2 2 4 6 5 3 2" xfId="60964" xr:uid="{00000000-0005-0000-0000-0000D7190000}"/>
    <cellStyle name="Comma 2 2 4 6 5 4" xfId="13925" xr:uid="{00000000-0005-0000-0000-0000D8190000}"/>
    <cellStyle name="Comma 2 2 4 6 5 4 2" xfId="45310" xr:uid="{00000000-0005-0000-0000-0000D9190000}"/>
    <cellStyle name="Comma 2 2 4 6 5 5" xfId="34865" xr:uid="{00000000-0005-0000-0000-0000DA190000}"/>
    <cellStyle name="Comma 2 2 4 6 6" xfId="5923" xr:uid="{00000000-0005-0000-0000-0000DB190000}"/>
    <cellStyle name="Comma 2 2 4 6 6 2" xfId="24327" xr:uid="{00000000-0005-0000-0000-0000DC190000}"/>
    <cellStyle name="Comma 2 2 4 6 6 2 2" xfId="55710" xr:uid="{00000000-0005-0000-0000-0000DD190000}"/>
    <cellStyle name="Comma 2 2 4 6 6 3" xfId="16554" xr:uid="{00000000-0005-0000-0000-0000DE190000}"/>
    <cellStyle name="Comma 2 2 4 6 6 3 2" xfId="47937" xr:uid="{00000000-0005-0000-0000-0000DF190000}"/>
    <cellStyle name="Comma 2 2 4 6 6 4" xfId="37497" xr:uid="{00000000-0005-0000-0000-0000E0190000}"/>
    <cellStyle name="Comma 2 2 4 6 7" xfId="19073" xr:uid="{00000000-0005-0000-0000-0000E1190000}"/>
    <cellStyle name="Comma 2 2 4 6 7 2" xfId="50456" xr:uid="{00000000-0005-0000-0000-0000E2190000}"/>
    <cellStyle name="Comma 2 2 4 6 8" xfId="26955" xr:uid="{00000000-0005-0000-0000-0000E3190000}"/>
    <cellStyle name="Comma 2 2 4 6 8 2" xfId="58337" xr:uid="{00000000-0005-0000-0000-0000E4190000}"/>
    <cellStyle name="Comma 2 2 4 6 9" xfId="11297" xr:uid="{00000000-0005-0000-0000-0000E5190000}"/>
    <cellStyle name="Comma 2 2 4 6 9 2" xfId="42683" xr:uid="{00000000-0005-0000-0000-0000E6190000}"/>
    <cellStyle name="Comma 2 2 4 7" xfId="525" xr:uid="{00000000-0005-0000-0000-0000E7190000}"/>
    <cellStyle name="Comma 2 2 4 7 2" xfId="526" xr:uid="{00000000-0005-0000-0000-0000E8190000}"/>
    <cellStyle name="Comma 2 2 4 7 2 2" xfId="3226" xr:uid="{00000000-0005-0000-0000-0000E9190000}"/>
    <cellStyle name="Comma 2 2 4 7 2 2 2" xfId="8587" xr:uid="{00000000-0005-0000-0000-0000EA190000}"/>
    <cellStyle name="Comma 2 2 4 7 2 2 2 2" xfId="21706" xr:uid="{00000000-0005-0000-0000-0000EB190000}"/>
    <cellStyle name="Comma 2 2 4 7 2 2 2 2 2" xfId="53089" xr:uid="{00000000-0005-0000-0000-0000EC190000}"/>
    <cellStyle name="Comma 2 2 4 7 2 2 2 3" xfId="40135" xr:uid="{00000000-0005-0000-0000-0000ED190000}"/>
    <cellStyle name="Comma 2 2 4 7 2 2 3" xfId="29588" xr:uid="{00000000-0005-0000-0000-0000EE190000}"/>
    <cellStyle name="Comma 2 2 4 7 2 2 3 2" xfId="60970" xr:uid="{00000000-0005-0000-0000-0000EF190000}"/>
    <cellStyle name="Comma 2 2 4 7 2 2 4" xfId="13931" xr:uid="{00000000-0005-0000-0000-0000F0190000}"/>
    <cellStyle name="Comma 2 2 4 7 2 2 4 2" xfId="45316" xr:uid="{00000000-0005-0000-0000-0000F1190000}"/>
    <cellStyle name="Comma 2 2 4 7 2 2 5" xfId="34871" xr:uid="{00000000-0005-0000-0000-0000F2190000}"/>
    <cellStyle name="Comma 2 2 4 7 2 3" xfId="5929" xr:uid="{00000000-0005-0000-0000-0000F3190000}"/>
    <cellStyle name="Comma 2 2 4 7 2 3 2" xfId="24333" xr:uid="{00000000-0005-0000-0000-0000F4190000}"/>
    <cellStyle name="Comma 2 2 4 7 2 3 2 2" xfId="55716" xr:uid="{00000000-0005-0000-0000-0000F5190000}"/>
    <cellStyle name="Comma 2 2 4 7 2 3 3" xfId="16560" xr:uid="{00000000-0005-0000-0000-0000F6190000}"/>
    <cellStyle name="Comma 2 2 4 7 2 3 3 2" xfId="47943" xr:uid="{00000000-0005-0000-0000-0000F7190000}"/>
    <cellStyle name="Comma 2 2 4 7 2 3 4" xfId="37503" xr:uid="{00000000-0005-0000-0000-0000F8190000}"/>
    <cellStyle name="Comma 2 2 4 7 2 4" xfId="19079" xr:uid="{00000000-0005-0000-0000-0000F9190000}"/>
    <cellStyle name="Comma 2 2 4 7 2 4 2" xfId="50462" xr:uid="{00000000-0005-0000-0000-0000FA190000}"/>
    <cellStyle name="Comma 2 2 4 7 2 5" xfId="26961" xr:uid="{00000000-0005-0000-0000-0000FB190000}"/>
    <cellStyle name="Comma 2 2 4 7 2 5 2" xfId="58343" xr:uid="{00000000-0005-0000-0000-0000FC190000}"/>
    <cellStyle name="Comma 2 2 4 7 2 6" xfId="11303" xr:uid="{00000000-0005-0000-0000-0000FD190000}"/>
    <cellStyle name="Comma 2 2 4 7 2 6 2" xfId="42689" xr:uid="{00000000-0005-0000-0000-0000FE190000}"/>
    <cellStyle name="Comma 2 2 4 7 2 7" xfId="32241" xr:uid="{00000000-0005-0000-0000-0000FF190000}"/>
    <cellStyle name="Comma 2 2 4 7 3" xfId="527" xr:uid="{00000000-0005-0000-0000-0000001A0000}"/>
    <cellStyle name="Comma 2 2 4 7 3 2" xfId="3227" xr:uid="{00000000-0005-0000-0000-0000011A0000}"/>
    <cellStyle name="Comma 2 2 4 7 3 2 2" xfId="8588" xr:uid="{00000000-0005-0000-0000-0000021A0000}"/>
    <cellStyle name="Comma 2 2 4 7 3 2 2 2" xfId="21707" xr:uid="{00000000-0005-0000-0000-0000031A0000}"/>
    <cellStyle name="Comma 2 2 4 7 3 2 2 2 2" xfId="53090" xr:uid="{00000000-0005-0000-0000-0000041A0000}"/>
    <cellStyle name="Comma 2 2 4 7 3 2 2 3" xfId="40136" xr:uid="{00000000-0005-0000-0000-0000051A0000}"/>
    <cellStyle name="Comma 2 2 4 7 3 2 3" xfId="29589" xr:uid="{00000000-0005-0000-0000-0000061A0000}"/>
    <cellStyle name="Comma 2 2 4 7 3 2 3 2" xfId="60971" xr:uid="{00000000-0005-0000-0000-0000071A0000}"/>
    <cellStyle name="Comma 2 2 4 7 3 2 4" xfId="13932" xr:uid="{00000000-0005-0000-0000-0000081A0000}"/>
    <cellStyle name="Comma 2 2 4 7 3 2 4 2" xfId="45317" xr:uid="{00000000-0005-0000-0000-0000091A0000}"/>
    <cellStyle name="Comma 2 2 4 7 3 2 5" xfId="34872" xr:uid="{00000000-0005-0000-0000-00000A1A0000}"/>
    <cellStyle name="Comma 2 2 4 7 3 3" xfId="5930" xr:uid="{00000000-0005-0000-0000-00000B1A0000}"/>
    <cellStyle name="Comma 2 2 4 7 3 3 2" xfId="24334" xr:uid="{00000000-0005-0000-0000-00000C1A0000}"/>
    <cellStyle name="Comma 2 2 4 7 3 3 2 2" xfId="55717" xr:uid="{00000000-0005-0000-0000-00000D1A0000}"/>
    <cellStyle name="Comma 2 2 4 7 3 3 3" xfId="16561" xr:uid="{00000000-0005-0000-0000-00000E1A0000}"/>
    <cellStyle name="Comma 2 2 4 7 3 3 3 2" xfId="47944" xr:uid="{00000000-0005-0000-0000-00000F1A0000}"/>
    <cellStyle name="Comma 2 2 4 7 3 3 4" xfId="37504" xr:uid="{00000000-0005-0000-0000-0000101A0000}"/>
    <cellStyle name="Comma 2 2 4 7 3 4" xfId="19080" xr:uid="{00000000-0005-0000-0000-0000111A0000}"/>
    <cellStyle name="Comma 2 2 4 7 3 4 2" xfId="50463" xr:uid="{00000000-0005-0000-0000-0000121A0000}"/>
    <cellStyle name="Comma 2 2 4 7 3 5" xfId="26962" xr:uid="{00000000-0005-0000-0000-0000131A0000}"/>
    <cellStyle name="Comma 2 2 4 7 3 5 2" xfId="58344" xr:uid="{00000000-0005-0000-0000-0000141A0000}"/>
    <cellStyle name="Comma 2 2 4 7 3 6" xfId="11304" xr:uid="{00000000-0005-0000-0000-0000151A0000}"/>
    <cellStyle name="Comma 2 2 4 7 3 6 2" xfId="42690" xr:uid="{00000000-0005-0000-0000-0000161A0000}"/>
    <cellStyle name="Comma 2 2 4 7 3 7" xfId="32242" xr:uid="{00000000-0005-0000-0000-0000171A0000}"/>
    <cellStyle name="Comma 2 2 4 7 4" xfId="3225" xr:uid="{00000000-0005-0000-0000-0000181A0000}"/>
    <cellStyle name="Comma 2 2 4 7 4 2" xfId="8586" xr:uid="{00000000-0005-0000-0000-0000191A0000}"/>
    <cellStyle name="Comma 2 2 4 7 4 2 2" xfId="21705" xr:uid="{00000000-0005-0000-0000-00001A1A0000}"/>
    <cellStyle name="Comma 2 2 4 7 4 2 2 2" xfId="53088" xr:uid="{00000000-0005-0000-0000-00001B1A0000}"/>
    <cellStyle name="Comma 2 2 4 7 4 2 3" xfId="40134" xr:uid="{00000000-0005-0000-0000-00001C1A0000}"/>
    <cellStyle name="Comma 2 2 4 7 4 3" xfId="29587" xr:uid="{00000000-0005-0000-0000-00001D1A0000}"/>
    <cellStyle name="Comma 2 2 4 7 4 3 2" xfId="60969" xr:uid="{00000000-0005-0000-0000-00001E1A0000}"/>
    <cellStyle name="Comma 2 2 4 7 4 4" xfId="13930" xr:uid="{00000000-0005-0000-0000-00001F1A0000}"/>
    <cellStyle name="Comma 2 2 4 7 4 4 2" xfId="45315" xr:uid="{00000000-0005-0000-0000-0000201A0000}"/>
    <cellStyle name="Comma 2 2 4 7 4 5" xfId="34870" xr:uid="{00000000-0005-0000-0000-0000211A0000}"/>
    <cellStyle name="Comma 2 2 4 7 5" xfId="5928" xr:uid="{00000000-0005-0000-0000-0000221A0000}"/>
    <cellStyle name="Comma 2 2 4 7 5 2" xfId="24332" xr:uid="{00000000-0005-0000-0000-0000231A0000}"/>
    <cellStyle name="Comma 2 2 4 7 5 2 2" xfId="55715" xr:uid="{00000000-0005-0000-0000-0000241A0000}"/>
    <cellStyle name="Comma 2 2 4 7 5 3" xfId="16559" xr:uid="{00000000-0005-0000-0000-0000251A0000}"/>
    <cellStyle name="Comma 2 2 4 7 5 3 2" xfId="47942" xr:uid="{00000000-0005-0000-0000-0000261A0000}"/>
    <cellStyle name="Comma 2 2 4 7 5 4" xfId="37502" xr:uid="{00000000-0005-0000-0000-0000271A0000}"/>
    <cellStyle name="Comma 2 2 4 7 6" xfId="19078" xr:uid="{00000000-0005-0000-0000-0000281A0000}"/>
    <cellStyle name="Comma 2 2 4 7 6 2" xfId="50461" xr:uid="{00000000-0005-0000-0000-0000291A0000}"/>
    <cellStyle name="Comma 2 2 4 7 7" xfId="26960" xr:uid="{00000000-0005-0000-0000-00002A1A0000}"/>
    <cellStyle name="Comma 2 2 4 7 7 2" xfId="58342" xr:uid="{00000000-0005-0000-0000-00002B1A0000}"/>
    <cellStyle name="Comma 2 2 4 7 8" xfId="11302" xr:uid="{00000000-0005-0000-0000-00002C1A0000}"/>
    <cellStyle name="Comma 2 2 4 7 8 2" xfId="42688" xr:uid="{00000000-0005-0000-0000-00002D1A0000}"/>
    <cellStyle name="Comma 2 2 4 7 9" xfId="32240" xr:uid="{00000000-0005-0000-0000-00002E1A0000}"/>
    <cellStyle name="Comma 2 2 4 8" xfId="528" xr:uid="{00000000-0005-0000-0000-00002F1A0000}"/>
    <cellStyle name="Comma 2 2 4 8 2" xfId="529" xr:uid="{00000000-0005-0000-0000-0000301A0000}"/>
    <cellStyle name="Comma 2 2 4 8 2 2" xfId="3229" xr:uid="{00000000-0005-0000-0000-0000311A0000}"/>
    <cellStyle name="Comma 2 2 4 8 2 2 2" xfId="8590" xr:uid="{00000000-0005-0000-0000-0000321A0000}"/>
    <cellStyle name="Comma 2 2 4 8 2 2 2 2" xfId="21709" xr:uid="{00000000-0005-0000-0000-0000331A0000}"/>
    <cellStyle name="Comma 2 2 4 8 2 2 2 2 2" xfId="53092" xr:uid="{00000000-0005-0000-0000-0000341A0000}"/>
    <cellStyle name="Comma 2 2 4 8 2 2 2 3" xfId="40138" xr:uid="{00000000-0005-0000-0000-0000351A0000}"/>
    <cellStyle name="Comma 2 2 4 8 2 2 3" xfId="29591" xr:uid="{00000000-0005-0000-0000-0000361A0000}"/>
    <cellStyle name="Comma 2 2 4 8 2 2 3 2" xfId="60973" xr:uid="{00000000-0005-0000-0000-0000371A0000}"/>
    <cellStyle name="Comma 2 2 4 8 2 2 4" xfId="13934" xr:uid="{00000000-0005-0000-0000-0000381A0000}"/>
    <cellStyle name="Comma 2 2 4 8 2 2 4 2" xfId="45319" xr:uid="{00000000-0005-0000-0000-0000391A0000}"/>
    <cellStyle name="Comma 2 2 4 8 2 2 5" xfId="34874" xr:uid="{00000000-0005-0000-0000-00003A1A0000}"/>
    <cellStyle name="Comma 2 2 4 8 2 3" xfId="5932" xr:uid="{00000000-0005-0000-0000-00003B1A0000}"/>
    <cellStyle name="Comma 2 2 4 8 2 3 2" xfId="24336" xr:uid="{00000000-0005-0000-0000-00003C1A0000}"/>
    <cellStyle name="Comma 2 2 4 8 2 3 2 2" xfId="55719" xr:uid="{00000000-0005-0000-0000-00003D1A0000}"/>
    <cellStyle name="Comma 2 2 4 8 2 3 3" xfId="16563" xr:uid="{00000000-0005-0000-0000-00003E1A0000}"/>
    <cellStyle name="Comma 2 2 4 8 2 3 3 2" xfId="47946" xr:uid="{00000000-0005-0000-0000-00003F1A0000}"/>
    <cellStyle name="Comma 2 2 4 8 2 3 4" xfId="37506" xr:uid="{00000000-0005-0000-0000-0000401A0000}"/>
    <cellStyle name="Comma 2 2 4 8 2 4" xfId="19082" xr:uid="{00000000-0005-0000-0000-0000411A0000}"/>
    <cellStyle name="Comma 2 2 4 8 2 4 2" xfId="50465" xr:uid="{00000000-0005-0000-0000-0000421A0000}"/>
    <cellStyle name="Comma 2 2 4 8 2 5" xfId="26964" xr:uid="{00000000-0005-0000-0000-0000431A0000}"/>
    <cellStyle name="Comma 2 2 4 8 2 5 2" xfId="58346" xr:uid="{00000000-0005-0000-0000-0000441A0000}"/>
    <cellStyle name="Comma 2 2 4 8 2 6" xfId="11306" xr:uid="{00000000-0005-0000-0000-0000451A0000}"/>
    <cellStyle name="Comma 2 2 4 8 2 6 2" xfId="42692" xr:uid="{00000000-0005-0000-0000-0000461A0000}"/>
    <cellStyle name="Comma 2 2 4 8 2 7" xfId="32244" xr:uid="{00000000-0005-0000-0000-0000471A0000}"/>
    <cellStyle name="Comma 2 2 4 8 3" xfId="3228" xr:uid="{00000000-0005-0000-0000-0000481A0000}"/>
    <cellStyle name="Comma 2 2 4 8 3 2" xfId="8589" xr:uid="{00000000-0005-0000-0000-0000491A0000}"/>
    <cellStyle name="Comma 2 2 4 8 3 2 2" xfId="21708" xr:uid="{00000000-0005-0000-0000-00004A1A0000}"/>
    <cellStyle name="Comma 2 2 4 8 3 2 2 2" xfId="53091" xr:uid="{00000000-0005-0000-0000-00004B1A0000}"/>
    <cellStyle name="Comma 2 2 4 8 3 2 3" xfId="40137" xr:uid="{00000000-0005-0000-0000-00004C1A0000}"/>
    <cellStyle name="Comma 2 2 4 8 3 3" xfId="29590" xr:uid="{00000000-0005-0000-0000-00004D1A0000}"/>
    <cellStyle name="Comma 2 2 4 8 3 3 2" xfId="60972" xr:uid="{00000000-0005-0000-0000-00004E1A0000}"/>
    <cellStyle name="Comma 2 2 4 8 3 4" xfId="13933" xr:uid="{00000000-0005-0000-0000-00004F1A0000}"/>
    <cellStyle name="Comma 2 2 4 8 3 4 2" xfId="45318" xr:uid="{00000000-0005-0000-0000-0000501A0000}"/>
    <cellStyle name="Comma 2 2 4 8 3 5" xfId="34873" xr:uid="{00000000-0005-0000-0000-0000511A0000}"/>
    <cellStyle name="Comma 2 2 4 8 4" xfId="5931" xr:uid="{00000000-0005-0000-0000-0000521A0000}"/>
    <cellStyle name="Comma 2 2 4 8 4 2" xfId="24335" xr:uid="{00000000-0005-0000-0000-0000531A0000}"/>
    <cellStyle name="Comma 2 2 4 8 4 2 2" xfId="55718" xr:uid="{00000000-0005-0000-0000-0000541A0000}"/>
    <cellStyle name="Comma 2 2 4 8 4 3" xfId="16562" xr:uid="{00000000-0005-0000-0000-0000551A0000}"/>
    <cellStyle name="Comma 2 2 4 8 4 3 2" xfId="47945" xr:uid="{00000000-0005-0000-0000-0000561A0000}"/>
    <cellStyle name="Comma 2 2 4 8 4 4" xfId="37505" xr:uid="{00000000-0005-0000-0000-0000571A0000}"/>
    <cellStyle name="Comma 2 2 4 8 5" xfId="19081" xr:uid="{00000000-0005-0000-0000-0000581A0000}"/>
    <cellStyle name="Comma 2 2 4 8 5 2" xfId="50464" xr:uid="{00000000-0005-0000-0000-0000591A0000}"/>
    <cellStyle name="Comma 2 2 4 8 6" xfId="26963" xr:uid="{00000000-0005-0000-0000-00005A1A0000}"/>
    <cellStyle name="Comma 2 2 4 8 6 2" xfId="58345" xr:uid="{00000000-0005-0000-0000-00005B1A0000}"/>
    <cellStyle name="Comma 2 2 4 8 7" xfId="11305" xr:uid="{00000000-0005-0000-0000-00005C1A0000}"/>
    <cellStyle name="Comma 2 2 4 8 7 2" xfId="42691" xr:uid="{00000000-0005-0000-0000-00005D1A0000}"/>
    <cellStyle name="Comma 2 2 4 8 8" xfId="32243" xr:uid="{00000000-0005-0000-0000-00005E1A0000}"/>
    <cellStyle name="Comma 2 2 4 9" xfId="530" xr:uid="{00000000-0005-0000-0000-00005F1A0000}"/>
    <cellStyle name="Comma 2 2 4 9 2" xfId="3230" xr:uid="{00000000-0005-0000-0000-0000601A0000}"/>
    <cellStyle name="Comma 2 2 4 9 2 2" xfId="8591" xr:uid="{00000000-0005-0000-0000-0000611A0000}"/>
    <cellStyle name="Comma 2 2 4 9 2 2 2" xfId="21710" xr:uid="{00000000-0005-0000-0000-0000621A0000}"/>
    <cellStyle name="Comma 2 2 4 9 2 2 2 2" xfId="53093" xr:uid="{00000000-0005-0000-0000-0000631A0000}"/>
    <cellStyle name="Comma 2 2 4 9 2 2 3" xfId="40139" xr:uid="{00000000-0005-0000-0000-0000641A0000}"/>
    <cellStyle name="Comma 2 2 4 9 2 3" xfId="29592" xr:uid="{00000000-0005-0000-0000-0000651A0000}"/>
    <cellStyle name="Comma 2 2 4 9 2 3 2" xfId="60974" xr:uid="{00000000-0005-0000-0000-0000661A0000}"/>
    <cellStyle name="Comma 2 2 4 9 2 4" xfId="13935" xr:uid="{00000000-0005-0000-0000-0000671A0000}"/>
    <cellStyle name="Comma 2 2 4 9 2 4 2" xfId="45320" xr:uid="{00000000-0005-0000-0000-0000681A0000}"/>
    <cellStyle name="Comma 2 2 4 9 2 5" xfId="34875" xr:uid="{00000000-0005-0000-0000-0000691A0000}"/>
    <cellStyle name="Comma 2 2 4 9 3" xfId="5933" xr:uid="{00000000-0005-0000-0000-00006A1A0000}"/>
    <cellStyle name="Comma 2 2 4 9 3 2" xfId="24337" xr:uid="{00000000-0005-0000-0000-00006B1A0000}"/>
    <cellStyle name="Comma 2 2 4 9 3 2 2" xfId="55720" xr:uid="{00000000-0005-0000-0000-00006C1A0000}"/>
    <cellStyle name="Comma 2 2 4 9 3 3" xfId="16564" xr:uid="{00000000-0005-0000-0000-00006D1A0000}"/>
    <cellStyle name="Comma 2 2 4 9 3 3 2" xfId="47947" xr:uid="{00000000-0005-0000-0000-00006E1A0000}"/>
    <cellStyle name="Comma 2 2 4 9 3 4" xfId="37507" xr:uid="{00000000-0005-0000-0000-00006F1A0000}"/>
    <cellStyle name="Comma 2 2 4 9 4" xfId="19083" xr:uid="{00000000-0005-0000-0000-0000701A0000}"/>
    <cellStyle name="Comma 2 2 4 9 4 2" xfId="50466" xr:uid="{00000000-0005-0000-0000-0000711A0000}"/>
    <cellStyle name="Comma 2 2 4 9 5" xfId="26965" xr:uid="{00000000-0005-0000-0000-0000721A0000}"/>
    <cellStyle name="Comma 2 2 4 9 5 2" xfId="58347" xr:uid="{00000000-0005-0000-0000-0000731A0000}"/>
    <cellStyle name="Comma 2 2 4 9 6" xfId="11307" xr:uid="{00000000-0005-0000-0000-0000741A0000}"/>
    <cellStyle name="Comma 2 2 4 9 6 2" xfId="42693" xr:uid="{00000000-0005-0000-0000-0000751A0000}"/>
    <cellStyle name="Comma 2 2 4 9 7" xfId="32245" xr:uid="{00000000-0005-0000-0000-0000761A0000}"/>
    <cellStyle name="Comma 2 2 5" xfId="236" xr:uid="{00000000-0005-0000-0000-0000771A0000}"/>
    <cellStyle name="Comma 2 2 5 10" xfId="2751" xr:uid="{00000000-0005-0000-0000-0000781A0000}"/>
    <cellStyle name="Comma 2 2 5 10 2" xfId="5424" xr:uid="{00000000-0005-0000-0000-0000791A0000}"/>
    <cellStyle name="Comma 2 2 5 10 2 2" xfId="10779" xr:uid="{00000000-0005-0000-0000-00007A1A0000}"/>
    <cellStyle name="Comma 2 2 5 10 2 2 2" xfId="23891" xr:uid="{00000000-0005-0000-0000-00007B1A0000}"/>
    <cellStyle name="Comma 2 2 5 10 2 2 2 2" xfId="55274" xr:uid="{00000000-0005-0000-0000-00007C1A0000}"/>
    <cellStyle name="Comma 2 2 5 10 2 2 3" xfId="42320" xr:uid="{00000000-0005-0000-0000-00007D1A0000}"/>
    <cellStyle name="Comma 2 2 5 10 2 3" xfId="31773" xr:uid="{00000000-0005-0000-0000-00007E1A0000}"/>
    <cellStyle name="Comma 2 2 5 10 2 3 2" xfId="63155" xr:uid="{00000000-0005-0000-0000-00007F1A0000}"/>
    <cellStyle name="Comma 2 2 5 10 2 4" xfId="16116" xr:uid="{00000000-0005-0000-0000-0000801A0000}"/>
    <cellStyle name="Comma 2 2 5 10 2 4 2" xfId="47501" xr:uid="{00000000-0005-0000-0000-0000811A0000}"/>
    <cellStyle name="Comma 2 2 5 10 2 5" xfId="37056" xr:uid="{00000000-0005-0000-0000-0000821A0000}"/>
    <cellStyle name="Comma 2 2 5 10 3" xfId="8132" xr:uid="{00000000-0005-0000-0000-0000831A0000}"/>
    <cellStyle name="Comma 2 2 5 10 3 2" xfId="26518" xr:uid="{00000000-0005-0000-0000-0000841A0000}"/>
    <cellStyle name="Comma 2 2 5 10 3 2 2" xfId="57901" xr:uid="{00000000-0005-0000-0000-0000851A0000}"/>
    <cellStyle name="Comma 2 2 5 10 3 3" xfId="18745" xr:uid="{00000000-0005-0000-0000-0000861A0000}"/>
    <cellStyle name="Comma 2 2 5 10 3 3 2" xfId="50128" xr:uid="{00000000-0005-0000-0000-0000871A0000}"/>
    <cellStyle name="Comma 2 2 5 10 3 4" xfId="39690" xr:uid="{00000000-0005-0000-0000-0000881A0000}"/>
    <cellStyle name="Comma 2 2 5 10 4" xfId="21264" xr:uid="{00000000-0005-0000-0000-0000891A0000}"/>
    <cellStyle name="Comma 2 2 5 10 4 2" xfId="52647" xr:uid="{00000000-0005-0000-0000-00008A1A0000}"/>
    <cellStyle name="Comma 2 2 5 10 5" xfId="29146" xr:uid="{00000000-0005-0000-0000-00008B1A0000}"/>
    <cellStyle name="Comma 2 2 5 10 5 2" xfId="60528" xr:uid="{00000000-0005-0000-0000-00008C1A0000}"/>
    <cellStyle name="Comma 2 2 5 10 6" xfId="13488" xr:uid="{00000000-0005-0000-0000-00008D1A0000}"/>
    <cellStyle name="Comma 2 2 5 10 6 2" xfId="44874" xr:uid="{00000000-0005-0000-0000-00008E1A0000}"/>
    <cellStyle name="Comma 2 2 5 10 7" xfId="34426" xr:uid="{00000000-0005-0000-0000-00008F1A0000}"/>
    <cellStyle name="Comma 2 2 5 11" xfId="2810" xr:uid="{00000000-0005-0000-0000-0000901A0000}"/>
    <cellStyle name="Comma 2 2 5 11 2" xfId="5483" xr:uid="{00000000-0005-0000-0000-0000911A0000}"/>
    <cellStyle name="Comma 2 2 5 11 2 2" xfId="10834" xr:uid="{00000000-0005-0000-0000-0000921A0000}"/>
    <cellStyle name="Comma 2 2 5 11 2 2 2" xfId="23945" xr:uid="{00000000-0005-0000-0000-0000931A0000}"/>
    <cellStyle name="Comma 2 2 5 11 2 2 2 2" xfId="55328" xr:uid="{00000000-0005-0000-0000-0000941A0000}"/>
    <cellStyle name="Comma 2 2 5 11 2 2 3" xfId="42374" xr:uid="{00000000-0005-0000-0000-0000951A0000}"/>
    <cellStyle name="Comma 2 2 5 11 2 3" xfId="31827" xr:uid="{00000000-0005-0000-0000-0000961A0000}"/>
    <cellStyle name="Comma 2 2 5 11 2 3 2" xfId="63209" xr:uid="{00000000-0005-0000-0000-0000971A0000}"/>
    <cellStyle name="Comma 2 2 5 11 2 4" xfId="16170" xr:uid="{00000000-0005-0000-0000-0000981A0000}"/>
    <cellStyle name="Comma 2 2 5 11 2 4 2" xfId="47555" xr:uid="{00000000-0005-0000-0000-0000991A0000}"/>
    <cellStyle name="Comma 2 2 5 11 2 5" xfId="37110" xr:uid="{00000000-0005-0000-0000-00009A1A0000}"/>
    <cellStyle name="Comma 2 2 5 11 3" xfId="8188" xr:uid="{00000000-0005-0000-0000-00009B1A0000}"/>
    <cellStyle name="Comma 2 2 5 11 3 2" xfId="26572" xr:uid="{00000000-0005-0000-0000-00009C1A0000}"/>
    <cellStyle name="Comma 2 2 5 11 3 2 2" xfId="57955" xr:uid="{00000000-0005-0000-0000-00009D1A0000}"/>
    <cellStyle name="Comma 2 2 5 11 3 3" xfId="18799" xr:uid="{00000000-0005-0000-0000-00009E1A0000}"/>
    <cellStyle name="Comma 2 2 5 11 3 3 2" xfId="50182" xr:uid="{00000000-0005-0000-0000-00009F1A0000}"/>
    <cellStyle name="Comma 2 2 5 11 3 4" xfId="39744" xr:uid="{00000000-0005-0000-0000-0000A01A0000}"/>
    <cellStyle name="Comma 2 2 5 11 4" xfId="21318" xr:uid="{00000000-0005-0000-0000-0000A11A0000}"/>
    <cellStyle name="Comma 2 2 5 11 4 2" xfId="52701" xr:uid="{00000000-0005-0000-0000-0000A21A0000}"/>
    <cellStyle name="Comma 2 2 5 11 5" xfId="29200" xr:uid="{00000000-0005-0000-0000-0000A31A0000}"/>
    <cellStyle name="Comma 2 2 5 11 5 2" xfId="60582" xr:uid="{00000000-0005-0000-0000-0000A41A0000}"/>
    <cellStyle name="Comma 2 2 5 11 6" xfId="13542" xr:uid="{00000000-0005-0000-0000-0000A51A0000}"/>
    <cellStyle name="Comma 2 2 5 11 6 2" xfId="44928" xr:uid="{00000000-0005-0000-0000-0000A61A0000}"/>
    <cellStyle name="Comma 2 2 5 11 7" xfId="34480" xr:uid="{00000000-0005-0000-0000-0000A71A0000}"/>
    <cellStyle name="Comma 2 2 5 12" xfId="531" xr:uid="{00000000-0005-0000-0000-0000A81A0000}"/>
    <cellStyle name="Comma 2 2 5 12 2" xfId="3231" xr:uid="{00000000-0005-0000-0000-0000A91A0000}"/>
    <cellStyle name="Comma 2 2 5 12 2 2" xfId="8592" xr:uid="{00000000-0005-0000-0000-0000AA1A0000}"/>
    <cellStyle name="Comma 2 2 5 12 2 2 2" xfId="24338" xr:uid="{00000000-0005-0000-0000-0000AB1A0000}"/>
    <cellStyle name="Comma 2 2 5 12 2 2 2 2" xfId="55721" xr:uid="{00000000-0005-0000-0000-0000AC1A0000}"/>
    <cellStyle name="Comma 2 2 5 12 2 2 3" xfId="40140" xr:uid="{00000000-0005-0000-0000-0000AD1A0000}"/>
    <cellStyle name="Comma 2 2 5 12 2 3" xfId="29593" xr:uid="{00000000-0005-0000-0000-0000AE1A0000}"/>
    <cellStyle name="Comma 2 2 5 12 2 3 2" xfId="60975" xr:uid="{00000000-0005-0000-0000-0000AF1A0000}"/>
    <cellStyle name="Comma 2 2 5 12 2 4" xfId="16565" xr:uid="{00000000-0005-0000-0000-0000B01A0000}"/>
    <cellStyle name="Comma 2 2 5 12 2 4 2" xfId="47948" xr:uid="{00000000-0005-0000-0000-0000B11A0000}"/>
    <cellStyle name="Comma 2 2 5 12 2 5" xfId="34876" xr:uid="{00000000-0005-0000-0000-0000B21A0000}"/>
    <cellStyle name="Comma 2 2 5 12 3" xfId="5934" xr:uid="{00000000-0005-0000-0000-0000B31A0000}"/>
    <cellStyle name="Comma 2 2 5 12 3 2" xfId="21711" xr:uid="{00000000-0005-0000-0000-0000B41A0000}"/>
    <cellStyle name="Comma 2 2 5 12 3 2 2" xfId="53094" xr:uid="{00000000-0005-0000-0000-0000B51A0000}"/>
    <cellStyle name="Comma 2 2 5 12 3 3" xfId="37508" xr:uid="{00000000-0005-0000-0000-0000B61A0000}"/>
    <cellStyle name="Comma 2 2 5 12 4" xfId="26966" xr:uid="{00000000-0005-0000-0000-0000B71A0000}"/>
    <cellStyle name="Comma 2 2 5 12 4 2" xfId="58348" xr:uid="{00000000-0005-0000-0000-0000B81A0000}"/>
    <cellStyle name="Comma 2 2 5 12 5" xfId="13936" xr:uid="{00000000-0005-0000-0000-0000B91A0000}"/>
    <cellStyle name="Comma 2 2 5 12 5 2" xfId="45321" xr:uid="{00000000-0005-0000-0000-0000BA1A0000}"/>
    <cellStyle name="Comma 2 2 5 12 6" xfId="32246" xr:uid="{00000000-0005-0000-0000-0000BB1A0000}"/>
    <cellStyle name="Comma 2 2 5 13" xfId="2945" xr:uid="{00000000-0005-0000-0000-0000BC1A0000}"/>
    <cellStyle name="Comma 2 2 5 13 2" xfId="8307" xr:uid="{00000000-0005-0000-0000-0000BD1A0000}"/>
    <cellStyle name="Comma 2 2 5 13 2 2" xfId="21426" xr:uid="{00000000-0005-0000-0000-0000BE1A0000}"/>
    <cellStyle name="Comma 2 2 5 13 2 2 2" xfId="52809" xr:uid="{00000000-0005-0000-0000-0000BF1A0000}"/>
    <cellStyle name="Comma 2 2 5 13 2 3" xfId="39855" xr:uid="{00000000-0005-0000-0000-0000C01A0000}"/>
    <cellStyle name="Comma 2 2 5 13 3" xfId="29308" xr:uid="{00000000-0005-0000-0000-0000C11A0000}"/>
    <cellStyle name="Comma 2 2 5 13 3 2" xfId="60690" xr:uid="{00000000-0005-0000-0000-0000C21A0000}"/>
    <cellStyle name="Comma 2 2 5 13 4" xfId="13651" xr:uid="{00000000-0005-0000-0000-0000C31A0000}"/>
    <cellStyle name="Comma 2 2 5 13 4 2" xfId="45036" xr:uid="{00000000-0005-0000-0000-0000C41A0000}"/>
    <cellStyle name="Comma 2 2 5 13 5" xfId="34591" xr:uid="{00000000-0005-0000-0000-0000C51A0000}"/>
    <cellStyle name="Comma 2 2 5 14" xfId="5649" xr:uid="{00000000-0005-0000-0000-0000C61A0000}"/>
    <cellStyle name="Comma 2 2 5 14 2" xfId="24053" xr:uid="{00000000-0005-0000-0000-0000C71A0000}"/>
    <cellStyle name="Comma 2 2 5 14 2 2" xfId="55436" xr:uid="{00000000-0005-0000-0000-0000C81A0000}"/>
    <cellStyle name="Comma 2 2 5 14 3" xfId="16280" xr:uid="{00000000-0005-0000-0000-0000C91A0000}"/>
    <cellStyle name="Comma 2 2 5 14 3 2" xfId="47663" xr:uid="{00000000-0005-0000-0000-0000CA1A0000}"/>
    <cellStyle name="Comma 2 2 5 14 4" xfId="37223" xr:uid="{00000000-0005-0000-0000-0000CB1A0000}"/>
    <cellStyle name="Comma 2 2 5 15" xfId="19084" xr:uid="{00000000-0005-0000-0000-0000CC1A0000}"/>
    <cellStyle name="Comma 2 2 5 15 2" xfId="50467" xr:uid="{00000000-0005-0000-0000-0000CD1A0000}"/>
    <cellStyle name="Comma 2 2 5 16" xfId="26681" xr:uid="{00000000-0005-0000-0000-0000CE1A0000}"/>
    <cellStyle name="Comma 2 2 5 16 2" xfId="58063" xr:uid="{00000000-0005-0000-0000-0000CF1A0000}"/>
    <cellStyle name="Comma 2 2 5 17" xfId="11308" xr:uid="{00000000-0005-0000-0000-0000D01A0000}"/>
    <cellStyle name="Comma 2 2 5 17 2" xfId="42694" xr:uid="{00000000-0005-0000-0000-0000D11A0000}"/>
    <cellStyle name="Comma 2 2 5 18" xfId="31961" xr:uid="{00000000-0005-0000-0000-0000D21A0000}"/>
    <cellStyle name="Comma 2 2 5 2" xfId="290" xr:uid="{00000000-0005-0000-0000-0000D31A0000}"/>
    <cellStyle name="Comma 2 2 5 2 10" xfId="26735" xr:uid="{00000000-0005-0000-0000-0000D41A0000}"/>
    <cellStyle name="Comma 2 2 5 2 10 2" xfId="58117" xr:uid="{00000000-0005-0000-0000-0000D51A0000}"/>
    <cellStyle name="Comma 2 2 5 2 11" xfId="11309" xr:uid="{00000000-0005-0000-0000-0000D61A0000}"/>
    <cellStyle name="Comma 2 2 5 2 11 2" xfId="42695" xr:uid="{00000000-0005-0000-0000-0000D71A0000}"/>
    <cellStyle name="Comma 2 2 5 2 12" xfId="32015" xr:uid="{00000000-0005-0000-0000-0000D81A0000}"/>
    <cellStyle name="Comma 2 2 5 2 2" xfId="533" xr:uid="{00000000-0005-0000-0000-0000D91A0000}"/>
    <cellStyle name="Comma 2 2 5 2 2 2" xfId="534" xr:uid="{00000000-0005-0000-0000-0000DA1A0000}"/>
    <cellStyle name="Comma 2 2 5 2 2 2 2" xfId="3234" xr:uid="{00000000-0005-0000-0000-0000DB1A0000}"/>
    <cellStyle name="Comma 2 2 5 2 2 2 2 2" xfId="8595" xr:uid="{00000000-0005-0000-0000-0000DC1A0000}"/>
    <cellStyle name="Comma 2 2 5 2 2 2 2 2 2" xfId="21714" xr:uid="{00000000-0005-0000-0000-0000DD1A0000}"/>
    <cellStyle name="Comma 2 2 5 2 2 2 2 2 2 2" xfId="53097" xr:uid="{00000000-0005-0000-0000-0000DE1A0000}"/>
    <cellStyle name="Comma 2 2 5 2 2 2 2 2 3" xfId="40143" xr:uid="{00000000-0005-0000-0000-0000DF1A0000}"/>
    <cellStyle name="Comma 2 2 5 2 2 2 2 3" xfId="29596" xr:uid="{00000000-0005-0000-0000-0000E01A0000}"/>
    <cellStyle name="Comma 2 2 5 2 2 2 2 3 2" xfId="60978" xr:uid="{00000000-0005-0000-0000-0000E11A0000}"/>
    <cellStyle name="Comma 2 2 5 2 2 2 2 4" xfId="13939" xr:uid="{00000000-0005-0000-0000-0000E21A0000}"/>
    <cellStyle name="Comma 2 2 5 2 2 2 2 4 2" xfId="45324" xr:uid="{00000000-0005-0000-0000-0000E31A0000}"/>
    <cellStyle name="Comma 2 2 5 2 2 2 2 5" xfId="34879" xr:uid="{00000000-0005-0000-0000-0000E41A0000}"/>
    <cellStyle name="Comma 2 2 5 2 2 2 3" xfId="5937" xr:uid="{00000000-0005-0000-0000-0000E51A0000}"/>
    <cellStyle name="Comma 2 2 5 2 2 2 3 2" xfId="24341" xr:uid="{00000000-0005-0000-0000-0000E61A0000}"/>
    <cellStyle name="Comma 2 2 5 2 2 2 3 2 2" xfId="55724" xr:uid="{00000000-0005-0000-0000-0000E71A0000}"/>
    <cellStyle name="Comma 2 2 5 2 2 2 3 3" xfId="16568" xr:uid="{00000000-0005-0000-0000-0000E81A0000}"/>
    <cellStyle name="Comma 2 2 5 2 2 2 3 3 2" xfId="47951" xr:uid="{00000000-0005-0000-0000-0000E91A0000}"/>
    <cellStyle name="Comma 2 2 5 2 2 2 3 4" xfId="37511" xr:uid="{00000000-0005-0000-0000-0000EA1A0000}"/>
    <cellStyle name="Comma 2 2 5 2 2 2 4" xfId="19087" xr:uid="{00000000-0005-0000-0000-0000EB1A0000}"/>
    <cellStyle name="Comma 2 2 5 2 2 2 4 2" xfId="50470" xr:uid="{00000000-0005-0000-0000-0000EC1A0000}"/>
    <cellStyle name="Comma 2 2 5 2 2 2 5" xfId="26969" xr:uid="{00000000-0005-0000-0000-0000ED1A0000}"/>
    <cellStyle name="Comma 2 2 5 2 2 2 5 2" xfId="58351" xr:uid="{00000000-0005-0000-0000-0000EE1A0000}"/>
    <cellStyle name="Comma 2 2 5 2 2 2 6" xfId="11311" xr:uid="{00000000-0005-0000-0000-0000EF1A0000}"/>
    <cellStyle name="Comma 2 2 5 2 2 2 6 2" xfId="42697" xr:uid="{00000000-0005-0000-0000-0000F01A0000}"/>
    <cellStyle name="Comma 2 2 5 2 2 2 7" xfId="32249" xr:uid="{00000000-0005-0000-0000-0000F11A0000}"/>
    <cellStyle name="Comma 2 2 5 2 2 3" xfId="3233" xr:uid="{00000000-0005-0000-0000-0000F21A0000}"/>
    <cellStyle name="Comma 2 2 5 2 2 3 2" xfId="8594" xr:uid="{00000000-0005-0000-0000-0000F31A0000}"/>
    <cellStyle name="Comma 2 2 5 2 2 3 2 2" xfId="21713" xr:uid="{00000000-0005-0000-0000-0000F41A0000}"/>
    <cellStyle name="Comma 2 2 5 2 2 3 2 2 2" xfId="53096" xr:uid="{00000000-0005-0000-0000-0000F51A0000}"/>
    <cellStyle name="Comma 2 2 5 2 2 3 2 3" xfId="40142" xr:uid="{00000000-0005-0000-0000-0000F61A0000}"/>
    <cellStyle name="Comma 2 2 5 2 2 3 3" xfId="29595" xr:uid="{00000000-0005-0000-0000-0000F71A0000}"/>
    <cellStyle name="Comma 2 2 5 2 2 3 3 2" xfId="60977" xr:uid="{00000000-0005-0000-0000-0000F81A0000}"/>
    <cellStyle name="Comma 2 2 5 2 2 3 4" xfId="13938" xr:uid="{00000000-0005-0000-0000-0000F91A0000}"/>
    <cellStyle name="Comma 2 2 5 2 2 3 4 2" xfId="45323" xr:uid="{00000000-0005-0000-0000-0000FA1A0000}"/>
    <cellStyle name="Comma 2 2 5 2 2 3 5" xfId="34878" xr:uid="{00000000-0005-0000-0000-0000FB1A0000}"/>
    <cellStyle name="Comma 2 2 5 2 2 4" xfId="5936" xr:uid="{00000000-0005-0000-0000-0000FC1A0000}"/>
    <cellStyle name="Comma 2 2 5 2 2 4 2" xfId="24340" xr:uid="{00000000-0005-0000-0000-0000FD1A0000}"/>
    <cellStyle name="Comma 2 2 5 2 2 4 2 2" xfId="55723" xr:uid="{00000000-0005-0000-0000-0000FE1A0000}"/>
    <cellStyle name="Comma 2 2 5 2 2 4 3" xfId="16567" xr:uid="{00000000-0005-0000-0000-0000FF1A0000}"/>
    <cellStyle name="Comma 2 2 5 2 2 4 3 2" xfId="47950" xr:uid="{00000000-0005-0000-0000-0000001B0000}"/>
    <cellStyle name="Comma 2 2 5 2 2 4 4" xfId="37510" xr:uid="{00000000-0005-0000-0000-0000011B0000}"/>
    <cellStyle name="Comma 2 2 5 2 2 5" xfId="19086" xr:uid="{00000000-0005-0000-0000-0000021B0000}"/>
    <cellStyle name="Comma 2 2 5 2 2 5 2" xfId="50469" xr:uid="{00000000-0005-0000-0000-0000031B0000}"/>
    <cellStyle name="Comma 2 2 5 2 2 6" xfId="26968" xr:uid="{00000000-0005-0000-0000-0000041B0000}"/>
    <cellStyle name="Comma 2 2 5 2 2 6 2" xfId="58350" xr:uid="{00000000-0005-0000-0000-0000051B0000}"/>
    <cellStyle name="Comma 2 2 5 2 2 7" xfId="11310" xr:uid="{00000000-0005-0000-0000-0000061B0000}"/>
    <cellStyle name="Comma 2 2 5 2 2 7 2" xfId="42696" xr:uid="{00000000-0005-0000-0000-0000071B0000}"/>
    <cellStyle name="Comma 2 2 5 2 2 8" xfId="32248" xr:uid="{00000000-0005-0000-0000-0000081B0000}"/>
    <cellStyle name="Comma 2 2 5 2 3" xfId="535" xr:uid="{00000000-0005-0000-0000-0000091B0000}"/>
    <cellStyle name="Comma 2 2 5 2 3 2" xfId="3235" xr:uid="{00000000-0005-0000-0000-00000A1B0000}"/>
    <cellStyle name="Comma 2 2 5 2 3 2 2" xfId="8596" xr:uid="{00000000-0005-0000-0000-00000B1B0000}"/>
    <cellStyle name="Comma 2 2 5 2 3 2 2 2" xfId="21715" xr:uid="{00000000-0005-0000-0000-00000C1B0000}"/>
    <cellStyle name="Comma 2 2 5 2 3 2 2 2 2" xfId="53098" xr:uid="{00000000-0005-0000-0000-00000D1B0000}"/>
    <cellStyle name="Comma 2 2 5 2 3 2 2 3" xfId="40144" xr:uid="{00000000-0005-0000-0000-00000E1B0000}"/>
    <cellStyle name="Comma 2 2 5 2 3 2 3" xfId="29597" xr:uid="{00000000-0005-0000-0000-00000F1B0000}"/>
    <cellStyle name="Comma 2 2 5 2 3 2 3 2" xfId="60979" xr:uid="{00000000-0005-0000-0000-0000101B0000}"/>
    <cellStyle name="Comma 2 2 5 2 3 2 4" xfId="13940" xr:uid="{00000000-0005-0000-0000-0000111B0000}"/>
    <cellStyle name="Comma 2 2 5 2 3 2 4 2" xfId="45325" xr:uid="{00000000-0005-0000-0000-0000121B0000}"/>
    <cellStyle name="Comma 2 2 5 2 3 2 5" xfId="34880" xr:uid="{00000000-0005-0000-0000-0000131B0000}"/>
    <cellStyle name="Comma 2 2 5 2 3 3" xfId="5938" xr:uid="{00000000-0005-0000-0000-0000141B0000}"/>
    <cellStyle name="Comma 2 2 5 2 3 3 2" xfId="24342" xr:uid="{00000000-0005-0000-0000-0000151B0000}"/>
    <cellStyle name="Comma 2 2 5 2 3 3 2 2" xfId="55725" xr:uid="{00000000-0005-0000-0000-0000161B0000}"/>
    <cellStyle name="Comma 2 2 5 2 3 3 3" xfId="16569" xr:uid="{00000000-0005-0000-0000-0000171B0000}"/>
    <cellStyle name="Comma 2 2 5 2 3 3 3 2" xfId="47952" xr:uid="{00000000-0005-0000-0000-0000181B0000}"/>
    <cellStyle name="Comma 2 2 5 2 3 3 4" xfId="37512" xr:uid="{00000000-0005-0000-0000-0000191B0000}"/>
    <cellStyle name="Comma 2 2 5 2 3 4" xfId="19088" xr:uid="{00000000-0005-0000-0000-00001A1B0000}"/>
    <cellStyle name="Comma 2 2 5 2 3 4 2" xfId="50471" xr:uid="{00000000-0005-0000-0000-00001B1B0000}"/>
    <cellStyle name="Comma 2 2 5 2 3 5" xfId="26970" xr:uid="{00000000-0005-0000-0000-00001C1B0000}"/>
    <cellStyle name="Comma 2 2 5 2 3 5 2" xfId="58352" xr:uid="{00000000-0005-0000-0000-00001D1B0000}"/>
    <cellStyle name="Comma 2 2 5 2 3 6" xfId="11312" xr:uid="{00000000-0005-0000-0000-00001E1B0000}"/>
    <cellStyle name="Comma 2 2 5 2 3 6 2" xfId="42698" xr:uid="{00000000-0005-0000-0000-00001F1B0000}"/>
    <cellStyle name="Comma 2 2 5 2 3 7" xfId="32250" xr:uid="{00000000-0005-0000-0000-0000201B0000}"/>
    <cellStyle name="Comma 2 2 5 2 4" xfId="536" xr:uid="{00000000-0005-0000-0000-0000211B0000}"/>
    <cellStyle name="Comma 2 2 5 2 4 2" xfId="3236" xr:uid="{00000000-0005-0000-0000-0000221B0000}"/>
    <cellStyle name="Comma 2 2 5 2 4 2 2" xfId="8597" xr:uid="{00000000-0005-0000-0000-0000231B0000}"/>
    <cellStyle name="Comma 2 2 5 2 4 2 2 2" xfId="21716" xr:uid="{00000000-0005-0000-0000-0000241B0000}"/>
    <cellStyle name="Comma 2 2 5 2 4 2 2 2 2" xfId="53099" xr:uid="{00000000-0005-0000-0000-0000251B0000}"/>
    <cellStyle name="Comma 2 2 5 2 4 2 2 3" xfId="40145" xr:uid="{00000000-0005-0000-0000-0000261B0000}"/>
    <cellStyle name="Comma 2 2 5 2 4 2 3" xfId="29598" xr:uid="{00000000-0005-0000-0000-0000271B0000}"/>
    <cellStyle name="Comma 2 2 5 2 4 2 3 2" xfId="60980" xr:uid="{00000000-0005-0000-0000-0000281B0000}"/>
    <cellStyle name="Comma 2 2 5 2 4 2 4" xfId="13941" xr:uid="{00000000-0005-0000-0000-0000291B0000}"/>
    <cellStyle name="Comma 2 2 5 2 4 2 4 2" xfId="45326" xr:uid="{00000000-0005-0000-0000-00002A1B0000}"/>
    <cellStyle name="Comma 2 2 5 2 4 2 5" xfId="34881" xr:uid="{00000000-0005-0000-0000-00002B1B0000}"/>
    <cellStyle name="Comma 2 2 5 2 4 3" xfId="5939" xr:uid="{00000000-0005-0000-0000-00002C1B0000}"/>
    <cellStyle name="Comma 2 2 5 2 4 3 2" xfId="24343" xr:uid="{00000000-0005-0000-0000-00002D1B0000}"/>
    <cellStyle name="Comma 2 2 5 2 4 3 2 2" xfId="55726" xr:uid="{00000000-0005-0000-0000-00002E1B0000}"/>
    <cellStyle name="Comma 2 2 5 2 4 3 3" xfId="16570" xr:uid="{00000000-0005-0000-0000-00002F1B0000}"/>
    <cellStyle name="Comma 2 2 5 2 4 3 3 2" xfId="47953" xr:uid="{00000000-0005-0000-0000-0000301B0000}"/>
    <cellStyle name="Comma 2 2 5 2 4 3 4" xfId="37513" xr:uid="{00000000-0005-0000-0000-0000311B0000}"/>
    <cellStyle name="Comma 2 2 5 2 4 4" xfId="19089" xr:uid="{00000000-0005-0000-0000-0000321B0000}"/>
    <cellStyle name="Comma 2 2 5 2 4 4 2" xfId="50472" xr:uid="{00000000-0005-0000-0000-0000331B0000}"/>
    <cellStyle name="Comma 2 2 5 2 4 5" xfId="26971" xr:uid="{00000000-0005-0000-0000-0000341B0000}"/>
    <cellStyle name="Comma 2 2 5 2 4 5 2" xfId="58353" xr:uid="{00000000-0005-0000-0000-0000351B0000}"/>
    <cellStyle name="Comma 2 2 5 2 4 6" xfId="11313" xr:uid="{00000000-0005-0000-0000-0000361B0000}"/>
    <cellStyle name="Comma 2 2 5 2 4 6 2" xfId="42699" xr:uid="{00000000-0005-0000-0000-0000371B0000}"/>
    <cellStyle name="Comma 2 2 5 2 4 7" xfId="32251" xr:uid="{00000000-0005-0000-0000-0000381B0000}"/>
    <cellStyle name="Comma 2 2 5 2 5" xfId="2864" xr:uid="{00000000-0005-0000-0000-0000391B0000}"/>
    <cellStyle name="Comma 2 2 5 2 5 2" xfId="5537" xr:uid="{00000000-0005-0000-0000-00003A1B0000}"/>
    <cellStyle name="Comma 2 2 5 2 5 2 2" xfId="10888" xr:uid="{00000000-0005-0000-0000-00003B1B0000}"/>
    <cellStyle name="Comma 2 2 5 2 5 2 2 2" xfId="23999" xr:uid="{00000000-0005-0000-0000-00003C1B0000}"/>
    <cellStyle name="Comma 2 2 5 2 5 2 2 2 2" xfId="55382" xr:uid="{00000000-0005-0000-0000-00003D1B0000}"/>
    <cellStyle name="Comma 2 2 5 2 5 2 2 3" xfId="42428" xr:uid="{00000000-0005-0000-0000-00003E1B0000}"/>
    <cellStyle name="Comma 2 2 5 2 5 2 3" xfId="31881" xr:uid="{00000000-0005-0000-0000-00003F1B0000}"/>
    <cellStyle name="Comma 2 2 5 2 5 2 3 2" xfId="63263" xr:uid="{00000000-0005-0000-0000-0000401B0000}"/>
    <cellStyle name="Comma 2 2 5 2 5 2 4" xfId="16224" xr:uid="{00000000-0005-0000-0000-0000411B0000}"/>
    <cellStyle name="Comma 2 2 5 2 5 2 4 2" xfId="47609" xr:uid="{00000000-0005-0000-0000-0000421B0000}"/>
    <cellStyle name="Comma 2 2 5 2 5 2 5" xfId="37164" xr:uid="{00000000-0005-0000-0000-0000431B0000}"/>
    <cellStyle name="Comma 2 2 5 2 5 3" xfId="8242" xr:uid="{00000000-0005-0000-0000-0000441B0000}"/>
    <cellStyle name="Comma 2 2 5 2 5 3 2" xfId="26626" xr:uid="{00000000-0005-0000-0000-0000451B0000}"/>
    <cellStyle name="Comma 2 2 5 2 5 3 2 2" xfId="58009" xr:uid="{00000000-0005-0000-0000-0000461B0000}"/>
    <cellStyle name="Comma 2 2 5 2 5 3 3" xfId="18853" xr:uid="{00000000-0005-0000-0000-0000471B0000}"/>
    <cellStyle name="Comma 2 2 5 2 5 3 3 2" xfId="50236" xr:uid="{00000000-0005-0000-0000-0000481B0000}"/>
    <cellStyle name="Comma 2 2 5 2 5 3 4" xfId="39798" xr:uid="{00000000-0005-0000-0000-0000491B0000}"/>
    <cellStyle name="Comma 2 2 5 2 5 4" xfId="21372" xr:uid="{00000000-0005-0000-0000-00004A1B0000}"/>
    <cellStyle name="Comma 2 2 5 2 5 4 2" xfId="52755" xr:uid="{00000000-0005-0000-0000-00004B1B0000}"/>
    <cellStyle name="Comma 2 2 5 2 5 5" xfId="29254" xr:uid="{00000000-0005-0000-0000-00004C1B0000}"/>
    <cellStyle name="Comma 2 2 5 2 5 5 2" xfId="60636" xr:uid="{00000000-0005-0000-0000-00004D1B0000}"/>
    <cellStyle name="Comma 2 2 5 2 5 6" xfId="13596" xr:uid="{00000000-0005-0000-0000-00004E1B0000}"/>
    <cellStyle name="Comma 2 2 5 2 5 6 2" xfId="44982" xr:uid="{00000000-0005-0000-0000-00004F1B0000}"/>
    <cellStyle name="Comma 2 2 5 2 5 7" xfId="34534" xr:uid="{00000000-0005-0000-0000-0000501B0000}"/>
    <cellStyle name="Comma 2 2 5 2 6" xfId="532" xr:uid="{00000000-0005-0000-0000-0000511B0000}"/>
    <cellStyle name="Comma 2 2 5 2 6 2" xfId="3232" xr:uid="{00000000-0005-0000-0000-0000521B0000}"/>
    <cellStyle name="Comma 2 2 5 2 6 2 2" xfId="8593" xr:uid="{00000000-0005-0000-0000-0000531B0000}"/>
    <cellStyle name="Comma 2 2 5 2 6 2 2 2" xfId="24339" xr:uid="{00000000-0005-0000-0000-0000541B0000}"/>
    <cellStyle name="Comma 2 2 5 2 6 2 2 2 2" xfId="55722" xr:uid="{00000000-0005-0000-0000-0000551B0000}"/>
    <cellStyle name="Comma 2 2 5 2 6 2 2 3" xfId="40141" xr:uid="{00000000-0005-0000-0000-0000561B0000}"/>
    <cellStyle name="Comma 2 2 5 2 6 2 3" xfId="29594" xr:uid="{00000000-0005-0000-0000-0000571B0000}"/>
    <cellStyle name="Comma 2 2 5 2 6 2 3 2" xfId="60976" xr:uid="{00000000-0005-0000-0000-0000581B0000}"/>
    <cellStyle name="Comma 2 2 5 2 6 2 4" xfId="16566" xr:uid="{00000000-0005-0000-0000-0000591B0000}"/>
    <cellStyle name="Comma 2 2 5 2 6 2 4 2" xfId="47949" xr:uid="{00000000-0005-0000-0000-00005A1B0000}"/>
    <cellStyle name="Comma 2 2 5 2 6 2 5" xfId="34877" xr:uid="{00000000-0005-0000-0000-00005B1B0000}"/>
    <cellStyle name="Comma 2 2 5 2 6 3" xfId="5935" xr:uid="{00000000-0005-0000-0000-00005C1B0000}"/>
    <cellStyle name="Comma 2 2 5 2 6 3 2" xfId="21712" xr:uid="{00000000-0005-0000-0000-00005D1B0000}"/>
    <cellStyle name="Comma 2 2 5 2 6 3 2 2" xfId="53095" xr:uid="{00000000-0005-0000-0000-00005E1B0000}"/>
    <cellStyle name="Comma 2 2 5 2 6 3 3" xfId="37509" xr:uid="{00000000-0005-0000-0000-00005F1B0000}"/>
    <cellStyle name="Comma 2 2 5 2 6 4" xfId="26967" xr:uid="{00000000-0005-0000-0000-0000601B0000}"/>
    <cellStyle name="Comma 2 2 5 2 6 4 2" xfId="58349" xr:uid="{00000000-0005-0000-0000-0000611B0000}"/>
    <cellStyle name="Comma 2 2 5 2 6 5" xfId="13937" xr:uid="{00000000-0005-0000-0000-0000621B0000}"/>
    <cellStyle name="Comma 2 2 5 2 6 5 2" xfId="45322" xr:uid="{00000000-0005-0000-0000-0000631B0000}"/>
    <cellStyle name="Comma 2 2 5 2 6 6" xfId="32247" xr:uid="{00000000-0005-0000-0000-0000641B0000}"/>
    <cellStyle name="Comma 2 2 5 2 7" xfId="2999" xr:uid="{00000000-0005-0000-0000-0000651B0000}"/>
    <cellStyle name="Comma 2 2 5 2 7 2" xfId="8361" xr:uid="{00000000-0005-0000-0000-0000661B0000}"/>
    <cellStyle name="Comma 2 2 5 2 7 2 2" xfId="21480" xr:uid="{00000000-0005-0000-0000-0000671B0000}"/>
    <cellStyle name="Comma 2 2 5 2 7 2 2 2" xfId="52863" xr:uid="{00000000-0005-0000-0000-0000681B0000}"/>
    <cellStyle name="Comma 2 2 5 2 7 2 3" xfId="39909" xr:uid="{00000000-0005-0000-0000-0000691B0000}"/>
    <cellStyle name="Comma 2 2 5 2 7 3" xfId="29362" xr:uid="{00000000-0005-0000-0000-00006A1B0000}"/>
    <cellStyle name="Comma 2 2 5 2 7 3 2" xfId="60744" xr:uid="{00000000-0005-0000-0000-00006B1B0000}"/>
    <cellStyle name="Comma 2 2 5 2 7 4" xfId="13705" xr:uid="{00000000-0005-0000-0000-00006C1B0000}"/>
    <cellStyle name="Comma 2 2 5 2 7 4 2" xfId="45090" xr:uid="{00000000-0005-0000-0000-00006D1B0000}"/>
    <cellStyle name="Comma 2 2 5 2 7 5" xfId="34645" xr:uid="{00000000-0005-0000-0000-00006E1B0000}"/>
    <cellStyle name="Comma 2 2 5 2 8" xfId="5703" xr:uid="{00000000-0005-0000-0000-00006F1B0000}"/>
    <cellStyle name="Comma 2 2 5 2 8 2" xfId="24107" xr:uid="{00000000-0005-0000-0000-0000701B0000}"/>
    <cellStyle name="Comma 2 2 5 2 8 2 2" xfId="55490" xr:uid="{00000000-0005-0000-0000-0000711B0000}"/>
    <cellStyle name="Comma 2 2 5 2 8 3" xfId="16334" xr:uid="{00000000-0005-0000-0000-0000721B0000}"/>
    <cellStyle name="Comma 2 2 5 2 8 3 2" xfId="47717" xr:uid="{00000000-0005-0000-0000-0000731B0000}"/>
    <cellStyle name="Comma 2 2 5 2 8 4" xfId="37277" xr:uid="{00000000-0005-0000-0000-0000741B0000}"/>
    <cellStyle name="Comma 2 2 5 2 9" xfId="19085" xr:uid="{00000000-0005-0000-0000-0000751B0000}"/>
    <cellStyle name="Comma 2 2 5 2 9 2" xfId="50468" xr:uid="{00000000-0005-0000-0000-0000761B0000}"/>
    <cellStyle name="Comma 2 2 5 3" xfId="537" xr:uid="{00000000-0005-0000-0000-0000771B0000}"/>
    <cellStyle name="Comma 2 2 5 3 10" xfId="32252" xr:uid="{00000000-0005-0000-0000-0000781B0000}"/>
    <cellStyle name="Comma 2 2 5 3 2" xfId="538" xr:uid="{00000000-0005-0000-0000-0000791B0000}"/>
    <cellStyle name="Comma 2 2 5 3 2 2" xfId="539" xr:uid="{00000000-0005-0000-0000-00007A1B0000}"/>
    <cellStyle name="Comma 2 2 5 3 2 2 2" xfId="3239" xr:uid="{00000000-0005-0000-0000-00007B1B0000}"/>
    <cellStyle name="Comma 2 2 5 3 2 2 2 2" xfId="8600" xr:uid="{00000000-0005-0000-0000-00007C1B0000}"/>
    <cellStyle name="Comma 2 2 5 3 2 2 2 2 2" xfId="21719" xr:uid="{00000000-0005-0000-0000-00007D1B0000}"/>
    <cellStyle name="Comma 2 2 5 3 2 2 2 2 2 2" xfId="53102" xr:uid="{00000000-0005-0000-0000-00007E1B0000}"/>
    <cellStyle name="Comma 2 2 5 3 2 2 2 2 3" xfId="40148" xr:uid="{00000000-0005-0000-0000-00007F1B0000}"/>
    <cellStyle name="Comma 2 2 5 3 2 2 2 3" xfId="29601" xr:uid="{00000000-0005-0000-0000-0000801B0000}"/>
    <cellStyle name="Comma 2 2 5 3 2 2 2 3 2" xfId="60983" xr:uid="{00000000-0005-0000-0000-0000811B0000}"/>
    <cellStyle name="Comma 2 2 5 3 2 2 2 4" xfId="13944" xr:uid="{00000000-0005-0000-0000-0000821B0000}"/>
    <cellStyle name="Comma 2 2 5 3 2 2 2 4 2" xfId="45329" xr:uid="{00000000-0005-0000-0000-0000831B0000}"/>
    <cellStyle name="Comma 2 2 5 3 2 2 2 5" xfId="34884" xr:uid="{00000000-0005-0000-0000-0000841B0000}"/>
    <cellStyle name="Comma 2 2 5 3 2 2 3" xfId="5942" xr:uid="{00000000-0005-0000-0000-0000851B0000}"/>
    <cellStyle name="Comma 2 2 5 3 2 2 3 2" xfId="24346" xr:uid="{00000000-0005-0000-0000-0000861B0000}"/>
    <cellStyle name="Comma 2 2 5 3 2 2 3 2 2" xfId="55729" xr:uid="{00000000-0005-0000-0000-0000871B0000}"/>
    <cellStyle name="Comma 2 2 5 3 2 2 3 3" xfId="16573" xr:uid="{00000000-0005-0000-0000-0000881B0000}"/>
    <cellStyle name="Comma 2 2 5 3 2 2 3 3 2" xfId="47956" xr:uid="{00000000-0005-0000-0000-0000891B0000}"/>
    <cellStyle name="Comma 2 2 5 3 2 2 3 4" xfId="37516" xr:uid="{00000000-0005-0000-0000-00008A1B0000}"/>
    <cellStyle name="Comma 2 2 5 3 2 2 4" xfId="19092" xr:uid="{00000000-0005-0000-0000-00008B1B0000}"/>
    <cellStyle name="Comma 2 2 5 3 2 2 4 2" xfId="50475" xr:uid="{00000000-0005-0000-0000-00008C1B0000}"/>
    <cellStyle name="Comma 2 2 5 3 2 2 5" xfId="26974" xr:uid="{00000000-0005-0000-0000-00008D1B0000}"/>
    <cellStyle name="Comma 2 2 5 3 2 2 5 2" xfId="58356" xr:uid="{00000000-0005-0000-0000-00008E1B0000}"/>
    <cellStyle name="Comma 2 2 5 3 2 2 6" xfId="11316" xr:uid="{00000000-0005-0000-0000-00008F1B0000}"/>
    <cellStyle name="Comma 2 2 5 3 2 2 6 2" xfId="42702" xr:uid="{00000000-0005-0000-0000-0000901B0000}"/>
    <cellStyle name="Comma 2 2 5 3 2 2 7" xfId="32254" xr:uid="{00000000-0005-0000-0000-0000911B0000}"/>
    <cellStyle name="Comma 2 2 5 3 2 3" xfId="3238" xr:uid="{00000000-0005-0000-0000-0000921B0000}"/>
    <cellStyle name="Comma 2 2 5 3 2 3 2" xfId="8599" xr:uid="{00000000-0005-0000-0000-0000931B0000}"/>
    <cellStyle name="Comma 2 2 5 3 2 3 2 2" xfId="21718" xr:uid="{00000000-0005-0000-0000-0000941B0000}"/>
    <cellStyle name="Comma 2 2 5 3 2 3 2 2 2" xfId="53101" xr:uid="{00000000-0005-0000-0000-0000951B0000}"/>
    <cellStyle name="Comma 2 2 5 3 2 3 2 3" xfId="40147" xr:uid="{00000000-0005-0000-0000-0000961B0000}"/>
    <cellStyle name="Comma 2 2 5 3 2 3 3" xfId="29600" xr:uid="{00000000-0005-0000-0000-0000971B0000}"/>
    <cellStyle name="Comma 2 2 5 3 2 3 3 2" xfId="60982" xr:uid="{00000000-0005-0000-0000-0000981B0000}"/>
    <cellStyle name="Comma 2 2 5 3 2 3 4" xfId="13943" xr:uid="{00000000-0005-0000-0000-0000991B0000}"/>
    <cellStyle name="Comma 2 2 5 3 2 3 4 2" xfId="45328" xr:uid="{00000000-0005-0000-0000-00009A1B0000}"/>
    <cellStyle name="Comma 2 2 5 3 2 3 5" xfId="34883" xr:uid="{00000000-0005-0000-0000-00009B1B0000}"/>
    <cellStyle name="Comma 2 2 5 3 2 4" xfId="5941" xr:uid="{00000000-0005-0000-0000-00009C1B0000}"/>
    <cellStyle name="Comma 2 2 5 3 2 4 2" xfId="24345" xr:uid="{00000000-0005-0000-0000-00009D1B0000}"/>
    <cellStyle name="Comma 2 2 5 3 2 4 2 2" xfId="55728" xr:uid="{00000000-0005-0000-0000-00009E1B0000}"/>
    <cellStyle name="Comma 2 2 5 3 2 4 3" xfId="16572" xr:uid="{00000000-0005-0000-0000-00009F1B0000}"/>
    <cellStyle name="Comma 2 2 5 3 2 4 3 2" xfId="47955" xr:uid="{00000000-0005-0000-0000-0000A01B0000}"/>
    <cellStyle name="Comma 2 2 5 3 2 4 4" xfId="37515" xr:uid="{00000000-0005-0000-0000-0000A11B0000}"/>
    <cellStyle name="Comma 2 2 5 3 2 5" xfId="19091" xr:uid="{00000000-0005-0000-0000-0000A21B0000}"/>
    <cellStyle name="Comma 2 2 5 3 2 5 2" xfId="50474" xr:uid="{00000000-0005-0000-0000-0000A31B0000}"/>
    <cellStyle name="Comma 2 2 5 3 2 6" xfId="26973" xr:uid="{00000000-0005-0000-0000-0000A41B0000}"/>
    <cellStyle name="Comma 2 2 5 3 2 6 2" xfId="58355" xr:uid="{00000000-0005-0000-0000-0000A51B0000}"/>
    <cellStyle name="Comma 2 2 5 3 2 7" xfId="11315" xr:uid="{00000000-0005-0000-0000-0000A61B0000}"/>
    <cellStyle name="Comma 2 2 5 3 2 7 2" xfId="42701" xr:uid="{00000000-0005-0000-0000-0000A71B0000}"/>
    <cellStyle name="Comma 2 2 5 3 2 8" xfId="32253" xr:uid="{00000000-0005-0000-0000-0000A81B0000}"/>
    <cellStyle name="Comma 2 2 5 3 3" xfId="540" xr:uid="{00000000-0005-0000-0000-0000A91B0000}"/>
    <cellStyle name="Comma 2 2 5 3 3 2" xfId="3240" xr:uid="{00000000-0005-0000-0000-0000AA1B0000}"/>
    <cellStyle name="Comma 2 2 5 3 3 2 2" xfId="8601" xr:uid="{00000000-0005-0000-0000-0000AB1B0000}"/>
    <cellStyle name="Comma 2 2 5 3 3 2 2 2" xfId="21720" xr:uid="{00000000-0005-0000-0000-0000AC1B0000}"/>
    <cellStyle name="Comma 2 2 5 3 3 2 2 2 2" xfId="53103" xr:uid="{00000000-0005-0000-0000-0000AD1B0000}"/>
    <cellStyle name="Comma 2 2 5 3 3 2 2 3" xfId="40149" xr:uid="{00000000-0005-0000-0000-0000AE1B0000}"/>
    <cellStyle name="Comma 2 2 5 3 3 2 3" xfId="29602" xr:uid="{00000000-0005-0000-0000-0000AF1B0000}"/>
    <cellStyle name="Comma 2 2 5 3 3 2 3 2" xfId="60984" xr:uid="{00000000-0005-0000-0000-0000B01B0000}"/>
    <cellStyle name="Comma 2 2 5 3 3 2 4" xfId="13945" xr:uid="{00000000-0005-0000-0000-0000B11B0000}"/>
    <cellStyle name="Comma 2 2 5 3 3 2 4 2" xfId="45330" xr:uid="{00000000-0005-0000-0000-0000B21B0000}"/>
    <cellStyle name="Comma 2 2 5 3 3 2 5" xfId="34885" xr:uid="{00000000-0005-0000-0000-0000B31B0000}"/>
    <cellStyle name="Comma 2 2 5 3 3 3" xfId="5943" xr:uid="{00000000-0005-0000-0000-0000B41B0000}"/>
    <cellStyle name="Comma 2 2 5 3 3 3 2" xfId="24347" xr:uid="{00000000-0005-0000-0000-0000B51B0000}"/>
    <cellStyle name="Comma 2 2 5 3 3 3 2 2" xfId="55730" xr:uid="{00000000-0005-0000-0000-0000B61B0000}"/>
    <cellStyle name="Comma 2 2 5 3 3 3 3" xfId="16574" xr:uid="{00000000-0005-0000-0000-0000B71B0000}"/>
    <cellStyle name="Comma 2 2 5 3 3 3 3 2" xfId="47957" xr:uid="{00000000-0005-0000-0000-0000B81B0000}"/>
    <cellStyle name="Comma 2 2 5 3 3 3 4" xfId="37517" xr:uid="{00000000-0005-0000-0000-0000B91B0000}"/>
    <cellStyle name="Comma 2 2 5 3 3 4" xfId="19093" xr:uid="{00000000-0005-0000-0000-0000BA1B0000}"/>
    <cellStyle name="Comma 2 2 5 3 3 4 2" xfId="50476" xr:uid="{00000000-0005-0000-0000-0000BB1B0000}"/>
    <cellStyle name="Comma 2 2 5 3 3 5" xfId="26975" xr:uid="{00000000-0005-0000-0000-0000BC1B0000}"/>
    <cellStyle name="Comma 2 2 5 3 3 5 2" xfId="58357" xr:uid="{00000000-0005-0000-0000-0000BD1B0000}"/>
    <cellStyle name="Comma 2 2 5 3 3 6" xfId="11317" xr:uid="{00000000-0005-0000-0000-0000BE1B0000}"/>
    <cellStyle name="Comma 2 2 5 3 3 6 2" xfId="42703" xr:uid="{00000000-0005-0000-0000-0000BF1B0000}"/>
    <cellStyle name="Comma 2 2 5 3 3 7" xfId="32255" xr:uid="{00000000-0005-0000-0000-0000C01B0000}"/>
    <cellStyle name="Comma 2 2 5 3 4" xfId="541" xr:uid="{00000000-0005-0000-0000-0000C11B0000}"/>
    <cellStyle name="Comma 2 2 5 3 4 2" xfId="3241" xr:uid="{00000000-0005-0000-0000-0000C21B0000}"/>
    <cellStyle name="Comma 2 2 5 3 4 2 2" xfId="8602" xr:uid="{00000000-0005-0000-0000-0000C31B0000}"/>
    <cellStyle name="Comma 2 2 5 3 4 2 2 2" xfId="21721" xr:uid="{00000000-0005-0000-0000-0000C41B0000}"/>
    <cellStyle name="Comma 2 2 5 3 4 2 2 2 2" xfId="53104" xr:uid="{00000000-0005-0000-0000-0000C51B0000}"/>
    <cellStyle name="Comma 2 2 5 3 4 2 2 3" xfId="40150" xr:uid="{00000000-0005-0000-0000-0000C61B0000}"/>
    <cellStyle name="Comma 2 2 5 3 4 2 3" xfId="29603" xr:uid="{00000000-0005-0000-0000-0000C71B0000}"/>
    <cellStyle name="Comma 2 2 5 3 4 2 3 2" xfId="60985" xr:uid="{00000000-0005-0000-0000-0000C81B0000}"/>
    <cellStyle name="Comma 2 2 5 3 4 2 4" xfId="13946" xr:uid="{00000000-0005-0000-0000-0000C91B0000}"/>
    <cellStyle name="Comma 2 2 5 3 4 2 4 2" xfId="45331" xr:uid="{00000000-0005-0000-0000-0000CA1B0000}"/>
    <cellStyle name="Comma 2 2 5 3 4 2 5" xfId="34886" xr:uid="{00000000-0005-0000-0000-0000CB1B0000}"/>
    <cellStyle name="Comma 2 2 5 3 4 3" xfId="5944" xr:uid="{00000000-0005-0000-0000-0000CC1B0000}"/>
    <cellStyle name="Comma 2 2 5 3 4 3 2" xfId="24348" xr:uid="{00000000-0005-0000-0000-0000CD1B0000}"/>
    <cellStyle name="Comma 2 2 5 3 4 3 2 2" xfId="55731" xr:uid="{00000000-0005-0000-0000-0000CE1B0000}"/>
    <cellStyle name="Comma 2 2 5 3 4 3 3" xfId="16575" xr:uid="{00000000-0005-0000-0000-0000CF1B0000}"/>
    <cellStyle name="Comma 2 2 5 3 4 3 3 2" xfId="47958" xr:uid="{00000000-0005-0000-0000-0000D01B0000}"/>
    <cellStyle name="Comma 2 2 5 3 4 3 4" xfId="37518" xr:uid="{00000000-0005-0000-0000-0000D11B0000}"/>
    <cellStyle name="Comma 2 2 5 3 4 4" xfId="19094" xr:uid="{00000000-0005-0000-0000-0000D21B0000}"/>
    <cellStyle name="Comma 2 2 5 3 4 4 2" xfId="50477" xr:uid="{00000000-0005-0000-0000-0000D31B0000}"/>
    <cellStyle name="Comma 2 2 5 3 4 5" xfId="26976" xr:uid="{00000000-0005-0000-0000-0000D41B0000}"/>
    <cellStyle name="Comma 2 2 5 3 4 5 2" xfId="58358" xr:uid="{00000000-0005-0000-0000-0000D51B0000}"/>
    <cellStyle name="Comma 2 2 5 3 4 6" xfId="11318" xr:uid="{00000000-0005-0000-0000-0000D61B0000}"/>
    <cellStyle name="Comma 2 2 5 3 4 6 2" xfId="42704" xr:uid="{00000000-0005-0000-0000-0000D71B0000}"/>
    <cellStyle name="Comma 2 2 5 3 4 7" xfId="32256" xr:uid="{00000000-0005-0000-0000-0000D81B0000}"/>
    <cellStyle name="Comma 2 2 5 3 5" xfId="3237" xr:uid="{00000000-0005-0000-0000-0000D91B0000}"/>
    <cellStyle name="Comma 2 2 5 3 5 2" xfId="8598" xr:uid="{00000000-0005-0000-0000-0000DA1B0000}"/>
    <cellStyle name="Comma 2 2 5 3 5 2 2" xfId="21717" xr:uid="{00000000-0005-0000-0000-0000DB1B0000}"/>
    <cellStyle name="Comma 2 2 5 3 5 2 2 2" xfId="53100" xr:uid="{00000000-0005-0000-0000-0000DC1B0000}"/>
    <cellStyle name="Comma 2 2 5 3 5 2 3" xfId="40146" xr:uid="{00000000-0005-0000-0000-0000DD1B0000}"/>
    <cellStyle name="Comma 2 2 5 3 5 3" xfId="29599" xr:uid="{00000000-0005-0000-0000-0000DE1B0000}"/>
    <cellStyle name="Comma 2 2 5 3 5 3 2" xfId="60981" xr:uid="{00000000-0005-0000-0000-0000DF1B0000}"/>
    <cellStyle name="Comma 2 2 5 3 5 4" xfId="13942" xr:uid="{00000000-0005-0000-0000-0000E01B0000}"/>
    <cellStyle name="Comma 2 2 5 3 5 4 2" xfId="45327" xr:uid="{00000000-0005-0000-0000-0000E11B0000}"/>
    <cellStyle name="Comma 2 2 5 3 5 5" xfId="34882" xr:uid="{00000000-0005-0000-0000-0000E21B0000}"/>
    <cellStyle name="Comma 2 2 5 3 6" xfId="5940" xr:uid="{00000000-0005-0000-0000-0000E31B0000}"/>
    <cellStyle name="Comma 2 2 5 3 6 2" xfId="24344" xr:uid="{00000000-0005-0000-0000-0000E41B0000}"/>
    <cellStyle name="Comma 2 2 5 3 6 2 2" xfId="55727" xr:uid="{00000000-0005-0000-0000-0000E51B0000}"/>
    <cellStyle name="Comma 2 2 5 3 6 3" xfId="16571" xr:uid="{00000000-0005-0000-0000-0000E61B0000}"/>
    <cellStyle name="Comma 2 2 5 3 6 3 2" xfId="47954" xr:uid="{00000000-0005-0000-0000-0000E71B0000}"/>
    <cellStyle name="Comma 2 2 5 3 6 4" xfId="37514" xr:uid="{00000000-0005-0000-0000-0000E81B0000}"/>
    <cellStyle name="Comma 2 2 5 3 7" xfId="19090" xr:uid="{00000000-0005-0000-0000-0000E91B0000}"/>
    <cellStyle name="Comma 2 2 5 3 7 2" xfId="50473" xr:uid="{00000000-0005-0000-0000-0000EA1B0000}"/>
    <cellStyle name="Comma 2 2 5 3 8" xfId="26972" xr:uid="{00000000-0005-0000-0000-0000EB1B0000}"/>
    <cellStyle name="Comma 2 2 5 3 8 2" xfId="58354" xr:uid="{00000000-0005-0000-0000-0000EC1B0000}"/>
    <cellStyle name="Comma 2 2 5 3 9" xfId="11314" xr:uid="{00000000-0005-0000-0000-0000ED1B0000}"/>
    <cellStyle name="Comma 2 2 5 3 9 2" xfId="42700" xr:uid="{00000000-0005-0000-0000-0000EE1B0000}"/>
    <cellStyle name="Comma 2 2 5 4" xfId="542" xr:uid="{00000000-0005-0000-0000-0000EF1B0000}"/>
    <cellStyle name="Comma 2 2 5 4 10" xfId="32257" xr:uid="{00000000-0005-0000-0000-0000F01B0000}"/>
    <cellStyle name="Comma 2 2 5 4 2" xfId="543" xr:uid="{00000000-0005-0000-0000-0000F11B0000}"/>
    <cellStyle name="Comma 2 2 5 4 2 2" xfId="544" xr:uid="{00000000-0005-0000-0000-0000F21B0000}"/>
    <cellStyle name="Comma 2 2 5 4 2 2 2" xfId="3244" xr:uid="{00000000-0005-0000-0000-0000F31B0000}"/>
    <cellStyle name="Comma 2 2 5 4 2 2 2 2" xfId="8605" xr:uid="{00000000-0005-0000-0000-0000F41B0000}"/>
    <cellStyle name="Comma 2 2 5 4 2 2 2 2 2" xfId="21724" xr:uid="{00000000-0005-0000-0000-0000F51B0000}"/>
    <cellStyle name="Comma 2 2 5 4 2 2 2 2 2 2" xfId="53107" xr:uid="{00000000-0005-0000-0000-0000F61B0000}"/>
    <cellStyle name="Comma 2 2 5 4 2 2 2 2 3" xfId="40153" xr:uid="{00000000-0005-0000-0000-0000F71B0000}"/>
    <cellStyle name="Comma 2 2 5 4 2 2 2 3" xfId="29606" xr:uid="{00000000-0005-0000-0000-0000F81B0000}"/>
    <cellStyle name="Comma 2 2 5 4 2 2 2 3 2" xfId="60988" xr:uid="{00000000-0005-0000-0000-0000F91B0000}"/>
    <cellStyle name="Comma 2 2 5 4 2 2 2 4" xfId="13949" xr:uid="{00000000-0005-0000-0000-0000FA1B0000}"/>
    <cellStyle name="Comma 2 2 5 4 2 2 2 4 2" xfId="45334" xr:uid="{00000000-0005-0000-0000-0000FB1B0000}"/>
    <cellStyle name="Comma 2 2 5 4 2 2 2 5" xfId="34889" xr:uid="{00000000-0005-0000-0000-0000FC1B0000}"/>
    <cellStyle name="Comma 2 2 5 4 2 2 3" xfId="5947" xr:uid="{00000000-0005-0000-0000-0000FD1B0000}"/>
    <cellStyle name="Comma 2 2 5 4 2 2 3 2" xfId="24351" xr:uid="{00000000-0005-0000-0000-0000FE1B0000}"/>
    <cellStyle name="Comma 2 2 5 4 2 2 3 2 2" xfId="55734" xr:uid="{00000000-0005-0000-0000-0000FF1B0000}"/>
    <cellStyle name="Comma 2 2 5 4 2 2 3 3" xfId="16578" xr:uid="{00000000-0005-0000-0000-0000001C0000}"/>
    <cellStyle name="Comma 2 2 5 4 2 2 3 3 2" xfId="47961" xr:uid="{00000000-0005-0000-0000-0000011C0000}"/>
    <cellStyle name="Comma 2 2 5 4 2 2 3 4" xfId="37521" xr:uid="{00000000-0005-0000-0000-0000021C0000}"/>
    <cellStyle name="Comma 2 2 5 4 2 2 4" xfId="19097" xr:uid="{00000000-0005-0000-0000-0000031C0000}"/>
    <cellStyle name="Comma 2 2 5 4 2 2 4 2" xfId="50480" xr:uid="{00000000-0005-0000-0000-0000041C0000}"/>
    <cellStyle name="Comma 2 2 5 4 2 2 5" xfId="26979" xr:uid="{00000000-0005-0000-0000-0000051C0000}"/>
    <cellStyle name="Comma 2 2 5 4 2 2 5 2" xfId="58361" xr:uid="{00000000-0005-0000-0000-0000061C0000}"/>
    <cellStyle name="Comma 2 2 5 4 2 2 6" xfId="11321" xr:uid="{00000000-0005-0000-0000-0000071C0000}"/>
    <cellStyle name="Comma 2 2 5 4 2 2 6 2" xfId="42707" xr:uid="{00000000-0005-0000-0000-0000081C0000}"/>
    <cellStyle name="Comma 2 2 5 4 2 2 7" xfId="32259" xr:uid="{00000000-0005-0000-0000-0000091C0000}"/>
    <cellStyle name="Comma 2 2 5 4 2 3" xfId="3243" xr:uid="{00000000-0005-0000-0000-00000A1C0000}"/>
    <cellStyle name="Comma 2 2 5 4 2 3 2" xfId="8604" xr:uid="{00000000-0005-0000-0000-00000B1C0000}"/>
    <cellStyle name="Comma 2 2 5 4 2 3 2 2" xfId="21723" xr:uid="{00000000-0005-0000-0000-00000C1C0000}"/>
    <cellStyle name="Comma 2 2 5 4 2 3 2 2 2" xfId="53106" xr:uid="{00000000-0005-0000-0000-00000D1C0000}"/>
    <cellStyle name="Comma 2 2 5 4 2 3 2 3" xfId="40152" xr:uid="{00000000-0005-0000-0000-00000E1C0000}"/>
    <cellStyle name="Comma 2 2 5 4 2 3 3" xfId="29605" xr:uid="{00000000-0005-0000-0000-00000F1C0000}"/>
    <cellStyle name="Comma 2 2 5 4 2 3 3 2" xfId="60987" xr:uid="{00000000-0005-0000-0000-0000101C0000}"/>
    <cellStyle name="Comma 2 2 5 4 2 3 4" xfId="13948" xr:uid="{00000000-0005-0000-0000-0000111C0000}"/>
    <cellStyle name="Comma 2 2 5 4 2 3 4 2" xfId="45333" xr:uid="{00000000-0005-0000-0000-0000121C0000}"/>
    <cellStyle name="Comma 2 2 5 4 2 3 5" xfId="34888" xr:uid="{00000000-0005-0000-0000-0000131C0000}"/>
    <cellStyle name="Comma 2 2 5 4 2 4" xfId="5946" xr:uid="{00000000-0005-0000-0000-0000141C0000}"/>
    <cellStyle name="Comma 2 2 5 4 2 4 2" xfId="24350" xr:uid="{00000000-0005-0000-0000-0000151C0000}"/>
    <cellStyle name="Comma 2 2 5 4 2 4 2 2" xfId="55733" xr:uid="{00000000-0005-0000-0000-0000161C0000}"/>
    <cellStyle name="Comma 2 2 5 4 2 4 3" xfId="16577" xr:uid="{00000000-0005-0000-0000-0000171C0000}"/>
    <cellStyle name="Comma 2 2 5 4 2 4 3 2" xfId="47960" xr:uid="{00000000-0005-0000-0000-0000181C0000}"/>
    <cellStyle name="Comma 2 2 5 4 2 4 4" xfId="37520" xr:uid="{00000000-0005-0000-0000-0000191C0000}"/>
    <cellStyle name="Comma 2 2 5 4 2 5" xfId="19096" xr:uid="{00000000-0005-0000-0000-00001A1C0000}"/>
    <cellStyle name="Comma 2 2 5 4 2 5 2" xfId="50479" xr:uid="{00000000-0005-0000-0000-00001B1C0000}"/>
    <cellStyle name="Comma 2 2 5 4 2 6" xfId="26978" xr:uid="{00000000-0005-0000-0000-00001C1C0000}"/>
    <cellStyle name="Comma 2 2 5 4 2 6 2" xfId="58360" xr:uid="{00000000-0005-0000-0000-00001D1C0000}"/>
    <cellStyle name="Comma 2 2 5 4 2 7" xfId="11320" xr:uid="{00000000-0005-0000-0000-00001E1C0000}"/>
    <cellStyle name="Comma 2 2 5 4 2 7 2" xfId="42706" xr:uid="{00000000-0005-0000-0000-00001F1C0000}"/>
    <cellStyle name="Comma 2 2 5 4 2 8" xfId="32258" xr:uid="{00000000-0005-0000-0000-0000201C0000}"/>
    <cellStyle name="Comma 2 2 5 4 3" xfId="545" xr:uid="{00000000-0005-0000-0000-0000211C0000}"/>
    <cellStyle name="Comma 2 2 5 4 3 2" xfId="3245" xr:uid="{00000000-0005-0000-0000-0000221C0000}"/>
    <cellStyle name="Comma 2 2 5 4 3 2 2" xfId="8606" xr:uid="{00000000-0005-0000-0000-0000231C0000}"/>
    <cellStyle name="Comma 2 2 5 4 3 2 2 2" xfId="21725" xr:uid="{00000000-0005-0000-0000-0000241C0000}"/>
    <cellStyle name="Comma 2 2 5 4 3 2 2 2 2" xfId="53108" xr:uid="{00000000-0005-0000-0000-0000251C0000}"/>
    <cellStyle name="Comma 2 2 5 4 3 2 2 3" xfId="40154" xr:uid="{00000000-0005-0000-0000-0000261C0000}"/>
    <cellStyle name="Comma 2 2 5 4 3 2 3" xfId="29607" xr:uid="{00000000-0005-0000-0000-0000271C0000}"/>
    <cellStyle name="Comma 2 2 5 4 3 2 3 2" xfId="60989" xr:uid="{00000000-0005-0000-0000-0000281C0000}"/>
    <cellStyle name="Comma 2 2 5 4 3 2 4" xfId="13950" xr:uid="{00000000-0005-0000-0000-0000291C0000}"/>
    <cellStyle name="Comma 2 2 5 4 3 2 4 2" xfId="45335" xr:uid="{00000000-0005-0000-0000-00002A1C0000}"/>
    <cellStyle name="Comma 2 2 5 4 3 2 5" xfId="34890" xr:uid="{00000000-0005-0000-0000-00002B1C0000}"/>
    <cellStyle name="Comma 2 2 5 4 3 3" xfId="5948" xr:uid="{00000000-0005-0000-0000-00002C1C0000}"/>
    <cellStyle name="Comma 2 2 5 4 3 3 2" xfId="24352" xr:uid="{00000000-0005-0000-0000-00002D1C0000}"/>
    <cellStyle name="Comma 2 2 5 4 3 3 2 2" xfId="55735" xr:uid="{00000000-0005-0000-0000-00002E1C0000}"/>
    <cellStyle name="Comma 2 2 5 4 3 3 3" xfId="16579" xr:uid="{00000000-0005-0000-0000-00002F1C0000}"/>
    <cellStyle name="Comma 2 2 5 4 3 3 3 2" xfId="47962" xr:uid="{00000000-0005-0000-0000-0000301C0000}"/>
    <cellStyle name="Comma 2 2 5 4 3 3 4" xfId="37522" xr:uid="{00000000-0005-0000-0000-0000311C0000}"/>
    <cellStyle name="Comma 2 2 5 4 3 4" xfId="19098" xr:uid="{00000000-0005-0000-0000-0000321C0000}"/>
    <cellStyle name="Comma 2 2 5 4 3 4 2" xfId="50481" xr:uid="{00000000-0005-0000-0000-0000331C0000}"/>
    <cellStyle name="Comma 2 2 5 4 3 5" xfId="26980" xr:uid="{00000000-0005-0000-0000-0000341C0000}"/>
    <cellStyle name="Comma 2 2 5 4 3 5 2" xfId="58362" xr:uid="{00000000-0005-0000-0000-0000351C0000}"/>
    <cellStyle name="Comma 2 2 5 4 3 6" xfId="11322" xr:uid="{00000000-0005-0000-0000-0000361C0000}"/>
    <cellStyle name="Comma 2 2 5 4 3 6 2" xfId="42708" xr:uid="{00000000-0005-0000-0000-0000371C0000}"/>
    <cellStyle name="Comma 2 2 5 4 3 7" xfId="32260" xr:uid="{00000000-0005-0000-0000-0000381C0000}"/>
    <cellStyle name="Comma 2 2 5 4 4" xfId="546" xr:uid="{00000000-0005-0000-0000-0000391C0000}"/>
    <cellStyle name="Comma 2 2 5 4 4 2" xfId="3246" xr:uid="{00000000-0005-0000-0000-00003A1C0000}"/>
    <cellStyle name="Comma 2 2 5 4 4 2 2" xfId="8607" xr:uid="{00000000-0005-0000-0000-00003B1C0000}"/>
    <cellStyle name="Comma 2 2 5 4 4 2 2 2" xfId="21726" xr:uid="{00000000-0005-0000-0000-00003C1C0000}"/>
    <cellStyle name="Comma 2 2 5 4 4 2 2 2 2" xfId="53109" xr:uid="{00000000-0005-0000-0000-00003D1C0000}"/>
    <cellStyle name="Comma 2 2 5 4 4 2 2 3" xfId="40155" xr:uid="{00000000-0005-0000-0000-00003E1C0000}"/>
    <cellStyle name="Comma 2 2 5 4 4 2 3" xfId="29608" xr:uid="{00000000-0005-0000-0000-00003F1C0000}"/>
    <cellStyle name="Comma 2 2 5 4 4 2 3 2" xfId="60990" xr:uid="{00000000-0005-0000-0000-0000401C0000}"/>
    <cellStyle name="Comma 2 2 5 4 4 2 4" xfId="13951" xr:uid="{00000000-0005-0000-0000-0000411C0000}"/>
    <cellStyle name="Comma 2 2 5 4 4 2 4 2" xfId="45336" xr:uid="{00000000-0005-0000-0000-0000421C0000}"/>
    <cellStyle name="Comma 2 2 5 4 4 2 5" xfId="34891" xr:uid="{00000000-0005-0000-0000-0000431C0000}"/>
    <cellStyle name="Comma 2 2 5 4 4 3" xfId="5949" xr:uid="{00000000-0005-0000-0000-0000441C0000}"/>
    <cellStyle name="Comma 2 2 5 4 4 3 2" xfId="24353" xr:uid="{00000000-0005-0000-0000-0000451C0000}"/>
    <cellStyle name="Comma 2 2 5 4 4 3 2 2" xfId="55736" xr:uid="{00000000-0005-0000-0000-0000461C0000}"/>
    <cellStyle name="Comma 2 2 5 4 4 3 3" xfId="16580" xr:uid="{00000000-0005-0000-0000-0000471C0000}"/>
    <cellStyle name="Comma 2 2 5 4 4 3 3 2" xfId="47963" xr:uid="{00000000-0005-0000-0000-0000481C0000}"/>
    <cellStyle name="Comma 2 2 5 4 4 3 4" xfId="37523" xr:uid="{00000000-0005-0000-0000-0000491C0000}"/>
    <cellStyle name="Comma 2 2 5 4 4 4" xfId="19099" xr:uid="{00000000-0005-0000-0000-00004A1C0000}"/>
    <cellStyle name="Comma 2 2 5 4 4 4 2" xfId="50482" xr:uid="{00000000-0005-0000-0000-00004B1C0000}"/>
    <cellStyle name="Comma 2 2 5 4 4 5" xfId="26981" xr:uid="{00000000-0005-0000-0000-00004C1C0000}"/>
    <cellStyle name="Comma 2 2 5 4 4 5 2" xfId="58363" xr:uid="{00000000-0005-0000-0000-00004D1C0000}"/>
    <cellStyle name="Comma 2 2 5 4 4 6" xfId="11323" xr:uid="{00000000-0005-0000-0000-00004E1C0000}"/>
    <cellStyle name="Comma 2 2 5 4 4 6 2" xfId="42709" xr:uid="{00000000-0005-0000-0000-00004F1C0000}"/>
    <cellStyle name="Comma 2 2 5 4 4 7" xfId="32261" xr:uid="{00000000-0005-0000-0000-0000501C0000}"/>
    <cellStyle name="Comma 2 2 5 4 5" xfId="3242" xr:uid="{00000000-0005-0000-0000-0000511C0000}"/>
    <cellStyle name="Comma 2 2 5 4 5 2" xfId="8603" xr:uid="{00000000-0005-0000-0000-0000521C0000}"/>
    <cellStyle name="Comma 2 2 5 4 5 2 2" xfId="21722" xr:uid="{00000000-0005-0000-0000-0000531C0000}"/>
    <cellStyle name="Comma 2 2 5 4 5 2 2 2" xfId="53105" xr:uid="{00000000-0005-0000-0000-0000541C0000}"/>
    <cellStyle name="Comma 2 2 5 4 5 2 3" xfId="40151" xr:uid="{00000000-0005-0000-0000-0000551C0000}"/>
    <cellStyle name="Comma 2 2 5 4 5 3" xfId="29604" xr:uid="{00000000-0005-0000-0000-0000561C0000}"/>
    <cellStyle name="Comma 2 2 5 4 5 3 2" xfId="60986" xr:uid="{00000000-0005-0000-0000-0000571C0000}"/>
    <cellStyle name="Comma 2 2 5 4 5 4" xfId="13947" xr:uid="{00000000-0005-0000-0000-0000581C0000}"/>
    <cellStyle name="Comma 2 2 5 4 5 4 2" xfId="45332" xr:uid="{00000000-0005-0000-0000-0000591C0000}"/>
    <cellStyle name="Comma 2 2 5 4 5 5" xfId="34887" xr:uid="{00000000-0005-0000-0000-00005A1C0000}"/>
    <cellStyle name="Comma 2 2 5 4 6" xfId="5945" xr:uid="{00000000-0005-0000-0000-00005B1C0000}"/>
    <cellStyle name="Comma 2 2 5 4 6 2" xfId="24349" xr:uid="{00000000-0005-0000-0000-00005C1C0000}"/>
    <cellStyle name="Comma 2 2 5 4 6 2 2" xfId="55732" xr:uid="{00000000-0005-0000-0000-00005D1C0000}"/>
    <cellStyle name="Comma 2 2 5 4 6 3" xfId="16576" xr:uid="{00000000-0005-0000-0000-00005E1C0000}"/>
    <cellStyle name="Comma 2 2 5 4 6 3 2" xfId="47959" xr:uid="{00000000-0005-0000-0000-00005F1C0000}"/>
    <cellStyle name="Comma 2 2 5 4 6 4" xfId="37519" xr:uid="{00000000-0005-0000-0000-0000601C0000}"/>
    <cellStyle name="Comma 2 2 5 4 7" xfId="19095" xr:uid="{00000000-0005-0000-0000-0000611C0000}"/>
    <cellStyle name="Comma 2 2 5 4 7 2" xfId="50478" xr:uid="{00000000-0005-0000-0000-0000621C0000}"/>
    <cellStyle name="Comma 2 2 5 4 8" xfId="26977" xr:uid="{00000000-0005-0000-0000-0000631C0000}"/>
    <cellStyle name="Comma 2 2 5 4 8 2" xfId="58359" xr:uid="{00000000-0005-0000-0000-0000641C0000}"/>
    <cellStyle name="Comma 2 2 5 4 9" xfId="11319" xr:uid="{00000000-0005-0000-0000-0000651C0000}"/>
    <cellStyle name="Comma 2 2 5 4 9 2" xfId="42705" xr:uid="{00000000-0005-0000-0000-0000661C0000}"/>
    <cellStyle name="Comma 2 2 5 5" xfId="547" xr:uid="{00000000-0005-0000-0000-0000671C0000}"/>
    <cellStyle name="Comma 2 2 5 5 10" xfId="32262" xr:uid="{00000000-0005-0000-0000-0000681C0000}"/>
    <cellStyle name="Comma 2 2 5 5 2" xfId="548" xr:uid="{00000000-0005-0000-0000-0000691C0000}"/>
    <cellStyle name="Comma 2 2 5 5 2 2" xfId="549" xr:uid="{00000000-0005-0000-0000-00006A1C0000}"/>
    <cellStyle name="Comma 2 2 5 5 2 2 2" xfId="3249" xr:uid="{00000000-0005-0000-0000-00006B1C0000}"/>
    <cellStyle name="Comma 2 2 5 5 2 2 2 2" xfId="8610" xr:uid="{00000000-0005-0000-0000-00006C1C0000}"/>
    <cellStyle name="Comma 2 2 5 5 2 2 2 2 2" xfId="21729" xr:uid="{00000000-0005-0000-0000-00006D1C0000}"/>
    <cellStyle name="Comma 2 2 5 5 2 2 2 2 2 2" xfId="53112" xr:uid="{00000000-0005-0000-0000-00006E1C0000}"/>
    <cellStyle name="Comma 2 2 5 5 2 2 2 2 3" xfId="40158" xr:uid="{00000000-0005-0000-0000-00006F1C0000}"/>
    <cellStyle name="Comma 2 2 5 5 2 2 2 3" xfId="29611" xr:uid="{00000000-0005-0000-0000-0000701C0000}"/>
    <cellStyle name="Comma 2 2 5 5 2 2 2 3 2" xfId="60993" xr:uid="{00000000-0005-0000-0000-0000711C0000}"/>
    <cellStyle name="Comma 2 2 5 5 2 2 2 4" xfId="13954" xr:uid="{00000000-0005-0000-0000-0000721C0000}"/>
    <cellStyle name="Comma 2 2 5 5 2 2 2 4 2" xfId="45339" xr:uid="{00000000-0005-0000-0000-0000731C0000}"/>
    <cellStyle name="Comma 2 2 5 5 2 2 2 5" xfId="34894" xr:uid="{00000000-0005-0000-0000-0000741C0000}"/>
    <cellStyle name="Comma 2 2 5 5 2 2 3" xfId="5952" xr:uid="{00000000-0005-0000-0000-0000751C0000}"/>
    <cellStyle name="Comma 2 2 5 5 2 2 3 2" xfId="24356" xr:uid="{00000000-0005-0000-0000-0000761C0000}"/>
    <cellStyle name="Comma 2 2 5 5 2 2 3 2 2" xfId="55739" xr:uid="{00000000-0005-0000-0000-0000771C0000}"/>
    <cellStyle name="Comma 2 2 5 5 2 2 3 3" xfId="16583" xr:uid="{00000000-0005-0000-0000-0000781C0000}"/>
    <cellStyle name="Comma 2 2 5 5 2 2 3 3 2" xfId="47966" xr:uid="{00000000-0005-0000-0000-0000791C0000}"/>
    <cellStyle name="Comma 2 2 5 5 2 2 3 4" xfId="37526" xr:uid="{00000000-0005-0000-0000-00007A1C0000}"/>
    <cellStyle name="Comma 2 2 5 5 2 2 4" xfId="19102" xr:uid="{00000000-0005-0000-0000-00007B1C0000}"/>
    <cellStyle name="Comma 2 2 5 5 2 2 4 2" xfId="50485" xr:uid="{00000000-0005-0000-0000-00007C1C0000}"/>
    <cellStyle name="Comma 2 2 5 5 2 2 5" xfId="26984" xr:uid="{00000000-0005-0000-0000-00007D1C0000}"/>
    <cellStyle name="Comma 2 2 5 5 2 2 5 2" xfId="58366" xr:uid="{00000000-0005-0000-0000-00007E1C0000}"/>
    <cellStyle name="Comma 2 2 5 5 2 2 6" xfId="11326" xr:uid="{00000000-0005-0000-0000-00007F1C0000}"/>
    <cellStyle name="Comma 2 2 5 5 2 2 6 2" xfId="42712" xr:uid="{00000000-0005-0000-0000-0000801C0000}"/>
    <cellStyle name="Comma 2 2 5 5 2 2 7" xfId="32264" xr:uid="{00000000-0005-0000-0000-0000811C0000}"/>
    <cellStyle name="Comma 2 2 5 5 2 3" xfId="3248" xr:uid="{00000000-0005-0000-0000-0000821C0000}"/>
    <cellStyle name="Comma 2 2 5 5 2 3 2" xfId="8609" xr:uid="{00000000-0005-0000-0000-0000831C0000}"/>
    <cellStyle name="Comma 2 2 5 5 2 3 2 2" xfId="21728" xr:uid="{00000000-0005-0000-0000-0000841C0000}"/>
    <cellStyle name="Comma 2 2 5 5 2 3 2 2 2" xfId="53111" xr:uid="{00000000-0005-0000-0000-0000851C0000}"/>
    <cellStyle name="Comma 2 2 5 5 2 3 2 3" xfId="40157" xr:uid="{00000000-0005-0000-0000-0000861C0000}"/>
    <cellStyle name="Comma 2 2 5 5 2 3 3" xfId="29610" xr:uid="{00000000-0005-0000-0000-0000871C0000}"/>
    <cellStyle name="Comma 2 2 5 5 2 3 3 2" xfId="60992" xr:uid="{00000000-0005-0000-0000-0000881C0000}"/>
    <cellStyle name="Comma 2 2 5 5 2 3 4" xfId="13953" xr:uid="{00000000-0005-0000-0000-0000891C0000}"/>
    <cellStyle name="Comma 2 2 5 5 2 3 4 2" xfId="45338" xr:uid="{00000000-0005-0000-0000-00008A1C0000}"/>
    <cellStyle name="Comma 2 2 5 5 2 3 5" xfId="34893" xr:uid="{00000000-0005-0000-0000-00008B1C0000}"/>
    <cellStyle name="Comma 2 2 5 5 2 4" xfId="5951" xr:uid="{00000000-0005-0000-0000-00008C1C0000}"/>
    <cellStyle name="Comma 2 2 5 5 2 4 2" xfId="24355" xr:uid="{00000000-0005-0000-0000-00008D1C0000}"/>
    <cellStyle name="Comma 2 2 5 5 2 4 2 2" xfId="55738" xr:uid="{00000000-0005-0000-0000-00008E1C0000}"/>
    <cellStyle name="Comma 2 2 5 5 2 4 3" xfId="16582" xr:uid="{00000000-0005-0000-0000-00008F1C0000}"/>
    <cellStyle name="Comma 2 2 5 5 2 4 3 2" xfId="47965" xr:uid="{00000000-0005-0000-0000-0000901C0000}"/>
    <cellStyle name="Comma 2 2 5 5 2 4 4" xfId="37525" xr:uid="{00000000-0005-0000-0000-0000911C0000}"/>
    <cellStyle name="Comma 2 2 5 5 2 5" xfId="19101" xr:uid="{00000000-0005-0000-0000-0000921C0000}"/>
    <cellStyle name="Comma 2 2 5 5 2 5 2" xfId="50484" xr:uid="{00000000-0005-0000-0000-0000931C0000}"/>
    <cellStyle name="Comma 2 2 5 5 2 6" xfId="26983" xr:uid="{00000000-0005-0000-0000-0000941C0000}"/>
    <cellStyle name="Comma 2 2 5 5 2 6 2" xfId="58365" xr:uid="{00000000-0005-0000-0000-0000951C0000}"/>
    <cellStyle name="Comma 2 2 5 5 2 7" xfId="11325" xr:uid="{00000000-0005-0000-0000-0000961C0000}"/>
    <cellStyle name="Comma 2 2 5 5 2 7 2" xfId="42711" xr:uid="{00000000-0005-0000-0000-0000971C0000}"/>
    <cellStyle name="Comma 2 2 5 5 2 8" xfId="32263" xr:uid="{00000000-0005-0000-0000-0000981C0000}"/>
    <cellStyle name="Comma 2 2 5 5 3" xfId="550" xr:uid="{00000000-0005-0000-0000-0000991C0000}"/>
    <cellStyle name="Comma 2 2 5 5 3 2" xfId="3250" xr:uid="{00000000-0005-0000-0000-00009A1C0000}"/>
    <cellStyle name="Comma 2 2 5 5 3 2 2" xfId="8611" xr:uid="{00000000-0005-0000-0000-00009B1C0000}"/>
    <cellStyle name="Comma 2 2 5 5 3 2 2 2" xfId="21730" xr:uid="{00000000-0005-0000-0000-00009C1C0000}"/>
    <cellStyle name="Comma 2 2 5 5 3 2 2 2 2" xfId="53113" xr:uid="{00000000-0005-0000-0000-00009D1C0000}"/>
    <cellStyle name="Comma 2 2 5 5 3 2 2 3" xfId="40159" xr:uid="{00000000-0005-0000-0000-00009E1C0000}"/>
    <cellStyle name="Comma 2 2 5 5 3 2 3" xfId="29612" xr:uid="{00000000-0005-0000-0000-00009F1C0000}"/>
    <cellStyle name="Comma 2 2 5 5 3 2 3 2" xfId="60994" xr:uid="{00000000-0005-0000-0000-0000A01C0000}"/>
    <cellStyle name="Comma 2 2 5 5 3 2 4" xfId="13955" xr:uid="{00000000-0005-0000-0000-0000A11C0000}"/>
    <cellStyle name="Comma 2 2 5 5 3 2 4 2" xfId="45340" xr:uid="{00000000-0005-0000-0000-0000A21C0000}"/>
    <cellStyle name="Comma 2 2 5 5 3 2 5" xfId="34895" xr:uid="{00000000-0005-0000-0000-0000A31C0000}"/>
    <cellStyle name="Comma 2 2 5 5 3 3" xfId="5953" xr:uid="{00000000-0005-0000-0000-0000A41C0000}"/>
    <cellStyle name="Comma 2 2 5 5 3 3 2" xfId="24357" xr:uid="{00000000-0005-0000-0000-0000A51C0000}"/>
    <cellStyle name="Comma 2 2 5 5 3 3 2 2" xfId="55740" xr:uid="{00000000-0005-0000-0000-0000A61C0000}"/>
    <cellStyle name="Comma 2 2 5 5 3 3 3" xfId="16584" xr:uid="{00000000-0005-0000-0000-0000A71C0000}"/>
    <cellStyle name="Comma 2 2 5 5 3 3 3 2" xfId="47967" xr:uid="{00000000-0005-0000-0000-0000A81C0000}"/>
    <cellStyle name="Comma 2 2 5 5 3 3 4" xfId="37527" xr:uid="{00000000-0005-0000-0000-0000A91C0000}"/>
    <cellStyle name="Comma 2 2 5 5 3 4" xfId="19103" xr:uid="{00000000-0005-0000-0000-0000AA1C0000}"/>
    <cellStyle name="Comma 2 2 5 5 3 4 2" xfId="50486" xr:uid="{00000000-0005-0000-0000-0000AB1C0000}"/>
    <cellStyle name="Comma 2 2 5 5 3 5" xfId="26985" xr:uid="{00000000-0005-0000-0000-0000AC1C0000}"/>
    <cellStyle name="Comma 2 2 5 5 3 5 2" xfId="58367" xr:uid="{00000000-0005-0000-0000-0000AD1C0000}"/>
    <cellStyle name="Comma 2 2 5 5 3 6" xfId="11327" xr:uid="{00000000-0005-0000-0000-0000AE1C0000}"/>
    <cellStyle name="Comma 2 2 5 5 3 6 2" xfId="42713" xr:uid="{00000000-0005-0000-0000-0000AF1C0000}"/>
    <cellStyle name="Comma 2 2 5 5 3 7" xfId="32265" xr:uid="{00000000-0005-0000-0000-0000B01C0000}"/>
    <cellStyle name="Comma 2 2 5 5 4" xfId="551" xr:uid="{00000000-0005-0000-0000-0000B11C0000}"/>
    <cellStyle name="Comma 2 2 5 5 4 2" xfId="3251" xr:uid="{00000000-0005-0000-0000-0000B21C0000}"/>
    <cellStyle name="Comma 2 2 5 5 4 2 2" xfId="8612" xr:uid="{00000000-0005-0000-0000-0000B31C0000}"/>
    <cellStyle name="Comma 2 2 5 5 4 2 2 2" xfId="21731" xr:uid="{00000000-0005-0000-0000-0000B41C0000}"/>
    <cellStyle name="Comma 2 2 5 5 4 2 2 2 2" xfId="53114" xr:uid="{00000000-0005-0000-0000-0000B51C0000}"/>
    <cellStyle name="Comma 2 2 5 5 4 2 2 3" xfId="40160" xr:uid="{00000000-0005-0000-0000-0000B61C0000}"/>
    <cellStyle name="Comma 2 2 5 5 4 2 3" xfId="29613" xr:uid="{00000000-0005-0000-0000-0000B71C0000}"/>
    <cellStyle name="Comma 2 2 5 5 4 2 3 2" xfId="60995" xr:uid="{00000000-0005-0000-0000-0000B81C0000}"/>
    <cellStyle name="Comma 2 2 5 5 4 2 4" xfId="13956" xr:uid="{00000000-0005-0000-0000-0000B91C0000}"/>
    <cellStyle name="Comma 2 2 5 5 4 2 4 2" xfId="45341" xr:uid="{00000000-0005-0000-0000-0000BA1C0000}"/>
    <cellStyle name="Comma 2 2 5 5 4 2 5" xfId="34896" xr:uid="{00000000-0005-0000-0000-0000BB1C0000}"/>
    <cellStyle name="Comma 2 2 5 5 4 3" xfId="5954" xr:uid="{00000000-0005-0000-0000-0000BC1C0000}"/>
    <cellStyle name="Comma 2 2 5 5 4 3 2" xfId="24358" xr:uid="{00000000-0005-0000-0000-0000BD1C0000}"/>
    <cellStyle name="Comma 2 2 5 5 4 3 2 2" xfId="55741" xr:uid="{00000000-0005-0000-0000-0000BE1C0000}"/>
    <cellStyle name="Comma 2 2 5 5 4 3 3" xfId="16585" xr:uid="{00000000-0005-0000-0000-0000BF1C0000}"/>
    <cellStyle name="Comma 2 2 5 5 4 3 3 2" xfId="47968" xr:uid="{00000000-0005-0000-0000-0000C01C0000}"/>
    <cellStyle name="Comma 2 2 5 5 4 3 4" xfId="37528" xr:uid="{00000000-0005-0000-0000-0000C11C0000}"/>
    <cellStyle name="Comma 2 2 5 5 4 4" xfId="19104" xr:uid="{00000000-0005-0000-0000-0000C21C0000}"/>
    <cellStyle name="Comma 2 2 5 5 4 4 2" xfId="50487" xr:uid="{00000000-0005-0000-0000-0000C31C0000}"/>
    <cellStyle name="Comma 2 2 5 5 4 5" xfId="26986" xr:uid="{00000000-0005-0000-0000-0000C41C0000}"/>
    <cellStyle name="Comma 2 2 5 5 4 5 2" xfId="58368" xr:uid="{00000000-0005-0000-0000-0000C51C0000}"/>
    <cellStyle name="Comma 2 2 5 5 4 6" xfId="11328" xr:uid="{00000000-0005-0000-0000-0000C61C0000}"/>
    <cellStyle name="Comma 2 2 5 5 4 6 2" xfId="42714" xr:uid="{00000000-0005-0000-0000-0000C71C0000}"/>
    <cellStyle name="Comma 2 2 5 5 4 7" xfId="32266" xr:uid="{00000000-0005-0000-0000-0000C81C0000}"/>
    <cellStyle name="Comma 2 2 5 5 5" xfId="3247" xr:uid="{00000000-0005-0000-0000-0000C91C0000}"/>
    <cellStyle name="Comma 2 2 5 5 5 2" xfId="8608" xr:uid="{00000000-0005-0000-0000-0000CA1C0000}"/>
    <cellStyle name="Comma 2 2 5 5 5 2 2" xfId="21727" xr:uid="{00000000-0005-0000-0000-0000CB1C0000}"/>
    <cellStyle name="Comma 2 2 5 5 5 2 2 2" xfId="53110" xr:uid="{00000000-0005-0000-0000-0000CC1C0000}"/>
    <cellStyle name="Comma 2 2 5 5 5 2 3" xfId="40156" xr:uid="{00000000-0005-0000-0000-0000CD1C0000}"/>
    <cellStyle name="Comma 2 2 5 5 5 3" xfId="29609" xr:uid="{00000000-0005-0000-0000-0000CE1C0000}"/>
    <cellStyle name="Comma 2 2 5 5 5 3 2" xfId="60991" xr:uid="{00000000-0005-0000-0000-0000CF1C0000}"/>
    <cellStyle name="Comma 2 2 5 5 5 4" xfId="13952" xr:uid="{00000000-0005-0000-0000-0000D01C0000}"/>
    <cellStyle name="Comma 2 2 5 5 5 4 2" xfId="45337" xr:uid="{00000000-0005-0000-0000-0000D11C0000}"/>
    <cellStyle name="Comma 2 2 5 5 5 5" xfId="34892" xr:uid="{00000000-0005-0000-0000-0000D21C0000}"/>
    <cellStyle name="Comma 2 2 5 5 6" xfId="5950" xr:uid="{00000000-0005-0000-0000-0000D31C0000}"/>
    <cellStyle name="Comma 2 2 5 5 6 2" xfId="24354" xr:uid="{00000000-0005-0000-0000-0000D41C0000}"/>
    <cellStyle name="Comma 2 2 5 5 6 2 2" xfId="55737" xr:uid="{00000000-0005-0000-0000-0000D51C0000}"/>
    <cellStyle name="Comma 2 2 5 5 6 3" xfId="16581" xr:uid="{00000000-0005-0000-0000-0000D61C0000}"/>
    <cellStyle name="Comma 2 2 5 5 6 3 2" xfId="47964" xr:uid="{00000000-0005-0000-0000-0000D71C0000}"/>
    <cellStyle name="Comma 2 2 5 5 6 4" xfId="37524" xr:uid="{00000000-0005-0000-0000-0000D81C0000}"/>
    <cellStyle name="Comma 2 2 5 5 7" xfId="19100" xr:uid="{00000000-0005-0000-0000-0000D91C0000}"/>
    <cellStyle name="Comma 2 2 5 5 7 2" xfId="50483" xr:uid="{00000000-0005-0000-0000-0000DA1C0000}"/>
    <cellStyle name="Comma 2 2 5 5 8" xfId="26982" xr:uid="{00000000-0005-0000-0000-0000DB1C0000}"/>
    <cellStyle name="Comma 2 2 5 5 8 2" xfId="58364" xr:uid="{00000000-0005-0000-0000-0000DC1C0000}"/>
    <cellStyle name="Comma 2 2 5 5 9" xfId="11324" xr:uid="{00000000-0005-0000-0000-0000DD1C0000}"/>
    <cellStyle name="Comma 2 2 5 5 9 2" xfId="42710" xr:uid="{00000000-0005-0000-0000-0000DE1C0000}"/>
    <cellStyle name="Comma 2 2 5 6" xfId="552" xr:uid="{00000000-0005-0000-0000-0000DF1C0000}"/>
    <cellStyle name="Comma 2 2 5 6 2" xfId="553" xr:uid="{00000000-0005-0000-0000-0000E01C0000}"/>
    <cellStyle name="Comma 2 2 5 6 2 2" xfId="3253" xr:uid="{00000000-0005-0000-0000-0000E11C0000}"/>
    <cellStyle name="Comma 2 2 5 6 2 2 2" xfId="8614" xr:uid="{00000000-0005-0000-0000-0000E21C0000}"/>
    <cellStyle name="Comma 2 2 5 6 2 2 2 2" xfId="21733" xr:uid="{00000000-0005-0000-0000-0000E31C0000}"/>
    <cellStyle name="Comma 2 2 5 6 2 2 2 2 2" xfId="53116" xr:uid="{00000000-0005-0000-0000-0000E41C0000}"/>
    <cellStyle name="Comma 2 2 5 6 2 2 2 3" xfId="40162" xr:uid="{00000000-0005-0000-0000-0000E51C0000}"/>
    <cellStyle name="Comma 2 2 5 6 2 2 3" xfId="29615" xr:uid="{00000000-0005-0000-0000-0000E61C0000}"/>
    <cellStyle name="Comma 2 2 5 6 2 2 3 2" xfId="60997" xr:uid="{00000000-0005-0000-0000-0000E71C0000}"/>
    <cellStyle name="Comma 2 2 5 6 2 2 4" xfId="13958" xr:uid="{00000000-0005-0000-0000-0000E81C0000}"/>
    <cellStyle name="Comma 2 2 5 6 2 2 4 2" xfId="45343" xr:uid="{00000000-0005-0000-0000-0000E91C0000}"/>
    <cellStyle name="Comma 2 2 5 6 2 2 5" xfId="34898" xr:uid="{00000000-0005-0000-0000-0000EA1C0000}"/>
    <cellStyle name="Comma 2 2 5 6 2 3" xfId="5956" xr:uid="{00000000-0005-0000-0000-0000EB1C0000}"/>
    <cellStyle name="Comma 2 2 5 6 2 3 2" xfId="24360" xr:uid="{00000000-0005-0000-0000-0000EC1C0000}"/>
    <cellStyle name="Comma 2 2 5 6 2 3 2 2" xfId="55743" xr:uid="{00000000-0005-0000-0000-0000ED1C0000}"/>
    <cellStyle name="Comma 2 2 5 6 2 3 3" xfId="16587" xr:uid="{00000000-0005-0000-0000-0000EE1C0000}"/>
    <cellStyle name="Comma 2 2 5 6 2 3 3 2" xfId="47970" xr:uid="{00000000-0005-0000-0000-0000EF1C0000}"/>
    <cellStyle name="Comma 2 2 5 6 2 3 4" xfId="37530" xr:uid="{00000000-0005-0000-0000-0000F01C0000}"/>
    <cellStyle name="Comma 2 2 5 6 2 4" xfId="19106" xr:uid="{00000000-0005-0000-0000-0000F11C0000}"/>
    <cellStyle name="Comma 2 2 5 6 2 4 2" xfId="50489" xr:uid="{00000000-0005-0000-0000-0000F21C0000}"/>
    <cellStyle name="Comma 2 2 5 6 2 5" xfId="26988" xr:uid="{00000000-0005-0000-0000-0000F31C0000}"/>
    <cellStyle name="Comma 2 2 5 6 2 5 2" xfId="58370" xr:uid="{00000000-0005-0000-0000-0000F41C0000}"/>
    <cellStyle name="Comma 2 2 5 6 2 6" xfId="11330" xr:uid="{00000000-0005-0000-0000-0000F51C0000}"/>
    <cellStyle name="Comma 2 2 5 6 2 6 2" xfId="42716" xr:uid="{00000000-0005-0000-0000-0000F61C0000}"/>
    <cellStyle name="Comma 2 2 5 6 2 7" xfId="32268" xr:uid="{00000000-0005-0000-0000-0000F71C0000}"/>
    <cellStyle name="Comma 2 2 5 6 3" xfId="554" xr:uid="{00000000-0005-0000-0000-0000F81C0000}"/>
    <cellStyle name="Comma 2 2 5 6 3 2" xfId="3254" xr:uid="{00000000-0005-0000-0000-0000F91C0000}"/>
    <cellStyle name="Comma 2 2 5 6 3 2 2" xfId="8615" xr:uid="{00000000-0005-0000-0000-0000FA1C0000}"/>
    <cellStyle name="Comma 2 2 5 6 3 2 2 2" xfId="21734" xr:uid="{00000000-0005-0000-0000-0000FB1C0000}"/>
    <cellStyle name="Comma 2 2 5 6 3 2 2 2 2" xfId="53117" xr:uid="{00000000-0005-0000-0000-0000FC1C0000}"/>
    <cellStyle name="Comma 2 2 5 6 3 2 2 3" xfId="40163" xr:uid="{00000000-0005-0000-0000-0000FD1C0000}"/>
    <cellStyle name="Comma 2 2 5 6 3 2 3" xfId="29616" xr:uid="{00000000-0005-0000-0000-0000FE1C0000}"/>
    <cellStyle name="Comma 2 2 5 6 3 2 3 2" xfId="60998" xr:uid="{00000000-0005-0000-0000-0000FF1C0000}"/>
    <cellStyle name="Comma 2 2 5 6 3 2 4" xfId="13959" xr:uid="{00000000-0005-0000-0000-0000001D0000}"/>
    <cellStyle name="Comma 2 2 5 6 3 2 4 2" xfId="45344" xr:uid="{00000000-0005-0000-0000-0000011D0000}"/>
    <cellStyle name="Comma 2 2 5 6 3 2 5" xfId="34899" xr:uid="{00000000-0005-0000-0000-0000021D0000}"/>
    <cellStyle name="Comma 2 2 5 6 3 3" xfId="5957" xr:uid="{00000000-0005-0000-0000-0000031D0000}"/>
    <cellStyle name="Comma 2 2 5 6 3 3 2" xfId="24361" xr:uid="{00000000-0005-0000-0000-0000041D0000}"/>
    <cellStyle name="Comma 2 2 5 6 3 3 2 2" xfId="55744" xr:uid="{00000000-0005-0000-0000-0000051D0000}"/>
    <cellStyle name="Comma 2 2 5 6 3 3 3" xfId="16588" xr:uid="{00000000-0005-0000-0000-0000061D0000}"/>
    <cellStyle name="Comma 2 2 5 6 3 3 3 2" xfId="47971" xr:uid="{00000000-0005-0000-0000-0000071D0000}"/>
    <cellStyle name="Comma 2 2 5 6 3 3 4" xfId="37531" xr:uid="{00000000-0005-0000-0000-0000081D0000}"/>
    <cellStyle name="Comma 2 2 5 6 3 4" xfId="19107" xr:uid="{00000000-0005-0000-0000-0000091D0000}"/>
    <cellStyle name="Comma 2 2 5 6 3 4 2" xfId="50490" xr:uid="{00000000-0005-0000-0000-00000A1D0000}"/>
    <cellStyle name="Comma 2 2 5 6 3 5" xfId="26989" xr:uid="{00000000-0005-0000-0000-00000B1D0000}"/>
    <cellStyle name="Comma 2 2 5 6 3 5 2" xfId="58371" xr:uid="{00000000-0005-0000-0000-00000C1D0000}"/>
    <cellStyle name="Comma 2 2 5 6 3 6" xfId="11331" xr:uid="{00000000-0005-0000-0000-00000D1D0000}"/>
    <cellStyle name="Comma 2 2 5 6 3 6 2" xfId="42717" xr:uid="{00000000-0005-0000-0000-00000E1D0000}"/>
    <cellStyle name="Comma 2 2 5 6 3 7" xfId="32269" xr:uid="{00000000-0005-0000-0000-00000F1D0000}"/>
    <cellStyle name="Comma 2 2 5 6 4" xfId="3252" xr:uid="{00000000-0005-0000-0000-0000101D0000}"/>
    <cellStyle name="Comma 2 2 5 6 4 2" xfId="8613" xr:uid="{00000000-0005-0000-0000-0000111D0000}"/>
    <cellStyle name="Comma 2 2 5 6 4 2 2" xfId="21732" xr:uid="{00000000-0005-0000-0000-0000121D0000}"/>
    <cellStyle name="Comma 2 2 5 6 4 2 2 2" xfId="53115" xr:uid="{00000000-0005-0000-0000-0000131D0000}"/>
    <cellStyle name="Comma 2 2 5 6 4 2 3" xfId="40161" xr:uid="{00000000-0005-0000-0000-0000141D0000}"/>
    <cellStyle name="Comma 2 2 5 6 4 3" xfId="29614" xr:uid="{00000000-0005-0000-0000-0000151D0000}"/>
    <cellStyle name="Comma 2 2 5 6 4 3 2" xfId="60996" xr:uid="{00000000-0005-0000-0000-0000161D0000}"/>
    <cellStyle name="Comma 2 2 5 6 4 4" xfId="13957" xr:uid="{00000000-0005-0000-0000-0000171D0000}"/>
    <cellStyle name="Comma 2 2 5 6 4 4 2" xfId="45342" xr:uid="{00000000-0005-0000-0000-0000181D0000}"/>
    <cellStyle name="Comma 2 2 5 6 4 5" xfId="34897" xr:uid="{00000000-0005-0000-0000-0000191D0000}"/>
    <cellStyle name="Comma 2 2 5 6 5" xfId="5955" xr:uid="{00000000-0005-0000-0000-00001A1D0000}"/>
    <cellStyle name="Comma 2 2 5 6 5 2" xfId="24359" xr:uid="{00000000-0005-0000-0000-00001B1D0000}"/>
    <cellStyle name="Comma 2 2 5 6 5 2 2" xfId="55742" xr:uid="{00000000-0005-0000-0000-00001C1D0000}"/>
    <cellStyle name="Comma 2 2 5 6 5 3" xfId="16586" xr:uid="{00000000-0005-0000-0000-00001D1D0000}"/>
    <cellStyle name="Comma 2 2 5 6 5 3 2" xfId="47969" xr:uid="{00000000-0005-0000-0000-00001E1D0000}"/>
    <cellStyle name="Comma 2 2 5 6 5 4" xfId="37529" xr:uid="{00000000-0005-0000-0000-00001F1D0000}"/>
    <cellStyle name="Comma 2 2 5 6 6" xfId="19105" xr:uid="{00000000-0005-0000-0000-0000201D0000}"/>
    <cellStyle name="Comma 2 2 5 6 6 2" xfId="50488" xr:uid="{00000000-0005-0000-0000-0000211D0000}"/>
    <cellStyle name="Comma 2 2 5 6 7" xfId="26987" xr:uid="{00000000-0005-0000-0000-0000221D0000}"/>
    <cellStyle name="Comma 2 2 5 6 7 2" xfId="58369" xr:uid="{00000000-0005-0000-0000-0000231D0000}"/>
    <cellStyle name="Comma 2 2 5 6 8" xfId="11329" xr:uid="{00000000-0005-0000-0000-0000241D0000}"/>
    <cellStyle name="Comma 2 2 5 6 8 2" xfId="42715" xr:uid="{00000000-0005-0000-0000-0000251D0000}"/>
    <cellStyle name="Comma 2 2 5 6 9" xfId="32267" xr:uid="{00000000-0005-0000-0000-0000261D0000}"/>
    <cellStyle name="Comma 2 2 5 7" xfId="555" xr:uid="{00000000-0005-0000-0000-0000271D0000}"/>
    <cellStyle name="Comma 2 2 5 7 2" xfId="556" xr:uid="{00000000-0005-0000-0000-0000281D0000}"/>
    <cellStyle name="Comma 2 2 5 7 2 2" xfId="3256" xr:uid="{00000000-0005-0000-0000-0000291D0000}"/>
    <cellStyle name="Comma 2 2 5 7 2 2 2" xfId="8617" xr:uid="{00000000-0005-0000-0000-00002A1D0000}"/>
    <cellStyle name="Comma 2 2 5 7 2 2 2 2" xfId="21736" xr:uid="{00000000-0005-0000-0000-00002B1D0000}"/>
    <cellStyle name="Comma 2 2 5 7 2 2 2 2 2" xfId="53119" xr:uid="{00000000-0005-0000-0000-00002C1D0000}"/>
    <cellStyle name="Comma 2 2 5 7 2 2 2 3" xfId="40165" xr:uid="{00000000-0005-0000-0000-00002D1D0000}"/>
    <cellStyle name="Comma 2 2 5 7 2 2 3" xfId="29618" xr:uid="{00000000-0005-0000-0000-00002E1D0000}"/>
    <cellStyle name="Comma 2 2 5 7 2 2 3 2" xfId="61000" xr:uid="{00000000-0005-0000-0000-00002F1D0000}"/>
    <cellStyle name="Comma 2 2 5 7 2 2 4" xfId="13961" xr:uid="{00000000-0005-0000-0000-0000301D0000}"/>
    <cellStyle name="Comma 2 2 5 7 2 2 4 2" xfId="45346" xr:uid="{00000000-0005-0000-0000-0000311D0000}"/>
    <cellStyle name="Comma 2 2 5 7 2 2 5" xfId="34901" xr:uid="{00000000-0005-0000-0000-0000321D0000}"/>
    <cellStyle name="Comma 2 2 5 7 2 3" xfId="5959" xr:uid="{00000000-0005-0000-0000-0000331D0000}"/>
    <cellStyle name="Comma 2 2 5 7 2 3 2" xfId="24363" xr:uid="{00000000-0005-0000-0000-0000341D0000}"/>
    <cellStyle name="Comma 2 2 5 7 2 3 2 2" xfId="55746" xr:uid="{00000000-0005-0000-0000-0000351D0000}"/>
    <cellStyle name="Comma 2 2 5 7 2 3 3" xfId="16590" xr:uid="{00000000-0005-0000-0000-0000361D0000}"/>
    <cellStyle name="Comma 2 2 5 7 2 3 3 2" xfId="47973" xr:uid="{00000000-0005-0000-0000-0000371D0000}"/>
    <cellStyle name="Comma 2 2 5 7 2 3 4" xfId="37533" xr:uid="{00000000-0005-0000-0000-0000381D0000}"/>
    <cellStyle name="Comma 2 2 5 7 2 4" xfId="19109" xr:uid="{00000000-0005-0000-0000-0000391D0000}"/>
    <cellStyle name="Comma 2 2 5 7 2 4 2" xfId="50492" xr:uid="{00000000-0005-0000-0000-00003A1D0000}"/>
    <cellStyle name="Comma 2 2 5 7 2 5" xfId="26991" xr:uid="{00000000-0005-0000-0000-00003B1D0000}"/>
    <cellStyle name="Comma 2 2 5 7 2 5 2" xfId="58373" xr:uid="{00000000-0005-0000-0000-00003C1D0000}"/>
    <cellStyle name="Comma 2 2 5 7 2 6" xfId="11333" xr:uid="{00000000-0005-0000-0000-00003D1D0000}"/>
    <cellStyle name="Comma 2 2 5 7 2 6 2" xfId="42719" xr:uid="{00000000-0005-0000-0000-00003E1D0000}"/>
    <cellStyle name="Comma 2 2 5 7 2 7" xfId="32271" xr:uid="{00000000-0005-0000-0000-00003F1D0000}"/>
    <cellStyle name="Comma 2 2 5 7 3" xfId="3255" xr:uid="{00000000-0005-0000-0000-0000401D0000}"/>
    <cellStyle name="Comma 2 2 5 7 3 2" xfId="8616" xr:uid="{00000000-0005-0000-0000-0000411D0000}"/>
    <cellStyle name="Comma 2 2 5 7 3 2 2" xfId="21735" xr:uid="{00000000-0005-0000-0000-0000421D0000}"/>
    <cellStyle name="Comma 2 2 5 7 3 2 2 2" xfId="53118" xr:uid="{00000000-0005-0000-0000-0000431D0000}"/>
    <cellStyle name="Comma 2 2 5 7 3 2 3" xfId="40164" xr:uid="{00000000-0005-0000-0000-0000441D0000}"/>
    <cellStyle name="Comma 2 2 5 7 3 3" xfId="29617" xr:uid="{00000000-0005-0000-0000-0000451D0000}"/>
    <cellStyle name="Comma 2 2 5 7 3 3 2" xfId="60999" xr:uid="{00000000-0005-0000-0000-0000461D0000}"/>
    <cellStyle name="Comma 2 2 5 7 3 4" xfId="13960" xr:uid="{00000000-0005-0000-0000-0000471D0000}"/>
    <cellStyle name="Comma 2 2 5 7 3 4 2" xfId="45345" xr:uid="{00000000-0005-0000-0000-0000481D0000}"/>
    <cellStyle name="Comma 2 2 5 7 3 5" xfId="34900" xr:uid="{00000000-0005-0000-0000-0000491D0000}"/>
    <cellStyle name="Comma 2 2 5 7 4" xfId="5958" xr:uid="{00000000-0005-0000-0000-00004A1D0000}"/>
    <cellStyle name="Comma 2 2 5 7 4 2" xfId="24362" xr:uid="{00000000-0005-0000-0000-00004B1D0000}"/>
    <cellStyle name="Comma 2 2 5 7 4 2 2" xfId="55745" xr:uid="{00000000-0005-0000-0000-00004C1D0000}"/>
    <cellStyle name="Comma 2 2 5 7 4 3" xfId="16589" xr:uid="{00000000-0005-0000-0000-00004D1D0000}"/>
    <cellStyle name="Comma 2 2 5 7 4 3 2" xfId="47972" xr:uid="{00000000-0005-0000-0000-00004E1D0000}"/>
    <cellStyle name="Comma 2 2 5 7 4 4" xfId="37532" xr:uid="{00000000-0005-0000-0000-00004F1D0000}"/>
    <cellStyle name="Comma 2 2 5 7 5" xfId="19108" xr:uid="{00000000-0005-0000-0000-0000501D0000}"/>
    <cellStyle name="Comma 2 2 5 7 5 2" xfId="50491" xr:uid="{00000000-0005-0000-0000-0000511D0000}"/>
    <cellStyle name="Comma 2 2 5 7 6" xfId="26990" xr:uid="{00000000-0005-0000-0000-0000521D0000}"/>
    <cellStyle name="Comma 2 2 5 7 6 2" xfId="58372" xr:uid="{00000000-0005-0000-0000-0000531D0000}"/>
    <cellStyle name="Comma 2 2 5 7 7" xfId="11332" xr:uid="{00000000-0005-0000-0000-0000541D0000}"/>
    <cellStyle name="Comma 2 2 5 7 7 2" xfId="42718" xr:uid="{00000000-0005-0000-0000-0000551D0000}"/>
    <cellStyle name="Comma 2 2 5 7 8" xfId="32270" xr:uid="{00000000-0005-0000-0000-0000561D0000}"/>
    <cellStyle name="Comma 2 2 5 8" xfId="557" xr:uid="{00000000-0005-0000-0000-0000571D0000}"/>
    <cellStyle name="Comma 2 2 5 8 2" xfId="3257" xr:uid="{00000000-0005-0000-0000-0000581D0000}"/>
    <cellStyle name="Comma 2 2 5 8 2 2" xfId="8618" xr:uid="{00000000-0005-0000-0000-0000591D0000}"/>
    <cellStyle name="Comma 2 2 5 8 2 2 2" xfId="21737" xr:uid="{00000000-0005-0000-0000-00005A1D0000}"/>
    <cellStyle name="Comma 2 2 5 8 2 2 2 2" xfId="53120" xr:uid="{00000000-0005-0000-0000-00005B1D0000}"/>
    <cellStyle name="Comma 2 2 5 8 2 2 3" xfId="40166" xr:uid="{00000000-0005-0000-0000-00005C1D0000}"/>
    <cellStyle name="Comma 2 2 5 8 2 3" xfId="29619" xr:uid="{00000000-0005-0000-0000-00005D1D0000}"/>
    <cellStyle name="Comma 2 2 5 8 2 3 2" xfId="61001" xr:uid="{00000000-0005-0000-0000-00005E1D0000}"/>
    <cellStyle name="Comma 2 2 5 8 2 4" xfId="13962" xr:uid="{00000000-0005-0000-0000-00005F1D0000}"/>
    <cellStyle name="Comma 2 2 5 8 2 4 2" xfId="45347" xr:uid="{00000000-0005-0000-0000-0000601D0000}"/>
    <cellStyle name="Comma 2 2 5 8 2 5" xfId="34902" xr:uid="{00000000-0005-0000-0000-0000611D0000}"/>
    <cellStyle name="Comma 2 2 5 8 3" xfId="5960" xr:uid="{00000000-0005-0000-0000-0000621D0000}"/>
    <cellStyle name="Comma 2 2 5 8 3 2" xfId="24364" xr:uid="{00000000-0005-0000-0000-0000631D0000}"/>
    <cellStyle name="Comma 2 2 5 8 3 2 2" xfId="55747" xr:uid="{00000000-0005-0000-0000-0000641D0000}"/>
    <cellStyle name="Comma 2 2 5 8 3 3" xfId="16591" xr:uid="{00000000-0005-0000-0000-0000651D0000}"/>
    <cellStyle name="Comma 2 2 5 8 3 3 2" xfId="47974" xr:uid="{00000000-0005-0000-0000-0000661D0000}"/>
    <cellStyle name="Comma 2 2 5 8 3 4" xfId="37534" xr:uid="{00000000-0005-0000-0000-0000671D0000}"/>
    <cellStyle name="Comma 2 2 5 8 4" xfId="19110" xr:uid="{00000000-0005-0000-0000-0000681D0000}"/>
    <cellStyle name="Comma 2 2 5 8 4 2" xfId="50493" xr:uid="{00000000-0005-0000-0000-0000691D0000}"/>
    <cellStyle name="Comma 2 2 5 8 5" xfId="26992" xr:uid="{00000000-0005-0000-0000-00006A1D0000}"/>
    <cellStyle name="Comma 2 2 5 8 5 2" xfId="58374" xr:uid="{00000000-0005-0000-0000-00006B1D0000}"/>
    <cellStyle name="Comma 2 2 5 8 6" xfId="11334" xr:uid="{00000000-0005-0000-0000-00006C1D0000}"/>
    <cellStyle name="Comma 2 2 5 8 6 2" xfId="42720" xr:uid="{00000000-0005-0000-0000-00006D1D0000}"/>
    <cellStyle name="Comma 2 2 5 8 7" xfId="32272" xr:uid="{00000000-0005-0000-0000-00006E1D0000}"/>
    <cellStyle name="Comma 2 2 5 9" xfId="558" xr:uid="{00000000-0005-0000-0000-00006F1D0000}"/>
    <cellStyle name="Comma 2 2 5 9 2" xfId="3258" xr:uid="{00000000-0005-0000-0000-0000701D0000}"/>
    <cellStyle name="Comma 2 2 5 9 2 2" xfId="8619" xr:uid="{00000000-0005-0000-0000-0000711D0000}"/>
    <cellStyle name="Comma 2 2 5 9 2 2 2" xfId="21738" xr:uid="{00000000-0005-0000-0000-0000721D0000}"/>
    <cellStyle name="Comma 2 2 5 9 2 2 2 2" xfId="53121" xr:uid="{00000000-0005-0000-0000-0000731D0000}"/>
    <cellStyle name="Comma 2 2 5 9 2 2 3" xfId="40167" xr:uid="{00000000-0005-0000-0000-0000741D0000}"/>
    <cellStyle name="Comma 2 2 5 9 2 3" xfId="29620" xr:uid="{00000000-0005-0000-0000-0000751D0000}"/>
    <cellStyle name="Comma 2 2 5 9 2 3 2" xfId="61002" xr:uid="{00000000-0005-0000-0000-0000761D0000}"/>
    <cellStyle name="Comma 2 2 5 9 2 4" xfId="13963" xr:uid="{00000000-0005-0000-0000-0000771D0000}"/>
    <cellStyle name="Comma 2 2 5 9 2 4 2" xfId="45348" xr:uid="{00000000-0005-0000-0000-0000781D0000}"/>
    <cellStyle name="Comma 2 2 5 9 2 5" xfId="34903" xr:uid="{00000000-0005-0000-0000-0000791D0000}"/>
    <cellStyle name="Comma 2 2 5 9 3" xfId="5961" xr:uid="{00000000-0005-0000-0000-00007A1D0000}"/>
    <cellStyle name="Comma 2 2 5 9 3 2" xfId="24365" xr:uid="{00000000-0005-0000-0000-00007B1D0000}"/>
    <cellStyle name="Comma 2 2 5 9 3 2 2" xfId="55748" xr:uid="{00000000-0005-0000-0000-00007C1D0000}"/>
    <cellStyle name="Comma 2 2 5 9 3 3" xfId="16592" xr:uid="{00000000-0005-0000-0000-00007D1D0000}"/>
    <cellStyle name="Comma 2 2 5 9 3 3 2" xfId="47975" xr:uid="{00000000-0005-0000-0000-00007E1D0000}"/>
    <cellStyle name="Comma 2 2 5 9 3 4" xfId="37535" xr:uid="{00000000-0005-0000-0000-00007F1D0000}"/>
    <cellStyle name="Comma 2 2 5 9 4" xfId="19111" xr:uid="{00000000-0005-0000-0000-0000801D0000}"/>
    <cellStyle name="Comma 2 2 5 9 4 2" xfId="50494" xr:uid="{00000000-0005-0000-0000-0000811D0000}"/>
    <cellStyle name="Comma 2 2 5 9 5" xfId="26993" xr:uid="{00000000-0005-0000-0000-0000821D0000}"/>
    <cellStyle name="Comma 2 2 5 9 5 2" xfId="58375" xr:uid="{00000000-0005-0000-0000-0000831D0000}"/>
    <cellStyle name="Comma 2 2 5 9 6" xfId="11335" xr:uid="{00000000-0005-0000-0000-0000841D0000}"/>
    <cellStyle name="Comma 2 2 5 9 6 2" xfId="42721" xr:uid="{00000000-0005-0000-0000-0000851D0000}"/>
    <cellStyle name="Comma 2 2 5 9 7" xfId="32273" xr:uid="{00000000-0005-0000-0000-0000861D0000}"/>
    <cellStyle name="Comma 2 2 6" xfId="263" xr:uid="{00000000-0005-0000-0000-0000871D0000}"/>
    <cellStyle name="Comma 2 2 6 10" xfId="26708" xr:uid="{00000000-0005-0000-0000-0000881D0000}"/>
    <cellStyle name="Comma 2 2 6 10 2" xfId="58090" xr:uid="{00000000-0005-0000-0000-0000891D0000}"/>
    <cellStyle name="Comma 2 2 6 11" xfId="11336" xr:uid="{00000000-0005-0000-0000-00008A1D0000}"/>
    <cellStyle name="Comma 2 2 6 11 2" xfId="42722" xr:uid="{00000000-0005-0000-0000-00008B1D0000}"/>
    <cellStyle name="Comma 2 2 6 12" xfId="31988" xr:uid="{00000000-0005-0000-0000-00008C1D0000}"/>
    <cellStyle name="Comma 2 2 6 2" xfId="560" xr:uid="{00000000-0005-0000-0000-00008D1D0000}"/>
    <cellStyle name="Comma 2 2 6 2 2" xfId="561" xr:uid="{00000000-0005-0000-0000-00008E1D0000}"/>
    <cellStyle name="Comma 2 2 6 2 2 2" xfId="3261" xr:uid="{00000000-0005-0000-0000-00008F1D0000}"/>
    <cellStyle name="Comma 2 2 6 2 2 2 2" xfId="8622" xr:uid="{00000000-0005-0000-0000-0000901D0000}"/>
    <cellStyle name="Comma 2 2 6 2 2 2 2 2" xfId="21741" xr:uid="{00000000-0005-0000-0000-0000911D0000}"/>
    <cellStyle name="Comma 2 2 6 2 2 2 2 2 2" xfId="53124" xr:uid="{00000000-0005-0000-0000-0000921D0000}"/>
    <cellStyle name="Comma 2 2 6 2 2 2 2 3" xfId="40170" xr:uid="{00000000-0005-0000-0000-0000931D0000}"/>
    <cellStyle name="Comma 2 2 6 2 2 2 3" xfId="29623" xr:uid="{00000000-0005-0000-0000-0000941D0000}"/>
    <cellStyle name="Comma 2 2 6 2 2 2 3 2" xfId="61005" xr:uid="{00000000-0005-0000-0000-0000951D0000}"/>
    <cellStyle name="Comma 2 2 6 2 2 2 4" xfId="13966" xr:uid="{00000000-0005-0000-0000-0000961D0000}"/>
    <cellStyle name="Comma 2 2 6 2 2 2 4 2" xfId="45351" xr:uid="{00000000-0005-0000-0000-0000971D0000}"/>
    <cellStyle name="Comma 2 2 6 2 2 2 5" xfId="34906" xr:uid="{00000000-0005-0000-0000-0000981D0000}"/>
    <cellStyle name="Comma 2 2 6 2 2 3" xfId="5964" xr:uid="{00000000-0005-0000-0000-0000991D0000}"/>
    <cellStyle name="Comma 2 2 6 2 2 3 2" xfId="24368" xr:uid="{00000000-0005-0000-0000-00009A1D0000}"/>
    <cellStyle name="Comma 2 2 6 2 2 3 2 2" xfId="55751" xr:uid="{00000000-0005-0000-0000-00009B1D0000}"/>
    <cellStyle name="Comma 2 2 6 2 2 3 3" xfId="16595" xr:uid="{00000000-0005-0000-0000-00009C1D0000}"/>
    <cellStyle name="Comma 2 2 6 2 2 3 3 2" xfId="47978" xr:uid="{00000000-0005-0000-0000-00009D1D0000}"/>
    <cellStyle name="Comma 2 2 6 2 2 3 4" xfId="37538" xr:uid="{00000000-0005-0000-0000-00009E1D0000}"/>
    <cellStyle name="Comma 2 2 6 2 2 4" xfId="19114" xr:uid="{00000000-0005-0000-0000-00009F1D0000}"/>
    <cellStyle name="Comma 2 2 6 2 2 4 2" xfId="50497" xr:uid="{00000000-0005-0000-0000-0000A01D0000}"/>
    <cellStyle name="Comma 2 2 6 2 2 5" xfId="26996" xr:uid="{00000000-0005-0000-0000-0000A11D0000}"/>
    <cellStyle name="Comma 2 2 6 2 2 5 2" xfId="58378" xr:uid="{00000000-0005-0000-0000-0000A21D0000}"/>
    <cellStyle name="Comma 2 2 6 2 2 6" xfId="11338" xr:uid="{00000000-0005-0000-0000-0000A31D0000}"/>
    <cellStyle name="Comma 2 2 6 2 2 6 2" xfId="42724" xr:uid="{00000000-0005-0000-0000-0000A41D0000}"/>
    <cellStyle name="Comma 2 2 6 2 2 7" xfId="32276" xr:uid="{00000000-0005-0000-0000-0000A51D0000}"/>
    <cellStyle name="Comma 2 2 6 2 3" xfId="3260" xr:uid="{00000000-0005-0000-0000-0000A61D0000}"/>
    <cellStyle name="Comma 2 2 6 2 3 2" xfId="8621" xr:uid="{00000000-0005-0000-0000-0000A71D0000}"/>
    <cellStyle name="Comma 2 2 6 2 3 2 2" xfId="21740" xr:uid="{00000000-0005-0000-0000-0000A81D0000}"/>
    <cellStyle name="Comma 2 2 6 2 3 2 2 2" xfId="53123" xr:uid="{00000000-0005-0000-0000-0000A91D0000}"/>
    <cellStyle name="Comma 2 2 6 2 3 2 3" xfId="40169" xr:uid="{00000000-0005-0000-0000-0000AA1D0000}"/>
    <cellStyle name="Comma 2 2 6 2 3 3" xfId="29622" xr:uid="{00000000-0005-0000-0000-0000AB1D0000}"/>
    <cellStyle name="Comma 2 2 6 2 3 3 2" xfId="61004" xr:uid="{00000000-0005-0000-0000-0000AC1D0000}"/>
    <cellStyle name="Comma 2 2 6 2 3 4" xfId="13965" xr:uid="{00000000-0005-0000-0000-0000AD1D0000}"/>
    <cellStyle name="Comma 2 2 6 2 3 4 2" xfId="45350" xr:uid="{00000000-0005-0000-0000-0000AE1D0000}"/>
    <cellStyle name="Comma 2 2 6 2 3 5" xfId="34905" xr:uid="{00000000-0005-0000-0000-0000AF1D0000}"/>
    <cellStyle name="Comma 2 2 6 2 4" xfId="5963" xr:uid="{00000000-0005-0000-0000-0000B01D0000}"/>
    <cellStyle name="Comma 2 2 6 2 4 2" xfId="24367" xr:uid="{00000000-0005-0000-0000-0000B11D0000}"/>
    <cellStyle name="Comma 2 2 6 2 4 2 2" xfId="55750" xr:uid="{00000000-0005-0000-0000-0000B21D0000}"/>
    <cellStyle name="Comma 2 2 6 2 4 3" xfId="16594" xr:uid="{00000000-0005-0000-0000-0000B31D0000}"/>
    <cellStyle name="Comma 2 2 6 2 4 3 2" xfId="47977" xr:uid="{00000000-0005-0000-0000-0000B41D0000}"/>
    <cellStyle name="Comma 2 2 6 2 4 4" xfId="37537" xr:uid="{00000000-0005-0000-0000-0000B51D0000}"/>
    <cellStyle name="Comma 2 2 6 2 5" xfId="19113" xr:uid="{00000000-0005-0000-0000-0000B61D0000}"/>
    <cellStyle name="Comma 2 2 6 2 5 2" xfId="50496" xr:uid="{00000000-0005-0000-0000-0000B71D0000}"/>
    <cellStyle name="Comma 2 2 6 2 6" xfId="26995" xr:uid="{00000000-0005-0000-0000-0000B81D0000}"/>
    <cellStyle name="Comma 2 2 6 2 6 2" xfId="58377" xr:uid="{00000000-0005-0000-0000-0000B91D0000}"/>
    <cellStyle name="Comma 2 2 6 2 7" xfId="11337" xr:uid="{00000000-0005-0000-0000-0000BA1D0000}"/>
    <cellStyle name="Comma 2 2 6 2 7 2" xfId="42723" xr:uid="{00000000-0005-0000-0000-0000BB1D0000}"/>
    <cellStyle name="Comma 2 2 6 2 8" xfId="32275" xr:uid="{00000000-0005-0000-0000-0000BC1D0000}"/>
    <cellStyle name="Comma 2 2 6 3" xfId="562" xr:uid="{00000000-0005-0000-0000-0000BD1D0000}"/>
    <cellStyle name="Comma 2 2 6 3 2" xfId="3262" xr:uid="{00000000-0005-0000-0000-0000BE1D0000}"/>
    <cellStyle name="Comma 2 2 6 3 2 2" xfId="8623" xr:uid="{00000000-0005-0000-0000-0000BF1D0000}"/>
    <cellStyle name="Comma 2 2 6 3 2 2 2" xfId="21742" xr:uid="{00000000-0005-0000-0000-0000C01D0000}"/>
    <cellStyle name="Comma 2 2 6 3 2 2 2 2" xfId="53125" xr:uid="{00000000-0005-0000-0000-0000C11D0000}"/>
    <cellStyle name="Comma 2 2 6 3 2 2 3" xfId="40171" xr:uid="{00000000-0005-0000-0000-0000C21D0000}"/>
    <cellStyle name="Comma 2 2 6 3 2 3" xfId="29624" xr:uid="{00000000-0005-0000-0000-0000C31D0000}"/>
    <cellStyle name="Comma 2 2 6 3 2 3 2" xfId="61006" xr:uid="{00000000-0005-0000-0000-0000C41D0000}"/>
    <cellStyle name="Comma 2 2 6 3 2 4" xfId="13967" xr:uid="{00000000-0005-0000-0000-0000C51D0000}"/>
    <cellStyle name="Comma 2 2 6 3 2 4 2" xfId="45352" xr:uid="{00000000-0005-0000-0000-0000C61D0000}"/>
    <cellStyle name="Comma 2 2 6 3 2 5" xfId="34907" xr:uid="{00000000-0005-0000-0000-0000C71D0000}"/>
    <cellStyle name="Comma 2 2 6 3 3" xfId="5965" xr:uid="{00000000-0005-0000-0000-0000C81D0000}"/>
    <cellStyle name="Comma 2 2 6 3 3 2" xfId="24369" xr:uid="{00000000-0005-0000-0000-0000C91D0000}"/>
    <cellStyle name="Comma 2 2 6 3 3 2 2" xfId="55752" xr:uid="{00000000-0005-0000-0000-0000CA1D0000}"/>
    <cellStyle name="Comma 2 2 6 3 3 3" xfId="16596" xr:uid="{00000000-0005-0000-0000-0000CB1D0000}"/>
    <cellStyle name="Comma 2 2 6 3 3 3 2" xfId="47979" xr:uid="{00000000-0005-0000-0000-0000CC1D0000}"/>
    <cellStyle name="Comma 2 2 6 3 3 4" xfId="37539" xr:uid="{00000000-0005-0000-0000-0000CD1D0000}"/>
    <cellStyle name="Comma 2 2 6 3 4" xfId="19115" xr:uid="{00000000-0005-0000-0000-0000CE1D0000}"/>
    <cellStyle name="Comma 2 2 6 3 4 2" xfId="50498" xr:uid="{00000000-0005-0000-0000-0000CF1D0000}"/>
    <cellStyle name="Comma 2 2 6 3 5" xfId="26997" xr:uid="{00000000-0005-0000-0000-0000D01D0000}"/>
    <cellStyle name="Comma 2 2 6 3 5 2" xfId="58379" xr:uid="{00000000-0005-0000-0000-0000D11D0000}"/>
    <cellStyle name="Comma 2 2 6 3 6" xfId="11339" xr:uid="{00000000-0005-0000-0000-0000D21D0000}"/>
    <cellStyle name="Comma 2 2 6 3 6 2" xfId="42725" xr:uid="{00000000-0005-0000-0000-0000D31D0000}"/>
    <cellStyle name="Comma 2 2 6 3 7" xfId="32277" xr:uid="{00000000-0005-0000-0000-0000D41D0000}"/>
    <cellStyle name="Comma 2 2 6 4" xfId="563" xr:uid="{00000000-0005-0000-0000-0000D51D0000}"/>
    <cellStyle name="Comma 2 2 6 4 2" xfId="3263" xr:uid="{00000000-0005-0000-0000-0000D61D0000}"/>
    <cellStyle name="Comma 2 2 6 4 2 2" xfId="8624" xr:uid="{00000000-0005-0000-0000-0000D71D0000}"/>
    <cellStyle name="Comma 2 2 6 4 2 2 2" xfId="21743" xr:uid="{00000000-0005-0000-0000-0000D81D0000}"/>
    <cellStyle name="Comma 2 2 6 4 2 2 2 2" xfId="53126" xr:uid="{00000000-0005-0000-0000-0000D91D0000}"/>
    <cellStyle name="Comma 2 2 6 4 2 2 3" xfId="40172" xr:uid="{00000000-0005-0000-0000-0000DA1D0000}"/>
    <cellStyle name="Comma 2 2 6 4 2 3" xfId="29625" xr:uid="{00000000-0005-0000-0000-0000DB1D0000}"/>
    <cellStyle name="Comma 2 2 6 4 2 3 2" xfId="61007" xr:uid="{00000000-0005-0000-0000-0000DC1D0000}"/>
    <cellStyle name="Comma 2 2 6 4 2 4" xfId="13968" xr:uid="{00000000-0005-0000-0000-0000DD1D0000}"/>
    <cellStyle name="Comma 2 2 6 4 2 4 2" xfId="45353" xr:uid="{00000000-0005-0000-0000-0000DE1D0000}"/>
    <cellStyle name="Comma 2 2 6 4 2 5" xfId="34908" xr:uid="{00000000-0005-0000-0000-0000DF1D0000}"/>
    <cellStyle name="Comma 2 2 6 4 3" xfId="5966" xr:uid="{00000000-0005-0000-0000-0000E01D0000}"/>
    <cellStyle name="Comma 2 2 6 4 3 2" xfId="24370" xr:uid="{00000000-0005-0000-0000-0000E11D0000}"/>
    <cellStyle name="Comma 2 2 6 4 3 2 2" xfId="55753" xr:uid="{00000000-0005-0000-0000-0000E21D0000}"/>
    <cellStyle name="Comma 2 2 6 4 3 3" xfId="16597" xr:uid="{00000000-0005-0000-0000-0000E31D0000}"/>
    <cellStyle name="Comma 2 2 6 4 3 3 2" xfId="47980" xr:uid="{00000000-0005-0000-0000-0000E41D0000}"/>
    <cellStyle name="Comma 2 2 6 4 3 4" xfId="37540" xr:uid="{00000000-0005-0000-0000-0000E51D0000}"/>
    <cellStyle name="Comma 2 2 6 4 4" xfId="19116" xr:uid="{00000000-0005-0000-0000-0000E61D0000}"/>
    <cellStyle name="Comma 2 2 6 4 4 2" xfId="50499" xr:uid="{00000000-0005-0000-0000-0000E71D0000}"/>
    <cellStyle name="Comma 2 2 6 4 5" xfId="26998" xr:uid="{00000000-0005-0000-0000-0000E81D0000}"/>
    <cellStyle name="Comma 2 2 6 4 5 2" xfId="58380" xr:uid="{00000000-0005-0000-0000-0000E91D0000}"/>
    <cellStyle name="Comma 2 2 6 4 6" xfId="11340" xr:uid="{00000000-0005-0000-0000-0000EA1D0000}"/>
    <cellStyle name="Comma 2 2 6 4 6 2" xfId="42726" xr:uid="{00000000-0005-0000-0000-0000EB1D0000}"/>
    <cellStyle name="Comma 2 2 6 4 7" xfId="32278" xr:uid="{00000000-0005-0000-0000-0000EC1D0000}"/>
    <cellStyle name="Comma 2 2 6 5" xfId="2837" xr:uid="{00000000-0005-0000-0000-0000ED1D0000}"/>
    <cellStyle name="Comma 2 2 6 5 2" xfId="5510" xr:uid="{00000000-0005-0000-0000-0000EE1D0000}"/>
    <cellStyle name="Comma 2 2 6 5 2 2" xfId="10861" xr:uid="{00000000-0005-0000-0000-0000EF1D0000}"/>
    <cellStyle name="Comma 2 2 6 5 2 2 2" xfId="23972" xr:uid="{00000000-0005-0000-0000-0000F01D0000}"/>
    <cellStyle name="Comma 2 2 6 5 2 2 2 2" xfId="55355" xr:uid="{00000000-0005-0000-0000-0000F11D0000}"/>
    <cellStyle name="Comma 2 2 6 5 2 2 3" xfId="42401" xr:uid="{00000000-0005-0000-0000-0000F21D0000}"/>
    <cellStyle name="Comma 2 2 6 5 2 3" xfId="31854" xr:uid="{00000000-0005-0000-0000-0000F31D0000}"/>
    <cellStyle name="Comma 2 2 6 5 2 3 2" xfId="63236" xr:uid="{00000000-0005-0000-0000-0000F41D0000}"/>
    <cellStyle name="Comma 2 2 6 5 2 4" xfId="16197" xr:uid="{00000000-0005-0000-0000-0000F51D0000}"/>
    <cellStyle name="Comma 2 2 6 5 2 4 2" xfId="47582" xr:uid="{00000000-0005-0000-0000-0000F61D0000}"/>
    <cellStyle name="Comma 2 2 6 5 2 5" xfId="37137" xr:uid="{00000000-0005-0000-0000-0000F71D0000}"/>
    <cellStyle name="Comma 2 2 6 5 3" xfId="8215" xr:uid="{00000000-0005-0000-0000-0000F81D0000}"/>
    <cellStyle name="Comma 2 2 6 5 3 2" xfId="26599" xr:uid="{00000000-0005-0000-0000-0000F91D0000}"/>
    <cellStyle name="Comma 2 2 6 5 3 2 2" xfId="57982" xr:uid="{00000000-0005-0000-0000-0000FA1D0000}"/>
    <cellStyle name="Comma 2 2 6 5 3 3" xfId="18826" xr:uid="{00000000-0005-0000-0000-0000FB1D0000}"/>
    <cellStyle name="Comma 2 2 6 5 3 3 2" xfId="50209" xr:uid="{00000000-0005-0000-0000-0000FC1D0000}"/>
    <cellStyle name="Comma 2 2 6 5 3 4" xfId="39771" xr:uid="{00000000-0005-0000-0000-0000FD1D0000}"/>
    <cellStyle name="Comma 2 2 6 5 4" xfId="21345" xr:uid="{00000000-0005-0000-0000-0000FE1D0000}"/>
    <cellStyle name="Comma 2 2 6 5 4 2" xfId="52728" xr:uid="{00000000-0005-0000-0000-0000FF1D0000}"/>
    <cellStyle name="Comma 2 2 6 5 5" xfId="29227" xr:uid="{00000000-0005-0000-0000-0000001E0000}"/>
    <cellStyle name="Comma 2 2 6 5 5 2" xfId="60609" xr:uid="{00000000-0005-0000-0000-0000011E0000}"/>
    <cellStyle name="Comma 2 2 6 5 6" xfId="13569" xr:uid="{00000000-0005-0000-0000-0000021E0000}"/>
    <cellStyle name="Comma 2 2 6 5 6 2" xfId="44955" xr:uid="{00000000-0005-0000-0000-0000031E0000}"/>
    <cellStyle name="Comma 2 2 6 5 7" xfId="34507" xr:uid="{00000000-0005-0000-0000-0000041E0000}"/>
    <cellStyle name="Comma 2 2 6 6" xfId="559" xr:uid="{00000000-0005-0000-0000-0000051E0000}"/>
    <cellStyle name="Comma 2 2 6 6 2" xfId="3259" xr:uid="{00000000-0005-0000-0000-0000061E0000}"/>
    <cellStyle name="Comma 2 2 6 6 2 2" xfId="8620" xr:uid="{00000000-0005-0000-0000-0000071E0000}"/>
    <cellStyle name="Comma 2 2 6 6 2 2 2" xfId="24366" xr:uid="{00000000-0005-0000-0000-0000081E0000}"/>
    <cellStyle name="Comma 2 2 6 6 2 2 2 2" xfId="55749" xr:uid="{00000000-0005-0000-0000-0000091E0000}"/>
    <cellStyle name="Comma 2 2 6 6 2 2 3" xfId="40168" xr:uid="{00000000-0005-0000-0000-00000A1E0000}"/>
    <cellStyle name="Comma 2 2 6 6 2 3" xfId="29621" xr:uid="{00000000-0005-0000-0000-00000B1E0000}"/>
    <cellStyle name="Comma 2 2 6 6 2 3 2" xfId="61003" xr:uid="{00000000-0005-0000-0000-00000C1E0000}"/>
    <cellStyle name="Comma 2 2 6 6 2 4" xfId="16593" xr:uid="{00000000-0005-0000-0000-00000D1E0000}"/>
    <cellStyle name="Comma 2 2 6 6 2 4 2" xfId="47976" xr:uid="{00000000-0005-0000-0000-00000E1E0000}"/>
    <cellStyle name="Comma 2 2 6 6 2 5" xfId="34904" xr:uid="{00000000-0005-0000-0000-00000F1E0000}"/>
    <cellStyle name="Comma 2 2 6 6 3" xfId="5962" xr:uid="{00000000-0005-0000-0000-0000101E0000}"/>
    <cellStyle name="Comma 2 2 6 6 3 2" xfId="21739" xr:uid="{00000000-0005-0000-0000-0000111E0000}"/>
    <cellStyle name="Comma 2 2 6 6 3 2 2" xfId="53122" xr:uid="{00000000-0005-0000-0000-0000121E0000}"/>
    <cellStyle name="Comma 2 2 6 6 3 3" xfId="37536" xr:uid="{00000000-0005-0000-0000-0000131E0000}"/>
    <cellStyle name="Comma 2 2 6 6 4" xfId="26994" xr:uid="{00000000-0005-0000-0000-0000141E0000}"/>
    <cellStyle name="Comma 2 2 6 6 4 2" xfId="58376" xr:uid="{00000000-0005-0000-0000-0000151E0000}"/>
    <cellStyle name="Comma 2 2 6 6 5" xfId="13964" xr:uid="{00000000-0005-0000-0000-0000161E0000}"/>
    <cellStyle name="Comma 2 2 6 6 5 2" xfId="45349" xr:uid="{00000000-0005-0000-0000-0000171E0000}"/>
    <cellStyle name="Comma 2 2 6 6 6" xfId="32274" xr:uid="{00000000-0005-0000-0000-0000181E0000}"/>
    <cellStyle name="Comma 2 2 6 7" xfId="2972" xr:uid="{00000000-0005-0000-0000-0000191E0000}"/>
    <cellStyle name="Comma 2 2 6 7 2" xfId="8334" xr:uid="{00000000-0005-0000-0000-00001A1E0000}"/>
    <cellStyle name="Comma 2 2 6 7 2 2" xfId="21453" xr:uid="{00000000-0005-0000-0000-00001B1E0000}"/>
    <cellStyle name="Comma 2 2 6 7 2 2 2" xfId="52836" xr:uid="{00000000-0005-0000-0000-00001C1E0000}"/>
    <cellStyle name="Comma 2 2 6 7 2 3" xfId="39882" xr:uid="{00000000-0005-0000-0000-00001D1E0000}"/>
    <cellStyle name="Comma 2 2 6 7 3" xfId="29335" xr:uid="{00000000-0005-0000-0000-00001E1E0000}"/>
    <cellStyle name="Comma 2 2 6 7 3 2" xfId="60717" xr:uid="{00000000-0005-0000-0000-00001F1E0000}"/>
    <cellStyle name="Comma 2 2 6 7 4" xfId="13678" xr:uid="{00000000-0005-0000-0000-0000201E0000}"/>
    <cellStyle name="Comma 2 2 6 7 4 2" xfId="45063" xr:uid="{00000000-0005-0000-0000-0000211E0000}"/>
    <cellStyle name="Comma 2 2 6 7 5" xfId="34618" xr:uid="{00000000-0005-0000-0000-0000221E0000}"/>
    <cellStyle name="Comma 2 2 6 8" xfId="5676" xr:uid="{00000000-0005-0000-0000-0000231E0000}"/>
    <cellStyle name="Comma 2 2 6 8 2" xfId="24080" xr:uid="{00000000-0005-0000-0000-0000241E0000}"/>
    <cellStyle name="Comma 2 2 6 8 2 2" xfId="55463" xr:uid="{00000000-0005-0000-0000-0000251E0000}"/>
    <cellStyle name="Comma 2 2 6 8 3" xfId="16307" xr:uid="{00000000-0005-0000-0000-0000261E0000}"/>
    <cellStyle name="Comma 2 2 6 8 3 2" xfId="47690" xr:uid="{00000000-0005-0000-0000-0000271E0000}"/>
    <cellStyle name="Comma 2 2 6 8 4" xfId="37250" xr:uid="{00000000-0005-0000-0000-0000281E0000}"/>
    <cellStyle name="Comma 2 2 6 9" xfId="19112" xr:uid="{00000000-0005-0000-0000-0000291E0000}"/>
    <cellStyle name="Comma 2 2 6 9 2" xfId="50495" xr:uid="{00000000-0005-0000-0000-00002A1E0000}"/>
    <cellStyle name="Comma 2 2 7" xfId="564" xr:uid="{00000000-0005-0000-0000-00002B1E0000}"/>
    <cellStyle name="Comma 2 2 7 10" xfId="32279" xr:uid="{00000000-0005-0000-0000-00002C1E0000}"/>
    <cellStyle name="Comma 2 2 7 2" xfId="565" xr:uid="{00000000-0005-0000-0000-00002D1E0000}"/>
    <cellStyle name="Comma 2 2 7 2 2" xfId="566" xr:uid="{00000000-0005-0000-0000-00002E1E0000}"/>
    <cellStyle name="Comma 2 2 7 2 2 2" xfId="3266" xr:uid="{00000000-0005-0000-0000-00002F1E0000}"/>
    <cellStyle name="Comma 2 2 7 2 2 2 2" xfId="8627" xr:uid="{00000000-0005-0000-0000-0000301E0000}"/>
    <cellStyle name="Comma 2 2 7 2 2 2 2 2" xfId="21746" xr:uid="{00000000-0005-0000-0000-0000311E0000}"/>
    <cellStyle name="Comma 2 2 7 2 2 2 2 2 2" xfId="53129" xr:uid="{00000000-0005-0000-0000-0000321E0000}"/>
    <cellStyle name="Comma 2 2 7 2 2 2 2 3" xfId="40175" xr:uid="{00000000-0005-0000-0000-0000331E0000}"/>
    <cellStyle name="Comma 2 2 7 2 2 2 3" xfId="29628" xr:uid="{00000000-0005-0000-0000-0000341E0000}"/>
    <cellStyle name="Comma 2 2 7 2 2 2 3 2" xfId="61010" xr:uid="{00000000-0005-0000-0000-0000351E0000}"/>
    <cellStyle name="Comma 2 2 7 2 2 2 4" xfId="13971" xr:uid="{00000000-0005-0000-0000-0000361E0000}"/>
    <cellStyle name="Comma 2 2 7 2 2 2 4 2" xfId="45356" xr:uid="{00000000-0005-0000-0000-0000371E0000}"/>
    <cellStyle name="Comma 2 2 7 2 2 2 5" xfId="34911" xr:uid="{00000000-0005-0000-0000-0000381E0000}"/>
    <cellStyle name="Comma 2 2 7 2 2 3" xfId="5969" xr:uid="{00000000-0005-0000-0000-0000391E0000}"/>
    <cellStyle name="Comma 2 2 7 2 2 3 2" xfId="24373" xr:uid="{00000000-0005-0000-0000-00003A1E0000}"/>
    <cellStyle name="Comma 2 2 7 2 2 3 2 2" xfId="55756" xr:uid="{00000000-0005-0000-0000-00003B1E0000}"/>
    <cellStyle name="Comma 2 2 7 2 2 3 3" xfId="16600" xr:uid="{00000000-0005-0000-0000-00003C1E0000}"/>
    <cellStyle name="Comma 2 2 7 2 2 3 3 2" xfId="47983" xr:uid="{00000000-0005-0000-0000-00003D1E0000}"/>
    <cellStyle name="Comma 2 2 7 2 2 3 4" xfId="37543" xr:uid="{00000000-0005-0000-0000-00003E1E0000}"/>
    <cellStyle name="Comma 2 2 7 2 2 4" xfId="19119" xr:uid="{00000000-0005-0000-0000-00003F1E0000}"/>
    <cellStyle name="Comma 2 2 7 2 2 4 2" xfId="50502" xr:uid="{00000000-0005-0000-0000-0000401E0000}"/>
    <cellStyle name="Comma 2 2 7 2 2 5" xfId="27001" xr:uid="{00000000-0005-0000-0000-0000411E0000}"/>
    <cellStyle name="Comma 2 2 7 2 2 5 2" xfId="58383" xr:uid="{00000000-0005-0000-0000-0000421E0000}"/>
    <cellStyle name="Comma 2 2 7 2 2 6" xfId="11343" xr:uid="{00000000-0005-0000-0000-0000431E0000}"/>
    <cellStyle name="Comma 2 2 7 2 2 6 2" xfId="42729" xr:uid="{00000000-0005-0000-0000-0000441E0000}"/>
    <cellStyle name="Comma 2 2 7 2 2 7" xfId="32281" xr:uid="{00000000-0005-0000-0000-0000451E0000}"/>
    <cellStyle name="Comma 2 2 7 2 3" xfId="3265" xr:uid="{00000000-0005-0000-0000-0000461E0000}"/>
    <cellStyle name="Comma 2 2 7 2 3 2" xfId="8626" xr:uid="{00000000-0005-0000-0000-0000471E0000}"/>
    <cellStyle name="Comma 2 2 7 2 3 2 2" xfId="21745" xr:uid="{00000000-0005-0000-0000-0000481E0000}"/>
    <cellStyle name="Comma 2 2 7 2 3 2 2 2" xfId="53128" xr:uid="{00000000-0005-0000-0000-0000491E0000}"/>
    <cellStyle name="Comma 2 2 7 2 3 2 3" xfId="40174" xr:uid="{00000000-0005-0000-0000-00004A1E0000}"/>
    <cellStyle name="Comma 2 2 7 2 3 3" xfId="29627" xr:uid="{00000000-0005-0000-0000-00004B1E0000}"/>
    <cellStyle name="Comma 2 2 7 2 3 3 2" xfId="61009" xr:uid="{00000000-0005-0000-0000-00004C1E0000}"/>
    <cellStyle name="Comma 2 2 7 2 3 4" xfId="13970" xr:uid="{00000000-0005-0000-0000-00004D1E0000}"/>
    <cellStyle name="Comma 2 2 7 2 3 4 2" xfId="45355" xr:uid="{00000000-0005-0000-0000-00004E1E0000}"/>
    <cellStyle name="Comma 2 2 7 2 3 5" xfId="34910" xr:uid="{00000000-0005-0000-0000-00004F1E0000}"/>
    <cellStyle name="Comma 2 2 7 2 4" xfId="5968" xr:uid="{00000000-0005-0000-0000-0000501E0000}"/>
    <cellStyle name="Comma 2 2 7 2 4 2" xfId="24372" xr:uid="{00000000-0005-0000-0000-0000511E0000}"/>
    <cellStyle name="Comma 2 2 7 2 4 2 2" xfId="55755" xr:uid="{00000000-0005-0000-0000-0000521E0000}"/>
    <cellStyle name="Comma 2 2 7 2 4 3" xfId="16599" xr:uid="{00000000-0005-0000-0000-0000531E0000}"/>
    <cellStyle name="Comma 2 2 7 2 4 3 2" xfId="47982" xr:uid="{00000000-0005-0000-0000-0000541E0000}"/>
    <cellStyle name="Comma 2 2 7 2 4 4" xfId="37542" xr:uid="{00000000-0005-0000-0000-0000551E0000}"/>
    <cellStyle name="Comma 2 2 7 2 5" xfId="19118" xr:uid="{00000000-0005-0000-0000-0000561E0000}"/>
    <cellStyle name="Comma 2 2 7 2 5 2" xfId="50501" xr:uid="{00000000-0005-0000-0000-0000571E0000}"/>
    <cellStyle name="Comma 2 2 7 2 6" xfId="27000" xr:uid="{00000000-0005-0000-0000-0000581E0000}"/>
    <cellStyle name="Comma 2 2 7 2 6 2" xfId="58382" xr:uid="{00000000-0005-0000-0000-0000591E0000}"/>
    <cellStyle name="Comma 2 2 7 2 7" xfId="11342" xr:uid="{00000000-0005-0000-0000-00005A1E0000}"/>
    <cellStyle name="Comma 2 2 7 2 7 2" xfId="42728" xr:uid="{00000000-0005-0000-0000-00005B1E0000}"/>
    <cellStyle name="Comma 2 2 7 2 8" xfId="32280" xr:uid="{00000000-0005-0000-0000-00005C1E0000}"/>
    <cellStyle name="Comma 2 2 7 3" xfId="567" xr:uid="{00000000-0005-0000-0000-00005D1E0000}"/>
    <cellStyle name="Comma 2 2 7 3 2" xfId="3267" xr:uid="{00000000-0005-0000-0000-00005E1E0000}"/>
    <cellStyle name="Comma 2 2 7 3 2 2" xfId="8628" xr:uid="{00000000-0005-0000-0000-00005F1E0000}"/>
    <cellStyle name="Comma 2 2 7 3 2 2 2" xfId="21747" xr:uid="{00000000-0005-0000-0000-0000601E0000}"/>
    <cellStyle name="Comma 2 2 7 3 2 2 2 2" xfId="53130" xr:uid="{00000000-0005-0000-0000-0000611E0000}"/>
    <cellStyle name="Comma 2 2 7 3 2 2 3" xfId="40176" xr:uid="{00000000-0005-0000-0000-0000621E0000}"/>
    <cellStyle name="Comma 2 2 7 3 2 3" xfId="29629" xr:uid="{00000000-0005-0000-0000-0000631E0000}"/>
    <cellStyle name="Comma 2 2 7 3 2 3 2" xfId="61011" xr:uid="{00000000-0005-0000-0000-0000641E0000}"/>
    <cellStyle name="Comma 2 2 7 3 2 4" xfId="13972" xr:uid="{00000000-0005-0000-0000-0000651E0000}"/>
    <cellStyle name="Comma 2 2 7 3 2 4 2" xfId="45357" xr:uid="{00000000-0005-0000-0000-0000661E0000}"/>
    <cellStyle name="Comma 2 2 7 3 2 5" xfId="34912" xr:uid="{00000000-0005-0000-0000-0000671E0000}"/>
    <cellStyle name="Comma 2 2 7 3 3" xfId="5970" xr:uid="{00000000-0005-0000-0000-0000681E0000}"/>
    <cellStyle name="Comma 2 2 7 3 3 2" xfId="24374" xr:uid="{00000000-0005-0000-0000-0000691E0000}"/>
    <cellStyle name="Comma 2 2 7 3 3 2 2" xfId="55757" xr:uid="{00000000-0005-0000-0000-00006A1E0000}"/>
    <cellStyle name="Comma 2 2 7 3 3 3" xfId="16601" xr:uid="{00000000-0005-0000-0000-00006B1E0000}"/>
    <cellStyle name="Comma 2 2 7 3 3 3 2" xfId="47984" xr:uid="{00000000-0005-0000-0000-00006C1E0000}"/>
    <cellStyle name="Comma 2 2 7 3 3 4" xfId="37544" xr:uid="{00000000-0005-0000-0000-00006D1E0000}"/>
    <cellStyle name="Comma 2 2 7 3 4" xfId="19120" xr:uid="{00000000-0005-0000-0000-00006E1E0000}"/>
    <cellStyle name="Comma 2 2 7 3 4 2" xfId="50503" xr:uid="{00000000-0005-0000-0000-00006F1E0000}"/>
    <cellStyle name="Comma 2 2 7 3 5" xfId="27002" xr:uid="{00000000-0005-0000-0000-0000701E0000}"/>
    <cellStyle name="Comma 2 2 7 3 5 2" xfId="58384" xr:uid="{00000000-0005-0000-0000-0000711E0000}"/>
    <cellStyle name="Comma 2 2 7 3 6" xfId="11344" xr:uid="{00000000-0005-0000-0000-0000721E0000}"/>
    <cellStyle name="Comma 2 2 7 3 6 2" xfId="42730" xr:uid="{00000000-0005-0000-0000-0000731E0000}"/>
    <cellStyle name="Comma 2 2 7 3 7" xfId="32282" xr:uid="{00000000-0005-0000-0000-0000741E0000}"/>
    <cellStyle name="Comma 2 2 7 4" xfId="568" xr:uid="{00000000-0005-0000-0000-0000751E0000}"/>
    <cellStyle name="Comma 2 2 7 4 2" xfId="3268" xr:uid="{00000000-0005-0000-0000-0000761E0000}"/>
    <cellStyle name="Comma 2 2 7 4 2 2" xfId="8629" xr:uid="{00000000-0005-0000-0000-0000771E0000}"/>
    <cellStyle name="Comma 2 2 7 4 2 2 2" xfId="21748" xr:uid="{00000000-0005-0000-0000-0000781E0000}"/>
    <cellStyle name="Comma 2 2 7 4 2 2 2 2" xfId="53131" xr:uid="{00000000-0005-0000-0000-0000791E0000}"/>
    <cellStyle name="Comma 2 2 7 4 2 2 3" xfId="40177" xr:uid="{00000000-0005-0000-0000-00007A1E0000}"/>
    <cellStyle name="Comma 2 2 7 4 2 3" xfId="29630" xr:uid="{00000000-0005-0000-0000-00007B1E0000}"/>
    <cellStyle name="Comma 2 2 7 4 2 3 2" xfId="61012" xr:uid="{00000000-0005-0000-0000-00007C1E0000}"/>
    <cellStyle name="Comma 2 2 7 4 2 4" xfId="13973" xr:uid="{00000000-0005-0000-0000-00007D1E0000}"/>
    <cellStyle name="Comma 2 2 7 4 2 4 2" xfId="45358" xr:uid="{00000000-0005-0000-0000-00007E1E0000}"/>
    <cellStyle name="Comma 2 2 7 4 2 5" xfId="34913" xr:uid="{00000000-0005-0000-0000-00007F1E0000}"/>
    <cellStyle name="Comma 2 2 7 4 3" xfId="5971" xr:uid="{00000000-0005-0000-0000-0000801E0000}"/>
    <cellStyle name="Comma 2 2 7 4 3 2" xfId="24375" xr:uid="{00000000-0005-0000-0000-0000811E0000}"/>
    <cellStyle name="Comma 2 2 7 4 3 2 2" xfId="55758" xr:uid="{00000000-0005-0000-0000-0000821E0000}"/>
    <cellStyle name="Comma 2 2 7 4 3 3" xfId="16602" xr:uid="{00000000-0005-0000-0000-0000831E0000}"/>
    <cellStyle name="Comma 2 2 7 4 3 3 2" xfId="47985" xr:uid="{00000000-0005-0000-0000-0000841E0000}"/>
    <cellStyle name="Comma 2 2 7 4 3 4" xfId="37545" xr:uid="{00000000-0005-0000-0000-0000851E0000}"/>
    <cellStyle name="Comma 2 2 7 4 4" xfId="19121" xr:uid="{00000000-0005-0000-0000-0000861E0000}"/>
    <cellStyle name="Comma 2 2 7 4 4 2" xfId="50504" xr:uid="{00000000-0005-0000-0000-0000871E0000}"/>
    <cellStyle name="Comma 2 2 7 4 5" xfId="27003" xr:uid="{00000000-0005-0000-0000-0000881E0000}"/>
    <cellStyle name="Comma 2 2 7 4 5 2" xfId="58385" xr:uid="{00000000-0005-0000-0000-0000891E0000}"/>
    <cellStyle name="Comma 2 2 7 4 6" xfId="11345" xr:uid="{00000000-0005-0000-0000-00008A1E0000}"/>
    <cellStyle name="Comma 2 2 7 4 6 2" xfId="42731" xr:uid="{00000000-0005-0000-0000-00008B1E0000}"/>
    <cellStyle name="Comma 2 2 7 4 7" xfId="32283" xr:uid="{00000000-0005-0000-0000-00008C1E0000}"/>
    <cellStyle name="Comma 2 2 7 5" xfId="3264" xr:uid="{00000000-0005-0000-0000-00008D1E0000}"/>
    <cellStyle name="Comma 2 2 7 5 2" xfId="8625" xr:uid="{00000000-0005-0000-0000-00008E1E0000}"/>
    <cellStyle name="Comma 2 2 7 5 2 2" xfId="21744" xr:uid="{00000000-0005-0000-0000-00008F1E0000}"/>
    <cellStyle name="Comma 2 2 7 5 2 2 2" xfId="53127" xr:uid="{00000000-0005-0000-0000-0000901E0000}"/>
    <cellStyle name="Comma 2 2 7 5 2 3" xfId="40173" xr:uid="{00000000-0005-0000-0000-0000911E0000}"/>
    <cellStyle name="Comma 2 2 7 5 3" xfId="29626" xr:uid="{00000000-0005-0000-0000-0000921E0000}"/>
    <cellStyle name="Comma 2 2 7 5 3 2" xfId="61008" xr:uid="{00000000-0005-0000-0000-0000931E0000}"/>
    <cellStyle name="Comma 2 2 7 5 4" xfId="13969" xr:uid="{00000000-0005-0000-0000-0000941E0000}"/>
    <cellStyle name="Comma 2 2 7 5 4 2" xfId="45354" xr:uid="{00000000-0005-0000-0000-0000951E0000}"/>
    <cellStyle name="Comma 2 2 7 5 5" xfId="34909" xr:uid="{00000000-0005-0000-0000-0000961E0000}"/>
    <cellStyle name="Comma 2 2 7 6" xfId="5967" xr:uid="{00000000-0005-0000-0000-0000971E0000}"/>
    <cellStyle name="Comma 2 2 7 6 2" xfId="24371" xr:uid="{00000000-0005-0000-0000-0000981E0000}"/>
    <cellStyle name="Comma 2 2 7 6 2 2" xfId="55754" xr:uid="{00000000-0005-0000-0000-0000991E0000}"/>
    <cellStyle name="Comma 2 2 7 6 3" xfId="16598" xr:uid="{00000000-0005-0000-0000-00009A1E0000}"/>
    <cellStyle name="Comma 2 2 7 6 3 2" xfId="47981" xr:uid="{00000000-0005-0000-0000-00009B1E0000}"/>
    <cellStyle name="Comma 2 2 7 6 4" xfId="37541" xr:uid="{00000000-0005-0000-0000-00009C1E0000}"/>
    <cellStyle name="Comma 2 2 7 7" xfId="19117" xr:uid="{00000000-0005-0000-0000-00009D1E0000}"/>
    <cellStyle name="Comma 2 2 7 7 2" xfId="50500" xr:uid="{00000000-0005-0000-0000-00009E1E0000}"/>
    <cellStyle name="Comma 2 2 7 8" xfId="26999" xr:uid="{00000000-0005-0000-0000-00009F1E0000}"/>
    <cellStyle name="Comma 2 2 7 8 2" xfId="58381" xr:uid="{00000000-0005-0000-0000-0000A01E0000}"/>
    <cellStyle name="Comma 2 2 7 9" xfId="11341" xr:uid="{00000000-0005-0000-0000-0000A11E0000}"/>
    <cellStyle name="Comma 2 2 7 9 2" xfId="42727" xr:uid="{00000000-0005-0000-0000-0000A21E0000}"/>
    <cellStyle name="Comma 2 2 8" xfId="569" xr:uid="{00000000-0005-0000-0000-0000A31E0000}"/>
    <cellStyle name="Comma 2 2 8 10" xfId="32284" xr:uid="{00000000-0005-0000-0000-0000A41E0000}"/>
    <cellStyle name="Comma 2 2 8 2" xfId="570" xr:uid="{00000000-0005-0000-0000-0000A51E0000}"/>
    <cellStyle name="Comma 2 2 8 2 2" xfId="571" xr:uid="{00000000-0005-0000-0000-0000A61E0000}"/>
    <cellStyle name="Comma 2 2 8 2 2 2" xfId="3271" xr:uid="{00000000-0005-0000-0000-0000A71E0000}"/>
    <cellStyle name="Comma 2 2 8 2 2 2 2" xfId="8632" xr:uid="{00000000-0005-0000-0000-0000A81E0000}"/>
    <cellStyle name="Comma 2 2 8 2 2 2 2 2" xfId="21751" xr:uid="{00000000-0005-0000-0000-0000A91E0000}"/>
    <cellStyle name="Comma 2 2 8 2 2 2 2 2 2" xfId="53134" xr:uid="{00000000-0005-0000-0000-0000AA1E0000}"/>
    <cellStyle name="Comma 2 2 8 2 2 2 2 3" xfId="40180" xr:uid="{00000000-0005-0000-0000-0000AB1E0000}"/>
    <cellStyle name="Comma 2 2 8 2 2 2 3" xfId="29633" xr:uid="{00000000-0005-0000-0000-0000AC1E0000}"/>
    <cellStyle name="Comma 2 2 8 2 2 2 3 2" xfId="61015" xr:uid="{00000000-0005-0000-0000-0000AD1E0000}"/>
    <cellStyle name="Comma 2 2 8 2 2 2 4" xfId="13976" xr:uid="{00000000-0005-0000-0000-0000AE1E0000}"/>
    <cellStyle name="Comma 2 2 8 2 2 2 4 2" xfId="45361" xr:uid="{00000000-0005-0000-0000-0000AF1E0000}"/>
    <cellStyle name="Comma 2 2 8 2 2 2 5" xfId="34916" xr:uid="{00000000-0005-0000-0000-0000B01E0000}"/>
    <cellStyle name="Comma 2 2 8 2 2 3" xfId="5974" xr:uid="{00000000-0005-0000-0000-0000B11E0000}"/>
    <cellStyle name="Comma 2 2 8 2 2 3 2" xfId="24378" xr:uid="{00000000-0005-0000-0000-0000B21E0000}"/>
    <cellStyle name="Comma 2 2 8 2 2 3 2 2" xfId="55761" xr:uid="{00000000-0005-0000-0000-0000B31E0000}"/>
    <cellStyle name="Comma 2 2 8 2 2 3 3" xfId="16605" xr:uid="{00000000-0005-0000-0000-0000B41E0000}"/>
    <cellStyle name="Comma 2 2 8 2 2 3 3 2" xfId="47988" xr:uid="{00000000-0005-0000-0000-0000B51E0000}"/>
    <cellStyle name="Comma 2 2 8 2 2 3 4" xfId="37548" xr:uid="{00000000-0005-0000-0000-0000B61E0000}"/>
    <cellStyle name="Comma 2 2 8 2 2 4" xfId="19124" xr:uid="{00000000-0005-0000-0000-0000B71E0000}"/>
    <cellStyle name="Comma 2 2 8 2 2 4 2" xfId="50507" xr:uid="{00000000-0005-0000-0000-0000B81E0000}"/>
    <cellStyle name="Comma 2 2 8 2 2 5" xfId="27006" xr:uid="{00000000-0005-0000-0000-0000B91E0000}"/>
    <cellStyle name="Comma 2 2 8 2 2 5 2" xfId="58388" xr:uid="{00000000-0005-0000-0000-0000BA1E0000}"/>
    <cellStyle name="Comma 2 2 8 2 2 6" xfId="11348" xr:uid="{00000000-0005-0000-0000-0000BB1E0000}"/>
    <cellStyle name="Comma 2 2 8 2 2 6 2" xfId="42734" xr:uid="{00000000-0005-0000-0000-0000BC1E0000}"/>
    <cellStyle name="Comma 2 2 8 2 2 7" xfId="32286" xr:uid="{00000000-0005-0000-0000-0000BD1E0000}"/>
    <cellStyle name="Comma 2 2 8 2 3" xfId="3270" xr:uid="{00000000-0005-0000-0000-0000BE1E0000}"/>
    <cellStyle name="Comma 2 2 8 2 3 2" xfId="8631" xr:uid="{00000000-0005-0000-0000-0000BF1E0000}"/>
    <cellStyle name="Comma 2 2 8 2 3 2 2" xfId="21750" xr:uid="{00000000-0005-0000-0000-0000C01E0000}"/>
    <cellStyle name="Comma 2 2 8 2 3 2 2 2" xfId="53133" xr:uid="{00000000-0005-0000-0000-0000C11E0000}"/>
    <cellStyle name="Comma 2 2 8 2 3 2 3" xfId="40179" xr:uid="{00000000-0005-0000-0000-0000C21E0000}"/>
    <cellStyle name="Comma 2 2 8 2 3 3" xfId="29632" xr:uid="{00000000-0005-0000-0000-0000C31E0000}"/>
    <cellStyle name="Comma 2 2 8 2 3 3 2" xfId="61014" xr:uid="{00000000-0005-0000-0000-0000C41E0000}"/>
    <cellStyle name="Comma 2 2 8 2 3 4" xfId="13975" xr:uid="{00000000-0005-0000-0000-0000C51E0000}"/>
    <cellStyle name="Comma 2 2 8 2 3 4 2" xfId="45360" xr:uid="{00000000-0005-0000-0000-0000C61E0000}"/>
    <cellStyle name="Comma 2 2 8 2 3 5" xfId="34915" xr:uid="{00000000-0005-0000-0000-0000C71E0000}"/>
    <cellStyle name="Comma 2 2 8 2 4" xfId="5973" xr:uid="{00000000-0005-0000-0000-0000C81E0000}"/>
    <cellStyle name="Comma 2 2 8 2 4 2" xfId="24377" xr:uid="{00000000-0005-0000-0000-0000C91E0000}"/>
    <cellStyle name="Comma 2 2 8 2 4 2 2" xfId="55760" xr:uid="{00000000-0005-0000-0000-0000CA1E0000}"/>
    <cellStyle name="Comma 2 2 8 2 4 3" xfId="16604" xr:uid="{00000000-0005-0000-0000-0000CB1E0000}"/>
    <cellStyle name="Comma 2 2 8 2 4 3 2" xfId="47987" xr:uid="{00000000-0005-0000-0000-0000CC1E0000}"/>
    <cellStyle name="Comma 2 2 8 2 4 4" xfId="37547" xr:uid="{00000000-0005-0000-0000-0000CD1E0000}"/>
    <cellStyle name="Comma 2 2 8 2 5" xfId="19123" xr:uid="{00000000-0005-0000-0000-0000CE1E0000}"/>
    <cellStyle name="Comma 2 2 8 2 5 2" xfId="50506" xr:uid="{00000000-0005-0000-0000-0000CF1E0000}"/>
    <cellStyle name="Comma 2 2 8 2 6" xfId="27005" xr:uid="{00000000-0005-0000-0000-0000D01E0000}"/>
    <cellStyle name="Comma 2 2 8 2 6 2" xfId="58387" xr:uid="{00000000-0005-0000-0000-0000D11E0000}"/>
    <cellStyle name="Comma 2 2 8 2 7" xfId="11347" xr:uid="{00000000-0005-0000-0000-0000D21E0000}"/>
    <cellStyle name="Comma 2 2 8 2 7 2" xfId="42733" xr:uid="{00000000-0005-0000-0000-0000D31E0000}"/>
    <cellStyle name="Comma 2 2 8 2 8" xfId="32285" xr:uid="{00000000-0005-0000-0000-0000D41E0000}"/>
    <cellStyle name="Comma 2 2 8 3" xfId="572" xr:uid="{00000000-0005-0000-0000-0000D51E0000}"/>
    <cellStyle name="Comma 2 2 8 3 2" xfId="3272" xr:uid="{00000000-0005-0000-0000-0000D61E0000}"/>
    <cellStyle name="Comma 2 2 8 3 2 2" xfId="8633" xr:uid="{00000000-0005-0000-0000-0000D71E0000}"/>
    <cellStyle name="Comma 2 2 8 3 2 2 2" xfId="21752" xr:uid="{00000000-0005-0000-0000-0000D81E0000}"/>
    <cellStyle name="Comma 2 2 8 3 2 2 2 2" xfId="53135" xr:uid="{00000000-0005-0000-0000-0000D91E0000}"/>
    <cellStyle name="Comma 2 2 8 3 2 2 3" xfId="40181" xr:uid="{00000000-0005-0000-0000-0000DA1E0000}"/>
    <cellStyle name="Comma 2 2 8 3 2 3" xfId="29634" xr:uid="{00000000-0005-0000-0000-0000DB1E0000}"/>
    <cellStyle name="Comma 2 2 8 3 2 3 2" xfId="61016" xr:uid="{00000000-0005-0000-0000-0000DC1E0000}"/>
    <cellStyle name="Comma 2 2 8 3 2 4" xfId="13977" xr:uid="{00000000-0005-0000-0000-0000DD1E0000}"/>
    <cellStyle name="Comma 2 2 8 3 2 4 2" xfId="45362" xr:uid="{00000000-0005-0000-0000-0000DE1E0000}"/>
    <cellStyle name="Comma 2 2 8 3 2 5" xfId="34917" xr:uid="{00000000-0005-0000-0000-0000DF1E0000}"/>
    <cellStyle name="Comma 2 2 8 3 3" xfId="5975" xr:uid="{00000000-0005-0000-0000-0000E01E0000}"/>
    <cellStyle name="Comma 2 2 8 3 3 2" xfId="24379" xr:uid="{00000000-0005-0000-0000-0000E11E0000}"/>
    <cellStyle name="Comma 2 2 8 3 3 2 2" xfId="55762" xr:uid="{00000000-0005-0000-0000-0000E21E0000}"/>
    <cellStyle name="Comma 2 2 8 3 3 3" xfId="16606" xr:uid="{00000000-0005-0000-0000-0000E31E0000}"/>
    <cellStyle name="Comma 2 2 8 3 3 3 2" xfId="47989" xr:uid="{00000000-0005-0000-0000-0000E41E0000}"/>
    <cellStyle name="Comma 2 2 8 3 3 4" xfId="37549" xr:uid="{00000000-0005-0000-0000-0000E51E0000}"/>
    <cellStyle name="Comma 2 2 8 3 4" xfId="19125" xr:uid="{00000000-0005-0000-0000-0000E61E0000}"/>
    <cellStyle name="Comma 2 2 8 3 4 2" xfId="50508" xr:uid="{00000000-0005-0000-0000-0000E71E0000}"/>
    <cellStyle name="Comma 2 2 8 3 5" xfId="27007" xr:uid="{00000000-0005-0000-0000-0000E81E0000}"/>
    <cellStyle name="Comma 2 2 8 3 5 2" xfId="58389" xr:uid="{00000000-0005-0000-0000-0000E91E0000}"/>
    <cellStyle name="Comma 2 2 8 3 6" xfId="11349" xr:uid="{00000000-0005-0000-0000-0000EA1E0000}"/>
    <cellStyle name="Comma 2 2 8 3 6 2" xfId="42735" xr:uid="{00000000-0005-0000-0000-0000EB1E0000}"/>
    <cellStyle name="Comma 2 2 8 3 7" xfId="32287" xr:uid="{00000000-0005-0000-0000-0000EC1E0000}"/>
    <cellStyle name="Comma 2 2 8 4" xfId="573" xr:uid="{00000000-0005-0000-0000-0000ED1E0000}"/>
    <cellStyle name="Comma 2 2 8 4 2" xfId="3273" xr:uid="{00000000-0005-0000-0000-0000EE1E0000}"/>
    <cellStyle name="Comma 2 2 8 4 2 2" xfId="8634" xr:uid="{00000000-0005-0000-0000-0000EF1E0000}"/>
    <cellStyle name="Comma 2 2 8 4 2 2 2" xfId="21753" xr:uid="{00000000-0005-0000-0000-0000F01E0000}"/>
    <cellStyle name="Comma 2 2 8 4 2 2 2 2" xfId="53136" xr:uid="{00000000-0005-0000-0000-0000F11E0000}"/>
    <cellStyle name="Comma 2 2 8 4 2 2 3" xfId="40182" xr:uid="{00000000-0005-0000-0000-0000F21E0000}"/>
    <cellStyle name="Comma 2 2 8 4 2 3" xfId="29635" xr:uid="{00000000-0005-0000-0000-0000F31E0000}"/>
    <cellStyle name="Comma 2 2 8 4 2 3 2" xfId="61017" xr:uid="{00000000-0005-0000-0000-0000F41E0000}"/>
    <cellStyle name="Comma 2 2 8 4 2 4" xfId="13978" xr:uid="{00000000-0005-0000-0000-0000F51E0000}"/>
    <cellStyle name="Comma 2 2 8 4 2 4 2" xfId="45363" xr:uid="{00000000-0005-0000-0000-0000F61E0000}"/>
    <cellStyle name="Comma 2 2 8 4 2 5" xfId="34918" xr:uid="{00000000-0005-0000-0000-0000F71E0000}"/>
    <cellStyle name="Comma 2 2 8 4 3" xfId="5976" xr:uid="{00000000-0005-0000-0000-0000F81E0000}"/>
    <cellStyle name="Comma 2 2 8 4 3 2" xfId="24380" xr:uid="{00000000-0005-0000-0000-0000F91E0000}"/>
    <cellStyle name="Comma 2 2 8 4 3 2 2" xfId="55763" xr:uid="{00000000-0005-0000-0000-0000FA1E0000}"/>
    <cellStyle name="Comma 2 2 8 4 3 3" xfId="16607" xr:uid="{00000000-0005-0000-0000-0000FB1E0000}"/>
    <cellStyle name="Comma 2 2 8 4 3 3 2" xfId="47990" xr:uid="{00000000-0005-0000-0000-0000FC1E0000}"/>
    <cellStyle name="Comma 2 2 8 4 3 4" xfId="37550" xr:uid="{00000000-0005-0000-0000-0000FD1E0000}"/>
    <cellStyle name="Comma 2 2 8 4 4" xfId="19126" xr:uid="{00000000-0005-0000-0000-0000FE1E0000}"/>
    <cellStyle name="Comma 2 2 8 4 4 2" xfId="50509" xr:uid="{00000000-0005-0000-0000-0000FF1E0000}"/>
    <cellStyle name="Comma 2 2 8 4 5" xfId="27008" xr:uid="{00000000-0005-0000-0000-0000001F0000}"/>
    <cellStyle name="Comma 2 2 8 4 5 2" xfId="58390" xr:uid="{00000000-0005-0000-0000-0000011F0000}"/>
    <cellStyle name="Comma 2 2 8 4 6" xfId="11350" xr:uid="{00000000-0005-0000-0000-0000021F0000}"/>
    <cellStyle name="Comma 2 2 8 4 6 2" xfId="42736" xr:uid="{00000000-0005-0000-0000-0000031F0000}"/>
    <cellStyle name="Comma 2 2 8 4 7" xfId="32288" xr:uid="{00000000-0005-0000-0000-0000041F0000}"/>
    <cellStyle name="Comma 2 2 8 5" xfId="3269" xr:uid="{00000000-0005-0000-0000-0000051F0000}"/>
    <cellStyle name="Comma 2 2 8 5 2" xfId="8630" xr:uid="{00000000-0005-0000-0000-0000061F0000}"/>
    <cellStyle name="Comma 2 2 8 5 2 2" xfId="21749" xr:uid="{00000000-0005-0000-0000-0000071F0000}"/>
    <cellStyle name="Comma 2 2 8 5 2 2 2" xfId="53132" xr:uid="{00000000-0005-0000-0000-0000081F0000}"/>
    <cellStyle name="Comma 2 2 8 5 2 3" xfId="40178" xr:uid="{00000000-0005-0000-0000-0000091F0000}"/>
    <cellStyle name="Comma 2 2 8 5 3" xfId="29631" xr:uid="{00000000-0005-0000-0000-00000A1F0000}"/>
    <cellStyle name="Comma 2 2 8 5 3 2" xfId="61013" xr:uid="{00000000-0005-0000-0000-00000B1F0000}"/>
    <cellStyle name="Comma 2 2 8 5 4" xfId="13974" xr:uid="{00000000-0005-0000-0000-00000C1F0000}"/>
    <cellStyle name="Comma 2 2 8 5 4 2" xfId="45359" xr:uid="{00000000-0005-0000-0000-00000D1F0000}"/>
    <cellStyle name="Comma 2 2 8 5 5" xfId="34914" xr:uid="{00000000-0005-0000-0000-00000E1F0000}"/>
    <cellStyle name="Comma 2 2 8 6" xfId="5972" xr:uid="{00000000-0005-0000-0000-00000F1F0000}"/>
    <cellStyle name="Comma 2 2 8 6 2" xfId="24376" xr:uid="{00000000-0005-0000-0000-0000101F0000}"/>
    <cellStyle name="Comma 2 2 8 6 2 2" xfId="55759" xr:uid="{00000000-0005-0000-0000-0000111F0000}"/>
    <cellStyle name="Comma 2 2 8 6 3" xfId="16603" xr:uid="{00000000-0005-0000-0000-0000121F0000}"/>
    <cellStyle name="Comma 2 2 8 6 3 2" xfId="47986" xr:uid="{00000000-0005-0000-0000-0000131F0000}"/>
    <cellStyle name="Comma 2 2 8 6 4" xfId="37546" xr:uid="{00000000-0005-0000-0000-0000141F0000}"/>
    <cellStyle name="Comma 2 2 8 7" xfId="19122" xr:uid="{00000000-0005-0000-0000-0000151F0000}"/>
    <cellStyle name="Comma 2 2 8 7 2" xfId="50505" xr:uid="{00000000-0005-0000-0000-0000161F0000}"/>
    <cellStyle name="Comma 2 2 8 8" xfId="27004" xr:uid="{00000000-0005-0000-0000-0000171F0000}"/>
    <cellStyle name="Comma 2 2 8 8 2" xfId="58386" xr:uid="{00000000-0005-0000-0000-0000181F0000}"/>
    <cellStyle name="Comma 2 2 8 9" xfId="11346" xr:uid="{00000000-0005-0000-0000-0000191F0000}"/>
    <cellStyle name="Comma 2 2 8 9 2" xfId="42732" xr:uid="{00000000-0005-0000-0000-00001A1F0000}"/>
    <cellStyle name="Comma 2 2 9" xfId="574" xr:uid="{00000000-0005-0000-0000-00001B1F0000}"/>
    <cellStyle name="Comma 2 2 9 10" xfId="32289" xr:uid="{00000000-0005-0000-0000-00001C1F0000}"/>
    <cellStyle name="Comma 2 2 9 2" xfId="575" xr:uid="{00000000-0005-0000-0000-00001D1F0000}"/>
    <cellStyle name="Comma 2 2 9 2 2" xfId="576" xr:uid="{00000000-0005-0000-0000-00001E1F0000}"/>
    <cellStyle name="Comma 2 2 9 2 2 2" xfId="3276" xr:uid="{00000000-0005-0000-0000-00001F1F0000}"/>
    <cellStyle name="Comma 2 2 9 2 2 2 2" xfId="8637" xr:uid="{00000000-0005-0000-0000-0000201F0000}"/>
    <cellStyle name="Comma 2 2 9 2 2 2 2 2" xfId="21756" xr:uid="{00000000-0005-0000-0000-0000211F0000}"/>
    <cellStyle name="Comma 2 2 9 2 2 2 2 2 2" xfId="53139" xr:uid="{00000000-0005-0000-0000-0000221F0000}"/>
    <cellStyle name="Comma 2 2 9 2 2 2 2 3" xfId="40185" xr:uid="{00000000-0005-0000-0000-0000231F0000}"/>
    <cellStyle name="Comma 2 2 9 2 2 2 3" xfId="29638" xr:uid="{00000000-0005-0000-0000-0000241F0000}"/>
    <cellStyle name="Comma 2 2 9 2 2 2 3 2" xfId="61020" xr:uid="{00000000-0005-0000-0000-0000251F0000}"/>
    <cellStyle name="Comma 2 2 9 2 2 2 4" xfId="13981" xr:uid="{00000000-0005-0000-0000-0000261F0000}"/>
    <cellStyle name="Comma 2 2 9 2 2 2 4 2" xfId="45366" xr:uid="{00000000-0005-0000-0000-0000271F0000}"/>
    <cellStyle name="Comma 2 2 9 2 2 2 5" xfId="34921" xr:uid="{00000000-0005-0000-0000-0000281F0000}"/>
    <cellStyle name="Comma 2 2 9 2 2 3" xfId="5979" xr:uid="{00000000-0005-0000-0000-0000291F0000}"/>
    <cellStyle name="Comma 2 2 9 2 2 3 2" xfId="24383" xr:uid="{00000000-0005-0000-0000-00002A1F0000}"/>
    <cellStyle name="Comma 2 2 9 2 2 3 2 2" xfId="55766" xr:uid="{00000000-0005-0000-0000-00002B1F0000}"/>
    <cellStyle name="Comma 2 2 9 2 2 3 3" xfId="16610" xr:uid="{00000000-0005-0000-0000-00002C1F0000}"/>
    <cellStyle name="Comma 2 2 9 2 2 3 3 2" xfId="47993" xr:uid="{00000000-0005-0000-0000-00002D1F0000}"/>
    <cellStyle name="Comma 2 2 9 2 2 3 4" xfId="37553" xr:uid="{00000000-0005-0000-0000-00002E1F0000}"/>
    <cellStyle name="Comma 2 2 9 2 2 4" xfId="19129" xr:uid="{00000000-0005-0000-0000-00002F1F0000}"/>
    <cellStyle name="Comma 2 2 9 2 2 4 2" xfId="50512" xr:uid="{00000000-0005-0000-0000-0000301F0000}"/>
    <cellStyle name="Comma 2 2 9 2 2 5" xfId="27011" xr:uid="{00000000-0005-0000-0000-0000311F0000}"/>
    <cellStyle name="Comma 2 2 9 2 2 5 2" xfId="58393" xr:uid="{00000000-0005-0000-0000-0000321F0000}"/>
    <cellStyle name="Comma 2 2 9 2 2 6" xfId="11353" xr:uid="{00000000-0005-0000-0000-0000331F0000}"/>
    <cellStyle name="Comma 2 2 9 2 2 6 2" xfId="42739" xr:uid="{00000000-0005-0000-0000-0000341F0000}"/>
    <cellStyle name="Comma 2 2 9 2 2 7" xfId="32291" xr:uid="{00000000-0005-0000-0000-0000351F0000}"/>
    <cellStyle name="Comma 2 2 9 2 3" xfId="3275" xr:uid="{00000000-0005-0000-0000-0000361F0000}"/>
    <cellStyle name="Comma 2 2 9 2 3 2" xfId="8636" xr:uid="{00000000-0005-0000-0000-0000371F0000}"/>
    <cellStyle name="Comma 2 2 9 2 3 2 2" xfId="21755" xr:uid="{00000000-0005-0000-0000-0000381F0000}"/>
    <cellStyle name="Comma 2 2 9 2 3 2 2 2" xfId="53138" xr:uid="{00000000-0005-0000-0000-0000391F0000}"/>
    <cellStyle name="Comma 2 2 9 2 3 2 3" xfId="40184" xr:uid="{00000000-0005-0000-0000-00003A1F0000}"/>
    <cellStyle name="Comma 2 2 9 2 3 3" xfId="29637" xr:uid="{00000000-0005-0000-0000-00003B1F0000}"/>
    <cellStyle name="Comma 2 2 9 2 3 3 2" xfId="61019" xr:uid="{00000000-0005-0000-0000-00003C1F0000}"/>
    <cellStyle name="Comma 2 2 9 2 3 4" xfId="13980" xr:uid="{00000000-0005-0000-0000-00003D1F0000}"/>
    <cellStyle name="Comma 2 2 9 2 3 4 2" xfId="45365" xr:uid="{00000000-0005-0000-0000-00003E1F0000}"/>
    <cellStyle name="Comma 2 2 9 2 3 5" xfId="34920" xr:uid="{00000000-0005-0000-0000-00003F1F0000}"/>
    <cellStyle name="Comma 2 2 9 2 4" xfId="5978" xr:uid="{00000000-0005-0000-0000-0000401F0000}"/>
    <cellStyle name="Comma 2 2 9 2 4 2" xfId="24382" xr:uid="{00000000-0005-0000-0000-0000411F0000}"/>
    <cellStyle name="Comma 2 2 9 2 4 2 2" xfId="55765" xr:uid="{00000000-0005-0000-0000-0000421F0000}"/>
    <cellStyle name="Comma 2 2 9 2 4 3" xfId="16609" xr:uid="{00000000-0005-0000-0000-0000431F0000}"/>
    <cellStyle name="Comma 2 2 9 2 4 3 2" xfId="47992" xr:uid="{00000000-0005-0000-0000-0000441F0000}"/>
    <cellStyle name="Comma 2 2 9 2 4 4" xfId="37552" xr:uid="{00000000-0005-0000-0000-0000451F0000}"/>
    <cellStyle name="Comma 2 2 9 2 5" xfId="19128" xr:uid="{00000000-0005-0000-0000-0000461F0000}"/>
    <cellStyle name="Comma 2 2 9 2 5 2" xfId="50511" xr:uid="{00000000-0005-0000-0000-0000471F0000}"/>
    <cellStyle name="Comma 2 2 9 2 6" xfId="27010" xr:uid="{00000000-0005-0000-0000-0000481F0000}"/>
    <cellStyle name="Comma 2 2 9 2 6 2" xfId="58392" xr:uid="{00000000-0005-0000-0000-0000491F0000}"/>
    <cellStyle name="Comma 2 2 9 2 7" xfId="11352" xr:uid="{00000000-0005-0000-0000-00004A1F0000}"/>
    <cellStyle name="Comma 2 2 9 2 7 2" xfId="42738" xr:uid="{00000000-0005-0000-0000-00004B1F0000}"/>
    <cellStyle name="Comma 2 2 9 2 8" xfId="32290" xr:uid="{00000000-0005-0000-0000-00004C1F0000}"/>
    <cellStyle name="Comma 2 2 9 3" xfId="577" xr:uid="{00000000-0005-0000-0000-00004D1F0000}"/>
    <cellStyle name="Comma 2 2 9 3 2" xfId="3277" xr:uid="{00000000-0005-0000-0000-00004E1F0000}"/>
    <cellStyle name="Comma 2 2 9 3 2 2" xfId="8638" xr:uid="{00000000-0005-0000-0000-00004F1F0000}"/>
    <cellStyle name="Comma 2 2 9 3 2 2 2" xfId="21757" xr:uid="{00000000-0005-0000-0000-0000501F0000}"/>
    <cellStyle name="Comma 2 2 9 3 2 2 2 2" xfId="53140" xr:uid="{00000000-0005-0000-0000-0000511F0000}"/>
    <cellStyle name="Comma 2 2 9 3 2 2 3" xfId="40186" xr:uid="{00000000-0005-0000-0000-0000521F0000}"/>
    <cellStyle name="Comma 2 2 9 3 2 3" xfId="29639" xr:uid="{00000000-0005-0000-0000-0000531F0000}"/>
    <cellStyle name="Comma 2 2 9 3 2 3 2" xfId="61021" xr:uid="{00000000-0005-0000-0000-0000541F0000}"/>
    <cellStyle name="Comma 2 2 9 3 2 4" xfId="13982" xr:uid="{00000000-0005-0000-0000-0000551F0000}"/>
    <cellStyle name="Comma 2 2 9 3 2 4 2" xfId="45367" xr:uid="{00000000-0005-0000-0000-0000561F0000}"/>
    <cellStyle name="Comma 2 2 9 3 2 5" xfId="34922" xr:uid="{00000000-0005-0000-0000-0000571F0000}"/>
    <cellStyle name="Comma 2 2 9 3 3" xfId="5980" xr:uid="{00000000-0005-0000-0000-0000581F0000}"/>
    <cellStyle name="Comma 2 2 9 3 3 2" xfId="24384" xr:uid="{00000000-0005-0000-0000-0000591F0000}"/>
    <cellStyle name="Comma 2 2 9 3 3 2 2" xfId="55767" xr:uid="{00000000-0005-0000-0000-00005A1F0000}"/>
    <cellStyle name="Comma 2 2 9 3 3 3" xfId="16611" xr:uid="{00000000-0005-0000-0000-00005B1F0000}"/>
    <cellStyle name="Comma 2 2 9 3 3 3 2" xfId="47994" xr:uid="{00000000-0005-0000-0000-00005C1F0000}"/>
    <cellStyle name="Comma 2 2 9 3 3 4" xfId="37554" xr:uid="{00000000-0005-0000-0000-00005D1F0000}"/>
    <cellStyle name="Comma 2 2 9 3 4" xfId="19130" xr:uid="{00000000-0005-0000-0000-00005E1F0000}"/>
    <cellStyle name="Comma 2 2 9 3 4 2" xfId="50513" xr:uid="{00000000-0005-0000-0000-00005F1F0000}"/>
    <cellStyle name="Comma 2 2 9 3 5" xfId="27012" xr:uid="{00000000-0005-0000-0000-0000601F0000}"/>
    <cellStyle name="Comma 2 2 9 3 5 2" xfId="58394" xr:uid="{00000000-0005-0000-0000-0000611F0000}"/>
    <cellStyle name="Comma 2 2 9 3 6" xfId="11354" xr:uid="{00000000-0005-0000-0000-0000621F0000}"/>
    <cellStyle name="Comma 2 2 9 3 6 2" xfId="42740" xr:uid="{00000000-0005-0000-0000-0000631F0000}"/>
    <cellStyle name="Comma 2 2 9 3 7" xfId="32292" xr:uid="{00000000-0005-0000-0000-0000641F0000}"/>
    <cellStyle name="Comma 2 2 9 4" xfId="578" xr:uid="{00000000-0005-0000-0000-0000651F0000}"/>
    <cellStyle name="Comma 2 2 9 4 2" xfId="3278" xr:uid="{00000000-0005-0000-0000-0000661F0000}"/>
    <cellStyle name="Comma 2 2 9 4 2 2" xfId="8639" xr:uid="{00000000-0005-0000-0000-0000671F0000}"/>
    <cellStyle name="Comma 2 2 9 4 2 2 2" xfId="21758" xr:uid="{00000000-0005-0000-0000-0000681F0000}"/>
    <cellStyle name="Comma 2 2 9 4 2 2 2 2" xfId="53141" xr:uid="{00000000-0005-0000-0000-0000691F0000}"/>
    <cellStyle name="Comma 2 2 9 4 2 2 3" xfId="40187" xr:uid="{00000000-0005-0000-0000-00006A1F0000}"/>
    <cellStyle name="Comma 2 2 9 4 2 3" xfId="29640" xr:uid="{00000000-0005-0000-0000-00006B1F0000}"/>
    <cellStyle name="Comma 2 2 9 4 2 3 2" xfId="61022" xr:uid="{00000000-0005-0000-0000-00006C1F0000}"/>
    <cellStyle name="Comma 2 2 9 4 2 4" xfId="13983" xr:uid="{00000000-0005-0000-0000-00006D1F0000}"/>
    <cellStyle name="Comma 2 2 9 4 2 4 2" xfId="45368" xr:uid="{00000000-0005-0000-0000-00006E1F0000}"/>
    <cellStyle name="Comma 2 2 9 4 2 5" xfId="34923" xr:uid="{00000000-0005-0000-0000-00006F1F0000}"/>
    <cellStyle name="Comma 2 2 9 4 3" xfId="5981" xr:uid="{00000000-0005-0000-0000-0000701F0000}"/>
    <cellStyle name="Comma 2 2 9 4 3 2" xfId="24385" xr:uid="{00000000-0005-0000-0000-0000711F0000}"/>
    <cellStyle name="Comma 2 2 9 4 3 2 2" xfId="55768" xr:uid="{00000000-0005-0000-0000-0000721F0000}"/>
    <cellStyle name="Comma 2 2 9 4 3 3" xfId="16612" xr:uid="{00000000-0005-0000-0000-0000731F0000}"/>
    <cellStyle name="Comma 2 2 9 4 3 3 2" xfId="47995" xr:uid="{00000000-0005-0000-0000-0000741F0000}"/>
    <cellStyle name="Comma 2 2 9 4 3 4" xfId="37555" xr:uid="{00000000-0005-0000-0000-0000751F0000}"/>
    <cellStyle name="Comma 2 2 9 4 4" xfId="19131" xr:uid="{00000000-0005-0000-0000-0000761F0000}"/>
    <cellStyle name="Comma 2 2 9 4 4 2" xfId="50514" xr:uid="{00000000-0005-0000-0000-0000771F0000}"/>
    <cellStyle name="Comma 2 2 9 4 5" xfId="27013" xr:uid="{00000000-0005-0000-0000-0000781F0000}"/>
    <cellStyle name="Comma 2 2 9 4 5 2" xfId="58395" xr:uid="{00000000-0005-0000-0000-0000791F0000}"/>
    <cellStyle name="Comma 2 2 9 4 6" xfId="11355" xr:uid="{00000000-0005-0000-0000-00007A1F0000}"/>
    <cellStyle name="Comma 2 2 9 4 6 2" xfId="42741" xr:uid="{00000000-0005-0000-0000-00007B1F0000}"/>
    <cellStyle name="Comma 2 2 9 4 7" xfId="32293" xr:uid="{00000000-0005-0000-0000-00007C1F0000}"/>
    <cellStyle name="Comma 2 2 9 5" xfId="3274" xr:uid="{00000000-0005-0000-0000-00007D1F0000}"/>
    <cellStyle name="Comma 2 2 9 5 2" xfId="8635" xr:uid="{00000000-0005-0000-0000-00007E1F0000}"/>
    <cellStyle name="Comma 2 2 9 5 2 2" xfId="21754" xr:uid="{00000000-0005-0000-0000-00007F1F0000}"/>
    <cellStyle name="Comma 2 2 9 5 2 2 2" xfId="53137" xr:uid="{00000000-0005-0000-0000-0000801F0000}"/>
    <cellStyle name="Comma 2 2 9 5 2 3" xfId="40183" xr:uid="{00000000-0005-0000-0000-0000811F0000}"/>
    <cellStyle name="Comma 2 2 9 5 3" xfId="29636" xr:uid="{00000000-0005-0000-0000-0000821F0000}"/>
    <cellStyle name="Comma 2 2 9 5 3 2" xfId="61018" xr:uid="{00000000-0005-0000-0000-0000831F0000}"/>
    <cellStyle name="Comma 2 2 9 5 4" xfId="13979" xr:uid="{00000000-0005-0000-0000-0000841F0000}"/>
    <cellStyle name="Comma 2 2 9 5 4 2" xfId="45364" xr:uid="{00000000-0005-0000-0000-0000851F0000}"/>
    <cellStyle name="Comma 2 2 9 5 5" xfId="34919" xr:uid="{00000000-0005-0000-0000-0000861F0000}"/>
    <cellStyle name="Comma 2 2 9 6" xfId="5977" xr:uid="{00000000-0005-0000-0000-0000871F0000}"/>
    <cellStyle name="Comma 2 2 9 6 2" xfId="24381" xr:uid="{00000000-0005-0000-0000-0000881F0000}"/>
    <cellStyle name="Comma 2 2 9 6 2 2" xfId="55764" xr:uid="{00000000-0005-0000-0000-0000891F0000}"/>
    <cellStyle name="Comma 2 2 9 6 3" xfId="16608" xr:uid="{00000000-0005-0000-0000-00008A1F0000}"/>
    <cellStyle name="Comma 2 2 9 6 3 2" xfId="47991" xr:uid="{00000000-0005-0000-0000-00008B1F0000}"/>
    <cellStyle name="Comma 2 2 9 6 4" xfId="37551" xr:uid="{00000000-0005-0000-0000-00008C1F0000}"/>
    <cellStyle name="Comma 2 2 9 7" xfId="19127" xr:uid="{00000000-0005-0000-0000-00008D1F0000}"/>
    <cellStyle name="Comma 2 2 9 7 2" xfId="50510" xr:uid="{00000000-0005-0000-0000-00008E1F0000}"/>
    <cellStyle name="Comma 2 2 9 8" xfId="27009" xr:uid="{00000000-0005-0000-0000-00008F1F0000}"/>
    <cellStyle name="Comma 2 2 9 8 2" xfId="58391" xr:uid="{00000000-0005-0000-0000-0000901F0000}"/>
    <cellStyle name="Comma 2 2 9 9" xfId="11351" xr:uid="{00000000-0005-0000-0000-0000911F0000}"/>
    <cellStyle name="Comma 2 2 9 9 2" xfId="42737" xr:uid="{00000000-0005-0000-0000-0000921F0000}"/>
    <cellStyle name="Comma 2 20" xfId="2782" xr:uid="{00000000-0005-0000-0000-0000931F0000}"/>
    <cellStyle name="Comma 2 20 2" xfId="5455" xr:uid="{00000000-0005-0000-0000-0000941F0000}"/>
    <cellStyle name="Comma 2 20 2 2" xfId="10806" xr:uid="{00000000-0005-0000-0000-0000951F0000}"/>
    <cellStyle name="Comma 2 20 2 2 2" xfId="23917" xr:uid="{00000000-0005-0000-0000-0000961F0000}"/>
    <cellStyle name="Comma 2 20 2 2 2 2" xfId="55300" xr:uid="{00000000-0005-0000-0000-0000971F0000}"/>
    <cellStyle name="Comma 2 20 2 2 3" xfId="42346" xr:uid="{00000000-0005-0000-0000-0000981F0000}"/>
    <cellStyle name="Comma 2 20 2 3" xfId="31799" xr:uid="{00000000-0005-0000-0000-0000991F0000}"/>
    <cellStyle name="Comma 2 20 2 3 2" xfId="63181" xr:uid="{00000000-0005-0000-0000-00009A1F0000}"/>
    <cellStyle name="Comma 2 20 2 4" xfId="16142" xr:uid="{00000000-0005-0000-0000-00009B1F0000}"/>
    <cellStyle name="Comma 2 20 2 4 2" xfId="47527" xr:uid="{00000000-0005-0000-0000-00009C1F0000}"/>
    <cellStyle name="Comma 2 20 2 5" xfId="37082" xr:uid="{00000000-0005-0000-0000-00009D1F0000}"/>
    <cellStyle name="Comma 2 20 3" xfId="8160" xr:uid="{00000000-0005-0000-0000-00009E1F0000}"/>
    <cellStyle name="Comma 2 20 3 2" xfId="26544" xr:uid="{00000000-0005-0000-0000-00009F1F0000}"/>
    <cellStyle name="Comma 2 20 3 2 2" xfId="57927" xr:uid="{00000000-0005-0000-0000-0000A01F0000}"/>
    <cellStyle name="Comma 2 20 3 3" xfId="18771" xr:uid="{00000000-0005-0000-0000-0000A11F0000}"/>
    <cellStyle name="Comma 2 20 3 3 2" xfId="50154" xr:uid="{00000000-0005-0000-0000-0000A21F0000}"/>
    <cellStyle name="Comma 2 20 3 4" xfId="39716" xr:uid="{00000000-0005-0000-0000-0000A31F0000}"/>
    <cellStyle name="Comma 2 20 4" xfId="21290" xr:uid="{00000000-0005-0000-0000-0000A41F0000}"/>
    <cellStyle name="Comma 2 20 4 2" xfId="52673" xr:uid="{00000000-0005-0000-0000-0000A51F0000}"/>
    <cellStyle name="Comma 2 20 5" xfId="29172" xr:uid="{00000000-0005-0000-0000-0000A61F0000}"/>
    <cellStyle name="Comma 2 20 5 2" xfId="60554" xr:uid="{00000000-0005-0000-0000-0000A71F0000}"/>
    <cellStyle name="Comma 2 20 6" xfId="13514" xr:uid="{00000000-0005-0000-0000-0000A81F0000}"/>
    <cellStyle name="Comma 2 20 6 2" xfId="44900" xr:uid="{00000000-0005-0000-0000-0000A91F0000}"/>
    <cellStyle name="Comma 2 20 7" xfId="34452" xr:uid="{00000000-0005-0000-0000-0000AA1F0000}"/>
    <cellStyle name="Comma 2 21" xfId="325" xr:uid="{00000000-0005-0000-0000-0000AB1F0000}"/>
    <cellStyle name="Comma 2 21 2" xfId="3025" xr:uid="{00000000-0005-0000-0000-0000AC1F0000}"/>
    <cellStyle name="Comma 2 21 2 2" xfId="8386" xr:uid="{00000000-0005-0000-0000-0000AD1F0000}"/>
    <cellStyle name="Comma 2 21 2 2 2" xfId="24132" xr:uid="{00000000-0005-0000-0000-0000AE1F0000}"/>
    <cellStyle name="Comma 2 21 2 2 2 2" xfId="55515" xr:uid="{00000000-0005-0000-0000-0000AF1F0000}"/>
    <cellStyle name="Comma 2 21 2 2 3" xfId="39934" xr:uid="{00000000-0005-0000-0000-0000B01F0000}"/>
    <cellStyle name="Comma 2 21 2 3" xfId="29387" xr:uid="{00000000-0005-0000-0000-0000B11F0000}"/>
    <cellStyle name="Comma 2 21 2 3 2" xfId="60769" xr:uid="{00000000-0005-0000-0000-0000B21F0000}"/>
    <cellStyle name="Comma 2 21 2 4" xfId="16359" xr:uid="{00000000-0005-0000-0000-0000B31F0000}"/>
    <cellStyle name="Comma 2 21 2 4 2" xfId="47742" xr:uid="{00000000-0005-0000-0000-0000B41F0000}"/>
    <cellStyle name="Comma 2 21 2 5" xfId="34670" xr:uid="{00000000-0005-0000-0000-0000B51F0000}"/>
    <cellStyle name="Comma 2 21 3" xfId="5728" xr:uid="{00000000-0005-0000-0000-0000B61F0000}"/>
    <cellStyle name="Comma 2 21 3 2" xfId="21505" xr:uid="{00000000-0005-0000-0000-0000B71F0000}"/>
    <cellStyle name="Comma 2 21 3 2 2" xfId="52888" xr:uid="{00000000-0005-0000-0000-0000B81F0000}"/>
    <cellStyle name="Comma 2 21 3 3" xfId="37302" xr:uid="{00000000-0005-0000-0000-0000B91F0000}"/>
    <cellStyle name="Comma 2 21 4" xfId="26760" xr:uid="{00000000-0005-0000-0000-0000BA1F0000}"/>
    <cellStyle name="Comma 2 21 4 2" xfId="58142" xr:uid="{00000000-0005-0000-0000-0000BB1F0000}"/>
    <cellStyle name="Comma 2 21 5" xfId="13730" xr:uid="{00000000-0005-0000-0000-0000BC1F0000}"/>
    <cellStyle name="Comma 2 21 5 2" xfId="45115" xr:uid="{00000000-0005-0000-0000-0000BD1F0000}"/>
    <cellStyle name="Comma 2 21 6" xfId="32040" xr:uid="{00000000-0005-0000-0000-0000BE1F0000}"/>
    <cellStyle name="Comma 2 22" xfId="163" xr:uid="{00000000-0005-0000-0000-0000BF1F0000}"/>
    <cellStyle name="Comma 2 22 2" xfId="2900" xr:uid="{00000000-0005-0000-0000-0000C01F0000}"/>
    <cellStyle name="Comma 2 22 2 2" xfId="8275" xr:uid="{00000000-0005-0000-0000-0000C11F0000}"/>
    <cellStyle name="Comma 2 22 2 2 2" xfId="39827" xr:uid="{00000000-0005-0000-0000-0000C21F0000}"/>
    <cellStyle name="Comma 2 22 2 3" xfId="21398" xr:uid="{00000000-0005-0000-0000-0000C31F0000}"/>
    <cellStyle name="Comma 2 22 2 3 2" xfId="52781" xr:uid="{00000000-0005-0000-0000-0000C41F0000}"/>
    <cellStyle name="Comma 2 22 2 4" xfId="34563" xr:uid="{00000000-0005-0000-0000-0000C51F0000}"/>
    <cellStyle name="Comma 2 22 3" xfId="5607" xr:uid="{00000000-0005-0000-0000-0000C61F0000}"/>
    <cellStyle name="Comma 2 22 3 2" xfId="29280" xr:uid="{00000000-0005-0000-0000-0000C71F0000}"/>
    <cellStyle name="Comma 2 22 3 2 2" xfId="60662" xr:uid="{00000000-0005-0000-0000-0000C81F0000}"/>
    <cellStyle name="Comma 2 22 3 3" xfId="37194" xr:uid="{00000000-0005-0000-0000-0000C91F0000}"/>
    <cellStyle name="Comma 2 22 4" xfId="13622" xr:uid="{00000000-0005-0000-0000-0000CA1F0000}"/>
    <cellStyle name="Comma 2 22 4 2" xfId="45008" xr:uid="{00000000-0005-0000-0000-0000CB1F0000}"/>
    <cellStyle name="Comma 2 22 5" xfId="31930" xr:uid="{00000000-0005-0000-0000-0000CC1F0000}"/>
    <cellStyle name="Comma 2 23" xfId="2892" xr:uid="{00000000-0005-0000-0000-0000CD1F0000}"/>
    <cellStyle name="Comma 2 23 2" xfId="8269" xr:uid="{00000000-0005-0000-0000-0000CE1F0000}"/>
    <cellStyle name="Comma 2 23 2 2" xfId="24025" xr:uid="{00000000-0005-0000-0000-0000CF1F0000}"/>
    <cellStyle name="Comma 2 23 2 2 2" xfId="55408" xr:uid="{00000000-0005-0000-0000-0000D01F0000}"/>
    <cellStyle name="Comma 2 23 2 3" xfId="39823" xr:uid="{00000000-0005-0000-0000-0000D11F0000}"/>
    <cellStyle name="Comma 2 23 3" xfId="16252" xr:uid="{00000000-0005-0000-0000-0000D21F0000}"/>
    <cellStyle name="Comma 2 23 3 2" xfId="47635" xr:uid="{00000000-0005-0000-0000-0000D31F0000}"/>
    <cellStyle name="Comma 2 23 4" xfId="34559" xr:uid="{00000000-0005-0000-0000-0000D41F0000}"/>
    <cellStyle name="Comma 2 24" xfId="5594" xr:uid="{00000000-0005-0000-0000-0000D51F0000}"/>
    <cellStyle name="Comma 2 24 2" xfId="18878" xr:uid="{00000000-0005-0000-0000-0000D61F0000}"/>
    <cellStyle name="Comma 2 24 2 2" xfId="50261" xr:uid="{00000000-0005-0000-0000-0000D71F0000}"/>
    <cellStyle name="Comma 2 24 3" xfId="37190" xr:uid="{00000000-0005-0000-0000-0000D81F0000}"/>
    <cellStyle name="Comma 2 25" xfId="5570" xr:uid="{00000000-0005-0000-0000-0000D91F0000}"/>
    <cellStyle name="Comma 2 25 2" xfId="26653" xr:uid="{00000000-0005-0000-0000-0000DA1F0000}"/>
    <cellStyle name="Comma 2 25 2 2" xfId="58035" xr:uid="{00000000-0005-0000-0000-0000DB1F0000}"/>
    <cellStyle name="Comma 2 26" xfId="10943" xr:uid="{00000000-0005-0000-0000-0000DC1F0000}"/>
    <cellStyle name="Comma 2 26 2" xfId="42462" xr:uid="{00000000-0005-0000-0000-0000DD1F0000}"/>
    <cellStyle name="Comma 2 27" xfId="5581" xr:uid="{00000000-0005-0000-0000-0000DE1F0000}"/>
    <cellStyle name="Comma 2 28" xfId="10937" xr:uid="{00000000-0005-0000-0000-0000DF1F0000}"/>
    <cellStyle name="Comma 2 28 2" xfId="42459" xr:uid="{00000000-0005-0000-0000-0000E01F0000}"/>
    <cellStyle name="Comma 2 29" xfId="11050" xr:uid="{00000000-0005-0000-0000-0000E11F0000}"/>
    <cellStyle name="Comma 2 29 2" xfId="42474" xr:uid="{00000000-0005-0000-0000-0000E21F0000}"/>
    <cellStyle name="Comma 2 3" xfId="192" xr:uid="{00000000-0005-0000-0000-0000E31F0000}"/>
    <cellStyle name="Comma 2 3 10" xfId="580" xr:uid="{00000000-0005-0000-0000-0000E41F0000}"/>
    <cellStyle name="Comma 2 3 10 2" xfId="581" xr:uid="{00000000-0005-0000-0000-0000E51F0000}"/>
    <cellStyle name="Comma 2 3 10 2 2" xfId="3281" xr:uid="{00000000-0005-0000-0000-0000E61F0000}"/>
    <cellStyle name="Comma 2 3 10 2 2 2" xfId="8642" xr:uid="{00000000-0005-0000-0000-0000E71F0000}"/>
    <cellStyle name="Comma 2 3 10 2 2 2 2" xfId="21761" xr:uid="{00000000-0005-0000-0000-0000E81F0000}"/>
    <cellStyle name="Comma 2 3 10 2 2 2 2 2" xfId="53144" xr:uid="{00000000-0005-0000-0000-0000E91F0000}"/>
    <cellStyle name="Comma 2 3 10 2 2 2 3" xfId="40190" xr:uid="{00000000-0005-0000-0000-0000EA1F0000}"/>
    <cellStyle name="Comma 2 3 10 2 2 3" xfId="29643" xr:uid="{00000000-0005-0000-0000-0000EB1F0000}"/>
    <cellStyle name="Comma 2 3 10 2 2 3 2" xfId="61025" xr:uid="{00000000-0005-0000-0000-0000EC1F0000}"/>
    <cellStyle name="Comma 2 3 10 2 2 4" xfId="13986" xr:uid="{00000000-0005-0000-0000-0000ED1F0000}"/>
    <cellStyle name="Comma 2 3 10 2 2 4 2" xfId="45371" xr:uid="{00000000-0005-0000-0000-0000EE1F0000}"/>
    <cellStyle name="Comma 2 3 10 2 2 5" xfId="34926" xr:uid="{00000000-0005-0000-0000-0000EF1F0000}"/>
    <cellStyle name="Comma 2 3 10 2 3" xfId="5984" xr:uid="{00000000-0005-0000-0000-0000F01F0000}"/>
    <cellStyle name="Comma 2 3 10 2 3 2" xfId="24388" xr:uid="{00000000-0005-0000-0000-0000F11F0000}"/>
    <cellStyle name="Comma 2 3 10 2 3 2 2" xfId="55771" xr:uid="{00000000-0005-0000-0000-0000F21F0000}"/>
    <cellStyle name="Comma 2 3 10 2 3 3" xfId="16615" xr:uid="{00000000-0005-0000-0000-0000F31F0000}"/>
    <cellStyle name="Comma 2 3 10 2 3 3 2" xfId="47998" xr:uid="{00000000-0005-0000-0000-0000F41F0000}"/>
    <cellStyle name="Comma 2 3 10 2 3 4" xfId="37558" xr:uid="{00000000-0005-0000-0000-0000F51F0000}"/>
    <cellStyle name="Comma 2 3 10 2 4" xfId="19134" xr:uid="{00000000-0005-0000-0000-0000F61F0000}"/>
    <cellStyle name="Comma 2 3 10 2 4 2" xfId="50517" xr:uid="{00000000-0005-0000-0000-0000F71F0000}"/>
    <cellStyle name="Comma 2 3 10 2 5" xfId="27016" xr:uid="{00000000-0005-0000-0000-0000F81F0000}"/>
    <cellStyle name="Comma 2 3 10 2 5 2" xfId="58398" xr:uid="{00000000-0005-0000-0000-0000F91F0000}"/>
    <cellStyle name="Comma 2 3 10 2 6" xfId="11358" xr:uid="{00000000-0005-0000-0000-0000FA1F0000}"/>
    <cellStyle name="Comma 2 3 10 2 6 2" xfId="42744" xr:uid="{00000000-0005-0000-0000-0000FB1F0000}"/>
    <cellStyle name="Comma 2 3 10 2 7" xfId="32296" xr:uid="{00000000-0005-0000-0000-0000FC1F0000}"/>
    <cellStyle name="Comma 2 3 10 3" xfId="582" xr:uid="{00000000-0005-0000-0000-0000FD1F0000}"/>
    <cellStyle name="Comma 2 3 10 3 2" xfId="3282" xr:uid="{00000000-0005-0000-0000-0000FE1F0000}"/>
    <cellStyle name="Comma 2 3 10 3 2 2" xfId="8643" xr:uid="{00000000-0005-0000-0000-0000FF1F0000}"/>
    <cellStyle name="Comma 2 3 10 3 2 2 2" xfId="21762" xr:uid="{00000000-0005-0000-0000-000000200000}"/>
    <cellStyle name="Comma 2 3 10 3 2 2 2 2" xfId="53145" xr:uid="{00000000-0005-0000-0000-000001200000}"/>
    <cellStyle name="Comma 2 3 10 3 2 2 3" xfId="40191" xr:uid="{00000000-0005-0000-0000-000002200000}"/>
    <cellStyle name="Comma 2 3 10 3 2 3" xfId="29644" xr:uid="{00000000-0005-0000-0000-000003200000}"/>
    <cellStyle name="Comma 2 3 10 3 2 3 2" xfId="61026" xr:uid="{00000000-0005-0000-0000-000004200000}"/>
    <cellStyle name="Comma 2 3 10 3 2 4" xfId="13987" xr:uid="{00000000-0005-0000-0000-000005200000}"/>
    <cellStyle name="Comma 2 3 10 3 2 4 2" xfId="45372" xr:uid="{00000000-0005-0000-0000-000006200000}"/>
    <cellStyle name="Comma 2 3 10 3 2 5" xfId="34927" xr:uid="{00000000-0005-0000-0000-000007200000}"/>
    <cellStyle name="Comma 2 3 10 3 3" xfId="5985" xr:uid="{00000000-0005-0000-0000-000008200000}"/>
    <cellStyle name="Comma 2 3 10 3 3 2" xfId="24389" xr:uid="{00000000-0005-0000-0000-000009200000}"/>
    <cellStyle name="Comma 2 3 10 3 3 2 2" xfId="55772" xr:uid="{00000000-0005-0000-0000-00000A200000}"/>
    <cellStyle name="Comma 2 3 10 3 3 3" xfId="16616" xr:uid="{00000000-0005-0000-0000-00000B200000}"/>
    <cellStyle name="Comma 2 3 10 3 3 3 2" xfId="47999" xr:uid="{00000000-0005-0000-0000-00000C200000}"/>
    <cellStyle name="Comma 2 3 10 3 3 4" xfId="37559" xr:uid="{00000000-0005-0000-0000-00000D200000}"/>
    <cellStyle name="Comma 2 3 10 3 4" xfId="19135" xr:uid="{00000000-0005-0000-0000-00000E200000}"/>
    <cellStyle name="Comma 2 3 10 3 4 2" xfId="50518" xr:uid="{00000000-0005-0000-0000-00000F200000}"/>
    <cellStyle name="Comma 2 3 10 3 5" xfId="27017" xr:uid="{00000000-0005-0000-0000-000010200000}"/>
    <cellStyle name="Comma 2 3 10 3 5 2" xfId="58399" xr:uid="{00000000-0005-0000-0000-000011200000}"/>
    <cellStyle name="Comma 2 3 10 3 6" xfId="11359" xr:uid="{00000000-0005-0000-0000-000012200000}"/>
    <cellStyle name="Comma 2 3 10 3 6 2" xfId="42745" xr:uid="{00000000-0005-0000-0000-000013200000}"/>
    <cellStyle name="Comma 2 3 10 3 7" xfId="32297" xr:uid="{00000000-0005-0000-0000-000014200000}"/>
    <cellStyle name="Comma 2 3 10 4" xfId="3280" xr:uid="{00000000-0005-0000-0000-000015200000}"/>
    <cellStyle name="Comma 2 3 10 4 2" xfId="8641" xr:uid="{00000000-0005-0000-0000-000016200000}"/>
    <cellStyle name="Comma 2 3 10 4 2 2" xfId="21760" xr:uid="{00000000-0005-0000-0000-000017200000}"/>
    <cellStyle name="Comma 2 3 10 4 2 2 2" xfId="53143" xr:uid="{00000000-0005-0000-0000-000018200000}"/>
    <cellStyle name="Comma 2 3 10 4 2 3" xfId="40189" xr:uid="{00000000-0005-0000-0000-000019200000}"/>
    <cellStyle name="Comma 2 3 10 4 3" xfId="29642" xr:uid="{00000000-0005-0000-0000-00001A200000}"/>
    <cellStyle name="Comma 2 3 10 4 3 2" xfId="61024" xr:uid="{00000000-0005-0000-0000-00001B200000}"/>
    <cellStyle name="Comma 2 3 10 4 4" xfId="13985" xr:uid="{00000000-0005-0000-0000-00001C200000}"/>
    <cellStyle name="Comma 2 3 10 4 4 2" xfId="45370" xr:uid="{00000000-0005-0000-0000-00001D200000}"/>
    <cellStyle name="Comma 2 3 10 4 5" xfId="34925" xr:uid="{00000000-0005-0000-0000-00001E200000}"/>
    <cellStyle name="Comma 2 3 10 5" xfId="5983" xr:uid="{00000000-0005-0000-0000-00001F200000}"/>
    <cellStyle name="Comma 2 3 10 5 2" xfId="24387" xr:uid="{00000000-0005-0000-0000-000020200000}"/>
    <cellStyle name="Comma 2 3 10 5 2 2" xfId="55770" xr:uid="{00000000-0005-0000-0000-000021200000}"/>
    <cellStyle name="Comma 2 3 10 5 3" xfId="16614" xr:uid="{00000000-0005-0000-0000-000022200000}"/>
    <cellStyle name="Comma 2 3 10 5 3 2" xfId="47997" xr:uid="{00000000-0005-0000-0000-000023200000}"/>
    <cellStyle name="Comma 2 3 10 5 4" xfId="37557" xr:uid="{00000000-0005-0000-0000-000024200000}"/>
    <cellStyle name="Comma 2 3 10 6" xfId="19133" xr:uid="{00000000-0005-0000-0000-000025200000}"/>
    <cellStyle name="Comma 2 3 10 6 2" xfId="50516" xr:uid="{00000000-0005-0000-0000-000026200000}"/>
    <cellStyle name="Comma 2 3 10 7" xfId="27015" xr:uid="{00000000-0005-0000-0000-000027200000}"/>
    <cellStyle name="Comma 2 3 10 7 2" xfId="58397" xr:uid="{00000000-0005-0000-0000-000028200000}"/>
    <cellStyle name="Comma 2 3 10 8" xfId="11357" xr:uid="{00000000-0005-0000-0000-000029200000}"/>
    <cellStyle name="Comma 2 3 10 8 2" xfId="42743" xr:uid="{00000000-0005-0000-0000-00002A200000}"/>
    <cellStyle name="Comma 2 3 10 9" xfId="32295" xr:uid="{00000000-0005-0000-0000-00002B200000}"/>
    <cellStyle name="Comma 2 3 11" xfId="583" xr:uid="{00000000-0005-0000-0000-00002C200000}"/>
    <cellStyle name="Comma 2 3 11 2" xfId="584" xr:uid="{00000000-0005-0000-0000-00002D200000}"/>
    <cellStyle name="Comma 2 3 11 2 2" xfId="3284" xr:uid="{00000000-0005-0000-0000-00002E200000}"/>
    <cellStyle name="Comma 2 3 11 2 2 2" xfId="8645" xr:uid="{00000000-0005-0000-0000-00002F200000}"/>
    <cellStyle name="Comma 2 3 11 2 2 2 2" xfId="21764" xr:uid="{00000000-0005-0000-0000-000030200000}"/>
    <cellStyle name="Comma 2 3 11 2 2 2 2 2" xfId="53147" xr:uid="{00000000-0005-0000-0000-000031200000}"/>
    <cellStyle name="Comma 2 3 11 2 2 2 3" xfId="40193" xr:uid="{00000000-0005-0000-0000-000032200000}"/>
    <cellStyle name="Comma 2 3 11 2 2 3" xfId="29646" xr:uid="{00000000-0005-0000-0000-000033200000}"/>
    <cellStyle name="Comma 2 3 11 2 2 3 2" xfId="61028" xr:uid="{00000000-0005-0000-0000-000034200000}"/>
    <cellStyle name="Comma 2 3 11 2 2 4" xfId="13989" xr:uid="{00000000-0005-0000-0000-000035200000}"/>
    <cellStyle name="Comma 2 3 11 2 2 4 2" xfId="45374" xr:uid="{00000000-0005-0000-0000-000036200000}"/>
    <cellStyle name="Comma 2 3 11 2 2 5" xfId="34929" xr:uid="{00000000-0005-0000-0000-000037200000}"/>
    <cellStyle name="Comma 2 3 11 2 3" xfId="5987" xr:uid="{00000000-0005-0000-0000-000038200000}"/>
    <cellStyle name="Comma 2 3 11 2 3 2" xfId="24391" xr:uid="{00000000-0005-0000-0000-000039200000}"/>
    <cellStyle name="Comma 2 3 11 2 3 2 2" xfId="55774" xr:uid="{00000000-0005-0000-0000-00003A200000}"/>
    <cellStyle name="Comma 2 3 11 2 3 3" xfId="16618" xr:uid="{00000000-0005-0000-0000-00003B200000}"/>
    <cellStyle name="Comma 2 3 11 2 3 3 2" xfId="48001" xr:uid="{00000000-0005-0000-0000-00003C200000}"/>
    <cellStyle name="Comma 2 3 11 2 3 4" xfId="37561" xr:uid="{00000000-0005-0000-0000-00003D200000}"/>
    <cellStyle name="Comma 2 3 11 2 4" xfId="19137" xr:uid="{00000000-0005-0000-0000-00003E200000}"/>
    <cellStyle name="Comma 2 3 11 2 4 2" xfId="50520" xr:uid="{00000000-0005-0000-0000-00003F200000}"/>
    <cellStyle name="Comma 2 3 11 2 5" xfId="27019" xr:uid="{00000000-0005-0000-0000-000040200000}"/>
    <cellStyle name="Comma 2 3 11 2 5 2" xfId="58401" xr:uid="{00000000-0005-0000-0000-000041200000}"/>
    <cellStyle name="Comma 2 3 11 2 6" xfId="11361" xr:uid="{00000000-0005-0000-0000-000042200000}"/>
    <cellStyle name="Comma 2 3 11 2 6 2" xfId="42747" xr:uid="{00000000-0005-0000-0000-000043200000}"/>
    <cellStyle name="Comma 2 3 11 2 7" xfId="32299" xr:uid="{00000000-0005-0000-0000-000044200000}"/>
    <cellStyle name="Comma 2 3 11 3" xfId="3283" xr:uid="{00000000-0005-0000-0000-000045200000}"/>
    <cellStyle name="Comma 2 3 11 3 2" xfId="8644" xr:uid="{00000000-0005-0000-0000-000046200000}"/>
    <cellStyle name="Comma 2 3 11 3 2 2" xfId="21763" xr:uid="{00000000-0005-0000-0000-000047200000}"/>
    <cellStyle name="Comma 2 3 11 3 2 2 2" xfId="53146" xr:uid="{00000000-0005-0000-0000-000048200000}"/>
    <cellStyle name="Comma 2 3 11 3 2 3" xfId="40192" xr:uid="{00000000-0005-0000-0000-000049200000}"/>
    <cellStyle name="Comma 2 3 11 3 3" xfId="29645" xr:uid="{00000000-0005-0000-0000-00004A200000}"/>
    <cellStyle name="Comma 2 3 11 3 3 2" xfId="61027" xr:uid="{00000000-0005-0000-0000-00004B200000}"/>
    <cellStyle name="Comma 2 3 11 3 4" xfId="13988" xr:uid="{00000000-0005-0000-0000-00004C200000}"/>
    <cellStyle name="Comma 2 3 11 3 4 2" xfId="45373" xr:uid="{00000000-0005-0000-0000-00004D200000}"/>
    <cellStyle name="Comma 2 3 11 3 5" xfId="34928" xr:uid="{00000000-0005-0000-0000-00004E200000}"/>
    <cellStyle name="Comma 2 3 11 4" xfId="5986" xr:uid="{00000000-0005-0000-0000-00004F200000}"/>
    <cellStyle name="Comma 2 3 11 4 2" xfId="24390" xr:uid="{00000000-0005-0000-0000-000050200000}"/>
    <cellStyle name="Comma 2 3 11 4 2 2" xfId="55773" xr:uid="{00000000-0005-0000-0000-000051200000}"/>
    <cellStyle name="Comma 2 3 11 4 3" xfId="16617" xr:uid="{00000000-0005-0000-0000-000052200000}"/>
    <cellStyle name="Comma 2 3 11 4 3 2" xfId="48000" xr:uid="{00000000-0005-0000-0000-000053200000}"/>
    <cellStyle name="Comma 2 3 11 4 4" xfId="37560" xr:uid="{00000000-0005-0000-0000-000054200000}"/>
    <cellStyle name="Comma 2 3 11 5" xfId="19136" xr:uid="{00000000-0005-0000-0000-000055200000}"/>
    <cellStyle name="Comma 2 3 11 5 2" xfId="50519" xr:uid="{00000000-0005-0000-0000-000056200000}"/>
    <cellStyle name="Comma 2 3 11 6" xfId="27018" xr:uid="{00000000-0005-0000-0000-000057200000}"/>
    <cellStyle name="Comma 2 3 11 6 2" xfId="58400" xr:uid="{00000000-0005-0000-0000-000058200000}"/>
    <cellStyle name="Comma 2 3 11 7" xfId="11360" xr:uid="{00000000-0005-0000-0000-000059200000}"/>
    <cellStyle name="Comma 2 3 11 7 2" xfId="42746" xr:uid="{00000000-0005-0000-0000-00005A200000}"/>
    <cellStyle name="Comma 2 3 11 8" xfId="32298" xr:uid="{00000000-0005-0000-0000-00005B200000}"/>
    <cellStyle name="Comma 2 3 12" xfId="585" xr:uid="{00000000-0005-0000-0000-00005C200000}"/>
    <cellStyle name="Comma 2 3 12 2" xfId="3285" xr:uid="{00000000-0005-0000-0000-00005D200000}"/>
    <cellStyle name="Comma 2 3 12 2 2" xfId="8646" xr:uid="{00000000-0005-0000-0000-00005E200000}"/>
    <cellStyle name="Comma 2 3 12 2 2 2" xfId="21765" xr:uid="{00000000-0005-0000-0000-00005F200000}"/>
    <cellStyle name="Comma 2 3 12 2 2 2 2" xfId="53148" xr:uid="{00000000-0005-0000-0000-000060200000}"/>
    <cellStyle name="Comma 2 3 12 2 2 3" xfId="40194" xr:uid="{00000000-0005-0000-0000-000061200000}"/>
    <cellStyle name="Comma 2 3 12 2 3" xfId="29647" xr:uid="{00000000-0005-0000-0000-000062200000}"/>
    <cellStyle name="Comma 2 3 12 2 3 2" xfId="61029" xr:uid="{00000000-0005-0000-0000-000063200000}"/>
    <cellStyle name="Comma 2 3 12 2 4" xfId="13990" xr:uid="{00000000-0005-0000-0000-000064200000}"/>
    <cellStyle name="Comma 2 3 12 2 4 2" xfId="45375" xr:uid="{00000000-0005-0000-0000-000065200000}"/>
    <cellStyle name="Comma 2 3 12 2 5" xfId="34930" xr:uid="{00000000-0005-0000-0000-000066200000}"/>
    <cellStyle name="Comma 2 3 12 3" xfId="5988" xr:uid="{00000000-0005-0000-0000-000067200000}"/>
    <cellStyle name="Comma 2 3 12 3 2" xfId="24392" xr:uid="{00000000-0005-0000-0000-000068200000}"/>
    <cellStyle name="Comma 2 3 12 3 2 2" xfId="55775" xr:uid="{00000000-0005-0000-0000-000069200000}"/>
    <cellStyle name="Comma 2 3 12 3 3" xfId="16619" xr:uid="{00000000-0005-0000-0000-00006A200000}"/>
    <cellStyle name="Comma 2 3 12 3 3 2" xfId="48002" xr:uid="{00000000-0005-0000-0000-00006B200000}"/>
    <cellStyle name="Comma 2 3 12 3 4" xfId="37562" xr:uid="{00000000-0005-0000-0000-00006C200000}"/>
    <cellStyle name="Comma 2 3 12 4" xfId="19138" xr:uid="{00000000-0005-0000-0000-00006D200000}"/>
    <cellStyle name="Comma 2 3 12 4 2" xfId="50521" xr:uid="{00000000-0005-0000-0000-00006E200000}"/>
    <cellStyle name="Comma 2 3 12 5" xfId="27020" xr:uid="{00000000-0005-0000-0000-00006F200000}"/>
    <cellStyle name="Comma 2 3 12 5 2" xfId="58402" xr:uid="{00000000-0005-0000-0000-000070200000}"/>
    <cellStyle name="Comma 2 3 12 6" xfId="11362" xr:uid="{00000000-0005-0000-0000-000071200000}"/>
    <cellStyle name="Comma 2 3 12 6 2" xfId="42748" xr:uid="{00000000-0005-0000-0000-000072200000}"/>
    <cellStyle name="Comma 2 3 12 7" xfId="32300" xr:uid="{00000000-0005-0000-0000-000073200000}"/>
    <cellStyle name="Comma 2 3 13" xfId="586" xr:uid="{00000000-0005-0000-0000-000074200000}"/>
    <cellStyle name="Comma 2 3 13 2" xfId="3286" xr:uid="{00000000-0005-0000-0000-000075200000}"/>
    <cellStyle name="Comma 2 3 13 2 2" xfId="8647" xr:uid="{00000000-0005-0000-0000-000076200000}"/>
    <cellStyle name="Comma 2 3 13 2 2 2" xfId="21766" xr:uid="{00000000-0005-0000-0000-000077200000}"/>
    <cellStyle name="Comma 2 3 13 2 2 2 2" xfId="53149" xr:uid="{00000000-0005-0000-0000-000078200000}"/>
    <cellStyle name="Comma 2 3 13 2 2 3" xfId="40195" xr:uid="{00000000-0005-0000-0000-000079200000}"/>
    <cellStyle name="Comma 2 3 13 2 3" xfId="29648" xr:uid="{00000000-0005-0000-0000-00007A200000}"/>
    <cellStyle name="Comma 2 3 13 2 3 2" xfId="61030" xr:uid="{00000000-0005-0000-0000-00007B200000}"/>
    <cellStyle name="Comma 2 3 13 2 4" xfId="13991" xr:uid="{00000000-0005-0000-0000-00007C200000}"/>
    <cellStyle name="Comma 2 3 13 2 4 2" xfId="45376" xr:uid="{00000000-0005-0000-0000-00007D200000}"/>
    <cellStyle name="Comma 2 3 13 2 5" xfId="34931" xr:uid="{00000000-0005-0000-0000-00007E200000}"/>
    <cellStyle name="Comma 2 3 13 3" xfId="5989" xr:uid="{00000000-0005-0000-0000-00007F200000}"/>
    <cellStyle name="Comma 2 3 13 3 2" xfId="24393" xr:uid="{00000000-0005-0000-0000-000080200000}"/>
    <cellStyle name="Comma 2 3 13 3 2 2" xfId="55776" xr:uid="{00000000-0005-0000-0000-000081200000}"/>
    <cellStyle name="Comma 2 3 13 3 3" xfId="16620" xr:uid="{00000000-0005-0000-0000-000082200000}"/>
    <cellStyle name="Comma 2 3 13 3 3 2" xfId="48003" xr:uid="{00000000-0005-0000-0000-000083200000}"/>
    <cellStyle name="Comma 2 3 13 3 4" xfId="37563" xr:uid="{00000000-0005-0000-0000-000084200000}"/>
    <cellStyle name="Comma 2 3 13 4" xfId="19139" xr:uid="{00000000-0005-0000-0000-000085200000}"/>
    <cellStyle name="Comma 2 3 13 4 2" xfId="50522" xr:uid="{00000000-0005-0000-0000-000086200000}"/>
    <cellStyle name="Comma 2 3 13 5" xfId="27021" xr:uid="{00000000-0005-0000-0000-000087200000}"/>
    <cellStyle name="Comma 2 3 13 5 2" xfId="58403" xr:uid="{00000000-0005-0000-0000-000088200000}"/>
    <cellStyle name="Comma 2 3 13 6" xfId="11363" xr:uid="{00000000-0005-0000-0000-000089200000}"/>
    <cellStyle name="Comma 2 3 13 6 2" xfId="42749" xr:uid="{00000000-0005-0000-0000-00008A200000}"/>
    <cellStyle name="Comma 2 3 13 7" xfId="32301" xr:uid="{00000000-0005-0000-0000-00008B200000}"/>
    <cellStyle name="Comma 2 3 14" xfId="2724" xr:uid="{00000000-0005-0000-0000-00008C200000}"/>
    <cellStyle name="Comma 2 3 14 2" xfId="5397" xr:uid="{00000000-0005-0000-0000-00008D200000}"/>
    <cellStyle name="Comma 2 3 14 2 2" xfId="10753" xr:uid="{00000000-0005-0000-0000-00008E200000}"/>
    <cellStyle name="Comma 2 3 14 2 2 2" xfId="23866" xr:uid="{00000000-0005-0000-0000-00008F200000}"/>
    <cellStyle name="Comma 2 3 14 2 2 2 2" xfId="55249" xr:uid="{00000000-0005-0000-0000-000090200000}"/>
    <cellStyle name="Comma 2 3 14 2 2 3" xfId="42295" xr:uid="{00000000-0005-0000-0000-000091200000}"/>
    <cellStyle name="Comma 2 3 14 2 3" xfId="31748" xr:uid="{00000000-0005-0000-0000-000092200000}"/>
    <cellStyle name="Comma 2 3 14 2 3 2" xfId="63130" xr:uid="{00000000-0005-0000-0000-000093200000}"/>
    <cellStyle name="Comma 2 3 14 2 4" xfId="16091" xr:uid="{00000000-0005-0000-0000-000094200000}"/>
    <cellStyle name="Comma 2 3 14 2 4 2" xfId="47476" xr:uid="{00000000-0005-0000-0000-000095200000}"/>
    <cellStyle name="Comma 2 3 14 2 5" xfId="37031" xr:uid="{00000000-0005-0000-0000-000096200000}"/>
    <cellStyle name="Comma 2 3 14 3" xfId="8106" xr:uid="{00000000-0005-0000-0000-000097200000}"/>
    <cellStyle name="Comma 2 3 14 3 2" xfId="26493" xr:uid="{00000000-0005-0000-0000-000098200000}"/>
    <cellStyle name="Comma 2 3 14 3 2 2" xfId="57876" xr:uid="{00000000-0005-0000-0000-000099200000}"/>
    <cellStyle name="Comma 2 3 14 3 3" xfId="18720" xr:uid="{00000000-0005-0000-0000-00009A200000}"/>
    <cellStyle name="Comma 2 3 14 3 3 2" xfId="50103" xr:uid="{00000000-0005-0000-0000-00009B200000}"/>
    <cellStyle name="Comma 2 3 14 3 4" xfId="39665" xr:uid="{00000000-0005-0000-0000-00009C200000}"/>
    <cellStyle name="Comma 2 3 14 4" xfId="21239" xr:uid="{00000000-0005-0000-0000-00009D200000}"/>
    <cellStyle name="Comma 2 3 14 4 2" xfId="52622" xr:uid="{00000000-0005-0000-0000-00009E200000}"/>
    <cellStyle name="Comma 2 3 14 5" xfId="29121" xr:uid="{00000000-0005-0000-0000-00009F200000}"/>
    <cellStyle name="Comma 2 3 14 5 2" xfId="60503" xr:uid="{00000000-0005-0000-0000-0000A0200000}"/>
    <cellStyle name="Comma 2 3 14 6" xfId="13463" xr:uid="{00000000-0005-0000-0000-0000A1200000}"/>
    <cellStyle name="Comma 2 3 14 6 2" xfId="44849" xr:uid="{00000000-0005-0000-0000-0000A2200000}"/>
    <cellStyle name="Comma 2 3 14 7" xfId="34401" xr:uid="{00000000-0005-0000-0000-0000A3200000}"/>
    <cellStyle name="Comma 2 3 15" xfId="2785" xr:uid="{00000000-0005-0000-0000-0000A4200000}"/>
    <cellStyle name="Comma 2 3 15 2" xfId="5458" xr:uid="{00000000-0005-0000-0000-0000A5200000}"/>
    <cellStyle name="Comma 2 3 15 2 2" xfId="10809" xr:uid="{00000000-0005-0000-0000-0000A6200000}"/>
    <cellStyle name="Comma 2 3 15 2 2 2" xfId="23920" xr:uid="{00000000-0005-0000-0000-0000A7200000}"/>
    <cellStyle name="Comma 2 3 15 2 2 2 2" xfId="55303" xr:uid="{00000000-0005-0000-0000-0000A8200000}"/>
    <cellStyle name="Comma 2 3 15 2 2 3" xfId="42349" xr:uid="{00000000-0005-0000-0000-0000A9200000}"/>
    <cellStyle name="Comma 2 3 15 2 3" xfId="31802" xr:uid="{00000000-0005-0000-0000-0000AA200000}"/>
    <cellStyle name="Comma 2 3 15 2 3 2" xfId="63184" xr:uid="{00000000-0005-0000-0000-0000AB200000}"/>
    <cellStyle name="Comma 2 3 15 2 4" xfId="16145" xr:uid="{00000000-0005-0000-0000-0000AC200000}"/>
    <cellStyle name="Comma 2 3 15 2 4 2" xfId="47530" xr:uid="{00000000-0005-0000-0000-0000AD200000}"/>
    <cellStyle name="Comma 2 3 15 2 5" xfId="37085" xr:uid="{00000000-0005-0000-0000-0000AE200000}"/>
    <cellStyle name="Comma 2 3 15 3" xfId="8163" xr:uid="{00000000-0005-0000-0000-0000AF200000}"/>
    <cellStyle name="Comma 2 3 15 3 2" xfId="26547" xr:uid="{00000000-0005-0000-0000-0000B0200000}"/>
    <cellStyle name="Comma 2 3 15 3 2 2" xfId="57930" xr:uid="{00000000-0005-0000-0000-0000B1200000}"/>
    <cellStyle name="Comma 2 3 15 3 3" xfId="18774" xr:uid="{00000000-0005-0000-0000-0000B2200000}"/>
    <cellStyle name="Comma 2 3 15 3 3 2" xfId="50157" xr:uid="{00000000-0005-0000-0000-0000B3200000}"/>
    <cellStyle name="Comma 2 3 15 3 4" xfId="39719" xr:uid="{00000000-0005-0000-0000-0000B4200000}"/>
    <cellStyle name="Comma 2 3 15 4" xfId="21293" xr:uid="{00000000-0005-0000-0000-0000B5200000}"/>
    <cellStyle name="Comma 2 3 15 4 2" xfId="52676" xr:uid="{00000000-0005-0000-0000-0000B6200000}"/>
    <cellStyle name="Comma 2 3 15 5" xfId="29175" xr:uid="{00000000-0005-0000-0000-0000B7200000}"/>
    <cellStyle name="Comma 2 3 15 5 2" xfId="60557" xr:uid="{00000000-0005-0000-0000-0000B8200000}"/>
    <cellStyle name="Comma 2 3 15 6" xfId="13517" xr:uid="{00000000-0005-0000-0000-0000B9200000}"/>
    <cellStyle name="Comma 2 3 15 6 2" xfId="44903" xr:uid="{00000000-0005-0000-0000-0000BA200000}"/>
    <cellStyle name="Comma 2 3 15 7" xfId="34455" xr:uid="{00000000-0005-0000-0000-0000BB200000}"/>
    <cellStyle name="Comma 2 3 16" xfId="579" xr:uid="{00000000-0005-0000-0000-0000BC200000}"/>
    <cellStyle name="Comma 2 3 16 2" xfId="3279" xr:uid="{00000000-0005-0000-0000-0000BD200000}"/>
    <cellStyle name="Comma 2 3 16 2 2" xfId="8640" xr:uid="{00000000-0005-0000-0000-0000BE200000}"/>
    <cellStyle name="Comma 2 3 16 2 2 2" xfId="24386" xr:uid="{00000000-0005-0000-0000-0000BF200000}"/>
    <cellStyle name="Comma 2 3 16 2 2 2 2" xfId="55769" xr:uid="{00000000-0005-0000-0000-0000C0200000}"/>
    <cellStyle name="Comma 2 3 16 2 2 3" xfId="40188" xr:uid="{00000000-0005-0000-0000-0000C1200000}"/>
    <cellStyle name="Comma 2 3 16 2 3" xfId="29641" xr:uid="{00000000-0005-0000-0000-0000C2200000}"/>
    <cellStyle name="Comma 2 3 16 2 3 2" xfId="61023" xr:uid="{00000000-0005-0000-0000-0000C3200000}"/>
    <cellStyle name="Comma 2 3 16 2 4" xfId="16613" xr:uid="{00000000-0005-0000-0000-0000C4200000}"/>
    <cellStyle name="Comma 2 3 16 2 4 2" xfId="47996" xr:uid="{00000000-0005-0000-0000-0000C5200000}"/>
    <cellStyle name="Comma 2 3 16 2 5" xfId="34924" xr:uid="{00000000-0005-0000-0000-0000C6200000}"/>
    <cellStyle name="Comma 2 3 16 3" xfId="5982" xr:uid="{00000000-0005-0000-0000-0000C7200000}"/>
    <cellStyle name="Comma 2 3 16 3 2" xfId="21759" xr:uid="{00000000-0005-0000-0000-0000C8200000}"/>
    <cellStyle name="Comma 2 3 16 3 2 2" xfId="53142" xr:uid="{00000000-0005-0000-0000-0000C9200000}"/>
    <cellStyle name="Comma 2 3 16 3 3" xfId="37556" xr:uid="{00000000-0005-0000-0000-0000CA200000}"/>
    <cellStyle name="Comma 2 3 16 4" xfId="27014" xr:uid="{00000000-0005-0000-0000-0000CB200000}"/>
    <cellStyle name="Comma 2 3 16 4 2" xfId="58396" xr:uid="{00000000-0005-0000-0000-0000CC200000}"/>
    <cellStyle name="Comma 2 3 16 5" xfId="13984" xr:uid="{00000000-0005-0000-0000-0000CD200000}"/>
    <cellStyle name="Comma 2 3 16 5 2" xfId="45369" xr:uid="{00000000-0005-0000-0000-0000CE200000}"/>
    <cellStyle name="Comma 2 3 16 6" xfId="32294" xr:uid="{00000000-0005-0000-0000-0000CF200000}"/>
    <cellStyle name="Comma 2 3 17" xfId="2915" xr:uid="{00000000-0005-0000-0000-0000D0200000}"/>
    <cellStyle name="Comma 2 3 17 2" xfId="8280" xr:uid="{00000000-0005-0000-0000-0000D1200000}"/>
    <cellStyle name="Comma 2 3 17 2 2" xfId="21401" xr:uid="{00000000-0005-0000-0000-0000D2200000}"/>
    <cellStyle name="Comma 2 3 17 2 2 2" xfId="52784" xr:uid="{00000000-0005-0000-0000-0000D3200000}"/>
    <cellStyle name="Comma 2 3 17 2 3" xfId="39830" xr:uid="{00000000-0005-0000-0000-0000D4200000}"/>
    <cellStyle name="Comma 2 3 17 3" xfId="29283" xr:uid="{00000000-0005-0000-0000-0000D5200000}"/>
    <cellStyle name="Comma 2 3 17 3 2" xfId="60665" xr:uid="{00000000-0005-0000-0000-0000D6200000}"/>
    <cellStyle name="Comma 2 3 17 4" xfId="13625" xr:uid="{00000000-0005-0000-0000-0000D7200000}"/>
    <cellStyle name="Comma 2 3 17 4 2" xfId="45011" xr:uid="{00000000-0005-0000-0000-0000D8200000}"/>
    <cellStyle name="Comma 2 3 17 5" xfId="34566" xr:uid="{00000000-0005-0000-0000-0000D9200000}"/>
    <cellStyle name="Comma 2 3 18" xfId="5620" xr:uid="{00000000-0005-0000-0000-0000DA200000}"/>
    <cellStyle name="Comma 2 3 18 2" xfId="24028" xr:uid="{00000000-0005-0000-0000-0000DB200000}"/>
    <cellStyle name="Comma 2 3 18 2 2" xfId="55411" xr:uid="{00000000-0005-0000-0000-0000DC200000}"/>
    <cellStyle name="Comma 2 3 18 3" xfId="16255" xr:uid="{00000000-0005-0000-0000-0000DD200000}"/>
    <cellStyle name="Comma 2 3 18 3 2" xfId="47638" xr:uid="{00000000-0005-0000-0000-0000DE200000}"/>
    <cellStyle name="Comma 2 3 18 4" xfId="37198" xr:uid="{00000000-0005-0000-0000-0000DF200000}"/>
    <cellStyle name="Comma 2 3 19" xfId="19132" xr:uid="{00000000-0005-0000-0000-0000E0200000}"/>
    <cellStyle name="Comma 2 3 19 2" xfId="50515" xr:uid="{00000000-0005-0000-0000-0000E1200000}"/>
    <cellStyle name="Comma 2 3 2" xfId="216" xr:uid="{00000000-0005-0000-0000-0000E2200000}"/>
    <cellStyle name="Comma 2 3 2 10" xfId="588" xr:uid="{00000000-0005-0000-0000-0000E3200000}"/>
    <cellStyle name="Comma 2 3 2 10 2" xfId="3288" xr:uid="{00000000-0005-0000-0000-0000E4200000}"/>
    <cellStyle name="Comma 2 3 2 10 2 2" xfId="8649" xr:uid="{00000000-0005-0000-0000-0000E5200000}"/>
    <cellStyle name="Comma 2 3 2 10 2 2 2" xfId="21768" xr:uid="{00000000-0005-0000-0000-0000E6200000}"/>
    <cellStyle name="Comma 2 3 2 10 2 2 2 2" xfId="53151" xr:uid="{00000000-0005-0000-0000-0000E7200000}"/>
    <cellStyle name="Comma 2 3 2 10 2 2 3" xfId="40197" xr:uid="{00000000-0005-0000-0000-0000E8200000}"/>
    <cellStyle name="Comma 2 3 2 10 2 3" xfId="29650" xr:uid="{00000000-0005-0000-0000-0000E9200000}"/>
    <cellStyle name="Comma 2 3 2 10 2 3 2" xfId="61032" xr:uid="{00000000-0005-0000-0000-0000EA200000}"/>
    <cellStyle name="Comma 2 3 2 10 2 4" xfId="13993" xr:uid="{00000000-0005-0000-0000-0000EB200000}"/>
    <cellStyle name="Comma 2 3 2 10 2 4 2" xfId="45378" xr:uid="{00000000-0005-0000-0000-0000EC200000}"/>
    <cellStyle name="Comma 2 3 2 10 2 5" xfId="34933" xr:uid="{00000000-0005-0000-0000-0000ED200000}"/>
    <cellStyle name="Comma 2 3 2 10 3" xfId="5991" xr:uid="{00000000-0005-0000-0000-0000EE200000}"/>
    <cellStyle name="Comma 2 3 2 10 3 2" xfId="24395" xr:uid="{00000000-0005-0000-0000-0000EF200000}"/>
    <cellStyle name="Comma 2 3 2 10 3 2 2" xfId="55778" xr:uid="{00000000-0005-0000-0000-0000F0200000}"/>
    <cellStyle name="Comma 2 3 2 10 3 3" xfId="16622" xr:uid="{00000000-0005-0000-0000-0000F1200000}"/>
    <cellStyle name="Comma 2 3 2 10 3 3 2" xfId="48005" xr:uid="{00000000-0005-0000-0000-0000F2200000}"/>
    <cellStyle name="Comma 2 3 2 10 3 4" xfId="37565" xr:uid="{00000000-0005-0000-0000-0000F3200000}"/>
    <cellStyle name="Comma 2 3 2 10 4" xfId="19141" xr:uid="{00000000-0005-0000-0000-0000F4200000}"/>
    <cellStyle name="Comma 2 3 2 10 4 2" xfId="50524" xr:uid="{00000000-0005-0000-0000-0000F5200000}"/>
    <cellStyle name="Comma 2 3 2 10 5" xfId="27023" xr:uid="{00000000-0005-0000-0000-0000F6200000}"/>
    <cellStyle name="Comma 2 3 2 10 5 2" xfId="58405" xr:uid="{00000000-0005-0000-0000-0000F7200000}"/>
    <cellStyle name="Comma 2 3 2 10 6" xfId="11365" xr:uid="{00000000-0005-0000-0000-0000F8200000}"/>
    <cellStyle name="Comma 2 3 2 10 6 2" xfId="42751" xr:uid="{00000000-0005-0000-0000-0000F9200000}"/>
    <cellStyle name="Comma 2 3 2 10 7" xfId="32303" xr:uid="{00000000-0005-0000-0000-0000FA200000}"/>
    <cellStyle name="Comma 2 3 2 11" xfId="2732" xr:uid="{00000000-0005-0000-0000-0000FB200000}"/>
    <cellStyle name="Comma 2 3 2 11 2" xfId="5405" xr:uid="{00000000-0005-0000-0000-0000FC200000}"/>
    <cellStyle name="Comma 2 3 2 11 2 2" xfId="10760" xr:uid="{00000000-0005-0000-0000-0000FD200000}"/>
    <cellStyle name="Comma 2 3 2 11 2 2 2" xfId="23873" xr:uid="{00000000-0005-0000-0000-0000FE200000}"/>
    <cellStyle name="Comma 2 3 2 11 2 2 2 2" xfId="55256" xr:uid="{00000000-0005-0000-0000-0000FF200000}"/>
    <cellStyle name="Comma 2 3 2 11 2 2 3" xfId="42302" xr:uid="{00000000-0005-0000-0000-000000210000}"/>
    <cellStyle name="Comma 2 3 2 11 2 3" xfId="31755" xr:uid="{00000000-0005-0000-0000-000001210000}"/>
    <cellStyle name="Comma 2 3 2 11 2 3 2" xfId="63137" xr:uid="{00000000-0005-0000-0000-000002210000}"/>
    <cellStyle name="Comma 2 3 2 11 2 4" xfId="16098" xr:uid="{00000000-0005-0000-0000-000003210000}"/>
    <cellStyle name="Comma 2 3 2 11 2 4 2" xfId="47483" xr:uid="{00000000-0005-0000-0000-000004210000}"/>
    <cellStyle name="Comma 2 3 2 11 2 5" xfId="37038" xr:uid="{00000000-0005-0000-0000-000005210000}"/>
    <cellStyle name="Comma 2 3 2 11 3" xfId="8113" xr:uid="{00000000-0005-0000-0000-000006210000}"/>
    <cellStyle name="Comma 2 3 2 11 3 2" xfId="26500" xr:uid="{00000000-0005-0000-0000-000007210000}"/>
    <cellStyle name="Comma 2 3 2 11 3 2 2" xfId="57883" xr:uid="{00000000-0005-0000-0000-000008210000}"/>
    <cellStyle name="Comma 2 3 2 11 3 3" xfId="18727" xr:uid="{00000000-0005-0000-0000-000009210000}"/>
    <cellStyle name="Comma 2 3 2 11 3 3 2" xfId="50110" xr:uid="{00000000-0005-0000-0000-00000A210000}"/>
    <cellStyle name="Comma 2 3 2 11 3 4" xfId="39672" xr:uid="{00000000-0005-0000-0000-00000B210000}"/>
    <cellStyle name="Comma 2 3 2 11 4" xfId="21246" xr:uid="{00000000-0005-0000-0000-00000C210000}"/>
    <cellStyle name="Comma 2 3 2 11 4 2" xfId="52629" xr:uid="{00000000-0005-0000-0000-00000D210000}"/>
    <cellStyle name="Comma 2 3 2 11 5" xfId="29128" xr:uid="{00000000-0005-0000-0000-00000E210000}"/>
    <cellStyle name="Comma 2 3 2 11 5 2" xfId="60510" xr:uid="{00000000-0005-0000-0000-00000F210000}"/>
    <cellStyle name="Comma 2 3 2 11 6" xfId="13470" xr:uid="{00000000-0005-0000-0000-000010210000}"/>
    <cellStyle name="Comma 2 3 2 11 6 2" xfId="44856" xr:uid="{00000000-0005-0000-0000-000011210000}"/>
    <cellStyle name="Comma 2 3 2 11 7" xfId="34408" xr:uid="{00000000-0005-0000-0000-000012210000}"/>
    <cellStyle name="Comma 2 3 2 12" xfId="2792" xr:uid="{00000000-0005-0000-0000-000013210000}"/>
    <cellStyle name="Comma 2 3 2 12 2" xfId="5465" xr:uid="{00000000-0005-0000-0000-000014210000}"/>
    <cellStyle name="Comma 2 3 2 12 2 2" xfId="10816" xr:uid="{00000000-0005-0000-0000-000015210000}"/>
    <cellStyle name="Comma 2 3 2 12 2 2 2" xfId="23927" xr:uid="{00000000-0005-0000-0000-000016210000}"/>
    <cellStyle name="Comma 2 3 2 12 2 2 2 2" xfId="55310" xr:uid="{00000000-0005-0000-0000-000017210000}"/>
    <cellStyle name="Comma 2 3 2 12 2 2 3" xfId="42356" xr:uid="{00000000-0005-0000-0000-000018210000}"/>
    <cellStyle name="Comma 2 3 2 12 2 3" xfId="31809" xr:uid="{00000000-0005-0000-0000-000019210000}"/>
    <cellStyle name="Comma 2 3 2 12 2 3 2" xfId="63191" xr:uid="{00000000-0005-0000-0000-00001A210000}"/>
    <cellStyle name="Comma 2 3 2 12 2 4" xfId="16152" xr:uid="{00000000-0005-0000-0000-00001B210000}"/>
    <cellStyle name="Comma 2 3 2 12 2 4 2" xfId="47537" xr:uid="{00000000-0005-0000-0000-00001C210000}"/>
    <cellStyle name="Comma 2 3 2 12 2 5" xfId="37092" xr:uid="{00000000-0005-0000-0000-00001D210000}"/>
    <cellStyle name="Comma 2 3 2 12 3" xfId="8170" xr:uid="{00000000-0005-0000-0000-00001E210000}"/>
    <cellStyle name="Comma 2 3 2 12 3 2" xfId="26554" xr:uid="{00000000-0005-0000-0000-00001F210000}"/>
    <cellStyle name="Comma 2 3 2 12 3 2 2" xfId="57937" xr:uid="{00000000-0005-0000-0000-000020210000}"/>
    <cellStyle name="Comma 2 3 2 12 3 3" xfId="18781" xr:uid="{00000000-0005-0000-0000-000021210000}"/>
    <cellStyle name="Comma 2 3 2 12 3 3 2" xfId="50164" xr:uid="{00000000-0005-0000-0000-000022210000}"/>
    <cellStyle name="Comma 2 3 2 12 3 4" xfId="39726" xr:uid="{00000000-0005-0000-0000-000023210000}"/>
    <cellStyle name="Comma 2 3 2 12 4" xfId="21300" xr:uid="{00000000-0005-0000-0000-000024210000}"/>
    <cellStyle name="Comma 2 3 2 12 4 2" xfId="52683" xr:uid="{00000000-0005-0000-0000-000025210000}"/>
    <cellStyle name="Comma 2 3 2 12 5" xfId="29182" xr:uid="{00000000-0005-0000-0000-000026210000}"/>
    <cellStyle name="Comma 2 3 2 12 5 2" xfId="60564" xr:uid="{00000000-0005-0000-0000-000027210000}"/>
    <cellStyle name="Comma 2 3 2 12 6" xfId="13524" xr:uid="{00000000-0005-0000-0000-000028210000}"/>
    <cellStyle name="Comma 2 3 2 12 6 2" xfId="44910" xr:uid="{00000000-0005-0000-0000-000029210000}"/>
    <cellStyle name="Comma 2 3 2 12 7" xfId="34462" xr:uid="{00000000-0005-0000-0000-00002A210000}"/>
    <cellStyle name="Comma 2 3 2 13" xfId="587" xr:uid="{00000000-0005-0000-0000-00002B210000}"/>
    <cellStyle name="Comma 2 3 2 13 2" xfId="3287" xr:uid="{00000000-0005-0000-0000-00002C210000}"/>
    <cellStyle name="Comma 2 3 2 13 2 2" xfId="8648" xr:uid="{00000000-0005-0000-0000-00002D210000}"/>
    <cellStyle name="Comma 2 3 2 13 2 2 2" xfId="24394" xr:uid="{00000000-0005-0000-0000-00002E210000}"/>
    <cellStyle name="Comma 2 3 2 13 2 2 2 2" xfId="55777" xr:uid="{00000000-0005-0000-0000-00002F210000}"/>
    <cellStyle name="Comma 2 3 2 13 2 2 3" xfId="40196" xr:uid="{00000000-0005-0000-0000-000030210000}"/>
    <cellStyle name="Comma 2 3 2 13 2 3" xfId="29649" xr:uid="{00000000-0005-0000-0000-000031210000}"/>
    <cellStyle name="Comma 2 3 2 13 2 3 2" xfId="61031" xr:uid="{00000000-0005-0000-0000-000032210000}"/>
    <cellStyle name="Comma 2 3 2 13 2 4" xfId="16621" xr:uid="{00000000-0005-0000-0000-000033210000}"/>
    <cellStyle name="Comma 2 3 2 13 2 4 2" xfId="48004" xr:uid="{00000000-0005-0000-0000-000034210000}"/>
    <cellStyle name="Comma 2 3 2 13 2 5" xfId="34932" xr:uid="{00000000-0005-0000-0000-000035210000}"/>
    <cellStyle name="Comma 2 3 2 13 3" xfId="5990" xr:uid="{00000000-0005-0000-0000-000036210000}"/>
    <cellStyle name="Comma 2 3 2 13 3 2" xfId="21767" xr:uid="{00000000-0005-0000-0000-000037210000}"/>
    <cellStyle name="Comma 2 3 2 13 3 2 2" xfId="53150" xr:uid="{00000000-0005-0000-0000-000038210000}"/>
    <cellStyle name="Comma 2 3 2 13 3 3" xfId="37564" xr:uid="{00000000-0005-0000-0000-000039210000}"/>
    <cellStyle name="Comma 2 3 2 13 4" xfId="27022" xr:uid="{00000000-0005-0000-0000-00003A210000}"/>
    <cellStyle name="Comma 2 3 2 13 4 2" xfId="58404" xr:uid="{00000000-0005-0000-0000-00003B210000}"/>
    <cellStyle name="Comma 2 3 2 13 5" xfId="13992" xr:uid="{00000000-0005-0000-0000-00003C210000}"/>
    <cellStyle name="Comma 2 3 2 13 5 2" xfId="45377" xr:uid="{00000000-0005-0000-0000-00003D210000}"/>
    <cellStyle name="Comma 2 3 2 13 6" xfId="32302" xr:uid="{00000000-0005-0000-0000-00003E210000}"/>
    <cellStyle name="Comma 2 3 2 14" xfId="2925" xr:uid="{00000000-0005-0000-0000-00003F210000}"/>
    <cellStyle name="Comma 2 3 2 14 2" xfId="8287" xr:uid="{00000000-0005-0000-0000-000040210000}"/>
    <cellStyle name="Comma 2 3 2 14 2 2" xfId="21408" xr:uid="{00000000-0005-0000-0000-000041210000}"/>
    <cellStyle name="Comma 2 3 2 14 2 2 2" xfId="52791" xr:uid="{00000000-0005-0000-0000-000042210000}"/>
    <cellStyle name="Comma 2 3 2 14 2 3" xfId="39837" xr:uid="{00000000-0005-0000-0000-000043210000}"/>
    <cellStyle name="Comma 2 3 2 14 3" xfId="29290" xr:uid="{00000000-0005-0000-0000-000044210000}"/>
    <cellStyle name="Comma 2 3 2 14 3 2" xfId="60672" xr:uid="{00000000-0005-0000-0000-000045210000}"/>
    <cellStyle name="Comma 2 3 2 14 4" xfId="13633" xr:uid="{00000000-0005-0000-0000-000046210000}"/>
    <cellStyle name="Comma 2 3 2 14 4 2" xfId="45018" xr:uid="{00000000-0005-0000-0000-000047210000}"/>
    <cellStyle name="Comma 2 3 2 14 5" xfId="34573" xr:uid="{00000000-0005-0000-0000-000048210000}"/>
    <cellStyle name="Comma 2 3 2 15" xfId="5629" xr:uid="{00000000-0005-0000-0000-000049210000}"/>
    <cellStyle name="Comma 2 3 2 15 2" xfId="24035" xr:uid="{00000000-0005-0000-0000-00004A210000}"/>
    <cellStyle name="Comma 2 3 2 15 2 2" xfId="55418" xr:uid="{00000000-0005-0000-0000-00004B210000}"/>
    <cellStyle name="Comma 2 3 2 15 3" xfId="16262" xr:uid="{00000000-0005-0000-0000-00004C210000}"/>
    <cellStyle name="Comma 2 3 2 15 3 2" xfId="47645" xr:uid="{00000000-0005-0000-0000-00004D210000}"/>
    <cellStyle name="Comma 2 3 2 15 4" xfId="37205" xr:uid="{00000000-0005-0000-0000-00004E210000}"/>
    <cellStyle name="Comma 2 3 2 16" xfId="19140" xr:uid="{00000000-0005-0000-0000-00004F210000}"/>
    <cellStyle name="Comma 2 3 2 16 2" xfId="50523" xr:uid="{00000000-0005-0000-0000-000050210000}"/>
    <cellStyle name="Comma 2 3 2 17" xfId="26663" xr:uid="{00000000-0005-0000-0000-000051210000}"/>
    <cellStyle name="Comma 2 3 2 17 2" xfId="58045" xr:uid="{00000000-0005-0000-0000-000052210000}"/>
    <cellStyle name="Comma 2 3 2 18" xfId="11364" xr:uid="{00000000-0005-0000-0000-000053210000}"/>
    <cellStyle name="Comma 2 3 2 18 2" xfId="42750" xr:uid="{00000000-0005-0000-0000-000054210000}"/>
    <cellStyle name="Comma 2 3 2 19" xfId="31942" xr:uid="{00000000-0005-0000-0000-000055210000}"/>
    <cellStyle name="Comma 2 3 2 2" xfId="229" xr:uid="{00000000-0005-0000-0000-000056210000}"/>
    <cellStyle name="Comma 2 3 2 2 10" xfId="2745" xr:uid="{00000000-0005-0000-0000-000057210000}"/>
    <cellStyle name="Comma 2 3 2 2 10 2" xfId="5418" xr:uid="{00000000-0005-0000-0000-000058210000}"/>
    <cellStyle name="Comma 2 3 2 2 10 2 2" xfId="10773" xr:uid="{00000000-0005-0000-0000-000059210000}"/>
    <cellStyle name="Comma 2 3 2 2 10 2 2 2" xfId="23886" xr:uid="{00000000-0005-0000-0000-00005A210000}"/>
    <cellStyle name="Comma 2 3 2 2 10 2 2 2 2" xfId="55269" xr:uid="{00000000-0005-0000-0000-00005B210000}"/>
    <cellStyle name="Comma 2 3 2 2 10 2 2 3" xfId="42315" xr:uid="{00000000-0005-0000-0000-00005C210000}"/>
    <cellStyle name="Comma 2 3 2 2 10 2 3" xfId="31768" xr:uid="{00000000-0005-0000-0000-00005D210000}"/>
    <cellStyle name="Comma 2 3 2 2 10 2 3 2" xfId="63150" xr:uid="{00000000-0005-0000-0000-00005E210000}"/>
    <cellStyle name="Comma 2 3 2 2 10 2 4" xfId="16111" xr:uid="{00000000-0005-0000-0000-00005F210000}"/>
    <cellStyle name="Comma 2 3 2 2 10 2 4 2" xfId="47496" xr:uid="{00000000-0005-0000-0000-000060210000}"/>
    <cellStyle name="Comma 2 3 2 2 10 2 5" xfId="37051" xr:uid="{00000000-0005-0000-0000-000061210000}"/>
    <cellStyle name="Comma 2 3 2 2 10 3" xfId="8126" xr:uid="{00000000-0005-0000-0000-000062210000}"/>
    <cellStyle name="Comma 2 3 2 2 10 3 2" xfId="26513" xr:uid="{00000000-0005-0000-0000-000063210000}"/>
    <cellStyle name="Comma 2 3 2 2 10 3 2 2" xfId="57896" xr:uid="{00000000-0005-0000-0000-000064210000}"/>
    <cellStyle name="Comma 2 3 2 2 10 3 3" xfId="18740" xr:uid="{00000000-0005-0000-0000-000065210000}"/>
    <cellStyle name="Comma 2 3 2 2 10 3 3 2" xfId="50123" xr:uid="{00000000-0005-0000-0000-000066210000}"/>
    <cellStyle name="Comma 2 3 2 2 10 3 4" xfId="39685" xr:uid="{00000000-0005-0000-0000-000067210000}"/>
    <cellStyle name="Comma 2 3 2 2 10 4" xfId="21259" xr:uid="{00000000-0005-0000-0000-000068210000}"/>
    <cellStyle name="Comma 2 3 2 2 10 4 2" xfId="52642" xr:uid="{00000000-0005-0000-0000-000069210000}"/>
    <cellStyle name="Comma 2 3 2 2 10 5" xfId="29141" xr:uid="{00000000-0005-0000-0000-00006A210000}"/>
    <cellStyle name="Comma 2 3 2 2 10 5 2" xfId="60523" xr:uid="{00000000-0005-0000-0000-00006B210000}"/>
    <cellStyle name="Comma 2 3 2 2 10 6" xfId="13483" xr:uid="{00000000-0005-0000-0000-00006C210000}"/>
    <cellStyle name="Comma 2 3 2 2 10 6 2" xfId="44869" xr:uid="{00000000-0005-0000-0000-00006D210000}"/>
    <cellStyle name="Comma 2 3 2 2 10 7" xfId="34421" xr:uid="{00000000-0005-0000-0000-00006E210000}"/>
    <cellStyle name="Comma 2 3 2 2 11" xfId="2805" xr:uid="{00000000-0005-0000-0000-00006F210000}"/>
    <cellStyle name="Comma 2 3 2 2 11 2" xfId="5478" xr:uid="{00000000-0005-0000-0000-000070210000}"/>
    <cellStyle name="Comma 2 3 2 2 11 2 2" xfId="10829" xr:uid="{00000000-0005-0000-0000-000071210000}"/>
    <cellStyle name="Comma 2 3 2 2 11 2 2 2" xfId="23940" xr:uid="{00000000-0005-0000-0000-000072210000}"/>
    <cellStyle name="Comma 2 3 2 2 11 2 2 2 2" xfId="55323" xr:uid="{00000000-0005-0000-0000-000073210000}"/>
    <cellStyle name="Comma 2 3 2 2 11 2 2 3" xfId="42369" xr:uid="{00000000-0005-0000-0000-000074210000}"/>
    <cellStyle name="Comma 2 3 2 2 11 2 3" xfId="31822" xr:uid="{00000000-0005-0000-0000-000075210000}"/>
    <cellStyle name="Comma 2 3 2 2 11 2 3 2" xfId="63204" xr:uid="{00000000-0005-0000-0000-000076210000}"/>
    <cellStyle name="Comma 2 3 2 2 11 2 4" xfId="16165" xr:uid="{00000000-0005-0000-0000-000077210000}"/>
    <cellStyle name="Comma 2 3 2 2 11 2 4 2" xfId="47550" xr:uid="{00000000-0005-0000-0000-000078210000}"/>
    <cellStyle name="Comma 2 3 2 2 11 2 5" xfId="37105" xr:uid="{00000000-0005-0000-0000-000079210000}"/>
    <cellStyle name="Comma 2 3 2 2 11 3" xfId="8183" xr:uid="{00000000-0005-0000-0000-00007A210000}"/>
    <cellStyle name="Comma 2 3 2 2 11 3 2" xfId="26567" xr:uid="{00000000-0005-0000-0000-00007B210000}"/>
    <cellStyle name="Comma 2 3 2 2 11 3 2 2" xfId="57950" xr:uid="{00000000-0005-0000-0000-00007C210000}"/>
    <cellStyle name="Comma 2 3 2 2 11 3 3" xfId="18794" xr:uid="{00000000-0005-0000-0000-00007D210000}"/>
    <cellStyle name="Comma 2 3 2 2 11 3 3 2" xfId="50177" xr:uid="{00000000-0005-0000-0000-00007E210000}"/>
    <cellStyle name="Comma 2 3 2 2 11 3 4" xfId="39739" xr:uid="{00000000-0005-0000-0000-00007F210000}"/>
    <cellStyle name="Comma 2 3 2 2 11 4" xfId="21313" xr:uid="{00000000-0005-0000-0000-000080210000}"/>
    <cellStyle name="Comma 2 3 2 2 11 4 2" xfId="52696" xr:uid="{00000000-0005-0000-0000-000081210000}"/>
    <cellStyle name="Comma 2 3 2 2 11 5" xfId="29195" xr:uid="{00000000-0005-0000-0000-000082210000}"/>
    <cellStyle name="Comma 2 3 2 2 11 5 2" xfId="60577" xr:uid="{00000000-0005-0000-0000-000083210000}"/>
    <cellStyle name="Comma 2 3 2 2 11 6" xfId="13537" xr:uid="{00000000-0005-0000-0000-000084210000}"/>
    <cellStyle name="Comma 2 3 2 2 11 6 2" xfId="44923" xr:uid="{00000000-0005-0000-0000-000085210000}"/>
    <cellStyle name="Comma 2 3 2 2 11 7" xfId="34475" xr:uid="{00000000-0005-0000-0000-000086210000}"/>
    <cellStyle name="Comma 2 3 2 2 12" xfId="589" xr:uid="{00000000-0005-0000-0000-000087210000}"/>
    <cellStyle name="Comma 2 3 2 2 12 2" xfId="3289" xr:uid="{00000000-0005-0000-0000-000088210000}"/>
    <cellStyle name="Comma 2 3 2 2 12 2 2" xfId="8650" xr:uid="{00000000-0005-0000-0000-000089210000}"/>
    <cellStyle name="Comma 2 3 2 2 12 2 2 2" xfId="24396" xr:uid="{00000000-0005-0000-0000-00008A210000}"/>
    <cellStyle name="Comma 2 3 2 2 12 2 2 2 2" xfId="55779" xr:uid="{00000000-0005-0000-0000-00008B210000}"/>
    <cellStyle name="Comma 2 3 2 2 12 2 2 3" xfId="40198" xr:uid="{00000000-0005-0000-0000-00008C210000}"/>
    <cellStyle name="Comma 2 3 2 2 12 2 3" xfId="29651" xr:uid="{00000000-0005-0000-0000-00008D210000}"/>
    <cellStyle name="Comma 2 3 2 2 12 2 3 2" xfId="61033" xr:uid="{00000000-0005-0000-0000-00008E210000}"/>
    <cellStyle name="Comma 2 3 2 2 12 2 4" xfId="16623" xr:uid="{00000000-0005-0000-0000-00008F210000}"/>
    <cellStyle name="Comma 2 3 2 2 12 2 4 2" xfId="48006" xr:uid="{00000000-0005-0000-0000-000090210000}"/>
    <cellStyle name="Comma 2 3 2 2 12 2 5" xfId="34934" xr:uid="{00000000-0005-0000-0000-000091210000}"/>
    <cellStyle name="Comma 2 3 2 2 12 3" xfId="5992" xr:uid="{00000000-0005-0000-0000-000092210000}"/>
    <cellStyle name="Comma 2 3 2 2 12 3 2" xfId="21769" xr:uid="{00000000-0005-0000-0000-000093210000}"/>
    <cellStyle name="Comma 2 3 2 2 12 3 2 2" xfId="53152" xr:uid="{00000000-0005-0000-0000-000094210000}"/>
    <cellStyle name="Comma 2 3 2 2 12 3 3" xfId="37566" xr:uid="{00000000-0005-0000-0000-000095210000}"/>
    <cellStyle name="Comma 2 3 2 2 12 4" xfId="27024" xr:uid="{00000000-0005-0000-0000-000096210000}"/>
    <cellStyle name="Comma 2 3 2 2 12 4 2" xfId="58406" xr:uid="{00000000-0005-0000-0000-000097210000}"/>
    <cellStyle name="Comma 2 3 2 2 12 5" xfId="13994" xr:uid="{00000000-0005-0000-0000-000098210000}"/>
    <cellStyle name="Comma 2 3 2 2 12 5 2" xfId="45379" xr:uid="{00000000-0005-0000-0000-000099210000}"/>
    <cellStyle name="Comma 2 3 2 2 12 6" xfId="32304" xr:uid="{00000000-0005-0000-0000-00009A210000}"/>
    <cellStyle name="Comma 2 3 2 2 13" xfId="2938" xr:uid="{00000000-0005-0000-0000-00009B210000}"/>
    <cellStyle name="Comma 2 3 2 2 13 2" xfId="8300" xr:uid="{00000000-0005-0000-0000-00009C210000}"/>
    <cellStyle name="Comma 2 3 2 2 13 2 2" xfId="21421" xr:uid="{00000000-0005-0000-0000-00009D210000}"/>
    <cellStyle name="Comma 2 3 2 2 13 2 2 2" xfId="52804" xr:uid="{00000000-0005-0000-0000-00009E210000}"/>
    <cellStyle name="Comma 2 3 2 2 13 2 3" xfId="39850" xr:uid="{00000000-0005-0000-0000-00009F210000}"/>
    <cellStyle name="Comma 2 3 2 2 13 3" xfId="29303" xr:uid="{00000000-0005-0000-0000-0000A0210000}"/>
    <cellStyle name="Comma 2 3 2 2 13 3 2" xfId="60685" xr:uid="{00000000-0005-0000-0000-0000A1210000}"/>
    <cellStyle name="Comma 2 3 2 2 13 4" xfId="13646" xr:uid="{00000000-0005-0000-0000-0000A2210000}"/>
    <cellStyle name="Comma 2 3 2 2 13 4 2" xfId="45031" xr:uid="{00000000-0005-0000-0000-0000A3210000}"/>
    <cellStyle name="Comma 2 3 2 2 13 5" xfId="34586" xr:uid="{00000000-0005-0000-0000-0000A4210000}"/>
    <cellStyle name="Comma 2 3 2 2 14" xfId="5642" xr:uid="{00000000-0005-0000-0000-0000A5210000}"/>
    <cellStyle name="Comma 2 3 2 2 14 2" xfId="24048" xr:uid="{00000000-0005-0000-0000-0000A6210000}"/>
    <cellStyle name="Comma 2 3 2 2 14 2 2" xfId="55431" xr:uid="{00000000-0005-0000-0000-0000A7210000}"/>
    <cellStyle name="Comma 2 3 2 2 14 3" xfId="16275" xr:uid="{00000000-0005-0000-0000-0000A8210000}"/>
    <cellStyle name="Comma 2 3 2 2 14 3 2" xfId="47658" xr:uid="{00000000-0005-0000-0000-0000A9210000}"/>
    <cellStyle name="Comma 2 3 2 2 14 4" xfId="37218" xr:uid="{00000000-0005-0000-0000-0000AA210000}"/>
    <cellStyle name="Comma 2 3 2 2 15" xfId="19142" xr:uid="{00000000-0005-0000-0000-0000AB210000}"/>
    <cellStyle name="Comma 2 3 2 2 15 2" xfId="50525" xr:uid="{00000000-0005-0000-0000-0000AC210000}"/>
    <cellStyle name="Comma 2 3 2 2 16" xfId="26676" xr:uid="{00000000-0005-0000-0000-0000AD210000}"/>
    <cellStyle name="Comma 2 3 2 2 16 2" xfId="58058" xr:uid="{00000000-0005-0000-0000-0000AE210000}"/>
    <cellStyle name="Comma 2 3 2 2 17" xfId="11366" xr:uid="{00000000-0005-0000-0000-0000AF210000}"/>
    <cellStyle name="Comma 2 3 2 2 17 2" xfId="42752" xr:uid="{00000000-0005-0000-0000-0000B0210000}"/>
    <cellStyle name="Comma 2 3 2 2 18" xfId="31955" xr:uid="{00000000-0005-0000-0000-0000B1210000}"/>
    <cellStyle name="Comma 2 3 2 2 2" xfId="258" xr:uid="{00000000-0005-0000-0000-0000B2210000}"/>
    <cellStyle name="Comma 2 3 2 2 2 10" xfId="19143" xr:uid="{00000000-0005-0000-0000-0000B3210000}"/>
    <cellStyle name="Comma 2 3 2 2 2 10 2" xfId="50526" xr:uid="{00000000-0005-0000-0000-0000B4210000}"/>
    <cellStyle name="Comma 2 3 2 2 2 11" xfId="26703" xr:uid="{00000000-0005-0000-0000-0000B5210000}"/>
    <cellStyle name="Comma 2 3 2 2 2 11 2" xfId="58085" xr:uid="{00000000-0005-0000-0000-0000B6210000}"/>
    <cellStyle name="Comma 2 3 2 2 2 12" xfId="11367" xr:uid="{00000000-0005-0000-0000-0000B7210000}"/>
    <cellStyle name="Comma 2 3 2 2 2 12 2" xfId="42753" xr:uid="{00000000-0005-0000-0000-0000B8210000}"/>
    <cellStyle name="Comma 2 3 2 2 2 13" xfId="31983" xr:uid="{00000000-0005-0000-0000-0000B9210000}"/>
    <cellStyle name="Comma 2 3 2 2 2 2" xfId="312" xr:uid="{00000000-0005-0000-0000-0000BA210000}"/>
    <cellStyle name="Comma 2 3 2 2 2 2 10" xfId="32037" xr:uid="{00000000-0005-0000-0000-0000BB210000}"/>
    <cellStyle name="Comma 2 3 2 2 2 2 2" xfId="592" xr:uid="{00000000-0005-0000-0000-0000BC210000}"/>
    <cellStyle name="Comma 2 3 2 2 2 2 2 2" xfId="3292" xr:uid="{00000000-0005-0000-0000-0000BD210000}"/>
    <cellStyle name="Comma 2 3 2 2 2 2 2 2 2" xfId="8653" xr:uid="{00000000-0005-0000-0000-0000BE210000}"/>
    <cellStyle name="Comma 2 3 2 2 2 2 2 2 2 2" xfId="21772" xr:uid="{00000000-0005-0000-0000-0000BF210000}"/>
    <cellStyle name="Comma 2 3 2 2 2 2 2 2 2 2 2" xfId="53155" xr:uid="{00000000-0005-0000-0000-0000C0210000}"/>
    <cellStyle name="Comma 2 3 2 2 2 2 2 2 2 3" xfId="40201" xr:uid="{00000000-0005-0000-0000-0000C1210000}"/>
    <cellStyle name="Comma 2 3 2 2 2 2 2 2 3" xfId="29654" xr:uid="{00000000-0005-0000-0000-0000C2210000}"/>
    <cellStyle name="Comma 2 3 2 2 2 2 2 2 3 2" xfId="61036" xr:uid="{00000000-0005-0000-0000-0000C3210000}"/>
    <cellStyle name="Comma 2 3 2 2 2 2 2 2 4" xfId="13997" xr:uid="{00000000-0005-0000-0000-0000C4210000}"/>
    <cellStyle name="Comma 2 3 2 2 2 2 2 2 4 2" xfId="45382" xr:uid="{00000000-0005-0000-0000-0000C5210000}"/>
    <cellStyle name="Comma 2 3 2 2 2 2 2 2 5" xfId="34937" xr:uid="{00000000-0005-0000-0000-0000C6210000}"/>
    <cellStyle name="Comma 2 3 2 2 2 2 2 3" xfId="5995" xr:uid="{00000000-0005-0000-0000-0000C7210000}"/>
    <cellStyle name="Comma 2 3 2 2 2 2 2 3 2" xfId="24399" xr:uid="{00000000-0005-0000-0000-0000C8210000}"/>
    <cellStyle name="Comma 2 3 2 2 2 2 2 3 2 2" xfId="55782" xr:uid="{00000000-0005-0000-0000-0000C9210000}"/>
    <cellStyle name="Comma 2 3 2 2 2 2 2 3 3" xfId="16626" xr:uid="{00000000-0005-0000-0000-0000CA210000}"/>
    <cellStyle name="Comma 2 3 2 2 2 2 2 3 3 2" xfId="48009" xr:uid="{00000000-0005-0000-0000-0000CB210000}"/>
    <cellStyle name="Comma 2 3 2 2 2 2 2 3 4" xfId="37569" xr:uid="{00000000-0005-0000-0000-0000CC210000}"/>
    <cellStyle name="Comma 2 3 2 2 2 2 2 4" xfId="19145" xr:uid="{00000000-0005-0000-0000-0000CD210000}"/>
    <cellStyle name="Comma 2 3 2 2 2 2 2 4 2" xfId="50528" xr:uid="{00000000-0005-0000-0000-0000CE210000}"/>
    <cellStyle name="Comma 2 3 2 2 2 2 2 5" xfId="27027" xr:uid="{00000000-0005-0000-0000-0000CF210000}"/>
    <cellStyle name="Comma 2 3 2 2 2 2 2 5 2" xfId="58409" xr:uid="{00000000-0005-0000-0000-0000D0210000}"/>
    <cellStyle name="Comma 2 3 2 2 2 2 2 6" xfId="11369" xr:uid="{00000000-0005-0000-0000-0000D1210000}"/>
    <cellStyle name="Comma 2 3 2 2 2 2 2 6 2" xfId="42755" xr:uid="{00000000-0005-0000-0000-0000D2210000}"/>
    <cellStyle name="Comma 2 3 2 2 2 2 2 7" xfId="32307" xr:uid="{00000000-0005-0000-0000-0000D3210000}"/>
    <cellStyle name="Comma 2 3 2 2 2 2 3" xfId="2886" xr:uid="{00000000-0005-0000-0000-0000D4210000}"/>
    <cellStyle name="Comma 2 3 2 2 2 2 3 2" xfId="5559" xr:uid="{00000000-0005-0000-0000-0000D5210000}"/>
    <cellStyle name="Comma 2 3 2 2 2 2 3 2 2" xfId="10910" xr:uid="{00000000-0005-0000-0000-0000D6210000}"/>
    <cellStyle name="Comma 2 3 2 2 2 2 3 2 2 2" xfId="24021" xr:uid="{00000000-0005-0000-0000-0000D7210000}"/>
    <cellStyle name="Comma 2 3 2 2 2 2 3 2 2 2 2" xfId="55404" xr:uid="{00000000-0005-0000-0000-0000D8210000}"/>
    <cellStyle name="Comma 2 3 2 2 2 2 3 2 2 3" xfId="42450" xr:uid="{00000000-0005-0000-0000-0000D9210000}"/>
    <cellStyle name="Comma 2 3 2 2 2 2 3 2 3" xfId="31903" xr:uid="{00000000-0005-0000-0000-0000DA210000}"/>
    <cellStyle name="Comma 2 3 2 2 2 2 3 2 3 2" xfId="63285" xr:uid="{00000000-0005-0000-0000-0000DB210000}"/>
    <cellStyle name="Comma 2 3 2 2 2 2 3 2 4" xfId="16246" xr:uid="{00000000-0005-0000-0000-0000DC210000}"/>
    <cellStyle name="Comma 2 3 2 2 2 2 3 2 4 2" xfId="47631" xr:uid="{00000000-0005-0000-0000-0000DD210000}"/>
    <cellStyle name="Comma 2 3 2 2 2 2 3 2 5" xfId="37186" xr:uid="{00000000-0005-0000-0000-0000DE210000}"/>
    <cellStyle name="Comma 2 3 2 2 2 2 3 3" xfId="8264" xr:uid="{00000000-0005-0000-0000-0000DF210000}"/>
    <cellStyle name="Comma 2 3 2 2 2 2 3 3 2" xfId="26648" xr:uid="{00000000-0005-0000-0000-0000E0210000}"/>
    <cellStyle name="Comma 2 3 2 2 2 2 3 3 2 2" xfId="58031" xr:uid="{00000000-0005-0000-0000-0000E1210000}"/>
    <cellStyle name="Comma 2 3 2 2 2 2 3 3 3" xfId="18875" xr:uid="{00000000-0005-0000-0000-0000E2210000}"/>
    <cellStyle name="Comma 2 3 2 2 2 2 3 3 3 2" xfId="50258" xr:uid="{00000000-0005-0000-0000-0000E3210000}"/>
    <cellStyle name="Comma 2 3 2 2 2 2 3 3 4" xfId="39820" xr:uid="{00000000-0005-0000-0000-0000E4210000}"/>
    <cellStyle name="Comma 2 3 2 2 2 2 3 4" xfId="21394" xr:uid="{00000000-0005-0000-0000-0000E5210000}"/>
    <cellStyle name="Comma 2 3 2 2 2 2 3 4 2" xfId="52777" xr:uid="{00000000-0005-0000-0000-0000E6210000}"/>
    <cellStyle name="Comma 2 3 2 2 2 2 3 5" xfId="29276" xr:uid="{00000000-0005-0000-0000-0000E7210000}"/>
    <cellStyle name="Comma 2 3 2 2 2 2 3 5 2" xfId="60658" xr:uid="{00000000-0005-0000-0000-0000E8210000}"/>
    <cellStyle name="Comma 2 3 2 2 2 2 3 6" xfId="13618" xr:uid="{00000000-0005-0000-0000-0000E9210000}"/>
    <cellStyle name="Comma 2 3 2 2 2 2 3 6 2" xfId="45004" xr:uid="{00000000-0005-0000-0000-0000EA210000}"/>
    <cellStyle name="Comma 2 3 2 2 2 2 3 7" xfId="34556" xr:uid="{00000000-0005-0000-0000-0000EB210000}"/>
    <cellStyle name="Comma 2 3 2 2 2 2 4" xfId="591" xr:uid="{00000000-0005-0000-0000-0000EC210000}"/>
    <cellStyle name="Comma 2 3 2 2 2 2 4 2" xfId="3291" xr:uid="{00000000-0005-0000-0000-0000ED210000}"/>
    <cellStyle name="Comma 2 3 2 2 2 2 4 2 2" xfId="8652" xr:uid="{00000000-0005-0000-0000-0000EE210000}"/>
    <cellStyle name="Comma 2 3 2 2 2 2 4 2 2 2" xfId="24398" xr:uid="{00000000-0005-0000-0000-0000EF210000}"/>
    <cellStyle name="Comma 2 3 2 2 2 2 4 2 2 2 2" xfId="55781" xr:uid="{00000000-0005-0000-0000-0000F0210000}"/>
    <cellStyle name="Comma 2 3 2 2 2 2 4 2 2 3" xfId="40200" xr:uid="{00000000-0005-0000-0000-0000F1210000}"/>
    <cellStyle name="Comma 2 3 2 2 2 2 4 2 3" xfId="29653" xr:uid="{00000000-0005-0000-0000-0000F2210000}"/>
    <cellStyle name="Comma 2 3 2 2 2 2 4 2 3 2" xfId="61035" xr:uid="{00000000-0005-0000-0000-0000F3210000}"/>
    <cellStyle name="Comma 2 3 2 2 2 2 4 2 4" xfId="16625" xr:uid="{00000000-0005-0000-0000-0000F4210000}"/>
    <cellStyle name="Comma 2 3 2 2 2 2 4 2 4 2" xfId="48008" xr:uid="{00000000-0005-0000-0000-0000F5210000}"/>
    <cellStyle name="Comma 2 3 2 2 2 2 4 2 5" xfId="34936" xr:uid="{00000000-0005-0000-0000-0000F6210000}"/>
    <cellStyle name="Comma 2 3 2 2 2 2 4 3" xfId="5994" xr:uid="{00000000-0005-0000-0000-0000F7210000}"/>
    <cellStyle name="Comma 2 3 2 2 2 2 4 3 2" xfId="21771" xr:uid="{00000000-0005-0000-0000-0000F8210000}"/>
    <cellStyle name="Comma 2 3 2 2 2 2 4 3 2 2" xfId="53154" xr:uid="{00000000-0005-0000-0000-0000F9210000}"/>
    <cellStyle name="Comma 2 3 2 2 2 2 4 3 3" xfId="37568" xr:uid="{00000000-0005-0000-0000-0000FA210000}"/>
    <cellStyle name="Comma 2 3 2 2 2 2 4 4" xfId="27026" xr:uid="{00000000-0005-0000-0000-0000FB210000}"/>
    <cellStyle name="Comma 2 3 2 2 2 2 4 4 2" xfId="58408" xr:uid="{00000000-0005-0000-0000-0000FC210000}"/>
    <cellStyle name="Comma 2 3 2 2 2 2 4 5" xfId="13996" xr:uid="{00000000-0005-0000-0000-0000FD210000}"/>
    <cellStyle name="Comma 2 3 2 2 2 2 4 5 2" xfId="45381" xr:uid="{00000000-0005-0000-0000-0000FE210000}"/>
    <cellStyle name="Comma 2 3 2 2 2 2 4 6" xfId="32306" xr:uid="{00000000-0005-0000-0000-0000FF210000}"/>
    <cellStyle name="Comma 2 3 2 2 2 2 5" xfId="3021" xr:uid="{00000000-0005-0000-0000-000000220000}"/>
    <cellStyle name="Comma 2 3 2 2 2 2 5 2" xfId="8383" xr:uid="{00000000-0005-0000-0000-000001220000}"/>
    <cellStyle name="Comma 2 3 2 2 2 2 5 2 2" xfId="21502" xr:uid="{00000000-0005-0000-0000-000002220000}"/>
    <cellStyle name="Comma 2 3 2 2 2 2 5 2 2 2" xfId="52885" xr:uid="{00000000-0005-0000-0000-000003220000}"/>
    <cellStyle name="Comma 2 3 2 2 2 2 5 2 3" xfId="39931" xr:uid="{00000000-0005-0000-0000-000004220000}"/>
    <cellStyle name="Comma 2 3 2 2 2 2 5 3" xfId="29384" xr:uid="{00000000-0005-0000-0000-000005220000}"/>
    <cellStyle name="Comma 2 3 2 2 2 2 5 3 2" xfId="60766" xr:uid="{00000000-0005-0000-0000-000006220000}"/>
    <cellStyle name="Comma 2 3 2 2 2 2 5 4" xfId="13727" xr:uid="{00000000-0005-0000-0000-000007220000}"/>
    <cellStyle name="Comma 2 3 2 2 2 2 5 4 2" xfId="45112" xr:uid="{00000000-0005-0000-0000-000008220000}"/>
    <cellStyle name="Comma 2 3 2 2 2 2 5 5" xfId="34667" xr:uid="{00000000-0005-0000-0000-000009220000}"/>
    <cellStyle name="Comma 2 3 2 2 2 2 6" xfId="5725" xr:uid="{00000000-0005-0000-0000-00000A220000}"/>
    <cellStyle name="Comma 2 3 2 2 2 2 6 2" xfId="24129" xr:uid="{00000000-0005-0000-0000-00000B220000}"/>
    <cellStyle name="Comma 2 3 2 2 2 2 6 2 2" xfId="55512" xr:uid="{00000000-0005-0000-0000-00000C220000}"/>
    <cellStyle name="Comma 2 3 2 2 2 2 6 3" xfId="16356" xr:uid="{00000000-0005-0000-0000-00000D220000}"/>
    <cellStyle name="Comma 2 3 2 2 2 2 6 3 2" xfId="47739" xr:uid="{00000000-0005-0000-0000-00000E220000}"/>
    <cellStyle name="Comma 2 3 2 2 2 2 6 4" xfId="37299" xr:uid="{00000000-0005-0000-0000-00000F220000}"/>
    <cellStyle name="Comma 2 3 2 2 2 2 7" xfId="19144" xr:uid="{00000000-0005-0000-0000-000010220000}"/>
    <cellStyle name="Comma 2 3 2 2 2 2 7 2" xfId="50527" xr:uid="{00000000-0005-0000-0000-000011220000}"/>
    <cellStyle name="Comma 2 3 2 2 2 2 8" xfId="26757" xr:uid="{00000000-0005-0000-0000-000012220000}"/>
    <cellStyle name="Comma 2 3 2 2 2 2 8 2" xfId="58139" xr:uid="{00000000-0005-0000-0000-000013220000}"/>
    <cellStyle name="Comma 2 3 2 2 2 2 9" xfId="11368" xr:uid="{00000000-0005-0000-0000-000014220000}"/>
    <cellStyle name="Comma 2 3 2 2 2 2 9 2" xfId="42754" xr:uid="{00000000-0005-0000-0000-000015220000}"/>
    <cellStyle name="Comma 2 3 2 2 2 3" xfId="593" xr:uid="{00000000-0005-0000-0000-000016220000}"/>
    <cellStyle name="Comma 2 3 2 2 2 3 2" xfId="3293" xr:uid="{00000000-0005-0000-0000-000017220000}"/>
    <cellStyle name="Comma 2 3 2 2 2 3 2 2" xfId="8654" xr:uid="{00000000-0005-0000-0000-000018220000}"/>
    <cellStyle name="Comma 2 3 2 2 2 3 2 2 2" xfId="21773" xr:uid="{00000000-0005-0000-0000-000019220000}"/>
    <cellStyle name="Comma 2 3 2 2 2 3 2 2 2 2" xfId="53156" xr:uid="{00000000-0005-0000-0000-00001A220000}"/>
    <cellStyle name="Comma 2 3 2 2 2 3 2 2 3" xfId="40202" xr:uid="{00000000-0005-0000-0000-00001B220000}"/>
    <cellStyle name="Comma 2 3 2 2 2 3 2 3" xfId="29655" xr:uid="{00000000-0005-0000-0000-00001C220000}"/>
    <cellStyle name="Comma 2 3 2 2 2 3 2 3 2" xfId="61037" xr:uid="{00000000-0005-0000-0000-00001D220000}"/>
    <cellStyle name="Comma 2 3 2 2 2 3 2 4" xfId="13998" xr:uid="{00000000-0005-0000-0000-00001E220000}"/>
    <cellStyle name="Comma 2 3 2 2 2 3 2 4 2" xfId="45383" xr:uid="{00000000-0005-0000-0000-00001F220000}"/>
    <cellStyle name="Comma 2 3 2 2 2 3 2 5" xfId="34938" xr:uid="{00000000-0005-0000-0000-000020220000}"/>
    <cellStyle name="Comma 2 3 2 2 2 3 3" xfId="5996" xr:uid="{00000000-0005-0000-0000-000021220000}"/>
    <cellStyle name="Comma 2 3 2 2 2 3 3 2" xfId="24400" xr:uid="{00000000-0005-0000-0000-000022220000}"/>
    <cellStyle name="Comma 2 3 2 2 2 3 3 2 2" xfId="55783" xr:uid="{00000000-0005-0000-0000-000023220000}"/>
    <cellStyle name="Comma 2 3 2 2 2 3 3 3" xfId="16627" xr:uid="{00000000-0005-0000-0000-000024220000}"/>
    <cellStyle name="Comma 2 3 2 2 2 3 3 3 2" xfId="48010" xr:uid="{00000000-0005-0000-0000-000025220000}"/>
    <cellStyle name="Comma 2 3 2 2 2 3 3 4" xfId="37570" xr:uid="{00000000-0005-0000-0000-000026220000}"/>
    <cellStyle name="Comma 2 3 2 2 2 3 4" xfId="19146" xr:uid="{00000000-0005-0000-0000-000027220000}"/>
    <cellStyle name="Comma 2 3 2 2 2 3 4 2" xfId="50529" xr:uid="{00000000-0005-0000-0000-000028220000}"/>
    <cellStyle name="Comma 2 3 2 2 2 3 5" xfId="27028" xr:uid="{00000000-0005-0000-0000-000029220000}"/>
    <cellStyle name="Comma 2 3 2 2 2 3 5 2" xfId="58410" xr:uid="{00000000-0005-0000-0000-00002A220000}"/>
    <cellStyle name="Comma 2 3 2 2 2 3 6" xfId="11370" xr:uid="{00000000-0005-0000-0000-00002B220000}"/>
    <cellStyle name="Comma 2 3 2 2 2 3 6 2" xfId="42756" xr:uid="{00000000-0005-0000-0000-00002C220000}"/>
    <cellStyle name="Comma 2 3 2 2 2 3 7" xfId="32308" xr:uid="{00000000-0005-0000-0000-00002D220000}"/>
    <cellStyle name="Comma 2 3 2 2 2 4" xfId="594" xr:uid="{00000000-0005-0000-0000-00002E220000}"/>
    <cellStyle name="Comma 2 3 2 2 2 4 2" xfId="3294" xr:uid="{00000000-0005-0000-0000-00002F220000}"/>
    <cellStyle name="Comma 2 3 2 2 2 4 2 2" xfId="8655" xr:uid="{00000000-0005-0000-0000-000030220000}"/>
    <cellStyle name="Comma 2 3 2 2 2 4 2 2 2" xfId="21774" xr:uid="{00000000-0005-0000-0000-000031220000}"/>
    <cellStyle name="Comma 2 3 2 2 2 4 2 2 2 2" xfId="53157" xr:uid="{00000000-0005-0000-0000-000032220000}"/>
    <cellStyle name="Comma 2 3 2 2 2 4 2 2 3" xfId="40203" xr:uid="{00000000-0005-0000-0000-000033220000}"/>
    <cellStyle name="Comma 2 3 2 2 2 4 2 3" xfId="29656" xr:uid="{00000000-0005-0000-0000-000034220000}"/>
    <cellStyle name="Comma 2 3 2 2 2 4 2 3 2" xfId="61038" xr:uid="{00000000-0005-0000-0000-000035220000}"/>
    <cellStyle name="Comma 2 3 2 2 2 4 2 4" xfId="13999" xr:uid="{00000000-0005-0000-0000-000036220000}"/>
    <cellStyle name="Comma 2 3 2 2 2 4 2 4 2" xfId="45384" xr:uid="{00000000-0005-0000-0000-000037220000}"/>
    <cellStyle name="Comma 2 3 2 2 2 4 2 5" xfId="34939" xr:uid="{00000000-0005-0000-0000-000038220000}"/>
    <cellStyle name="Comma 2 3 2 2 2 4 3" xfId="5997" xr:uid="{00000000-0005-0000-0000-000039220000}"/>
    <cellStyle name="Comma 2 3 2 2 2 4 3 2" xfId="24401" xr:uid="{00000000-0005-0000-0000-00003A220000}"/>
    <cellStyle name="Comma 2 3 2 2 2 4 3 2 2" xfId="55784" xr:uid="{00000000-0005-0000-0000-00003B220000}"/>
    <cellStyle name="Comma 2 3 2 2 2 4 3 3" xfId="16628" xr:uid="{00000000-0005-0000-0000-00003C220000}"/>
    <cellStyle name="Comma 2 3 2 2 2 4 3 3 2" xfId="48011" xr:uid="{00000000-0005-0000-0000-00003D220000}"/>
    <cellStyle name="Comma 2 3 2 2 2 4 3 4" xfId="37571" xr:uid="{00000000-0005-0000-0000-00003E220000}"/>
    <cellStyle name="Comma 2 3 2 2 2 4 4" xfId="19147" xr:uid="{00000000-0005-0000-0000-00003F220000}"/>
    <cellStyle name="Comma 2 3 2 2 2 4 4 2" xfId="50530" xr:uid="{00000000-0005-0000-0000-000040220000}"/>
    <cellStyle name="Comma 2 3 2 2 2 4 5" xfId="27029" xr:uid="{00000000-0005-0000-0000-000041220000}"/>
    <cellStyle name="Comma 2 3 2 2 2 4 5 2" xfId="58411" xr:uid="{00000000-0005-0000-0000-000042220000}"/>
    <cellStyle name="Comma 2 3 2 2 2 4 6" xfId="11371" xr:uid="{00000000-0005-0000-0000-000043220000}"/>
    <cellStyle name="Comma 2 3 2 2 2 4 6 2" xfId="42757" xr:uid="{00000000-0005-0000-0000-000044220000}"/>
    <cellStyle name="Comma 2 3 2 2 2 4 7" xfId="32309" xr:uid="{00000000-0005-0000-0000-000045220000}"/>
    <cellStyle name="Comma 2 3 2 2 2 5" xfId="2773" xr:uid="{00000000-0005-0000-0000-000046220000}"/>
    <cellStyle name="Comma 2 3 2 2 2 5 2" xfId="5446" xr:uid="{00000000-0005-0000-0000-000047220000}"/>
    <cellStyle name="Comma 2 3 2 2 2 5 2 2" xfId="10801" xr:uid="{00000000-0005-0000-0000-000048220000}"/>
    <cellStyle name="Comma 2 3 2 2 2 5 2 2 2" xfId="23913" xr:uid="{00000000-0005-0000-0000-000049220000}"/>
    <cellStyle name="Comma 2 3 2 2 2 5 2 2 2 2" xfId="55296" xr:uid="{00000000-0005-0000-0000-00004A220000}"/>
    <cellStyle name="Comma 2 3 2 2 2 5 2 2 3" xfId="42342" xr:uid="{00000000-0005-0000-0000-00004B220000}"/>
    <cellStyle name="Comma 2 3 2 2 2 5 2 3" xfId="31795" xr:uid="{00000000-0005-0000-0000-00004C220000}"/>
    <cellStyle name="Comma 2 3 2 2 2 5 2 3 2" xfId="63177" xr:uid="{00000000-0005-0000-0000-00004D220000}"/>
    <cellStyle name="Comma 2 3 2 2 2 5 2 4" xfId="16138" xr:uid="{00000000-0005-0000-0000-00004E220000}"/>
    <cellStyle name="Comma 2 3 2 2 2 5 2 4 2" xfId="47523" xr:uid="{00000000-0005-0000-0000-00004F220000}"/>
    <cellStyle name="Comma 2 3 2 2 2 5 2 5" xfId="37078" xr:uid="{00000000-0005-0000-0000-000050220000}"/>
    <cellStyle name="Comma 2 3 2 2 2 5 3" xfId="8154" xr:uid="{00000000-0005-0000-0000-000051220000}"/>
    <cellStyle name="Comma 2 3 2 2 2 5 3 2" xfId="26540" xr:uid="{00000000-0005-0000-0000-000052220000}"/>
    <cellStyle name="Comma 2 3 2 2 2 5 3 2 2" xfId="57923" xr:uid="{00000000-0005-0000-0000-000053220000}"/>
    <cellStyle name="Comma 2 3 2 2 2 5 3 3" xfId="18767" xr:uid="{00000000-0005-0000-0000-000054220000}"/>
    <cellStyle name="Comma 2 3 2 2 2 5 3 3 2" xfId="50150" xr:uid="{00000000-0005-0000-0000-000055220000}"/>
    <cellStyle name="Comma 2 3 2 2 2 5 3 4" xfId="39712" xr:uid="{00000000-0005-0000-0000-000056220000}"/>
    <cellStyle name="Comma 2 3 2 2 2 5 4" xfId="21286" xr:uid="{00000000-0005-0000-0000-000057220000}"/>
    <cellStyle name="Comma 2 3 2 2 2 5 4 2" xfId="52669" xr:uid="{00000000-0005-0000-0000-000058220000}"/>
    <cellStyle name="Comma 2 3 2 2 2 5 5" xfId="29168" xr:uid="{00000000-0005-0000-0000-000059220000}"/>
    <cellStyle name="Comma 2 3 2 2 2 5 5 2" xfId="60550" xr:uid="{00000000-0005-0000-0000-00005A220000}"/>
    <cellStyle name="Comma 2 3 2 2 2 5 6" xfId="13510" xr:uid="{00000000-0005-0000-0000-00005B220000}"/>
    <cellStyle name="Comma 2 3 2 2 2 5 6 2" xfId="44896" xr:uid="{00000000-0005-0000-0000-00005C220000}"/>
    <cellStyle name="Comma 2 3 2 2 2 5 7" xfId="34448" xr:uid="{00000000-0005-0000-0000-00005D220000}"/>
    <cellStyle name="Comma 2 3 2 2 2 6" xfId="2832" xr:uid="{00000000-0005-0000-0000-00005E220000}"/>
    <cellStyle name="Comma 2 3 2 2 2 6 2" xfId="5505" xr:uid="{00000000-0005-0000-0000-00005F220000}"/>
    <cellStyle name="Comma 2 3 2 2 2 6 2 2" xfId="10856" xr:uid="{00000000-0005-0000-0000-000060220000}"/>
    <cellStyle name="Comma 2 3 2 2 2 6 2 2 2" xfId="23967" xr:uid="{00000000-0005-0000-0000-000061220000}"/>
    <cellStyle name="Comma 2 3 2 2 2 6 2 2 2 2" xfId="55350" xr:uid="{00000000-0005-0000-0000-000062220000}"/>
    <cellStyle name="Comma 2 3 2 2 2 6 2 2 3" xfId="42396" xr:uid="{00000000-0005-0000-0000-000063220000}"/>
    <cellStyle name="Comma 2 3 2 2 2 6 2 3" xfId="31849" xr:uid="{00000000-0005-0000-0000-000064220000}"/>
    <cellStyle name="Comma 2 3 2 2 2 6 2 3 2" xfId="63231" xr:uid="{00000000-0005-0000-0000-000065220000}"/>
    <cellStyle name="Comma 2 3 2 2 2 6 2 4" xfId="16192" xr:uid="{00000000-0005-0000-0000-000066220000}"/>
    <cellStyle name="Comma 2 3 2 2 2 6 2 4 2" xfId="47577" xr:uid="{00000000-0005-0000-0000-000067220000}"/>
    <cellStyle name="Comma 2 3 2 2 2 6 2 5" xfId="37132" xr:uid="{00000000-0005-0000-0000-000068220000}"/>
    <cellStyle name="Comma 2 3 2 2 2 6 3" xfId="8210" xr:uid="{00000000-0005-0000-0000-000069220000}"/>
    <cellStyle name="Comma 2 3 2 2 2 6 3 2" xfId="26594" xr:uid="{00000000-0005-0000-0000-00006A220000}"/>
    <cellStyle name="Comma 2 3 2 2 2 6 3 2 2" xfId="57977" xr:uid="{00000000-0005-0000-0000-00006B220000}"/>
    <cellStyle name="Comma 2 3 2 2 2 6 3 3" xfId="18821" xr:uid="{00000000-0005-0000-0000-00006C220000}"/>
    <cellStyle name="Comma 2 3 2 2 2 6 3 3 2" xfId="50204" xr:uid="{00000000-0005-0000-0000-00006D220000}"/>
    <cellStyle name="Comma 2 3 2 2 2 6 3 4" xfId="39766" xr:uid="{00000000-0005-0000-0000-00006E220000}"/>
    <cellStyle name="Comma 2 3 2 2 2 6 4" xfId="21340" xr:uid="{00000000-0005-0000-0000-00006F220000}"/>
    <cellStyle name="Comma 2 3 2 2 2 6 4 2" xfId="52723" xr:uid="{00000000-0005-0000-0000-000070220000}"/>
    <cellStyle name="Comma 2 3 2 2 2 6 5" xfId="29222" xr:uid="{00000000-0005-0000-0000-000071220000}"/>
    <cellStyle name="Comma 2 3 2 2 2 6 5 2" xfId="60604" xr:uid="{00000000-0005-0000-0000-000072220000}"/>
    <cellStyle name="Comma 2 3 2 2 2 6 6" xfId="13564" xr:uid="{00000000-0005-0000-0000-000073220000}"/>
    <cellStyle name="Comma 2 3 2 2 2 6 6 2" xfId="44950" xr:uid="{00000000-0005-0000-0000-000074220000}"/>
    <cellStyle name="Comma 2 3 2 2 2 6 7" xfId="34502" xr:uid="{00000000-0005-0000-0000-000075220000}"/>
    <cellStyle name="Comma 2 3 2 2 2 7" xfId="590" xr:uid="{00000000-0005-0000-0000-000076220000}"/>
    <cellStyle name="Comma 2 3 2 2 2 7 2" xfId="3290" xr:uid="{00000000-0005-0000-0000-000077220000}"/>
    <cellStyle name="Comma 2 3 2 2 2 7 2 2" xfId="8651" xr:uid="{00000000-0005-0000-0000-000078220000}"/>
    <cellStyle name="Comma 2 3 2 2 2 7 2 2 2" xfId="24397" xr:uid="{00000000-0005-0000-0000-000079220000}"/>
    <cellStyle name="Comma 2 3 2 2 2 7 2 2 2 2" xfId="55780" xr:uid="{00000000-0005-0000-0000-00007A220000}"/>
    <cellStyle name="Comma 2 3 2 2 2 7 2 2 3" xfId="40199" xr:uid="{00000000-0005-0000-0000-00007B220000}"/>
    <cellStyle name="Comma 2 3 2 2 2 7 2 3" xfId="29652" xr:uid="{00000000-0005-0000-0000-00007C220000}"/>
    <cellStyle name="Comma 2 3 2 2 2 7 2 3 2" xfId="61034" xr:uid="{00000000-0005-0000-0000-00007D220000}"/>
    <cellStyle name="Comma 2 3 2 2 2 7 2 4" xfId="16624" xr:uid="{00000000-0005-0000-0000-00007E220000}"/>
    <cellStyle name="Comma 2 3 2 2 2 7 2 4 2" xfId="48007" xr:uid="{00000000-0005-0000-0000-00007F220000}"/>
    <cellStyle name="Comma 2 3 2 2 2 7 2 5" xfId="34935" xr:uid="{00000000-0005-0000-0000-000080220000}"/>
    <cellStyle name="Comma 2 3 2 2 2 7 3" xfId="5993" xr:uid="{00000000-0005-0000-0000-000081220000}"/>
    <cellStyle name="Comma 2 3 2 2 2 7 3 2" xfId="21770" xr:uid="{00000000-0005-0000-0000-000082220000}"/>
    <cellStyle name="Comma 2 3 2 2 2 7 3 2 2" xfId="53153" xr:uid="{00000000-0005-0000-0000-000083220000}"/>
    <cellStyle name="Comma 2 3 2 2 2 7 3 3" xfId="37567" xr:uid="{00000000-0005-0000-0000-000084220000}"/>
    <cellStyle name="Comma 2 3 2 2 2 7 4" xfId="27025" xr:uid="{00000000-0005-0000-0000-000085220000}"/>
    <cellStyle name="Comma 2 3 2 2 2 7 4 2" xfId="58407" xr:uid="{00000000-0005-0000-0000-000086220000}"/>
    <cellStyle name="Comma 2 3 2 2 2 7 5" xfId="13995" xr:uid="{00000000-0005-0000-0000-000087220000}"/>
    <cellStyle name="Comma 2 3 2 2 2 7 5 2" xfId="45380" xr:uid="{00000000-0005-0000-0000-000088220000}"/>
    <cellStyle name="Comma 2 3 2 2 2 7 6" xfId="32305" xr:uid="{00000000-0005-0000-0000-000089220000}"/>
    <cellStyle name="Comma 2 3 2 2 2 8" xfId="2967" xr:uid="{00000000-0005-0000-0000-00008A220000}"/>
    <cellStyle name="Comma 2 3 2 2 2 8 2" xfId="8329" xr:uid="{00000000-0005-0000-0000-00008B220000}"/>
    <cellStyle name="Comma 2 3 2 2 2 8 2 2" xfId="21448" xr:uid="{00000000-0005-0000-0000-00008C220000}"/>
    <cellStyle name="Comma 2 3 2 2 2 8 2 2 2" xfId="52831" xr:uid="{00000000-0005-0000-0000-00008D220000}"/>
    <cellStyle name="Comma 2 3 2 2 2 8 2 3" xfId="39877" xr:uid="{00000000-0005-0000-0000-00008E220000}"/>
    <cellStyle name="Comma 2 3 2 2 2 8 3" xfId="29330" xr:uid="{00000000-0005-0000-0000-00008F220000}"/>
    <cellStyle name="Comma 2 3 2 2 2 8 3 2" xfId="60712" xr:uid="{00000000-0005-0000-0000-000090220000}"/>
    <cellStyle name="Comma 2 3 2 2 2 8 4" xfId="13673" xr:uid="{00000000-0005-0000-0000-000091220000}"/>
    <cellStyle name="Comma 2 3 2 2 2 8 4 2" xfId="45058" xr:uid="{00000000-0005-0000-0000-000092220000}"/>
    <cellStyle name="Comma 2 3 2 2 2 8 5" xfId="34613" xr:uid="{00000000-0005-0000-0000-000093220000}"/>
    <cellStyle name="Comma 2 3 2 2 2 9" xfId="5671" xr:uid="{00000000-0005-0000-0000-000094220000}"/>
    <cellStyle name="Comma 2 3 2 2 2 9 2" xfId="24075" xr:uid="{00000000-0005-0000-0000-000095220000}"/>
    <cellStyle name="Comma 2 3 2 2 2 9 2 2" xfId="55458" xr:uid="{00000000-0005-0000-0000-000096220000}"/>
    <cellStyle name="Comma 2 3 2 2 2 9 3" xfId="16302" xr:uid="{00000000-0005-0000-0000-000097220000}"/>
    <cellStyle name="Comma 2 3 2 2 2 9 3 2" xfId="47685" xr:uid="{00000000-0005-0000-0000-000098220000}"/>
    <cellStyle name="Comma 2 3 2 2 2 9 4" xfId="37245" xr:uid="{00000000-0005-0000-0000-000099220000}"/>
    <cellStyle name="Comma 2 3 2 2 3" xfId="285" xr:uid="{00000000-0005-0000-0000-00009A220000}"/>
    <cellStyle name="Comma 2 3 2 2 3 10" xfId="26730" xr:uid="{00000000-0005-0000-0000-00009B220000}"/>
    <cellStyle name="Comma 2 3 2 2 3 10 2" xfId="58112" xr:uid="{00000000-0005-0000-0000-00009C220000}"/>
    <cellStyle name="Comma 2 3 2 2 3 11" xfId="11372" xr:uid="{00000000-0005-0000-0000-00009D220000}"/>
    <cellStyle name="Comma 2 3 2 2 3 11 2" xfId="42758" xr:uid="{00000000-0005-0000-0000-00009E220000}"/>
    <cellStyle name="Comma 2 3 2 2 3 12" xfId="32010" xr:uid="{00000000-0005-0000-0000-00009F220000}"/>
    <cellStyle name="Comma 2 3 2 2 3 2" xfId="596" xr:uid="{00000000-0005-0000-0000-0000A0220000}"/>
    <cellStyle name="Comma 2 3 2 2 3 2 2" xfId="597" xr:uid="{00000000-0005-0000-0000-0000A1220000}"/>
    <cellStyle name="Comma 2 3 2 2 3 2 2 2" xfId="3297" xr:uid="{00000000-0005-0000-0000-0000A2220000}"/>
    <cellStyle name="Comma 2 3 2 2 3 2 2 2 2" xfId="8658" xr:uid="{00000000-0005-0000-0000-0000A3220000}"/>
    <cellStyle name="Comma 2 3 2 2 3 2 2 2 2 2" xfId="21777" xr:uid="{00000000-0005-0000-0000-0000A4220000}"/>
    <cellStyle name="Comma 2 3 2 2 3 2 2 2 2 2 2" xfId="53160" xr:uid="{00000000-0005-0000-0000-0000A5220000}"/>
    <cellStyle name="Comma 2 3 2 2 3 2 2 2 2 3" xfId="40206" xr:uid="{00000000-0005-0000-0000-0000A6220000}"/>
    <cellStyle name="Comma 2 3 2 2 3 2 2 2 3" xfId="29659" xr:uid="{00000000-0005-0000-0000-0000A7220000}"/>
    <cellStyle name="Comma 2 3 2 2 3 2 2 2 3 2" xfId="61041" xr:uid="{00000000-0005-0000-0000-0000A8220000}"/>
    <cellStyle name="Comma 2 3 2 2 3 2 2 2 4" xfId="14002" xr:uid="{00000000-0005-0000-0000-0000A9220000}"/>
    <cellStyle name="Comma 2 3 2 2 3 2 2 2 4 2" xfId="45387" xr:uid="{00000000-0005-0000-0000-0000AA220000}"/>
    <cellStyle name="Comma 2 3 2 2 3 2 2 2 5" xfId="34942" xr:uid="{00000000-0005-0000-0000-0000AB220000}"/>
    <cellStyle name="Comma 2 3 2 2 3 2 2 3" xfId="6000" xr:uid="{00000000-0005-0000-0000-0000AC220000}"/>
    <cellStyle name="Comma 2 3 2 2 3 2 2 3 2" xfId="24404" xr:uid="{00000000-0005-0000-0000-0000AD220000}"/>
    <cellStyle name="Comma 2 3 2 2 3 2 2 3 2 2" xfId="55787" xr:uid="{00000000-0005-0000-0000-0000AE220000}"/>
    <cellStyle name="Comma 2 3 2 2 3 2 2 3 3" xfId="16631" xr:uid="{00000000-0005-0000-0000-0000AF220000}"/>
    <cellStyle name="Comma 2 3 2 2 3 2 2 3 3 2" xfId="48014" xr:uid="{00000000-0005-0000-0000-0000B0220000}"/>
    <cellStyle name="Comma 2 3 2 2 3 2 2 3 4" xfId="37574" xr:uid="{00000000-0005-0000-0000-0000B1220000}"/>
    <cellStyle name="Comma 2 3 2 2 3 2 2 4" xfId="19150" xr:uid="{00000000-0005-0000-0000-0000B2220000}"/>
    <cellStyle name="Comma 2 3 2 2 3 2 2 4 2" xfId="50533" xr:uid="{00000000-0005-0000-0000-0000B3220000}"/>
    <cellStyle name="Comma 2 3 2 2 3 2 2 5" xfId="27032" xr:uid="{00000000-0005-0000-0000-0000B4220000}"/>
    <cellStyle name="Comma 2 3 2 2 3 2 2 5 2" xfId="58414" xr:uid="{00000000-0005-0000-0000-0000B5220000}"/>
    <cellStyle name="Comma 2 3 2 2 3 2 2 6" xfId="11374" xr:uid="{00000000-0005-0000-0000-0000B6220000}"/>
    <cellStyle name="Comma 2 3 2 2 3 2 2 6 2" xfId="42760" xr:uid="{00000000-0005-0000-0000-0000B7220000}"/>
    <cellStyle name="Comma 2 3 2 2 3 2 2 7" xfId="32312" xr:uid="{00000000-0005-0000-0000-0000B8220000}"/>
    <cellStyle name="Comma 2 3 2 2 3 2 3" xfId="3296" xr:uid="{00000000-0005-0000-0000-0000B9220000}"/>
    <cellStyle name="Comma 2 3 2 2 3 2 3 2" xfId="8657" xr:uid="{00000000-0005-0000-0000-0000BA220000}"/>
    <cellStyle name="Comma 2 3 2 2 3 2 3 2 2" xfId="21776" xr:uid="{00000000-0005-0000-0000-0000BB220000}"/>
    <cellStyle name="Comma 2 3 2 2 3 2 3 2 2 2" xfId="53159" xr:uid="{00000000-0005-0000-0000-0000BC220000}"/>
    <cellStyle name="Comma 2 3 2 2 3 2 3 2 3" xfId="40205" xr:uid="{00000000-0005-0000-0000-0000BD220000}"/>
    <cellStyle name="Comma 2 3 2 2 3 2 3 3" xfId="29658" xr:uid="{00000000-0005-0000-0000-0000BE220000}"/>
    <cellStyle name="Comma 2 3 2 2 3 2 3 3 2" xfId="61040" xr:uid="{00000000-0005-0000-0000-0000BF220000}"/>
    <cellStyle name="Comma 2 3 2 2 3 2 3 4" xfId="14001" xr:uid="{00000000-0005-0000-0000-0000C0220000}"/>
    <cellStyle name="Comma 2 3 2 2 3 2 3 4 2" xfId="45386" xr:uid="{00000000-0005-0000-0000-0000C1220000}"/>
    <cellStyle name="Comma 2 3 2 2 3 2 3 5" xfId="34941" xr:uid="{00000000-0005-0000-0000-0000C2220000}"/>
    <cellStyle name="Comma 2 3 2 2 3 2 4" xfId="5999" xr:uid="{00000000-0005-0000-0000-0000C3220000}"/>
    <cellStyle name="Comma 2 3 2 2 3 2 4 2" xfId="24403" xr:uid="{00000000-0005-0000-0000-0000C4220000}"/>
    <cellStyle name="Comma 2 3 2 2 3 2 4 2 2" xfId="55786" xr:uid="{00000000-0005-0000-0000-0000C5220000}"/>
    <cellStyle name="Comma 2 3 2 2 3 2 4 3" xfId="16630" xr:uid="{00000000-0005-0000-0000-0000C6220000}"/>
    <cellStyle name="Comma 2 3 2 2 3 2 4 3 2" xfId="48013" xr:uid="{00000000-0005-0000-0000-0000C7220000}"/>
    <cellStyle name="Comma 2 3 2 2 3 2 4 4" xfId="37573" xr:uid="{00000000-0005-0000-0000-0000C8220000}"/>
    <cellStyle name="Comma 2 3 2 2 3 2 5" xfId="19149" xr:uid="{00000000-0005-0000-0000-0000C9220000}"/>
    <cellStyle name="Comma 2 3 2 2 3 2 5 2" xfId="50532" xr:uid="{00000000-0005-0000-0000-0000CA220000}"/>
    <cellStyle name="Comma 2 3 2 2 3 2 6" xfId="27031" xr:uid="{00000000-0005-0000-0000-0000CB220000}"/>
    <cellStyle name="Comma 2 3 2 2 3 2 6 2" xfId="58413" xr:uid="{00000000-0005-0000-0000-0000CC220000}"/>
    <cellStyle name="Comma 2 3 2 2 3 2 7" xfId="11373" xr:uid="{00000000-0005-0000-0000-0000CD220000}"/>
    <cellStyle name="Comma 2 3 2 2 3 2 7 2" xfId="42759" xr:uid="{00000000-0005-0000-0000-0000CE220000}"/>
    <cellStyle name="Comma 2 3 2 2 3 2 8" xfId="32311" xr:uid="{00000000-0005-0000-0000-0000CF220000}"/>
    <cellStyle name="Comma 2 3 2 2 3 3" xfId="598" xr:uid="{00000000-0005-0000-0000-0000D0220000}"/>
    <cellStyle name="Comma 2 3 2 2 3 3 2" xfId="3298" xr:uid="{00000000-0005-0000-0000-0000D1220000}"/>
    <cellStyle name="Comma 2 3 2 2 3 3 2 2" xfId="8659" xr:uid="{00000000-0005-0000-0000-0000D2220000}"/>
    <cellStyle name="Comma 2 3 2 2 3 3 2 2 2" xfId="21778" xr:uid="{00000000-0005-0000-0000-0000D3220000}"/>
    <cellStyle name="Comma 2 3 2 2 3 3 2 2 2 2" xfId="53161" xr:uid="{00000000-0005-0000-0000-0000D4220000}"/>
    <cellStyle name="Comma 2 3 2 2 3 3 2 2 3" xfId="40207" xr:uid="{00000000-0005-0000-0000-0000D5220000}"/>
    <cellStyle name="Comma 2 3 2 2 3 3 2 3" xfId="29660" xr:uid="{00000000-0005-0000-0000-0000D6220000}"/>
    <cellStyle name="Comma 2 3 2 2 3 3 2 3 2" xfId="61042" xr:uid="{00000000-0005-0000-0000-0000D7220000}"/>
    <cellStyle name="Comma 2 3 2 2 3 3 2 4" xfId="14003" xr:uid="{00000000-0005-0000-0000-0000D8220000}"/>
    <cellStyle name="Comma 2 3 2 2 3 3 2 4 2" xfId="45388" xr:uid="{00000000-0005-0000-0000-0000D9220000}"/>
    <cellStyle name="Comma 2 3 2 2 3 3 2 5" xfId="34943" xr:uid="{00000000-0005-0000-0000-0000DA220000}"/>
    <cellStyle name="Comma 2 3 2 2 3 3 3" xfId="6001" xr:uid="{00000000-0005-0000-0000-0000DB220000}"/>
    <cellStyle name="Comma 2 3 2 2 3 3 3 2" xfId="24405" xr:uid="{00000000-0005-0000-0000-0000DC220000}"/>
    <cellStyle name="Comma 2 3 2 2 3 3 3 2 2" xfId="55788" xr:uid="{00000000-0005-0000-0000-0000DD220000}"/>
    <cellStyle name="Comma 2 3 2 2 3 3 3 3" xfId="16632" xr:uid="{00000000-0005-0000-0000-0000DE220000}"/>
    <cellStyle name="Comma 2 3 2 2 3 3 3 3 2" xfId="48015" xr:uid="{00000000-0005-0000-0000-0000DF220000}"/>
    <cellStyle name="Comma 2 3 2 2 3 3 3 4" xfId="37575" xr:uid="{00000000-0005-0000-0000-0000E0220000}"/>
    <cellStyle name="Comma 2 3 2 2 3 3 4" xfId="19151" xr:uid="{00000000-0005-0000-0000-0000E1220000}"/>
    <cellStyle name="Comma 2 3 2 2 3 3 4 2" xfId="50534" xr:uid="{00000000-0005-0000-0000-0000E2220000}"/>
    <cellStyle name="Comma 2 3 2 2 3 3 5" xfId="27033" xr:uid="{00000000-0005-0000-0000-0000E3220000}"/>
    <cellStyle name="Comma 2 3 2 2 3 3 5 2" xfId="58415" xr:uid="{00000000-0005-0000-0000-0000E4220000}"/>
    <cellStyle name="Comma 2 3 2 2 3 3 6" xfId="11375" xr:uid="{00000000-0005-0000-0000-0000E5220000}"/>
    <cellStyle name="Comma 2 3 2 2 3 3 6 2" xfId="42761" xr:uid="{00000000-0005-0000-0000-0000E6220000}"/>
    <cellStyle name="Comma 2 3 2 2 3 3 7" xfId="32313" xr:uid="{00000000-0005-0000-0000-0000E7220000}"/>
    <cellStyle name="Comma 2 3 2 2 3 4" xfId="599" xr:uid="{00000000-0005-0000-0000-0000E8220000}"/>
    <cellStyle name="Comma 2 3 2 2 3 4 2" xfId="3299" xr:uid="{00000000-0005-0000-0000-0000E9220000}"/>
    <cellStyle name="Comma 2 3 2 2 3 4 2 2" xfId="8660" xr:uid="{00000000-0005-0000-0000-0000EA220000}"/>
    <cellStyle name="Comma 2 3 2 2 3 4 2 2 2" xfId="21779" xr:uid="{00000000-0005-0000-0000-0000EB220000}"/>
    <cellStyle name="Comma 2 3 2 2 3 4 2 2 2 2" xfId="53162" xr:uid="{00000000-0005-0000-0000-0000EC220000}"/>
    <cellStyle name="Comma 2 3 2 2 3 4 2 2 3" xfId="40208" xr:uid="{00000000-0005-0000-0000-0000ED220000}"/>
    <cellStyle name="Comma 2 3 2 2 3 4 2 3" xfId="29661" xr:uid="{00000000-0005-0000-0000-0000EE220000}"/>
    <cellStyle name="Comma 2 3 2 2 3 4 2 3 2" xfId="61043" xr:uid="{00000000-0005-0000-0000-0000EF220000}"/>
    <cellStyle name="Comma 2 3 2 2 3 4 2 4" xfId="14004" xr:uid="{00000000-0005-0000-0000-0000F0220000}"/>
    <cellStyle name="Comma 2 3 2 2 3 4 2 4 2" xfId="45389" xr:uid="{00000000-0005-0000-0000-0000F1220000}"/>
    <cellStyle name="Comma 2 3 2 2 3 4 2 5" xfId="34944" xr:uid="{00000000-0005-0000-0000-0000F2220000}"/>
    <cellStyle name="Comma 2 3 2 2 3 4 3" xfId="6002" xr:uid="{00000000-0005-0000-0000-0000F3220000}"/>
    <cellStyle name="Comma 2 3 2 2 3 4 3 2" xfId="24406" xr:uid="{00000000-0005-0000-0000-0000F4220000}"/>
    <cellStyle name="Comma 2 3 2 2 3 4 3 2 2" xfId="55789" xr:uid="{00000000-0005-0000-0000-0000F5220000}"/>
    <cellStyle name="Comma 2 3 2 2 3 4 3 3" xfId="16633" xr:uid="{00000000-0005-0000-0000-0000F6220000}"/>
    <cellStyle name="Comma 2 3 2 2 3 4 3 3 2" xfId="48016" xr:uid="{00000000-0005-0000-0000-0000F7220000}"/>
    <cellStyle name="Comma 2 3 2 2 3 4 3 4" xfId="37576" xr:uid="{00000000-0005-0000-0000-0000F8220000}"/>
    <cellStyle name="Comma 2 3 2 2 3 4 4" xfId="19152" xr:uid="{00000000-0005-0000-0000-0000F9220000}"/>
    <cellStyle name="Comma 2 3 2 2 3 4 4 2" xfId="50535" xr:uid="{00000000-0005-0000-0000-0000FA220000}"/>
    <cellStyle name="Comma 2 3 2 2 3 4 5" xfId="27034" xr:uid="{00000000-0005-0000-0000-0000FB220000}"/>
    <cellStyle name="Comma 2 3 2 2 3 4 5 2" xfId="58416" xr:uid="{00000000-0005-0000-0000-0000FC220000}"/>
    <cellStyle name="Comma 2 3 2 2 3 4 6" xfId="11376" xr:uid="{00000000-0005-0000-0000-0000FD220000}"/>
    <cellStyle name="Comma 2 3 2 2 3 4 6 2" xfId="42762" xr:uid="{00000000-0005-0000-0000-0000FE220000}"/>
    <cellStyle name="Comma 2 3 2 2 3 4 7" xfId="32314" xr:uid="{00000000-0005-0000-0000-0000FF220000}"/>
    <cellStyle name="Comma 2 3 2 2 3 5" xfId="2859" xr:uid="{00000000-0005-0000-0000-000000230000}"/>
    <cellStyle name="Comma 2 3 2 2 3 5 2" xfId="5532" xr:uid="{00000000-0005-0000-0000-000001230000}"/>
    <cellStyle name="Comma 2 3 2 2 3 5 2 2" xfId="10883" xr:uid="{00000000-0005-0000-0000-000002230000}"/>
    <cellStyle name="Comma 2 3 2 2 3 5 2 2 2" xfId="23994" xr:uid="{00000000-0005-0000-0000-000003230000}"/>
    <cellStyle name="Comma 2 3 2 2 3 5 2 2 2 2" xfId="55377" xr:uid="{00000000-0005-0000-0000-000004230000}"/>
    <cellStyle name="Comma 2 3 2 2 3 5 2 2 3" xfId="42423" xr:uid="{00000000-0005-0000-0000-000005230000}"/>
    <cellStyle name="Comma 2 3 2 2 3 5 2 3" xfId="31876" xr:uid="{00000000-0005-0000-0000-000006230000}"/>
    <cellStyle name="Comma 2 3 2 2 3 5 2 3 2" xfId="63258" xr:uid="{00000000-0005-0000-0000-000007230000}"/>
    <cellStyle name="Comma 2 3 2 2 3 5 2 4" xfId="16219" xr:uid="{00000000-0005-0000-0000-000008230000}"/>
    <cellStyle name="Comma 2 3 2 2 3 5 2 4 2" xfId="47604" xr:uid="{00000000-0005-0000-0000-000009230000}"/>
    <cellStyle name="Comma 2 3 2 2 3 5 2 5" xfId="37159" xr:uid="{00000000-0005-0000-0000-00000A230000}"/>
    <cellStyle name="Comma 2 3 2 2 3 5 3" xfId="8237" xr:uid="{00000000-0005-0000-0000-00000B230000}"/>
    <cellStyle name="Comma 2 3 2 2 3 5 3 2" xfId="26621" xr:uid="{00000000-0005-0000-0000-00000C230000}"/>
    <cellStyle name="Comma 2 3 2 2 3 5 3 2 2" xfId="58004" xr:uid="{00000000-0005-0000-0000-00000D230000}"/>
    <cellStyle name="Comma 2 3 2 2 3 5 3 3" xfId="18848" xr:uid="{00000000-0005-0000-0000-00000E230000}"/>
    <cellStyle name="Comma 2 3 2 2 3 5 3 3 2" xfId="50231" xr:uid="{00000000-0005-0000-0000-00000F230000}"/>
    <cellStyle name="Comma 2 3 2 2 3 5 3 4" xfId="39793" xr:uid="{00000000-0005-0000-0000-000010230000}"/>
    <cellStyle name="Comma 2 3 2 2 3 5 4" xfId="21367" xr:uid="{00000000-0005-0000-0000-000011230000}"/>
    <cellStyle name="Comma 2 3 2 2 3 5 4 2" xfId="52750" xr:uid="{00000000-0005-0000-0000-000012230000}"/>
    <cellStyle name="Comma 2 3 2 2 3 5 5" xfId="29249" xr:uid="{00000000-0005-0000-0000-000013230000}"/>
    <cellStyle name="Comma 2 3 2 2 3 5 5 2" xfId="60631" xr:uid="{00000000-0005-0000-0000-000014230000}"/>
    <cellStyle name="Comma 2 3 2 2 3 5 6" xfId="13591" xr:uid="{00000000-0005-0000-0000-000015230000}"/>
    <cellStyle name="Comma 2 3 2 2 3 5 6 2" xfId="44977" xr:uid="{00000000-0005-0000-0000-000016230000}"/>
    <cellStyle name="Comma 2 3 2 2 3 5 7" xfId="34529" xr:uid="{00000000-0005-0000-0000-000017230000}"/>
    <cellStyle name="Comma 2 3 2 2 3 6" xfId="595" xr:uid="{00000000-0005-0000-0000-000018230000}"/>
    <cellStyle name="Comma 2 3 2 2 3 6 2" xfId="3295" xr:uid="{00000000-0005-0000-0000-000019230000}"/>
    <cellStyle name="Comma 2 3 2 2 3 6 2 2" xfId="8656" xr:uid="{00000000-0005-0000-0000-00001A230000}"/>
    <cellStyle name="Comma 2 3 2 2 3 6 2 2 2" xfId="24402" xr:uid="{00000000-0005-0000-0000-00001B230000}"/>
    <cellStyle name="Comma 2 3 2 2 3 6 2 2 2 2" xfId="55785" xr:uid="{00000000-0005-0000-0000-00001C230000}"/>
    <cellStyle name="Comma 2 3 2 2 3 6 2 2 3" xfId="40204" xr:uid="{00000000-0005-0000-0000-00001D230000}"/>
    <cellStyle name="Comma 2 3 2 2 3 6 2 3" xfId="29657" xr:uid="{00000000-0005-0000-0000-00001E230000}"/>
    <cellStyle name="Comma 2 3 2 2 3 6 2 3 2" xfId="61039" xr:uid="{00000000-0005-0000-0000-00001F230000}"/>
    <cellStyle name="Comma 2 3 2 2 3 6 2 4" xfId="16629" xr:uid="{00000000-0005-0000-0000-000020230000}"/>
    <cellStyle name="Comma 2 3 2 2 3 6 2 4 2" xfId="48012" xr:uid="{00000000-0005-0000-0000-000021230000}"/>
    <cellStyle name="Comma 2 3 2 2 3 6 2 5" xfId="34940" xr:uid="{00000000-0005-0000-0000-000022230000}"/>
    <cellStyle name="Comma 2 3 2 2 3 6 3" xfId="5998" xr:uid="{00000000-0005-0000-0000-000023230000}"/>
    <cellStyle name="Comma 2 3 2 2 3 6 3 2" xfId="21775" xr:uid="{00000000-0005-0000-0000-000024230000}"/>
    <cellStyle name="Comma 2 3 2 2 3 6 3 2 2" xfId="53158" xr:uid="{00000000-0005-0000-0000-000025230000}"/>
    <cellStyle name="Comma 2 3 2 2 3 6 3 3" xfId="37572" xr:uid="{00000000-0005-0000-0000-000026230000}"/>
    <cellStyle name="Comma 2 3 2 2 3 6 4" xfId="27030" xr:uid="{00000000-0005-0000-0000-000027230000}"/>
    <cellStyle name="Comma 2 3 2 2 3 6 4 2" xfId="58412" xr:uid="{00000000-0005-0000-0000-000028230000}"/>
    <cellStyle name="Comma 2 3 2 2 3 6 5" xfId="14000" xr:uid="{00000000-0005-0000-0000-000029230000}"/>
    <cellStyle name="Comma 2 3 2 2 3 6 5 2" xfId="45385" xr:uid="{00000000-0005-0000-0000-00002A230000}"/>
    <cellStyle name="Comma 2 3 2 2 3 6 6" xfId="32310" xr:uid="{00000000-0005-0000-0000-00002B230000}"/>
    <cellStyle name="Comma 2 3 2 2 3 7" xfId="2994" xr:uid="{00000000-0005-0000-0000-00002C230000}"/>
    <cellStyle name="Comma 2 3 2 2 3 7 2" xfId="8356" xr:uid="{00000000-0005-0000-0000-00002D230000}"/>
    <cellStyle name="Comma 2 3 2 2 3 7 2 2" xfId="21475" xr:uid="{00000000-0005-0000-0000-00002E230000}"/>
    <cellStyle name="Comma 2 3 2 2 3 7 2 2 2" xfId="52858" xr:uid="{00000000-0005-0000-0000-00002F230000}"/>
    <cellStyle name="Comma 2 3 2 2 3 7 2 3" xfId="39904" xr:uid="{00000000-0005-0000-0000-000030230000}"/>
    <cellStyle name="Comma 2 3 2 2 3 7 3" xfId="29357" xr:uid="{00000000-0005-0000-0000-000031230000}"/>
    <cellStyle name="Comma 2 3 2 2 3 7 3 2" xfId="60739" xr:uid="{00000000-0005-0000-0000-000032230000}"/>
    <cellStyle name="Comma 2 3 2 2 3 7 4" xfId="13700" xr:uid="{00000000-0005-0000-0000-000033230000}"/>
    <cellStyle name="Comma 2 3 2 2 3 7 4 2" xfId="45085" xr:uid="{00000000-0005-0000-0000-000034230000}"/>
    <cellStyle name="Comma 2 3 2 2 3 7 5" xfId="34640" xr:uid="{00000000-0005-0000-0000-000035230000}"/>
    <cellStyle name="Comma 2 3 2 2 3 8" xfId="5698" xr:uid="{00000000-0005-0000-0000-000036230000}"/>
    <cellStyle name="Comma 2 3 2 2 3 8 2" xfId="24102" xr:uid="{00000000-0005-0000-0000-000037230000}"/>
    <cellStyle name="Comma 2 3 2 2 3 8 2 2" xfId="55485" xr:uid="{00000000-0005-0000-0000-000038230000}"/>
    <cellStyle name="Comma 2 3 2 2 3 8 3" xfId="16329" xr:uid="{00000000-0005-0000-0000-000039230000}"/>
    <cellStyle name="Comma 2 3 2 2 3 8 3 2" xfId="47712" xr:uid="{00000000-0005-0000-0000-00003A230000}"/>
    <cellStyle name="Comma 2 3 2 2 3 8 4" xfId="37272" xr:uid="{00000000-0005-0000-0000-00003B230000}"/>
    <cellStyle name="Comma 2 3 2 2 3 9" xfId="19148" xr:uid="{00000000-0005-0000-0000-00003C230000}"/>
    <cellStyle name="Comma 2 3 2 2 3 9 2" xfId="50531" xr:uid="{00000000-0005-0000-0000-00003D230000}"/>
    <cellStyle name="Comma 2 3 2 2 4" xfId="600" xr:uid="{00000000-0005-0000-0000-00003E230000}"/>
    <cellStyle name="Comma 2 3 2 2 4 10" xfId="32315" xr:uid="{00000000-0005-0000-0000-00003F230000}"/>
    <cellStyle name="Comma 2 3 2 2 4 2" xfId="601" xr:uid="{00000000-0005-0000-0000-000040230000}"/>
    <cellStyle name="Comma 2 3 2 2 4 2 2" xfId="602" xr:uid="{00000000-0005-0000-0000-000041230000}"/>
    <cellStyle name="Comma 2 3 2 2 4 2 2 2" xfId="3302" xr:uid="{00000000-0005-0000-0000-000042230000}"/>
    <cellStyle name="Comma 2 3 2 2 4 2 2 2 2" xfId="8663" xr:uid="{00000000-0005-0000-0000-000043230000}"/>
    <cellStyle name="Comma 2 3 2 2 4 2 2 2 2 2" xfId="21782" xr:uid="{00000000-0005-0000-0000-000044230000}"/>
    <cellStyle name="Comma 2 3 2 2 4 2 2 2 2 2 2" xfId="53165" xr:uid="{00000000-0005-0000-0000-000045230000}"/>
    <cellStyle name="Comma 2 3 2 2 4 2 2 2 2 3" xfId="40211" xr:uid="{00000000-0005-0000-0000-000046230000}"/>
    <cellStyle name="Comma 2 3 2 2 4 2 2 2 3" xfId="29664" xr:uid="{00000000-0005-0000-0000-000047230000}"/>
    <cellStyle name="Comma 2 3 2 2 4 2 2 2 3 2" xfId="61046" xr:uid="{00000000-0005-0000-0000-000048230000}"/>
    <cellStyle name="Comma 2 3 2 2 4 2 2 2 4" xfId="14007" xr:uid="{00000000-0005-0000-0000-000049230000}"/>
    <cellStyle name="Comma 2 3 2 2 4 2 2 2 4 2" xfId="45392" xr:uid="{00000000-0005-0000-0000-00004A230000}"/>
    <cellStyle name="Comma 2 3 2 2 4 2 2 2 5" xfId="34947" xr:uid="{00000000-0005-0000-0000-00004B230000}"/>
    <cellStyle name="Comma 2 3 2 2 4 2 2 3" xfId="6005" xr:uid="{00000000-0005-0000-0000-00004C230000}"/>
    <cellStyle name="Comma 2 3 2 2 4 2 2 3 2" xfId="24409" xr:uid="{00000000-0005-0000-0000-00004D230000}"/>
    <cellStyle name="Comma 2 3 2 2 4 2 2 3 2 2" xfId="55792" xr:uid="{00000000-0005-0000-0000-00004E230000}"/>
    <cellStyle name="Comma 2 3 2 2 4 2 2 3 3" xfId="16636" xr:uid="{00000000-0005-0000-0000-00004F230000}"/>
    <cellStyle name="Comma 2 3 2 2 4 2 2 3 3 2" xfId="48019" xr:uid="{00000000-0005-0000-0000-000050230000}"/>
    <cellStyle name="Comma 2 3 2 2 4 2 2 3 4" xfId="37579" xr:uid="{00000000-0005-0000-0000-000051230000}"/>
    <cellStyle name="Comma 2 3 2 2 4 2 2 4" xfId="19155" xr:uid="{00000000-0005-0000-0000-000052230000}"/>
    <cellStyle name="Comma 2 3 2 2 4 2 2 4 2" xfId="50538" xr:uid="{00000000-0005-0000-0000-000053230000}"/>
    <cellStyle name="Comma 2 3 2 2 4 2 2 5" xfId="27037" xr:uid="{00000000-0005-0000-0000-000054230000}"/>
    <cellStyle name="Comma 2 3 2 2 4 2 2 5 2" xfId="58419" xr:uid="{00000000-0005-0000-0000-000055230000}"/>
    <cellStyle name="Comma 2 3 2 2 4 2 2 6" xfId="11379" xr:uid="{00000000-0005-0000-0000-000056230000}"/>
    <cellStyle name="Comma 2 3 2 2 4 2 2 6 2" xfId="42765" xr:uid="{00000000-0005-0000-0000-000057230000}"/>
    <cellStyle name="Comma 2 3 2 2 4 2 2 7" xfId="32317" xr:uid="{00000000-0005-0000-0000-000058230000}"/>
    <cellStyle name="Comma 2 3 2 2 4 2 3" xfId="3301" xr:uid="{00000000-0005-0000-0000-000059230000}"/>
    <cellStyle name="Comma 2 3 2 2 4 2 3 2" xfId="8662" xr:uid="{00000000-0005-0000-0000-00005A230000}"/>
    <cellStyle name="Comma 2 3 2 2 4 2 3 2 2" xfId="21781" xr:uid="{00000000-0005-0000-0000-00005B230000}"/>
    <cellStyle name="Comma 2 3 2 2 4 2 3 2 2 2" xfId="53164" xr:uid="{00000000-0005-0000-0000-00005C230000}"/>
    <cellStyle name="Comma 2 3 2 2 4 2 3 2 3" xfId="40210" xr:uid="{00000000-0005-0000-0000-00005D230000}"/>
    <cellStyle name="Comma 2 3 2 2 4 2 3 3" xfId="29663" xr:uid="{00000000-0005-0000-0000-00005E230000}"/>
    <cellStyle name="Comma 2 3 2 2 4 2 3 3 2" xfId="61045" xr:uid="{00000000-0005-0000-0000-00005F230000}"/>
    <cellStyle name="Comma 2 3 2 2 4 2 3 4" xfId="14006" xr:uid="{00000000-0005-0000-0000-000060230000}"/>
    <cellStyle name="Comma 2 3 2 2 4 2 3 4 2" xfId="45391" xr:uid="{00000000-0005-0000-0000-000061230000}"/>
    <cellStyle name="Comma 2 3 2 2 4 2 3 5" xfId="34946" xr:uid="{00000000-0005-0000-0000-000062230000}"/>
    <cellStyle name="Comma 2 3 2 2 4 2 4" xfId="6004" xr:uid="{00000000-0005-0000-0000-000063230000}"/>
    <cellStyle name="Comma 2 3 2 2 4 2 4 2" xfId="24408" xr:uid="{00000000-0005-0000-0000-000064230000}"/>
    <cellStyle name="Comma 2 3 2 2 4 2 4 2 2" xfId="55791" xr:uid="{00000000-0005-0000-0000-000065230000}"/>
    <cellStyle name="Comma 2 3 2 2 4 2 4 3" xfId="16635" xr:uid="{00000000-0005-0000-0000-000066230000}"/>
    <cellStyle name="Comma 2 3 2 2 4 2 4 3 2" xfId="48018" xr:uid="{00000000-0005-0000-0000-000067230000}"/>
    <cellStyle name="Comma 2 3 2 2 4 2 4 4" xfId="37578" xr:uid="{00000000-0005-0000-0000-000068230000}"/>
    <cellStyle name="Comma 2 3 2 2 4 2 5" xfId="19154" xr:uid="{00000000-0005-0000-0000-000069230000}"/>
    <cellStyle name="Comma 2 3 2 2 4 2 5 2" xfId="50537" xr:uid="{00000000-0005-0000-0000-00006A230000}"/>
    <cellStyle name="Comma 2 3 2 2 4 2 6" xfId="27036" xr:uid="{00000000-0005-0000-0000-00006B230000}"/>
    <cellStyle name="Comma 2 3 2 2 4 2 6 2" xfId="58418" xr:uid="{00000000-0005-0000-0000-00006C230000}"/>
    <cellStyle name="Comma 2 3 2 2 4 2 7" xfId="11378" xr:uid="{00000000-0005-0000-0000-00006D230000}"/>
    <cellStyle name="Comma 2 3 2 2 4 2 7 2" xfId="42764" xr:uid="{00000000-0005-0000-0000-00006E230000}"/>
    <cellStyle name="Comma 2 3 2 2 4 2 8" xfId="32316" xr:uid="{00000000-0005-0000-0000-00006F230000}"/>
    <cellStyle name="Comma 2 3 2 2 4 3" xfId="603" xr:uid="{00000000-0005-0000-0000-000070230000}"/>
    <cellStyle name="Comma 2 3 2 2 4 3 2" xfId="3303" xr:uid="{00000000-0005-0000-0000-000071230000}"/>
    <cellStyle name="Comma 2 3 2 2 4 3 2 2" xfId="8664" xr:uid="{00000000-0005-0000-0000-000072230000}"/>
    <cellStyle name="Comma 2 3 2 2 4 3 2 2 2" xfId="21783" xr:uid="{00000000-0005-0000-0000-000073230000}"/>
    <cellStyle name="Comma 2 3 2 2 4 3 2 2 2 2" xfId="53166" xr:uid="{00000000-0005-0000-0000-000074230000}"/>
    <cellStyle name="Comma 2 3 2 2 4 3 2 2 3" xfId="40212" xr:uid="{00000000-0005-0000-0000-000075230000}"/>
    <cellStyle name="Comma 2 3 2 2 4 3 2 3" xfId="29665" xr:uid="{00000000-0005-0000-0000-000076230000}"/>
    <cellStyle name="Comma 2 3 2 2 4 3 2 3 2" xfId="61047" xr:uid="{00000000-0005-0000-0000-000077230000}"/>
    <cellStyle name="Comma 2 3 2 2 4 3 2 4" xfId="14008" xr:uid="{00000000-0005-0000-0000-000078230000}"/>
    <cellStyle name="Comma 2 3 2 2 4 3 2 4 2" xfId="45393" xr:uid="{00000000-0005-0000-0000-000079230000}"/>
    <cellStyle name="Comma 2 3 2 2 4 3 2 5" xfId="34948" xr:uid="{00000000-0005-0000-0000-00007A230000}"/>
    <cellStyle name="Comma 2 3 2 2 4 3 3" xfId="6006" xr:uid="{00000000-0005-0000-0000-00007B230000}"/>
    <cellStyle name="Comma 2 3 2 2 4 3 3 2" xfId="24410" xr:uid="{00000000-0005-0000-0000-00007C230000}"/>
    <cellStyle name="Comma 2 3 2 2 4 3 3 2 2" xfId="55793" xr:uid="{00000000-0005-0000-0000-00007D230000}"/>
    <cellStyle name="Comma 2 3 2 2 4 3 3 3" xfId="16637" xr:uid="{00000000-0005-0000-0000-00007E230000}"/>
    <cellStyle name="Comma 2 3 2 2 4 3 3 3 2" xfId="48020" xr:uid="{00000000-0005-0000-0000-00007F230000}"/>
    <cellStyle name="Comma 2 3 2 2 4 3 3 4" xfId="37580" xr:uid="{00000000-0005-0000-0000-000080230000}"/>
    <cellStyle name="Comma 2 3 2 2 4 3 4" xfId="19156" xr:uid="{00000000-0005-0000-0000-000081230000}"/>
    <cellStyle name="Comma 2 3 2 2 4 3 4 2" xfId="50539" xr:uid="{00000000-0005-0000-0000-000082230000}"/>
    <cellStyle name="Comma 2 3 2 2 4 3 5" xfId="27038" xr:uid="{00000000-0005-0000-0000-000083230000}"/>
    <cellStyle name="Comma 2 3 2 2 4 3 5 2" xfId="58420" xr:uid="{00000000-0005-0000-0000-000084230000}"/>
    <cellStyle name="Comma 2 3 2 2 4 3 6" xfId="11380" xr:uid="{00000000-0005-0000-0000-000085230000}"/>
    <cellStyle name="Comma 2 3 2 2 4 3 6 2" xfId="42766" xr:uid="{00000000-0005-0000-0000-000086230000}"/>
    <cellStyle name="Comma 2 3 2 2 4 3 7" xfId="32318" xr:uid="{00000000-0005-0000-0000-000087230000}"/>
    <cellStyle name="Comma 2 3 2 2 4 4" xfId="604" xr:uid="{00000000-0005-0000-0000-000088230000}"/>
    <cellStyle name="Comma 2 3 2 2 4 4 2" xfId="3304" xr:uid="{00000000-0005-0000-0000-000089230000}"/>
    <cellStyle name="Comma 2 3 2 2 4 4 2 2" xfId="8665" xr:uid="{00000000-0005-0000-0000-00008A230000}"/>
    <cellStyle name="Comma 2 3 2 2 4 4 2 2 2" xfId="21784" xr:uid="{00000000-0005-0000-0000-00008B230000}"/>
    <cellStyle name="Comma 2 3 2 2 4 4 2 2 2 2" xfId="53167" xr:uid="{00000000-0005-0000-0000-00008C230000}"/>
    <cellStyle name="Comma 2 3 2 2 4 4 2 2 3" xfId="40213" xr:uid="{00000000-0005-0000-0000-00008D230000}"/>
    <cellStyle name="Comma 2 3 2 2 4 4 2 3" xfId="29666" xr:uid="{00000000-0005-0000-0000-00008E230000}"/>
    <cellStyle name="Comma 2 3 2 2 4 4 2 3 2" xfId="61048" xr:uid="{00000000-0005-0000-0000-00008F230000}"/>
    <cellStyle name="Comma 2 3 2 2 4 4 2 4" xfId="14009" xr:uid="{00000000-0005-0000-0000-000090230000}"/>
    <cellStyle name="Comma 2 3 2 2 4 4 2 4 2" xfId="45394" xr:uid="{00000000-0005-0000-0000-000091230000}"/>
    <cellStyle name="Comma 2 3 2 2 4 4 2 5" xfId="34949" xr:uid="{00000000-0005-0000-0000-000092230000}"/>
    <cellStyle name="Comma 2 3 2 2 4 4 3" xfId="6007" xr:uid="{00000000-0005-0000-0000-000093230000}"/>
    <cellStyle name="Comma 2 3 2 2 4 4 3 2" xfId="24411" xr:uid="{00000000-0005-0000-0000-000094230000}"/>
    <cellStyle name="Comma 2 3 2 2 4 4 3 2 2" xfId="55794" xr:uid="{00000000-0005-0000-0000-000095230000}"/>
    <cellStyle name="Comma 2 3 2 2 4 4 3 3" xfId="16638" xr:uid="{00000000-0005-0000-0000-000096230000}"/>
    <cellStyle name="Comma 2 3 2 2 4 4 3 3 2" xfId="48021" xr:uid="{00000000-0005-0000-0000-000097230000}"/>
    <cellStyle name="Comma 2 3 2 2 4 4 3 4" xfId="37581" xr:uid="{00000000-0005-0000-0000-000098230000}"/>
    <cellStyle name="Comma 2 3 2 2 4 4 4" xfId="19157" xr:uid="{00000000-0005-0000-0000-000099230000}"/>
    <cellStyle name="Comma 2 3 2 2 4 4 4 2" xfId="50540" xr:uid="{00000000-0005-0000-0000-00009A230000}"/>
    <cellStyle name="Comma 2 3 2 2 4 4 5" xfId="27039" xr:uid="{00000000-0005-0000-0000-00009B230000}"/>
    <cellStyle name="Comma 2 3 2 2 4 4 5 2" xfId="58421" xr:uid="{00000000-0005-0000-0000-00009C230000}"/>
    <cellStyle name="Comma 2 3 2 2 4 4 6" xfId="11381" xr:uid="{00000000-0005-0000-0000-00009D230000}"/>
    <cellStyle name="Comma 2 3 2 2 4 4 6 2" xfId="42767" xr:uid="{00000000-0005-0000-0000-00009E230000}"/>
    <cellStyle name="Comma 2 3 2 2 4 4 7" xfId="32319" xr:uid="{00000000-0005-0000-0000-00009F230000}"/>
    <cellStyle name="Comma 2 3 2 2 4 5" xfId="3300" xr:uid="{00000000-0005-0000-0000-0000A0230000}"/>
    <cellStyle name="Comma 2 3 2 2 4 5 2" xfId="8661" xr:uid="{00000000-0005-0000-0000-0000A1230000}"/>
    <cellStyle name="Comma 2 3 2 2 4 5 2 2" xfId="21780" xr:uid="{00000000-0005-0000-0000-0000A2230000}"/>
    <cellStyle name="Comma 2 3 2 2 4 5 2 2 2" xfId="53163" xr:uid="{00000000-0005-0000-0000-0000A3230000}"/>
    <cellStyle name="Comma 2 3 2 2 4 5 2 3" xfId="40209" xr:uid="{00000000-0005-0000-0000-0000A4230000}"/>
    <cellStyle name="Comma 2 3 2 2 4 5 3" xfId="29662" xr:uid="{00000000-0005-0000-0000-0000A5230000}"/>
    <cellStyle name="Comma 2 3 2 2 4 5 3 2" xfId="61044" xr:uid="{00000000-0005-0000-0000-0000A6230000}"/>
    <cellStyle name="Comma 2 3 2 2 4 5 4" xfId="14005" xr:uid="{00000000-0005-0000-0000-0000A7230000}"/>
    <cellStyle name="Comma 2 3 2 2 4 5 4 2" xfId="45390" xr:uid="{00000000-0005-0000-0000-0000A8230000}"/>
    <cellStyle name="Comma 2 3 2 2 4 5 5" xfId="34945" xr:uid="{00000000-0005-0000-0000-0000A9230000}"/>
    <cellStyle name="Comma 2 3 2 2 4 6" xfId="6003" xr:uid="{00000000-0005-0000-0000-0000AA230000}"/>
    <cellStyle name="Comma 2 3 2 2 4 6 2" xfId="24407" xr:uid="{00000000-0005-0000-0000-0000AB230000}"/>
    <cellStyle name="Comma 2 3 2 2 4 6 2 2" xfId="55790" xr:uid="{00000000-0005-0000-0000-0000AC230000}"/>
    <cellStyle name="Comma 2 3 2 2 4 6 3" xfId="16634" xr:uid="{00000000-0005-0000-0000-0000AD230000}"/>
    <cellStyle name="Comma 2 3 2 2 4 6 3 2" xfId="48017" xr:uid="{00000000-0005-0000-0000-0000AE230000}"/>
    <cellStyle name="Comma 2 3 2 2 4 6 4" xfId="37577" xr:uid="{00000000-0005-0000-0000-0000AF230000}"/>
    <cellStyle name="Comma 2 3 2 2 4 7" xfId="19153" xr:uid="{00000000-0005-0000-0000-0000B0230000}"/>
    <cellStyle name="Comma 2 3 2 2 4 7 2" xfId="50536" xr:uid="{00000000-0005-0000-0000-0000B1230000}"/>
    <cellStyle name="Comma 2 3 2 2 4 8" xfId="27035" xr:uid="{00000000-0005-0000-0000-0000B2230000}"/>
    <cellStyle name="Comma 2 3 2 2 4 8 2" xfId="58417" xr:uid="{00000000-0005-0000-0000-0000B3230000}"/>
    <cellStyle name="Comma 2 3 2 2 4 9" xfId="11377" xr:uid="{00000000-0005-0000-0000-0000B4230000}"/>
    <cellStyle name="Comma 2 3 2 2 4 9 2" xfId="42763" xr:uid="{00000000-0005-0000-0000-0000B5230000}"/>
    <cellStyle name="Comma 2 3 2 2 5" xfId="605" xr:uid="{00000000-0005-0000-0000-0000B6230000}"/>
    <cellStyle name="Comma 2 3 2 2 5 10" xfId="32320" xr:uid="{00000000-0005-0000-0000-0000B7230000}"/>
    <cellStyle name="Comma 2 3 2 2 5 2" xfId="606" xr:uid="{00000000-0005-0000-0000-0000B8230000}"/>
    <cellStyle name="Comma 2 3 2 2 5 2 2" xfId="607" xr:uid="{00000000-0005-0000-0000-0000B9230000}"/>
    <cellStyle name="Comma 2 3 2 2 5 2 2 2" xfId="3307" xr:uid="{00000000-0005-0000-0000-0000BA230000}"/>
    <cellStyle name="Comma 2 3 2 2 5 2 2 2 2" xfId="8668" xr:uid="{00000000-0005-0000-0000-0000BB230000}"/>
    <cellStyle name="Comma 2 3 2 2 5 2 2 2 2 2" xfId="21787" xr:uid="{00000000-0005-0000-0000-0000BC230000}"/>
    <cellStyle name="Comma 2 3 2 2 5 2 2 2 2 2 2" xfId="53170" xr:uid="{00000000-0005-0000-0000-0000BD230000}"/>
    <cellStyle name="Comma 2 3 2 2 5 2 2 2 2 3" xfId="40216" xr:uid="{00000000-0005-0000-0000-0000BE230000}"/>
    <cellStyle name="Comma 2 3 2 2 5 2 2 2 3" xfId="29669" xr:uid="{00000000-0005-0000-0000-0000BF230000}"/>
    <cellStyle name="Comma 2 3 2 2 5 2 2 2 3 2" xfId="61051" xr:uid="{00000000-0005-0000-0000-0000C0230000}"/>
    <cellStyle name="Comma 2 3 2 2 5 2 2 2 4" xfId="14012" xr:uid="{00000000-0005-0000-0000-0000C1230000}"/>
    <cellStyle name="Comma 2 3 2 2 5 2 2 2 4 2" xfId="45397" xr:uid="{00000000-0005-0000-0000-0000C2230000}"/>
    <cellStyle name="Comma 2 3 2 2 5 2 2 2 5" xfId="34952" xr:uid="{00000000-0005-0000-0000-0000C3230000}"/>
    <cellStyle name="Comma 2 3 2 2 5 2 2 3" xfId="6010" xr:uid="{00000000-0005-0000-0000-0000C4230000}"/>
    <cellStyle name="Comma 2 3 2 2 5 2 2 3 2" xfId="24414" xr:uid="{00000000-0005-0000-0000-0000C5230000}"/>
    <cellStyle name="Comma 2 3 2 2 5 2 2 3 2 2" xfId="55797" xr:uid="{00000000-0005-0000-0000-0000C6230000}"/>
    <cellStyle name="Comma 2 3 2 2 5 2 2 3 3" xfId="16641" xr:uid="{00000000-0005-0000-0000-0000C7230000}"/>
    <cellStyle name="Comma 2 3 2 2 5 2 2 3 3 2" xfId="48024" xr:uid="{00000000-0005-0000-0000-0000C8230000}"/>
    <cellStyle name="Comma 2 3 2 2 5 2 2 3 4" xfId="37584" xr:uid="{00000000-0005-0000-0000-0000C9230000}"/>
    <cellStyle name="Comma 2 3 2 2 5 2 2 4" xfId="19160" xr:uid="{00000000-0005-0000-0000-0000CA230000}"/>
    <cellStyle name="Comma 2 3 2 2 5 2 2 4 2" xfId="50543" xr:uid="{00000000-0005-0000-0000-0000CB230000}"/>
    <cellStyle name="Comma 2 3 2 2 5 2 2 5" xfId="27042" xr:uid="{00000000-0005-0000-0000-0000CC230000}"/>
    <cellStyle name="Comma 2 3 2 2 5 2 2 5 2" xfId="58424" xr:uid="{00000000-0005-0000-0000-0000CD230000}"/>
    <cellStyle name="Comma 2 3 2 2 5 2 2 6" xfId="11384" xr:uid="{00000000-0005-0000-0000-0000CE230000}"/>
    <cellStyle name="Comma 2 3 2 2 5 2 2 6 2" xfId="42770" xr:uid="{00000000-0005-0000-0000-0000CF230000}"/>
    <cellStyle name="Comma 2 3 2 2 5 2 2 7" xfId="32322" xr:uid="{00000000-0005-0000-0000-0000D0230000}"/>
    <cellStyle name="Comma 2 3 2 2 5 2 3" xfId="3306" xr:uid="{00000000-0005-0000-0000-0000D1230000}"/>
    <cellStyle name="Comma 2 3 2 2 5 2 3 2" xfId="8667" xr:uid="{00000000-0005-0000-0000-0000D2230000}"/>
    <cellStyle name="Comma 2 3 2 2 5 2 3 2 2" xfId="21786" xr:uid="{00000000-0005-0000-0000-0000D3230000}"/>
    <cellStyle name="Comma 2 3 2 2 5 2 3 2 2 2" xfId="53169" xr:uid="{00000000-0005-0000-0000-0000D4230000}"/>
    <cellStyle name="Comma 2 3 2 2 5 2 3 2 3" xfId="40215" xr:uid="{00000000-0005-0000-0000-0000D5230000}"/>
    <cellStyle name="Comma 2 3 2 2 5 2 3 3" xfId="29668" xr:uid="{00000000-0005-0000-0000-0000D6230000}"/>
    <cellStyle name="Comma 2 3 2 2 5 2 3 3 2" xfId="61050" xr:uid="{00000000-0005-0000-0000-0000D7230000}"/>
    <cellStyle name="Comma 2 3 2 2 5 2 3 4" xfId="14011" xr:uid="{00000000-0005-0000-0000-0000D8230000}"/>
    <cellStyle name="Comma 2 3 2 2 5 2 3 4 2" xfId="45396" xr:uid="{00000000-0005-0000-0000-0000D9230000}"/>
    <cellStyle name="Comma 2 3 2 2 5 2 3 5" xfId="34951" xr:uid="{00000000-0005-0000-0000-0000DA230000}"/>
    <cellStyle name="Comma 2 3 2 2 5 2 4" xfId="6009" xr:uid="{00000000-0005-0000-0000-0000DB230000}"/>
    <cellStyle name="Comma 2 3 2 2 5 2 4 2" xfId="24413" xr:uid="{00000000-0005-0000-0000-0000DC230000}"/>
    <cellStyle name="Comma 2 3 2 2 5 2 4 2 2" xfId="55796" xr:uid="{00000000-0005-0000-0000-0000DD230000}"/>
    <cellStyle name="Comma 2 3 2 2 5 2 4 3" xfId="16640" xr:uid="{00000000-0005-0000-0000-0000DE230000}"/>
    <cellStyle name="Comma 2 3 2 2 5 2 4 3 2" xfId="48023" xr:uid="{00000000-0005-0000-0000-0000DF230000}"/>
    <cellStyle name="Comma 2 3 2 2 5 2 4 4" xfId="37583" xr:uid="{00000000-0005-0000-0000-0000E0230000}"/>
    <cellStyle name="Comma 2 3 2 2 5 2 5" xfId="19159" xr:uid="{00000000-0005-0000-0000-0000E1230000}"/>
    <cellStyle name="Comma 2 3 2 2 5 2 5 2" xfId="50542" xr:uid="{00000000-0005-0000-0000-0000E2230000}"/>
    <cellStyle name="Comma 2 3 2 2 5 2 6" xfId="27041" xr:uid="{00000000-0005-0000-0000-0000E3230000}"/>
    <cellStyle name="Comma 2 3 2 2 5 2 6 2" xfId="58423" xr:uid="{00000000-0005-0000-0000-0000E4230000}"/>
    <cellStyle name="Comma 2 3 2 2 5 2 7" xfId="11383" xr:uid="{00000000-0005-0000-0000-0000E5230000}"/>
    <cellStyle name="Comma 2 3 2 2 5 2 7 2" xfId="42769" xr:uid="{00000000-0005-0000-0000-0000E6230000}"/>
    <cellStyle name="Comma 2 3 2 2 5 2 8" xfId="32321" xr:uid="{00000000-0005-0000-0000-0000E7230000}"/>
    <cellStyle name="Comma 2 3 2 2 5 3" xfId="608" xr:uid="{00000000-0005-0000-0000-0000E8230000}"/>
    <cellStyle name="Comma 2 3 2 2 5 3 2" xfId="3308" xr:uid="{00000000-0005-0000-0000-0000E9230000}"/>
    <cellStyle name="Comma 2 3 2 2 5 3 2 2" xfId="8669" xr:uid="{00000000-0005-0000-0000-0000EA230000}"/>
    <cellStyle name="Comma 2 3 2 2 5 3 2 2 2" xfId="21788" xr:uid="{00000000-0005-0000-0000-0000EB230000}"/>
    <cellStyle name="Comma 2 3 2 2 5 3 2 2 2 2" xfId="53171" xr:uid="{00000000-0005-0000-0000-0000EC230000}"/>
    <cellStyle name="Comma 2 3 2 2 5 3 2 2 3" xfId="40217" xr:uid="{00000000-0005-0000-0000-0000ED230000}"/>
    <cellStyle name="Comma 2 3 2 2 5 3 2 3" xfId="29670" xr:uid="{00000000-0005-0000-0000-0000EE230000}"/>
    <cellStyle name="Comma 2 3 2 2 5 3 2 3 2" xfId="61052" xr:uid="{00000000-0005-0000-0000-0000EF230000}"/>
    <cellStyle name="Comma 2 3 2 2 5 3 2 4" xfId="14013" xr:uid="{00000000-0005-0000-0000-0000F0230000}"/>
    <cellStyle name="Comma 2 3 2 2 5 3 2 4 2" xfId="45398" xr:uid="{00000000-0005-0000-0000-0000F1230000}"/>
    <cellStyle name="Comma 2 3 2 2 5 3 2 5" xfId="34953" xr:uid="{00000000-0005-0000-0000-0000F2230000}"/>
    <cellStyle name="Comma 2 3 2 2 5 3 3" xfId="6011" xr:uid="{00000000-0005-0000-0000-0000F3230000}"/>
    <cellStyle name="Comma 2 3 2 2 5 3 3 2" xfId="24415" xr:uid="{00000000-0005-0000-0000-0000F4230000}"/>
    <cellStyle name="Comma 2 3 2 2 5 3 3 2 2" xfId="55798" xr:uid="{00000000-0005-0000-0000-0000F5230000}"/>
    <cellStyle name="Comma 2 3 2 2 5 3 3 3" xfId="16642" xr:uid="{00000000-0005-0000-0000-0000F6230000}"/>
    <cellStyle name="Comma 2 3 2 2 5 3 3 3 2" xfId="48025" xr:uid="{00000000-0005-0000-0000-0000F7230000}"/>
    <cellStyle name="Comma 2 3 2 2 5 3 3 4" xfId="37585" xr:uid="{00000000-0005-0000-0000-0000F8230000}"/>
    <cellStyle name="Comma 2 3 2 2 5 3 4" xfId="19161" xr:uid="{00000000-0005-0000-0000-0000F9230000}"/>
    <cellStyle name="Comma 2 3 2 2 5 3 4 2" xfId="50544" xr:uid="{00000000-0005-0000-0000-0000FA230000}"/>
    <cellStyle name="Comma 2 3 2 2 5 3 5" xfId="27043" xr:uid="{00000000-0005-0000-0000-0000FB230000}"/>
    <cellStyle name="Comma 2 3 2 2 5 3 5 2" xfId="58425" xr:uid="{00000000-0005-0000-0000-0000FC230000}"/>
    <cellStyle name="Comma 2 3 2 2 5 3 6" xfId="11385" xr:uid="{00000000-0005-0000-0000-0000FD230000}"/>
    <cellStyle name="Comma 2 3 2 2 5 3 6 2" xfId="42771" xr:uid="{00000000-0005-0000-0000-0000FE230000}"/>
    <cellStyle name="Comma 2 3 2 2 5 3 7" xfId="32323" xr:uid="{00000000-0005-0000-0000-0000FF230000}"/>
    <cellStyle name="Comma 2 3 2 2 5 4" xfId="609" xr:uid="{00000000-0005-0000-0000-000000240000}"/>
    <cellStyle name="Comma 2 3 2 2 5 4 2" xfId="3309" xr:uid="{00000000-0005-0000-0000-000001240000}"/>
    <cellStyle name="Comma 2 3 2 2 5 4 2 2" xfId="8670" xr:uid="{00000000-0005-0000-0000-000002240000}"/>
    <cellStyle name="Comma 2 3 2 2 5 4 2 2 2" xfId="21789" xr:uid="{00000000-0005-0000-0000-000003240000}"/>
    <cellStyle name="Comma 2 3 2 2 5 4 2 2 2 2" xfId="53172" xr:uid="{00000000-0005-0000-0000-000004240000}"/>
    <cellStyle name="Comma 2 3 2 2 5 4 2 2 3" xfId="40218" xr:uid="{00000000-0005-0000-0000-000005240000}"/>
    <cellStyle name="Comma 2 3 2 2 5 4 2 3" xfId="29671" xr:uid="{00000000-0005-0000-0000-000006240000}"/>
    <cellStyle name="Comma 2 3 2 2 5 4 2 3 2" xfId="61053" xr:uid="{00000000-0005-0000-0000-000007240000}"/>
    <cellStyle name="Comma 2 3 2 2 5 4 2 4" xfId="14014" xr:uid="{00000000-0005-0000-0000-000008240000}"/>
    <cellStyle name="Comma 2 3 2 2 5 4 2 4 2" xfId="45399" xr:uid="{00000000-0005-0000-0000-000009240000}"/>
    <cellStyle name="Comma 2 3 2 2 5 4 2 5" xfId="34954" xr:uid="{00000000-0005-0000-0000-00000A240000}"/>
    <cellStyle name="Comma 2 3 2 2 5 4 3" xfId="6012" xr:uid="{00000000-0005-0000-0000-00000B240000}"/>
    <cellStyle name="Comma 2 3 2 2 5 4 3 2" xfId="24416" xr:uid="{00000000-0005-0000-0000-00000C240000}"/>
    <cellStyle name="Comma 2 3 2 2 5 4 3 2 2" xfId="55799" xr:uid="{00000000-0005-0000-0000-00000D240000}"/>
    <cellStyle name="Comma 2 3 2 2 5 4 3 3" xfId="16643" xr:uid="{00000000-0005-0000-0000-00000E240000}"/>
    <cellStyle name="Comma 2 3 2 2 5 4 3 3 2" xfId="48026" xr:uid="{00000000-0005-0000-0000-00000F240000}"/>
    <cellStyle name="Comma 2 3 2 2 5 4 3 4" xfId="37586" xr:uid="{00000000-0005-0000-0000-000010240000}"/>
    <cellStyle name="Comma 2 3 2 2 5 4 4" xfId="19162" xr:uid="{00000000-0005-0000-0000-000011240000}"/>
    <cellStyle name="Comma 2 3 2 2 5 4 4 2" xfId="50545" xr:uid="{00000000-0005-0000-0000-000012240000}"/>
    <cellStyle name="Comma 2 3 2 2 5 4 5" xfId="27044" xr:uid="{00000000-0005-0000-0000-000013240000}"/>
    <cellStyle name="Comma 2 3 2 2 5 4 5 2" xfId="58426" xr:uid="{00000000-0005-0000-0000-000014240000}"/>
    <cellStyle name="Comma 2 3 2 2 5 4 6" xfId="11386" xr:uid="{00000000-0005-0000-0000-000015240000}"/>
    <cellStyle name="Comma 2 3 2 2 5 4 6 2" xfId="42772" xr:uid="{00000000-0005-0000-0000-000016240000}"/>
    <cellStyle name="Comma 2 3 2 2 5 4 7" xfId="32324" xr:uid="{00000000-0005-0000-0000-000017240000}"/>
    <cellStyle name="Comma 2 3 2 2 5 5" xfId="3305" xr:uid="{00000000-0005-0000-0000-000018240000}"/>
    <cellStyle name="Comma 2 3 2 2 5 5 2" xfId="8666" xr:uid="{00000000-0005-0000-0000-000019240000}"/>
    <cellStyle name="Comma 2 3 2 2 5 5 2 2" xfId="21785" xr:uid="{00000000-0005-0000-0000-00001A240000}"/>
    <cellStyle name="Comma 2 3 2 2 5 5 2 2 2" xfId="53168" xr:uid="{00000000-0005-0000-0000-00001B240000}"/>
    <cellStyle name="Comma 2 3 2 2 5 5 2 3" xfId="40214" xr:uid="{00000000-0005-0000-0000-00001C240000}"/>
    <cellStyle name="Comma 2 3 2 2 5 5 3" xfId="29667" xr:uid="{00000000-0005-0000-0000-00001D240000}"/>
    <cellStyle name="Comma 2 3 2 2 5 5 3 2" xfId="61049" xr:uid="{00000000-0005-0000-0000-00001E240000}"/>
    <cellStyle name="Comma 2 3 2 2 5 5 4" xfId="14010" xr:uid="{00000000-0005-0000-0000-00001F240000}"/>
    <cellStyle name="Comma 2 3 2 2 5 5 4 2" xfId="45395" xr:uid="{00000000-0005-0000-0000-000020240000}"/>
    <cellStyle name="Comma 2 3 2 2 5 5 5" xfId="34950" xr:uid="{00000000-0005-0000-0000-000021240000}"/>
    <cellStyle name="Comma 2 3 2 2 5 6" xfId="6008" xr:uid="{00000000-0005-0000-0000-000022240000}"/>
    <cellStyle name="Comma 2 3 2 2 5 6 2" xfId="24412" xr:uid="{00000000-0005-0000-0000-000023240000}"/>
    <cellStyle name="Comma 2 3 2 2 5 6 2 2" xfId="55795" xr:uid="{00000000-0005-0000-0000-000024240000}"/>
    <cellStyle name="Comma 2 3 2 2 5 6 3" xfId="16639" xr:uid="{00000000-0005-0000-0000-000025240000}"/>
    <cellStyle name="Comma 2 3 2 2 5 6 3 2" xfId="48022" xr:uid="{00000000-0005-0000-0000-000026240000}"/>
    <cellStyle name="Comma 2 3 2 2 5 6 4" xfId="37582" xr:uid="{00000000-0005-0000-0000-000027240000}"/>
    <cellStyle name="Comma 2 3 2 2 5 7" xfId="19158" xr:uid="{00000000-0005-0000-0000-000028240000}"/>
    <cellStyle name="Comma 2 3 2 2 5 7 2" xfId="50541" xr:uid="{00000000-0005-0000-0000-000029240000}"/>
    <cellStyle name="Comma 2 3 2 2 5 8" xfId="27040" xr:uid="{00000000-0005-0000-0000-00002A240000}"/>
    <cellStyle name="Comma 2 3 2 2 5 8 2" xfId="58422" xr:uid="{00000000-0005-0000-0000-00002B240000}"/>
    <cellStyle name="Comma 2 3 2 2 5 9" xfId="11382" xr:uid="{00000000-0005-0000-0000-00002C240000}"/>
    <cellStyle name="Comma 2 3 2 2 5 9 2" xfId="42768" xr:uid="{00000000-0005-0000-0000-00002D240000}"/>
    <cellStyle name="Comma 2 3 2 2 6" xfId="610" xr:uid="{00000000-0005-0000-0000-00002E240000}"/>
    <cellStyle name="Comma 2 3 2 2 6 2" xfId="611" xr:uid="{00000000-0005-0000-0000-00002F240000}"/>
    <cellStyle name="Comma 2 3 2 2 6 2 2" xfId="3311" xr:uid="{00000000-0005-0000-0000-000030240000}"/>
    <cellStyle name="Comma 2 3 2 2 6 2 2 2" xfId="8672" xr:uid="{00000000-0005-0000-0000-000031240000}"/>
    <cellStyle name="Comma 2 3 2 2 6 2 2 2 2" xfId="21791" xr:uid="{00000000-0005-0000-0000-000032240000}"/>
    <cellStyle name="Comma 2 3 2 2 6 2 2 2 2 2" xfId="53174" xr:uid="{00000000-0005-0000-0000-000033240000}"/>
    <cellStyle name="Comma 2 3 2 2 6 2 2 2 3" xfId="40220" xr:uid="{00000000-0005-0000-0000-000034240000}"/>
    <cellStyle name="Comma 2 3 2 2 6 2 2 3" xfId="29673" xr:uid="{00000000-0005-0000-0000-000035240000}"/>
    <cellStyle name="Comma 2 3 2 2 6 2 2 3 2" xfId="61055" xr:uid="{00000000-0005-0000-0000-000036240000}"/>
    <cellStyle name="Comma 2 3 2 2 6 2 2 4" xfId="14016" xr:uid="{00000000-0005-0000-0000-000037240000}"/>
    <cellStyle name="Comma 2 3 2 2 6 2 2 4 2" xfId="45401" xr:uid="{00000000-0005-0000-0000-000038240000}"/>
    <cellStyle name="Comma 2 3 2 2 6 2 2 5" xfId="34956" xr:uid="{00000000-0005-0000-0000-000039240000}"/>
    <cellStyle name="Comma 2 3 2 2 6 2 3" xfId="6014" xr:uid="{00000000-0005-0000-0000-00003A240000}"/>
    <cellStyle name="Comma 2 3 2 2 6 2 3 2" xfId="24418" xr:uid="{00000000-0005-0000-0000-00003B240000}"/>
    <cellStyle name="Comma 2 3 2 2 6 2 3 2 2" xfId="55801" xr:uid="{00000000-0005-0000-0000-00003C240000}"/>
    <cellStyle name="Comma 2 3 2 2 6 2 3 3" xfId="16645" xr:uid="{00000000-0005-0000-0000-00003D240000}"/>
    <cellStyle name="Comma 2 3 2 2 6 2 3 3 2" xfId="48028" xr:uid="{00000000-0005-0000-0000-00003E240000}"/>
    <cellStyle name="Comma 2 3 2 2 6 2 3 4" xfId="37588" xr:uid="{00000000-0005-0000-0000-00003F240000}"/>
    <cellStyle name="Comma 2 3 2 2 6 2 4" xfId="19164" xr:uid="{00000000-0005-0000-0000-000040240000}"/>
    <cellStyle name="Comma 2 3 2 2 6 2 4 2" xfId="50547" xr:uid="{00000000-0005-0000-0000-000041240000}"/>
    <cellStyle name="Comma 2 3 2 2 6 2 5" xfId="27046" xr:uid="{00000000-0005-0000-0000-000042240000}"/>
    <cellStyle name="Comma 2 3 2 2 6 2 5 2" xfId="58428" xr:uid="{00000000-0005-0000-0000-000043240000}"/>
    <cellStyle name="Comma 2 3 2 2 6 2 6" xfId="11388" xr:uid="{00000000-0005-0000-0000-000044240000}"/>
    <cellStyle name="Comma 2 3 2 2 6 2 6 2" xfId="42774" xr:uid="{00000000-0005-0000-0000-000045240000}"/>
    <cellStyle name="Comma 2 3 2 2 6 2 7" xfId="32326" xr:uid="{00000000-0005-0000-0000-000046240000}"/>
    <cellStyle name="Comma 2 3 2 2 6 3" xfId="612" xr:uid="{00000000-0005-0000-0000-000047240000}"/>
    <cellStyle name="Comma 2 3 2 2 6 3 2" xfId="3312" xr:uid="{00000000-0005-0000-0000-000048240000}"/>
    <cellStyle name="Comma 2 3 2 2 6 3 2 2" xfId="8673" xr:uid="{00000000-0005-0000-0000-000049240000}"/>
    <cellStyle name="Comma 2 3 2 2 6 3 2 2 2" xfId="21792" xr:uid="{00000000-0005-0000-0000-00004A240000}"/>
    <cellStyle name="Comma 2 3 2 2 6 3 2 2 2 2" xfId="53175" xr:uid="{00000000-0005-0000-0000-00004B240000}"/>
    <cellStyle name="Comma 2 3 2 2 6 3 2 2 3" xfId="40221" xr:uid="{00000000-0005-0000-0000-00004C240000}"/>
    <cellStyle name="Comma 2 3 2 2 6 3 2 3" xfId="29674" xr:uid="{00000000-0005-0000-0000-00004D240000}"/>
    <cellStyle name="Comma 2 3 2 2 6 3 2 3 2" xfId="61056" xr:uid="{00000000-0005-0000-0000-00004E240000}"/>
    <cellStyle name="Comma 2 3 2 2 6 3 2 4" xfId="14017" xr:uid="{00000000-0005-0000-0000-00004F240000}"/>
    <cellStyle name="Comma 2 3 2 2 6 3 2 4 2" xfId="45402" xr:uid="{00000000-0005-0000-0000-000050240000}"/>
    <cellStyle name="Comma 2 3 2 2 6 3 2 5" xfId="34957" xr:uid="{00000000-0005-0000-0000-000051240000}"/>
    <cellStyle name="Comma 2 3 2 2 6 3 3" xfId="6015" xr:uid="{00000000-0005-0000-0000-000052240000}"/>
    <cellStyle name="Comma 2 3 2 2 6 3 3 2" xfId="24419" xr:uid="{00000000-0005-0000-0000-000053240000}"/>
    <cellStyle name="Comma 2 3 2 2 6 3 3 2 2" xfId="55802" xr:uid="{00000000-0005-0000-0000-000054240000}"/>
    <cellStyle name="Comma 2 3 2 2 6 3 3 3" xfId="16646" xr:uid="{00000000-0005-0000-0000-000055240000}"/>
    <cellStyle name="Comma 2 3 2 2 6 3 3 3 2" xfId="48029" xr:uid="{00000000-0005-0000-0000-000056240000}"/>
    <cellStyle name="Comma 2 3 2 2 6 3 3 4" xfId="37589" xr:uid="{00000000-0005-0000-0000-000057240000}"/>
    <cellStyle name="Comma 2 3 2 2 6 3 4" xfId="19165" xr:uid="{00000000-0005-0000-0000-000058240000}"/>
    <cellStyle name="Comma 2 3 2 2 6 3 4 2" xfId="50548" xr:uid="{00000000-0005-0000-0000-000059240000}"/>
    <cellStyle name="Comma 2 3 2 2 6 3 5" xfId="27047" xr:uid="{00000000-0005-0000-0000-00005A240000}"/>
    <cellStyle name="Comma 2 3 2 2 6 3 5 2" xfId="58429" xr:uid="{00000000-0005-0000-0000-00005B240000}"/>
    <cellStyle name="Comma 2 3 2 2 6 3 6" xfId="11389" xr:uid="{00000000-0005-0000-0000-00005C240000}"/>
    <cellStyle name="Comma 2 3 2 2 6 3 6 2" xfId="42775" xr:uid="{00000000-0005-0000-0000-00005D240000}"/>
    <cellStyle name="Comma 2 3 2 2 6 3 7" xfId="32327" xr:uid="{00000000-0005-0000-0000-00005E240000}"/>
    <cellStyle name="Comma 2 3 2 2 6 4" xfId="3310" xr:uid="{00000000-0005-0000-0000-00005F240000}"/>
    <cellStyle name="Comma 2 3 2 2 6 4 2" xfId="8671" xr:uid="{00000000-0005-0000-0000-000060240000}"/>
    <cellStyle name="Comma 2 3 2 2 6 4 2 2" xfId="21790" xr:uid="{00000000-0005-0000-0000-000061240000}"/>
    <cellStyle name="Comma 2 3 2 2 6 4 2 2 2" xfId="53173" xr:uid="{00000000-0005-0000-0000-000062240000}"/>
    <cellStyle name="Comma 2 3 2 2 6 4 2 3" xfId="40219" xr:uid="{00000000-0005-0000-0000-000063240000}"/>
    <cellStyle name="Comma 2 3 2 2 6 4 3" xfId="29672" xr:uid="{00000000-0005-0000-0000-000064240000}"/>
    <cellStyle name="Comma 2 3 2 2 6 4 3 2" xfId="61054" xr:uid="{00000000-0005-0000-0000-000065240000}"/>
    <cellStyle name="Comma 2 3 2 2 6 4 4" xfId="14015" xr:uid="{00000000-0005-0000-0000-000066240000}"/>
    <cellStyle name="Comma 2 3 2 2 6 4 4 2" xfId="45400" xr:uid="{00000000-0005-0000-0000-000067240000}"/>
    <cellStyle name="Comma 2 3 2 2 6 4 5" xfId="34955" xr:uid="{00000000-0005-0000-0000-000068240000}"/>
    <cellStyle name="Comma 2 3 2 2 6 5" xfId="6013" xr:uid="{00000000-0005-0000-0000-000069240000}"/>
    <cellStyle name="Comma 2 3 2 2 6 5 2" xfId="24417" xr:uid="{00000000-0005-0000-0000-00006A240000}"/>
    <cellStyle name="Comma 2 3 2 2 6 5 2 2" xfId="55800" xr:uid="{00000000-0005-0000-0000-00006B240000}"/>
    <cellStyle name="Comma 2 3 2 2 6 5 3" xfId="16644" xr:uid="{00000000-0005-0000-0000-00006C240000}"/>
    <cellStyle name="Comma 2 3 2 2 6 5 3 2" xfId="48027" xr:uid="{00000000-0005-0000-0000-00006D240000}"/>
    <cellStyle name="Comma 2 3 2 2 6 5 4" xfId="37587" xr:uid="{00000000-0005-0000-0000-00006E240000}"/>
    <cellStyle name="Comma 2 3 2 2 6 6" xfId="19163" xr:uid="{00000000-0005-0000-0000-00006F240000}"/>
    <cellStyle name="Comma 2 3 2 2 6 6 2" xfId="50546" xr:uid="{00000000-0005-0000-0000-000070240000}"/>
    <cellStyle name="Comma 2 3 2 2 6 7" xfId="27045" xr:uid="{00000000-0005-0000-0000-000071240000}"/>
    <cellStyle name="Comma 2 3 2 2 6 7 2" xfId="58427" xr:uid="{00000000-0005-0000-0000-000072240000}"/>
    <cellStyle name="Comma 2 3 2 2 6 8" xfId="11387" xr:uid="{00000000-0005-0000-0000-000073240000}"/>
    <cellStyle name="Comma 2 3 2 2 6 8 2" xfId="42773" xr:uid="{00000000-0005-0000-0000-000074240000}"/>
    <cellStyle name="Comma 2 3 2 2 6 9" xfId="32325" xr:uid="{00000000-0005-0000-0000-000075240000}"/>
    <cellStyle name="Comma 2 3 2 2 7" xfId="613" xr:uid="{00000000-0005-0000-0000-000076240000}"/>
    <cellStyle name="Comma 2 3 2 2 7 2" xfId="614" xr:uid="{00000000-0005-0000-0000-000077240000}"/>
    <cellStyle name="Comma 2 3 2 2 7 2 2" xfId="3314" xr:uid="{00000000-0005-0000-0000-000078240000}"/>
    <cellStyle name="Comma 2 3 2 2 7 2 2 2" xfId="8675" xr:uid="{00000000-0005-0000-0000-000079240000}"/>
    <cellStyle name="Comma 2 3 2 2 7 2 2 2 2" xfId="21794" xr:uid="{00000000-0005-0000-0000-00007A240000}"/>
    <cellStyle name="Comma 2 3 2 2 7 2 2 2 2 2" xfId="53177" xr:uid="{00000000-0005-0000-0000-00007B240000}"/>
    <cellStyle name="Comma 2 3 2 2 7 2 2 2 3" xfId="40223" xr:uid="{00000000-0005-0000-0000-00007C240000}"/>
    <cellStyle name="Comma 2 3 2 2 7 2 2 3" xfId="29676" xr:uid="{00000000-0005-0000-0000-00007D240000}"/>
    <cellStyle name="Comma 2 3 2 2 7 2 2 3 2" xfId="61058" xr:uid="{00000000-0005-0000-0000-00007E240000}"/>
    <cellStyle name="Comma 2 3 2 2 7 2 2 4" xfId="14019" xr:uid="{00000000-0005-0000-0000-00007F240000}"/>
    <cellStyle name="Comma 2 3 2 2 7 2 2 4 2" xfId="45404" xr:uid="{00000000-0005-0000-0000-000080240000}"/>
    <cellStyle name="Comma 2 3 2 2 7 2 2 5" xfId="34959" xr:uid="{00000000-0005-0000-0000-000081240000}"/>
    <cellStyle name="Comma 2 3 2 2 7 2 3" xfId="6017" xr:uid="{00000000-0005-0000-0000-000082240000}"/>
    <cellStyle name="Comma 2 3 2 2 7 2 3 2" xfId="24421" xr:uid="{00000000-0005-0000-0000-000083240000}"/>
    <cellStyle name="Comma 2 3 2 2 7 2 3 2 2" xfId="55804" xr:uid="{00000000-0005-0000-0000-000084240000}"/>
    <cellStyle name="Comma 2 3 2 2 7 2 3 3" xfId="16648" xr:uid="{00000000-0005-0000-0000-000085240000}"/>
    <cellStyle name="Comma 2 3 2 2 7 2 3 3 2" xfId="48031" xr:uid="{00000000-0005-0000-0000-000086240000}"/>
    <cellStyle name="Comma 2 3 2 2 7 2 3 4" xfId="37591" xr:uid="{00000000-0005-0000-0000-000087240000}"/>
    <cellStyle name="Comma 2 3 2 2 7 2 4" xfId="19167" xr:uid="{00000000-0005-0000-0000-000088240000}"/>
    <cellStyle name="Comma 2 3 2 2 7 2 4 2" xfId="50550" xr:uid="{00000000-0005-0000-0000-000089240000}"/>
    <cellStyle name="Comma 2 3 2 2 7 2 5" xfId="27049" xr:uid="{00000000-0005-0000-0000-00008A240000}"/>
    <cellStyle name="Comma 2 3 2 2 7 2 5 2" xfId="58431" xr:uid="{00000000-0005-0000-0000-00008B240000}"/>
    <cellStyle name="Comma 2 3 2 2 7 2 6" xfId="11391" xr:uid="{00000000-0005-0000-0000-00008C240000}"/>
    <cellStyle name="Comma 2 3 2 2 7 2 6 2" xfId="42777" xr:uid="{00000000-0005-0000-0000-00008D240000}"/>
    <cellStyle name="Comma 2 3 2 2 7 2 7" xfId="32329" xr:uid="{00000000-0005-0000-0000-00008E240000}"/>
    <cellStyle name="Comma 2 3 2 2 7 3" xfId="3313" xr:uid="{00000000-0005-0000-0000-00008F240000}"/>
    <cellStyle name="Comma 2 3 2 2 7 3 2" xfId="8674" xr:uid="{00000000-0005-0000-0000-000090240000}"/>
    <cellStyle name="Comma 2 3 2 2 7 3 2 2" xfId="21793" xr:uid="{00000000-0005-0000-0000-000091240000}"/>
    <cellStyle name="Comma 2 3 2 2 7 3 2 2 2" xfId="53176" xr:uid="{00000000-0005-0000-0000-000092240000}"/>
    <cellStyle name="Comma 2 3 2 2 7 3 2 3" xfId="40222" xr:uid="{00000000-0005-0000-0000-000093240000}"/>
    <cellStyle name="Comma 2 3 2 2 7 3 3" xfId="29675" xr:uid="{00000000-0005-0000-0000-000094240000}"/>
    <cellStyle name="Comma 2 3 2 2 7 3 3 2" xfId="61057" xr:uid="{00000000-0005-0000-0000-000095240000}"/>
    <cellStyle name="Comma 2 3 2 2 7 3 4" xfId="14018" xr:uid="{00000000-0005-0000-0000-000096240000}"/>
    <cellStyle name="Comma 2 3 2 2 7 3 4 2" xfId="45403" xr:uid="{00000000-0005-0000-0000-000097240000}"/>
    <cellStyle name="Comma 2 3 2 2 7 3 5" xfId="34958" xr:uid="{00000000-0005-0000-0000-000098240000}"/>
    <cellStyle name="Comma 2 3 2 2 7 4" xfId="6016" xr:uid="{00000000-0005-0000-0000-000099240000}"/>
    <cellStyle name="Comma 2 3 2 2 7 4 2" xfId="24420" xr:uid="{00000000-0005-0000-0000-00009A240000}"/>
    <cellStyle name="Comma 2 3 2 2 7 4 2 2" xfId="55803" xr:uid="{00000000-0005-0000-0000-00009B240000}"/>
    <cellStyle name="Comma 2 3 2 2 7 4 3" xfId="16647" xr:uid="{00000000-0005-0000-0000-00009C240000}"/>
    <cellStyle name="Comma 2 3 2 2 7 4 3 2" xfId="48030" xr:uid="{00000000-0005-0000-0000-00009D240000}"/>
    <cellStyle name="Comma 2 3 2 2 7 4 4" xfId="37590" xr:uid="{00000000-0005-0000-0000-00009E240000}"/>
    <cellStyle name="Comma 2 3 2 2 7 5" xfId="19166" xr:uid="{00000000-0005-0000-0000-00009F240000}"/>
    <cellStyle name="Comma 2 3 2 2 7 5 2" xfId="50549" xr:uid="{00000000-0005-0000-0000-0000A0240000}"/>
    <cellStyle name="Comma 2 3 2 2 7 6" xfId="27048" xr:uid="{00000000-0005-0000-0000-0000A1240000}"/>
    <cellStyle name="Comma 2 3 2 2 7 6 2" xfId="58430" xr:uid="{00000000-0005-0000-0000-0000A2240000}"/>
    <cellStyle name="Comma 2 3 2 2 7 7" xfId="11390" xr:uid="{00000000-0005-0000-0000-0000A3240000}"/>
    <cellStyle name="Comma 2 3 2 2 7 7 2" xfId="42776" xr:uid="{00000000-0005-0000-0000-0000A4240000}"/>
    <cellStyle name="Comma 2 3 2 2 7 8" xfId="32328" xr:uid="{00000000-0005-0000-0000-0000A5240000}"/>
    <cellStyle name="Comma 2 3 2 2 8" xfId="615" xr:uid="{00000000-0005-0000-0000-0000A6240000}"/>
    <cellStyle name="Comma 2 3 2 2 8 2" xfId="3315" xr:uid="{00000000-0005-0000-0000-0000A7240000}"/>
    <cellStyle name="Comma 2 3 2 2 8 2 2" xfId="8676" xr:uid="{00000000-0005-0000-0000-0000A8240000}"/>
    <cellStyle name="Comma 2 3 2 2 8 2 2 2" xfId="21795" xr:uid="{00000000-0005-0000-0000-0000A9240000}"/>
    <cellStyle name="Comma 2 3 2 2 8 2 2 2 2" xfId="53178" xr:uid="{00000000-0005-0000-0000-0000AA240000}"/>
    <cellStyle name="Comma 2 3 2 2 8 2 2 3" xfId="40224" xr:uid="{00000000-0005-0000-0000-0000AB240000}"/>
    <cellStyle name="Comma 2 3 2 2 8 2 3" xfId="29677" xr:uid="{00000000-0005-0000-0000-0000AC240000}"/>
    <cellStyle name="Comma 2 3 2 2 8 2 3 2" xfId="61059" xr:uid="{00000000-0005-0000-0000-0000AD240000}"/>
    <cellStyle name="Comma 2 3 2 2 8 2 4" xfId="14020" xr:uid="{00000000-0005-0000-0000-0000AE240000}"/>
    <cellStyle name="Comma 2 3 2 2 8 2 4 2" xfId="45405" xr:uid="{00000000-0005-0000-0000-0000AF240000}"/>
    <cellStyle name="Comma 2 3 2 2 8 2 5" xfId="34960" xr:uid="{00000000-0005-0000-0000-0000B0240000}"/>
    <cellStyle name="Comma 2 3 2 2 8 3" xfId="6018" xr:uid="{00000000-0005-0000-0000-0000B1240000}"/>
    <cellStyle name="Comma 2 3 2 2 8 3 2" xfId="24422" xr:uid="{00000000-0005-0000-0000-0000B2240000}"/>
    <cellStyle name="Comma 2 3 2 2 8 3 2 2" xfId="55805" xr:uid="{00000000-0005-0000-0000-0000B3240000}"/>
    <cellStyle name="Comma 2 3 2 2 8 3 3" xfId="16649" xr:uid="{00000000-0005-0000-0000-0000B4240000}"/>
    <cellStyle name="Comma 2 3 2 2 8 3 3 2" xfId="48032" xr:uid="{00000000-0005-0000-0000-0000B5240000}"/>
    <cellStyle name="Comma 2 3 2 2 8 3 4" xfId="37592" xr:uid="{00000000-0005-0000-0000-0000B6240000}"/>
    <cellStyle name="Comma 2 3 2 2 8 4" xfId="19168" xr:uid="{00000000-0005-0000-0000-0000B7240000}"/>
    <cellStyle name="Comma 2 3 2 2 8 4 2" xfId="50551" xr:uid="{00000000-0005-0000-0000-0000B8240000}"/>
    <cellStyle name="Comma 2 3 2 2 8 5" xfId="27050" xr:uid="{00000000-0005-0000-0000-0000B9240000}"/>
    <cellStyle name="Comma 2 3 2 2 8 5 2" xfId="58432" xr:uid="{00000000-0005-0000-0000-0000BA240000}"/>
    <cellStyle name="Comma 2 3 2 2 8 6" xfId="11392" xr:uid="{00000000-0005-0000-0000-0000BB240000}"/>
    <cellStyle name="Comma 2 3 2 2 8 6 2" xfId="42778" xr:uid="{00000000-0005-0000-0000-0000BC240000}"/>
    <cellStyle name="Comma 2 3 2 2 8 7" xfId="32330" xr:uid="{00000000-0005-0000-0000-0000BD240000}"/>
    <cellStyle name="Comma 2 3 2 2 9" xfId="616" xr:uid="{00000000-0005-0000-0000-0000BE240000}"/>
    <cellStyle name="Comma 2 3 2 2 9 2" xfId="3316" xr:uid="{00000000-0005-0000-0000-0000BF240000}"/>
    <cellStyle name="Comma 2 3 2 2 9 2 2" xfId="8677" xr:uid="{00000000-0005-0000-0000-0000C0240000}"/>
    <cellStyle name="Comma 2 3 2 2 9 2 2 2" xfId="21796" xr:uid="{00000000-0005-0000-0000-0000C1240000}"/>
    <cellStyle name="Comma 2 3 2 2 9 2 2 2 2" xfId="53179" xr:uid="{00000000-0005-0000-0000-0000C2240000}"/>
    <cellStyle name="Comma 2 3 2 2 9 2 2 3" xfId="40225" xr:uid="{00000000-0005-0000-0000-0000C3240000}"/>
    <cellStyle name="Comma 2 3 2 2 9 2 3" xfId="29678" xr:uid="{00000000-0005-0000-0000-0000C4240000}"/>
    <cellStyle name="Comma 2 3 2 2 9 2 3 2" xfId="61060" xr:uid="{00000000-0005-0000-0000-0000C5240000}"/>
    <cellStyle name="Comma 2 3 2 2 9 2 4" xfId="14021" xr:uid="{00000000-0005-0000-0000-0000C6240000}"/>
    <cellStyle name="Comma 2 3 2 2 9 2 4 2" xfId="45406" xr:uid="{00000000-0005-0000-0000-0000C7240000}"/>
    <cellStyle name="Comma 2 3 2 2 9 2 5" xfId="34961" xr:uid="{00000000-0005-0000-0000-0000C8240000}"/>
    <cellStyle name="Comma 2 3 2 2 9 3" xfId="6019" xr:uid="{00000000-0005-0000-0000-0000C9240000}"/>
    <cellStyle name="Comma 2 3 2 2 9 3 2" xfId="24423" xr:uid="{00000000-0005-0000-0000-0000CA240000}"/>
    <cellStyle name="Comma 2 3 2 2 9 3 2 2" xfId="55806" xr:uid="{00000000-0005-0000-0000-0000CB240000}"/>
    <cellStyle name="Comma 2 3 2 2 9 3 3" xfId="16650" xr:uid="{00000000-0005-0000-0000-0000CC240000}"/>
    <cellStyle name="Comma 2 3 2 2 9 3 3 2" xfId="48033" xr:uid="{00000000-0005-0000-0000-0000CD240000}"/>
    <cellStyle name="Comma 2 3 2 2 9 3 4" xfId="37593" xr:uid="{00000000-0005-0000-0000-0000CE240000}"/>
    <cellStyle name="Comma 2 3 2 2 9 4" xfId="19169" xr:uid="{00000000-0005-0000-0000-0000CF240000}"/>
    <cellStyle name="Comma 2 3 2 2 9 4 2" xfId="50552" xr:uid="{00000000-0005-0000-0000-0000D0240000}"/>
    <cellStyle name="Comma 2 3 2 2 9 5" xfId="27051" xr:uid="{00000000-0005-0000-0000-0000D1240000}"/>
    <cellStyle name="Comma 2 3 2 2 9 5 2" xfId="58433" xr:uid="{00000000-0005-0000-0000-0000D2240000}"/>
    <cellStyle name="Comma 2 3 2 2 9 6" xfId="11393" xr:uid="{00000000-0005-0000-0000-0000D3240000}"/>
    <cellStyle name="Comma 2 3 2 2 9 6 2" xfId="42779" xr:uid="{00000000-0005-0000-0000-0000D4240000}"/>
    <cellStyle name="Comma 2 3 2 2 9 7" xfId="32331" xr:uid="{00000000-0005-0000-0000-0000D5240000}"/>
    <cellStyle name="Comma 2 3 2 3" xfId="245" xr:uid="{00000000-0005-0000-0000-0000D6240000}"/>
    <cellStyle name="Comma 2 3 2 3 10" xfId="19170" xr:uid="{00000000-0005-0000-0000-0000D7240000}"/>
    <cellStyle name="Comma 2 3 2 3 10 2" xfId="50553" xr:uid="{00000000-0005-0000-0000-0000D8240000}"/>
    <cellStyle name="Comma 2 3 2 3 11" xfId="26690" xr:uid="{00000000-0005-0000-0000-0000D9240000}"/>
    <cellStyle name="Comma 2 3 2 3 11 2" xfId="58072" xr:uid="{00000000-0005-0000-0000-0000DA240000}"/>
    <cellStyle name="Comma 2 3 2 3 12" xfId="11394" xr:uid="{00000000-0005-0000-0000-0000DB240000}"/>
    <cellStyle name="Comma 2 3 2 3 12 2" xfId="42780" xr:uid="{00000000-0005-0000-0000-0000DC240000}"/>
    <cellStyle name="Comma 2 3 2 3 13" xfId="31970" xr:uid="{00000000-0005-0000-0000-0000DD240000}"/>
    <cellStyle name="Comma 2 3 2 3 2" xfId="299" xr:uid="{00000000-0005-0000-0000-0000DE240000}"/>
    <cellStyle name="Comma 2 3 2 3 2 10" xfId="32024" xr:uid="{00000000-0005-0000-0000-0000DF240000}"/>
    <cellStyle name="Comma 2 3 2 3 2 2" xfId="619" xr:uid="{00000000-0005-0000-0000-0000E0240000}"/>
    <cellStyle name="Comma 2 3 2 3 2 2 2" xfId="3319" xr:uid="{00000000-0005-0000-0000-0000E1240000}"/>
    <cellStyle name="Comma 2 3 2 3 2 2 2 2" xfId="8680" xr:uid="{00000000-0005-0000-0000-0000E2240000}"/>
    <cellStyle name="Comma 2 3 2 3 2 2 2 2 2" xfId="21799" xr:uid="{00000000-0005-0000-0000-0000E3240000}"/>
    <cellStyle name="Comma 2 3 2 3 2 2 2 2 2 2" xfId="53182" xr:uid="{00000000-0005-0000-0000-0000E4240000}"/>
    <cellStyle name="Comma 2 3 2 3 2 2 2 2 3" xfId="40228" xr:uid="{00000000-0005-0000-0000-0000E5240000}"/>
    <cellStyle name="Comma 2 3 2 3 2 2 2 3" xfId="29681" xr:uid="{00000000-0005-0000-0000-0000E6240000}"/>
    <cellStyle name="Comma 2 3 2 3 2 2 2 3 2" xfId="61063" xr:uid="{00000000-0005-0000-0000-0000E7240000}"/>
    <cellStyle name="Comma 2 3 2 3 2 2 2 4" xfId="14024" xr:uid="{00000000-0005-0000-0000-0000E8240000}"/>
    <cellStyle name="Comma 2 3 2 3 2 2 2 4 2" xfId="45409" xr:uid="{00000000-0005-0000-0000-0000E9240000}"/>
    <cellStyle name="Comma 2 3 2 3 2 2 2 5" xfId="34964" xr:uid="{00000000-0005-0000-0000-0000EA240000}"/>
    <cellStyle name="Comma 2 3 2 3 2 2 3" xfId="6022" xr:uid="{00000000-0005-0000-0000-0000EB240000}"/>
    <cellStyle name="Comma 2 3 2 3 2 2 3 2" xfId="24426" xr:uid="{00000000-0005-0000-0000-0000EC240000}"/>
    <cellStyle name="Comma 2 3 2 3 2 2 3 2 2" xfId="55809" xr:uid="{00000000-0005-0000-0000-0000ED240000}"/>
    <cellStyle name="Comma 2 3 2 3 2 2 3 3" xfId="16653" xr:uid="{00000000-0005-0000-0000-0000EE240000}"/>
    <cellStyle name="Comma 2 3 2 3 2 2 3 3 2" xfId="48036" xr:uid="{00000000-0005-0000-0000-0000EF240000}"/>
    <cellStyle name="Comma 2 3 2 3 2 2 3 4" xfId="37596" xr:uid="{00000000-0005-0000-0000-0000F0240000}"/>
    <cellStyle name="Comma 2 3 2 3 2 2 4" xfId="19172" xr:uid="{00000000-0005-0000-0000-0000F1240000}"/>
    <cellStyle name="Comma 2 3 2 3 2 2 4 2" xfId="50555" xr:uid="{00000000-0005-0000-0000-0000F2240000}"/>
    <cellStyle name="Comma 2 3 2 3 2 2 5" xfId="27054" xr:uid="{00000000-0005-0000-0000-0000F3240000}"/>
    <cellStyle name="Comma 2 3 2 3 2 2 5 2" xfId="58436" xr:uid="{00000000-0005-0000-0000-0000F4240000}"/>
    <cellStyle name="Comma 2 3 2 3 2 2 6" xfId="11396" xr:uid="{00000000-0005-0000-0000-0000F5240000}"/>
    <cellStyle name="Comma 2 3 2 3 2 2 6 2" xfId="42782" xr:uid="{00000000-0005-0000-0000-0000F6240000}"/>
    <cellStyle name="Comma 2 3 2 3 2 2 7" xfId="32334" xr:uid="{00000000-0005-0000-0000-0000F7240000}"/>
    <cellStyle name="Comma 2 3 2 3 2 3" xfId="2873" xr:uid="{00000000-0005-0000-0000-0000F8240000}"/>
    <cellStyle name="Comma 2 3 2 3 2 3 2" xfId="5546" xr:uid="{00000000-0005-0000-0000-0000F9240000}"/>
    <cellStyle name="Comma 2 3 2 3 2 3 2 2" xfId="10897" xr:uid="{00000000-0005-0000-0000-0000FA240000}"/>
    <cellStyle name="Comma 2 3 2 3 2 3 2 2 2" xfId="24008" xr:uid="{00000000-0005-0000-0000-0000FB240000}"/>
    <cellStyle name="Comma 2 3 2 3 2 3 2 2 2 2" xfId="55391" xr:uid="{00000000-0005-0000-0000-0000FC240000}"/>
    <cellStyle name="Comma 2 3 2 3 2 3 2 2 3" xfId="42437" xr:uid="{00000000-0005-0000-0000-0000FD240000}"/>
    <cellStyle name="Comma 2 3 2 3 2 3 2 3" xfId="31890" xr:uid="{00000000-0005-0000-0000-0000FE240000}"/>
    <cellStyle name="Comma 2 3 2 3 2 3 2 3 2" xfId="63272" xr:uid="{00000000-0005-0000-0000-0000FF240000}"/>
    <cellStyle name="Comma 2 3 2 3 2 3 2 4" xfId="16233" xr:uid="{00000000-0005-0000-0000-000000250000}"/>
    <cellStyle name="Comma 2 3 2 3 2 3 2 4 2" xfId="47618" xr:uid="{00000000-0005-0000-0000-000001250000}"/>
    <cellStyle name="Comma 2 3 2 3 2 3 2 5" xfId="37173" xr:uid="{00000000-0005-0000-0000-000002250000}"/>
    <cellStyle name="Comma 2 3 2 3 2 3 3" xfId="8251" xr:uid="{00000000-0005-0000-0000-000003250000}"/>
    <cellStyle name="Comma 2 3 2 3 2 3 3 2" xfId="26635" xr:uid="{00000000-0005-0000-0000-000004250000}"/>
    <cellStyle name="Comma 2 3 2 3 2 3 3 2 2" xfId="58018" xr:uid="{00000000-0005-0000-0000-000005250000}"/>
    <cellStyle name="Comma 2 3 2 3 2 3 3 3" xfId="18862" xr:uid="{00000000-0005-0000-0000-000006250000}"/>
    <cellStyle name="Comma 2 3 2 3 2 3 3 3 2" xfId="50245" xr:uid="{00000000-0005-0000-0000-000007250000}"/>
    <cellStyle name="Comma 2 3 2 3 2 3 3 4" xfId="39807" xr:uid="{00000000-0005-0000-0000-000008250000}"/>
    <cellStyle name="Comma 2 3 2 3 2 3 4" xfId="21381" xr:uid="{00000000-0005-0000-0000-000009250000}"/>
    <cellStyle name="Comma 2 3 2 3 2 3 4 2" xfId="52764" xr:uid="{00000000-0005-0000-0000-00000A250000}"/>
    <cellStyle name="Comma 2 3 2 3 2 3 5" xfId="29263" xr:uid="{00000000-0005-0000-0000-00000B250000}"/>
    <cellStyle name="Comma 2 3 2 3 2 3 5 2" xfId="60645" xr:uid="{00000000-0005-0000-0000-00000C250000}"/>
    <cellStyle name="Comma 2 3 2 3 2 3 6" xfId="13605" xr:uid="{00000000-0005-0000-0000-00000D250000}"/>
    <cellStyle name="Comma 2 3 2 3 2 3 6 2" xfId="44991" xr:uid="{00000000-0005-0000-0000-00000E250000}"/>
    <cellStyle name="Comma 2 3 2 3 2 3 7" xfId="34543" xr:uid="{00000000-0005-0000-0000-00000F250000}"/>
    <cellStyle name="Comma 2 3 2 3 2 4" xfId="618" xr:uid="{00000000-0005-0000-0000-000010250000}"/>
    <cellStyle name="Comma 2 3 2 3 2 4 2" xfId="3318" xr:uid="{00000000-0005-0000-0000-000011250000}"/>
    <cellStyle name="Comma 2 3 2 3 2 4 2 2" xfId="8679" xr:uid="{00000000-0005-0000-0000-000012250000}"/>
    <cellStyle name="Comma 2 3 2 3 2 4 2 2 2" xfId="24425" xr:uid="{00000000-0005-0000-0000-000013250000}"/>
    <cellStyle name="Comma 2 3 2 3 2 4 2 2 2 2" xfId="55808" xr:uid="{00000000-0005-0000-0000-000014250000}"/>
    <cellStyle name="Comma 2 3 2 3 2 4 2 2 3" xfId="40227" xr:uid="{00000000-0005-0000-0000-000015250000}"/>
    <cellStyle name="Comma 2 3 2 3 2 4 2 3" xfId="29680" xr:uid="{00000000-0005-0000-0000-000016250000}"/>
    <cellStyle name="Comma 2 3 2 3 2 4 2 3 2" xfId="61062" xr:uid="{00000000-0005-0000-0000-000017250000}"/>
    <cellStyle name="Comma 2 3 2 3 2 4 2 4" xfId="16652" xr:uid="{00000000-0005-0000-0000-000018250000}"/>
    <cellStyle name="Comma 2 3 2 3 2 4 2 4 2" xfId="48035" xr:uid="{00000000-0005-0000-0000-000019250000}"/>
    <cellStyle name="Comma 2 3 2 3 2 4 2 5" xfId="34963" xr:uid="{00000000-0005-0000-0000-00001A250000}"/>
    <cellStyle name="Comma 2 3 2 3 2 4 3" xfId="6021" xr:uid="{00000000-0005-0000-0000-00001B250000}"/>
    <cellStyle name="Comma 2 3 2 3 2 4 3 2" xfId="21798" xr:uid="{00000000-0005-0000-0000-00001C250000}"/>
    <cellStyle name="Comma 2 3 2 3 2 4 3 2 2" xfId="53181" xr:uid="{00000000-0005-0000-0000-00001D250000}"/>
    <cellStyle name="Comma 2 3 2 3 2 4 3 3" xfId="37595" xr:uid="{00000000-0005-0000-0000-00001E250000}"/>
    <cellStyle name="Comma 2 3 2 3 2 4 4" xfId="27053" xr:uid="{00000000-0005-0000-0000-00001F250000}"/>
    <cellStyle name="Comma 2 3 2 3 2 4 4 2" xfId="58435" xr:uid="{00000000-0005-0000-0000-000020250000}"/>
    <cellStyle name="Comma 2 3 2 3 2 4 5" xfId="14023" xr:uid="{00000000-0005-0000-0000-000021250000}"/>
    <cellStyle name="Comma 2 3 2 3 2 4 5 2" xfId="45408" xr:uid="{00000000-0005-0000-0000-000022250000}"/>
    <cellStyle name="Comma 2 3 2 3 2 4 6" xfId="32333" xr:uid="{00000000-0005-0000-0000-000023250000}"/>
    <cellStyle name="Comma 2 3 2 3 2 5" xfId="3008" xr:uid="{00000000-0005-0000-0000-000024250000}"/>
    <cellStyle name="Comma 2 3 2 3 2 5 2" xfId="8370" xr:uid="{00000000-0005-0000-0000-000025250000}"/>
    <cellStyle name="Comma 2 3 2 3 2 5 2 2" xfId="21489" xr:uid="{00000000-0005-0000-0000-000026250000}"/>
    <cellStyle name="Comma 2 3 2 3 2 5 2 2 2" xfId="52872" xr:uid="{00000000-0005-0000-0000-000027250000}"/>
    <cellStyle name="Comma 2 3 2 3 2 5 2 3" xfId="39918" xr:uid="{00000000-0005-0000-0000-000028250000}"/>
    <cellStyle name="Comma 2 3 2 3 2 5 3" xfId="29371" xr:uid="{00000000-0005-0000-0000-000029250000}"/>
    <cellStyle name="Comma 2 3 2 3 2 5 3 2" xfId="60753" xr:uid="{00000000-0005-0000-0000-00002A250000}"/>
    <cellStyle name="Comma 2 3 2 3 2 5 4" xfId="13714" xr:uid="{00000000-0005-0000-0000-00002B250000}"/>
    <cellStyle name="Comma 2 3 2 3 2 5 4 2" xfId="45099" xr:uid="{00000000-0005-0000-0000-00002C250000}"/>
    <cellStyle name="Comma 2 3 2 3 2 5 5" xfId="34654" xr:uid="{00000000-0005-0000-0000-00002D250000}"/>
    <cellStyle name="Comma 2 3 2 3 2 6" xfId="5712" xr:uid="{00000000-0005-0000-0000-00002E250000}"/>
    <cellStyle name="Comma 2 3 2 3 2 6 2" xfId="24116" xr:uid="{00000000-0005-0000-0000-00002F250000}"/>
    <cellStyle name="Comma 2 3 2 3 2 6 2 2" xfId="55499" xr:uid="{00000000-0005-0000-0000-000030250000}"/>
    <cellStyle name="Comma 2 3 2 3 2 6 3" xfId="16343" xr:uid="{00000000-0005-0000-0000-000031250000}"/>
    <cellStyle name="Comma 2 3 2 3 2 6 3 2" xfId="47726" xr:uid="{00000000-0005-0000-0000-000032250000}"/>
    <cellStyle name="Comma 2 3 2 3 2 6 4" xfId="37286" xr:uid="{00000000-0005-0000-0000-000033250000}"/>
    <cellStyle name="Comma 2 3 2 3 2 7" xfId="19171" xr:uid="{00000000-0005-0000-0000-000034250000}"/>
    <cellStyle name="Comma 2 3 2 3 2 7 2" xfId="50554" xr:uid="{00000000-0005-0000-0000-000035250000}"/>
    <cellStyle name="Comma 2 3 2 3 2 8" xfId="26744" xr:uid="{00000000-0005-0000-0000-000036250000}"/>
    <cellStyle name="Comma 2 3 2 3 2 8 2" xfId="58126" xr:uid="{00000000-0005-0000-0000-000037250000}"/>
    <cellStyle name="Comma 2 3 2 3 2 9" xfId="11395" xr:uid="{00000000-0005-0000-0000-000038250000}"/>
    <cellStyle name="Comma 2 3 2 3 2 9 2" xfId="42781" xr:uid="{00000000-0005-0000-0000-000039250000}"/>
    <cellStyle name="Comma 2 3 2 3 3" xfId="620" xr:uid="{00000000-0005-0000-0000-00003A250000}"/>
    <cellStyle name="Comma 2 3 2 3 3 2" xfId="3320" xr:uid="{00000000-0005-0000-0000-00003B250000}"/>
    <cellStyle name="Comma 2 3 2 3 3 2 2" xfId="8681" xr:uid="{00000000-0005-0000-0000-00003C250000}"/>
    <cellStyle name="Comma 2 3 2 3 3 2 2 2" xfId="21800" xr:uid="{00000000-0005-0000-0000-00003D250000}"/>
    <cellStyle name="Comma 2 3 2 3 3 2 2 2 2" xfId="53183" xr:uid="{00000000-0005-0000-0000-00003E250000}"/>
    <cellStyle name="Comma 2 3 2 3 3 2 2 3" xfId="40229" xr:uid="{00000000-0005-0000-0000-00003F250000}"/>
    <cellStyle name="Comma 2 3 2 3 3 2 3" xfId="29682" xr:uid="{00000000-0005-0000-0000-000040250000}"/>
    <cellStyle name="Comma 2 3 2 3 3 2 3 2" xfId="61064" xr:uid="{00000000-0005-0000-0000-000041250000}"/>
    <cellStyle name="Comma 2 3 2 3 3 2 4" xfId="14025" xr:uid="{00000000-0005-0000-0000-000042250000}"/>
    <cellStyle name="Comma 2 3 2 3 3 2 4 2" xfId="45410" xr:uid="{00000000-0005-0000-0000-000043250000}"/>
    <cellStyle name="Comma 2 3 2 3 3 2 5" xfId="34965" xr:uid="{00000000-0005-0000-0000-000044250000}"/>
    <cellStyle name="Comma 2 3 2 3 3 3" xfId="6023" xr:uid="{00000000-0005-0000-0000-000045250000}"/>
    <cellStyle name="Comma 2 3 2 3 3 3 2" xfId="24427" xr:uid="{00000000-0005-0000-0000-000046250000}"/>
    <cellStyle name="Comma 2 3 2 3 3 3 2 2" xfId="55810" xr:uid="{00000000-0005-0000-0000-000047250000}"/>
    <cellStyle name="Comma 2 3 2 3 3 3 3" xfId="16654" xr:uid="{00000000-0005-0000-0000-000048250000}"/>
    <cellStyle name="Comma 2 3 2 3 3 3 3 2" xfId="48037" xr:uid="{00000000-0005-0000-0000-000049250000}"/>
    <cellStyle name="Comma 2 3 2 3 3 3 4" xfId="37597" xr:uid="{00000000-0005-0000-0000-00004A250000}"/>
    <cellStyle name="Comma 2 3 2 3 3 4" xfId="19173" xr:uid="{00000000-0005-0000-0000-00004B250000}"/>
    <cellStyle name="Comma 2 3 2 3 3 4 2" xfId="50556" xr:uid="{00000000-0005-0000-0000-00004C250000}"/>
    <cellStyle name="Comma 2 3 2 3 3 5" xfId="27055" xr:uid="{00000000-0005-0000-0000-00004D250000}"/>
    <cellStyle name="Comma 2 3 2 3 3 5 2" xfId="58437" xr:uid="{00000000-0005-0000-0000-00004E250000}"/>
    <cellStyle name="Comma 2 3 2 3 3 6" xfId="11397" xr:uid="{00000000-0005-0000-0000-00004F250000}"/>
    <cellStyle name="Comma 2 3 2 3 3 6 2" xfId="42783" xr:uid="{00000000-0005-0000-0000-000050250000}"/>
    <cellStyle name="Comma 2 3 2 3 3 7" xfId="32335" xr:uid="{00000000-0005-0000-0000-000051250000}"/>
    <cellStyle name="Comma 2 3 2 3 4" xfId="621" xr:uid="{00000000-0005-0000-0000-000052250000}"/>
    <cellStyle name="Comma 2 3 2 3 4 2" xfId="3321" xr:uid="{00000000-0005-0000-0000-000053250000}"/>
    <cellStyle name="Comma 2 3 2 3 4 2 2" xfId="8682" xr:uid="{00000000-0005-0000-0000-000054250000}"/>
    <cellStyle name="Comma 2 3 2 3 4 2 2 2" xfId="21801" xr:uid="{00000000-0005-0000-0000-000055250000}"/>
    <cellStyle name="Comma 2 3 2 3 4 2 2 2 2" xfId="53184" xr:uid="{00000000-0005-0000-0000-000056250000}"/>
    <cellStyle name="Comma 2 3 2 3 4 2 2 3" xfId="40230" xr:uid="{00000000-0005-0000-0000-000057250000}"/>
    <cellStyle name="Comma 2 3 2 3 4 2 3" xfId="29683" xr:uid="{00000000-0005-0000-0000-000058250000}"/>
    <cellStyle name="Comma 2 3 2 3 4 2 3 2" xfId="61065" xr:uid="{00000000-0005-0000-0000-000059250000}"/>
    <cellStyle name="Comma 2 3 2 3 4 2 4" xfId="14026" xr:uid="{00000000-0005-0000-0000-00005A250000}"/>
    <cellStyle name="Comma 2 3 2 3 4 2 4 2" xfId="45411" xr:uid="{00000000-0005-0000-0000-00005B250000}"/>
    <cellStyle name="Comma 2 3 2 3 4 2 5" xfId="34966" xr:uid="{00000000-0005-0000-0000-00005C250000}"/>
    <cellStyle name="Comma 2 3 2 3 4 3" xfId="6024" xr:uid="{00000000-0005-0000-0000-00005D250000}"/>
    <cellStyle name="Comma 2 3 2 3 4 3 2" xfId="24428" xr:uid="{00000000-0005-0000-0000-00005E250000}"/>
    <cellStyle name="Comma 2 3 2 3 4 3 2 2" xfId="55811" xr:uid="{00000000-0005-0000-0000-00005F250000}"/>
    <cellStyle name="Comma 2 3 2 3 4 3 3" xfId="16655" xr:uid="{00000000-0005-0000-0000-000060250000}"/>
    <cellStyle name="Comma 2 3 2 3 4 3 3 2" xfId="48038" xr:uid="{00000000-0005-0000-0000-000061250000}"/>
    <cellStyle name="Comma 2 3 2 3 4 3 4" xfId="37598" xr:uid="{00000000-0005-0000-0000-000062250000}"/>
    <cellStyle name="Comma 2 3 2 3 4 4" xfId="19174" xr:uid="{00000000-0005-0000-0000-000063250000}"/>
    <cellStyle name="Comma 2 3 2 3 4 4 2" xfId="50557" xr:uid="{00000000-0005-0000-0000-000064250000}"/>
    <cellStyle name="Comma 2 3 2 3 4 5" xfId="27056" xr:uid="{00000000-0005-0000-0000-000065250000}"/>
    <cellStyle name="Comma 2 3 2 3 4 5 2" xfId="58438" xr:uid="{00000000-0005-0000-0000-000066250000}"/>
    <cellStyle name="Comma 2 3 2 3 4 6" xfId="11398" xr:uid="{00000000-0005-0000-0000-000067250000}"/>
    <cellStyle name="Comma 2 3 2 3 4 6 2" xfId="42784" xr:uid="{00000000-0005-0000-0000-000068250000}"/>
    <cellStyle name="Comma 2 3 2 3 4 7" xfId="32336" xr:uid="{00000000-0005-0000-0000-000069250000}"/>
    <cellStyle name="Comma 2 3 2 3 5" xfId="2760" xr:uid="{00000000-0005-0000-0000-00006A250000}"/>
    <cellStyle name="Comma 2 3 2 3 5 2" xfId="5433" xr:uid="{00000000-0005-0000-0000-00006B250000}"/>
    <cellStyle name="Comma 2 3 2 3 5 2 2" xfId="10788" xr:uid="{00000000-0005-0000-0000-00006C250000}"/>
    <cellStyle name="Comma 2 3 2 3 5 2 2 2" xfId="23900" xr:uid="{00000000-0005-0000-0000-00006D250000}"/>
    <cellStyle name="Comma 2 3 2 3 5 2 2 2 2" xfId="55283" xr:uid="{00000000-0005-0000-0000-00006E250000}"/>
    <cellStyle name="Comma 2 3 2 3 5 2 2 3" xfId="42329" xr:uid="{00000000-0005-0000-0000-00006F250000}"/>
    <cellStyle name="Comma 2 3 2 3 5 2 3" xfId="31782" xr:uid="{00000000-0005-0000-0000-000070250000}"/>
    <cellStyle name="Comma 2 3 2 3 5 2 3 2" xfId="63164" xr:uid="{00000000-0005-0000-0000-000071250000}"/>
    <cellStyle name="Comma 2 3 2 3 5 2 4" xfId="16125" xr:uid="{00000000-0005-0000-0000-000072250000}"/>
    <cellStyle name="Comma 2 3 2 3 5 2 4 2" xfId="47510" xr:uid="{00000000-0005-0000-0000-000073250000}"/>
    <cellStyle name="Comma 2 3 2 3 5 2 5" xfId="37065" xr:uid="{00000000-0005-0000-0000-000074250000}"/>
    <cellStyle name="Comma 2 3 2 3 5 3" xfId="8141" xr:uid="{00000000-0005-0000-0000-000075250000}"/>
    <cellStyle name="Comma 2 3 2 3 5 3 2" xfId="26527" xr:uid="{00000000-0005-0000-0000-000076250000}"/>
    <cellStyle name="Comma 2 3 2 3 5 3 2 2" xfId="57910" xr:uid="{00000000-0005-0000-0000-000077250000}"/>
    <cellStyle name="Comma 2 3 2 3 5 3 3" xfId="18754" xr:uid="{00000000-0005-0000-0000-000078250000}"/>
    <cellStyle name="Comma 2 3 2 3 5 3 3 2" xfId="50137" xr:uid="{00000000-0005-0000-0000-000079250000}"/>
    <cellStyle name="Comma 2 3 2 3 5 3 4" xfId="39699" xr:uid="{00000000-0005-0000-0000-00007A250000}"/>
    <cellStyle name="Comma 2 3 2 3 5 4" xfId="21273" xr:uid="{00000000-0005-0000-0000-00007B250000}"/>
    <cellStyle name="Comma 2 3 2 3 5 4 2" xfId="52656" xr:uid="{00000000-0005-0000-0000-00007C250000}"/>
    <cellStyle name="Comma 2 3 2 3 5 5" xfId="29155" xr:uid="{00000000-0005-0000-0000-00007D250000}"/>
    <cellStyle name="Comma 2 3 2 3 5 5 2" xfId="60537" xr:uid="{00000000-0005-0000-0000-00007E250000}"/>
    <cellStyle name="Comma 2 3 2 3 5 6" xfId="13497" xr:uid="{00000000-0005-0000-0000-00007F250000}"/>
    <cellStyle name="Comma 2 3 2 3 5 6 2" xfId="44883" xr:uid="{00000000-0005-0000-0000-000080250000}"/>
    <cellStyle name="Comma 2 3 2 3 5 7" xfId="34435" xr:uid="{00000000-0005-0000-0000-000081250000}"/>
    <cellStyle name="Comma 2 3 2 3 6" xfId="2819" xr:uid="{00000000-0005-0000-0000-000082250000}"/>
    <cellStyle name="Comma 2 3 2 3 6 2" xfId="5492" xr:uid="{00000000-0005-0000-0000-000083250000}"/>
    <cellStyle name="Comma 2 3 2 3 6 2 2" xfId="10843" xr:uid="{00000000-0005-0000-0000-000084250000}"/>
    <cellStyle name="Comma 2 3 2 3 6 2 2 2" xfId="23954" xr:uid="{00000000-0005-0000-0000-000085250000}"/>
    <cellStyle name="Comma 2 3 2 3 6 2 2 2 2" xfId="55337" xr:uid="{00000000-0005-0000-0000-000086250000}"/>
    <cellStyle name="Comma 2 3 2 3 6 2 2 3" xfId="42383" xr:uid="{00000000-0005-0000-0000-000087250000}"/>
    <cellStyle name="Comma 2 3 2 3 6 2 3" xfId="31836" xr:uid="{00000000-0005-0000-0000-000088250000}"/>
    <cellStyle name="Comma 2 3 2 3 6 2 3 2" xfId="63218" xr:uid="{00000000-0005-0000-0000-000089250000}"/>
    <cellStyle name="Comma 2 3 2 3 6 2 4" xfId="16179" xr:uid="{00000000-0005-0000-0000-00008A250000}"/>
    <cellStyle name="Comma 2 3 2 3 6 2 4 2" xfId="47564" xr:uid="{00000000-0005-0000-0000-00008B250000}"/>
    <cellStyle name="Comma 2 3 2 3 6 2 5" xfId="37119" xr:uid="{00000000-0005-0000-0000-00008C250000}"/>
    <cellStyle name="Comma 2 3 2 3 6 3" xfId="8197" xr:uid="{00000000-0005-0000-0000-00008D250000}"/>
    <cellStyle name="Comma 2 3 2 3 6 3 2" xfId="26581" xr:uid="{00000000-0005-0000-0000-00008E250000}"/>
    <cellStyle name="Comma 2 3 2 3 6 3 2 2" xfId="57964" xr:uid="{00000000-0005-0000-0000-00008F250000}"/>
    <cellStyle name="Comma 2 3 2 3 6 3 3" xfId="18808" xr:uid="{00000000-0005-0000-0000-000090250000}"/>
    <cellStyle name="Comma 2 3 2 3 6 3 3 2" xfId="50191" xr:uid="{00000000-0005-0000-0000-000091250000}"/>
    <cellStyle name="Comma 2 3 2 3 6 3 4" xfId="39753" xr:uid="{00000000-0005-0000-0000-000092250000}"/>
    <cellStyle name="Comma 2 3 2 3 6 4" xfId="21327" xr:uid="{00000000-0005-0000-0000-000093250000}"/>
    <cellStyle name="Comma 2 3 2 3 6 4 2" xfId="52710" xr:uid="{00000000-0005-0000-0000-000094250000}"/>
    <cellStyle name="Comma 2 3 2 3 6 5" xfId="29209" xr:uid="{00000000-0005-0000-0000-000095250000}"/>
    <cellStyle name="Comma 2 3 2 3 6 5 2" xfId="60591" xr:uid="{00000000-0005-0000-0000-000096250000}"/>
    <cellStyle name="Comma 2 3 2 3 6 6" xfId="13551" xr:uid="{00000000-0005-0000-0000-000097250000}"/>
    <cellStyle name="Comma 2 3 2 3 6 6 2" xfId="44937" xr:uid="{00000000-0005-0000-0000-000098250000}"/>
    <cellStyle name="Comma 2 3 2 3 6 7" xfId="34489" xr:uid="{00000000-0005-0000-0000-000099250000}"/>
    <cellStyle name="Comma 2 3 2 3 7" xfId="617" xr:uid="{00000000-0005-0000-0000-00009A250000}"/>
    <cellStyle name="Comma 2 3 2 3 7 2" xfId="3317" xr:uid="{00000000-0005-0000-0000-00009B250000}"/>
    <cellStyle name="Comma 2 3 2 3 7 2 2" xfId="8678" xr:uid="{00000000-0005-0000-0000-00009C250000}"/>
    <cellStyle name="Comma 2 3 2 3 7 2 2 2" xfId="24424" xr:uid="{00000000-0005-0000-0000-00009D250000}"/>
    <cellStyle name="Comma 2 3 2 3 7 2 2 2 2" xfId="55807" xr:uid="{00000000-0005-0000-0000-00009E250000}"/>
    <cellStyle name="Comma 2 3 2 3 7 2 2 3" xfId="40226" xr:uid="{00000000-0005-0000-0000-00009F250000}"/>
    <cellStyle name="Comma 2 3 2 3 7 2 3" xfId="29679" xr:uid="{00000000-0005-0000-0000-0000A0250000}"/>
    <cellStyle name="Comma 2 3 2 3 7 2 3 2" xfId="61061" xr:uid="{00000000-0005-0000-0000-0000A1250000}"/>
    <cellStyle name="Comma 2 3 2 3 7 2 4" xfId="16651" xr:uid="{00000000-0005-0000-0000-0000A2250000}"/>
    <cellStyle name="Comma 2 3 2 3 7 2 4 2" xfId="48034" xr:uid="{00000000-0005-0000-0000-0000A3250000}"/>
    <cellStyle name="Comma 2 3 2 3 7 2 5" xfId="34962" xr:uid="{00000000-0005-0000-0000-0000A4250000}"/>
    <cellStyle name="Comma 2 3 2 3 7 3" xfId="6020" xr:uid="{00000000-0005-0000-0000-0000A5250000}"/>
    <cellStyle name="Comma 2 3 2 3 7 3 2" xfId="21797" xr:uid="{00000000-0005-0000-0000-0000A6250000}"/>
    <cellStyle name="Comma 2 3 2 3 7 3 2 2" xfId="53180" xr:uid="{00000000-0005-0000-0000-0000A7250000}"/>
    <cellStyle name="Comma 2 3 2 3 7 3 3" xfId="37594" xr:uid="{00000000-0005-0000-0000-0000A8250000}"/>
    <cellStyle name="Comma 2 3 2 3 7 4" xfId="27052" xr:uid="{00000000-0005-0000-0000-0000A9250000}"/>
    <cellStyle name="Comma 2 3 2 3 7 4 2" xfId="58434" xr:uid="{00000000-0005-0000-0000-0000AA250000}"/>
    <cellStyle name="Comma 2 3 2 3 7 5" xfId="14022" xr:uid="{00000000-0005-0000-0000-0000AB250000}"/>
    <cellStyle name="Comma 2 3 2 3 7 5 2" xfId="45407" xr:uid="{00000000-0005-0000-0000-0000AC250000}"/>
    <cellStyle name="Comma 2 3 2 3 7 6" xfId="32332" xr:uid="{00000000-0005-0000-0000-0000AD250000}"/>
    <cellStyle name="Comma 2 3 2 3 8" xfId="2954" xr:uid="{00000000-0005-0000-0000-0000AE250000}"/>
    <cellStyle name="Comma 2 3 2 3 8 2" xfId="8316" xr:uid="{00000000-0005-0000-0000-0000AF250000}"/>
    <cellStyle name="Comma 2 3 2 3 8 2 2" xfId="21435" xr:uid="{00000000-0005-0000-0000-0000B0250000}"/>
    <cellStyle name="Comma 2 3 2 3 8 2 2 2" xfId="52818" xr:uid="{00000000-0005-0000-0000-0000B1250000}"/>
    <cellStyle name="Comma 2 3 2 3 8 2 3" xfId="39864" xr:uid="{00000000-0005-0000-0000-0000B2250000}"/>
    <cellStyle name="Comma 2 3 2 3 8 3" xfId="29317" xr:uid="{00000000-0005-0000-0000-0000B3250000}"/>
    <cellStyle name="Comma 2 3 2 3 8 3 2" xfId="60699" xr:uid="{00000000-0005-0000-0000-0000B4250000}"/>
    <cellStyle name="Comma 2 3 2 3 8 4" xfId="13660" xr:uid="{00000000-0005-0000-0000-0000B5250000}"/>
    <cellStyle name="Comma 2 3 2 3 8 4 2" xfId="45045" xr:uid="{00000000-0005-0000-0000-0000B6250000}"/>
    <cellStyle name="Comma 2 3 2 3 8 5" xfId="34600" xr:uid="{00000000-0005-0000-0000-0000B7250000}"/>
    <cellStyle name="Comma 2 3 2 3 9" xfId="5658" xr:uid="{00000000-0005-0000-0000-0000B8250000}"/>
    <cellStyle name="Comma 2 3 2 3 9 2" xfId="24062" xr:uid="{00000000-0005-0000-0000-0000B9250000}"/>
    <cellStyle name="Comma 2 3 2 3 9 2 2" xfId="55445" xr:uid="{00000000-0005-0000-0000-0000BA250000}"/>
    <cellStyle name="Comma 2 3 2 3 9 3" xfId="16289" xr:uid="{00000000-0005-0000-0000-0000BB250000}"/>
    <cellStyle name="Comma 2 3 2 3 9 3 2" xfId="47672" xr:uid="{00000000-0005-0000-0000-0000BC250000}"/>
    <cellStyle name="Comma 2 3 2 3 9 4" xfId="37232" xr:uid="{00000000-0005-0000-0000-0000BD250000}"/>
    <cellStyle name="Comma 2 3 2 4" xfId="272" xr:uid="{00000000-0005-0000-0000-0000BE250000}"/>
    <cellStyle name="Comma 2 3 2 4 10" xfId="26717" xr:uid="{00000000-0005-0000-0000-0000BF250000}"/>
    <cellStyle name="Comma 2 3 2 4 10 2" xfId="58099" xr:uid="{00000000-0005-0000-0000-0000C0250000}"/>
    <cellStyle name="Comma 2 3 2 4 11" xfId="11399" xr:uid="{00000000-0005-0000-0000-0000C1250000}"/>
    <cellStyle name="Comma 2 3 2 4 11 2" xfId="42785" xr:uid="{00000000-0005-0000-0000-0000C2250000}"/>
    <cellStyle name="Comma 2 3 2 4 12" xfId="31997" xr:uid="{00000000-0005-0000-0000-0000C3250000}"/>
    <cellStyle name="Comma 2 3 2 4 2" xfId="623" xr:uid="{00000000-0005-0000-0000-0000C4250000}"/>
    <cellStyle name="Comma 2 3 2 4 2 2" xfId="624" xr:uid="{00000000-0005-0000-0000-0000C5250000}"/>
    <cellStyle name="Comma 2 3 2 4 2 2 2" xfId="3324" xr:uid="{00000000-0005-0000-0000-0000C6250000}"/>
    <cellStyle name="Comma 2 3 2 4 2 2 2 2" xfId="8685" xr:uid="{00000000-0005-0000-0000-0000C7250000}"/>
    <cellStyle name="Comma 2 3 2 4 2 2 2 2 2" xfId="21804" xr:uid="{00000000-0005-0000-0000-0000C8250000}"/>
    <cellStyle name="Comma 2 3 2 4 2 2 2 2 2 2" xfId="53187" xr:uid="{00000000-0005-0000-0000-0000C9250000}"/>
    <cellStyle name="Comma 2 3 2 4 2 2 2 2 3" xfId="40233" xr:uid="{00000000-0005-0000-0000-0000CA250000}"/>
    <cellStyle name="Comma 2 3 2 4 2 2 2 3" xfId="29686" xr:uid="{00000000-0005-0000-0000-0000CB250000}"/>
    <cellStyle name="Comma 2 3 2 4 2 2 2 3 2" xfId="61068" xr:uid="{00000000-0005-0000-0000-0000CC250000}"/>
    <cellStyle name="Comma 2 3 2 4 2 2 2 4" xfId="14029" xr:uid="{00000000-0005-0000-0000-0000CD250000}"/>
    <cellStyle name="Comma 2 3 2 4 2 2 2 4 2" xfId="45414" xr:uid="{00000000-0005-0000-0000-0000CE250000}"/>
    <cellStyle name="Comma 2 3 2 4 2 2 2 5" xfId="34969" xr:uid="{00000000-0005-0000-0000-0000CF250000}"/>
    <cellStyle name="Comma 2 3 2 4 2 2 3" xfId="6027" xr:uid="{00000000-0005-0000-0000-0000D0250000}"/>
    <cellStyle name="Comma 2 3 2 4 2 2 3 2" xfId="24431" xr:uid="{00000000-0005-0000-0000-0000D1250000}"/>
    <cellStyle name="Comma 2 3 2 4 2 2 3 2 2" xfId="55814" xr:uid="{00000000-0005-0000-0000-0000D2250000}"/>
    <cellStyle name="Comma 2 3 2 4 2 2 3 3" xfId="16658" xr:uid="{00000000-0005-0000-0000-0000D3250000}"/>
    <cellStyle name="Comma 2 3 2 4 2 2 3 3 2" xfId="48041" xr:uid="{00000000-0005-0000-0000-0000D4250000}"/>
    <cellStyle name="Comma 2 3 2 4 2 2 3 4" xfId="37601" xr:uid="{00000000-0005-0000-0000-0000D5250000}"/>
    <cellStyle name="Comma 2 3 2 4 2 2 4" xfId="19177" xr:uid="{00000000-0005-0000-0000-0000D6250000}"/>
    <cellStyle name="Comma 2 3 2 4 2 2 4 2" xfId="50560" xr:uid="{00000000-0005-0000-0000-0000D7250000}"/>
    <cellStyle name="Comma 2 3 2 4 2 2 5" xfId="27059" xr:uid="{00000000-0005-0000-0000-0000D8250000}"/>
    <cellStyle name="Comma 2 3 2 4 2 2 5 2" xfId="58441" xr:uid="{00000000-0005-0000-0000-0000D9250000}"/>
    <cellStyle name="Comma 2 3 2 4 2 2 6" xfId="11401" xr:uid="{00000000-0005-0000-0000-0000DA250000}"/>
    <cellStyle name="Comma 2 3 2 4 2 2 6 2" xfId="42787" xr:uid="{00000000-0005-0000-0000-0000DB250000}"/>
    <cellStyle name="Comma 2 3 2 4 2 2 7" xfId="32339" xr:uid="{00000000-0005-0000-0000-0000DC250000}"/>
    <cellStyle name="Comma 2 3 2 4 2 3" xfId="3323" xr:uid="{00000000-0005-0000-0000-0000DD250000}"/>
    <cellStyle name="Comma 2 3 2 4 2 3 2" xfId="8684" xr:uid="{00000000-0005-0000-0000-0000DE250000}"/>
    <cellStyle name="Comma 2 3 2 4 2 3 2 2" xfId="21803" xr:uid="{00000000-0005-0000-0000-0000DF250000}"/>
    <cellStyle name="Comma 2 3 2 4 2 3 2 2 2" xfId="53186" xr:uid="{00000000-0005-0000-0000-0000E0250000}"/>
    <cellStyle name="Comma 2 3 2 4 2 3 2 3" xfId="40232" xr:uid="{00000000-0005-0000-0000-0000E1250000}"/>
    <cellStyle name="Comma 2 3 2 4 2 3 3" xfId="29685" xr:uid="{00000000-0005-0000-0000-0000E2250000}"/>
    <cellStyle name="Comma 2 3 2 4 2 3 3 2" xfId="61067" xr:uid="{00000000-0005-0000-0000-0000E3250000}"/>
    <cellStyle name="Comma 2 3 2 4 2 3 4" xfId="14028" xr:uid="{00000000-0005-0000-0000-0000E4250000}"/>
    <cellStyle name="Comma 2 3 2 4 2 3 4 2" xfId="45413" xr:uid="{00000000-0005-0000-0000-0000E5250000}"/>
    <cellStyle name="Comma 2 3 2 4 2 3 5" xfId="34968" xr:uid="{00000000-0005-0000-0000-0000E6250000}"/>
    <cellStyle name="Comma 2 3 2 4 2 4" xfId="6026" xr:uid="{00000000-0005-0000-0000-0000E7250000}"/>
    <cellStyle name="Comma 2 3 2 4 2 4 2" xfId="24430" xr:uid="{00000000-0005-0000-0000-0000E8250000}"/>
    <cellStyle name="Comma 2 3 2 4 2 4 2 2" xfId="55813" xr:uid="{00000000-0005-0000-0000-0000E9250000}"/>
    <cellStyle name="Comma 2 3 2 4 2 4 3" xfId="16657" xr:uid="{00000000-0005-0000-0000-0000EA250000}"/>
    <cellStyle name="Comma 2 3 2 4 2 4 3 2" xfId="48040" xr:uid="{00000000-0005-0000-0000-0000EB250000}"/>
    <cellStyle name="Comma 2 3 2 4 2 4 4" xfId="37600" xr:uid="{00000000-0005-0000-0000-0000EC250000}"/>
    <cellStyle name="Comma 2 3 2 4 2 5" xfId="19176" xr:uid="{00000000-0005-0000-0000-0000ED250000}"/>
    <cellStyle name="Comma 2 3 2 4 2 5 2" xfId="50559" xr:uid="{00000000-0005-0000-0000-0000EE250000}"/>
    <cellStyle name="Comma 2 3 2 4 2 6" xfId="27058" xr:uid="{00000000-0005-0000-0000-0000EF250000}"/>
    <cellStyle name="Comma 2 3 2 4 2 6 2" xfId="58440" xr:uid="{00000000-0005-0000-0000-0000F0250000}"/>
    <cellStyle name="Comma 2 3 2 4 2 7" xfId="11400" xr:uid="{00000000-0005-0000-0000-0000F1250000}"/>
    <cellStyle name="Comma 2 3 2 4 2 7 2" xfId="42786" xr:uid="{00000000-0005-0000-0000-0000F2250000}"/>
    <cellStyle name="Comma 2 3 2 4 2 8" xfId="32338" xr:uid="{00000000-0005-0000-0000-0000F3250000}"/>
    <cellStyle name="Comma 2 3 2 4 3" xfId="625" xr:uid="{00000000-0005-0000-0000-0000F4250000}"/>
    <cellStyle name="Comma 2 3 2 4 3 2" xfId="3325" xr:uid="{00000000-0005-0000-0000-0000F5250000}"/>
    <cellStyle name="Comma 2 3 2 4 3 2 2" xfId="8686" xr:uid="{00000000-0005-0000-0000-0000F6250000}"/>
    <cellStyle name="Comma 2 3 2 4 3 2 2 2" xfId="21805" xr:uid="{00000000-0005-0000-0000-0000F7250000}"/>
    <cellStyle name="Comma 2 3 2 4 3 2 2 2 2" xfId="53188" xr:uid="{00000000-0005-0000-0000-0000F8250000}"/>
    <cellStyle name="Comma 2 3 2 4 3 2 2 3" xfId="40234" xr:uid="{00000000-0005-0000-0000-0000F9250000}"/>
    <cellStyle name="Comma 2 3 2 4 3 2 3" xfId="29687" xr:uid="{00000000-0005-0000-0000-0000FA250000}"/>
    <cellStyle name="Comma 2 3 2 4 3 2 3 2" xfId="61069" xr:uid="{00000000-0005-0000-0000-0000FB250000}"/>
    <cellStyle name="Comma 2 3 2 4 3 2 4" xfId="14030" xr:uid="{00000000-0005-0000-0000-0000FC250000}"/>
    <cellStyle name="Comma 2 3 2 4 3 2 4 2" xfId="45415" xr:uid="{00000000-0005-0000-0000-0000FD250000}"/>
    <cellStyle name="Comma 2 3 2 4 3 2 5" xfId="34970" xr:uid="{00000000-0005-0000-0000-0000FE250000}"/>
    <cellStyle name="Comma 2 3 2 4 3 3" xfId="6028" xr:uid="{00000000-0005-0000-0000-0000FF250000}"/>
    <cellStyle name="Comma 2 3 2 4 3 3 2" xfId="24432" xr:uid="{00000000-0005-0000-0000-000000260000}"/>
    <cellStyle name="Comma 2 3 2 4 3 3 2 2" xfId="55815" xr:uid="{00000000-0005-0000-0000-000001260000}"/>
    <cellStyle name="Comma 2 3 2 4 3 3 3" xfId="16659" xr:uid="{00000000-0005-0000-0000-000002260000}"/>
    <cellStyle name="Comma 2 3 2 4 3 3 3 2" xfId="48042" xr:uid="{00000000-0005-0000-0000-000003260000}"/>
    <cellStyle name="Comma 2 3 2 4 3 3 4" xfId="37602" xr:uid="{00000000-0005-0000-0000-000004260000}"/>
    <cellStyle name="Comma 2 3 2 4 3 4" xfId="19178" xr:uid="{00000000-0005-0000-0000-000005260000}"/>
    <cellStyle name="Comma 2 3 2 4 3 4 2" xfId="50561" xr:uid="{00000000-0005-0000-0000-000006260000}"/>
    <cellStyle name="Comma 2 3 2 4 3 5" xfId="27060" xr:uid="{00000000-0005-0000-0000-000007260000}"/>
    <cellStyle name="Comma 2 3 2 4 3 5 2" xfId="58442" xr:uid="{00000000-0005-0000-0000-000008260000}"/>
    <cellStyle name="Comma 2 3 2 4 3 6" xfId="11402" xr:uid="{00000000-0005-0000-0000-000009260000}"/>
    <cellStyle name="Comma 2 3 2 4 3 6 2" xfId="42788" xr:uid="{00000000-0005-0000-0000-00000A260000}"/>
    <cellStyle name="Comma 2 3 2 4 3 7" xfId="32340" xr:uid="{00000000-0005-0000-0000-00000B260000}"/>
    <cellStyle name="Comma 2 3 2 4 4" xfId="626" xr:uid="{00000000-0005-0000-0000-00000C260000}"/>
    <cellStyle name="Comma 2 3 2 4 4 2" xfId="3326" xr:uid="{00000000-0005-0000-0000-00000D260000}"/>
    <cellStyle name="Comma 2 3 2 4 4 2 2" xfId="8687" xr:uid="{00000000-0005-0000-0000-00000E260000}"/>
    <cellStyle name="Comma 2 3 2 4 4 2 2 2" xfId="21806" xr:uid="{00000000-0005-0000-0000-00000F260000}"/>
    <cellStyle name="Comma 2 3 2 4 4 2 2 2 2" xfId="53189" xr:uid="{00000000-0005-0000-0000-000010260000}"/>
    <cellStyle name="Comma 2 3 2 4 4 2 2 3" xfId="40235" xr:uid="{00000000-0005-0000-0000-000011260000}"/>
    <cellStyle name="Comma 2 3 2 4 4 2 3" xfId="29688" xr:uid="{00000000-0005-0000-0000-000012260000}"/>
    <cellStyle name="Comma 2 3 2 4 4 2 3 2" xfId="61070" xr:uid="{00000000-0005-0000-0000-000013260000}"/>
    <cellStyle name="Comma 2 3 2 4 4 2 4" xfId="14031" xr:uid="{00000000-0005-0000-0000-000014260000}"/>
    <cellStyle name="Comma 2 3 2 4 4 2 4 2" xfId="45416" xr:uid="{00000000-0005-0000-0000-000015260000}"/>
    <cellStyle name="Comma 2 3 2 4 4 2 5" xfId="34971" xr:uid="{00000000-0005-0000-0000-000016260000}"/>
    <cellStyle name="Comma 2 3 2 4 4 3" xfId="6029" xr:uid="{00000000-0005-0000-0000-000017260000}"/>
    <cellStyle name="Comma 2 3 2 4 4 3 2" xfId="24433" xr:uid="{00000000-0005-0000-0000-000018260000}"/>
    <cellStyle name="Comma 2 3 2 4 4 3 2 2" xfId="55816" xr:uid="{00000000-0005-0000-0000-000019260000}"/>
    <cellStyle name="Comma 2 3 2 4 4 3 3" xfId="16660" xr:uid="{00000000-0005-0000-0000-00001A260000}"/>
    <cellStyle name="Comma 2 3 2 4 4 3 3 2" xfId="48043" xr:uid="{00000000-0005-0000-0000-00001B260000}"/>
    <cellStyle name="Comma 2 3 2 4 4 3 4" xfId="37603" xr:uid="{00000000-0005-0000-0000-00001C260000}"/>
    <cellStyle name="Comma 2 3 2 4 4 4" xfId="19179" xr:uid="{00000000-0005-0000-0000-00001D260000}"/>
    <cellStyle name="Comma 2 3 2 4 4 4 2" xfId="50562" xr:uid="{00000000-0005-0000-0000-00001E260000}"/>
    <cellStyle name="Comma 2 3 2 4 4 5" xfId="27061" xr:uid="{00000000-0005-0000-0000-00001F260000}"/>
    <cellStyle name="Comma 2 3 2 4 4 5 2" xfId="58443" xr:uid="{00000000-0005-0000-0000-000020260000}"/>
    <cellStyle name="Comma 2 3 2 4 4 6" xfId="11403" xr:uid="{00000000-0005-0000-0000-000021260000}"/>
    <cellStyle name="Comma 2 3 2 4 4 6 2" xfId="42789" xr:uid="{00000000-0005-0000-0000-000022260000}"/>
    <cellStyle name="Comma 2 3 2 4 4 7" xfId="32341" xr:uid="{00000000-0005-0000-0000-000023260000}"/>
    <cellStyle name="Comma 2 3 2 4 5" xfId="2846" xr:uid="{00000000-0005-0000-0000-000024260000}"/>
    <cellStyle name="Comma 2 3 2 4 5 2" xfId="5519" xr:uid="{00000000-0005-0000-0000-000025260000}"/>
    <cellStyle name="Comma 2 3 2 4 5 2 2" xfId="10870" xr:uid="{00000000-0005-0000-0000-000026260000}"/>
    <cellStyle name="Comma 2 3 2 4 5 2 2 2" xfId="23981" xr:uid="{00000000-0005-0000-0000-000027260000}"/>
    <cellStyle name="Comma 2 3 2 4 5 2 2 2 2" xfId="55364" xr:uid="{00000000-0005-0000-0000-000028260000}"/>
    <cellStyle name="Comma 2 3 2 4 5 2 2 3" xfId="42410" xr:uid="{00000000-0005-0000-0000-000029260000}"/>
    <cellStyle name="Comma 2 3 2 4 5 2 3" xfId="31863" xr:uid="{00000000-0005-0000-0000-00002A260000}"/>
    <cellStyle name="Comma 2 3 2 4 5 2 3 2" xfId="63245" xr:uid="{00000000-0005-0000-0000-00002B260000}"/>
    <cellStyle name="Comma 2 3 2 4 5 2 4" xfId="16206" xr:uid="{00000000-0005-0000-0000-00002C260000}"/>
    <cellStyle name="Comma 2 3 2 4 5 2 4 2" xfId="47591" xr:uid="{00000000-0005-0000-0000-00002D260000}"/>
    <cellStyle name="Comma 2 3 2 4 5 2 5" xfId="37146" xr:uid="{00000000-0005-0000-0000-00002E260000}"/>
    <cellStyle name="Comma 2 3 2 4 5 3" xfId="8224" xr:uid="{00000000-0005-0000-0000-00002F260000}"/>
    <cellStyle name="Comma 2 3 2 4 5 3 2" xfId="26608" xr:uid="{00000000-0005-0000-0000-000030260000}"/>
    <cellStyle name="Comma 2 3 2 4 5 3 2 2" xfId="57991" xr:uid="{00000000-0005-0000-0000-000031260000}"/>
    <cellStyle name="Comma 2 3 2 4 5 3 3" xfId="18835" xr:uid="{00000000-0005-0000-0000-000032260000}"/>
    <cellStyle name="Comma 2 3 2 4 5 3 3 2" xfId="50218" xr:uid="{00000000-0005-0000-0000-000033260000}"/>
    <cellStyle name="Comma 2 3 2 4 5 3 4" xfId="39780" xr:uid="{00000000-0005-0000-0000-000034260000}"/>
    <cellStyle name="Comma 2 3 2 4 5 4" xfId="21354" xr:uid="{00000000-0005-0000-0000-000035260000}"/>
    <cellStyle name="Comma 2 3 2 4 5 4 2" xfId="52737" xr:uid="{00000000-0005-0000-0000-000036260000}"/>
    <cellStyle name="Comma 2 3 2 4 5 5" xfId="29236" xr:uid="{00000000-0005-0000-0000-000037260000}"/>
    <cellStyle name="Comma 2 3 2 4 5 5 2" xfId="60618" xr:uid="{00000000-0005-0000-0000-000038260000}"/>
    <cellStyle name="Comma 2 3 2 4 5 6" xfId="13578" xr:uid="{00000000-0005-0000-0000-000039260000}"/>
    <cellStyle name="Comma 2 3 2 4 5 6 2" xfId="44964" xr:uid="{00000000-0005-0000-0000-00003A260000}"/>
    <cellStyle name="Comma 2 3 2 4 5 7" xfId="34516" xr:uid="{00000000-0005-0000-0000-00003B260000}"/>
    <cellStyle name="Comma 2 3 2 4 6" xfId="622" xr:uid="{00000000-0005-0000-0000-00003C260000}"/>
    <cellStyle name="Comma 2 3 2 4 6 2" xfId="3322" xr:uid="{00000000-0005-0000-0000-00003D260000}"/>
    <cellStyle name="Comma 2 3 2 4 6 2 2" xfId="8683" xr:uid="{00000000-0005-0000-0000-00003E260000}"/>
    <cellStyle name="Comma 2 3 2 4 6 2 2 2" xfId="24429" xr:uid="{00000000-0005-0000-0000-00003F260000}"/>
    <cellStyle name="Comma 2 3 2 4 6 2 2 2 2" xfId="55812" xr:uid="{00000000-0005-0000-0000-000040260000}"/>
    <cellStyle name="Comma 2 3 2 4 6 2 2 3" xfId="40231" xr:uid="{00000000-0005-0000-0000-000041260000}"/>
    <cellStyle name="Comma 2 3 2 4 6 2 3" xfId="29684" xr:uid="{00000000-0005-0000-0000-000042260000}"/>
    <cellStyle name="Comma 2 3 2 4 6 2 3 2" xfId="61066" xr:uid="{00000000-0005-0000-0000-000043260000}"/>
    <cellStyle name="Comma 2 3 2 4 6 2 4" xfId="16656" xr:uid="{00000000-0005-0000-0000-000044260000}"/>
    <cellStyle name="Comma 2 3 2 4 6 2 4 2" xfId="48039" xr:uid="{00000000-0005-0000-0000-000045260000}"/>
    <cellStyle name="Comma 2 3 2 4 6 2 5" xfId="34967" xr:uid="{00000000-0005-0000-0000-000046260000}"/>
    <cellStyle name="Comma 2 3 2 4 6 3" xfId="6025" xr:uid="{00000000-0005-0000-0000-000047260000}"/>
    <cellStyle name="Comma 2 3 2 4 6 3 2" xfId="21802" xr:uid="{00000000-0005-0000-0000-000048260000}"/>
    <cellStyle name="Comma 2 3 2 4 6 3 2 2" xfId="53185" xr:uid="{00000000-0005-0000-0000-000049260000}"/>
    <cellStyle name="Comma 2 3 2 4 6 3 3" xfId="37599" xr:uid="{00000000-0005-0000-0000-00004A260000}"/>
    <cellStyle name="Comma 2 3 2 4 6 4" xfId="27057" xr:uid="{00000000-0005-0000-0000-00004B260000}"/>
    <cellStyle name="Comma 2 3 2 4 6 4 2" xfId="58439" xr:uid="{00000000-0005-0000-0000-00004C260000}"/>
    <cellStyle name="Comma 2 3 2 4 6 5" xfId="14027" xr:uid="{00000000-0005-0000-0000-00004D260000}"/>
    <cellStyle name="Comma 2 3 2 4 6 5 2" xfId="45412" xr:uid="{00000000-0005-0000-0000-00004E260000}"/>
    <cellStyle name="Comma 2 3 2 4 6 6" xfId="32337" xr:uid="{00000000-0005-0000-0000-00004F260000}"/>
    <cellStyle name="Comma 2 3 2 4 7" xfId="2981" xr:uid="{00000000-0005-0000-0000-000050260000}"/>
    <cellStyle name="Comma 2 3 2 4 7 2" xfId="8343" xr:uid="{00000000-0005-0000-0000-000051260000}"/>
    <cellStyle name="Comma 2 3 2 4 7 2 2" xfId="21462" xr:uid="{00000000-0005-0000-0000-000052260000}"/>
    <cellStyle name="Comma 2 3 2 4 7 2 2 2" xfId="52845" xr:uid="{00000000-0005-0000-0000-000053260000}"/>
    <cellStyle name="Comma 2 3 2 4 7 2 3" xfId="39891" xr:uid="{00000000-0005-0000-0000-000054260000}"/>
    <cellStyle name="Comma 2 3 2 4 7 3" xfId="29344" xr:uid="{00000000-0005-0000-0000-000055260000}"/>
    <cellStyle name="Comma 2 3 2 4 7 3 2" xfId="60726" xr:uid="{00000000-0005-0000-0000-000056260000}"/>
    <cellStyle name="Comma 2 3 2 4 7 4" xfId="13687" xr:uid="{00000000-0005-0000-0000-000057260000}"/>
    <cellStyle name="Comma 2 3 2 4 7 4 2" xfId="45072" xr:uid="{00000000-0005-0000-0000-000058260000}"/>
    <cellStyle name="Comma 2 3 2 4 7 5" xfId="34627" xr:uid="{00000000-0005-0000-0000-000059260000}"/>
    <cellStyle name="Comma 2 3 2 4 8" xfId="5685" xr:uid="{00000000-0005-0000-0000-00005A260000}"/>
    <cellStyle name="Comma 2 3 2 4 8 2" xfId="24089" xr:uid="{00000000-0005-0000-0000-00005B260000}"/>
    <cellStyle name="Comma 2 3 2 4 8 2 2" xfId="55472" xr:uid="{00000000-0005-0000-0000-00005C260000}"/>
    <cellStyle name="Comma 2 3 2 4 8 3" xfId="16316" xr:uid="{00000000-0005-0000-0000-00005D260000}"/>
    <cellStyle name="Comma 2 3 2 4 8 3 2" xfId="47699" xr:uid="{00000000-0005-0000-0000-00005E260000}"/>
    <cellStyle name="Comma 2 3 2 4 8 4" xfId="37259" xr:uid="{00000000-0005-0000-0000-00005F260000}"/>
    <cellStyle name="Comma 2 3 2 4 9" xfId="19175" xr:uid="{00000000-0005-0000-0000-000060260000}"/>
    <cellStyle name="Comma 2 3 2 4 9 2" xfId="50558" xr:uid="{00000000-0005-0000-0000-000061260000}"/>
    <cellStyle name="Comma 2 3 2 5" xfId="627" xr:uid="{00000000-0005-0000-0000-000062260000}"/>
    <cellStyle name="Comma 2 3 2 5 10" xfId="32342" xr:uid="{00000000-0005-0000-0000-000063260000}"/>
    <cellStyle name="Comma 2 3 2 5 2" xfId="628" xr:uid="{00000000-0005-0000-0000-000064260000}"/>
    <cellStyle name="Comma 2 3 2 5 2 2" xfId="629" xr:uid="{00000000-0005-0000-0000-000065260000}"/>
    <cellStyle name="Comma 2 3 2 5 2 2 2" xfId="3329" xr:uid="{00000000-0005-0000-0000-000066260000}"/>
    <cellStyle name="Comma 2 3 2 5 2 2 2 2" xfId="8690" xr:uid="{00000000-0005-0000-0000-000067260000}"/>
    <cellStyle name="Comma 2 3 2 5 2 2 2 2 2" xfId="21809" xr:uid="{00000000-0005-0000-0000-000068260000}"/>
    <cellStyle name="Comma 2 3 2 5 2 2 2 2 2 2" xfId="53192" xr:uid="{00000000-0005-0000-0000-000069260000}"/>
    <cellStyle name="Comma 2 3 2 5 2 2 2 2 3" xfId="40238" xr:uid="{00000000-0005-0000-0000-00006A260000}"/>
    <cellStyle name="Comma 2 3 2 5 2 2 2 3" xfId="29691" xr:uid="{00000000-0005-0000-0000-00006B260000}"/>
    <cellStyle name="Comma 2 3 2 5 2 2 2 3 2" xfId="61073" xr:uid="{00000000-0005-0000-0000-00006C260000}"/>
    <cellStyle name="Comma 2 3 2 5 2 2 2 4" xfId="14034" xr:uid="{00000000-0005-0000-0000-00006D260000}"/>
    <cellStyle name="Comma 2 3 2 5 2 2 2 4 2" xfId="45419" xr:uid="{00000000-0005-0000-0000-00006E260000}"/>
    <cellStyle name="Comma 2 3 2 5 2 2 2 5" xfId="34974" xr:uid="{00000000-0005-0000-0000-00006F260000}"/>
    <cellStyle name="Comma 2 3 2 5 2 2 3" xfId="6032" xr:uid="{00000000-0005-0000-0000-000070260000}"/>
    <cellStyle name="Comma 2 3 2 5 2 2 3 2" xfId="24436" xr:uid="{00000000-0005-0000-0000-000071260000}"/>
    <cellStyle name="Comma 2 3 2 5 2 2 3 2 2" xfId="55819" xr:uid="{00000000-0005-0000-0000-000072260000}"/>
    <cellStyle name="Comma 2 3 2 5 2 2 3 3" xfId="16663" xr:uid="{00000000-0005-0000-0000-000073260000}"/>
    <cellStyle name="Comma 2 3 2 5 2 2 3 3 2" xfId="48046" xr:uid="{00000000-0005-0000-0000-000074260000}"/>
    <cellStyle name="Comma 2 3 2 5 2 2 3 4" xfId="37606" xr:uid="{00000000-0005-0000-0000-000075260000}"/>
    <cellStyle name="Comma 2 3 2 5 2 2 4" xfId="19182" xr:uid="{00000000-0005-0000-0000-000076260000}"/>
    <cellStyle name="Comma 2 3 2 5 2 2 4 2" xfId="50565" xr:uid="{00000000-0005-0000-0000-000077260000}"/>
    <cellStyle name="Comma 2 3 2 5 2 2 5" xfId="27064" xr:uid="{00000000-0005-0000-0000-000078260000}"/>
    <cellStyle name="Comma 2 3 2 5 2 2 5 2" xfId="58446" xr:uid="{00000000-0005-0000-0000-000079260000}"/>
    <cellStyle name="Comma 2 3 2 5 2 2 6" xfId="11406" xr:uid="{00000000-0005-0000-0000-00007A260000}"/>
    <cellStyle name="Comma 2 3 2 5 2 2 6 2" xfId="42792" xr:uid="{00000000-0005-0000-0000-00007B260000}"/>
    <cellStyle name="Comma 2 3 2 5 2 2 7" xfId="32344" xr:uid="{00000000-0005-0000-0000-00007C260000}"/>
    <cellStyle name="Comma 2 3 2 5 2 3" xfId="3328" xr:uid="{00000000-0005-0000-0000-00007D260000}"/>
    <cellStyle name="Comma 2 3 2 5 2 3 2" xfId="8689" xr:uid="{00000000-0005-0000-0000-00007E260000}"/>
    <cellStyle name="Comma 2 3 2 5 2 3 2 2" xfId="21808" xr:uid="{00000000-0005-0000-0000-00007F260000}"/>
    <cellStyle name="Comma 2 3 2 5 2 3 2 2 2" xfId="53191" xr:uid="{00000000-0005-0000-0000-000080260000}"/>
    <cellStyle name="Comma 2 3 2 5 2 3 2 3" xfId="40237" xr:uid="{00000000-0005-0000-0000-000081260000}"/>
    <cellStyle name="Comma 2 3 2 5 2 3 3" xfId="29690" xr:uid="{00000000-0005-0000-0000-000082260000}"/>
    <cellStyle name="Comma 2 3 2 5 2 3 3 2" xfId="61072" xr:uid="{00000000-0005-0000-0000-000083260000}"/>
    <cellStyle name="Comma 2 3 2 5 2 3 4" xfId="14033" xr:uid="{00000000-0005-0000-0000-000084260000}"/>
    <cellStyle name="Comma 2 3 2 5 2 3 4 2" xfId="45418" xr:uid="{00000000-0005-0000-0000-000085260000}"/>
    <cellStyle name="Comma 2 3 2 5 2 3 5" xfId="34973" xr:uid="{00000000-0005-0000-0000-000086260000}"/>
    <cellStyle name="Comma 2 3 2 5 2 4" xfId="6031" xr:uid="{00000000-0005-0000-0000-000087260000}"/>
    <cellStyle name="Comma 2 3 2 5 2 4 2" xfId="24435" xr:uid="{00000000-0005-0000-0000-000088260000}"/>
    <cellStyle name="Comma 2 3 2 5 2 4 2 2" xfId="55818" xr:uid="{00000000-0005-0000-0000-000089260000}"/>
    <cellStyle name="Comma 2 3 2 5 2 4 3" xfId="16662" xr:uid="{00000000-0005-0000-0000-00008A260000}"/>
    <cellStyle name="Comma 2 3 2 5 2 4 3 2" xfId="48045" xr:uid="{00000000-0005-0000-0000-00008B260000}"/>
    <cellStyle name="Comma 2 3 2 5 2 4 4" xfId="37605" xr:uid="{00000000-0005-0000-0000-00008C260000}"/>
    <cellStyle name="Comma 2 3 2 5 2 5" xfId="19181" xr:uid="{00000000-0005-0000-0000-00008D260000}"/>
    <cellStyle name="Comma 2 3 2 5 2 5 2" xfId="50564" xr:uid="{00000000-0005-0000-0000-00008E260000}"/>
    <cellStyle name="Comma 2 3 2 5 2 6" xfId="27063" xr:uid="{00000000-0005-0000-0000-00008F260000}"/>
    <cellStyle name="Comma 2 3 2 5 2 6 2" xfId="58445" xr:uid="{00000000-0005-0000-0000-000090260000}"/>
    <cellStyle name="Comma 2 3 2 5 2 7" xfId="11405" xr:uid="{00000000-0005-0000-0000-000091260000}"/>
    <cellStyle name="Comma 2 3 2 5 2 7 2" xfId="42791" xr:uid="{00000000-0005-0000-0000-000092260000}"/>
    <cellStyle name="Comma 2 3 2 5 2 8" xfId="32343" xr:uid="{00000000-0005-0000-0000-000093260000}"/>
    <cellStyle name="Comma 2 3 2 5 3" xfId="630" xr:uid="{00000000-0005-0000-0000-000094260000}"/>
    <cellStyle name="Comma 2 3 2 5 3 2" xfId="3330" xr:uid="{00000000-0005-0000-0000-000095260000}"/>
    <cellStyle name="Comma 2 3 2 5 3 2 2" xfId="8691" xr:uid="{00000000-0005-0000-0000-000096260000}"/>
    <cellStyle name="Comma 2 3 2 5 3 2 2 2" xfId="21810" xr:uid="{00000000-0005-0000-0000-000097260000}"/>
    <cellStyle name="Comma 2 3 2 5 3 2 2 2 2" xfId="53193" xr:uid="{00000000-0005-0000-0000-000098260000}"/>
    <cellStyle name="Comma 2 3 2 5 3 2 2 3" xfId="40239" xr:uid="{00000000-0005-0000-0000-000099260000}"/>
    <cellStyle name="Comma 2 3 2 5 3 2 3" xfId="29692" xr:uid="{00000000-0005-0000-0000-00009A260000}"/>
    <cellStyle name="Comma 2 3 2 5 3 2 3 2" xfId="61074" xr:uid="{00000000-0005-0000-0000-00009B260000}"/>
    <cellStyle name="Comma 2 3 2 5 3 2 4" xfId="14035" xr:uid="{00000000-0005-0000-0000-00009C260000}"/>
    <cellStyle name="Comma 2 3 2 5 3 2 4 2" xfId="45420" xr:uid="{00000000-0005-0000-0000-00009D260000}"/>
    <cellStyle name="Comma 2 3 2 5 3 2 5" xfId="34975" xr:uid="{00000000-0005-0000-0000-00009E260000}"/>
    <cellStyle name="Comma 2 3 2 5 3 3" xfId="6033" xr:uid="{00000000-0005-0000-0000-00009F260000}"/>
    <cellStyle name="Comma 2 3 2 5 3 3 2" xfId="24437" xr:uid="{00000000-0005-0000-0000-0000A0260000}"/>
    <cellStyle name="Comma 2 3 2 5 3 3 2 2" xfId="55820" xr:uid="{00000000-0005-0000-0000-0000A1260000}"/>
    <cellStyle name="Comma 2 3 2 5 3 3 3" xfId="16664" xr:uid="{00000000-0005-0000-0000-0000A2260000}"/>
    <cellStyle name="Comma 2 3 2 5 3 3 3 2" xfId="48047" xr:uid="{00000000-0005-0000-0000-0000A3260000}"/>
    <cellStyle name="Comma 2 3 2 5 3 3 4" xfId="37607" xr:uid="{00000000-0005-0000-0000-0000A4260000}"/>
    <cellStyle name="Comma 2 3 2 5 3 4" xfId="19183" xr:uid="{00000000-0005-0000-0000-0000A5260000}"/>
    <cellStyle name="Comma 2 3 2 5 3 4 2" xfId="50566" xr:uid="{00000000-0005-0000-0000-0000A6260000}"/>
    <cellStyle name="Comma 2 3 2 5 3 5" xfId="27065" xr:uid="{00000000-0005-0000-0000-0000A7260000}"/>
    <cellStyle name="Comma 2 3 2 5 3 5 2" xfId="58447" xr:uid="{00000000-0005-0000-0000-0000A8260000}"/>
    <cellStyle name="Comma 2 3 2 5 3 6" xfId="11407" xr:uid="{00000000-0005-0000-0000-0000A9260000}"/>
    <cellStyle name="Comma 2 3 2 5 3 6 2" xfId="42793" xr:uid="{00000000-0005-0000-0000-0000AA260000}"/>
    <cellStyle name="Comma 2 3 2 5 3 7" xfId="32345" xr:uid="{00000000-0005-0000-0000-0000AB260000}"/>
    <cellStyle name="Comma 2 3 2 5 4" xfId="631" xr:uid="{00000000-0005-0000-0000-0000AC260000}"/>
    <cellStyle name="Comma 2 3 2 5 4 2" xfId="3331" xr:uid="{00000000-0005-0000-0000-0000AD260000}"/>
    <cellStyle name="Comma 2 3 2 5 4 2 2" xfId="8692" xr:uid="{00000000-0005-0000-0000-0000AE260000}"/>
    <cellStyle name="Comma 2 3 2 5 4 2 2 2" xfId="21811" xr:uid="{00000000-0005-0000-0000-0000AF260000}"/>
    <cellStyle name="Comma 2 3 2 5 4 2 2 2 2" xfId="53194" xr:uid="{00000000-0005-0000-0000-0000B0260000}"/>
    <cellStyle name="Comma 2 3 2 5 4 2 2 3" xfId="40240" xr:uid="{00000000-0005-0000-0000-0000B1260000}"/>
    <cellStyle name="Comma 2 3 2 5 4 2 3" xfId="29693" xr:uid="{00000000-0005-0000-0000-0000B2260000}"/>
    <cellStyle name="Comma 2 3 2 5 4 2 3 2" xfId="61075" xr:uid="{00000000-0005-0000-0000-0000B3260000}"/>
    <cellStyle name="Comma 2 3 2 5 4 2 4" xfId="14036" xr:uid="{00000000-0005-0000-0000-0000B4260000}"/>
    <cellStyle name="Comma 2 3 2 5 4 2 4 2" xfId="45421" xr:uid="{00000000-0005-0000-0000-0000B5260000}"/>
    <cellStyle name="Comma 2 3 2 5 4 2 5" xfId="34976" xr:uid="{00000000-0005-0000-0000-0000B6260000}"/>
    <cellStyle name="Comma 2 3 2 5 4 3" xfId="6034" xr:uid="{00000000-0005-0000-0000-0000B7260000}"/>
    <cellStyle name="Comma 2 3 2 5 4 3 2" xfId="24438" xr:uid="{00000000-0005-0000-0000-0000B8260000}"/>
    <cellStyle name="Comma 2 3 2 5 4 3 2 2" xfId="55821" xr:uid="{00000000-0005-0000-0000-0000B9260000}"/>
    <cellStyle name="Comma 2 3 2 5 4 3 3" xfId="16665" xr:uid="{00000000-0005-0000-0000-0000BA260000}"/>
    <cellStyle name="Comma 2 3 2 5 4 3 3 2" xfId="48048" xr:uid="{00000000-0005-0000-0000-0000BB260000}"/>
    <cellStyle name="Comma 2 3 2 5 4 3 4" xfId="37608" xr:uid="{00000000-0005-0000-0000-0000BC260000}"/>
    <cellStyle name="Comma 2 3 2 5 4 4" xfId="19184" xr:uid="{00000000-0005-0000-0000-0000BD260000}"/>
    <cellStyle name="Comma 2 3 2 5 4 4 2" xfId="50567" xr:uid="{00000000-0005-0000-0000-0000BE260000}"/>
    <cellStyle name="Comma 2 3 2 5 4 5" xfId="27066" xr:uid="{00000000-0005-0000-0000-0000BF260000}"/>
    <cellStyle name="Comma 2 3 2 5 4 5 2" xfId="58448" xr:uid="{00000000-0005-0000-0000-0000C0260000}"/>
    <cellStyle name="Comma 2 3 2 5 4 6" xfId="11408" xr:uid="{00000000-0005-0000-0000-0000C1260000}"/>
    <cellStyle name="Comma 2 3 2 5 4 6 2" xfId="42794" xr:uid="{00000000-0005-0000-0000-0000C2260000}"/>
    <cellStyle name="Comma 2 3 2 5 4 7" xfId="32346" xr:uid="{00000000-0005-0000-0000-0000C3260000}"/>
    <cellStyle name="Comma 2 3 2 5 5" xfId="3327" xr:uid="{00000000-0005-0000-0000-0000C4260000}"/>
    <cellStyle name="Comma 2 3 2 5 5 2" xfId="8688" xr:uid="{00000000-0005-0000-0000-0000C5260000}"/>
    <cellStyle name="Comma 2 3 2 5 5 2 2" xfId="21807" xr:uid="{00000000-0005-0000-0000-0000C6260000}"/>
    <cellStyle name="Comma 2 3 2 5 5 2 2 2" xfId="53190" xr:uid="{00000000-0005-0000-0000-0000C7260000}"/>
    <cellStyle name="Comma 2 3 2 5 5 2 3" xfId="40236" xr:uid="{00000000-0005-0000-0000-0000C8260000}"/>
    <cellStyle name="Comma 2 3 2 5 5 3" xfId="29689" xr:uid="{00000000-0005-0000-0000-0000C9260000}"/>
    <cellStyle name="Comma 2 3 2 5 5 3 2" xfId="61071" xr:uid="{00000000-0005-0000-0000-0000CA260000}"/>
    <cellStyle name="Comma 2 3 2 5 5 4" xfId="14032" xr:uid="{00000000-0005-0000-0000-0000CB260000}"/>
    <cellStyle name="Comma 2 3 2 5 5 4 2" xfId="45417" xr:uid="{00000000-0005-0000-0000-0000CC260000}"/>
    <cellStyle name="Comma 2 3 2 5 5 5" xfId="34972" xr:uid="{00000000-0005-0000-0000-0000CD260000}"/>
    <cellStyle name="Comma 2 3 2 5 6" xfId="6030" xr:uid="{00000000-0005-0000-0000-0000CE260000}"/>
    <cellStyle name="Comma 2 3 2 5 6 2" xfId="24434" xr:uid="{00000000-0005-0000-0000-0000CF260000}"/>
    <cellStyle name="Comma 2 3 2 5 6 2 2" xfId="55817" xr:uid="{00000000-0005-0000-0000-0000D0260000}"/>
    <cellStyle name="Comma 2 3 2 5 6 3" xfId="16661" xr:uid="{00000000-0005-0000-0000-0000D1260000}"/>
    <cellStyle name="Comma 2 3 2 5 6 3 2" xfId="48044" xr:uid="{00000000-0005-0000-0000-0000D2260000}"/>
    <cellStyle name="Comma 2 3 2 5 6 4" xfId="37604" xr:uid="{00000000-0005-0000-0000-0000D3260000}"/>
    <cellStyle name="Comma 2 3 2 5 7" xfId="19180" xr:uid="{00000000-0005-0000-0000-0000D4260000}"/>
    <cellStyle name="Comma 2 3 2 5 7 2" xfId="50563" xr:uid="{00000000-0005-0000-0000-0000D5260000}"/>
    <cellStyle name="Comma 2 3 2 5 8" xfId="27062" xr:uid="{00000000-0005-0000-0000-0000D6260000}"/>
    <cellStyle name="Comma 2 3 2 5 8 2" xfId="58444" xr:uid="{00000000-0005-0000-0000-0000D7260000}"/>
    <cellStyle name="Comma 2 3 2 5 9" xfId="11404" xr:uid="{00000000-0005-0000-0000-0000D8260000}"/>
    <cellStyle name="Comma 2 3 2 5 9 2" xfId="42790" xr:uid="{00000000-0005-0000-0000-0000D9260000}"/>
    <cellStyle name="Comma 2 3 2 6" xfId="632" xr:uid="{00000000-0005-0000-0000-0000DA260000}"/>
    <cellStyle name="Comma 2 3 2 6 10" xfId="32347" xr:uid="{00000000-0005-0000-0000-0000DB260000}"/>
    <cellStyle name="Comma 2 3 2 6 2" xfId="633" xr:uid="{00000000-0005-0000-0000-0000DC260000}"/>
    <cellStyle name="Comma 2 3 2 6 2 2" xfId="634" xr:uid="{00000000-0005-0000-0000-0000DD260000}"/>
    <cellStyle name="Comma 2 3 2 6 2 2 2" xfId="3334" xr:uid="{00000000-0005-0000-0000-0000DE260000}"/>
    <cellStyle name="Comma 2 3 2 6 2 2 2 2" xfId="8695" xr:uid="{00000000-0005-0000-0000-0000DF260000}"/>
    <cellStyle name="Comma 2 3 2 6 2 2 2 2 2" xfId="21814" xr:uid="{00000000-0005-0000-0000-0000E0260000}"/>
    <cellStyle name="Comma 2 3 2 6 2 2 2 2 2 2" xfId="53197" xr:uid="{00000000-0005-0000-0000-0000E1260000}"/>
    <cellStyle name="Comma 2 3 2 6 2 2 2 2 3" xfId="40243" xr:uid="{00000000-0005-0000-0000-0000E2260000}"/>
    <cellStyle name="Comma 2 3 2 6 2 2 2 3" xfId="29696" xr:uid="{00000000-0005-0000-0000-0000E3260000}"/>
    <cellStyle name="Comma 2 3 2 6 2 2 2 3 2" xfId="61078" xr:uid="{00000000-0005-0000-0000-0000E4260000}"/>
    <cellStyle name="Comma 2 3 2 6 2 2 2 4" xfId="14039" xr:uid="{00000000-0005-0000-0000-0000E5260000}"/>
    <cellStyle name="Comma 2 3 2 6 2 2 2 4 2" xfId="45424" xr:uid="{00000000-0005-0000-0000-0000E6260000}"/>
    <cellStyle name="Comma 2 3 2 6 2 2 2 5" xfId="34979" xr:uid="{00000000-0005-0000-0000-0000E7260000}"/>
    <cellStyle name="Comma 2 3 2 6 2 2 3" xfId="6037" xr:uid="{00000000-0005-0000-0000-0000E8260000}"/>
    <cellStyle name="Comma 2 3 2 6 2 2 3 2" xfId="24441" xr:uid="{00000000-0005-0000-0000-0000E9260000}"/>
    <cellStyle name="Comma 2 3 2 6 2 2 3 2 2" xfId="55824" xr:uid="{00000000-0005-0000-0000-0000EA260000}"/>
    <cellStyle name="Comma 2 3 2 6 2 2 3 3" xfId="16668" xr:uid="{00000000-0005-0000-0000-0000EB260000}"/>
    <cellStyle name="Comma 2 3 2 6 2 2 3 3 2" xfId="48051" xr:uid="{00000000-0005-0000-0000-0000EC260000}"/>
    <cellStyle name="Comma 2 3 2 6 2 2 3 4" xfId="37611" xr:uid="{00000000-0005-0000-0000-0000ED260000}"/>
    <cellStyle name="Comma 2 3 2 6 2 2 4" xfId="19187" xr:uid="{00000000-0005-0000-0000-0000EE260000}"/>
    <cellStyle name="Comma 2 3 2 6 2 2 4 2" xfId="50570" xr:uid="{00000000-0005-0000-0000-0000EF260000}"/>
    <cellStyle name="Comma 2 3 2 6 2 2 5" xfId="27069" xr:uid="{00000000-0005-0000-0000-0000F0260000}"/>
    <cellStyle name="Comma 2 3 2 6 2 2 5 2" xfId="58451" xr:uid="{00000000-0005-0000-0000-0000F1260000}"/>
    <cellStyle name="Comma 2 3 2 6 2 2 6" xfId="11411" xr:uid="{00000000-0005-0000-0000-0000F2260000}"/>
    <cellStyle name="Comma 2 3 2 6 2 2 6 2" xfId="42797" xr:uid="{00000000-0005-0000-0000-0000F3260000}"/>
    <cellStyle name="Comma 2 3 2 6 2 2 7" xfId="32349" xr:uid="{00000000-0005-0000-0000-0000F4260000}"/>
    <cellStyle name="Comma 2 3 2 6 2 3" xfId="3333" xr:uid="{00000000-0005-0000-0000-0000F5260000}"/>
    <cellStyle name="Comma 2 3 2 6 2 3 2" xfId="8694" xr:uid="{00000000-0005-0000-0000-0000F6260000}"/>
    <cellStyle name="Comma 2 3 2 6 2 3 2 2" xfId="21813" xr:uid="{00000000-0005-0000-0000-0000F7260000}"/>
    <cellStyle name="Comma 2 3 2 6 2 3 2 2 2" xfId="53196" xr:uid="{00000000-0005-0000-0000-0000F8260000}"/>
    <cellStyle name="Comma 2 3 2 6 2 3 2 3" xfId="40242" xr:uid="{00000000-0005-0000-0000-0000F9260000}"/>
    <cellStyle name="Comma 2 3 2 6 2 3 3" xfId="29695" xr:uid="{00000000-0005-0000-0000-0000FA260000}"/>
    <cellStyle name="Comma 2 3 2 6 2 3 3 2" xfId="61077" xr:uid="{00000000-0005-0000-0000-0000FB260000}"/>
    <cellStyle name="Comma 2 3 2 6 2 3 4" xfId="14038" xr:uid="{00000000-0005-0000-0000-0000FC260000}"/>
    <cellStyle name="Comma 2 3 2 6 2 3 4 2" xfId="45423" xr:uid="{00000000-0005-0000-0000-0000FD260000}"/>
    <cellStyle name="Comma 2 3 2 6 2 3 5" xfId="34978" xr:uid="{00000000-0005-0000-0000-0000FE260000}"/>
    <cellStyle name="Comma 2 3 2 6 2 4" xfId="6036" xr:uid="{00000000-0005-0000-0000-0000FF260000}"/>
    <cellStyle name="Comma 2 3 2 6 2 4 2" xfId="24440" xr:uid="{00000000-0005-0000-0000-000000270000}"/>
    <cellStyle name="Comma 2 3 2 6 2 4 2 2" xfId="55823" xr:uid="{00000000-0005-0000-0000-000001270000}"/>
    <cellStyle name="Comma 2 3 2 6 2 4 3" xfId="16667" xr:uid="{00000000-0005-0000-0000-000002270000}"/>
    <cellStyle name="Comma 2 3 2 6 2 4 3 2" xfId="48050" xr:uid="{00000000-0005-0000-0000-000003270000}"/>
    <cellStyle name="Comma 2 3 2 6 2 4 4" xfId="37610" xr:uid="{00000000-0005-0000-0000-000004270000}"/>
    <cellStyle name="Comma 2 3 2 6 2 5" xfId="19186" xr:uid="{00000000-0005-0000-0000-000005270000}"/>
    <cellStyle name="Comma 2 3 2 6 2 5 2" xfId="50569" xr:uid="{00000000-0005-0000-0000-000006270000}"/>
    <cellStyle name="Comma 2 3 2 6 2 6" xfId="27068" xr:uid="{00000000-0005-0000-0000-000007270000}"/>
    <cellStyle name="Comma 2 3 2 6 2 6 2" xfId="58450" xr:uid="{00000000-0005-0000-0000-000008270000}"/>
    <cellStyle name="Comma 2 3 2 6 2 7" xfId="11410" xr:uid="{00000000-0005-0000-0000-000009270000}"/>
    <cellStyle name="Comma 2 3 2 6 2 7 2" xfId="42796" xr:uid="{00000000-0005-0000-0000-00000A270000}"/>
    <cellStyle name="Comma 2 3 2 6 2 8" xfId="32348" xr:uid="{00000000-0005-0000-0000-00000B270000}"/>
    <cellStyle name="Comma 2 3 2 6 3" xfId="635" xr:uid="{00000000-0005-0000-0000-00000C270000}"/>
    <cellStyle name="Comma 2 3 2 6 3 2" xfId="3335" xr:uid="{00000000-0005-0000-0000-00000D270000}"/>
    <cellStyle name="Comma 2 3 2 6 3 2 2" xfId="8696" xr:uid="{00000000-0005-0000-0000-00000E270000}"/>
    <cellStyle name="Comma 2 3 2 6 3 2 2 2" xfId="21815" xr:uid="{00000000-0005-0000-0000-00000F270000}"/>
    <cellStyle name="Comma 2 3 2 6 3 2 2 2 2" xfId="53198" xr:uid="{00000000-0005-0000-0000-000010270000}"/>
    <cellStyle name="Comma 2 3 2 6 3 2 2 3" xfId="40244" xr:uid="{00000000-0005-0000-0000-000011270000}"/>
    <cellStyle name="Comma 2 3 2 6 3 2 3" xfId="29697" xr:uid="{00000000-0005-0000-0000-000012270000}"/>
    <cellStyle name="Comma 2 3 2 6 3 2 3 2" xfId="61079" xr:uid="{00000000-0005-0000-0000-000013270000}"/>
    <cellStyle name="Comma 2 3 2 6 3 2 4" xfId="14040" xr:uid="{00000000-0005-0000-0000-000014270000}"/>
    <cellStyle name="Comma 2 3 2 6 3 2 4 2" xfId="45425" xr:uid="{00000000-0005-0000-0000-000015270000}"/>
    <cellStyle name="Comma 2 3 2 6 3 2 5" xfId="34980" xr:uid="{00000000-0005-0000-0000-000016270000}"/>
    <cellStyle name="Comma 2 3 2 6 3 3" xfId="6038" xr:uid="{00000000-0005-0000-0000-000017270000}"/>
    <cellStyle name="Comma 2 3 2 6 3 3 2" xfId="24442" xr:uid="{00000000-0005-0000-0000-000018270000}"/>
    <cellStyle name="Comma 2 3 2 6 3 3 2 2" xfId="55825" xr:uid="{00000000-0005-0000-0000-000019270000}"/>
    <cellStyle name="Comma 2 3 2 6 3 3 3" xfId="16669" xr:uid="{00000000-0005-0000-0000-00001A270000}"/>
    <cellStyle name="Comma 2 3 2 6 3 3 3 2" xfId="48052" xr:uid="{00000000-0005-0000-0000-00001B270000}"/>
    <cellStyle name="Comma 2 3 2 6 3 3 4" xfId="37612" xr:uid="{00000000-0005-0000-0000-00001C270000}"/>
    <cellStyle name="Comma 2 3 2 6 3 4" xfId="19188" xr:uid="{00000000-0005-0000-0000-00001D270000}"/>
    <cellStyle name="Comma 2 3 2 6 3 4 2" xfId="50571" xr:uid="{00000000-0005-0000-0000-00001E270000}"/>
    <cellStyle name="Comma 2 3 2 6 3 5" xfId="27070" xr:uid="{00000000-0005-0000-0000-00001F270000}"/>
    <cellStyle name="Comma 2 3 2 6 3 5 2" xfId="58452" xr:uid="{00000000-0005-0000-0000-000020270000}"/>
    <cellStyle name="Comma 2 3 2 6 3 6" xfId="11412" xr:uid="{00000000-0005-0000-0000-000021270000}"/>
    <cellStyle name="Comma 2 3 2 6 3 6 2" xfId="42798" xr:uid="{00000000-0005-0000-0000-000022270000}"/>
    <cellStyle name="Comma 2 3 2 6 3 7" xfId="32350" xr:uid="{00000000-0005-0000-0000-000023270000}"/>
    <cellStyle name="Comma 2 3 2 6 4" xfId="636" xr:uid="{00000000-0005-0000-0000-000024270000}"/>
    <cellStyle name="Comma 2 3 2 6 4 2" xfId="3336" xr:uid="{00000000-0005-0000-0000-000025270000}"/>
    <cellStyle name="Comma 2 3 2 6 4 2 2" xfId="8697" xr:uid="{00000000-0005-0000-0000-000026270000}"/>
    <cellStyle name="Comma 2 3 2 6 4 2 2 2" xfId="21816" xr:uid="{00000000-0005-0000-0000-000027270000}"/>
    <cellStyle name="Comma 2 3 2 6 4 2 2 2 2" xfId="53199" xr:uid="{00000000-0005-0000-0000-000028270000}"/>
    <cellStyle name="Comma 2 3 2 6 4 2 2 3" xfId="40245" xr:uid="{00000000-0005-0000-0000-000029270000}"/>
    <cellStyle name="Comma 2 3 2 6 4 2 3" xfId="29698" xr:uid="{00000000-0005-0000-0000-00002A270000}"/>
    <cellStyle name="Comma 2 3 2 6 4 2 3 2" xfId="61080" xr:uid="{00000000-0005-0000-0000-00002B270000}"/>
    <cellStyle name="Comma 2 3 2 6 4 2 4" xfId="14041" xr:uid="{00000000-0005-0000-0000-00002C270000}"/>
    <cellStyle name="Comma 2 3 2 6 4 2 4 2" xfId="45426" xr:uid="{00000000-0005-0000-0000-00002D270000}"/>
    <cellStyle name="Comma 2 3 2 6 4 2 5" xfId="34981" xr:uid="{00000000-0005-0000-0000-00002E270000}"/>
    <cellStyle name="Comma 2 3 2 6 4 3" xfId="6039" xr:uid="{00000000-0005-0000-0000-00002F270000}"/>
    <cellStyle name="Comma 2 3 2 6 4 3 2" xfId="24443" xr:uid="{00000000-0005-0000-0000-000030270000}"/>
    <cellStyle name="Comma 2 3 2 6 4 3 2 2" xfId="55826" xr:uid="{00000000-0005-0000-0000-000031270000}"/>
    <cellStyle name="Comma 2 3 2 6 4 3 3" xfId="16670" xr:uid="{00000000-0005-0000-0000-000032270000}"/>
    <cellStyle name="Comma 2 3 2 6 4 3 3 2" xfId="48053" xr:uid="{00000000-0005-0000-0000-000033270000}"/>
    <cellStyle name="Comma 2 3 2 6 4 3 4" xfId="37613" xr:uid="{00000000-0005-0000-0000-000034270000}"/>
    <cellStyle name="Comma 2 3 2 6 4 4" xfId="19189" xr:uid="{00000000-0005-0000-0000-000035270000}"/>
    <cellStyle name="Comma 2 3 2 6 4 4 2" xfId="50572" xr:uid="{00000000-0005-0000-0000-000036270000}"/>
    <cellStyle name="Comma 2 3 2 6 4 5" xfId="27071" xr:uid="{00000000-0005-0000-0000-000037270000}"/>
    <cellStyle name="Comma 2 3 2 6 4 5 2" xfId="58453" xr:uid="{00000000-0005-0000-0000-000038270000}"/>
    <cellStyle name="Comma 2 3 2 6 4 6" xfId="11413" xr:uid="{00000000-0005-0000-0000-000039270000}"/>
    <cellStyle name="Comma 2 3 2 6 4 6 2" xfId="42799" xr:uid="{00000000-0005-0000-0000-00003A270000}"/>
    <cellStyle name="Comma 2 3 2 6 4 7" xfId="32351" xr:uid="{00000000-0005-0000-0000-00003B270000}"/>
    <cellStyle name="Comma 2 3 2 6 5" xfId="3332" xr:uid="{00000000-0005-0000-0000-00003C270000}"/>
    <cellStyle name="Comma 2 3 2 6 5 2" xfId="8693" xr:uid="{00000000-0005-0000-0000-00003D270000}"/>
    <cellStyle name="Comma 2 3 2 6 5 2 2" xfId="21812" xr:uid="{00000000-0005-0000-0000-00003E270000}"/>
    <cellStyle name="Comma 2 3 2 6 5 2 2 2" xfId="53195" xr:uid="{00000000-0005-0000-0000-00003F270000}"/>
    <cellStyle name="Comma 2 3 2 6 5 2 3" xfId="40241" xr:uid="{00000000-0005-0000-0000-000040270000}"/>
    <cellStyle name="Comma 2 3 2 6 5 3" xfId="29694" xr:uid="{00000000-0005-0000-0000-000041270000}"/>
    <cellStyle name="Comma 2 3 2 6 5 3 2" xfId="61076" xr:uid="{00000000-0005-0000-0000-000042270000}"/>
    <cellStyle name="Comma 2 3 2 6 5 4" xfId="14037" xr:uid="{00000000-0005-0000-0000-000043270000}"/>
    <cellStyle name="Comma 2 3 2 6 5 4 2" xfId="45422" xr:uid="{00000000-0005-0000-0000-000044270000}"/>
    <cellStyle name="Comma 2 3 2 6 5 5" xfId="34977" xr:uid="{00000000-0005-0000-0000-000045270000}"/>
    <cellStyle name="Comma 2 3 2 6 6" xfId="6035" xr:uid="{00000000-0005-0000-0000-000046270000}"/>
    <cellStyle name="Comma 2 3 2 6 6 2" xfId="24439" xr:uid="{00000000-0005-0000-0000-000047270000}"/>
    <cellStyle name="Comma 2 3 2 6 6 2 2" xfId="55822" xr:uid="{00000000-0005-0000-0000-000048270000}"/>
    <cellStyle name="Comma 2 3 2 6 6 3" xfId="16666" xr:uid="{00000000-0005-0000-0000-000049270000}"/>
    <cellStyle name="Comma 2 3 2 6 6 3 2" xfId="48049" xr:uid="{00000000-0005-0000-0000-00004A270000}"/>
    <cellStyle name="Comma 2 3 2 6 6 4" xfId="37609" xr:uid="{00000000-0005-0000-0000-00004B270000}"/>
    <cellStyle name="Comma 2 3 2 6 7" xfId="19185" xr:uid="{00000000-0005-0000-0000-00004C270000}"/>
    <cellStyle name="Comma 2 3 2 6 7 2" xfId="50568" xr:uid="{00000000-0005-0000-0000-00004D270000}"/>
    <cellStyle name="Comma 2 3 2 6 8" xfId="27067" xr:uid="{00000000-0005-0000-0000-00004E270000}"/>
    <cellStyle name="Comma 2 3 2 6 8 2" xfId="58449" xr:uid="{00000000-0005-0000-0000-00004F270000}"/>
    <cellStyle name="Comma 2 3 2 6 9" xfId="11409" xr:uid="{00000000-0005-0000-0000-000050270000}"/>
    <cellStyle name="Comma 2 3 2 6 9 2" xfId="42795" xr:uid="{00000000-0005-0000-0000-000051270000}"/>
    <cellStyle name="Comma 2 3 2 7" xfId="637" xr:uid="{00000000-0005-0000-0000-000052270000}"/>
    <cellStyle name="Comma 2 3 2 7 2" xfId="638" xr:uid="{00000000-0005-0000-0000-000053270000}"/>
    <cellStyle name="Comma 2 3 2 7 2 2" xfId="3338" xr:uid="{00000000-0005-0000-0000-000054270000}"/>
    <cellStyle name="Comma 2 3 2 7 2 2 2" xfId="8699" xr:uid="{00000000-0005-0000-0000-000055270000}"/>
    <cellStyle name="Comma 2 3 2 7 2 2 2 2" xfId="21818" xr:uid="{00000000-0005-0000-0000-000056270000}"/>
    <cellStyle name="Comma 2 3 2 7 2 2 2 2 2" xfId="53201" xr:uid="{00000000-0005-0000-0000-000057270000}"/>
    <cellStyle name="Comma 2 3 2 7 2 2 2 3" xfId="40247" xr:uid="{00000000-0005-0000-0000-000058270000}"/>
    <cellStyle name="Comma 2 3 2 7 2 2 3" xfId="29700" xr:uid="{00000000-0005-0000-0000-000059270000}"/>
    <cellStyle name="Comma 2 3 2 7 2 2 3 2" xfId="61082" xr:uid="{00000000-0005-0000-0000-00005A270000}"/>
    <cellStyle name="Comma 2 3 2 7 2 2 4" xfId="14043" xr:uid="{00000000-0005-0000-0000-00005B270000}"/>
    <cellStyle name="Comma 2 3 2 7 2 2 4 2" xfId="45428" xr:uid="{00000000-0005-0000-0000-00005C270000}"/>
    <cellStyle name="Comma 2 3 2 7 2 2 5" xfId="34983" xr:uid="{00000000-0005-0000-0000-00005D270000}"/>
    <cellStyle name="Comma 2 3 2 7 2 3" xfId="6041" xr:uid="{00000000-0005-0000-0000-00005E270000}"/>
    <cellStyle name="Comma 2 3 2 7 2 3 2" xfId="24445" xr:uid="{00000000-0005-0000-0000-00005F270000}"/>
    <cellStyle name="Comma 2 3 2 7 2 3 2 2" xfId="55828" xr:uid="{00000000-0005-0000-0000-000060270000}"/>
    <cellStyle name="Comma 2 3 2 7 2 3 3" xfId="16672" xr:uid="{00000000-0005-0000-0000-000061270000}"/>
    <cellStyle name="Comma 2 3 2 7 2 3 3 2" xfId="48055" xr:uid="{00000000-0005-0000-0000-000062270000}"/>
    <cellStyle name="Comma 2 3 2 7 2 3 4" xfId="37615" xr:uid="{00000000-0005-0000-0000-000063270000}"/>
    <cellStyle name="Comma 2 3 2 7 2 4" xfId="19191" xr:uid="{00000000-0005-0000-0000-000064270000}"/>
    <cellStyle name="Comma 2 3 2 7 2 4 2" xfId="50574" xr:uid="{00000000-0005-0000-0000-000065270000}"/>
    <cellStyle name="Comma 2 3 2 7 2 5" xfId="27073" xr:uid="{00000000-0005-0000-0000-000066270000}"/>
    <cellStyle name="Comma 2 3 2 7 2 5 2" xfId="58455" xr:uid="{00000000-0005-0000-0000-000067270000}"/>
    <cellStyle name="Comma 2 3 2 7 2 6" xfId="11415" xr:uid="{00000000-0005-0000-0000-000068270000}"/>
    <cellStyle name="Comma 2 3 2 7 2 6 2" xfId="42801" xr:uid="{00000000-0005-0000-0000-000069270000}"/>
    <cellStyle name="Comma 2 3 2 7 2 7" xfId="32353" xr:uid="{00000000-0005-0000-0000-00006A270000}"/>
    <cellStyle name="Comma 2 3 2 7 3" xfId="639" xr:uid="{00000000-0005-0000-0000-00006B270000}"/>
    <cellStyle name="Comma 2 3 2 7 3 2" xfId="3339" xr:uid="{00000000-0005-0000-0000-00006C270000}"/>
    <cellStyle name="Comma 2 3 2 7 3 2 2" xfId="8700" xr:uid="{00000000-0005-0000-0000-00006D270000}"/>
    <cellStyle name="Comma 2 3 2 7 3 2 2 2" xfId="21819" xr:uid="{00000000-0005-0000-0000-00006E270000}"/>
    <cellStyle name="Comma 2 3 2 7 3 2 2 2 2" xfId="53202" xr:uid="{00000000-0005-0000-0000-00006F270000}"/>
    <cellStyle name="Comma 2 3 2 7 3 2 2 3" xfId="40248" xr:uid="{00000000-0005-0000-0000-000070270000}"/>
    <cellStyle name="Comma 2 3 2 7 3 2 3" xfId="29701" xr:uid="{00000000-0005-0000-0000-000071270000}"/>
    <cellStyle name="Comma 2 3 2 7 3 2 3 2" xfId="61083" xr:uid="{00000000-0005-0000-0000-000072270000}"/>
    <cellStyle name="Comma 2 3 2 7 3 2 4" xfId="14044" xr:uid="{00000000-0005-0000-0000-000073270000}"/>
    <cellStyle name="Comma 2 3 2 7 3 2 4 2" xfId="45429" xr:uid="{00000000-0005-0000-0000-000074270000}"/>
    <cellStyle name="Comma 2 3 2 7 3 2 5" xfId="34984" xr:uid="{00000000-0005-0000-0000-000075270000}"/>
    <cellStyle name="Comma 2 3 2 7 3 3" xfId="6042" xr:uid="{00000000-0005-0000-0000-000076270000}"/>
    <cellStyle name="Comma 2 3 2 7 3 3 2" xfId="24446" xr:uid="{00000000-0005-0000-0000-000077270000}"/>
    <cellStyle name="Comma 2 3 2 7 3 3 2 2" xfId="55829" xr:uid="{00000000-0005-0000-0000-000078270000}"/>
    <cellStyle name="Comma 2 3 2 7 3 3 3" xfId="16673" xr:uid="{00000000-0005-0000-0000-000079270000}"/>
    <cellStyle name="Comma 2 3 2 7 3 3 3 2" xfId="48056" xr:uid="{00000000-0005-0000-0000-00007A270000}"/>
    <cellStyle name="Comma 2 3 2 7 3 3 4" xfId="37616" xr:uid="{00000000-0005-0000-0000-00007B270000}"/>
    <cellStyle name="Comma 2 3 2 7 3 4" xfId="19192" xr:uid="{00000000-0005-0000-0000-00007C270000}"/>
    <cellStyle name="Comma 2 3 2 7 3 4 2" xfId="50575" xr:uid="{00000000-0005-0000-0000-00007D270000}"/>
    <cellStyle name="Comma 2 3 2 7 3 5" xfId="27074" xr:uid="{00000000-0005-0000-0000-00007E270000}"/>
    <cellStyle name="Comma 2 3 2 7 3 5 2" xfId="58456" xr:uid="{00000000-0005-0000-0000-00007F270000}"/>
    <cellStyle name="Comma 2 3 2 7 3 6" xfId="11416" xr:uid="{00000000-0005-0000-0000-000080270000}"/>
    <cellStyle name="Comma 2 3 2 7 3 6 2" xfId="42802" xr:uid="{00000000-0005-0000-0000-000081270000}"/>
    <cellStyle name="Comma 2 3 2 7 3 7" xfId="32354" xr:uid="{00000000-0005-0000-0000-000082270000}"/>
    <cellStyle name="Comma 2 3 2 7 4" xfId="3337" xr:uid="{00000000-0005-0000-0000-000083270000}"/>
    <cellStyle name="Comma 2 3 2 7 4 2" xfId="8698" xr:uid="{00000000-0005-0000-0000-000084270000}"/>
    <cellStyle name="Comma 2 3 2 7 4 2 2" xfId="21817" xr:uid="{00000000-0005-0000-0000-000085270000}"/>
    <cellStyle name="Comma 2 3 2 7 4 2 2 2" xfId="53200" xr:uid="{00000000-0005-0000-0000-000086270000}"/>
    <cellStyle name="Comma 2 3 2 7 4 2 3" xfId="40246" xr:uid="{00000000-0005-0000-0000-000087270000}"/>
    <cellStyle name="Comma 2 3 2 7 4 3" xfId="29699" xr:uid="{00000000-0005-0000-0000-000088270000}"/>
    <cellStyle name="Comma 2 3 2 7 4 3 2" xfId="61081" xr:uid="{00000000-0005-0000-0000-000089270000}"/>
    <cellStyle name="Comma 2 3 2 7 4 4" xfId="14042" xr:uid="{00000000-0005-0000-0000-00008A270000}"/>
    <cellStyle name="Comma 2 3 2 7 4 4 2" xfId="45427" xr:uid="{00000000-0005-0000-0000-00008B270000}"/>
    <cellStyle name="Comma 2 3 2 7 4 5" xfId="34982" xr:uid="{00000000-0005-0000-0000-00008C270000}"/>
    <cellStyle name="Comma 2 3 2 7 5" xfId="6040" xr:uid="{00000000-0005-0000-0000-00008D270000}"/>
    <cellStyle name="Comma 2 3 2 7 5 2" xfId="24444" xr:uid="{00000000-0005-0000-0000-00008E270000}"/>
    <cellStyle name="Comma 2 3 2 7 5 2 2" xfId="55827" xr:uid="{00000000-0005-0000-0000-00008F270000}"/>
    <cellStyle name="Comma 2 3 2 7 5 3" xfId="16671" xr:uid="{00000000-0005-0000-0000-000090270000}"/>
    <cellStyle name="Comma 2 3 2 7 5 3 2" xfId="48054" xr:uid="{00000000-0005-0000-0000-000091270000}"/>
    <cellStyle name="Comma 2 3 2 7 5 4" xfId="37614" xr:uid="{00000000-0005-0000-0000-000092270000}"/>
    <cellStyle name="Comma 2 3 2 7 6" xfId="19190" xr:uid="{00000000-0005-0000-0000-000093270000}"/>
    <cellStyle name="Comma 2 3 2 7 6 2" xfId="50573" xr:uid="{00000000-0005-0000-0000-000094270000}"/>
    <cellStyle name="Comma 2 3 2 7 7" xfId="27072" xr:uid="{00000000-0005-0000-0000-000095270000}"/>
    <cellStyle name="Comma 2 3 2 7 7 2" xfId="58454" xr:uid="{00000000-0005-0000-0000-000096270000}"/>
    <cellStyle name="Comma 2 3 2 7 8" xfId="11414" xr:uid="{00000000-0005-0000-0000-000097270000}"/>
    <cellStyle name="Comma 2 3 2 7 8 2" xfId="42800" xr:uid="{00000000-0005-0000-0000-000098270000}"/>
    <cellStyle name="Comma 2 3 2 7 9" xfId="32352" xr:uid="{00000000-0005-0000-0000-000099270000}"/>
    <cellStyle name="Comma 2 3 2 8" xfId="640" xr:uid="{00000000-0005-0000-0000-00009A270000}"/>
    <cellStyle name="Comma 2 3 2 8 2" xfId="641" xr:uid="{00000000-0005-0000-0000-00009B270000}"/>
    <cellStyle name="Comma 2 3 2 8 2 2" xfId="3341" xr:uid="{00000000-0005-0000-0000-00009C270000}"/>
    <cellStyle name="Comma 2 3 2 8 2 2 2" xfId="8702" xr:uid="{00000000-0005-0000-0000-00009D270000}"/>
    <cellStyle name="Comma 2 3 2 8 2 2 2 2" xfId="21821" xr:uid="{00000000-0005-0000-0000-00009E270000}"/>
    <cellStyle name="Comma 2 3 2 8 2 2 2 2 2" xfId="53204" xr:uid="{00000000-0005-0000-0000-00009F270000}"/>
    <cellStyle name="Comma 2 3 2 8 2 2 2 3" xfId="40250" xr:uid="{00000000-0005-0000-0000-0000A0270000}"/>
    <cellStyle name="Comma 2 3 2 8 2 2 3" xfId="29703" xr:uid="{00000000-0005-0000-0000-0000A1270000}"/>
    <cellStyle name="Comma 2 3 2 8 2 2 3 2" xfId="61085" xr:uid="{00000000-0005-0000-0000-0000A2270000}"/>
    <cellStyle name="Comma 2 3 2 8 2 2 4" xfId="14046" xr:uid="{00000000-0005-0000-0000-0000A3270000}"/>
    <cellStyle name="Comma 2 3 2 8 2 2 4 2" xfId="45431" xr:uid="{00000000-0005-0000-0000-0000A4270000}"/>
    <cellStyle name="Comma 2 3 2 8 2 2 5" xfId="34986" xr:uid="{00000000-0005-0000-0000-0000A5270000}"/>
    <cellStyle name="Comma 2 3 2 8 2 3" xfId="6044" xr:uid="{00000000-0005-0000-0000-0000A6270000}"/>
    <cellStyle name="Comma 2 3 2 8 2 3 2" xfId="24448" xr:uid="{00000000-0005-0000-0000-0000A7270000}"/>
    <cellStyle name="Comma 2 3 2 8 2 3 2 2" xfId="55831" xr:uid="{00000000-0005-0000-0000-0000A8270000}"/>
    <cellStyle name="Comma 2 3 2 8 2 3 3" xfId="16675" xr:uid="{00000000-0005-0000-0000-0000A9270000}"/>
    <cellStyle name="Comma 2 3 2 8 2 3 3 2" xfId="48058" xr:uid="{00000000-0005-0000-0000-0000AA270000}"/>
    <cellStyle name="Comma 2 3 2 8 2 3 4" xfId="37618" xr:uid="{00000000-0005-0000-0000-0000AB270000}"/>
    <cellStyle name="Comma 2 3 2 8 2 4" xfId="19194" xr:uid="{00000000-0005-0000-0000-0000AC270000}"/>
    <cellStyle name="Comma 2 3 2 8 2 4 2" xfId="50577" xr:uid="{00000000-0005-0000-0000-0000AD270000}"/>
    <cellStyle name="Comma 2 3 2 8 2 5" xfId="27076" xr:uid="{00000000-0005-0000-0000-0000AE270000}"/>
    <cellStyle name="Comma 2 3 2 8 2 5 2" xfId="58458" xr:uid="{00000000-0005-0000-0000-0000AF270000}"/>
    <cellStyle name="Comma 2 3 2 8 2 6" xfId="11418" xr:uid="{00000000-0005-0000-0000-0000B0270000}"/>
    <cellStyle name="Comma 2 3 2 8 2 6 2" xfId="42804" xr:uid="{00000000-0005-0000-0000-0000B1270000}"/>
    <cellStyle name="Comma 2 3 2 8 2 7" xfId="32356" xr:uid="{00000000-0005-0000-0000-0000B2270000}"/>
    <cellStyle name="Comma 2 3 2 8 3" xfId="3340" xr:uid="{00000000-0005-0000-0000-0000B3270000}"/>
    <cellStyle name="Comma 2 3 2 8 3 2" xfId="8701" xr:uid="{00000000-0005-0000-0000-0000B4270000}"/>
    <cellStyle name="Comma 2 3 2 8 3 2 2" xfId="21820" xr:uid="{00000000-0005-0000-0000-0000B5270000}"/>
    <cellStyle name="Comma 2 3 2 8 3 2 2 2" xfId="53203" xr:uid="{00000000-0005-0000-0000-0000B6270000}"/>
    <cellStyle name="Comma 2 3 2 8 3 2 3" xfId="40249" xr:uid="{00000000-0005-0000-0000-0000B7270000}"/>
    <cellStyle name="Comma 2 3 2 8 3 3" xfId="29702" xr:uid="{00000000-0005-0000-0000-0000B8270000}"/>
    <cellStyle name="Comma 2 3 2 8 3 3 2" xfId="61084" xr:uid="{00000000-0005-0000-0000-0000B9270000}"/>
    <cellStyle name="Comma 2 3 2 8 3 4" xfId="14045" xr:uid="{00000000-0005-0000-0000-0000BA270000}"/>
    <cellStyle name="Comma 2 3 2 8 3 4 2" xfId="45430" xr:uid="{00000000-0005-0000-0000-0000BB270000}"/>
    <cellStyle name="Comma 2 3 2 8 3 5" xfId="34985" xr:uid="{00000000-0005-0000-0000-0000BC270000}"/>
    <cellStyle name="Comma 2 3 2 8 4" xfId="6043" xr:uid="{00000000-0005-0000-0000-0000BD270000}"/>
    <cellStyle name="Comma 2 3 2 8 4 2" xfId="24447" xr:uid="{00000000-0005-0000-0000-0000BE270000}"/>
    <cellStyle name="Comma 2 3 2 8 4 2 2" xfId="55830" xr:uid="{00000000-0005-0000-0000-0000BF270000}"/>
    <cellStyle name="Comma 2 3 2 8 4 3" xfId="16674" xr:uid="{00000000-0005-0000-0000-0000C0270000}"/>
    <cellStyle name="Comma 2 3 2 8 4 3 2" xfId="48057" xr:uid="{00000000-0005-0000-0000-0000C1270000}"/>
    <cellStyle name="Comma 2 3 2 8 4 4" xfId="37617" xr:uid="{00000000-0005-0000-0000-0000C2270000}"/>
    <cellStyle name="Comma 2 3 2 8 5" xfId="19193" xr:uid="{00000000-0005-0000-0000-0000C3270000}"/>
    <cellStyle name="Comma 2 3 2 8 5 2" xfId="50576" xr:uid="{00000000-0005-0000-0000-0000C4270000}"/>
    <cellStyle name="Comma 2 3 2 8 6" xfId="27075" xr:uid="{00000000-0005-0000-0000-0000C5270000}"/>
    <cellStyle name="Comma 2 3 2 8 6 2" xfId="58457" xr:uid="{00000000-0005-0000-0000-0000C6270000}"/>
    <cellStyle name="Comma 2 3 2 8 7" xfId="11417" xr:uid="{00000000-0005-0000-0000-0000C7270000}"/>
    <cellStyle name="Comma 2 3 2 8 7 2" xfId="42803" xr:uid="{00000000-0005-0000-0000-0000C8270000}"/>
    <cellStyle name="Comma 2 3 2 8 8" xfId="32355" xr:uid="{00000000-0005-0000-0000-0000C9270000}"/>
    <cellStyle name="Comma 2 3 2 9" xfId="642" xr:uid="{00000000-0005-0000-0000-0000CA270000}"/>
    <cellStyle name="Comma 2 3 2 9 2" xfId="3342" xr:uid="{00000000-0005-0000-0000-0000CB270000}"/>
    <cellStyle name="Comma 2 3 2 9 2 2" xfId="8703" xr:uid="{00000000-0005-0000-0000-0000CC270000}"/>
    <cellStyle name="Comma 2 3 2 9 2 2 2" xfId="21822" xr:uid="{00000000-0005-0000-0000-0000CD270000}"/>
    <cellStyle name="Comma 2 3 2 9 2 2 2 2" xfId="53205" xr:uid="{00000000-0005-0000-0000-0000CE270000}"/>
    <cellStyle name="Comma 2 3 2 9 2 2 3" xfId="40251" xr:uid="{00000000-0005-0000-0000-0000CF270000}"/>
    <cellStyle name="Comma 2 3 2 9 2 3" xfId="29704" xr:uid="{00000000-0005-0000-0000-0000D0270000}"/>
    <cellStyle name="Comma 2 3 2 9 2 3 2" xfId="61086" xr:uid="{00000000-0005-0000-0000-0000D1270000}"/>
    <cellStyle name="Comma 2 3 2 9 2 4" xfId="14047" xr:uid="{00000000-0005-0000-0000-0000D2270000}"/>
    <cellStyle name="Comma 2 3 2 9 2 4 2" xfId="45432" xr:uid="{00000000-0005-0000-0000-0000D3270000}"/>
    <cellStyle name="Comma 2 3 2 9 2 5" xfId="34987" xr:uid="{00000000-0005-0000-0000-0000D4270000}"/>
    <cellStyle name="Comma 2 3 2 9 3" xfId="6045" xr:uid="{00000000-0005-0000-0000-0000D5270000}"/>
    <cellStyle name="Comma 2 3 2 9 3 2" xfId="24449" xr:uid="{00000000-0005-0000-0000-0000D6270000}"/>
    <cellStyle name="Comma 2 3 2 9 3 2 2" xfId="55832" xr:uid="{00000000-0005-0000-0000-0000D7270000}"/>
    <cellStyle name="Comma 2 3 2 9 3 3" xfId="16676" xr:uid="{00000000-0005-0000-0000-0000D8270000}"/>
    <cellStyle name="Comma 2 3 2 9 3 3 2" xfId="48059" xr:uid="{00000000-0005-0000-0000-0000D9270000}"/>
    <cellStyle name="Comma 2 3 2 9 3 4" xfId="37619" xr:uid="{00000000-0005-0000-0000-0000DA270000}"/>
    <cellStyle name="Comma 2 3 2 9 4" xfId="19195" xr:uid="{00000000-0005-0000-0000-0000DB270000}"/>
    <cellStyle name="Comma 2 3 2 9 4 2" xfId="50578" xr:uid="{00000000-0005-0000-0000-0000DC270000}"/>
    <cellStyle name="Comma 2 3 2 9 5" xfId="27077" xr:uid="{00000000-0005-0000-0000-0000DD270000}"/>
    <cellStyle name="Comma 2 3 2 9 5 2" xfId="58459" xr:uid="{00000000-0005-0000-0000-0000DE270000}"/>
    <cellStyle name="Comma 2 3 2 9 6" xfId="11419" xr:uid="{00000000-0005-0000-0000-0000DF270000}"/>
    <cellStyle name="Comma 2 3 2 9 6 2" xfId="42805" xr:uid="{00000000-0005-0000-0000-0000E0270000}"/>
    <cellStyle name="Comma 2 3 2 9 7" xfId="32357" xr:uid="{00000000-0005-0000-0000-0000E1270000}"/>
    <cellStyle name="Comma 2 3 20" xfId="26656" xr:uid="{00000000-0005-0000-0000-0000E2270000}"/>
    <cellStyle name="Comma 2 3 20 2" xfId="58038" xr:uid="{00000000-0005-0000-0000-0000E3270000}"/>
    <cellStyle name="Comma 2 3 21" xfId="11356" xr:uid="{00000000-0005-0000-0000-0000E4270000}"/>
    <cellStyle name="Comma 2 3 21 2" xfId="42742" xr:uid="{00000000-0005-0000-0000-0000E5270000}"/>
    <cellStyle name="Comma 2 3 22" xfId="31935" xr:uid="{00000000-0005-0000-0000-0000E6270000}"/>
    <cellStyle name="Comma 2 3 3" xfId="222" xr:uid="{00000000-0005-0000-0000-0000E7270000}"/>
    <cellStyle name="Comma 2 3 3 10" xfId="644" xr:uid="{00000000-0005-0000-0000-0000E8270000}"/>
    <cellStyle name="Comma 2 3 3 10 2" xfId="3344" xr:uid="{00000000-0005-0000-0000-0000E9270000}"/>
    <cellStyle name="Comma 2 3 3 10 2 2" xfId="8705" xr:uid="{00000000-0005-0000-0000-0000EA270000}"/>
    <cellStyle name="Comma 2 3 3 10 2 2 2" xfId="21824" xr:uid="{00000000-0005-0000-0000-0000EB270000}"/>
    <cellStyle name="Comma 2 3 3 10 2 2 2 2" xfId="53207" xr:uid="{00000000-0005-0000-0000-0000EC270000}"/>
    <cellStyle name="Comma 2 3 3 10 2 2 3" xfId="40253" xr:uid="{00000000-0005-0000-0000-0000ED270000}"/>
    <cellStyle name="Comma 2 3 3 10 2 3" xfId="29706" xr:uid="{00000000-0005-0000-0000-0000EE270000}"/>
    <cellStyle name="Comma 2 3 3 10 2 3 2" xfId="61088" xr:uid="{00000000-0005-0000-0000-0000EF270000}"/>
    <cellStyle name="Comma 2 3 3 10 2 4" xfId="14049" xr:uid="{00000000-0005-0000-0000-0000F0270000}"/>
    <cellStyle name="Comma 2 3 3 10 2 4 2" xfId="45434" xr:uid="{00000000-0005-0000-0000-0000F1270000}"/>
    <cellStyle name="Comma 2 3 3 10 2 5" xfId="34989" xr:uid="{00000000-0005-0000-0000-0000F2270000}"/>
    <cellStyle name="Comma 2 3 3 10 3" xfId="6047" xr:uid="{00000000-0005-0000-0000-0000F3270000}"/>
    <cellStyle name="Comma 2 3 3 10 3 2" xfId="24451" xr:uid="{00000000-0005-0000-0000-0000F4270000}"/>
    <cellStyle name="Comma 2 3 3 10 3 2 2" xfId="55834" xr:uid="{00000000-0005-0000-0000-0000F5270000}"/>
    <cellStyle name="Comma 2 3 3 10 3 3" xfId="16678" xr:uid="{00000000-0005-0000-0000-0000F6270000}"/>
    <cellStyle name="Comma 2 3 3 10 3 3 2" xfId="48061" xr:uid="{00000000-0005-0000-0000-0000F7270000}"/>
    <cellStyle name="Comma 2 3 3 10 3 4" xfId="37621" xr:uid="{00000000-0005-0000-0000-0000F8270000}"/>
    <cellStyle name="Comma 2 3 3 10 4" xfId="19197" xr:uid="{00000000-0005-0000-0000-0000F9270000}"/>
    <cellStyle name="Comma 2 3 3 10 4 2" xfId="50580" xr:uid="{00000000-0005-0000-0000-0000FA270000}"/>
    <cellStyle name="Comma 2 3 3 10 5" xfId="27079" xr:uid="{00000000-0005-0000-0000-0000FB270000}"/>
    <cellStyle name="Comma 2 3 3 10 5 2" xfId="58461" xr:uid="{00000000-0005-0000-0000-0000FC270000}"/>
    <cellStyle name="Comma 2 3 3 10 6" xfId="11421" xr:uid="{00000000-0005-0000-0000-0000FD270000}"/>
    <cellStyle name="Comma 2 3 3 10 6 2" xfId="42807" xr:uid="{00000000-0005-0000-0000-0000FE270000}"/>
    <cellStyle name="Comma 2 3 3 10 7" xfId="32359" xr:uid="{00000000-0005-0000-0000-0000FF270000}"/>
    <cellStyle name="Comma 2 3 3 11" xfId="2738" xr:uid="{00000000-0005-0000-0000-000000280000}"/>
    <cellStyle name="Comma 2 3 3 11 2" xfId="5411" xr:uid="{00000000-0005-0000-0000-000001280000}"/>
    <cellStyle name="Comma 2 3 3 11 2 2" xfId="10766" xr:uid="{00000000-0005-0000-0000-000002280000}"/>
    <cellStyle name="Comma 2 3 3 11 2 2 2" xfId="23879" xr:uid="{00000000-0005-0000-0000-000003280000}"/>
    <cellStyle name="Comma 2 3 3 11 2 2 2 2" xfId="55262" xr:uid="{00000000-0005-0000-0000-000004280000}"/>
    <cellStyle name="Comma 2 3 3 11 2 2 3" xfId="42308" xr:uid="{00000000-0005-0000-0000-000005280000}"/>
    <cellStyle name="Comma 2 3 3 11 2 3" xfId="31761" xr:uid="{00000000-0005-0000-0000-000006280000}"/>
    <cellStyle name="Comma 2 3 3 11 2 3 2" xfId="63143" xr:uid="{00000000-0005-0000-0000-000007280000}"/>
    <cellStyle name="Comma 2 3 3 11 2 4" xfId="16104" xr:uid="{00000000-0005-0000-0000-000008280000}"/>
    <cellStyle name="Comma 2 3 3 11 2 4 2" xfId="47489" xr:uid="{00000000-0005-0000-0000-000009280000}"/>
    <cellStyle name="Comma 2 3 3 11 2 5" xfId="37044" xr:uid="{00000000-0005-0000-0000-00000A280000}"/>
    <cellStyle name="Comma 2 3 3 11 3" xfId="8119" xr:uid="{00000000-0005-0000-0000-00000B280000}"/>
    <cellStyle name="Comma 2 3 3 11 3 2" xfId="26506" xr:uid="{00000000-0005-0000-0000-00000C280000}"/>
    <cellStyle name="Comma 2 3 3 11 3 2 2" xfId="57889" xr:uid="{00000000-0005-0000-0000-00000D280000}"/>
    <cellStyle name="Comma 2 3 3 11 3 3" xfId="18733" xr:uid="{00000000-0005-0000-0000-00000E280000}"/>
    <cellStyle name="Comma 2 3 3 11 3 3 2" xfId="50116" xr:uid="{00000000-0005-0000-0000-00000F280000}"/>
    <cellStyle name="Comma 2 3 3 11 3 4" xfId="39678" xr:uid="{00000000-0005-0000-0000-000010280000}"/>
    <cellStyle name="Comma 2 3 3 11 4" xfId="21252" xr:uid="{00000000-0005-0000-0000-000011280000}"/>
    <cellStyle name="Comma 2 3 3 11 4 2" xfId="52635" xr:uid="{00000000-0005-0000-0000-000012280000}"/>
    <cellStyle name="Comma 2 3 3 11 5" xfId="29134" xr:uid="{00000000-0005-0000-0000-000013280000}"/>
    <cellStyle name="Comma 2 3 3 11 5 2" xfId="60516" xr:uid="{00000000-0005-0000-0000-000014280000}"/>
    <cellStyle name="Comma 2 3 3 11 6" xfId="13476" xr:uid="{00000000-0005-0000-0000-000015280000}"/>
    <cellStyle name="Comma 2 3 3 11 6 2" xfId="44862" xr:uid="{00000000-0005-0000-0000-000016280000}"/>
    <cellStyle name="Comma 2 3 3 11 7" xfId="34414" xr:uid="{00000000-0005-0000-0000-000017280000}"/>
    <cellStyle name="Comma 2 3 3 12" xfId="2798" xr:uid="{00000000-0005-0000-0000-000018280000}"/>
    <cellStyle name="Comma 2 3 3 12 2" xfId="5471" xr:uid="{00000000-0005-0000-0000-000019280000}"/>
    <cellStyle name="Comma 2 3 3 12 2 2" xfId="10822" xr:uid="{00000000-0005-0000-0000-00001A280000}"/>
    <cellStyle name="Comma 2 3 3 12 2 2 2" xfId="23933" xr:uid="{00000000-0005-0000-0000-00001B280000}"/>
    <cellStyle name="Comma 2 3 3 12 2 2 2 2" xfId="55316" xr:uid="{00000000-0005-0000-0000-00001C280000}"/>
    <cellStyle name="Comma 2 3 3 12 2 2 3" xfId="42362" xr:uid="{00000000-0005-0000-0000-00001D280000}"/>
    <cellStyle name="Comma 2 3 3 12 2 3" xfId="31815" xr:uid="{00000000-0005-0000-0000-00001E280000}"/>
    <cellStyle name="Comma 2 3 3 12 2 3 2" xfId="63197" xr:uid="{00000000-0005-0000-0000-00001F280000}"/>
    <cellStyle name="Comma 2 3 3 12 2 4" xfId="16158" xr:uid="{00000000-0005-0000-0000-000020280000}"/>
    <cellStyle name="Comma 2 3 3 12 2 4 2" xfId="47543" xr:uid="{00000000-0005-0000-0000-000021280000}"/>
    <cellStyle name="Comma 2 3 3 12 2 5" xfId="37098" xr:uid="{00000000-0005-0000-0000-000022280000}"/>
    <cellStyle name="Comma 2 3 3 12 3" xfId="8176" xr:uid="{00000000-0005-0000-0000-000023280000}"/>
    <cellStyle name="Comma 2 3 3 12 3 2" xfId="26560" xr:uid="{00000000-0005-0000-0000-000024280000}"/>
    <cellStyle name="Comma 2 3 3 12 3 2 2" xfId="57943" xr:uid="{00000000-0005-0000-0000-000025280000}"/>
    <cellStyle name="Comma 2 3 3 12 3 3" xfId="18787" xr:uid="{00000000-0005-0000-0000-000026280000}"/>
    <cellStyle name="Comma 2 3 3 12 3 3 2" xfId="50170" xr:uid="{00000000-0005-0000-0000-000027280000}"/>
    <cellStyle name="Comma 2 3 3 12 3 4" xfId="39732" xr:uid="{00000000-0005-0000-0000-000028280000}"/>
    <cellStyle name="Comma 2 3 3 12 4" xfId="21306" xr:uid="{00000000-0005-0000-0000-000029280000}"/>
    <cellStyle name="Comma 2 3 3 12 4 2" xfId="52689" xr:uid="{00000000-0005-0000-0000-00002A280000}"/>
    <cellStyle name="Comma 2 3 3 12 5" xfId="29188" xr:uid="{00000000-0005-0000-0000-00002B280000}"/>
    <cellStyle name="Comma 2 3 3 12 5 2" xfId="60570" xr:uid="{00000000-0005-0000-0000-00002C280000}"/>
    <cellStyle name="Comma 2 3 3 12 6" xfId="13530" xr:uid="{00000000-0005-0000-0000-00002D280000}"/>
    <cellStyle name="Comma 2 3 3 12 6 2" xfId="44916" xr:uid="{00000000-0005-0000-0000-00002E280000}"/>
    <cellStyle name="Comma 2 3 3 12 7" xfId="34468" xr:uid="{00000000-0005-0000-0000-00002F280000}"/>
    <cellStyle name="Comma 2 3 3 13" xfId="643" xr:uid="{00000000-0005-0000-0000-000030280000}"/>
    <cellStyle name="Comma 2 3 3 13 2" xfId="3343" xr:uid="{00000000-0005-0000-0000-000031280000}"/>
    <cellStyle name="Comma 2 3 3 13 2 2" xfId="8704" xr:uid="{00000000-0005-0000-0000-000032280000}"/>
    <cellStyle name="Comma 2 3 3 13 2 2 2" xfId="24450" xr:uid="{00000000-0005-0000-0000-000033280000}"/>
    <cellStyle name="Comma 2 3 3 13 2 2 2 2" xfId="55833" xr:uid="{00000000-0005-0000-0000-000034280000}"/>
    <cellStyle name="Comma 2 3 3 13 2 2 3" xfId="40252" xr:uid="{00000000-0005-0000-0000-000035280000}"/>
    <cellStyle name="Comma 2 3 3 13 2 3" xfId="29705" xr:uid="{00000000-0005-0000-0000-000036280000}"/>
    <cellStyle name="Comma 2 3 3 13 2 3 2" xfId="61087" xr:uid="{00000000-0005-0000-0000-000037280000}"/>
    <cellStyle name="Comma 2 3 3 13 2 4" xfId="16677" xr:uid="{00000000-0005-0000-0000-000038280000}"/>
    <cellStyle name="Comma 2 3 3 13 2 4 2" xfId="48060" xr:uid="{00000000-0005-0000-0000-000039280000}"/>
    <cellStyle name="Comma 2 3 3 13 2 5" xfId="34988" xr:uid="{00000000-0005-0000-0000-00003A280000}"/>
    <cellStyle name="Comma 2 3 3 13 3" xfId="6046" xr:uid="{00000000-0005-0000-0000-00003B280000}"/>
    <cellStyle name="Comma 2 3 3 13 3 2" xfId="21823" xr:uid="{00000000-0005-0000-0000-00003C280000}"/>
    <cellStyle name="Comma 2 3 3 13 3 2 2" xfId="53206" xr:uid="{00000000-0005-0000-0000-00003D280000}"/>
    <cellStyle name="Comma 2 3 3 13 3 3" xfId="37620" xr:uid="{00000000-0005-0000-0000-00003E280000}"/>
    <cellStyle name="Comma 2 3 3 13 4" xfId="27078" xr:uid="{00000000-0005-0000-0000-00003F280000}"/>
    <cellStyle name="Comma 2 3 3 13 4 2" xfId="58460" xr:uid="{00000000-0005-0000-0000-000040280000}"/>
    <cellStyle name="Comma 2 3 3 13 5" xfId="14048" xr:uid="{00000000-0005-0000-0000-000041280000}"/>
    <cellStyle name="Comma 2 3 3 13 5 2" xfId="45433" xr:uid="{00000000-0005-0000-0000-000042280000}"/>
    <cellStyle name="Comma 2 3 3 13 6" xfId="32358" xr:uid="{00000000-0005-0000-0000-000043280000}"/>
    <cellStyle name="Comma 2 3 3 14" xfId="2931" xr:uid="{00000000-0005-0000-0000-000044280000}"/>
    <cellStyle name="Comma 2 3 3 14 2" xfId="8293" xr:uid="{00000000-0005-0000-0000-000045280000}"/>
    <cellStyle name="Comma 2 3 3 14 2 2" xfId="21414" xr:uid="{00000000-0005-0000-0000-000046280000}"/>
    <cellStyle name="Comma 2 3 3 14 2 2 2" xfId="52797" xr:uid="{00000000-0005-0000-0000-000047280000}"/>
    <cellStyle name="Comma 2 3 3 14 2 3" xfId="39843" xr:uid="{00000000-0005-0000-0000-000048280000}"/>
    <cellStyle name="Comma 2 3 3 14 3" xfId="29296" xr:uid="{00000000-0005-0000-0000-000049280000}"/>
    <cellStyle name="Comma 2 3 3 14 3 2" xfId="60678" xr:uid="{00000000-0005-0000-0000-00004A280000}"/>
    <cellStyle name="Comma 2 3 3 14 4" xfId="13639" xr:uid="{00000000-0005-0000-0000-00004B280000}"/>
    <cellStyle name="Comma 2 3 3 14 4 2" xfId="45024" xr:uid="{00000000-0005-0000-0000-00004C280000}"/>
    <cellStyle name="Comma 2 3 3 14 5" xfId="34579" xr:uid="{00000000-0005-0000-0000-00004D280000}"/>
    <cellStyle name="Comma 2 3 3 15" xfId="5635" xr:uid="{00000000-0005-0000-0000-00004E280000}"/>
    <cellStyle name="Comma 2 3 3 15 2" xfId="24041" xr:uid="{00000000-0005-0000-0000-00004F280000}"/>
    <cellStyle name="Comma 2 3 3 15 2 2" xfId="55424" xr:uid="{00000000-0005-0000-0000-000050280000}"/>
    <cellStyle name="Comma 2 3 3 15 3" xfId="16268" xr:uid="{00000000-0005-0000-0000-000051280000}"/>
    <cellStyle name="Comma 2 3 3 15 3 2" xfId="47651" xr:uid="{00000000-0005-0000-0000-000052280000}"/>
    <cellStyle name="Comma 2 3 3 15 4" xfId="37211" xr:uid="{00000000-0005-0000-0000-000053280000}"/>
    <cellStyle name="Comma 2 3 3 16" xfId="19196" xr:uid="{00000000-0005-0000-0000-000054280000}"/>
    <cellStyle name="Comma 2 3 3 16 2" xfId="50579" xr:uid="{00000000-0005-0000-0000-000055280000}"/>
    <cellStyle name="Comma 2 3 3 17" xfId="26669" xr:uid="{00000000-0005-0000-0000-000056280000}"/>
    <cellStyle name="Comma 2 3 3 17 2" xfId="58051" xr:uid="{00000000-0005-0000-0000-000057280000}"/>
    <cellStyle name="Comma 2 3 3 18" xfId="11420" xr:uid="{00000000-0005-0000-0000-000058280000}"/>
    <cellStyle name="Comma 2 3 3 18 2" xfId="42806" xr:uid="{00000000-0005-0000-0000-000059280000}"/>
    <cellStyle name="Comma 2 3 3 19" xfId="31948" xr:uid="{00000000-0005-0000-0000-00005A280000}"/>
    <cellStyle name="Comma 2 3 3 2" xfId="251" xr:uid="{00000000-0005-0000-0000-00005B280000}"/>
    <cellStyle name="Comma 2 3 3 2 10" xfId="2766" xr:uid="{00000000-0005-0000-0000-00005C280000}"/>
    <cellStyle name="Comma 2 3 3 2 10 2" xfId="5439" xr:uid="{00000000-0005-0000-0000-00005D280000}"/>
    <cellStyle name="Comma 2 3 3 2 10 2 2" xfId="10794" xr:uid="{00000000-0005-0000-0000-00005E280000}"/>
    <cellStyle name="Comma 2 3 3 2 10 2 2 2" xfId="23906" xr:uid="{00000000-0005-0000-0000-00005F280000}"/>
    <cellStyle name="Comma 2 3 3 2 10 2 2 2 2" xfId="55289" xr:uid="{00000000-0005-0000-0000-000060280000}"/>
    <cellStyle name="Comma 2 3 3 2 10 2 2 3" xfId="42335" xr:uid="{00000000-0005-0000-0000-000061280000}"/>
    <cellStyle name="Comma 2 3 3 2 10 2 3" xfId="31788" xr:uid="{00000000-0005-0000-0000-000062280000}"/>
    <cellStyle name="Comma 2 3 3 2 10 2 3 2" xfId="63170" xr:uid="{00000000-0005-0000-0000-000063280000}"/>
    <cellStyle name="Comma 2 3 3 2 10 2 4" xfId="16131" xr:uid="{00000000-0005-0000-0000-000064280000}"/>
    <cellStyle name="Comma 2 3 3 2 10 2 4 2" xfId="47516" xr:uid="{00000000-0005-0000-0000-000065280000}"/>
    <cellStyle name="Comma 2 3 3 2 10 2 5" xfId="37071" xr:uid="{00000000-0005-0000-0000-000066280000}"/>
    <cellStyle name="Comma 2 3 3 2 10 3" xfId="8147" xr:uid="{00000000-0005-0000-0000-000067280000}"/>
    <cellStyle name="Comma 2 3 3 2 10 3 2" xfId="26533" xr:uid="{00000000-0005-0000-0000-000068280000}"/>
    <cellStyle name="Comma 2 3 3 2 10 3 2 2" xfId="57916" xr:uid="{00000000-0005-0000-0000-000069280000}"/>
    <cellStyle name="Comma 2 3 3 2 10 3 3" xfId="18760" xr:uid="{00000000-0005-0000-0000-00006A280000}"/>
    <cellStyle name="Comma 2 3 3 2 10 3 3 2" xfId="50143" xr:uid="{00000000-0005-0000-0000-00006B280000}"/>
    <cellStyle name="Comma 2 3 3 2 10 3 4" xfId="39705" xr:uid="{00000000-0005-0000-0000-00006C280000}"/>
    <cellStyle name="Comma 2 3 3 2 10 4" xfId="21279" xr:uid="{00000000-0005-0000-0000-00006D280000}"/>
    <cellStyle name="Comma 2 3 3 2 10 4 2" xfId="52662" xr:uid="{00000000-0005-0000-0000-00006E280000}"/>
    <cellStyle name="Comma 2 3 3 2 10 5" xfId="29161" xr:uid="{00000000-0005-0000-0000-00006F280000}"/>
    <cellStyle name="Comma 2 3 3 2 10 5 2" xfId="60543" xr:uid="{00000000-0005-0000-0000-000070280000}"/>
    <cellStyle name="Comma 2 3 3 2 10 6" xfId="13503" xr:uid="{00000000-0005-0000-0000-000071280000}"/>
    <cellStyle name="Comma 2 3 3 2 10 6 2" xfId="44889" xr:uid="{00000000-0005-0000-0000-000072280000}"/>
    <cellStyle name="Comma 2 3 3 2 10 7" xfId="34441" xr:uid="{00000000-0005-0000-0000-000073280000}"/>
    <cellStyle name="Comma 2 3 3 2 11" xfId="2825" xr:uid="{00000000-0005-0000-0000-000074280000}"/>
    <cellStyle name="Comma 2 3 3 2 11 2" xfId="5498" xr:uid="{00000000-0005-0000-0000-000075280000}"/>
    <cellStyle name="Comma 2 3 3 2 11 2 2" xfId="10849" xr:uid="{00000000-0005-0000-0000-000076280000}"/>
    <cellStyle name="Comma 2 3 3 2 11 2 2 2" xfId="23960" xr:uid="{00000000-0005-0000-0000-000077280000}"/>
    <cellStyle name="Comma 2 3 3 2 11 2 2 2 2" xfId="55343" xr:uid="{00000000-0005-0000-0000-000078280000}"/>
    <cellStyle name="Comma 2 3 3 2 11 2 2 3" xfId="42389" xr:uid="{00000000-0005-0000-0000-000079280000}"/>
    <cellStyle name="Comma 2 3 3 2 11 2 3" xfId="31842" xr:uid="{00000000-0005-0000-0000-00007A280000}"/>
    <cellStyle name="Comma 2 3 3 2 11 2 3 2" xfId="63224" xr:uid="{00000000-0005-0000-0000-00007B280000}"/>
    <cellStyle name="Comma 2 3 3 2 11 2 4" xfId="16185" xr:uid="{00000000-0005-0000-0000-00007C280000}"/>
    <cellStyle name="Comma 2 3 3 2 11 2 4 2" xfId="47570" xr:uid="{00000000-0005-0000-0000-00007D280000}"/>
    <cellStyle name="Comma 2 3 3 2 11 2 5" xfId="37125" xr:uid="{00000000-0005-0000-0000-00007E280000}"/>
    <cellStyle name="Comma 2 3 3 2 11 3" xfId="8203" xr:uid="{00000000-0005-0000-0000-00007F280000}"/>
    <cellStyle name="Comma 2 3 3 2 11 3 2" xfId="26587" xr:uid="{00000000-0005-0000-0000-000080280000}"/>
    <cellStyle name="Comma 2 3 3 2 11 3 2 2" xfId="57970" xr:uid="{00000000-0005-0000-0000-000081280000}"/>
    <cellStyle name="Comma 2 3 3 2 11 3 3" xfId="18814" xr:uid="{00000000-0005-0000-0000-000082280000}"/>
    <cellStyle name="Comma 2 3 3 2 11 3 3 2" xfId="50197" xr:uid="{00000000-0005-0000-0000-000083280000}"/>
    <cellStyle name="Comma 2 3 3 2 11 3 4" xfId="39759" xr:uid="{00000000-0005-0000-0000-000084280000}"/>
    <cellStyle name="Comma 2 3 3 2 11 4" xfId="21333" xr:uid="{00000000-0005-0000-0000-000085280000}"/>
    <cellStyle name="Comma 2 3 3 2 11 4 2" xfId="52716" xr:uid="{00000000-0005-0000-0000-000086280000}"/>
    <cellStyle name="Comma 2 3 3 2 11 5" xfId="29215" xr:uid="{00000000-0005-0000-0000-000087280000}"/>
    <cellStyle name="Comma 2 3 3 2 11 5 2" xfId="60597" xr:uid="{00000000-0005-0000-0000-000088280000}"/>
    <cellStyle name="Comma 2 3 3 2 11 6" xfId="13557" xr:uid="{00000000-0005-0000-0000-000089280000}"/>
    <cellStyle name="Comma 2 3 3 2 11 6 2" xfId="44943" xr:uid="{00000000-0005-0000-0000-00008A280000}"/>
    <cellStyle name="Comma 2 3 3 2 11 7" xfId="34495" xr:uid="{00000000-0005-0000-0000-00008B280000}"/>
    <cellStyle name="Comma 2 3 3 2 12" xfId="645" xr:uid="{00000000-0005-0000-0000-00008C280000}"/>
    <cellStyle name="Comma 2 3 3 2 12 2" xfId="3345" xr:uid="{00000000-0005-0000-0000-00008D280000}"/>
    <cellStyle name="Comma 2 3 3 2 12 2 2" xfId="8706" xr:uid="{00000000-0005-0000-0000-00008E280000}"/>
    <cellStyle name="Comma 2 3 3 2 12 2 2 2" xfId="24452" xr:uid="{00000000-0005-0000-0000-00008F280000}"/>
    <cellStyle name="Comma 2 3 3 2 12 2 2 2 2" xfId="55835" xr:uid="{00000000-0005-0000-0000-000090280000}"/>
    <cellStyle name="Comma 2 3 3 2 12 2 2 3" xfId="40254" xr:uid="{00000000-0005-0000-0000-000091280000}"/>
    <cellStyle name="Comma 2 3 3 2 12 2 3" xfId="29707" xr:uid="{00000000-0005-0000-0000-000092280000}"/>
    <cellStyle name="Comma 2 3 3 2 12 2 3 2" xfId="61089" xr:uid="{00000000-0005-0000-0000-000093280000}"/>
    <cellStyle name="Comma 2 3 3 2 12 2 4" xfId="16679" xr:uid="{00000000-0005-0000-0000-000094280000}"/>
    <cellStyle name="Comma 2 3 3 2 12 2 4 2" xfId="48062" xr:uid="{00000000-0005-0000-0000-000095280000}"/>
    <cellStyle name="Comma 2 3 3 2 12 2 5" xfId="34990" xr:uid="{00000000-0005-0000-0000-000096280000}"/>
    <cellStyle name="Comma 2 3 3 2 12 3" xfId="6048" xr:uid="{00000000-0005-0000-0000-000097280000}"/>
    <cellStyle name="Comma 2 3 3 2 12 3 2" xfId="21825" xr:uid="{00000000-0005-0000-0000-000098280000}"/>
    <cellStyle name="Comma 2 3 3 2 12 3 2 2" xfId="53208" xr:uid="{00000000-0005-0000-0000-000099280000}"/>
    <cellStyle name="Comma 2 3 3 2 12 3 3" xfId="37622" xr:uid="{00000000-0005-0000-0000-00009A280000}"/>
    <cellStyle name="Comma 2 3 3 2 12 4" xfId="27080" xr:uid="{00000000-0005-0000-0000-00009B280000}"/>
    <cellStyle name="Comma 2 3 3 2 12 4 2" xfId="58462" xr:uid="{00000000-0005-0000-0000-00009C280000}"/>
    <cellStyle name="Comma 2 3 3 2 12 5" xfId="14050" xr:uid="{00000000-0005-0000-0000-00009D280000}"/>
    <cellStyle name="Comma 2 3 3 2 12 5 2" xfId="45435" xr:uid="{00000000-0005-0000-0000-00009E280000}"/>
    <cellStyle name="Comma 2 3 3 2 12 6" xfId="32360" xr:uid="{00000000-0005-0000-0000-00009F280000}"/>
    <cellStyle name="Comma 2 3 3 2 13" xfId="2960" xr:uid="{00000000-0005-0000-0000-0000A0280000}"/>
    <cellStyle name="Comma 2 3 3 2 13 2" xfId="8322" xr:uid="{00000000-0005-0000-0000-0000A1280000}"/>
    <cellStyle name="Comma 2 3 3 2 13 2 2" xfId="21441" xr:uid="{00000000-0005-0000-0000-0000A2280000}"/>
    <cellStyle name="Comma 2 3 3 2 13 2 2 2" xfId="52824" xr:uid="{00000000-0005-0000-0000-0000A3280000}"/>
    <cellStyle name="Comma 2 3 3 2 13 2 3" xfId="39870" xr:uid="{00000000-0005-0000-0000-0000A4280000}"/>
    <cellStyle name="Comma 2 3 3 2 13 3" xfId="29323" xr:uid="{00000000-0005-0000-0000-0000A5280000}"/>
    <cellStyle name="Comma 2 3 3 2 13 3 2" xfId="60705" xr:uid="{00000000-0005-0000-0000-0000A6280000}"/>
    <cellStyle name="Comma 2 3 3 2 13 4" xfId="13666" xr:uid="{00000000-0005-0000-0000-0000A7280000}"/>
    <cellStyle name="Comma 2 3 3 2 13 4 2" xfId="45051" xr:uid="{00000000-0005-0000-0000-0000A8280000}"/>
    <cellStyle name="Comma 2 3 3 2 13 5" xfId="34606" xr:uid="{00000000-0005-0000-0000-0000A9280000}"/>
    <cellStyle name="Comma 2 3 3 2 14" xfId="5664" xr:uid="{00000000-0005-0000-0000-0000AA280000}"/>
    <cellStyle name="Comma 2 3 3 2 14 2" xfId="24068" xr:uid="{00000000-0005-0000-0000-0000AB280000}"/>
    <cellStyle name="Comma 2 3 3 2 14 2 2" xfId="55451" xr:uid="{00000000-0005-0000-0000-0000AC280000}"/>
    <cellStyle name="Comma 2 3 3 2 14 3" xfId="16295" xr:uid="{00000000-0005-0000-0000-0000AD280000}"/>
    <cellStyle name="Comma 2 3 3 2 14 3 2" xfId="47678" xr:uid="{00000000-0005-0000-0000-0000AE280000}"/>
    <cellStyle name="Comma 2 3 3 2 14 4" xfId="37238" xr:uid="{00000000-0005-0000-0000-0000AF280000}"/>
    <cellStyle name="Comma 2 3 3 2 15" xfId="19198" xr:uid="{00000000-0005-0000-0000-0000B0280000}"/>
    <cellStyle name="Comma 2 3 3 2 15 2" xfId="50581" xr:uid="{00000000-0005-0000-0000-0000B1280000}"/>
    <cellStyle name="Comma 2 3 3 2 16" xfId="26696" xr:uid="{00000000-0005-0000-0000-0000B2280000}"/>
    <cellStyle name="Comma 2 3 3 2 16 2" xfId="58078" xr:uid="{00000000-0005-0000-0000-0000B3280000}"/>
    <cellStyle name="Comma 2 3 3 2 17" xfId="11422" xr:uid="{00000000-0005-0000-0000-0000B4280000}"/>
    <cellStyle name="Comma 2 3 3 2 17 2" xfId="42808" xr:uid="{00000000-0005-0000-0000-0000B5280000}"/>
    <cellStyle name="Comma 2 3 3 2 18" xfId="31976" xr:uid="{00000000-0005-0000-0000-0000B6280000}"/>
    <cellStyle name="Comma 2 3 3 2 2" xfId="305" xr:uid="{00000000-0005-0000-0000-0000B7280000}"/>
    <cellStyle name="Comma 2 3 3 2 2 10" xfId="26750" xr:uid="{00000000-0005-0000-0000-0000B8280000}"/>
    <cellStyle name="Comma 2 3 3 2 2 10 2" xfId="58132" xr:uid="{00000000-0005-0000-0000-0000B9280000}"/>
    <cellStyle name="Comma 2 3 3 2 2 11" xfId="11423" xr:uid="{00000000-0005-0000-0000-0000BA280000}"/>
    <cellStyle name="Comma 2 3 3 2 2 11 2" xfId="42809" xr:uid="{00000000-0005-0000-0000-0000BB280000}"/>
    <cellStyle name="Comma 2 3 3 2 2 12" xfId="32030" xr:uid="{00000000-0005-0000-0000-0000BC280000}"/>
    <cellStyle name="Comma 2 3 3 2 2 2" xfId="647" xr:uid="{00000000-0005-0000-0000-0000BD280000}"/>
    <cellStyle name="Comma 2 3 3 2 2 2 2" xfId="648" xr:uid="{00000000-0005-0000-0000-0000BE280000}"/>
    <cellStyle name="Comma 2 3 3 2 2 2 2 2" xfId="3348" xr:uid="{00000000-0005-0000-0000-0000BF280000}"/>
    <cellStyle name="Comma 2 3 3 2 2 2 2 2 2" xfId="8709" xr:uid="{00000000-0005-0000-0000-0000C0280000}"/>
    <cellStyle name="Comma 2 3 3 2 2 2 2 2 2 2" xfId="21828" xr:uid="{00000000-0005-0000-0000-0000C1280000}"/>
    <cellStyle name="Comma 2 3 3 2 2 2 2 2 2 2 2" xfId="53211" xr:uid="{00000000-0005-0000-0000-0000C2280000}"/>
    <cellStyle name="Comma 2 3 3 2 2 2 2 2 2 3" xfId="40257" xr:uid="{00000000-0005-0000-0000-0000C3280000}"/>
    <cellStyle name="Comma 2 3 3 2 2 2 2 2 3" xfId="29710" xr:uid="{00000000-0005-0000-0000-0000C4280000}"/>
    <cellStyle name="Comma 2 3 3 2 2 2 2 2 3 2" xfId="61092" xr:uid="{00000000-0005-0000-0000-0000C5280000}"/>
    <cellStyle name="Comma 2 3 3 2 2 2 2 2 4" xfId="14053" xr:uid="{00000000-0005-0000-0000-0000C6280000}"/>
    <cellStyle name="Comma 2 3 3 2 2 2 2 2 4 2" xfId="45438" xr:uid="{00000000-0005-0000-0000-0000C7280000}"/>
    <cellStyle name="Comma 2 3 3 2 2 2 2 2 5" xfId="34993" xr:uid="{00000000-0005-0000-0000-0000C8280000}"/>
    <cellStyle name="Comma 2 3 3 2 2 2 2 3" xfId="6051" xr:uid="{00000000-0005-0000-0000-0000C9280000}"/>
    <cellStyle name="Comma 2 3 3 2 2 2 2 3 2" xfId="24455" xr:uid="{00000000-0005-0000-0000-0000CA280000}"/>
    <cellStyle name="Comma 2 3 3 2 2 2 2 3 2 2" xfId="55838" xr:uid="{00000000-0005-0000-0000-0000CB280000}"/>
    <cellStyle name="Comma 2 3 3 2 2 2 2 3 3" xfId="16682" xr:uid="{00000000-0005-0000-0000-0000CC280000}"/>
    <cellStyle name="Comma 2 3 3 2 2 2 2 3 3 2" xfId="48065" xr:uid="{00000000-0005-0000-0000-0000CD280000}"/>
    <cellStyle name="Comma 2 3 3 2 2 2 2 3 4" xfId="37625" xr:uid="{00000000-0005-0000-0000-0000CE280000}"/>
    <cellStyle name="Comma 2 3 3 2 2 2 2 4" xfId="19201" xr:uid="{00000000-0005-0000-0000-0000CF280000}"/>
    <cellStyle name="Comma 2 3 3 2 2 2 2 4 2" xfId="50584" xr:uid="{00000000-0005-0000-0000-0000D0280000}"/>
    <cellStyle name="Comma 2 3 3 2 2 2 2 5" xfId="27083" xr:uid="{00000000-0005-0000-0000-0000D1280000}"/>
    <cellStyle name="Comma 2 3 3 2 2 2 2 5 2" xfId="58465" xr:uid="{00000000-0005-0000-0000-0000D2280000}"/>
    <cellStyle name="Comma 2 3 3 2 2 2 2 6" xfId="11425" xr:uid="{00000000-0005-0000-0000-0000D3280000}"/>
    <cellStyle name="Comma 2 3 3 2 2 2 2 6 2" xfId="42811" xr:uid="{00000000-0005-0000-0000-0000D4280000}"/>
    <cellStyle name="Comma 2 3 3 2 2 2 2 7" xfId="32363" xr:uid="{00000000-0005-0000-0000-0000D5280000}"/>
    <cellStyle name="Comma 2 3 3 2 2 2 3" xfId="3347" xr:uid="{00000000-0005-0000-0000-0000D6280000}"/>
    <cellStyle name="Comma 2 3 3 2 2 2 3 2" xfId="8708" xr:uid="{00000000-0005-0000-0000-0000D7280000}"/>
    <cellStyle name="Comma 2 3 3 2 2 2 3 2 2" xfId="21827" xr:uid="{00000000-0005-0000-0000-0000D8280000}"/>
    <cellStyle name="Comma 2 3 3 2 2 2 3 2 2 2" xfId="53210" xr:uid="{00000000-0005-0000-0000-0000D9280000}"/>
    <cellStyle name="Comma 2 3 3 2 2 2 3 2 3" xfId="40256" xr:uid="{00000000-0005-0000-0000-0000DA280000}"/>
    <cellStyle name="Comma 2 3 3 2 2 2 3 3" xfId="29709" xr:uid="{00000000-0005-0000-0000-0000DB280000}"/>
    <cellStyle name="Comma 2 3 3 2 2 2 3 3 2" xfId="61091" xr:uid="{00000000-0005-0000-0000-0000DC280000}"/>
    <cellStyle name="Comma 2 3 3 2 2 2 3 4" xfId="14052" xr:uid="{00000000-0005-0000-0000-0000DD280000}"/>
    <cellStyle name="Comma 2 3 3 2 2 2 3 4 2" xfId="45437" xr:uid="{00000000-0005-0000-0000-0000DE280000}"/>
    <cellStyle name="Comma 2 3 3 2 2 2 3 5" xfId="34992" xr:uid="{00000000-0005-0000-0000-0000DF280000}"/>
    <cellStyle name="Comma 2 3 3 2 2 2 4" xfId="6050" xr:uid="{00000000-0005-0000-0000-0000E0280000}"/>
    <cellStyle name="Comma 2 3 3 2 2 2 4 2" xfId="24454" xr:uid="{00000000-0005-0000-0000-0000E1280000}"/>
    <cellStyle name="Comma 2 3 3 2 2 2 4 2 2" xfId="55837" xr:uid="{00000000-0005-0000-0000-0000E2280000}"/>
    <cellStyle name="Comma 2 3 3 2 2 2 4 3" xfId="16681" xr:uid="{00000000-0005-0000-0000-0000E3280000}"/>
    <cellStyle name="Comma 2 3 3 2 2 2 4 3 2" xfId="48064" xr:uid="{00000000-0005-0000-0000-0000E4280000}"/>
    <cellStyle name="Comma 2 3 3 2 2 2 4 4" xfId="37624" xr:uid="{00000000-0005-0000-0000-0000E5280000}"/>
    <cellStyle name="Comma 2 3 3 2 2 2 5" xfId="19200" xr:uid="{00000000-0005-0000-0000-0000E6280000}"/>
    <cellStyle name="Comma 2 3 3 2 2 2 5 2" xfId="50583" xr:uid="{00000000-0005-0000-0000-0000E7280000}"/>
    <cellStyle name="Comma 2 3 3 2 2 2 6" xfId="27082" xr:uid="{00000000-0005-0000-0000-0000E8280000}"/>
    <cellStyle name="Comma 2 3 3 2 2 2 6 2" xfId="58464" xr:uid="{00000000-0005-0000-0000-0000E9280000}"/>
    <cellStyle name="Comma 2 3 3 2 2 2 7" xfId="11424" xr:uid="{00000000-0005-0000-0000-0000EA280000}"/>
    <cellStyle name="Comma 2 3 3 2 2 2 7 2" xfId="42810" xr:uid="{00000000-0005-0000-0000-0000EB280000}"/>
    <cellStyle name="Comma 2 3 3 2 2 2 8" xfId="32362" xr:uid="{00000000-0005-0000-0000-0000EC280000}"/>
    <cellStyle name="Comma 2 3 3 2 2 3" xfId="649" xr:uid="{00000000-0005-0000-0000-0000ED280000}"/>
    <cellStyle name="Comma 2 3 3 2 2 3 2" xfId="3349" xr:uid="{00000000-0005-0000-0000-0000EE280000}"/>
    <cellStyle name="Comma 2 3 3 2 2 3 2 2" xfId="8710" xr:uid="{00000000-0005-0000-0000-0000EF280000}"/>
    <cellStyle name="Comma 2 3 3 2 2 3 2 2 2" xfId="21829" xr:uid="{00000000-0005-0000-0000-0000F0280000}"/>
    <cellStyle name="Comma 2 3 3 2 2 3 2 2 2 2" xfId="53212" xr:uid="{00000000-0005-0000-0000-0000F1280000}"/>
    <cellStyle name="Comma 2 3 3 2 2 3 2 2 3" xfId="40258" xr:uid="{00000000-0005-0000-0000-0000F2280000}"/>
    <cellStyle name="Comma 2 3 3 2 2 3 2 3" xfId="29711" xr:uid="{00000000-0005-0000-0000-0000F3280000}"/>
    <cellStyle name="Comma 2 3 3 2 2 3 2 3 2" xfId="61093" xr:uid="{00000000-0005-0000-0000-0000F4280000}"/>
    <cellStyle name="Comma 2 3 3 2 2 3 2 4" xfId="14054" xr:uid="{00000000-0005-0000-0000-0000F5280000}"/>
    <cellStyle name="Comma 2 3 3 2 2 3 2 4 2" xfId="45439" xr:uid="{00000000-0005-0000-0000-0000F6280000}"/>
    <cellStyle name="Comma 2 3 3 2 2 3 2 5" xfId="34994" xr:uid="{00000000-0005-0000-0000-0000F7280000}"/>
    <cellStyle name="Comma 2 3 3 2 2 3 3" xfId="6052" xr:uid="{00000000-0005-0000-0000-0000F8280000}"/>
    <cellStyle name="Comma 2 3 3 2 2 3 3 2" xfId="24456" xr:uid="{00000000-0005-0000-0000-0000F9280000}"/>
    <cellStyle name="Comma 2 3 3 2 2 3 3 2 2" xfId="55839" xr:uid="{00000000-0005-0000-0000-0000FA280000}"/>
    <cellStyle name="Comma 2 3 3 2 2 3 3 3" xfId="16683" xr:uid="{00000000-0005-0000-0000-0000FB280000}"/>
    <cellStyle name="Comma 2 3 3 2 2 3 3 3 2" xfId="48066" xr:uid="{00000000-0005-0000-0000-0000FC280000}"/>
    <cellStyle name="Comma 2 3 3 2 2 3 3 4" xfId="37626" xr:uid="{00000000-0005-0000-0000-0000FD280000}"/>
    <cellStyle name="Comma 2 3 3 2 2 3 4" xfId="19202" xr:uid="{00000000-0005-0000-0000-0000FE280000}"/>
    <cellStyle name="Comma 2 3 3 2 2 3 4 2" xfId="50585" xr:uid="{00000000-0005-0000-0000-0000FF280000}"/>
    <cellStyle name="Comma 2 3 3 2 2 3 5" xfId="27084" xr:uid="{00000000-0005-0000-0000-000000290000}"/>
    <cellStyle name="Comma 2 3 3 2 2 3 5 2" xfId="58466" xr:uid="{00000000-0005-0000-0000-000001290000}"/>
    <cellStyle name="Comma 2 3 3 2 2 3 6" xfId="11426" xr:uid="{00000000-0005-0000-0000-000002290000}"/>
    <cellStyle name="Comma 2 3 3 2 2 3 6 2" xfId="42812" xr:uid="{00000000-0005-0000-0000-000003290000}"/>
    <cellStyle name="Comma 2 3 3 2 2 3 7" xfId="32364" xr:uid="{00000000-0005-0000-0000-000004290000}"/>
    <cellStyle name="Comma 2 3 3 2 2 4" xfId="650" xr:uid="{00000000-0005-0000-0000-000005290000}"/>
    <cellStyle name="Comma 2 3 3 2 2 4 2" xfId="3350" xr:uid="{00000000-0005-0000-0000-000006290000}"/>
    <cellStyle name="Comma 2 3 3 2 2 4 2 2" xfId="8711" xr:uid="{00000000-0005-0000-0000-000007290000}"/>
    <cellStyle name="Comma 2 3 3 2 2 4 2 2 2" xfId="21830" xr:uid="{00000000-0005-0000-0000-000008290000}"/>
    <cellStyle name="Comma 2 3 3 2 2 4 2 2 2 2" xfId="53213" xr:uid="{00000000-0005-0000-0000-000009290000}"/>
    <cellStyle name="Comma 2 3 3 2 2 4 2 2 3" xfId="40259" xr:uid="{00000000-0005-0000-0000-00000A290000}"/>
    <cellStyle name="Comma 2 3 3 2 2 4 2 3" xfId="29712" xr:uid="{00000000-0005-0000-0000-00000B290000}"/>
    <cellStyle name="Comma 2 3 3 2 2 4 2 3 2" xfId="61094" xr:uid="{00000000-0005-0000-0000-00000C290000}"/>
    <cellStyle name="Comma 2 3 3 2 2 4 2 4" xfId="14055" xr:uid="{00000000-0005-0000-0000-00000D290000}"/>
    <cellStyle name="Comma 2 3 3 2 2 4 2 4 2" xfId="45440" xr:uid="{00000000-0005-0000-0000-00000E290000}"/>
    <cellStyle name="Comma 2 3 3 2 2 4 2 5" xfId="34995" xr:uid="{00000000-0005-0000-0000-00000F290000}"/>
    <cellStyle name="Comma 2 3 3 2 2 4 3" xfId="6053" xr:uid="{00000000-0005-0000-0000-000010290000}"/>
    <cellStyle name="Comma 2 3 3 2 2 4 3 2" xfId="24457" xr:uid="{00000000-0005-0000-0000-000011290000}"/>
    <cellStyle name="Comma 2 3 3 2 2 4 3 2 2" xfId="55840" xr:uid="{00000000-0005-0000-0000-000012290000}"/>
    <cellStyle name="Comma 2 3 3 2 2 4 3 3" xfId="16684" xr:uid="{00000000-0005-0000-0000-000013290000}"/>
    <cellStyle name="Comma 2 3 3 2 2 4 3 3 2" xfId="48067" xr:uid="{00000000-0005-0000-0000-000014290000}"/>
    <cellStyle name="Comma 2 3 3 2 2 4 3 4" xfId="37627" xr:uid="{00000000-0005-0000-0000-000015290000}"/>
    <cellStyle name="Comma 2 3 3 2 2 4 4" xfId="19203" xr:uid="{00000000-0005-0000-0000-000016290000}"/>
    <cellStyle name="Comma 2 3 3 2 2 4 4 2" xfId="50586" xr:uid="{00000000-0005-0000-0000-000017290000}"/>
    <cellStyle name="Comma 2 3 3 2 2 4 5" xfId="27085" xr:uid="{00000000-0005-0000-0000-000018290000}"/>
    <cellStyle name="Comma 2 3 3 2 2 4 5 2" xfId="58467" xr:uid="{00000000-0005-0000-0000-000019290000}"/>
    <cellStyle name="Comma 2 3 3 2 2 4 6" xfId="11427" xr:uid="{00000000-0005-0000-0000-00001A290000}"/>
    <cellStyle name="Comma 2 3 3 2 2 4 6 2" xfId="42813" xr:uid="{00000000-0005-0000-0000-00001B290000}"/>
    <cellStyle name="Comma 2 3 3 2 2 4 7" xfId="32365" xr:uid="{00000000-0005-0000-0000-00001C290000}"/>
    <cellStyle name="Comma 2 3 3 2 2 5" xfId="2879" xr:uid="{00000000-0005-0000-0000-00001D290000}"/>
    <cellStyle name="Comma 2 3 3 2 2 5 2" xfId="5552" xr:uid="{00000000-0005-0000-0000-00001E290000}"/>
    <cellStyle name="Comma 2 3 3 2 2 5 2 2" xfId="10903" xr:uid="{00000000-0005-0000-0000-00001F290000}"/>
    <cellStyle name="Comma 2 3 3 2 2 5 2 2 2" xfId="24014" xr:uid="{00000000-0005-0000-0000-000020290000}"/>
    <cellStyle name="Comma 2 3 3 2 2 5 2 2 2 2" xfId="55397" xr:uid="{00000000-0005-0000-0000-000021290000}"/>
    <cellStyle name="Comma 2 3 3 2 2 5 2 2 3" xfId="42443" xr:uid="{00000000-0005-0000-0000-000022290000}"/>
    <cellStyle name="Comma 2 3 3 2 2 5 2 3" xfId="31896" xr:uid="{00000000-0005-0000-0000-000023290000}"/>
    <cellStyle name="Comma 2 3 3 2 2 5 2 3 2" xfId="63278" xr:uid="{00000000-0005-0000-0000-000024290000}"/>
    <cellStyle name="Comma 2 3 3 2 2 5 2 4" xfId="16239" xr:uid="{00000000-0005-0000-0000-000025290000}"/>
    <cellStyle name="Comma 2 3 3 2 2 5 2 4 2" xfId="47624" xr:uid="{00000000-0005-0000-0000-000026290000}"/>
    <cellStyle name="Comma 2 3 3 2 2 5 2 5" xfId="37179" xr:uid="{00000000-0005-0000-0000-000027290000}"/>
    <cellStyle name="Comma 2 3 3 2 2 5 3" xfId="8257" xr:uid="{00000000-0005-0000-0000-000028290000}"/>
    <cellStyle name="Comma 2 3 3 2 2 5 3 2" xfId="26641" xr:uid="{00000000-0005-0000-0000-000029290000}"/>
    <cellStyle name="Comma 2 3 3 2 2 5 3 2 2" xfId="58024" xr:uid="{00000000-0005-0000-0000-00002A290000}"/>
    <cellStyle name="Comma 2 3 3 2 2 5 3 3" xfId="18868" xr:uid="{00000000-0005-0000-0000-00002B290000}"/>
    <cellStyle name="Comma 2 3 3 2 2 5 3 3 2" xfId="50251" xr:uid="{00000000-0005-0000-0000-00002C290000}"/>
    <cellStyle name="Comma 2 3 3 2 2 5 3 4" xfId="39813" xr:uid="{00000000-0005-0000-0000-00002D290000}"/>
    <cellStyle name="Comma 2 3 3 2 2 5 4" xfId="21387" xr:uid="{00000000-0005-0000-0000-00002E290000}"/>
    <cellStyle name="Comma 2 3 3 2 2 5 4 2" xfId="52770" xr:uid="{00000000-0005-0000-0000-00002F290000}"/>
    <cellStyle name="Comma 2 3 3 2 2 5 5" xfId="29269" xr:uid="{00000000-0005-0000-0000-000030290000}"/>
    <cellStyle name="Comma 2 3 3 2 2 5 5 2" xfId="60651" xr:uid="{00000000-0005-0000-0000-000031290000}"/>
    <cellStyle name="Comma 2 3 3 2 2 5 6" xfId="13611" xr:uid="{00000000-0005-0000-0000-000032290000}"/>
    <cellStyle name="Comma 2 3 3 2 2 5 6 2" xfId="44997" xr:uid="{00000000-0005-0000-0000-000033290000}"/>
    <cellStyle name="Comma 2 3 3 2 2 5 7" xfId="34549" xr:uid="{00000000-0005-0000-0000-000034290000}"/>
    <cellStyle name="Comma 2 3 3 2 2 6" xfId="646" xr:uid="{00000000-0005-0000-0000-000035290000}"/>
    <cellStyle name="Comma 2 3 3 2 2 6 2" xfId="3346" xr:uid="{00000000-0005-0000-0000-000036290000}"/>
    <cellStyle name="Comma 2 3 3 2 2 6 2 2" xfId="8707" xr:uid="{00000000-0005-0000-0000-000037290000}"/>
    <cellStyle name="Comma 2 3 3 2 2 6 2 2 2" xfId="24453" xr:uid="{00000000-0005-0000-0000-000038290000}"/>
    <cellStyle name="Comma 2 3 3 2 2 6 2 2 2 2" xfId="55836" xr:uid="{00000000-0005-0000-0000-000039290000}"/>
    <cellStyle name="Comma 2 3 3 2 2 6 2 2 3" xfId="40255" xr:uid="{00000000-0005-0000-0000-00003A290000}"/>
    <cellStyle name="Comma 2 3 3 2 2 6 2 3" xfId="29708" xr:uid="{00000000-0005-0000-0000-00003B290000}"/>
    <cellStyle name="Comma 2 3 3 2 2 6 2 3 2" xfId="61090" xr:uid="{00000000-0005-0000-0000-00003C290000}"/>
    <cellStyle name="Comma 2 3 3 2 2 6 2 4" xfId="16680" xr:uid="{00000000-0005-0000-0000-00003D290000}"/>
    <cellStyle name="Comma 2 3 3 2 2 6 2 4 2" xfId="48063" xr:uid="{00000000-0005-0000-0000-00003E290000}"/>
    <cellStyle name="Comma 2 3 3 2 2 6 2 5" xfId="34991" xr:uid="{00000000-0005-0000-0000-00003F290000}"/>
    <cellStyle name="Comma 2 3 3 2 2 6 3" xfId="6049" xr:uid="{00000000-0005-0000-0000-000040290000}"/>
    <cellStyle name="Comma 2 3 3 2 2 6 3 2" xfId="21826" xr:uid="{00000000-0005-0000-0000-000041290000}"/>
    <cellStyle name="Comma 2 3 3 2 2 6 3 2 2" xfId="53209" xr:uid="{00000000-0005-0000-0000-000042290000}"/>
    <cellStyle name="Comma 2 3 3 2 2 6 3 3" xfId="37623" xr:uid="{00000000-0005-0000-0000-000043290000}"/>
    <cellStyle name="Comma 2 3 3 2 2 6 4" xfId="27081" xr:uid="{00000000-0005-0000-0000-000044290000}"/>
    <cellStyle name="Comma 2 3 3 2 2 6 4 2" xfId="58463" xr:uid="{00000000-0005-0000-0000-000045290000}"/>
    <cellStyle name="Comma 2 3 3 2 2 6 5" xfId="14051" xr:uid="{00000000-0005-0000-0000-000046290000}"/>
    <cellStyle name="Comma 2 3 3 2 2 6 5 2" xfId="45436" xr:uid="{00000000-0005-0000-0000-000047290000}"/>
    <cellStyle name="Comma 2 3 3 2 2 6 6" xfId="32361" xr:uid="{00000000-0005-0000-0000-000048290000}"/>
    <cellStyle name="Comma 2 3 3 2 2 7" xfId="3014" xr:uid="{00000000-0005-0000-0000-000049290000}"/>
    <cellStyle name="Comma 2 3 3 2 2 7 2" xfId="8376" xr:uid="{00000000-0005-0000-0000-00004A290000}"/>
    <cellStyle name="Comma 2 3 3 2 2 7 2 2" xfId="21495" xr:uid="{00000000-0005-0000-0000-00004B290000}"/>
    <cellStyle name="Comma 2 3 3 2 2 7 2 2 2" xfId="52878" xr:uid="{00000000-0005-0000-0000-00004C290000}"/>
    <cellStyle name="Comma 2 3 3 2 2 7 2 3" xfId="39924" xr:uid="{00000000-0005-0000-0000-00004D290000}"/>
    <cellStyle name="Comma 2 3 3 2 2 7 3" xfId="29377" xr:uid="{00000000-0005-0000-0000-00004E290000}"/>
    <cellStyle name="Comma 2 3 3 2 2 7 3 2" xfId="60759" xr:uid="{00000000-0005-0000-0000-00004F290000}"/>
    <cellStyle name="Comma 2 3 3 2 2 7 4" xfId="13720" xr:uid="{00000000-0005-0000-0000-000050290000}"/>
    <cellStyle name="Comma 2 3 3 2 2 7 4 2" xfId="45105" xr:uid="{00000000-0005-0000-0000-000051290000}"/>
    <cellStyle name="Comma 2 3 3 2 2 7 5" xfId="34660" xr:uid="{00000000-0005-0000-0000-000052290000}"/>
    <cellStyle name="Comma 2 3 3 2 2 8" xfId="5718" xr:uid="{00000000-0005-0000-0000-000053290000}"/>
    <cellStyle name="Comma 2 3 3 2 2 8 2" xfId="24122" xr:uid="{00000000-0005-0000-0000-000054290000}"/>
    <cellStyle name="Comma 2 3 3 2 2 8 2 2" xfId="55505" xr:uid="{00000000-0005-0000-0000-000055290000}"/>
    <cellStyle name="Comma 2 3 3 2 2 8 3" xfId="16349" xr:uid="{00000000-0005-0000-0000-000056290000}"/>
    <cellStyle name="Comma 2 3 3 2 2 8 3 2" xfId="47732" xr:uid="{00000000-0005-0000-0000-000057290000}"/>
    <cellStyle name="Comma 2 3 3 2 2 8 4" xfId="37292" xr:uid="{00000000-0005-0000-0000-000058290000}"/>
    <cellStyle name="Comma 2 3 3 2 2 9" xfId="19199" xr:uid="{00000000-0005-0000-0000-000059290000}"/>
    <cellStyle name="Comma 2 3 3 2 2 9 2" xfId="50582" xr:uid="{00000000-0005-0000-0000-00005A290000}"/>
    <cellStyle name="Comma 2 3 3 2 3" xfId="651" xr:uid="{00000000-0005-0000-0000-00005B290000}"/>
    <cellStyle name="Comma 2 3 3 2 3 10" xfId="32366" xr:uid="{00000000-0005-0000-0000-00005C290000}"/>
    <cellStyle name="Comma 2 3 3 2 3 2" xfId="652" xr:uid="{00000000-0005-0000-0000-00005D290000}"/>
    <cellStyle name="Comma 2 3 3 2 3 2 2" xfId="653" xr:uid="{00000000-0005-0000-0000-00005E290000}"/>
    <cellStyle name="Comma 2 3 3 2 3 2 2 2" xfId="3353" xr:uid="{00000000-0005-0000-0000-00005F290000}"/>
    <cellStyle name="Comma 2 3 3 2 3 2 2 2 2" xfId="8714" xr:uid="{00000000-0005-0000-0000-000060290000}"/>
    <cellStyle name="Comma 2 3 3 2 3 2 2 2 2 2" xfId="21833" xr:uid="{00000000-0005-0000-0000-000061290000}"/>
    <cellStyle name="Comma 2 3 3 2 3 2 2 2 2 2 2" xfId="53216" xr:uid="{00000000-0005-0000-0000-000062290000}"/>
    <cellStyle name="Comma 2 3 3 2 3 2 2 2 2 3" xfId="40262" xr:uid="{00000000-0005-0000-0000-000063290000}"/>
    <cellStyle name="Comma 2 3 3 2 3 2 2 2 3" xfId="29715" xr:uid="{00000000-0005-0000-0000-000064290000}"/>
    <cellStyle name="Comma 2 3 3 2 3 2 2 2 3 2" xfId="61097" xr:uid="{00000000-0005-0000-0000-000065290000}"/>
    <cellStyle name="Comma 2 3 3 2 3 2 2 2 4" xfId="14058" xr:uid="{00000000-0005-0000-0000-000066290000}"/>
    <cellStyle name="Comma 2 3 3 2 3 2 2 2 4 2" xfId="45443" xr:uid="{00000000-0005-0000-0000-000067290000}"/>
    <cellStyle name="Comma 2 3 3 2 3 2 2 2 5" xfId="34998" xr:uid="{00000000-0005-0000-0000-000068290000}"/>
    <cellStyle name="Comma 2 3 3 2 3 2 2 3" xfId="6056" xr:uid="{00000000-0005-0000-0000-000069290000}"/>
    <cellStyle name="Comma 2 3 3 2 3 2 2 3 2" xfId="24460" xr:uid="{00000000-0005-0000-0000-00006A290000}"/>
    <cellStyle name="Comma 2 3 3 2 3 2 2 3 2 2" xfId="55843" xr:uid="{00000000-0005-0000-0000-00006B290000}"/>
    <cellStyle name="Comma 2 3 3 2 3 2 2 3 3" xfId="16687" xr:uid="{00000000-0005-0000-0000-00006C290000}"/>
    <cellStyle name="Comma 2 3 3 2 3 2 2 3 3 2" xfId="48070" xr:uid="{00000000-0005-0000-0000-00006D290000}"/>
    <cellStyle name="Comma 2 3 3 2 3 2 2 3 4" xfId="37630" xr:uid="{00000000-0005-0000-0000-00006E290000}"/>
    <cellStyle name="Comma 2 3 3 2 3 2 2 4" xfId="19206" xr:uid="{00000000-0005-0000-0000-00006F290000}"/>
    <cellStyle name="Comma 2 3 3 2 3 2 2 4 2" xfId="50589" xr:uid="{00000000-0005-0000-0000-000070290000}"/>
    <cellStyle name="Comma 2 3 3 2 3 2 2 5" xfId="27088" xr:uid="{00000000-0005-0000-0000-000071290000}"/>
    <cellStyle name="Comma 2 3 3 2 3 2 2 5 2" xfId="58470" xr:uid="{00000000-0005-0000-0000-000072290000}"/>
    <cellStyle name="Comma 2 3 3 2 3 2 2 6" xfId="11430" xr:uid="{00000000-0005-0000-0000-000073290000}"/>
    <cellStyle name="Comma 2 3 3 2 3 2 2 6 2" xfId="42816" xr:uid="{00000000-0005-0000-0000-000074290000}"/>
    <cellStyle name="Comma 2 3 3 2 3 2 2 7" xfId="32368" xr:uid="{00000000-0005-0000-0000-000075290000}"/>
    <cellStyle name="Comma 2 3 3 2 3 2 3" xfId="3352" xr:uid="{00000000-0005-0000-0000-000076290000}"/>
    <cellStyle name="Comma 2 3 3 2 3 2 3 2" xfId="8713" xr:uid="{00000000-0005-0000-0000-000077290000}"/>
    <cellStyle name="Comma 2 3 3 2 3 2 3 2 2" xfId="21832" xr:uid="{00000000-0005-0000-0000-000078290000}"/>
    <cellStyle name="Comma 2 3 3 2 3 2 3 2 2 2" xfId="53215" xr:uid="{00000000-0005-0000-0000-000079290000}"/>
    <cellStyle name="Comma 2 3 3 2 3 2 3 2 3" xfId="40261" xr:uid="{00000000-0005-0000-0000-00007A290000}"/>
    <cellStyle name="Comma 2 3 3 2 3 2 3 3" xfId="29714" xr:uid="{00000000-0005-0000-0000-00007B290000}"/>
    <cellStyle name="Comma 2 3 3 2 3 2 3 3 2" xfId="61096" xr:uid="{00000000-0005-0000-0000-00007C290000}"/>
    <cellStyle name="Comma 2 3 3 2 3 2 3 4" xfId="14057" xr:uid="{00000000-0005-0000-0000-00007D290000}"/>
    <cellStyle name="Comma 2 3 3 2 3 2 3 4 2" xfId="45442" xr:uid="{00000000-0005-0000-0000-00007E290000}"/>
    <cellStyle name="Comma 2 3 3 2 3 2 3 5" xfId="34997" xr:uid="{00000000-0005-0000-0000-00007F290000}"/>
    <cellStyle name="Comma 2 3 3 2 3 2 4" xfId="6055" xr:uid="{00000000-0005-0000-0000-000080290000}"/>
    <cellStyle name="Comma 2 3 3 2 3 2 4 2" xfId="24459" xr:uid="{00000000-0005-0000-0000-000081290000}"/>
    <cellStyle name="Comma 2 3 3 2 3 2 4 2 2" xfId="55842" xr:uid="{00000000-0005-0000-0000-000082290000}"/>
    <cellStyle name="Comma 2 3 3 2 3 2 4 3" xfId="16686" xr:uid="{00000000-0005-0000-0000-000083290000}"/>
    <cellStyle name="Comma 2 3 3 2 3 2 4 3 2" xfId="48069" xr:uid="{00000000-0005-0000-0000-000084290000}"/>
    <cellStyle name="Comma 2 3 3 2 3 2 4 4" xfId="37629" xr:uid="{00000000-0005-0000-0000-000085290000}"/>
    <cellStyle name="Comma 2 3 3 2 3 2 5" xfId="19205" xr:uid="{00000000-0005-0000-0000-000086290000}"/>
    <cellStyle name="Comma 2 3 3 2 3 2 5 2" xfId="50588" xr:uid="{00000000-0005-0000-0000-000087290000}"/>
    <cellStyle name="Comma 2 3 3 2 3 2 6" xfId="27087" xr:uid="{00000000-0005-0000-0000-000088290000}"/>
    <cellStyle name="Comma 2 3 3 2 3 2 6 2" xfId="58469" xr:uid="{00000000-0005-0000-0000-000089290000}"/>
    <cellStyle name="Comma 2 3 3 2 3 2 7" xfId="11429" xr:uid="{00000000-0005-0000-0000-00008A290000}"/>
    <cellStyle name="Comma 2 3 3 2 3 2 7 2" xfId="42815" xr:uid="{00000000-0005-0000-0000-00008B290000}"/>
    <cellStyle name="Comma 2 3 3 2 3 2 8" xfId="32367" xr:uid="{00000000-0005-0000-0000-00008C290000}"/>
    <cellStyle name="Comma 2 3 3 2 3 3" xfId="654" xr:uid="{00000000-0005-0000-0000-00008D290000}"/>
    <cellStyle name="Comma 2 3 3 2 3 3 2" xfId="3354" xr:uid="{00000000-0005-0000-0000-00008E290000}"/>
    <cellStyle name="Comma 2 3 3 2 3 3 2 2" xfId="8715" xr:uid="{00000000-0005-0000-0000-00008F290000}"/>
    <cellStyle name="Comma 2 3 3 2 3 3 2 2 2" xfId="21834" xr:uid="{00000000-0005-0000-0000-000090290000}"/>
    <cellStyle name="Comma 2 3 3 2 3 3 2 2 2 2" xfId="53217" xr:uid="{00000000-0005-0000-0000-000091290000}"/>
    <cellStyle name="Comma 2 3 3 2 3 3 2 2 3" xfId="40263" xr:uid="{00000000-0005-0000-0000-000092290000}"/>
    <cellStyle name="Comma 2 3 3 2 3 3 2 3" xfId="29716" xr:uid="{00000000-0005-0000-0000-000093290000}"/>
    <cellStyle name="Comma 2 3 3 2 3 3 2 3 2" xfId="61098" xr:uid="{00000000-0005-0000-0000-000094290000}"/>
    <cellStyle name="Comma 2 3 3 2 3 3 2 4" xfId="14059" xr:uid="{00000000-0005-0000-0000-000095290000}"/>
    <cellStyle name="Comma 2 3 3 2 3 3 2 4 2" xfId="45444" xr:uid="{00000000-0005-0000-0000-000096290000}"/>
    <cellStyle name="Comma 2 3 3 2 3 3 2 5" xfId="34999" xr:uid="{00000000-0005-0000-0000-000097290000}"/>
    <cellStyle name="Comma 2 3 3 2 3 3 3" xfId="6057" xr:uid="{00000000-0005-0000-0000-000098290000}"/>
    <cellStyle name="Comma 2 3 3 2 3 3 3 2" xfId="24461" xr:uid="{00000000-0005-0000-0000-000099290000}"/>
    <cellStyle name="Comma 2 3 3 2 3 3 3 2 2" xfId="55844" xr:uid="{00000000-0005-0000-0000-00009A290000}"/>
    <cellStyle name="Comma 2 3 3 2 3 3 3 3" xfId="16688" xr:uid="{00000000-0005-0000-0000-00009B290000}"/>
    <cellStyle name="Comma 2 3 3 2 3 3 3 3 2" xfId="48071" xr:uid="{00000000-0005-0000-0000-00009C290000}"/>
    <cellStyle name="Comma 2 3 3 2 3 3 3 4" xfId="37631" xr:uid="{00000000-0005-0000-0000-00009D290000}"/>
    <cellStyle name="Comma 2 3 3 2 3 3 4" xfId="19207" xr:uid="{00000000-0005-0000-0000-00009E290000}"/>
    <cellStyle name="Comma 2 3 3 2 3 3 4 2" xfId="50590" xr:uid="{00000000-0005-0000-0000-00009F290000}"/>
    <cellStyle name="Comma 2 3 3 2 3 3 5" xfId="27089" xr:uid="{00000000-0005-0000-0000-0000A0290000}"/>
    <cellStyle name="Comma 2 3 3 2 3 3 5 2" xfId="58471" xr:uid="{00000000-0005-0000-0000-0000A1290000}"/>
    <cellStyle name="Comma 2 3 3 2 3 3 6" xfId="11431" xr:uid="{00000000-0005-0000-0000-0000A2290000}"/>
    <cellStyle name="Comma 2 3 3 2 3 3 6 2" xfId="42817" xr:uid="{00000000-0005-0000-0000-0000A3290000}"/>
    <cellStyle name="Comma 2 3 3 2 3 3 7" xfId="32369" xr:uid="{00000000-0005-0000-0000-0000A4290000}"/>
    <cellStyle name="Comma 2 3 3 2 3 4" xfId="655" xr:uid="{00000000-0005-0000-0000-0000A5290000}"/>
    <cellStyle name="Comma 2 3 3 2 3 4 2" xfId="3355" xr:uid="{00000000-0005-0000-0000-0000A6290000}"/>
    <cellStyle name="Comma 2 3 3 2 3 4 2 2" xfId="8716" xr:uid="{00000000-0005-0000-0000-0000A7290000}"/>
    <cellStyle name="Comma 2 3 3 2 3 4 2 2 2" xfId="21835" xr:uid="{00000000-0005-0000-0000-0000A8290000}"/>
    <cellStyle name="Comma 2 3 3 2 3 4 2 2 2 2" xfId="53218" xr:uid="{00000000-0005-0000-0000-0000A9290000}"/>
    <cellStyle name="Comma 2 3 3 2 3 4 2 2 3" xfId="40264" xr:uid="{00000000-0005-0000-0000-0000AA290000}"/>
    <cellStyle name="Comma 2 3 3 2 3 4 2 3" xfId="29717" xr:uid="{00000000-0005-0000-0000-0000AB290000}"/>
    <cellStyle name="Comma 2 3 3 2 3 4 2 3 2" xfId="61099" xr:uid="{00000000-0005-0000-0000-0000AC290000}"/>
    <cellStyle name="Comma 2 3 3 2 3 4 2 4" xfId="14060" xr:uid="{00000000-0005-0000-0000-0000AD290000}"/>
    <cellStyle name="Comma 2 3 3 2 3 4 2 4 2" xfId="45445" xr:uid="{00000000-0005-0000-0000-0000AE290000}"/>
    <cellStyle name="Comma 2 3 3 2 3 4 2 5" xfId="35000" xr:uid="{00000000-0005-0000-0000-0000AF290000}"/>
    <cellStyle name="Comma 2 3 3 2 3 4 3" xfId="6058" xr:uid="{00000000-0005-0000-0000-0000B0290000}"/>
    <cellStyle name="Comma 2 3 3 2 3 4 3 2" xfId="24462" xr:uid="{00000000-0005-0000-0000-0000B1290000}"/>
    <cellStyle name="Comma 2 3 3 2 3 4 3 2 2" xfId="55845" xr:uid="{00000000-0005-0000-0000-0000B2290000}"/>
    <cellStyle name="Comma 2 3 3 2 3 4 3 3" xfId="16689" xr:uid="{00000000-0005-0000-0000-0000B3290000}"/>
    <cellStyle name="Comma 2 3 3 2 3 4 3 3 2" xfId="48072" xr:uid="{00000000-0005-0000-0000-0000B4290000}"/>
    <cellStyle name="Comma 2 3 3 2 3 4 3 4" xfId="37632" xr:uid="{00000000-0005-0000-0000-0000B5290000}"/>
    <cellStyle name="Comma 2 3 3 2 3 4 4" xfId="19208" xr:uid="{00000000-0005-0000-0000-0000B6290000}"/>
    <cellStyle name="Comma 2 3 3 2 3 4 4 2" xfId="50591" xr:uid="{00000000-0005-0000-0000-0000B7290000}"/>
    <cellStyle name="Comma 2 3 3 2 3 4 5" xfId="27090" xr:uid="{00000000-0005-0000-0000-0000B8290000}"/>
    <cellStyle name="Comma 2 3 3 2 3 4 5 2" xfId="58472" xr:uid="{00000000-0005-0000-0000-0000B9290000}"/>
    <cellStyle name="Comma 2 3 3 2 3 4 6" xfId="11432" xr:uid="{00000000-0005-0000-0000-0000BA290000}"/>
    <cellStyle name="Comma 2 3 3 2 3 4 6 2" xfId="42818" xr:uid="{00000000-0005-0000-0000-0000BB290000}"/>
    <cellStyle name="Comma 2 3 3 2 3 4 7" xfId="32370" xr:uid="{00000000-0005-0000-0000-0000BC290000}"/>
    <cellStyle name="Comma 2 3 3 2 3 5" xfId="3351" xr:uid="{00000000-0005-0000-0000-0000BD290000}"/>
    <cellStyle name="Comma 2 3 3 2 3 5 2" xfId="8712" xr:uid="{00000000-0005-0000-0000-0000BE290000}"/>
    <cellStyle name="Comma 2 3 3 2 3 5 2 2" xfId="21831" xr:uid="{00000000-0005-0000-0000-0000BF290000}"/>
    <cellStyle name="Comma 2 3 3 2 3 5 2 2 2" xfId="53214" xr:uid="{00000000-0005-0000-0000-0000C0290000}"/>
    <cellStyle name="Comma 2 3 3 2 3 5 2 3" xfId="40260" xr:uid="{00000000-0005-0000-0000-0000C1290000}"/>
    <cellStyle name="Comma 2 3 3 2 3 5 3" xfId="29713" xr:uid="{00000000-0005-0000-0000-0000C2290000}"/>
    <cellStyle name="Comma 2 3 3 2 3 5 3 2" xfId="61095" xr:uid="{00000000-0005-0000-0000-0000C3290000}"/>
    <cellStyle name="Comma 2 3 3 2 3 5 4" xfId="14056" xr:uid="{00000000-0005-0000-0000-0000C4290000}"/>
    <cellStyle name="Comma 2 3 3 2 3 5 4 2" xfId="45441" xr:uid="{00000000-0005-0000-0000-0000C5290000}"/>
    <cellStyle name="Comma 2 3 3 2 3 5 5" xfId="34996" xr:uid="{00000000-0005-0000-0000-0000C6290000}"/>
    <cellStyle name="Comma 2 3 3 2 3 6" xfId="6054" xr:uid="{00000000-0005-0000-0000-0000C7290000}"/>
    <cellStyle name="Comma 2 3 3 2 3 6 2" xfId="24458" xr:uid="{00000000-0005-0000-0000-0000C8290000}"/>
    <cellStyle name="Comma 2 3 3 2 3 6 2 2" xfId="55841" xr:uid="{00000000-0005-0000-0000-0000C9290000}"/>
    <cellStyle name="Comma 2 3 3 2 3 6 3" xfId="16685" xr:uid="{00000000-0005-0000-0000-0000CA290000}"/>
    <cellStyle name="Comma 2 3 3 2 3 6 3 2" xfId="48068" xr:uid="{00000000-0005-0000-0000-0000CB290000}"/>
    <cellStyle name="Comma 2 3 3 2 3 6 4" xfId="37628" xr:uid="{00000000-0005-0000-0000-0000CC290000}"/>
    <cellStyle name="Comma 2 3 3 2 3 7" xfId="19204" xr:uid="{00000000-0005-0000-0000-0000CD290000}"/>
    <cellStyle name="Comma 2 3 3 2 3 7 2" xfId="50587" xr:uid="{00000000-0005-0000-0000-0000CE290000}"/>
    <cellStyle name="Comma 2 3 3 2 3 8" xfId="27086" xr:uid="{00000000-0005-0000-0000-0000CF290000}"/>
    <cellStyle name="Comma 2 3 3 2 3 8 2" xfId="58468" xr:uid="{00000000-0005-0000-0000-0000D0290000}"/>
    <cellStyle name="Comma 2 3 3 2 3 9" xfId="11428" xr:uid="{00000000-0005-0000-0000-0000D1290000}"/>
    <cellStyle name="Comma 2 3 3 2 3 9 2" xfId="42814" xr:uid="{00000000-0005-0000-0000-0000D2290000}"/>
    <cellStyle name="Comma 2 3 3 2 4" xfId="656" xr:uid="{00000000-0005-0000-0000-0000D3290000}"/>
    <cellStyle name="Comma 2 3 3 2 4 10" xfId="32371" xr:uid="{00000000-0005-0000-0000-0000D4290000}"/>
    <cellStyle name="Comma 2 3 3 2 4 2" xfId="657" xr:uid="{00000000-0005-0000-0000-0000D5290000}"/>
    <cellStyle name="Comma 2 3 3 2 4 2 2" xfId="658" xr:uid="{00000000-0005-0000-0000-0000D6290000}"/>
    <cellStyle name="Comma 2 3 3 2 4 2 2 2" xfId="3358" xr:uid="{00000000-0005-0000-0000-0000D7290000}"/>
    <cellStyle name="Comma 2 3 3 2 4 2 2 2 2" xfId="8719" xr:uid="{00000000-0005-0000-0000-0000D8290000}"/>
    <cellStyle name="Comma 2 3 3 2 4 2 2 2 2 2" xfId="21838" xr:uid="{00000000-0005-0000-0000-0000D9290000}"/>
    <cellStyle name="Comma 2 3 3 2 4 2 2 2 2 2 2" xfId="53221" xr:uid="{00000000-0005-0000-0000-0000DA290000}"/>
    <cellStyle name="Comma 2 3 3 2 4 2 2 2 2 3" xfId="40267" xr:uid="{00000000-0005-0000-0000-0000DB290000}"/>
    <cellStyle name="Comma 2 3 3 2 4 2 2 2 3" xfId="29720" xr:uid="{00000000-0005-0000-0000-0000DC290000}"/>
    <cellStyle name="Comma 2 3 3 2 4 2 2 2 3 2" xfId="61102" xr:uid="{00000000-0005-0000-0000-0000DD290000}"/>
    <cellStyle name="Comma 2 3 3 2 4 2 2 2 4" xfId="14063" xr:uid="{00000000-0005-0000-0000-0000DE290000}"/>
    <cellStyle name="Comma 2 3 3 2 4 2 2 2 4 2" xfId="45448" xr:uid="{00000000-0005-0000-0000-0000DF290000}"/>
    <cellStyle name="Comma 2 3 3 2 4 2 2 2 5" xfId="35003" xr:uid="{00000000-0005-0000-0000-0000E0290000}"/>
    <cellStyle name="Comma 2 3 3 2 4 2 2 3" xfId="6061" xr:uid="{00000000-0005-0000-0000-0000E1290000}"/>
    <cellStyle name="Comma 2 3 3 2 4 2 2 3 2" xfId="24465" xr:uid="{00000000-0005-0000-0000-0000E2290000}"/>
    <cellStyle name="Comma 2 3 3 2 4 2 2 3 2 2" xfId="55848" xr:uid="{00000000-0005-0000-0000-0000E3290000}"/>
    <cellStyle name="Comma 2 3 3 2 4 2 2 3 3" xfId="16692" xr:uid="{00000000-0005-0000-0000-0000E4290000}"/>
    <cellStyle name="Comma 2 3 3 2 4 2 2 3 3 2" xfId="48075" xr:uid="{00000000-0005-0000-0000-0000E5290000}"/>
    <cellStyle name="Comma 2 3 3 2 4 2 2 3 4" xfId="37635" xr:uid="{00000000-0005-0000-0000-0000E6290000}"/>
    <cellStyle name="Comma 2 3 3 2 4 2 2 4" xfId="19211" xr:uid="{00000000-0005-0000-0000-0000E7290000}"/>
    <cellStyle name="Comma 2 3 3 2 4 2 2 4 2" xfId="50594" xr:uid="{00000000-0005-0000-0000-0000E8290000}"/>
    <cellStyle name="Comma 2 3 3 2 4 2 2 5" xfId="27093" xr:uid="{00000000-0005-0000-0000-0000E9290000}"/>
    <cellStyle name="Comma 2 3 3 2 4 2 2 5 2" xfId="58475" xr:uid="{00000000-0005-0000-0000-0000EA290000}"/>
    <cellStyle name="Comma 2 3 3 2 4 2 2 6" xfId="11435" xr:uid="{00000000-0005-0000-0000-0000EB290000}"/>
    <cellStyle name="Comma 2 3 3 2 4 2 2 6 2" xfId="42821" xr:uid="{00000000-0005-0000-0000-0000EC290000}"/>
    <cellStyle name="Comma 2 3 3 2 4 2 2 7" xfId="32373" xr:uid="{00000000-0005-0000-0000-0000ED290000}"/>
    <cellStyle name="Comma 2 3 3 2 4 2 3" xfId="3357" xr:uid="{00000000-0005-0000-0000-0000EE290000}"/>
    <cellStyle name="Comma 2 3 3 2 4 2 3 2" xfId="8718" xr:uid="{00000000-0005-0000-0000-0000EF290000}"/>
    <cellStyle name="Comma 2 3 3 2 4 2 3 2 2" xfId="21837" xr:uid="{00000000-0005-0000-0000-0000F0290000}"/>
    <cellStyle name="Comma 2 3 3 2 4 2 3 2 2 2" xfId="53220" xr:uid="{00000000-0005-0000-0000-0000F1290000}"/>
    <cellStyle name="Comma 2 3 3 2 4 2 3 2 3" xfId="40266" xr:uid="{00000000-0005-0000-0000-0000F2290000}"/>
    <cellStyle name="Comma 2 3 3 2 4 2 3 3" xfId="29719" xr:uid="{00000000-0005-0000-0000-0000F3290000}"/>
    <cellStyle name="Comma 2 3 3 2 4 2 3 3 2" xfId="61101" xr:uid="{00000000-0005-0000-0000-0000F4290000}"/>
    <cellStyle name="Comma 2 3 3 2 4 2 3 4" xfId="14062" xr:uid="{00000000-0005-0000-0000-0000F5290000}"/>
    <cellStyle name="Comma 2 3 3 2 4 2 3 4 2" xfId="45447" xr:uid="{00000000-0005-0000-0000-0000F6290000}"/>
    <cellStyle name="Comma 2 3 3 2 4 2 3 5" xfId="35002" xr:uid="{00000000-0005-0000-0000-0000F7290000}"/>
    <cellStyle name="Comma 2 3 3 2 4 2 4" xfId="6060" xr:uid="{00000000-0005-0000-0000-0000F8290000}"/>
    <cellStyle name="Comma 2 3 3 2 4 2 4 2" xfId="24464" xr:uid="{00000000-0005-0000-0000-0000F9290000}"/>
    <cellStyle name="Comma 2 3 3 2 4 2 4 2 2" xfId="55847" xr:uid="{00000000-0005-0000-0000-0000FA290000}"/>
    <cellStyle name="Comma 2 3 3 2 4 2 4 3" xfId="16691" xr:uid="{00000000-0005-0000-0000-0000FB290000}"/>
    <cellStyle name="Comma 2 3 3 2 4 2 4 3 2" xfId="48074" xr:uid="{00000000-0005-0000-0000-0000FC290000}"/>
    <cellStyle name="Comma 2 3 3 2 4 2 4 4" xfId="37634" xr:uid="{00000000-0005-0000-0000-0000FD290000}"/>
    <cellStyle name="Comma 2 3 3 2 4 2 5" xfId="19210" xr:uid="{00000000-0005-0000-0000-0000FE290000}"/>
    <cellStyle name="Comma 2 3 3 2 4 2 5 2" xfId="50593" xr:uid="{00000000-0005-0000-0000-0000FF290000}"/>
    <cellStyle name="Comma 2 3 3 2 4 2 6" xfId="27092" xr:uid="{00000000-0005-0000-0000-0000002A0000}"/>
    <cellStyle name="Comma 2 3 3 2 4 2 6 2" xfId="58474" xr:uid="{00000000-0005-0000-0000-0000012A0000}"/>
    <cellStyle name="Comma 2 3 3 2 4 2 7" xfId="11434" xr:uid="{00000000-0005-0000-0000-0000022A0000}"/>
    <cellStyle name="Comma 2 3 3 2 4 2 7 2" xfId="42820" xr:uid="{00000000-0005-0000-0000-0000032A0000}"/>
    <cellStyle name="Comma 2 3 3 2 4 2 8" xfId="32372" xr:uid="{00000000-0005-0000-0000-0000042A0000}"/>
    <cellStyle name="Comma 2 3 3 2 4 3" xfId="659" xr:uid="{00000000-0005-0000-0000-0000052A0000}"/>
    <cellStyle name="Comma 2 3 3 2 4 3 2" xfId="3359" xr:uid="{00000000-0005-0000-0000-0000062A0000}"/>
    <cellStyle name="Comma 2 3 3 2 4 3 2 2" xfId="8720" xr:uid="{00000000-0005-0000-0000-0000072A0000}"/>
    <cellStyle name="Comma 2 3 3 2 4 3 2 2 2" xfId="21839" xr:uid="{00000000-0005-0000-0000-0000082A0000}"/>
    <cellStyle name="Comma 2 3 3 2 4 3 2 2 2 2" xfId="53222" xr:uid="{00000000-0005-0000-0000-0000092A0000}"/>
    <cellStyle name="Comma 2 3 3 2 4 3 2 2 3" xfId="40268" xr:uid="{00000000-0005-0000-0000-00000A2A0000}"/>
    <cellStyle name="Comma 2 3 3 2 4 3 2 3" xfId="29721" xr:uid="{00000000-0005-0000-0000-00000B2A0000}"/>
    <cellStyle name="Comma 2 3 3 2 4 3 2 3 2" xfId="61103" xr:uid="{00000000-0005-0000-0000-00000C2A0000}"/>
    <cellStyle name="Comma 2 3 3 2 4 3 2 4" xfId="14064" xr:uid="{00000000-0005-0000-0000-00000D2A0000}"/>
    <cellStyle name="Comma 2 3 3 2 4 3 2 4 2" xfId="45449" xr:uid="{00000000-0005-0000-0000-00000E2A0000}"/>
    <cellStyle name="Comma 2 3 3 2 4 3 2 5" xfId="35004" xr:uid="{00000000-0005-0000-0000-00000F2A0000}"/>
    <cellStyle name="Comma 2 3 3 2 4 3 3" xfId="6062" xr:uid="{00000000-0005-0000-0000-0000102A0000}"/>
    <cellStyle name="Comma 2 3 3 2 4 3 3 2" xfId="24466" xr:uid="{00000000-0005-0000-0000-0000112A0000}"/>
    <cellStyle name="Comma 2 3 3 2 4 3 3 2 2" xfId="55849" xr:uid="{00000000-0005-0000-0000-0000122A0000}"/>
    <cellStyle name="Comma 2 3 3 2 4 3 3 3" xfId="16693" xr:uid="{00000000-0005-0000-0000-0000132A0000}"/>
    <cellStyle name="Comma 2 3 3 2 4 3 3 3 2" xfId="48076" xr:uid="{00000000-0005-0000-0000-0000142A0000}"/>
    <cellStyle name="Comma 2 3 3 2 4 3 3 4" xfId="37636" xr:uid="{00000000-0005-0000-0000-0000152A0000}"/>
    <cellStyle name="Comma 2 3 3 2 4 3 4" xfId="19212" xr:uid="{00000000-0005-0000-0000-0000162A0000}"/>
    <cellStyle name="Comma 2 3 3 2 4 3 4 2" xfId="50595" xr:uid="{00000000-0005-0000-0000-0000172A0000}"/>
    <cellStyle name="Comma 2 3 3 2 4 3 5" xfId="27094" xr:uid="{00000000-0005-0000-0000-0000182A0000}"/>
    <cellStyle name="Comma 2 3 3 2 4 3 5 2" xfId="58476" xr:uid="{00000000-0005-0000-0000-0000192A0000}"/>
    <cellStyle name="Comma 2 3 3 2 4 3 6" xfId="11436" xr:uid="{00000000-0005-0000-0000-00001A2A0000}"/>
    <cellStyle name="Comma 2 3 3 2 4 3 6 2" xfId="42822" xr:uid="{00000000-0005-0000-0000-00001B2A0000}"/>
    <cellStyle name="Comma 2 3 3 2 4 3 7" xfId="32374" xr:uid="{00000000-0005-0000-0000-00001C2A0000}"/>
    <cellStyle name="Comma 2 3 3 2 4 4" xfId="660" xr:uid="{00000000-0005-0000-0000-00001D2A0000}"/>
    <cellStyle name="Comma 2 3 3 2 4 4 2" xfId="3360" xr:uid="{00000000-0005-0000-0000-00001E2A0000}"/>
    <cellStyle name="Comma 2 3 3 2 4 4 2 2" xfId="8721" xr:uid="{00000000-0005-0000-0000-00001F2A0000}"/>
    <cellStyle name="Comma 2 3 3 2 4 4 2 2 2" xfId="21840" xr:uid="{00000000-0005-0000-0000-0000202A0000}"/>
    <cellStyle name="Comma 2 3 3 2 4 4 2 2 2 2" xfId="53223" xr:uid="{00000000-0005-0000-0000-0000212A0000}"/>
    <cellStyle name="Comma 2 3 3 2 4 4 2 2 3" xfId="40269" xr:uid="{00000000-0005-0000-0000-0000222A0000}"/>
    <cellStyle name="Comma 2 3 3 2 4 4 2 3" xfId="29722" xr:uid="{00000000-0005-0000-0000-0000232A0000}"/>
    <cellStyle name="Comma 2 3 3 2 4 4 2 3 2" xfId="61104" xr:uid="{00000000-0005-0000-0000-0000242A0000}"/>
    <cellStyle name="Comma 2 3 3 2 4 4 2 4" xfId="14065" xr:uid="{00000000-0005-0000-0000-0000252A0000}"/>
    <cellStyle name="Comma 2 3 3 2 4 4 2 4 2" xfId="45450" xr:uid="{00000000-0005-0000-0000-0000262A0000}"/>
    <cellStyle name="Comma 2 3 3 2 4 4 2 5" xfId="35005" xr:uid="{00000000-0005-0000-0000-0000272A0000}"/>
    <cellStyle name="Comma 2 3 3 2 4 4 3" xfId="6063" xr:uid="{00000000-0005-0000-0000-0000282A0000}"/>
    <cellStyle name="Comma 2 3 3 2 4 4 3 2" xfId="24467" xr:uid="{00000000-0005-0000-0000-0000292A0000}"/>
    <cellStyle name="Comma 2 3 3 2 4 4 3 2 2" xfId="55850" xr:uid="{00000000-0005-0000-0000-00002A2A0000}"/>
    <cellStyle name="Comma 2 3 3 2 4 4 3 3" xfId="16694" xr:uid="{00000000-0005-0000-0000-00002B2A0000}"/>
    <cellStyle name="Comma 2 3 3 2 4 4 3 3 2" xfId="48077" xr:uid="{00000000-0005-0000-0000-00002C2A0000}"/>
    <cellStyle name="Comma 2 3 3 2 4 4 3 4" xfId="37637" xr:uid="{00000000-0005-0000-0000-00002D2A0000}"/>
    <cellStyle name="Comma 2 3 3 2 4 4 4" xfId="19213" xr:uid="{00000000-0005-0000-0000-00002E2A0000}"/>
    <cellStyle name="Comma 2 3 3 2 4 4 4 2" xfId="50596" xr:uid="{00000000-0005-0000-0000-00002F2A0000}"/>
    <cellStyle name="Comma 2 3 3 2 4 4 5" xfId="27095" xr:uid="{00000000-0005-0000-0000-0000302A0000}"/>
    <cellStyle name="Comma 2 3 3 2 4 4 5 2" xfId="58477" xr:uid="{00000000-0005-0000-0000-0000312A0000}"/>
    <cellStyle name="Comma 2 3 3 2 4 4 6" xfId="11437" xr:uid="{00000000-0005-0000-0000-0000322A0000}"/>
    <cellStyle name="Comma 2 3 3 2 4 4 6 2" xfId="42823" xr:uid="{00000000-0005-0000-0000-0000332A0000}"/>
    <cellStyle name="Comma 2 3 3 2 4 4 7" xfId="32375" xr:uid="{00000000-0005-0000-0000-0000342A0000}"/>
    <cellStyle name="Comma 2 3 3 2 4 5" xfId="3356" xr:uid="{00000000-0005-0000-0000-0000352A0000}"/>
    <cellStyle name="Comma 2 3 3 2 4 5 2" xfId="8717" xr:uid="{00000000-0005-0000-0000-0000362A0000}"/>
    <cellStyle name="Comma 2 3 3 2 4 5 2 2" xfId="21836" xr:uid="{00000000-0005-0000-0000-0000372A0000}"/>
    <cellStyle name="Comma 2 3 3 2 4 5 2 2 2" xfId="53219" xr:uid="{00000000-0005-0000-0000-0000382A0000}"/>
    <cellStyle name="Comma 2 3 3 2 4 5 2 3" xfId="40265" xr:uid="{00000000-0005-0000-0000-0000392A0000}"/>
    <cellStyle name="Comma 2 3 3 2 4 5 3" xfId="29718" xr:uid="{00000000-0005-0000-0000-00003A2A0000}"/>
    <cellStyle name="Comma 2 3 3 2 4 5 3 2" xfId="61100" xr:uid="{00000000-0005-0000-0000-00003B2A0000}"/>
    <cellStyle name="Comma 2 3 3 2 4 5 4" xfId="14061" xr:uid="{00000000-0005-0000-0000-00003C2A0000}"/>
    <cellStyle name="Comma 2 3 3 2 4 5 4 2" xfId="45446" xr:uid="{00000000-0005-0000-0000-00003D2A0000}"/>
    <cellStyle name="Comma 2 3 3 2 4 5 5" xfId="35001" xr:uid="{00000000-0005-0000-0000-00003E2A0000}"/>
    <cellStyle name="Comma 2 3 3 2 4 6" xfId="6059" xr:uid="{00000000-0005-0000-0000-00003F2A0000}"/>
    <cellStyle name="Comma 2 3 3 2 4 6 2" xfId="24463" xr:uid="{00000000-0005-0000-0000-0000402A0000}"/>
    <cellStyle name="Comma 2 3 3 2 4 6 2 2" xfId="55846" xr:uid="{00000000-0005-0000-0000-0000412A0000}"/>
    <cellStyle name="Comma 2 3 3 2 4 6 3" xfId="16690" xr:uid="{00000000-0005-0000-0000-0000422A0000}"/>
    <cellStyle name="Comma 2 3 3 2 4 6 3 2" xfId="48073" xr:uid="{00000000-0005-0000-0000-0000432A0000}"/>
    <cellStyle name="Comma 2 3 3 2 4 6 4" xfId="37633" xr:uid="{00000000-0005-0000-0000-0000442A0000}"/>
    <cellStyle name="Comma 2 3 3 2 4 7" xfId="19209" xr:uid="{00000000-0005-0000-0000-0000452A0000}"/>
    <cellStyle name="Comma 2 3 3 2 4 7 2" xfId="50592" xr:uid="{00000000-0005-0000-0000-0000462A0000}"/>
    <cellStyle name="Comma 2 3 3 2 4 8" xfId="27091" xr:uid="{00000000-0005-0000-0000-0000472A0000}"/>
    <cellStyle name="Comma 2 3 3 2 4 8 2" xfId="58473" xr:uid="{00000000-0005-0000-0000-0000482A0000}"/>
    <cellStyle name="Comma 2 3 3 2 4 9" xfId="11433" xr:uid="{00000000-0005-0000-0000-0000492A0000}"/>
    <cellStyle name="Comma 2 3 3 2 4 9 2" xfId="42819" xr:uid="{00000000-0005-0000-0000-00004A2A0000}"/>
    <cellStyle name="Comma 2 3 3 2 5" xfId="661" xr:uid="{00000000-0005-0000-0000-00004B2A0000}"/>
    <cellStyle name="Comma 2 3 3 2 5 10" xfId="32376" xr:uid="{00000000-0005-0000-0000-00004C2A0000}"/>
    <cellStyle name="Comma 2 3 3 2 5 2" xfId="662" xr:uid="{00000000-0005-0000-0000-00004D2A0000}"/>
    <cellStyle name="Comma 2 3 3 2 5 2 2" xfId="663" xr:uid="{00000000-0005-0000-0000-00004E2A0000}"/>
    <cellStyle name="Comma 2 3 3 2 5 2 2 2" xfId="3363" xr:uid="{00000000-0005-0000-0000-00004F2A0000}"/>
    <cellStyle name="Comma 2 3 3 2 5 2 2 2 2" xfId="8724" xr:uid="{00000000-0005-0000-0000-0000502A0000}"/>
    <cellStyle name="Comma 2 3 3 2 5 2 2 2 2 2" xfId="21843" xr:uid="{00000000-0005-0000-0000-0000512A0000}"/>
    <cellStyle name="Comma 2 3 3 2 5 2 2 2 2 2 2" xfId="53226" xr:uid="{00000000-0005-0000-0000-0000522A0000}"/>
    <cellStyle name="Comma 2 3 3 2 5 2 2 2 2 3" xfId="40272" xr:uid="{00000000-0005-0000-0000-0000532A0000}"/>
    <cellStyle name="Comma 2 3 3 2 5 2 2 2 3" xfId="29725" xr:uid="{00000000-0005-0000-0000-0000542A0000}"/>
    <cellStyle name="Comma 2 3 3 2 5 2 2 2 3 2" xfId="61107" xr:uid="{00000000-0005-0000-0000-0000552A0000}"/>
    <cellStyle name="Comma 2 3 3 2 5 2 2 2 4" xfId="14068" xr:uid="{00000000-0005-0000-0000-0000562A0000}"/>
    <cellStyle name="Comma 2 3 3 2 5 2 2 2 4 2" xfId="45453" xr:uid="{00000000-0005-0000-0000-0000572A0000}"/>
    <cellStyle name="Comma 2 3 3 2 5 2 2 2 5" xfId="35008" xr:uid="{00000000-0005-0000-0000-0000582A0000}"/>
    <cellStyle name="Comma 2 3 3 2 5 2 2 3" xfId="6066" xr:uid="{00000000-0005-0000-0000-0000592A0000}"/>
    <cellStyle name="Comma 2 3 3 2 5 2 2 3 2" xfId="24470" xr:uid="{00000000-0005-0000-0000-00005A2A0000}"/>
    <cellStyle name="Comma 2 3 3 2 5 2 2 3 2 2" xfId="55853" xr:uid="{00000000-0005-0000-0000-00005B2A0000}"/>
    <cellStyle name="Comma 2 3 3 2 5 2 2 3 3" xfId="16697" xr:uid="{00000000-0005-0000-0000-00005C2A0000}"/>
    <cellStyle name="Comma 2 3 3 2 5 2 2 3 3 2" xfId="48080" xr:uid="{00000000-0005-0000-0000-00005D2A0000}"/>
    <cellStyle name="Comma 2 3 3 2 5 2 2 3 4" xfId="37640" xr:uid="{00000000-0005-0000-0000-00005E2A0000}"/>
    <cellStyle name="Comma 2 3 3 2 5 2 2 4" xfId="19216" xr:uid="{00000000-0005-0000-0000-00005F2A0000}"/>
    <cellStyle name="Comma 2 3 3 2 5 2 2 4 2" xfId="50599" xr:uid="{00000000-0005-0000-0000-0000602A0000}"/>
    <cellStyle name="Comma 2 3 3 2 5 2 2 5" xfId="27098" xr:uid="{00000000-0005-0000-0000-0000612A0000}"/>
    <cellStyle name="Comma 2 3 3 2 5 2 2 5 2" xfId="58480" xr:uid="{00000000-0005-0000-0000-0000622A0000}"/>
    <cellStyle name="Comma 2 3 3 2 5 2 2 6" xfId="11440" xr:uid="{00000000-0005-0000-0000-0000632A0000}"/>
    <cellStyle name="Comma 2 3 3 2 5 2 2 6 2" xfId="42826" xr:uid="{00000000-0005-0000-0000-0000642A0000}"/>
    <cellStyle name="Comma 2 3 3 2 5 2 2 7" xfId="32378" xr:uid="{00000000-0005-0000-0000-0000652A0000}"/>
    <cellStyle name="Comma 2 3 3 2 5 2 3" xfId="3362" xr:uid="{00000000-0005-0000-0000-0000662A0000}"/>
    <cellStyle name="Comma 2 3 3 2 5 2 3 2" xfId="8723" xr:uid="{00000000-0005-0000-0000-0000672A0000}"/>
    <cellStyle name="Comma 2 3 3 2 5 2 3 2 2" xfId="21842" xr:uid="{00000000-0005-0000-0000-0000682A0000}"/>
    <cellStyle name="Comma 2 3 3 2 5 2 3 2 2 2" xfId="53225" xr:uid="{00000000-0005-0000-0000-0000692A0000}"/>
    <cellStyle name="Comma 2 3 3 2 5 2 3 2 3" xfId="40271" xr:uid="{00000000-0005-0000-0000-00006A2A0000}"/>
    <cellStyle name="Comma 2 3 3 2 5 2 3 3" xfId="29724" xr:uid="{00000000-0005-0000-0000-00006B2A0000}"/>
    <cellStyle name="Comma 2 3 3 2 5 2 3 3 2" xfId="61106" xr:uid="{00000000-0005-0000-0000-00006C2A0000}"/>
    <cellStyle name="Comma 2 3 3 2 5 2 3 4" xfId="14067" xr:uid="{00000000-0005-0000-0000-00006D2A0000}"/>
    <cellStyle name="Comma 2 3 3 2 5 2 3 4 2" xfId="45452" xr:uid="{00000000-0005-0000-0000-00006E2A0000}"/>
    <cellStyle name="Comma 2 3 3 2 5 2 3 5" xfId="35007" xr:uid="{00000000-0005-0000-0000-00006F2A0000}"/>
    <cellStyle name="Comma 2 3 3 2 5 2 4" xfId="6065" xr:uid="{00000000-0005-0000-0000-0000702A0000}"/>
    <cellStyle name="Comma 2 3 3 2 5 2 4 2" xfId="24469" xr:uid="{00000000-0005-0000-0000-0000712A0000}"/>
    <cellStyle name="Comma 2 3 3 2 5 2 4 2 2" xfId="55852" xr:uid="{00000000-0005-0000-0000-0000722A0000}"/>
    <cellStyle name="Comma 2 3 3 2 5 2 4 3" xfId="16696" xr:uid="{00000000-0005-0000-0000-0000732A0000}"/>
    <cellStyle name="Comma 2 3 3 2 5 2 4 3 2" xfId="48079" xr:uid="{00000000-0005-0000-0000-0000742A0000}"/>
    <cellStyle name="Comma 2 3 3 2 5 2 4 4" xfId="37639" xr:uid="{00000000-0005-0000-0000-0000752A0000}"/>
    <cellStyle name="Comma 2 3 3 2 5 2 5" xfId="19215" xr:uid="{00000000-0005-0000-0000-0000762A0000}"/>
    <cellStyle name="Comma 2 3 3 2 5 2 5 2" xfId="50598" xr:uid="{00000000-0005-0000-0000-0000772A0000}"/>
    <cellStyle name="Comma 2 3 3 2 5 2 6" xfId="27097" xr:uid="{00000000-0005-0000-0000-0000782A0000}"/>
    <cellStyle name="Comma 2 3 3 2 5 2 6 2" xfId="58479" xr:uid="{00000000-0005-0000-0000-0000792A0000}"/>
    <cellStyle name="Comma 2 3 3 2 5 2 7" xfId="11439" xr:uid="{00000000-0005-0000-0000-00007A2A0000}"/>
    <cellStyle name="Comma 2 3 3 2 5 2 7 2" xfId="42825" xr:uid="{00000000-0005-0000-0000-00007B2A0000}"/>
    <cellStyle name="Comma 2 3 3 2 5 2 8" xfId="32377" xr:uid="{00000000-0005-0000-0000-00007C2A0000}"/>
    <cellStyle name="Comma 2 3 3 2 5 3" xfId="664" xr:uid="{00000000-0005-0000-0000-00007D2A0000}"/>
    <cellStyle name="Comma 2 3 3 2 5 3 2" xfId="3364" xr:uid="{00000000-0005-0000-0000-00007E2A0000}"/>
    <cellStyle name="Comma 2 3 3 2 5 3 2 2" xfId="8725" xr:uid="{00000000-0005-0000-0000-00007F2A0000}"/>
    <cellStyle name="Comma 2 3 3 2 5 3 2 2 2" xfId="21844" xr:uid="{00000000-0005-0000-0000-0000802A0000}"/>
    <cellStyle name="Comma 2 3 3 2 5 3 2 2 2 2" xfId="53227" xr:uid="{00000000-0005-0000-0000-0000812A0000}"/>
    <cellStyle name="Comma 2 3 3 2 5 3 2 2 3" xfId="40273" xr:uid="{00000000-0005-0000-0000-0000822A0000}"/>
    <cellStyle name="Comma 2 3 3 2 5 3 2 3" xfId="29726" xr:uid="{00000000-0005-0000-0000-0000832A0000}"/>
    <cellStyle name="Comma 2 3 3 2 5 3 2 3 2" xfId="61108" xr:uid="{00000000-0005-0000-0000-0000842A0000}"/>
    <cellStyle name="Comma 2 3 3 2 5 3 2 4" xfId="14069" xr:uid="{00000000-0005-0000-0000-0000852A0000}"/>
    <cellStyle name="Comma 2 3 3 2 5 3 2 4 2" xfId="45454" xr:uid="{00000000-0005-0000-0000-0000862A0000}"/>
    <cellStyle name="Comma 2 3 3 2 5 3 2 5" xfId="35009" xr:uid="{00000000-0005-0000-0000-0000872A0000}"/>
    <cellStyle name="Comma 2 3 3 2 5 3 3" xfId="6067" xr:uid="{00000000-0005-0000-0000-0000882A0000}"/>
    <cellStyle name="Comma 2 3 3 2 5 3 3 2" xfId="24471" xr:uid="{00000000-0005-0000-0000-0000892A0000}"/>
    <cellStyle name="Comma 2 3 3 2 5 3 3 2 2" xfId="55854" xr:uid="{00000000-0005-0000-0000-00008A2A0000}"/>
    <cellStyle name="Comma 2 3 3 2 5 3 3 3" xfId="16698" xr:uid="{00000000-0005-0000-0000-00008B2A0000}"/>
    <cellStyle name="Comma 2 3 3 2 5 3 3 3 2" xfId="48081" xr:uid="{00000000-0005-0000-0000-00008C2A0000}"/>
    <cellStyle name="Comma 2 3 3 2 5 3 3 4" xfId="37641" xr:uid="{00000000-0005-0000-0000-00008D2A0000}"/>
    <cellStyle name="Comma 2 3 3 2 5 3 4" xfId="19217" xr:uid="{00000000-0005-0000-0000-00008E2A0000}"/>
    <cellStyle name="Comma 2 3 3 2 5 3 4 2" xfId="50600" xr:uid="{00000000-0005-0000-0000-00008F2A0000}"/>
    <cellStyle name="Comma 2 3 3 2 5 3 5" xfId="27099" xr:uid="{00000000-0005-0000-0000-0000902A0000}"/>
    <cellStyle name="Comma 2 3 3 2 5 3 5 2" xfId="58481" xr:uid="{00000000-0005-0000-0000-0000912A0000}"/>
    <cellStyle name="Comma 2 3 3 2 5 3 6" xfId="11441" xr:uid="{00000000-0005-0000-0000-0000922A0000}"/>
    <cellStyle name="Comma 2 3 3 2 5 3 6 2" xfId="42827" xr:uid="{00000000-0005-0000-0000-0000932A0000}"/>
    <cellStyle name="Comma 2 3 3 2 5 3 7" xfId="32379" xr:uid="{00000000-0005-0000-0000-0000942A0000}"/>
    <cellStyle name="Comma 2 3 3 2 5 4" xfId="665" xr:uid="{00000000-0005-0000-0000-0000952A0000}"/>
    <cellStyle name="Comma 2 3 3 2 5 4 2" xfId="3365" xr:uid="{00000000-0005-0000-0000-0000962A0000}"/>
    <cellStyle name="Comma 2 3 3 2 5 4 2 2" xfId="8726" xr:uid="{00000000-0005-0000-0000-0000972A0000}"/>
    <cellStyle name="Comma 2 3 3 2 5 4 2 2 2" xfId="21845" xr:uid="{00000000-0005-0000-0000-0000982A0000}"/>
    <cellStyle name="Comma 2 3 3 2 5 4 2 2 2 2" xfId="53228" xr:uid="{00000000-0005-0000-0000-0000992A0000}"/>
    <cellStyle name="Comma 2 3 3 2 5 4 2 2 3" xfId="40274" xr:uid="{00000000-0005-0000-0000-00009A2A0000}"/>
    <cellStyle name="Comma 2 3 3 2 5 4 2 3" xfId="29727" xr:uid="{00000000-0005-0000-0000-00009B2A0000}"/>
    <cellStyle name="Comma 2 3 3 2 5 4 2 3 2" xfId="61109" xr:uid="{00000000-0005-0000-0000-00009C2A0000}"/>
    <cellStyle name="Comma 2 3 3 2 5 4 2 4" xfId="14070" xr:uid="{00000000-0005-0000-0000-00009D2A0000}"/>
    <cellStyle name="Comma 2 3 3 2 5 4 2 4 2" xfId="45455" xr:uid="{00000000-0005-0000-0000-00009E2A0000}"/>
    <cellStyle name="Comma 2 3 3 2 5 4 2 5" xfId="35010" xr:uid="{00000000-0005-0000-0000-00009F2A0000}"/>
    <cellStyle name="Comma 2 3 3 2 5 4 3" xfId="6068" xr:uid="{00000000-0005-0000-0000-0000A02A0000}"/>
    <cellStyle name="Comma 2 3 3 2 5 4 3 2" xfId="24472" xr:uid="{00000000-0005-0000-0000-0000A12A0000}"/>
    <cellStyle name="Comma 2 3 3 2 5 4 3 2 2" xfId="55855" xr:uid="{00000000-0005-0000-0000-0000A22A0000}"/>
    <cellStyle name="Comma 2 3 3 2 5 4 3 3" xfId="16699" xr:uid="{00000000-0005-0000-0000-0000A32A0000}"/>
    <cellStyle name="Comma 2 3 3 2 5 4 3 3 2" xfId="48082" xr:uid="{00000000-0005-0000-0000-0000A42A0000}"/>
    <cellStyle name="Comma 2 3 3 2 5 4 3 4" xfId="37642" xr:uid="{00000000-0005-0000-0000-0000A52A0000}"/>
    <cellStyle name="Comma 2 3 3 2 5 4 4" xfId="19218" xr:uid="{00000000-0005-0000-0000-0000A62A0000}"/>
    <cellStyle name="Comma 2 3 3 2 5 4 4 2" xfId="50601" xr:uid="{00000000-0005-0000-0000-0000A72A0000}"/>
    <cellStyle name="Comma 2 3 3 2 5 4 5" xfId="27100" xr:uid="{00000000-0005-0000-0000-0000A82A0000}"/>
    <cellStyle name="Comma 2 3 3 2 5 4 5 2" xfId="58482" xr:uid="{00000000-0005-0000-0000-0000A92A0000}"/>
    <cellStyle name="Comma 2 3 3 2 5 4 6" xfId="11442" xr:uid="{00000000-0005-0000-0000-0000AA2A0000}"/>
    <cellStyle name="Comma 2 3 3 2 5 4 6 2" xfId="42828" xr:uid="{00000000-0005-0000-0000-0000AB2A0000}"/>
    <cellStyle name="Comma 2 3 3 2 5 4 7" xfId="32380" xr:uid="{00000000-0005-0000-0000-0000AC2A0000}"/>
    <cellStyle name="Comma 2 3 3 2 5 5" xfId="3361" xr:uid="{00000000-0005-0000-0000-0000AD2A0000}"/>
    <cellStyle name="Comma 2 3 3 2 5 5 2" xfId="8722" xr:uid="{00000000-0005-0000-0000-0000AE2A0000}"/>
    <cellStyle name="Comma 2 3 3 2 5 5 2 2" xfId="21841" xr:uid="{00000000-0005-0000-0000-0000AF2A0000}"/>
    <cellStyle name="Comma 2 3 3 2 5 5 2 2 2" xfId="53224" xr:uid="{00000000-0005-0000-0000-0000B02A0000}"/>
    <cellStyle name="Comma 2 3 3 2 5 5 2 3" xfId="40270" xr:uid="{00000000-0005-0000-0000-0000B12A0000}"/>
    <cellStyle name="Comma 2 3 3 2 5 5 3" xfId="29723" xr:uid="{00000000-0005-0000-0000-0000B22A0000}"/>
    <cellStyle name="Comma 2 3 3 2 5 5 3 2" xfId="61105" xr:uid="{00000000-0005-0000-0000-0000B32A0000}"/>
    <cellStyle name="Comma 2 3 3 2 5 5 4" xfId="14066" xr:uid="{00000000-0005-0000-0000-0000B42A0000}"/>
    <cellStyle name="Comma 2 3 3 2 5 5 4 2" xfId="45451" xr:uid="{00000000-0005-0000-0000-0000B52A0000}"/>
    <cellStyle name="Comma 2 3 3 2 5 5 5" xfId="35006" xr:uid="{00000000-0005-0000-0000-0000B62A0000}"/>
    <cellStyle name="Comma 2 3 3 2 5 6" xfId="6064" xr:uid="{00000000-0005-0000-0000-0000B72A0000}"/>
    <cellStyle name="Comma 2 3 3 2 5 6 2" xfId="24468" xr:uid="{00000000-0005-0000-0000-0000B82A0000}"/>
    <cellStyle name="Comma 2 3 3 2 5 6 2 2" xfId="55851" xr:uid="{00000000-0005-0000-0000-0000B92A0000}"/>
    <cellStyle name="Comma 2 3 3 2 5 6 3" xfId="16695" xr:uid="{00000000-0005-0000-0000-0000BA2A0000}"/>
    <cellStyle name="Comma 2 3 3 2 5 6 3 2" xfId="48078" xr:uid="{00000000-0005-0000-0000-0000BB2A0000}"/>
    <cellStyle name="Comma 2 3 3 2 5 6 4" xfId="37638" xr:uid="{00000000-0005-0000-0000-0000BC2A0000}"/>
    <cellStyle name="Comma 2 3 3 2 5 7" xfId="19214" xr:uid="{00000000-0005-0000-0000-0000BD2A0000}"/>
    <cellStyle name="Comma 2 3 3 2 5 7 2" xfId="50597" xr:uid="{00000000-0005-0000-0000-0000BE2A0000}"/>
    <cellStyle name="Comma 2 3 3 2 5 8" xfId="27096" xr:uid="{00000000-0005-0000-0000-0000BF2A0000}"/>
    <cellStyle name="Comma 2 3 3 2 5 8 2" xfId="58478" xr:uid="{00000000-0005-0000-0000-0000C02A0000}"/>
    <cellStyle name="Comma 2 3 3 2 5 9" xfId="11438" xr:uid="{00000000-0005-0000-0000-0000C12A0000}"/>
    <cellStyle name="Comma 2 3 3 2 5 9 2" xfId="42824" xr:uid="{00000000-0005-0000-0000-0000C22A0000}"/>
    <cellStyle name="Comma 2 3 3 2 6" xfId="666" xr:uid="{00000000-0005-0000-0000-0000C32A0000}"/>
    <cellStyle name="Comma 2 3 3 2 6 2" xfId="667" xr:uid="{00000000-0005-0000-0000-0000C42A0000}"/>
    <cellStyle name="Comma 2 3 3 2 6 2 2" xfId="3367" xr:uid="{00000000-0005-0000-0000-0000C52A0000}"/>
    <cellStyle name="Comma 2 3 3 2 6 2 2 2" xfId="8728" xr:uid="{00000000-0005-0000-0000-0000C62A0000}"/>
    <cellStyle name="Comma 2 3 3 2 6 2 2 2 2" xfId="21847" xr:uid="{00000000-0005-0000-0000-0000C72A0000}"/>
    <cellStyle name="Comma 2 3 3 2 6 2 2 2 2 2" xfId="53230" xr:uid="{00000000-0005-0000-0000-0000C82A0000}"/>
    <cellStyle name="Comma 2 3 3 2 6 2 2 2 3" xfId="40276" xr:uid="{00000000-0005-0000-0000-0000C92A0000}"/>
    <cellStyle name="Comma 2 3 3 2 6 2 2 3" xfId="29729" xr:uid="{00000000-0005-0000-0000-0000CA2A0000}"/>
    <cellStyle name="Comma 2 3 3 2 6 2 2 3 2" xfId="61111" xr:uid="{00000000-0005-0000-0000-0000CB2A0000}"/>
    <cellStyle name="Comma 2 3 3 2 6 2 2 4" xfId="14072" xr:uid="{00000000-0005-0000-0000-0000CC2A0000}"/>
    <cellStyle name="Comma 2 3 3 2 6 2 2 4 2" xfId="45457" xr:uid="{00000000-0005-0000-0000-0000CD2A0000}"/>
    <cellStyle name="Comma 2 3 3 2 6 2 2 5" xfId="35012" xr:uid="{00000000-0005-0000-0000-0000CE2A0000}"/>
    <cellStyle name="Comma 2 3 3 2 6 2 3" xfId="6070" xr:uid="{00000000-0005-0000-0000-0000CF2A0000}"/>
    <cellStyle name="Comma 2 3 3 2 6 2 3 2" xfId="24474" xr:uid="{00000000-0005-0000-0000-0000D02A0000}"/>
    <cellStyle name="Comma 2 3 3 2 6 2 3 2 2" xfId="55857" xr:uid="{00000000-0005-0000-0000-0000D12A0000}"/>
    <cellStyle name="Comma 2 3 3 2 6 2 3 3" xfId="16701" xr:uid="{00000000-0005-0000-0000-0000D22A0000}"/>
    <cellStyle name="Comma 2 3 3 2 6 2 3 3 2" xfId="48084" xr:uid="{00000000-0005-0000-0000-0000D32A0000}"/>
    <cellStyle name="Comma 2 3 3 2 6 2 3 4" xfId="37644" xr:uid="{00000000-0005-0000-0000-0000D42A0000}"/>
    <cellStyle name="Comma 2 3 3 2 6 2 4" xfId="19220" xr:uid="{00000000-0005-0000-0000-0000D52A0000}"/>
    <cellStyle name="Comma 2 3 3 2 6 2 4 2" xfId="50603" xr:uid="{00000000-0005-0000-0000-0000D62A0000}"/>
    <cellStyle name="Comma 2 3 3 2 6 2 5" xfId="27102" xr:uid="{00000000-0005-0000-0000-0000D72A0000}"/>
    <cellStyle name="Comma 2 3 3 2 6 2 5 2" xfId="58484" xr:uid="{00000000-0005-0000-0000-0000D82A0000}"/>
    <cellStyle name="Comma 2 3 3 2 6 2 6" xfId="11444" xr:uid="{00000000-0005-0000-0000-0000D92A0000}"/>
    <cellStyle name="Comma 2 3 3 2 6 2 6 2" xfId="42830" xr:uid="{00000000-0005-0000-0000-0000DA2A0000}"/>
    <cellStyle name="Comma 2 3 3 2 6 2 7" xfId="32382" xr:uid="{00000000-0005-0000-0000-0000DB2A0000}"/>
    <cellStyle name="Comma 2 3 3 2 6 3" xfId="668" xr:uid="{00000000-0005-0000-0000-0000DC2A0000}"/>
    <cellStyle name="Comma 2 3 3 2 6 3 2" xfId="3368" xr:uid="{00000000-0005-0000-0000-0000DD2A0000}"/>
    <cellStyle name="Comma 2 3 3 2 6 3 2 2" xfId="8729" xr:uid="{00000000-0005-0000-0000-0000DE2A0000}"/>
    <cellStyle name="Comma 2 3 3 2 6 3 2 2 2" xfId="21848" xr:uid="{00000000-0005-0000-0000-0000DF2A0000}"/>
    <cellStyle name="Comma 2 3 3 2 6 3 2 2 2 2" xfId="53231" xr:uid="{00000000-0005-0000-0000-0000E02A0000}"/>
    <cellStyle name="Comma 2 3 3 2 6 3 2 2 3" xfId="40277" xr:uid="{00000000-0005-0000-0000-0000E12A0000}"/>
    <cellStyle name="Comma 2 3 3 2 6 3 2 3" xfId="29730" xr:uid="{00000000-0005-0000-0000-0000E22A0000}"/>
    <cellStyle name="Comma 2 3 3 2 6 3 2 3 2" xfId="61112" xr:uid="{00000000-0005-0000-0000-0000E32A0000}"/>
    <cellStyle name="Comma 2 3 3 2 6 3 2 4" xfId="14073" xr:uid="{00000000-0005-0000-0000-0000E42A0000}"/>
    <cellStyle name="Comma 2 3 3 2 6 3 2 4 2" xfId="45458" xr:uid="{00000000-0005-0000-0000-0000E52A0000}"/>
    <cellStyle name="Comma 2 3 3 2 6 3 2 5" xfId="35013" xr:uid="{00000000-0005-0000-0000-0000E62A0000}"/>
    <cellStyle name="Comma 2 3 3 2 6 3 3" xfId="6071" xr:uid="{00000000-0005-0000-0000-0000E72A0000}"/>
    <cellStyle name="Comma 2 3 3 2 6 3 3 2" xfId="24475" xr:uid="{00000000-0005-0000-0000-0000E82A0000}"/>
    <cellStyle name="Comma 2 3 3 2 6 3 3 2 2" xfId="55858" xr:uid="{00000000-0005-0000-0000-0000E92A0000}"/>
    <cellStyle name="Comma 2 3 3 2 6 3 3 3" xfId="16702" xr:uid="{00000000-0005-0000-0000-0000EA2A0000}"/>
    <cellStyle name="Comma 2 3 3 2 6 3 3 3 2" xfId="48085" xr:uid="{00000000-0005-0000-0000-0000EB2A0000}"/>
    <cellStyle name="Comma 2 3 3 2 6 3 3 4" xfId="37645" xr:uid="{00000000-0005-0000-0000-0000EC2A0000}"/>
    <cellStyle name="Comma 2 3 3 2 6 3 4" xfId="19221" xr:uid="{00000000-0005-0000-0000-0000ED2A0000}"/>
    <cellStyle name="Comma 2 3 3 2 6 3 4 2" xfId="50604" xr:uid="{00000000-0005-0000-0000-0000EE2A0000}"/>
    <cellStyle name="Comma 2 3 3 2 6 3 5" xfId="27103" xr:uid="{00000000-0005-0000-0000-0000EF2A0000}"/>
    <cellStyle name="Comma 2 3 3 2 6 3 5 2" xfId="58485" xr:uid="{00000000-0005-0000-0000-0000F02A0000}"/>
    <cellStyle name="Comma 2 3 3 2 6 3 6" xfId="11445" xr:uid="{00000000-0005-0000-0000-0000F12A0000}"/>
    <cellStyle name="Comma 2 3 3 2 6 3 6 2" xfId="42831" xr:uid="{00000000-0005-0000-0000-0000F22A0000}"/>
    <cellStyle name="Comma 2 3 3 2 6 3 7" xfId="32383" xr:uid="{00000000-0005-0000-0000-0000F32A0000}"/>
    <cellStyle name="Comma 2 3 3 2 6 4" xfId="3366" xr:uid="{00000000-0005-0000-0000-0000F42A0000}"/>
    <cellStyle name="Comma 2 3 3 2 6 4 2" xfId="8727" xr:uid="{00000000-0005-0000-0000-0000F52A0000}"/>
    <cellStyle name="Comma 2 3 3 2 6 4 2 2" xfId="21846" xr:uid="{00000000-0005-0000-0000-0000F62A0000}"/>
    <cellStyle name="Comma 2 3 3 2 6 4 2 2 2" xfId="53229" xr:uid="{00000000-0005-0000-0000-0000F72A0000}"/>
    <cellStyle name="Comma 2 3 3 2 6 4 2 3" xfId="40275" xr:uid="{00000000-0005-0000-0000-0000F82A0000}"/>
    <cellStyle name="Comma 2 3 3 2 6 4 3" xfId="29728" xr:uid="{00000000-0005-0000-0000-0000F92A0000}"/>
    <cellStyle name="Comma 2 3 3 2 6 4 3 2" xfId="61110" xr:uid="{00000000-0005-0000-0000-0000FA2A0000}"/>
    <cellStyle name="Comma 2 3 3 2 6 4 4" xfId="14071" xr:uid="{00000000-0005-0000-0000-0000FB2A0000}"/>
    <cellStyle name="Comma 2 3 3 2 6 4 4 2" xfId="45456" xr:uid="{00000000-0005-0000-0000-0000FC2A0000}"/>
    <cellStyle name="Comma 2 3 3 2 6 4 5" xfId="35011" xr:uid="{00000000-0005-0000-0000-0000FD2A0000}"/>
    <cellStyle name="Comma 2 3 3 2 6 5" xfId="6069" xr:uid="{00000000-0005-0000-0000-0000FE2A0000}"/>
    <cellStyle name="Comma 2 3 3 2 6 5 2" xfId="24473" xr:uid="{00000000-0005-0000-0000-0000FF2A0000}"/>
    <cellStyle name="Comma 2 3 3 2 6 5 2 2" xfId="55856" xr:uid="{00000000-0005-0000-0000-0000002B0000}"/>
    <cellStyle name="Comma 2 3 3 2 6 5 3" xfId="16700" xr:uid="{00000000-0005-0000-0000-0000012B0000}"/>
    <cellStyle name="Comma 2 3 3 2 6 5 3 2" xfId="48083" xr:uid="{00000000-0005-0000-0000-0000022B0000}"/>
    <cellStyle name="Comma 2 3 3 2 6 5 4" xfId="37643" xr:uid="{00000000-0005-0000-0000-0000032B0000}"/>
    <cellStyle name="Comma 2 3 3 2 6 6" xfId="19219" xr:uid="{00000000-0005-0000-0000-0000042B0000}"/>
    <cellStyle name="Comma 2 3 3 2 6 6 2" xfId="50602" xr:uid="{00000000-0005-0000-0000-0000052B0000}"/>
    <cellStyle name="Comma 2 3 3 2 6 7" xfId="27101" xr:uid="{00000000-0005-0000-0000-0000062B0000}"/>
    <cellStyle name="Comma 2 3 3 2 6 7 2" xfId="58483" xr:uid="{00000000-0005-0000-0000-0000072B0000}"/>
    <cellStyle name="Comma 2 3 3 2 6 8" xfId="11443" xr:uid="{00000000-0005-0000-0000-0000082B0000}"/>
    <cellStyle name="Comma 2 3 3 2 6 8 2" xfId="42829" xr:uid="{00000000-0005-0000-0000-0000092B0000}"/>
    <cellStyle name="Comma 2 3 3 2 6 9" xfId="32381" xr:uid="{00000000-0005-0000-0000-00000A2B0000}"/>
    <cellStyle name="Comma 2 3 3 2 7" xfId="669" xr:uid="{00000000-0005-0000-0000-00000B2B0000}"/>
    <cellStyle name="Comma 2 3 3 2 7 2" xfId="670" xr:uid="{00000000-0005-0000-0000-00000C2B0000}"/>
    <cellStyle name="Comma 2 3 3 2 7 2 2" xfId="3370" xr:uid="{00000000-0005-0000-0000-00000D2B0000}"/>
    <cellStyle name="Comma 2 3 3 2 7 2 2 2" xfId="8731" xr:uid="{00000000-0005-0000-0000-00000E2B0000}"/>
    <cellStyle name="Comma 2 3 3 2 7 2 2 2 2" xfId="21850" xr:uid="{00000000-0005-0000-0000-00000F2B0000}"/>
    <cellStyle name="Comma 2 3 3 2 7 2 2 2 2 2" xfId="53233" xr:uid="{00000000-0005-0000-0000-0000102B0000}"/>
    <cellStyle name="Comma 2 3 3 2 7 2 2 2 3" xfId="40279" xr:uid="{00000000-0005-0000-0000-0000112B0000}"/>
    <cellStyle name="Comma 2 3 3 2 7 2 2 3" xfId="29732" xr:uid="{00000000-0005-0000-0000-0000122B0000}"/>
    <cellStyle name="Comma 2 3 3 2 7 2 2 3 2" xfId="61114" xr:uid="{00000000-0005-0000-0000-0000132B0000}"/>
    <cellStyle name="Comma 2 3 3 2 7 2 2 4" xfId="14075" xr:uid="{00000000-0005-0000-0000-0000142B0000}"/>
    <cellStyle name="Comma 2 3 3 2 7 2 2 4 2" xfId="45460" xr:uid="{00000000-0005-0000-0000-0000152B0000}"/>
    <cellStyle name="Comma 2 3 3 2 7 2 2 5" xfId="35015" xr:uid="{00000000-0005-0000-0000-0000162B0000}"/>
    <cellStyle name="Comma 2 3 3 2 7 2 3" xfId="6073" xr:uid="{00000000-0005-0000-0000-0000172B0000}"/>
    <cellStyle name="Comma 2 3 3 2 7 2 3 2" xfId="24477" xr:uid="{00000000-0005-0000-0000-0000182B0000}"/>
    <cellStyle name="Comma 2 3 3 2 7 2 3 2 2" xfId="55860" xr:uid="{00000000-0005-0000-0000-0000192B0000}"/>
    <cellStyle name="Comma 2 3 3 2 7 2 3 3" xfId="16704" xr:uid="{00000000-0005-0000-0000-00001A2B0000}"/>
    <cellStyle name="Comma 2 3 3 2 7 2 3 3 2" xfId="48087" xr:uid="{00000000-0005-0000-0000-00001B2B0000}"/>
    <cellStyle name="Comma 2 3 3 2 7 2 3 4" xfId="37647" xr:uid="{00000000-0005-0000-0000-00001C2B0000}"/>
    <cellStyle name="Comma 2 3 3 2 7 2 4" xfId="19223" xr:uid="{00000000-0005-0000-0000-00001D2B0000}"/>
    <cellStyle name="Comma 2 3 3 2 7 2 4 2" xfId="50606" xr:uid="{00000000-0005-0000-0000-00001E2B0000}"/>
    <cellStyle name="Comma 2 3 3 2 7 2 5" xfId="27105" xr:uid="{00000000-0005-0000-0000-00001F2B0000}"/>
    <cellStyle name="Comma 2 3 3 2 7 2 5 2" xfId="58487" xr:uid="{00000000-0005-0000-0000-0000202B0000}"/>
    <cellStyle name="Comma 2 3 3 2 7 2 6" xfId="11447" xr:uid="{00000000-0005-0000-0000-0000212B0000}"/>
    <cellStyle name="Comma 2 3 3 2 7 2 6 2" xfId="42833" xr:uid="{00000000-0005-0000-0000-0000222B0000}"/>
    <cellStyle name="Comma 2 3 3 2 7 2 7" xfId="32385" xr:uid="{00000000-0005-0000-0000-0000232B0000}"/>
    <cellStyle name="Comma 2 3 3 2 7 3" xfId="3369" xr:uid="{00000000-0005-0000-0000-0000242B0000}"/>
    <cellStyle name="Comma 2 3 3 2 7 3 2" xfId="8730" xr:uid="{00000000-0005-0000-0000-0000252B0000}"/>
    <cellStyle name="Comma 2 3 3 2 7 3 2 2" xfId="21849" xr:uid="{00000000-0005-0000-0000-0000262B0000}"/>
    <cellStyle name="Comma 2 3 3 2 7 3 2 2 2" xfId="53232" xr:uid="{00000000-0005-0000-0000-0000272B0000}"/>
    <cellStyle name="Comma 2 3 3 2 7 3 2 3" xfId="40278" xr:uid="{00000000-0005-0000-0000-0000282B0000}"/>
    <cellStyle name="Comma 2 3 3 2 7 3 3" xfId="29731" xr:uid="{00000000-0005-0000-0000-0000292B0000}"/>
    <cellStyle name="Comma 2 3 3 2 7 3 3 2" xfId="61113" xr:uid="{00000000-0005-0000-0000-00002A2B0000}"/>
    <cellStyle name="Comma 2 3 3 2 7 3 4" xfId="14074" xr:uid="{00000000-0005-0000-0000-00002B2B0000}"/>
    <cellStyle name="Comma 2 3 3 2 7 3 4 2" xfId="45459" xr:uid="{00000000-0005-0000-0000-00002C2B0000}"/>
    <cellStyle name="Comma 2 3 3 2 7 3 5" xfId="35014" xr:uid="{00000000-0005-0000-0000-00002D2B0000}"/>
    <cellStyle name="Comma 2 3 3 2 7 4" xfId="6072" xr:uid="{00000000-0005-0000-0000-00002E2B0000}"/>
    <cellStyle name="Comma 2 3 3 2 7 4 2" xfId="24476" xr:uid="{00000000-0005-0000-0000-00002F2B0000}"/>
    <cellStyle name="Comma 2 3 3 2 7 4 2 2" xfId="55859" xr:uid="{00000000-0005-0000-0000-0000302B0000}"/>
    <cellStyle name="Comma 2 3 3 2 7 4 3" xfId="16703" xr:uid="{00000000-0005-0000-0000-0000312B0000}"/>
    <cellStyle name="Comma 2 3 3 2 7 4 3 2" xfId="48086" xr:uid="{00000000-0005-0000-0000-0000322B0000}"/>
    <cellStyle name="Comma 2 3 3 2 7 4 4" xfId="37646" xr:uid="{00000000-0005-0000-0000-0000332B0000}"/>
    <cellStyle name="Comma 2 3 3 2 7 5" xfId="19222" xr:uid="{00000000-0005-0000-0000-0000342B0000}"/>
    <cellStyle name="Comma 2 3 3 2 7 5 2" xfId="50605" xr:uid="{00000000-0005-0000-0000-0000352B0000}"/>
    <cellStyle name="Comma 2 3 3 2 7 6" xfId="27104" xr:uid="{00000000-0005-0000-0000-0000362B0000}"/>
    <cellStyle name="Comma 2 3 3 2 7 6 2" xfId="58486" xr:uid="{00000000-0005-0000-0000-0000372B0000}"/>
    <cellStyle name="Comma 2 3 3 2 7 7" xfId="11446" xr:uid="{00000000-0005-0000-0000-0000382B0000}"/>
    <cellStyle name="Comma 2 3 3 2 7 7 2" xfId="42832" xr:uid="{00000000-0005-0000-0000-0000392B0000}"/>
    <cellStyle name="Comma 2 3 3 2 7 8" xfId="32384" xr:uid="{00000000-0005-0000-0000-00003A2B0000}"/>
    <cellStyle name="Comma 2 3 3 2 8" xfId="671" xr:uid="{00000000-0005-0000-0000-00003B2B0000}"/>
    <cellStyle name="Comma 2 3 3 2 8 2" xfId="3371" xr:uid="{00000000-0005-0000-0000-00003C2B0000}"/>
    <cellStyle name="Comma 2 3 3 2 8 2 2" xfId="8732" xr:uid="{00000000-0005-0000-0000-00003D2B0000}"/>
    <cellStyle name="Comma 2 3 3 2 8 2 2 2" xfId="21851" xr:uid="{00000000-0005-0000-0000-00003E2B0000}"/>
    <cellStyle name="Comma 2 3 3 2 8 2 2 2 2" xfId="53234" xr:uid="{00000000-0005-0000-0000-00003F2B0000}"/>
    <cellStyle name="Comma 2 3 3 2 8 2 2 3" xfId="40280" xr:uid="{00000000-0005-0000-0000-0000402B0000}"/>
    <cellStyle name="Comma 2 3 3 2 8 2 3" xfId="29733" xr:uid="{00000000-0005-0000-0000-0000412B0000}"/>
    <cellStyle name="Comma 2 3 3 2 8 2 3 2" xfId="61115" xr:uid="{00000000-0005-0000-0000-0000422B0000}"/>
    <cellStyle name="Comma 2 3 3 2 8 2 4" xfId="14076" xr:uid="{00000000-0005-0000-0000-0000432B0000}"/>
    <cellStyle name="Comma 2 3 3 2 8 2 4 2" xfId="45461" xr:uid="{00000000-0005-0000-0000-0000442B0000}"/>
    <cellStyle name="Comma 2 3 3 2 8 2 5" xfId="35016" xr:uid="{00000000-0005-0000-0000-0000452B0000}"/>
    <cellStyle name="Comma 2 3 3 2 8 3" xfId="6074" xr:uid="{00000000-0005-0000-0000-0000462B0000}"/>
    <cellStyle name="Comma 2 3 3 2 8 3 2" xfId="24478" xr:uid="{00000000-0005-0000-0000-0000472B0000}"/>
    <cellStyle name="Comma 2 3 3 2 8 3 2 2" xfId="55861" xr:uid="{00000000-0005-0000-0000-0000482B0000}"/>
    <cellStyle name="Comma 2 3 3 2 8 3 3" xfId="16705" xr:uid="{00000000-0005-0000-0000-0000492B0000}"/>
    <cellStyle name="Comma 2 3 3 2 8 3 3 2" xfId="48088" xr:uid="{00000000-0005-0000-0000-00004A2B0000}"/>
    <cellStyle name="Comma 2 3 3 2 8 3 4" xfId="37648" xr:uid="{00000000-0005-0000-0000-00004B2B0000}"/>
    <cellStyle name="Comma 2 3 3 2 8 4" xfId="19224" xr:uid="{00000000-0005-0000-0000-00004C2B0000}"/>
    <cellStyle name="Comma 2 3 3 2 8 4 2" xfId="50607" xr:uid="{00000000-0005-0000-0000-00004D2B0000}"/>
    <cellStyle name="Comma 2 3 3 2 8 5" xfId="27106" xr:uid="{00000000-0005-0000-0000-00004E2B0000}"/>
    <cellStyle name="Comma 2 3 3 2 8 5 2" xfId="58488" xr:uid="{00000000-0005-0000-0000-00004F2B0000}"/>
    <cellStyle name="Comma 2 3 3 2 8 6" xfId="11448" xr:uid="{00000000-0005-0000-0000-0000502B0000}"/>
    <cellStyle name="Comma 2 3 3 2 8 6 2" xfId="42834" xr:uid="{00000000-0005-0000-0000-0000512B0000}"/>
    <cellStyle name="Comma 2 3 3 2 8 7" xfId="32386" xr:uid="{00000000-0005-0000-0000-0000522B0000}"/>
    <cellStyle name="Comma 2 3 3 2 9" xfId="672" xr:uid="{00000000-0005-0000-0000-0000532B0000}"/>
    <cellStyle name="Comma 2 3 3 2 9 2" xfId="3372" xr:uid="{00000000-0005-0000-0000-0000542B0000}"/>
    <cellStyle name="Comma 2 3 3 2 9 2 2" xfId="8733" xr:uid="{00000000-0005-0000-0000-0000552B0000}"/>
    <cellStyle name="Comma 2 3 3 2 9 2 2 2" xfId="21852" xr:uid="{00000000-0005-0000-0000-0000562B0000}"/>
    <cellStyle name="Comma 2 3 3 2 9 2 2 2 2" xfId="53235" xr:uid="{00000000-0005-0000-0000-0000572B0000}"/>
    <cellStyle name="Comma 2 3 3 2 9 2 2 3" xfId="40281" xr:uid="{00000000-0005-0000-0000-0000582B0000}"/>
    <cellStyle name="Comma 2 3 3 2 9 2 3" xfId="29734" xr:uid="{00000000-0005-0000-0000-0000592B0000}"/>
    <cellStyle name="Comma 2 3 3 2 9 2 3 2" xfId="61116" xr:uid="{00000000-0005-0000-0000-00005A2B0000}"/>
    <cellStyle name="Comma 2 3 3 2 9 2 4" xfId="14077" xr:uid="{00000000-0005-0000-0000-00005B2B0000}"/>
    <cellStyle name="Comma 2 3 3 2 9 2 4 2" xfId="45462" xr:uid="{00000000-0005-0000-0000-00005C2B0000}"/>
    <cellStyle name="Comma 2 3 3 2 9 2 5" xfId="35017" xr:uid="{00000000-0005-0000-0000-00005D2B0000}"/>
    <cellStyle name="Comma 2 3 3 2 9 3" xfId="6075" xr:uid="{00000000-0005-0000-0000-00005E2B0000}"/>
    <cellStyle name="Comma 2 3 3 2 9 3 2" xfId="24479" xr:uid="{00000000-0005-0000-0000-00005F2B0000}"/>
    <cellStyle name="Comma 2 3 3 2 9 3 2 2" xfId="55862" xr:uid="{00000000-0005-0000-0000-0000602B0000}"/>
    <cellStyle name="Comma 2 3 3 2 9 3 3" xfId="16706" xr:uid="{00000000-0005-0000-0000-0000612B0000}"/>
    <cellStyle name="Comma 2 3 3 2 9 3 3 2" xfId="48089" xr:uid="{00000000-0005-0000-0000-0000622B0000}"/>
    <cellStyle name="Comma 2 3 3 2 9 3 4" xfId="37649" xr:uid="{00000000-0005-0000-0000-0000632B0000}"/>
    <cellStyle name="Comma 2 3 3 2 9 4" xfId="19225" xr:uid="{00000000-0005-0000-0000-0000642B0000}"/>
    <cellStyle name="Comma 2 3 3 2 9 4 2" xfId="50608" xr:uid="{00000000-0005-0000-0000-0000652B0000}"/>
    <cellStyle name="Comma 2 3 3 2 9 5" xfId="27107" xr:uid="{00000000-0005-0000-0000-0000662B0000}"/>
    <cellStyle name="Comma 2 3 3 2 9 5 2" xfId="58489" xr:uid="{00000000-0005-0000-0000-0000672B0000}"/>
    <cellStyle name="Comma 2 3 3 2 9 6" xfId="11449" xr:uid="{00000000-0005-0000-0000-0000682B0000}"/>
    <cellStyle name="Comma 2 3 3 2 9 6 2" xfId="42835" xr:uid="{00000000-0005-0000-0000-0000692B0000}"/>
    <cellStyle name="Comma 2 3 3 2 9 7" xfId="32387" xr:uid="{00000000-0005-0000-0000-00006A2B0000}"/>
    <cellStyle name="Comma 2 3 3 3" xfId="278" xr:uid="{00000000-0005-0000-0000-00006B2B0000}"/>
    <cellStyle name="Comma 2 3 3 3 10" xfId="26723" xr:uid="{00000000-0005-0000-0000-00006C2B0000}"/>
    <cellStyle name="Comma 2 3 3 3 10 2" xfId="58105" xr:uid="{00000000-0005-0000-0000-00006D2B0000}"/>
    <cellStyle name="Comma 2 3 3 3 11" xfId="11450" xr:uid="{00000000-0005-0000-0000-00006E2B0000}"/>
    <cellStyle name="Comma 2 3 3 3 11 2" xfId="42836" xr:uid="{00000000-0005-0000-0000-00006F2B0000}"/>
    <cellStyle name="Comma 2 3 3 3 12" xfId="32003" xr:uid="{00000000-0005-0000-0000-0000702B0000}"/>
    <cellStyle name="Comma 2 3 3 3 2" xfId="674" xr:uid="{00000000-0005-0000-0000-0000712B0000}"/>
    <cellStyle name="Comma 2 3 3 3 2 2" xfId="675" xr:uid="{00000000-0005-0000-0000-0000722B0000}"/>
    <cellStyle name="Comma 2 3 3 3 2 2 2" xfId="3375" xr:uid="{00000000-0005-0000-0000-0000732B0000}"/>
    <cellStyle name="Comma 2 3 3 3 2 2 2 2" xfId="8736" xr:uid="{00000000-0005-0000-0000-0000742B0000}"/>
    <cellStyle name="Comma 2 3 3 3 2 2 2 2 2" xfId="21855" xr:uid="{00000000-0005-0000-0000-0000752B0000}"/>
    <cellStyle name="Comma 2 3 3 3 2 2 2 2 2 2" xfId="53238" xr:uid="{00000000-0005-0000-0000-0000762B0000}"/>
    <cellStyle name="Comma 2 3 3 3 2 2 2 2 3" xfId="40284" xr:uid="{00000000-0005-0000-0000-0000772B0000}"/>
    <cellStyle name="Comma 2 3 3 3 2 2 2 3" xfId="29737" xr:uid="{00000000-0005-0000-0000-0000782B0000}"/>
    <cellStyle name="Comma 2 3 3 3 2 2 2 3 2" xfId="61119" xr:uid="{00000000-0005-0000-0000-0000792B0000}"/>
    <cellStyle name="Comma 2 3 3 3 2 2 2 4" xfId="14080" xr:uid="{00000000-0005-0000-0000-00007A2B0000}"/>
    <cellStyle name="Comma 2 3 3 3 2 2 2 4 2" xfId="45465" xr:uid="{00000000-0005-0000-0000-00007B2B0000}"/>
    <cellStyle name="Comma 2 3 3 3 2 2 2 5" xfId="35020" xr:uid="{00000000-0005-0000-0000-00007C2B0000}"/>
    <cellStyle name="Comma 2 3 3 3 2 2 3" xfId="6078" xr:uid="{00000000-0005-0000-0000-00007D2B0000}"/>
    <cellStyle name="Comma 2 3 3 3 2 2 3 2" xfId="24482" xr:uid="{00000000-0005-0000-0000-00007E2B0000}"/>
    <cellStyle name="Comma 2 3 3 3 2 2 3 2 2" xfId="55865" xr:uid="{00000000-0005-0000-0000-00007F2B0000}"/>
    <cellStyle name="Comma 2 3 3 3 2 2 3 3" xfId="16709" xr:uid="{00000000-0005-0000-0000-0000802B0000}"/>
    <cellStyle name="Comma 2 3 3 3 2 2 3 3 2" xfId="48092" xr:uid="{00000000-0005-0000-0000-0000812B0000}"/>
    <cellStyle name="Comma 2 3 3 3 2 2 3 4" xfId="37652" xr:uid="{00000000-0005-0000-0000-0000822B0000}"/>
    <cellStyle name="Comma 2 3 3 3 2 2 4" xfId="19228" xr:uid="{00000000-0005-0000-0000-0000832B0000}"/>
    <cellStyle name="Comma 2 3 3 3 2 2 4 2" xfId="50611" xr:uid="{00000000-0005-0000-0000-0000842B0000}"/>
    <cellStyle name="Comma 2 3 3 3 2 2 5" xfId="27110" xr:uid="{00000000-0005-0000-0000-0000852B0000}"/>
    <cellStyle name="Comma 2 3 3 3 2 2 5 2" xfId="58492" xr:uid="{00000000-0005-0000-0000-0000862B0000}"/>
    <cellStyle name="Comma 2 3 3 3 2 2 6" xfId="11452" xr:uid="{00000000-0005-0000-0000-0000872B0000}"/>
    <cellStyle name="Comma 2 3 3 3 2 2 6 2" xfId="42838" xr:uid="{00000000-0005-0000-0000-0000882B0000}"/>
    <cellStyle name="Comma 2 3 3 3 2 2 7" xfId="32390" xr:uid="{00000000-0005-0000-0000-0000892B0000}"/>
    <cellStyle name="Comma 2 3 3 3 2 3" xfId="3374" xr:uid="{00000000-0005-0000-0000-00008A2B0000}"/>
    <cellStyle name="Comma 2 3 3 3 2 3 2" xfId="8735" xr:uid="{00000000-0005-0000-0000-00008B2B0000}"/>
    <cellStyle name="Comma 2 3 3 3 2 3 2 2" xfId="21854" xr:uid="{00000000-0005-0000-0000-00008C2B0000}"/>
    <cellStyle name="Comma 2 3 3 3 2 3 2 2 2" xfId="53237" xr:uid="{00000000-0005-0000-0000-00008D2B0000}"/>
    <cellStyle name="Comma 2 3 3 3 2 3 2 3" xfId="40283" xr:uid="{00000000-0005-0000-0000-00008E2B0000}"/>
    <cellStyle name="Comma 2 3 3 3 2 3 3" xfId="29736" xr:uid="{00000000-0005-0000-0000-00008F2B0000}"/>
    <cellStyle name="Comma 2 3 3 3 2 3 3 2" xfId="61118" xr:uid="{00000000-0005-0000-0000-0000902B0000}"/>
    <cellStyle name="Comma 2 3 3 3 2 3 4" xfId="14079" xr:uid="{00000000-0005-0000-0000-0000912B0000}"/>
    <cellStyle name="Comma 2 3 3 3 2 3 4 2" xfId="45464" xr:uid="{00000000-0005-0000-0000-0000922B0000}"/>
    <cellStyle name="Comma 2 3 3 3 2 3 5" xfId="35019" xr:uid="{00000000-0005-0000-0000-0000932B0000}"/>
    <cellStyle name="Comma 2 3 3 3 2 4" xfId="6077" xr:uid="{00000000-0005-0000-0000-0000942B0000}"/>
    <cellStyle name="Comma 2 3 3 3 2 4 2" xfId="24481" xr:uid="{00000000-0005-0000-0000-0000952B0000}"/>
    <cellStyle name="Comma 2 3 3 3 2 4 2 2" xfId="55864" xr:uid="{00000000-0005-0000-0000-0000962B0000}"/>
    <cellStyle name="Comma 2 3 3 3 2 4 3" xfId="16708" xr:uid="{00000000-0005-0000-0000-0000972B0000}"/>
    <cellStyle name="Comma 2 3 3 3 2 4 3 2" xfId="48091" xr:uid="{00000000-0005-0000-0000-0000982B0000}"/>
    <cellStyle name="Comma 2 3 3 3 2 4 4" xfId="37651" xr:uid="{00000000-0005-0000-0000-0000992B0000}"/>
    <cellStyle name="Comma 2 3 3 3 2 5" xfId="19227" xr:uid="{00000000-0005-0000-0000-00009A2B0000}"/>
    <cellStyle name="Comma 2 3 3 3 2 5 2" xfId="50610" xr:uid="{00000000-0005-0000-0000-00009B2B0000}"/>
    <cellStyle name="Comma 2 3 3 3 2 6" xfId="27109" xr:uid="{00000000-0005-0000-0000-00009C2B0000}"/>
    <cellStyle name="Comma 2 3 3 3 2 6 2" xfId="58491" xr:uid="{00000000-0005-0000-0000-00009D2B0000}"/>
    <cellStyle name="Comma 2 3 3 3 2 7" xfId="11451" xr:uid="{00000000-0005-0000-0000-00009E2B0000}"/>
    <cellStyle name="Comma 2 3 3 3 2 7 2" xfId="42837" xr:uid="{00000000-0005-0000-0000-00009F2B0000}"/>
    <cellStyle name="Comma 2 3 3 3 2 8" xfId="32389" xr:uid="{00000000-0005-0000-0000-0000A02B0000}"/>
    <cellStyle name="Comma 2 3 3 3 3" xfId="676" xr:uid="{00000000-0005-0000-0000-0000A12B0000}"/>
    <cellStyle name="Comma 2 3 3 3 3 2" xfId="3376" xr:uid="{00000000-0005-0000-0000-0000A22B0000}"/>
    <cellStyle name="Comma 2 3 3 3 3 2 2" xfId="8737" xr:uid="{00000000-0005-0000-0000-0000A32B0000}"/>
    <cellStyle name="Comma 2 3 3 3 3 2 2 2" xfId="21856" xr:uid="{00000000-0005-0000-0000-0000A42B0000}"/>
    <cellStyle name="Comma 2 3 3 3 3 2 2 2 2" xfId="53239" xr:uid="{00000000-0005-0000-0000-0000A52B0000}"/>
    <cellStyle name="Comma 2 3 3 3 3 2 2 3" xfId="40285" xr:uid="{00000000-0005-0000-0000-0000A62B0000}"/>
    <cellStyle name="Comma 2 3 3 3 3 2 3" xfId="29738" xr:uid="{00000000-0005-0000-0000-0000A72B0000}"/>
    <cellStyle name="Comma 2 3 3 3 3 2 3 2" xfId="61120" xr:uid="{00000000-0005-0000-0000-0000A82B0000}"/>
    <cellStyle name="Comma 2 3 3 3 3 2 4" xfId="14081" xr:uid="{00000000-0005-0000-0000-0000A92B0000}"/>
    <cellStyle name="Comma 2 3 3 3 3 2 4 2" xfId="45466" xr:uid="{00000000-0005-0000-0000-0000AA2B0000}"/>
    <cellStyle name="Comma 2 3 3 3 3 2 5" xfId="35021" xr:uid="{00000000-0005-0000-0000-0000AB2B0000}"/>
    <cellStyle name="Comma 2 3 3 3 3 3" xfId="6079" xr:uid="{00000000-0005-0000-0000-0000AC2B0000}"/>
    <cellStyle name="Comma 2 3 3 3 3 3 2" xfId="24483" xr:uid="{00000000-0005-0000-0000-0000AD2B0000}"/>
    <cellStyle name="Comma 2 3 3 3 3 3 2 2" xfId="55866" xr:uid="{00000000-0005-0000-0000-0000AE2B0000}"/>
    <cellStyle name="Comma 2 3 3 3 3 3 3" xfId="16710" xr:uid="{00000000-0005-0000-0000-0000AF2B0000}"/>
    <cellStyle name="Comma 2 3 3 3 3 3 3 2" xfId="48093" xr:uid="{00000000-0005-0000-0000-0000B02B0000}"/>
    <cellStyle name="Comma 2 3 3 3 3 3 4" xfId="37653" xr:uid="{00000000-0005-0000-0000-0000B12B0000}"/>
    <cellStyle name="Comma 2 3 3 3 3 4" xfId="19229" xr:uid="{00000000-0005-0000-0000-0000B22B0000}"/>
    <cellStyle name="Comma 2 3 3 3 3 4 2" xfId="50612" xr:uid="{00000000-0005-0000-0000-0000B32B0000}"/>
    <cellStyle name="Comma 2 3 3 3 3 5" xfId="27111" xr:uid="{00000000-0005-0000-0000-0000B42B0000}"/>
    <cellStyle name="Comma 2 3 3 3 3 5 2" xfId="58493" xr:uid="{00000000-0005-0000-0000-0000B52B0000}"/>
    <cellStyle name="Comma 2 3 3 3 3 6" xfId="11453" xr:uid="{00000000-0005-0000-0000-0000B62B0000}"/>
    <cellStyle name="Comma 2 3 3 3 3 6 2" xfId="42839" xr:uid="{00000000-0005-0000-0000-0000B72B0000}"/>
    <cellStyle name="Comma 2 3 3 3 3 7" xfId="32391" xr:uid="{00000000-0005-0000-0000-0000B82B0000}"/>
    <cellStyle name="Comma 2 3 3 3 4" xfId="677" xr:uid="{00000000-0005-0000-0000-0000B92B0000}"/>
    <cellStyle name="Comma 2 3 3 3 4 2" xfId="3377" xr:uid="{00000000-0005-0000-0000-0000BA2B0000}"/>
    <cellStyle name="Comma 2 3 3 3 4 2 2" xfId="8738" xr:uid="{00000000-0005-0000-0000-0000BB2B0000}"/>
    <cellStyle name="Comma 2 3 3 3 4 2 2 2" xfId="21857" xr:uid="{00000000-0005-0000-0000-0000BC2B0000}"/>
    <cellStyle name="Comma 2 3 3 3 4 2 2 2 2" xfId="53240" xr:uid="{00000000-0005-0000-0000-0000BD2B0000}"/>
    <cellStyle name="Comma 2 3 3 3 4 2 2 3" xfId="40286" xr:uid="{00000000-0005-0000-0000-0000BE2B0000}"/>
    <cellStyle name="Comma 2 3 3 3 4 2 3" xfId="29739" xr:uid="{00000000-0005-0000-0000-0000BF2B0000}"/>
    <cellStyle name="Comma 2 3 3 3 4 2 3 2" xfId="61121" xr:uid="{00000000-0005-0000-0000-0000C02B0000}"/>
    <cellStyle name="Comma 2 3 3 3 4 2 4" xfId="14082" xr:uid="{00000000-0005-0000-0000-0000C12B0000}"/>
    <cellStyle name="Comma 2 3 3 3 4 2 4 2" xfId="45467" xr:uid="{00000000-0005-0000-0000-0000C22B0000}"/>
    <cellStyle name="Comma 2 3 3 3 4 2 5" xfId="35022" xr:uid="{00000000-0005-0000-0000-0000C32B0000}"/>
    <cellStyle name="Comma 2 3 3 3 4 3" xfId="6080" xr:uid="{00000000-0005-0000-0000-0000C42B0000}"/>
    <cellStyle name="Comma 2 3 3 3 4 3 2" xfId="24484" xr:uid="{00000000-0005-0000-0000-0000C52B0000}"/>
    <cellStyle name="Comma 2 3 3 3 4 3 2 2" xfId="55867" xr:uid="{00000000-0005-0000-0000-0000C62B0000}"/>
    <cellStyle name="Comma 2 3 3 3 4 3 3" xfId="16711" xr:uid="{00000000-0005-0000-0000-0000C72B0000}"/>
    <cellStyle name="Comma 2 3 3 3 4 3 3 2" xfId="48094" xr:uid="{00000000-0005-0000-0000-0000C82B0000}"/>
    <cellStyle name="Comma 2 3 3 3 4 3 4" xfId="37654" xr:uid="{00000000-0005-0000-0000-0000C92B0000}"/>
    <cellStyle name="Comma 2 3 3 3 4 4" xfId="19230" xr:uid="{00000000-0005-0000-0000-0000CA2B0000}"/>
    <cellStyle name="Comma 2 3 3 3 4 4 2" xfId="50613" xr:uid="{00000000-0005-0000-0000-0000CB2B0000}"/>
    <cellStyle name="Comma 2 3 3 3 4 5" xfId="27112" xr:uid="{00000000-0005-0000-0000-0000CC2B0000}"/>
    <cellStyle name="Comma 2 3 3 3 4 5 2" xfId="58494" xr:uid="{00000000-0005-0000-0000-0000CD2B0000}"/>
    <cellStyle name="Comma 2 3 3 3 4 6" xfId="11454" xr:uid="{00000000-0005-0000-0000-0000CE2B0000}"/>
    <cellStyle name="Comma 2 3 3 3 4 6 2" xfId="42840" xr:uid="{00000000-0005-0000-0000-0000CF2B0000}"/>
    <cellStyle name="Comma 2 3 3 3 4 7" xfId="32392" xr:uid="{00000000-0005-0000-0000-0000D02B0000}"/>
    <cellStyle name="Comma 2 3 3 3 5" xfId="2852" xr:uid="{00000000-0005-0000-0000-0000D12B0000}"/>
    <cellStyle name="Comma 2 3 3 3 5 2" xfId="5525" xr:uid="{00000000-0005-0000-0000-0000D22B0000}"/>
    <cellStyle name="Comma 2 3 3 3 5 2 2" xfId="10876" xr:uid="{00000000-0005-0000-0000-0000D32B0000}"/>
    <cellStyle name="Comma 2 3 3 3 5 2 2 2" xfId="23987" xr:uid="{00000000-0005-0000-0000-0000D42B0000}"/>
    <cellStyle name="Comma 2 3 3 3 5 2 2 2 2" xfId="55370" xr:uid="{00000000-0005-0000-0000-0000D52B0000}"/>
    <cellStyle name="Comma 2 3 3 3 5 2 2 3" xfId="42416" xr:uid="{00000000-0005-0000-0000-0000D62B0000}"/>
    <cellStyle name="Comma 2 3 3 3 5 2 3" xfId="31869" xr:uid="{00000000-0005-0000-0000-0000D72B0000}"/>
    <cellStyle name="Comma 2 3 3 3 5 2 3 2" xfId="63251" xr:uid="{00000000-0005-0000-0000-0000D82B0000}"/>
    <cellStyle name="Comma 2 3 3 3 5 2 4" xfId="16212" xr:uid="{00000000-0005-0000-0000-0000D92B0000}"/>
    <cellStyle name="Comma 2 3 3 3 5 2 4 2" xfId="47597" xr:uid="{00000000-0005-0000-0000-0000DA2B0000}"/>
    <cellStyle name="Comma 2 3 3 3 5 2 5" xfId="37152" xr:uid="{00000000-0005-0000-0000-0000DB2B0000}"/>
    <cellStyle name="Comma 2 3 3 3 5 3" xfId="8230" xr:uid="{00000000-0005-0000-0000-0000DC2B0000}"/>
    <cellStyle name="Comma 2 3 3 3 5 3 2" xfId="26614" xr:uid="{00000000-0005-0000-0000-0000DD2B0000}"/>
    <cellStyle name="Comma 2 3 3 3 5 3 2 2" xfId="57997" xr:uid="{00000000-0005-0000-0000-0000DE2B0000}"/>
    <cellStyle name="Comma 2 3 3 3 5 3 3" xfId="18841" xr:uid="{00000000-0005-0000-0000-0000DF2B0000}"/>
    <cellStyle name="Comma 2 3 3 3 5 3 3 2" xfId="50224" xr:uid="{00000000-0005-0000-0000-0000E02B0000}"/>
    <cellStyle name="Comma 2 3 3 3 5 3 4" xfId="39786" xr:uid="{00000000-0005-0000-0000-0000E12B0000}"/>
    <cellStyle name="Comma 2 3 3 3 5 4" xfId="21360" xr:uid="{00000000-0005-0000-0000-0000E22B0000}"/>
    <cellStyle name="Comma 2 3 3 3 5 4 2" xfId="52743" xr:uid="{00000000-0005-0000-0000-0000E32B0000}"/>
    <cellStyle name="Comma 2 3 3 3 5 5" xfId="29242" xr:uid="{00000000-0005-0000-0000-0000E42B0000}"/>
    <cellStyle name="Comma 2 3 3 3 5 5 2" xfId="60624" xr:uid="{00000000-0005-0000-0000-0000E52B0000}"/>
    <cellStyle name="Comma 2 3 3 3 5 6" xfId="13584" xr:uid="{00000000-0005-0000-0000-0000E62B0000}"/>
    <cellStyle name="Comma 2 3 3 3 5 6 2" xfId="44970" xr:uid="{00000000-0005-0000-0000-0000E72B0000}"/>
    <cellStyle name="Comma 2 3 3 3 5 7" xfId="34522" xr:uid="{00000000-0005-0000-0000-0000E82B0000}"/>
    <cellStyle name="Comma 2 3 3 3 6" xfId="673" xr:uid="{00000000-0005-0000-0000-0000E92B0000}"/>
    <cellStyle name="Comma 2 3 3 3 6 2" xfId="3373" xr:uid="{00000000-0005-0000-0000-0000EA2B0000}"/>
    <cellStyle name="Comma 2 3 3 3 6 2 2" xfId="8734" xr:uid="{00000000-0005-0000-0000-0000EB2B0000}"/>
    <cellStyle name="Comma 2 3 3 3 6 2 2 2" xfId="24480" xr:uid="{00000000-0005-0000-0000-0000EC2B0000}"/>
    <cellStyle name="Comma 2 3 3 3 6 2 2 2 2" xfId="55863" xr:uid="{00000000-0005-0000-0000-0000ED2B0000}"/>
    <cellStyle name="Comma 2 3 3 3 6 2 2 3" xfId="40282" xr:uid="{00000000-0005-0000-0000-0000EE2B0000}"/>
    <cellStyle name="Comma 2 3 3 3 6 2 3" xfId="29735" xr:uid="{00000000-0005-0000-0000-0000EF2B0000}"/>
    <cellStyle name="Comma 2 3 3 3 6 2 3 2" xfId="61117" xr:uid="{00000000-0005-0000-0000-0000F02B0000}"/>
    <cellStyle name="Comma 2 3 3 3 6 2 4" xfId="16707" xr:uid="{00000000-0005-0000-0000-0000F12B0000}"/>
    <cellStyle name="Comma 2 3 3 3 6 2 4 2" xfId="48090" xr:uid="{00000000-0005-0000-0000-0000F22B0000}"/>
    <cellStyle name="Comma 2 3 3 3 6 2 5" xfId="35018" xr:uid="{00000000-0005-0000-0000-0000F32B0000}"/>
    <cellStyle name="Comma 2 3 3 3 6 3" xfId="6076" xr:uid="{00000000-0005-0000-0000-0000F42B0000}"/>
    <cellStyle name="Comma 2 3 3 3 6 3 2" xfId="21853" xr:uid="{00000000-0005-0000-0000-0000F52B0000}"/>
    <cellStyle name="Comma 2 3 3 3 6 3 2 2" xfId="53236" xr:uid="{00000000-0005-0000-0000-0000F62B0000}"/>
    <cellStyle name="Comma 2 3 3 3 6 3 3" xfId="37650" xr:uid="{00000000-0005-0000-0000-0000F72B0000}"/>
    <cellStyle name="Comma 2 3 3 3 6 4" xfId="27108" xr:uid="{00000000-0005-0000-0000-0000F82B0000}"/>
    <cellStyle name="Comma 2 3 3 3 6 4 2" xfId="58490" xr:uid="{00000000-0005-0000-0000-0000F92B0000}"/>
    <cellStyle name="Comma 2 3 3 3 6 5" xfId="14078" xr:uid="{00000000-0005-0000-0000-0000FA2B0000}"/>
    <cellStyle name="Comma 2 3 3 3 6 5 2" xfId="45463" xr:uid="{00000000-0005-0000-0000-0000FB2B0000}"/>
    <cellStyle name="Comma 2 3 3 3 6 6" xfId="32388" xr:uid="{00000000-0005-0000-0000-0000FC2B0000}"/>
    <cellStyle name="Comma 2 3 3 3 7" xfId="2987" xr:uid="{00000000-0005-0000-0000-0000FD2B0000}"/>
    <cellStyle name="Comma 2 3 3 3 7 2" xfId="8349" xr:uid="{00000000-0005-0000-0000-0000FE2B0000}"/>
    <cellStyle name="Comma 2 3 3 3 7 2 2" xfId="21468" xr:uid="{00000000-0005-0000-0000-0000FF2B0000}"/>
    <cellStyle name="Comma 2 3 3 3 7 2 2 2" xfId="52851" xr:uid="{00000000-0005-0000-0000-0000002C0000}"/>
    <cellStyle name="Comma 2 3 3 3 7 2 3" xfId="39897" xr:uid="{00000000-0005-0000-0000-0000012C0000}"/>
    <cellStyle name="Comma 2 3 3 3 7 3" xfId="29350" xr:uid="{00000000-0005-0000-0000-0000022C0000}"/>
    <cellStyle name="Comma 2 3 3 3 7 3 2" xfId="60732" xr:uid="{00000000-0005-0000-0000-0000032C0000}"/>
    <cellStyle name="Comma 2 3 3 3 7 4" xfId="13693" xr:uid="{00000000-0005-0000-0000-0000042C0000}"/>
    <cellStyle name="Comma 2 3 3 3 7 4 2" xfId="45078" xr:uid="{00000000-0005-0000-0000-0000052C0000}"/>
    <cellStyle name="Comma 2 3 3 3 7 5" xfId="34633" xr:uid="{00000000-0005-0000-0000-0000062C0000}"/>
    <cellStyle name="Comma 2 3 3 3 8" xfId="5691" xr:uid="{00000000-0005-0000-0000-0000072C0000}"/>
    <cellStyle name="Comma 2 3 3 3 8 2" xfId="24095" xr:uid="{00000000-0005-0000-0000-0000082C0000}"/>
    <cellStyle name="Comma 2 3 3 3 8 2 2" xfId="55478" xr:uid="{00000000-0005-0000-0000-0000092C0000}"/>
    <cellStyle name="Comma 2 3 3 3 8 3" xfId="16322" xr:uid="{00000000-0005-0000-0000-00000A2C0000}"/>
    <cellStyle name="Comma 2 3 3 3 8 3 2" xfId="47705" xr:uid="{00000000-0005-0000-0000-00000B2C0000}"/>
    <cellStyle name="Comma 2 3 3 3 8 4" xfId="37265" xr:uid="{00000000-0005-0000-0000-00000C2C0000}"/>
    <cellStyle name="Comma 2 3 3 3 9" xfId="19226" xr:uid="{00000000-0005-0000-0000-00000D2C0000}"/>
    <cellStyle name="Comma 2 3 3 3 9 2" xfId="50609" xr:uid="{00000000-0005-0000-0000-00000E2C0000}"/>
    <cellStyle name="Comma 2 3 3 4" xfId="678" xr:uid="{00000000-0005-0000-0000-00000F2C0000}"/>
    <cellStyle name="Comma 2 3 3 4 10" xfId="32393" xr:uid="{00000000-0005-0000-0000-0000102C0000}"/>
    <cellStyle name="Comma 2 3 3 4 2" xfId="679" xr:uid="{00000000-0005-0000-0000-0000112C0000}"/>
    <cellStyle name="Comma 2 3 3 4 2 2" xfId="680" xr:uid="{00000000-0005-0000-0000-0000122C0000}"/>
    <cellStyle name="Comma 2 3 3 4 2 2 2" xfId="3380" xr:uid="{00000000-0005-0000-0000-0000132C0000}"/>
    <cellStyle name="Comma 2 3 3 4 2 2 2 2" xfId="8741" xr:uid="{00000000-0005-0000-0000-0000142C0000}"/>
    <cellStyle name="Comma 2 3 3 4 2 2 2 2 2" xfId="21860" xr:uid="{00000000-0005-0000-0000-0000152C0000}"/>
    <cellStyle name="Comma 2 3 3 4 2 2 2 2 2 2" xfId="53243" xr:uid="{00000000-0005-0000-0000-0000162C0000}"/>
    <cellStyle name="Comma 2 3 3 4 2 2 2 2 3" xfId="40289" xr:uid="{00000000-0005-0000-0000-0000172C0000}"/>
    <cellStyle name="Comma 2 3 3 4 2 2 2 3" xfId="29742" xr:uid="{00000000-0005-0000-0000-0000182C0000}"/>
    <cellStyle name="Comma 2 3 3 4 2 2 2 3 2" xfId="61124" xr:uid="{00000000-0005-0000-0000-0000192C0000}"/>
    <cellStyle name="Comma 2 3 3 4 2 2 2 4" xfId="14085" xr:uid="{00000000-0005-0000-0000-00001A2C0000}"/>
    <cellStyle name="Comma 2 3 3 4 2 2 2 4 2" xfId="45470" xr:uid="{00000000-0005-0000-0000-00001B2C0000}"/>
    <cellStyle name="Comma 2 3 3 4 2 2 2 5" xfId="35025" xr:uid="{00000000-0005-0000-0000-00001C2C0000}"/>
    <cellStyle name="Comma 2 3 3 4 2 2 3" xfId="6083" xr:uid="{00000000-0005-0000-0000-00001D2C0000}"/>
    <cellStyle name="Comma 2 3 3 4 2 2 3 2" xfId="24487" xr:uid="{00000000-0005-0000-0000-00001E2C0000}"/>
    <cellStyle name="Comma 2 3 3 4 2 2 3 2 2" xfId="55870" xr:uid="{00000000-0005-0000-0000-00001F2C0000}"/>
    <cellStyle name="Comma 2 3 3 4 2 2 3 3" xfId="16714" xr:uid="{00000000-0005-0000-0000-0000202C0000}"/>
    <cellStyle name="Comma 2 3 3 4 2 2 3 3 2" xfId="48097" xr:uid="{00000000-0005-0000-0000-0000212C0000}"/>
    <cellStyle name="Comma 2 3 3 4 2 2 3 4" xfId="37657" xr:uid="{00000000-0005-0000-0000-0000222C0000}"/>
    <cellStyle name="Comma 2 3 3 4 2 2 4" xfId="19233" xr:uid="{00000000-0005-0000-0000-0000232C0000}"/>
    <cellStyle name="Comma 2 3 3 4 2 2 4 2" xfId="50616" xr:uid="{00000000-0005-0000-0000-0000242C0000}"/>
    <cellStyle name="Comma 2 3 3 4 2 2 5" xfId="27115" xr:uid="{00000000-0005-0000-0000-0000252C0000}"/>
    <cellStyle name="Comma 2 3 3 4 2 2 5 2" xfId="58497" xr:uid="{00000000-0005-0000-0000-0000262C0000}"/>
    <cellStyle name="Comma 2 3 3 4 2 2 6" xfId="11457" xr:uid="{00000000-0005-0000-0000-0000272C0000}"/>
    <cellStyle name="Comma 2 3 3 4 2 2 6 2" xfId="42843" xr:uid="{00000000-0005-0000-0000-0000282C0000}"/>
    <cellStyle name="Comma 2 3 3 4 2 2 7" xfId="32395" xr:uid="{00000000-0005-0000-0000-0000292C0000}"/>
    <cellStyle name="Comma 2 3 3 4 2 3" xfId="3379" xr:uid="{00000000-0005-0000-0000-00002A2C0000}"/>
    <cellStyle name="Comma 2 3 3 4 2 3 2" xfId="8740" xr:uid="{00000000-0005-0000-0000-00002B2C0000}"/>
    <cellStyle name="Comma 2 3 3 4 2 3 2 2" xfId="21859" xr:uid="{00000000-0005-0000-0000-00002C2C0000}"/>
    <cellStyle name="Comma 2 3 3 4 2 3 2 2 2" xfId="53242" xr:uid="{00000000-0005-0000-0000-00002D2C0000}"/>
    <cellStyle name="Comma 2 3 3 4 2 3 2 3" xfId="40288" xr:uid="{00000000-0005-0000-0000-00002E2C0000}"/>
    <cellStyle name="Comma 2 3 3 4 2 3 3" xfId="29741" xr:uid="{00000000-0005-0000-0000-00002F2C0000}"/>
    <cellStyle name="Comma 2 3 3 4 2 3 3 2" xfId="61123" xr:uid="{00000000-0005-0000-0000-0000302C0000}"/>
    <cellStyle name="Comma 2 3 3 4 2 3 4" xfId="14084" xr:uid="{00000000-0005-0000-0000-0000312C0000}"/>
    <cellStyle name="Comma 2 3 3 4 2 3 4 2" xfId="45469" xr:uid="{00000000-0005-0000-0000-0000322C0000}"/>
    <cellStyle name="Comma 2 3 3 4 2 3 5" xfId="35024" xr:uid="{00000000-0005-0000-0000-0000332C0000}"/>
    <cellStyle name="Comma 2 3 3 4 2 4" xfId="6082" xr:uid="{00000000-0005-0000-0000-0000342C0000}"/>
    <cellStyle name="Comma 2 3 3 4 2 4 2" xfId="24486" xr:uid="{00000000-0005-0000-0000-0000352C0000}"/>
    <cellStyle name="Comma 2 3 3 4 2 4 2 2" xfId="55869" xr:uid="{00000000-0005-0000-0000-0000362C0000}"/>
    <cellStyle name="Comma 2 3 3 4 2 4 3" xfId="16713" xr:uid="{00000000-0005-0000-0000-0000372C0000}"/>
    <cellStyle name="Comma 2 3 3 4 2 4 3 2" xfId="48096" xr:uid="{00000000-0005-0000-0000-0000382C0000}"/>
    <cellStyle name="Comma 2 3 3 4 2 4 4" xfId="37656" xr:uid="{00000000-0005-0000-0000-0000392C0000}"/>
    <cellStyle name="Comma 2 3 3 4 2 5" xfId="19232" xr:uid="{00000000-0005-0000-0000-00003A2C0000}"/>
    <cellStyle name="Comma 2 3 3 4 2 5 2" xfId="50615" xr:uid="{00000000-0005-0000-0000-00003B2C0000}"/>
    <cellStyle name="Comma 2 3 3 4 2 6" xfId="27114" xr:uid="{00000000-0005-0000-0000-00003C2C0000}"/>
    <cellStyle name="Comma 2 3 3 4 2 6 2" xfId="58496" xr:uid="{00000000-0005-0000-0000-00003D2C0000}"/>
    <cellStyle name="Comma 2 3 3 4 2 7" xfId="11456" xr:uid="{00000000-0005-0000-0000-00003E2C0000}"/>
    <cellStyle name="Comma 2 3 3 4 2 7 2" xfId="42842" xr:uid="{00000000-0005-0000-0000-00003F2C0000}"/>
    <cellStyle name="Comma 2 3 3 4 2 8" xfId="32394" xr:uid="{00000000-0005-0000-0000-0000402C0000}"/>
    <cellStyle name="Comma 2 3 3 4 3" xfId="681" xr:uid="{00000000-0005-0000-0000-0000412C0000}"/>
    <cellStyle name="Comma 2 3 3 4 3 2" xfId="3381" xr:uid="{00000000-0005-0000-0000-0000422C0000}"/>
    <cellStyle name="Comma 2 3 3 4 3 2 2" xfId="8742" xr:uid="{00000000-0005-0000-0000-0000432C0000}"/>
    <cellStyle name="Comma 2 3 3 4 3 2 2 2" xfId="21861" xr:uid="{00000000-0005-0000-0000-0000442C0000}"/>
    <cellStyle name="Comma 2 3 3 4 3 2 2 2 2" xfId="53244" xr:uid="{00000000-0005-0000-0000-0000452C0000}"/>
    <cellStyle name="Comma 2 3 3 4 3 2 2 3" xfId="40290" xr:uid="{00000000-0005-0000-0000-0000462C0000}"/>
    <cellStyle name="Comma 2 3 3 4 3 2 3" xfId="29743" xr:uid="{00000000-0005-0000-0000-0000472C0000}"/>
    <cellStyle name="Comma 2 3 3 4 3 2 3 2" xfId="61125" xr:uid="{00000000-0005-0000-0000-0000482C0000}"/>
    <cellStyle name="Comma 2 3 3 4 3 2 4" xfId="14086" xr:uid="{00000000-0005-0000-0000-0000492C0000}"/>
    <cellStyle name="Comma 2 3 3 4 3 2 4 2" xfId="45471" xr:uid="{00000000-0005-0000-0000-00004A2C0000}"/>
    <cellStyle name="Comma 2 3 3 4 3 2 5" xfId="35026" xr:uid="{00000000-0005-0000-0000-00004B2C0000}"/>
    <cellStyle name="Comma 2 3 3 4 3 3" xfId="6084" xr:uid="{00000000-0005-0000-0000-00004C2C0000}"/>
    <cellStyle name="Comma 2 3 3 4 3 3 2" xfId="24488" xr:uid="{00000000-0005-0000-0000-00004D2C0000}"/>
    <cellStyle name="Comma 2 3 3 4 3 3 2 2" xfId="55871" xr:uid="{00000000-0005-0000-0000-00004E2C0000}"/>
    <cellStyle name="Comma 2 3 3 4 3 3 3" xfId="16715" xr:uid="{00000000-0005-0000-0000-00004F2C0000}"/>
    <cellStyle name="Comma 2 3 3 4 3 3 3 2" xfId="48098" xr:uid="{00000000-0005-0000-0000-0000502C0000}"/>
    <cellStyle name="Comma 2 3 3 4 3 3 4" xfId="37658" xr:uid="{00000000-0005-0000-0000-0000512C0000}"/>
    <cellStyle name="Comma 2 3 3 4 3 4" xfId="19234" xr:uid="{00000000-0005-0000-0000-0000522C0000}"/>
    <cellStyle name="Comma 2 3 3 4 3 4 2" xfId="50617" xr:uid="{00000000-0005-0000-0000-0000532C0000}"/>
    <cellStyle name="Comma 2 3 3 4 3 5" xfId="27116" xr:uid="{00000000-0005-0000-0000-0000542C0000}"/>
    <cellStyle name="Comma 2 3 3 4 3 5 2" xfId="58498" xr:uid="{00000000-0005-0000-0000-0000552C0000}"/>
    <cellStyle name="Comma 2 3 3 4 3 6" xfId="11458" xr:uid="{00000000-0005-0000-0000-0000562C0000}"/>
    <cellStyle name="Comma 2 3 3 4 3 6 2" xfId="42844" xr:uid="{00000000-0005-0000-0000-0000572C0000}"/>
    <cellStyle name="Comma 2 3 3 4 3 7" xfId="32396" xr:uid="{00000000-0005-0000-0000-0000582C0000}"/>
    <cellStyle name="Comma 2 3 3 4 4" xfId="682" xr:uid="{00000000-0005-0000-0000-0000592C0000}"/>
    <cellStyle name="Comma 2 3 3 4 4 2" xfId="3382" xr:uid="{00000000-0005-0000-0000-00005A2C0000}"/>
    <cellStyle name="Comma 2 3 3 4 4 2 2" xfId="8743" xr:uid="{00000000-0005-0000-0000-00005B2C0000}"/>
    <cellStyle name="Comma 2 3 3 4 4 2 2 2" xfId="21862" xr:uid="{00000000-0005-0000-0000-00005C2C0000}"/>
    <cellStyle name="Comma 2 3 3 4 4 2 2 2 2" xfId="53245" xr:uid="{00000000-0005-0000-0000-00005D2C0000}"/>
    <cellStyle name="Comma 2 3 3 4 4 2 2 3" xfId="40291" xr:uid="{00000000-0005-0000-0000-00005E2C0000}"/>
    <cellStyle name="Comma 2 3 3 4 4 2 3" xfId="29744" xr:uid="{00000000-0005-0000-0000-00005F2C0000}"/>
    <cellStyle name="Comma 2 3 3 4 4 2 3 2" xfId="61126" xr:uid="{00000000-0005-0000-0000-0000602C0000}"/>
    <cellStyle name="Comma 2 3 3 4 4 2 4" xfId="14087" xr:uid="{00000000-0005-0000-0000-0000612C0000}"/>
    <cellStyle name="Comma 2 3 3 4 4 2 4 2" xfId="45472" xr:uid="{00000000-0005-0000-0000-0000622C0000}"/>
    <cellStyle name="Comma 2 3 3 4 4 2 5" xfId="35027" xr:uid="{00000000-0005-0000-0000-0000632C0000}"/>
    <cellStyle name="Comma 2 3 3 4 4 3" xfId="6085" xr:uid="{00000000-0005-0000-0000-0000642C0000}"/>
    <cellStyle name="Comma 2 3 3 4 4 3 2" xfId="24489" xr:uid="{00000000-0005-0000-0000-0000652C0000}"/>
    <cellStyle name="Comma 2 3 3 4 4 3 2 2" xfId="55872" xr:uid="{00000000-0005-0000-0000-0000662C0000}"/>
    <cellStyle name="Comma 2 3 3 4 4 3 3" xfId="16716" xr:uid="{00000000-0005-0000-0000-0000672C0000}"/>
    <cellStyle name="Comma 2 3 3 4 4 3 3 2" xfId="48099" xr:uid="{00000000-0005-0000-0000-0000682C0000}"/>
    <cellStyle name="Comma 2 3 3 4 4 3 4" xfId="37659" xr:uid="{00000000-0005-0000-0000-0000692C0000}"/>
    <cellStyle name="Comma 2 3 3 4 4 4" xfId="19235" xr:uid="{00000000-0005-0000-0000-00006A2C0000}"/>
    <cellStyle name="Comma 2 3 3 4 4 4 2" xfId="50618" xr:uid="{00000000-0005-0000-0000-00006B2C0000}"/>
    <cellStyle name="Comma 2 3 3 4 4 5" xfId="27117" xr:uid="{00000000-0005-0000-0000-00006C2C0000}"/>
    <cellStyle name="Comma 2 3 3 4 4 5 2" xfId="58499" xr:uid="{00000000-0005-0000-0000-00006D2C0000}"/>
    <cellStyle name="Comma 2 3 3 4 4 6" xfId="11459" xr:uid="{00000000-0005-0000-0000-00006E2C0000}"/>
    <cellStyle name="Comma 2 3 3 4 4 6 2" xfId="42845" xr:uid="{00000000-0005-0000-0000-00006F2C0000}"/>
    <cellStyle name="Comma 2 3 3 4 4 7" xfId="32397" xr:uid="{00000000-0005-0000-0000-0000702C0000}"/>
    <cellStyle name="Comma 2 3 3 4 5" xfId="3378" xr:uid="{00000000-0005-0000-0000-0000712C0000}"/>
    <cellStyle name="Comma 2 3 3 4 5 2" xfId="8739" xr:uid="{00000000-0005-0000-0000-0000722C0000}"/>
    <cellStyle name="Comma 2 3 3 4 5 2 2" xfId="21858" xr:uid="{00000000-0005-0000-0000-0000732C0000}"/>
    <cellStyle name="Comma 2 3 3 4 5 2 2 2" xfId="53241" xr:uid="{00000000-0005-0000-0000-0000742C0000}"/>
    <cellStyle name="Comma 2 3 3 4 5 2 3" xfId="40287" xr:uid="{00000000-0005-0000-0000-0000752C0000}"/>
    <cellStyle name="Comma 2 3 3 4 5 3" xfId="29740" xr:uid="{00000000-0005-0000-0000-0000762C0000}"/>
    <cellStyle name="Comma 2 3 3 4 5 3 2" xfId="61122" xr:uid="{00000000-0005-0000-0000-0000772C0000}"/>
    <cellStyle name="Comma 2 3 3 4 5 4" xfId="14083" xr:uid="{00000000-0005-0000-0000-0000782C0000}"/>
    <cellStyle name="Comma 2 3 3 4 5 4 2" xfId="45468" xr:uid="{00000000-0005-0000-0000-0000792C0000}"/>
    <cellStyle name="Comma 2 3 3 4 5 5" xfId="35023" xr:uid="{00000000-0005-0000-0000-00007A2C0000}"/>
    <cellStyle name="Comma 2 3 3 4 6" xfId="6081" xr:uid="{00000000-0005-0000-0000-00007B2C0000}"/>
    <cellStyle name="Comma 2 3 3 4 6 2" xfId="24485" xr:uid="{00000000-0005-0000-0000-00007C2C0000}"/>
    <cellStyle name="Comma 2 3 3 4 6 2 2" xfId="55868" xr:uid="{00000000-0005-0000-0000-00007D2C0000}"/>
    <cellStyle name="Comma 2 3 3 4 6 3" xfId="16712" xr:uid="{00000000-0005-0000-0000-00007E2C0000}"/>
    <cellStyle name="Comma 2 3 3 4 6 3 2" xfId="48095" xr:uid="{00000000-0005-0000-0000-00007F2C0000}"/>
    <cellStyle name="Comma 2 3 3 4 6 4" xfId="37655" xr:uid="{00000000-0005-0000-0000-0000802C0000}"/>
    <cellStyle name="Comma 2 3 3 4 7" xfId="19231" xr:uid="{00000000-0005-0000-0000-0000812C0000}"/>
    <cellStyle name="Comma 2 3 3 4 7 2" xfId="50614" xr:uid="{00000000-0005-0000-0000-0000822C0000}"/>
    <cellStyle name="Comma 2 3 3 4 8" xfId="27113" xr:uid="{00000000-0005-0000-0000-0000832C0000}"/>
    <cellStyle name="Comma 2 3 3 4 8 2" xfId="58495" xr:uid="{00000000-0005-0000-0000-0000842C0000}"/>
    <cellStyle name="Comma 2 3 3 4 9" xfId="11455" xr:uid="{00000000-0005-0000-0000-0000852C0000}"/>
    <cellStyle name="Comma 2 3 3 4 9 2" xfId="42841" xr:uid="{00000000-0005-0000-0000-0000862C0000}"/>
    <cellStyle name="Comma 2 3 3 5" xfId="683" xr:uid="{00000000-0005-0000-0000-0000872C0000}"/>
    <cellStyle name="Comma 2 3 3 5 10" xfId="32398" xr:uid="{00000000-0005-0000-0000-0000882C0000}"/>
    <cellStyle name="Comma 2 3 3 5 2" xfId="684" xr:uid="{00000000-0005-0000-0000-0000892C0000}"/>
    <cellStyle name="Comma 2 3 3 5 2 2" xfId="685" xr:uid="{00000000-0005-0000-0000-00008A2C0000}"/>
    <cellStyle name="Comma 2 3 3 5 2 2 2" xfId="3385" xr:uid="{00000000-0005-0000-0000-00008B2C0000}"/>
    <cellStyle name="Comma 2 3 3 5 2 2 2 2" xfId="8746" xr:uid="{00000000-0005-0000-0000-00008C2C0000}"/>
    <cellStyle name="Comma 2 3 3 5 2 2 2 2 2" xfId="21865" xr:uid="{00000000-0005-0000-0000-00008D2C0000}"/>
    <cellStyle name="Comma 2 3 3 5 2 2 2 2 2 2" xfId="53248" xr:uid="{00000000-0005-0000-0000-00008E2C0000}"/>
    <cellStyle name="Comma 2 3 3 5 2 2 2 2 3" xfId="40294" xr:uid="{00000000-0005-0000-0000-00008F2C0000}"/>
    <cellStyle name="Comma 2 3 3 5 2 2 2 3" xfId="29747" xr:uid="{00000000-0005-0000-0000-0000902C0000}"/>
    <cellStyle name="Comma 2 3 3 5 2 2 2 3 2" xfId="61129" xr:uid="{00000000-0005-0000-0000-0000912C0000}"/>
    <cellStyle name="Comma 2 3 3 5 2 2 2 4" xfId="14090" xr:uid="{00000000-0005-0000-0000-0000922C0000}"/>
    <cellStyle name="Comma 2 3 3 5 2 2 2 4 2" xfId="45475" xr:uid="{00000000-0005-0000-0000-0000932C0000}"/>
    <cellStyle name="Comma 2 3 3 5 2 2 2 5" xfId="35030" xr:uid="{00000000-0005-0000-0000-0000942C0000}"/>
    <cellStyle name="Comma 2 3 3 5 2 2 3" xfId="6088" xr:uid="{00000000-0005-0000-0000-0000952C0000}"/>
    <cellStyle name="Comma 2 3 3 5 2 2 3 2" xfId="24492" xr:uid="{00000000-0005-0000-0000-0000962C0000}"/>
    <cellStyle name="Comma 2 3 3 5 2 2 3 2 2" xfId="55875" xr:uid="{00000000-0005-0000-0000-0000972C0000}"/>
    <cellStyle name="Comma 2 3 3 5 2 2 3 3" xfId="16719" xr:uid="{00000000-0005-0000-0000-0000982C0000}"/>
    <cellStyle name="Comma 2 3 3 5 2 2 3 3 2" xfId="48102" xr:uid="{00000000-0005-0000-0000-0000992C0000}"/>
    <cellStyle name="Comma 2 3 3 5 2 2 3 4" xfId="37662" xr:uid="{00000000-0005-0000-0000-00009A2C0000}"/>
    <cellStyle name="Comma 2 3 3 5 2 2 4" xfId="19238" xr:uid="{00000000-0005-0000-0000-00009B2C0000}"/>
    <cellStyle name="Comma 2 3 3 5 2 2 4 2" xfId="50621" xr:uid="{00000000-0005-0000-0000-00009C2C0000}"/>
    <cellStyle name="Comma 2 3 3 5 2 2 5" xfId="27120" xr:uid="{00000000-0005-0000-0000-00009D2C0000}"/>
    <cellStyle name="Comma 2 3 3 5 2 2 5 2" xfId="58502" xr:uid="{00000000-0005-0000-0000-00009E2C0000}"/>
    <cellStyle name="Comma 2 3 3 5 2 2 6" xfId="11462" xr:uid="{00000000-0005-0000-0000-00009F2C0000}"/>
    <cellStyle name="Comma 2 3 3 5 2 2 6 2" xfId="42848" xr:uid="{00000000-0005-0000-0000-0000A02C0000}"/>
    <cellStyle name="Comma 2 3 3 5 2 2 7" xfId="32400" xr:uid="{00000000-0005-0000-0000-0000A12C0000}"/>
    <cellStyle name="Comma 2 3 3 5 2 3" xfId="3384" xr:uid="{00000000-0005-0000-0000-0000A22C0000}"/>
    <cellStyle name="Comma 2 3 3 5 2 3 2" xfId="8745" xr:uid="{00000000-0005-0000-0000-0000A32C0000}"/>
    <cellStyle name="Comma 2 3 3 5 2 3 2 2" xfId="21864" xr:uid="{00000000-0005-0000-0000-0000A42C0000}"/>
    <cellStyle name="Comma 2 3 3 5 2 3 2 2 2" xfId="53247" xr:uid="{00000000-0005-0000-0000-0000A52C0000}"/>
    <cellStyle name="Comma 2 3 3 5 2 3 2 3" xfId="40293" xr:uid="{00000000-0005-0000-0000-0000A62C0000}"/>
    <cellStyle name="Comma 2 3 3 5 2 3 3" xfId="29746" xr:uid="{00000000-0005-0000-0000-0000A72C0000}"/>
    <cellStyle name="Comma 2 3 3 5 2 3 3 2" xfId="61128" xr:uid="{00000000-0005-0000-0000-0000A82C0000}"/>
    <cellStyle name="Comma 2 3 3 5 2 3 4" xfId="14089" xr:uid="{00000000-0005-0000-0000-0000A92C0000}"/>
    <cellStyle name="Comma 2 3 3 5 2 3 4 2" xfId="45474" xr:uid="{00000000-0005-0000-0000-0000AA2C0000}"/>
    <cellStyle name="Comma 2 3 3 5 2 3 5" xfId="35029" xr:uid="{00000000-0005-0000-0000-0000AB2C0000}"/>
    <cellStyle name="Comma 2 3 3 5 2 4" xfId="6087" xr:uid="{00000000-0005-0000-0000-0000AC2C0000}"/>
    <cellStyle name="Comma 2 3 3 5 2 4 2" xfId="24491" xr:uid="{00000000-0005-0000-0000-0000AD2C0000}"/>
    <cellStyle name="Comma 2 3 3 5 2 4 2 2" xfId="55874" xr:uid="{00000000-0005-0000-0000-0000AE2C0000}"/>
    <cellStyle name="Comma 2 3 3 5 2 4 3" xfId="16718" xr:uid="{00000000-0005-0000-0000-0000AF2C0000}"/>
    <cellStyle name="Comma 2 3 3 5 2 4 3 2" xfId="48101" xr:uid="{00000000-0005-0000-0000-0000B02C0000}"/>
    <cellStyle name="Comma 2 3 3 5 2 4 4" xfId="37661" xr:uid="{00000000-0005-0000-0000-0000B12C0000}"/>
    <cellStyle name="Comma 2 3 3 5 2 5" xfId="19237" xr:uid="{00000000-0005-0000-0000-0000B22C0000}"/>
    <cellStyle name="Comma 2 3 3 5 2 5 2" xfId="50620" xr:uid="{00000000-0005-0000-0000-0000B32C0000}"/>
    <cellStyle name="Comma 2 3 3 5 2 6" xfId="27119" xr:uid="{00000000-0005-0000-0000-0000B42C0000}"/>
    <cellStyle name="Comma 2 3 3 5 2 6 2" xfId="58501" xr:uid="{00000000-0005-0000-0000-0000B52C0000}"/>
    <cellStyle name="Comma 2 3 3 5 2 7" xfId="11461" xr:uid="{00000000-0005-0000-0000-0000B62C0000}"/>
    <cellStyle name="Comma 2 3 3 5 2 7 2" xfId="42847" xr:uid="{00000000-0005-0000-0000-0000B72C0000}"/>
    <cellStyle name="Comma 2 3 3 5 2 8" xfId="32399" xr:uid="{00000000-0005-0000-0000-0000B82C0000}"/>
    <cellStyle name="Comma 2 3 3 5 3" xfId="686" xr:uid="{00000000-0005-0000-0000-0000B92C0000}"/>
    <cellStyle name="Comma 2 3 3 5 3 2" xfId="3386" xr:uid="{00000000-0005-0000-0000-0000BA2C0000}"/>
    <cellStyle name="Comma 2 3 3 5 3 2 2" xfId="8747" xr:uid="{00000000-0005-0000-0000-0000BB2C0000}"/>
    <cellStyle name="Comma 2 3 3 5 3 2 2 2" xfId="21866" xr:uid="{00000000-0005-0000-0000-0000BC2C0000}"/>
    <cellStyle name="Comma 2 3 3 5 3 2 2 2 2" xfId="53249" xr:uid="{00000000-0005-0000-0000-0000BD2C0000}"/>
    <cellStyle name="Comma 2 3 3 5 3 2 2 3" xfId="40295" xr:uid="{00000000-0005-0000-0000-0000BE2C0000}"/>
    <cellStyle name="Comma 2 3 3 5 3 2 3" xfId="29748" xr:uid="{00000000-0005-0000-0000-0000BF2C0000}"/>
    <cellStyle name="Comma 2 3 3 5 3 2 3 2" xfId="61130" xr:uid="{00000000-0005-0000-0000-0000C02C0000}"/>
    <cellStyle name="Comma 2 3 3 5 3 2 4" xfId="14091" xr:uid="{00000000-0005-0000-0000-0000C12C0000}"/>
    <cellStyle name="Comma 2 3 3 5 3 2 4 2" xfId="45476" xr:uid="{00000000-0005-0000-0000-0000C22C0000}"/>
    <cellStyle name="Comma 2 3 3 5 3 2 5" xfId="35031" xr:uid="{00000000-0005-0000-0000-0000C32C0000}"/>
    <cellStyle name="Comma 2 3 3 5 3 3" xfId="6089" xr:uid="{00000000-0005-0000-0000-0000C42C0000}"/>
    <cellStyle name="Comma 2 3 3 5 3 3 2" xfId="24493" xr:uid="{00000000-0005-0000-0000-0000C52C0000}"/>
    <cellStyle name="Comma 2 3 3 5 3 3 2 2" xfId="55876" xr:uid="{00000000-0005-0000-0000-0000C62C0000}"/>
    <cellStyle name="Comma 2 3 3 5 3 3 3" xfId="16720" xr:uid="{00000000-0005-0000-0000-0000C72C0000}"/>
    <cellStyle name="Comma 2 3 3 5 3 3 3 2" xfId="48103" xr:uid="{00000000-0005-0000-0000-0000C82C0000}"/>
    <cellStyle name="Comma 2 3 3 5 3 3 4" xfId="37663" xr:uid="{00000000-0005-0000-0000-0000C92C0000}"/>
    <cellStyle name="Comma 2 3 3 5 3 4" xfId="19239" xr:uid="{00000000-0005-0000-0000-0000CA2C0000}"/>
    <cellStyle name="Comma 2 3 3 5 3 4 2" xfId="50622" xr:uid="{00000000-0005-0000-0000-0000CB2C0000}"/>
    <cellStyle name="Comma 2 3 3 5 3 5" xfId="27121" xr:uid="{00000000-0005-0000-0000-0000CC2C0000}"/>
    <cellStyle name="Comma 2 3 3 5 3 5 2" xfId="58503" xr:uid="{00000000-0005-0000-0000-0000CD2C0000}"/>
    <cellStyle name="Comma 2 3 3 5 3 6" xfId="11463" xr:uid="{00000000-0005-0000-0000-0000CE2C0000}"/>
    <cellStyle name="Comma 2 3 3 5 3 6 2" xfId="42849" xr:uid="{00000000-0005-0000-0000-0000CF2C0000}"/>
    <cellStyle name="Comma 2 3 3 5 3 7" xfId="32401" xr:uid="{00000000-0005-0000-0000-0000D02C0000}"/>
    <cellStyle name="Comma 2 3 3 5 4" xfId="687" xr:uid="{00000000-0005-0000-0000-0000D12C0000}"/>
    <cellStyle name="Comma 2 3 3 5 4 2" xfId="3387" xr:uid="{00000000-0005-0000-0000-0000D22C0000}"/>
    <cellStyle name="Comma 2 3 3 5 4 2 2" xfId="8748" xr:uid="{00000000-0005-0000-0000-0000D32C0000}"/>
    <cellStyle name="Comma 2 3 3 5 4 2 2 2" xfId="21867" xr:uid="{00000000-0005-0000-0000-0000D42C0000}"/>
    <cellStyle name="Comma 2 3 3 5 4 2 2 2 2" xfId="53250" xr:uid="{00000000-0005-0000-0000-0000D52C0000}"/>
    <cellStyle name="Comma 2 3 3 5 4 2 2 3" xfId="40296" xr:uid="{00000000-0005-0000-0000-0000D62C0000}"/>
    <cellStyle name="Comma 2 3 3 5 4 2 3" xfId="29749" xr:uid="{00000000-0005-0000-0000-0000D72C0000}"/>
    <cellStyle name="Comma 2 3 3 5 4 2 3 2" xfId="61131" xr:uid="{00000000-0005-0000-0000-0000D82C0000}"/>
    <cellStyle name="Comma 2 3 3 5 4 2 4" xfId="14092" xr:uid="{00000000-0005-0000-0000-0000D92C0000}"/>
    <cellStyle name="Comma 2 3 3 5 4 2 4 2" xfId="45477" xr:uid="{00000000-0005-0000-0000-0000DA2C0000}"/>
    <cellStyle name="Comma 2 3 3 5 4 2 5" xfId="35032" xr:uid="{00000000-0005-0000-0000-0000DB2C0000}"/>
    <cellStyle name="Comma 2 3 3 5 4 3" xfId="6090" xr:uid="{00000000-0005-0000-0000-0000DC2C0000}"/>
    <cellStyle name="Comma 2 3 3 5 4 3 2" xfId="24494" xr:uid="{00000000-0005-0000-0000-0000DD2C0000}"/>
    <cellStyle name="Comma 2 3 3 5 4 3 2 2" xfId="55877" xr:uid="{00000000-0005-0000-0000-0000DE2C0000}"/>
    <cellStyle name="Comma 2 3 3 5 4 3 3" xfId="16721" xr:uid="{00000000-0005-0000-0000-0000DF2C0000}"/>
    <cellStyle name="Comma 2 3 3 5 4 3 3 2" xfId="48104" xr:uid="{00000000-0005-0000-0000-0000E02C0000}"/>
    <cellStyle name="Comma 2 3 3 5 4 3 4" xfId="37664" xr:uid="{00000000-0005-0000-0000-0000E12C0000}"/>
    <cellStyle name="Comma 2 3 3 5 4 4" xfId="19240" xr:uid="{00000000-0005-0000-0000-0000E22C0000}"/>
    <cellStyle name="Comma 2 3 3 5 4 4 2" xfId="50623" xr:uid="{00000000-0005-0000-0000-0000E32C0000}"/>
    <cellStyle name="Comma 2 3 3 5 4 5" xfId="27122" xr:uid="{00000000-0005-0000-0000-0000E42C0000}"/>
    <cellStyle name="Comma 2 3 3 5 4 5 2" xfId="58504" xr:uid="{00000000-0005-0000-0000-0000E52C0000}"/>
    <cellStyle name="Comma 2 3 3 5 4 6" xfId="11464" xr:uid="{00000000-0005-0000-0000-0000E62C0000}"/>
    <cellStyle name="Comma 2 3 3 5 4 6 2" xfId="42850" xr:uid="{00000000-0005-0000-0000-0000E72C0000}"/>
    <cellStyle name="Comma 2 3 3 5 4 7" xfId="32402" xr:uid="{00000000-0005-0000-0000-0000E82C0000}"/>
    <cellStyle name="Comma 2 3 3 5 5" xfId="3383" xr:uid="{00000000-0005-0000-0000-0000E92C0000}"/>
    <cellStyle name="Comma 2 3 3 5 5 2" xfId="8744" xr:uid="{00000000-0005-0000-0000-0000EA2C0000}"/>
    <cellStyle name="Comma 2 3 3 5 5 2 2" xfId="21863" xr:uid="{00000000-0005-0000-0000-0000EB2C0000}"/>
    <cellStyle name="Comma 2 3 3 5 5 2 2 2" xfId="53246" xr:uid="{00000000-0005-0000-0000-0000EC2C0000}"/>
    <cellStyle name="Comma 2 3 3 5 5 2 3" xfId="40292" xr:uid="{00000000-0005-0000-0000-0000ED2C0000}"/>
    <cellStyle name="Comma 2 3 3 5 5 3" xfId="29745" xr:uid="{00000000-0005-0000-0000-0000EE2C0000}"/>
    <cellStyle name="Comma 2 3 3 5 5 3 2" xfId="61127" xr:uid="{00000000-0005-0000-0000-0000EF2C0000}"/>
    <cellStyle name="Comma 2 3 3 5 5 4" xfId="14088" xr:uid="{00000000-0005-0000-0000-0000F02C0000}"/>
    <cellStyle name="Comma 2 3 3 5 5 4 2" xfId="45473" xr:uid="{00000000-0005-0000-0000-0000F12C0000}"/>
    <cellStyle name="Comma 2 3 3 5 5 5" xfId="35028" xr:uid="{00000000-0005-0000-0000-0000F22C0000}"/>
    <cellStyle name="Comma 2 3 3 5 6" xfId="6086" xr:uid="{00000000-0005-0000-0000-0000F32C0000}"/>
    <cellStyle name="Comma 2 3 3 5 6 2" xfId="24490" xr:uid="{00000000-0005-0000-0000-0000F42C0000}"/>
    <cellStyle name="Comma 2 3 3 5 6 2 2" xfId="55873" xr:uid="{00000000-0005-0000-0000-0000F52C0000}"/>
    <cellStyle name="Comma 2 3 3 5 6 3" xfId="16717" xr:uid="{00000000-0005-0000-0000-0000F62C0000}"/>
    <cellStyle name="Comma 2 3 3 5 6 3 2" xfId="48100" xr:uid="{00000000-0005-0000-0000-0000F72C0000}"/>
    <cellStyle name="Comma 2 3 3 5 6 4" xfId="37660" xr:uid="{00000000-0005-0000-0000-0000F82C0000}"/>
    <cellStyle name="Comma 2 3 3 5 7" xfId="19236" xr:uid="{00000000-0005-0000-0000-0000F92C0000}"/>
    <cellStyle name="Comma 2 3 3 5 7 2" xfId="50619" xr:uid="{00000000-0005-0000-0000-0000FA2C0000}"/>
    <cellStyle name="Comma 2 3 3 5 8" xfId="27118" xr:uid="{00000000-0005-0000-0000-0000FB2C0000}"/>
    <cellStyle name="Comma 2 3 3 5 8 2" xfId="58500" xr:uid="{00000000-0005-0000-0000-0000FC2C0000}"/>
    <cellStyle name="Comma 2 3 3 5 9" xfId="11460" xr:uid="{00000000-0005-0000-0000-0000FD2C0000}"/>
    <cellStyle name="Comma 2 3 3 5 9 2" xfId="42846" xr:uid="{00000000-0005-0000-0000-0000FE2C0000}"/>
    <cellStyle name="Comma 2 3 3 6" xfId="688" xr:uid="{00000000-0005-0000-0000-0000FF2C0000}"/>
    <cellStyle name="Comma 2 3 3 6 10" xfId="32403" xr:uid="{00000000-0005-0000-0000-0000002D0000}"/>
    <cellStyle name="Comma 2 3 3 6 2" xfId="689" xr:uid="{00000000-0005-0000-0000-0000012D0000}"/>
    <cellStyle name="Comma 2 3 3 6 2 2" xfId="690" xr:uid="{00000000-0005-0000-0000-0000022D0000}"/>
    <cellStyle name="Comma 2 3 3 6 2 2 2" xfId="3390" xr:uid="{00000000-0005-0000-0000-0000032D0000}"/>
    <cellStyle name="Comma 2 3 3 6 2 2 2 2" xfId="8751" xr:uid="{00000000-0005-0000-0000-0000042D0000}"/>
    <cellStyle name="Comma 2 3 3 6 2 2 2 2 2" xfId="21870" xr:uid="{00000000-0005-0000-0000-0000052D0000}"/>
    <cellStyle name="Comma 2 3 3 6 2 2 2 2 2 2" xfId="53253" xr:uid="{00000000-0005-0000-0000-0000062D0000}"/>
    <cellStyle name="Comma 2 3 3 6 2 2 2 2 3" xfId="40299" xr:uid="{00000000-0005-0000-0000-0000072D0000}"/>
    <cellStyle name="Comma 2 3 3 6 2 2 2 3" xfId="29752" xr:uid="{00000000-0005-0000-0000-0000082D0000}"/>
    <cellStyle name="Comma 2 3 3 6 2 2 2 3 2" xfId="61134" xr:uid="{00000000-0005-0000-0000-0000092D0000}"/>
    <cellStyle name="Comma 2 3 3 6 2 2 2 4" xfId="14095" xr:uid="{00000000-0005-0000-0000-00000A2D0000}"/>
    <cellStyle name="Comma 2 3 3 6 2 2 2 4 2" xfId="45480" xr:uid="{00000000-0005-0000-0000-00000B2D0000}"/>
    <cellStyle name="Comma 2 3 3 6 2 2 2 5" xfId="35035" xr:uid="{00000000-0005-0000-0000-00000C2D0000}"/>
    <cellStyle name="Comma 2 3 3 6 2 2 3" xfId="6093" xr:uid="{00000000-0005-0000-0000-00000D2D0000}"/>
    <cellStyle name="Comma 2 3 3 6 2 2 3 2" xfId="24497" xr:uid="{00000000-0005-0000-0000-00000E2D0000}"/>
    <cellStyle name="Comma 2 3 3 6 2 2 3 2 2" xfId="55880" xr:uid="{00000000-0005-0000-0000-00000F2D0000}"/>
    <cellStyle name="Comma 2 3 3 6 2 2 3 3" xfId="16724" xr:uid="{00000000-0005-0000-0000-0000102D0000}"/>
    <cellStyle name="Comma 2 3 3 6 2 2 3 3 2" xfId="48107" xr:uid="{00000000-0005-0000-0000-0000112D0000}"/>
    <cellStyle name="Comma 2 3 3 6 2 2 3 4" xfId="37667" xr:uid="{00000000-0005-0000-0000-0000122D0000}"/>
    <cellStyle name="Comma 2 3 3 6 2 2 4" xfId="19243" xr:uid="{00000000-0005-0000-0000-0000132D0000}"/>
    <cellStyle name="Comma 2 3 3 6 2 2 4 2" xfId="50626" xr:uid="{00000000-0005-0000-0000-0000142D0000}"/>
    <cellStyle name="Comma 2 3 3 6 2 2 5" xfId="27125" xr:uid="{00000000-0005-0000-0000-0000152D0000}"/>
    <cellStyle name="Comma 2 3 3 6 2 2 5 2" xfId="58507" xr:uid="{00000000-0005-0000-0000-0000162D0000}"/>
    <cellStyle name="Comma 2 3 3 6 2 2 6" xfId="11467" xr:uid="{00000000-0005-0000-0000-0000172D0000}"/>
    <cellStyle name="Comma 2 3 3 6 2 2 6 2" xfId="42853" xr:uid="{00000000-0005-0000-0000-0000182D0000}"/>
    <cellStyle name="Comma 2 3 3 6 2 2 7" xfId="32405" xr:uid="{00000000-0005-0000-0000-0000192D0000}"/>
    <cellStyle name="Comma 2 3 3 6 2 3" xfId="3389" xr:uid="{00000000-0005-0000-0000-00001A2D0000}"/>
    <cellStyle name="Comma 2 3 3 6 2 3 2" xfId="8750" xr:uid="{00000000-0005-0000-0000-00001B2D0000}"/>
    <cellStyle name="Comma 2 3 3 6 2 3 2 2" xfId="21869" xr:uid="{00000000-0005-0000-0000-00001C2D0000}"/>
    <cellStyle name="Comma 2 3 3 6 2 3 2 2 2" xfId="53252" xr:uid="{00000000-0005-0000-0000-00001D2D0000}"/>
    <cellStyle name="Comma 2 3 3 6 2 3 2 3" xfId="40298" xr:uid="{00000000-0005-0000-0000-00001E2D0000}"/>
    <cellStyle name="Comma 2 3 3 6 2 3 3" xfId="29751" xr:uid="{00000000-0005-0000-0000-00001F2D0000}"/>
    <cellStyle name="Comma 2 3 3 6 2 3 3 2" xfId="61133" xr:uid="{00000000-0005-0000-0000-0000202D0000}"/>
    <cellStyle name="Comma 2 3 3 6 2 3 4" xfId="14094" xr:uid="{00000000-0005-0000-0000-0000212D0000}"/>
    <cellStyle name="Comma 2 3 3 6 2 3 4 2" xfId="45479" xr:uid="{00000000-0005-0000-0000-0000222D0000}"/>
    <cellStyle name="Comma 2 3 3 6 2 3 5" xfId="35034" xr:uid="{00000000-0005-0000-0000-0000232D0000}"/>
    <cellStyle name="Comma 2 3 3 6 2 4" xfId="6092" xr:uid="{00000000-0005-0000-0000-0000242D0000}"/>
    <cellStyle name="Comma 2 3 3 6 2 4 2" xfId="24496" xr:uid="{00000000-0005-0000-0000-0000252D0000}"/>
    <cellStyle name="Comma 2 3 3 6 2 4 2 2" xfId="55879" xr:uid="{00000000-0005-0000-0000-0000262D0000}"/>
    <cellStyle name="Comma 2 3 3 6 2 4 3" xfId="16723" xr:uid="{00000000-0005-0000-0000-0000272D0000}"/>
    <cellStyle name="Comma 2 3 3 6 2 4 3 2" xfId="48106" xr:uid="{00000000-0005-0000-0000-0000282D0000}"/>
    <cellStyle name="Comma 2 3 3 6 2 4 4" xfId="37666" xr:uid="{00000000-0005-0000-0000-0000292D0000}"/>
    <cellStyle name="Comma 2 3 3 6 2 5" xfId="19242" xr:uid="{00000000-0005-0000-0000-00002A2D0000}"/>
    <cellStyle name="Comma 2 3 3 6 2 5 2" xfId="50625" xr:uid="{00000000-0005-0000-0000-00002B2D0000}"/>
    <cellStyle name="Comma 2 3 3 6 2 6" xfId="27124" xr:uid="{00000000-0005-0000-0000-00002C2D0000}"/>
    <cellStyle name="Comma 2 3 3 6 2 6 2" xfId="58506" xr:uid="{00000000-0005-0000-0000-00002D2D0000}"/>
    <cellStyle name="Comma 2 3 3 6 2 7" xfId="11466" xr:uid="{00000000-0005-0000-0000-00002E2D0000}"/>
    <cellStyle name="Comma 2 3 3 6 2 7 2" xfId="42852" xr:uid="{00000000-0005-0000-0000-00002F2D0000}"/>
    <cellStyle name="Comma 2 3 3 6 2 8" xfId="32404" xr:uid="{00000000-0005-0000-0000-0000302D0000}"/>
    <cellStyle name="Comma 2 3 3 6 3" xfId="691" xr:uid="{00000000-0005-0000-0000-0000312D0000}"/>
    <cellStyle name="Comma 2 3 3 6 3 2" xfId="3391" xr:uid="{00000000-0005-0000-0000-0000322D0000}"/>
    <cellStyle name="Comma 2 3 3 6 3 2 2" xfId="8752" xr:uid="{00000000-0005-0000-0000-0000332D0000}"/>
    <cellStyle name="Comma 2 3 3 6 3 2 2 2" xfId="21871" xr:uid="{00000000-0005-0000-0000-0000342D0000}"/>
    <cellStyle name="Comma 2 3 3 6 3 2 2 2 2" xfId="53254" xr:uid="{00000000-0005-0000-0000-0000352D0000}"/>
    <cellStyle name="Comma 2 3 3 6 3 2 2 3" xfId="40300" xr:uid="{00000000-0005-0000-0000-0000362D0000}"/>
    <cellStyle name="Comma 2 3 3 6 3 2 3" xfId="29753" xr:uid="{00000000-0005-0000-0000-0000372D0000}"/>
    <cellStyle name="Comma 2 3 3 6 3 2 3 2" xfId="61135" xr:uid="{00000000-0005-0000-0000-0000382D0000}"/>
    <cellStyle name="Comma 2 3 3 6 3 2 4" xfId="14096" xr:uid="{00000000-0005-0000-0000-0000392D0000}"/>
    <cellStyle name="Comma 2 3 3 6 3 2 4 2" xfId="45481" xr:uid="{00000000-0005-0000-0000-00003A2D0000}"/>
    <cellStyle name="Comma 2 3 3 6 3 2 5" xfId="35036" xr:uid="{00000000-0005-0000-0000-00003B2D0000}"/>
    <cellStyle name="Comma 2 3 3 6 3 3" xfId="6094" xr:uid="{00000000-0005-0000-0000-00003C2D0000}"/>
    <cellStyle name="Comma 2 3 3 6 3 3 2" xfId="24498" xr:uid="{00000000-0005-0000-0000-00003D2D0000}"/>
    <cellStyle name="Comma 2 3 3 6 3 3 2 2" xfId="55881" xr:uid="{00000000-0005-0000-0000-00003E2D0000}"/>
    <cellStyle name="Comma 2 3 3 6 3 3 3" xfId="16725" xr:uid="{00000000-0005-0000-0000-00003F2D0000}"/>
    <cellStyle name="Comma 2 3 3 6 3 3 3 2" xfId="48108" xr:uid="{00000000-0005-0000-0000-0000402D0000}"/>
    <cellStyle name="Comma 2 3 3 6 3 3 4" xfId="37668" xr:uid="{00000000-0005-0000-0000-0000412D0000}"/>
    <cellStyle name="Comma 2 3 3 6 3 4" xfId="19244" xr:uid="{00000000-0005-0000-0000-0000422D0000}"/>
    <cellStyle name="Comma 2 3 3 6 3 4 2" xfId="50627" xr:uid="{00000000-0005-0000-0000-0000432D0000}"/>
    <cellStyle name="Comma 2 3 3 6 3 5" xfId="27126" xr:uid="{00000000-0005-0000-0000-0000442D0000}"/>
    <cellStyle name="Comma 2 3 3 6 3 5 2" xfId="58508" xr:uid="{00000000-0005-0000-0000-0000452D0000}"/>
    <cellStyle name="Comma 2 3 3 6 3 6" xfId="11468" xr:uid="{00000000-0005-0000-0000-0000462D0000}"/>
    <cellStyle name="Comma 2 3 3 6 3 6 2" xfId="42854" xr:uid="{00000000-0005-0000-0000-0000472D0000}"/>
    <cellStyle name="Comma 2 3 3 6 3 7" xfId="32406" xr:uid="{00000000-0005-0000-0000-0000482D0000}"/>
    <cellStyle name="Comma 2 3 3 6 4" xfId="692" xr:uid="{00000000-0005-0000-0000-0000492D0000}"/>
    <cellStyle name="Comma 2 3 3 6 4 2" xfId="3392" xr:uid="{00000000-0005-0000-0000-00004A2D0000}"/>
    <cellStyle name="Comma 2 3 3 6 4 2 2" xfId="8753" xr:uid="{00000000-0005-0000-0000-00004B2D0000}"/>
    <cellStyle name="Comma 2 3 3 6 4 2 2 2" xfId="21872" xr:uid="{00000000-0005-0000-0000-00004C2D0000}"/>
    <cellStyle name="Comma 2 3 3 6 4 2 2 2 2" xfId="53255" xr:uid="{00000000-0005-0000-0000-00004D2D0000}"/>
    <cellStyle name="Comma 2 3 3 6 4 2 2 3" xfId="40301" xr:uid="{00000000-0005-0000-0000-00004E2D0000}"/>
    <cellStyle name="Comma 2 3 3 6 4 2 3" xfId="29754" xr:uid="{00000000-0005-0000-0000-00004F2D0000}"/>
    <cellStyle name="Comma 2 3 3 6 4 2 3 2" xfId="61136" xr:uid="{00000000-0005-0000-0000-0000502D0000}"/>
    <cellStyle name="Comma 2 3 3 6 4 2 4" xfId="14097" xr:uid="{00000000-0005-0000-0000-0000512D0000}"/>
    <cellStyle name="Comma 2 3 3 6 4 2 4 2" xfId="45482" xr:uid="{00000000-0005-0000-0000-0000522D0000}"/>
    <cellStyle name="Comma 2 3 3 6 4 2 5" xfId="35037" xr:uid="{00000000-0005-0000-0000-0000532D0000}"/>
    <cellStyle name="Comma 2 3 3 6 4 3" xfId="6095" xr:uid="{00000000-0005-0000-0000-0000542D0000}"/>
    <cellStyle name="Comma 2 3 3 6 4 3 2" xfId="24499" xr:uid="{00000000-0005-0000-0000-0000552D0000}"/>
    <cellStyle name="Comma 2 3 3 6 4 3 2 2" xfId="55882" xr:uid="{00000000-0005-0000-0000-0000562D0000}"/>
    <cellStyle name="Comma 2 3 3 6 4 3 3" xfId="16726" xr:uid="{00000000-0005-0000-0000-0000572D0000}"/>
    <cellStyle name="Comma 2 3 3 6 4 3 3 2" xfId="48109" xr:uid="{00000000-0005-0000-0000-0000582D0000}"/>
    <cellStyle name="Comma 2 3 3 6 4 3 4" xfId="37669" xr:uid="{00000000-0005-0000-0000-0000592D0000}"/>
    <cellStyle name="Comma 2 3 3 6 4 4" xfId="19245" xr:uid="{00000000-0005-0000-0000-00005A2D0000}"/>
    <cellStyle name="Comma 2 3 3 6 4 4 2" xfId="50628" xr:uid="{00000000-0005-0000-0000-00005B2D0000}"/>
    <cellStyle name="Comma 2 3 3 6 4 5" xfId="27127" xr:uid="{00000000-0005-0000-0000-00005C2D0000}"/>
    <cellStyle name="Comma 2 3 3 6 4 5 2" xfId="58509" xr:uid="{00000000-0005-0000-0000-00005D2D0000}"/>
    <cellStyle name="Comma 2 3 3 6 4 6" xfId="11469" xr:uid="{00000000-0005-0000-0000-00005E2D0000}"/>
    <cellStyle name="Comma 2 3 3 6 4 6 2" xfId="42855" xr:uid="{00000000-0005-0000-0000-00005F2D0000}"/>
    <cellStyle name="Comma 2 3 3 6 4 7" xfId="32407" xr:uid="{00000000-0005-0000-0000-0000602D0000}"/>
    <cellStyle name="Comma 2 3 3 6 5" xfId="3388" xr:uid="{00000000-0005-0000-0000-0000612D0000}"/>
    <cellStyle name="Comma 2 3 3 6 5 2" xfId="8749" xr:uid="{00000000-0005-0000-0000-0000622D0000}"/>
    <cellStyle name="Comma 2 3 3 6 5 2 2" xfId="21868" xr:uid="{00000000-0005-0000-0000-0000632D0000}"/>
    <cellStyle name="Comma 2 3 3 6 5 2 2 2" xfId="53251" xr:uid="{00000000-0005-0000-0000-0000642D0000}"/>
    <cellStyle name="Comma 2 3 3 6 5 2 3" xfId="40297" xr:uid="{00000000-0005-0000-0000-0000652D0000}"/>
    <cellStyle name="Comma 2 3 3 6 5 3" xfId="29750" xr:uid="{00000000-0005-0000-0000-0000662D0000}"/>
    <cellStyle name="Comma 2 3 3 6 5 3 2" xfId="61132" xr:uid="{00000000-0005-0000-0000-0000672D0000}"/>
    <cellStyle name="Comma 2 3 3 6 5 4" xfId="14093" xr:uid="{00000000-0005-0000-0000-0000682D0000}"/>
    <cellStyle name="Comma 2 3 3 6 5 4 2" xfId="45478" xr:uid="{00000000-0005-0000-0000-0000692D0000}"/>
    <cellStyle name="Comma 2 3 3 6 5 5" xfId="35033" xr:uid="{00000000-0005-0000-0000-00006A2D0000}"/>
    <cellStyle name="Comma 2 3 3 6 6" xfId="6091" xr:uid="{00000000-0005-0000-0000-00006B2D0000}"/>
    <cellStyle name="Comma 2 3 3 6 6 2" xfId="24495" xr:uid="{00000000-0005-0000-0000-00006C2D0000}"/>
    <cellStyle name="Comma 2 3 3 6 6 2 2" xfId="55878" xr:uid="{00000000-0005-0000-0000-00006D2D0000}"/>
    <cellStyle name="Comma 2 3 3 6 6 3" xfId="16722" xr:uid="{00000000-0005-0000-0000-00006E2D0000}"/>
    <cellStyle name="Comma 2 3 3 6 6 3 2" xfId="48105" xr:uid="{00000000-0005-0000-0000-00006F2D0000}"/>
    <cellStyle name="Comma 2 3 3 6 6 4" xfId="37665" xr:uid="{00000000-0005-0000-0000-0000702D0000}"/>
    <cellStyle name="Comma 2 3 3 6 7" xfId="19241" xr:uid="{00000000-0005-0000-0000-0000712D0000}"/>
    <cellStyle name="Comma 2 3 3 6 7 2" xfId="50624" xr:uid="{00000000-0005-0000-0000-0000722D0000}"/>
    <cellStyle name="Comma 2 3 3 6 8" xfId="27123" xr:uid="{00000000-0005-0000-0000-0000732D0000}"/>
    <cellStyle name="Comma 2 3 3 6 8 2" xfId="58505" xr:uid="{00000000-0005-0000-0000-0000742D0000}"/>
    <cellStyle name="Comma 2 3 3 6 9" xfId="11465" xr:uid="{00000000-0005-0000-0000-0000752D0000}"/>
    <cellStyle name="Comma 2 3 3 6 9 2" xfId="42851" xr:uid="{00000000-0005-0000-0000-0000762D0000}"/>
    <cellStyle name="Comma 2 3 3 7" xfId="693" xr:uid="{00000000-0005-0000-0000-0000772D0000}"/>
    <cellStyle name="Comma 2 3 3 7 2" xfId="694" xr:uid="{00000000-0005-0000-0000-0000782D0000}"/>
    <cellStyle name="Comma 2 3 3 7 2 2" xfId="3394" xr:uid="{00000000-0005-0000-0000-0000792D0000}"/>
    <cellStyle name="Comma 2 3 3 7 2 2 2" xfId="8755" xr:uid="{00000000-0005-0000-0000-00007A2D0000}"/>
    <cellStyle name="Comma 2 3 3 7 2 2 2 2" xfId="21874" xr:uid="{00000000-0005-0000-0000-00007B2D0000}"/>
    <cellStyle name="Comma 2 3 3 7 2 2 2 2 2" xfId="53257" xr:uid="{00000000-0005-0000-0000-00007C2D0000}"/>
    <cellStyle name="Comma 2 3 3 7 2 2 2 3" xfId="40303" xr:uid="{00000000-0005-0000-0000-00007D2D0000}"/>
    <cellStyle name="Comma 2 3 3 7 2 2 3" xfId="29756" xr:uid="{00000000-0005-0000-0000-00007E2D0000}"/>
    <cellStyle name="Comma 2 3 3 7 2 2 3 2" xfId="61138" xr:uid="{00000000-0005-0000-0000-00007F2D0000}"/>
    <cellStyle name="Comma 2 3 3 7 2 2 4" xfId="14099" xr:uid="{00000000-0005-0000-0000-0000802D0000}"/>
    <cellStyle name="Comma 2 3 3 7 2 2 4 2" xfId="45484" xr:uid="{00000000-0005-0000-0000-0000812D0000}"/>
    <cellStyle name="Comma 2 3 3 7 2 2 5" xfId="35039" xr:uid="{00000000-0005-0000-0000-0000822D0000}"/>
    <cellStyle name="Comma 2 3 3 7 2 3" xfId="6097" xr:uid="{00000000-0005-0000-0000-0000832D0000}"/>
    <cellStyle name="Comma 2 3 3 7 2 3 2" xfId="24501" xr:uid="{00000000-0005-0000-0000-0000842D0000}"/>
    <cellStyle name="Comma 2 3 3 7 2 3 2 2" xfId="55884" xr:uid="{00000000-0005-0000-0000-0000852D0000}"/>
    <cellStyle name="Comma 2 3 3 7 2 3 3" xfId="16728" xr:uid="{00000000-0005-0000-0000-0000862D0000}"/>
    <cellStyle name="Comma 2 3 3 7 2 3 3 2" xfId="48111" xr:uid="{00000000-0005-0000-0000-0000872D0000}"/>
    <cellStyle name="Comma 2 3 3 7 2 3 4" xfId="37671" xr:uid="{00000000-0005-0000-0000-0000882D0000}"/>
    <cellStyle name="Comma 2 3 3 7 2 4" xfId="19247" xr:uid="{00000000-0005-0000-0000-0000892D0000}"/>
    <cellStyle name="Comma 2 3 3 7 2 4 2" xfId="50630" xr:uid="{00000000-0005-0000-0000-00008A2D0000}"/>
    <cellStyle name="Comma 2 3 3 7 2 5" xfId="27129" xr:uid="{00000000-0005-0000-0000-00008B2D0000}"/>
    <cellStyle name="Comma 2 3 3 7 2 5 2" xfId="58511" xr:uid="{00000000-0005-0000-0000-00008C2D0000}"/>
    <cellStyle name="Comma 2 3 3 7 2 6" xfId="11471" xr:uid="{00000000-0005-0000-0000-00008D2D0000}"/>
    <cellStyle name="Comma 2 3 3 7 2 6 2" xfId="42857" xr:uid="{00000000-0005-0000-0000-00008E2D0000}"/>
    <cellStyle name="Comma 2 3 3 7 2 7" xfId="32409" xr:uid="{00000000-0005-0000-0000-00008F2D0000}"/>
    <cellStyle name="Comma 2 3 3 7 3" xfId="695" xr:uid="{00000000-0005-0000-0000-0000902D0000}"/>
    <cellStyle name="Comma 2 3 3 7 3 2" xfId="3395" xr:uid="{00000000-0005-0000-0000-0000912D0000}"/>
    <cellStyle name="Comma 2 3 3 7 3 2 2" xfId="8756" xr:uid="{00000000-0005-0000-0000-0000922D0000}"/>
    <cellStyle name="Comma 2 3 3 7 3 2 2 2" xfId="21875" xr:uid="{00000000-0005-0000-0000-0000932D0000}"/>
    <cellStyle name="Comma 2 3 3 7 3 2 2 2 2" xfId="53258" xr:uid="{00000000-0005-0000-0000-0000942D0000}"/>
    <cellStyle name="Comma 2 3 3 7 3 2 2 3" xfId="40304" xr:uid="{00000000-0005-0000-0000-0000952D0000}"/>
    <cellStyle name="Comma 2 3 3 7 3 2 3" xfId="29757" xr:uid="{00000000-0005-0000-0000-0000962D0000}"/>
    <cellStyle name="Comma 2 3 3 7 3 2 3 2" xfId="61139" xr:uid="{00000000-0005-0000-0000-0000972D0000}"/>
    <cellStyle name="Comma 2 3 3 7 3 2 4" xfId="14100" xr:uid="{00000000-0005-0000-0000-0000982D0000}"/>
    <cellStyle name="Comma 2 3 3 7 3 2 4 2" xfId="45485" xr:uid="{00000000-0005-0000-0000-0000992D0000}"/>
    <cellStyle name="Comma 2 3 3 7 3 2 5" xfId="35040" xr:uid="{00000000-0005-0000-0000-00009A2D0000}"/>
    <cellStyle name="Comma 2 3 3 7 3 3" xfId="6098" xr:uid="{00000000-0005-0000-0000-00009B2D0000}"/>
    <cellStyle name="Comma 2 3 3 7 3 3 2" xfId="24502" xr:uid="{00000000-0005-0000-0000-00009C2D0000}"/>
    <cellStyle name="Comma 2 3 3 7 3 3 2 2" xfId="55885" xr:uid="{00000000-0005-0000-0000-00009D2D0000}"/>
    <cellStyle name="Comma 2 3 3 7 3 3 3" xfId="16729" xr:uid="{00000000-0005-0000-0000-00009E2D0000}"/>
    <cellStyle name="Comma 2 3 3 7 3 3 3 2" xfId="48112" xr:uid="{00000000-0005-0000-0000-00009F2D0000}"/>
    <cellStyle name="Comma 2 3 3 7 3 3 4" xfId="37672" xr:uid="{00000000-0005-0000-0000-0000A02D0000}"/>
    <cellStyle name="Comma 2 3 3 7 3 4" xfId="19248" xr:uid="{00000000-0005-0000-0000-0000A12D0000}"/>
    <cellStyle name="Comma 2 3 3 7 3 4 2" xfId="50631" xr:uid="{00000000-0005-0000-0000-0000A22D0000}"/>
    <cellStyle name="Comma 2 3 3 7 3 5" xfId="27130" xr:uid="{00000000-0005-0000-0000-0000A32D0000}"/>
    <cellStyle name="Comma 2 3 3 7 3 5 2" xfId="58512" xr:uid="{00000000-0005-0000-0000-0000A42D0000}"/>
    <cellStyle name="Comma 2 3 3 7 3 6" xfId="11472" xr:uid="{00000000-0005-0000-0000-0000A52D0000}"/>
    <cellStyle name="Comma 2 3 3 7 3 6 2" xfId="42858" xr:uid="{00000000-0005-0000-0000-0000A62D0000}"/>
    <cellStyle name="Comma 2 3 3 7 3 7" xfId="32410" xr:uid="{00000000-0005-0000-0000-0000A72D0000}"/>
    <cellStyle name="Comma 2 3 3 7 4" xfId="3393" xr:uid="{00000000-0005-0000-0000-0000A82D0000}"/>
    <cellStyle name="Comma 2 3 3 7 4 2" xfId="8754" xr:uid="{00000000-0005-0000-0000-0000A92D0000}"/>
    <cellStyle name="Comma 2 3 3 7 4 2 2" xfId="21873" xr:uid="{00000000-0005-0000-0000-0000AA2D0000}"/>
    <cellStyle name="Comma 2 3 3 7 4 2 2 2" xfId="53256" xr:uid="{00000000-0005-0000-0000-0000AB2D0000}"/>
    <cellStyle name="Comma 2 3 3 7 4 2 3" xfId="40302" xr:uid="{00000000-0005-0000-0000-0000AC2D0000}"/>
    <cellStyle name="Comma 2 3 3 7 4 3" xfId="29755" xr:uid="{00000000-0005-0000-0000-0000AD2D0000}"/>
    <cellStyle name="Comma 2 3 3 7 4 3 2" xfId="61137" xr:uid="{00000000-0005-0000-0000-0000AE2D0000}"/>
    <cellStyle name="Comma 2 3 3 7 4 4" xfId="14098" xr:uid="{00000000-0005-0000-0000-0000AF2D0000}"/>
    <cellStyle name="Comma 2 3 3 7 4 4 2" xfId="45483" xr:uid="{00000000-0005-0000-0000-0000B02D0000}"/>
    <cellStyle name="Comma 2 3 3 7 4 5" xfId="35038" xr:uid="{00000000-0005-0000-0000-0000B12D0000}"/>
    <cellStyle name="Comma 2 3 3 7 5" xfId="6096" xr:uid="{00000000-0005-0000-0000-0000B22D0000}"/>
    <cellStyle name="Comma 2 3 3 7 5 2" xfId="24500" xr:uid="{00000000-0005-0000-0000-0000B32D0000}"/>
    <cellStyle name="Comma 2 3 3 7 5 2 2" xfId="55883" xr:uid="{00000000-0005-0000-0000-0000B42D0000}"/>
    <cellStyle name="Comma 2 3 3 7 5 3" xfId="16727" xr:uid="{00000000-0005-0000-0000-0000B52D0000}"/>
    <cellStyle name="Comma 2 3 3 7 5 3 2" xfId="48110" xr:uid="{00000000-0005-0000-0000-0000B62D0000}"/>
    <cellStyle name="Comma 2 3 3 7 5 4" xfId="37670" xr:uid="{00000000-0005-0000-0000-0000B72D0000}"/>
    <cellStyle name="Comma 2 3 3 7 6" xfId="19246" xr:uid="{00000000-0005-0000-0000-0000B82D0000}"/>
    <cellStyle name="Comma 2 3 3 7 6 2" xfId="50629" xr:uid="{00000000-0005-0000-0000-0000B92D0000}"/>
    <cellStyle name="Comma 2 3 3 7 7" xfId="27128" xr:uid="{00000000-0005-0000-0000-0000BA2D0000}"/>
    <cellStyle name="Comma 2 3 3 7 7 2" xfId="58510" xr:uid="{00000000-0005-0000-0000-0000BB2D0000}"/>
    <cellStyle name="Comma 2 3 3 7 8" xfId="11470" xr:uid="{00000000-0005-0000-0000-0000BC2D0000}"/>
    <cellStyle name="Comma 2 3 3 7 8 2" xfId="42856" xr:uid="{00000000-0005-0000-0000-0000BD2D0000}"/>
    <cellStyle name="Comma 2 3 3 7 9" xfId="32408" xr:uid="{00000000-0005-0000-0000-0000BE2D0000}"/>
    <cellStyle name="Comma 2 3 3 8" xfId="696" xr:uid="{00000000-0005-0000-0000-0000BF2D0000}"/>
    <cellStyle name="Comma 2 3 3 8 2" xfId="697" xr:uid="{00000000-0005-0000-0000-0000C02D0000}"/>
    <cellStyle name="Comma 2 3 3 8 2 2" xfId="3397" xr:uid="{00000000-0005-0000-0000-0000C12D0000}"/>
    <cellStyle name="Comma 2 3 3 8 2 2 2" xfId="8758" xr:uid="{00000000-0005-0000-0000-0000C22D0000}"/>
    <cellStyle name="Comma 2 3 3 8 2 2 2 2" xfId="21877" xr:uid="{00000000-0005-0000-0000-0000C32D0000}"/>
    <cellStyle name="Comma 2 3 3 8 2 2 2 2 2" xfId="53260" xr:uid="{00000000-0005-0000-0000-0000C42D0000}"/>
    <cellStyle name="Comma 2 3 3 8 2 2 2 3" xfId="40306" xr:uid="{00000000-0005-0000-0000-0000C52D0000}"/>
    <cellStyle name="Comma 2 3 3 8 2 2 3" xfId="29759" xr:uid="{00000000-0005-0000-0000-0000C62D0000}"/>
    <cellStyle name="Comma 2 3 3 8 2 2 3 2" xfId="61141" xr:uid="{00000000-0005-0000-0000-0000C72D0000}"/>
    <cellStyle name="Comma 2 3 3 8 2 2 4" xfId="14102" xr:uid="{00000000-0005-0000-0000-0000C82D0000}"/>
    <cellStyle name="Comma 2 3 3 8 2 2 4 2" xfId="45487" xr:uid="{00000000-0005-0000-0000-0000C92D0000}"/>
    <cellStyle name="Comma 2 3 3 8 2 2 5" xfId="35042" xr:uid="{00000000-0005-0000-0000-0000CA2D0000}"/>
    <cellStyle name="Comma 2 3 3 8 2 3" xfId="6100" xr:uid="{00000000-0005-0000-0000-0000CB2D0000}"/>
    <cellStyle name="Comma 2 3 3 8 2 3 2" xfId="24504" xr:uid="{00000000-0005-0000-0000-0000CC2D0000}"/>
    <cellStyle name="Comma 2 3 3 8 2 3 2 2" xfId="55887" xr:uid="{00000000-0005-0000-0000-0000CD2D0000}"/>
    <cellStyle name="Comma 2 3 3 8 2 3 3" xfId="16731" xr:uid="{00000000-0005-0000-0000-0000CE2D0000}"/>
    <cellStyle name="Comma 2 3 3 8 2 3 3 2" xfId="48114" xr:uid="{00000000-0005-0000-0000-0000CF2D0000}"/>
    <cellStyle name="Comma 2 3 3 8 2 3 4" xfId="37674" xr:uid="{00000000-0005-0000-0000-0000D02D0000}"/>
    <cellStyle name="Comma 2 3 3 8 2 4" xfId="19250" xr:uid="{00000000-0005-0000-0000-0000D12D0000}"/>
    <cellStyle name="Comma 2 3 3 8 2 4 2" xfId="50633" xr:uid="{00000000-0005-0000-0000-0000D22D0000}"/>
    <cellStyle name="Comma 2 3 3 8 2 5" xfId="27132" xr:uid="{00000000-0005-0000-0000-0000D32D0000}"/>
    <cellStyle name="Comma 2 3 3 8 2 5 2" xfId="58514" xr:uid="{00000000-0005-0000-0000-0000D42D0000}"/>
    <cellStyle name="Comma 2 3 3 8 2 6" xfId="11474" xr:uid="{00000000-0005-0000-0000-0000D52D0000}"/>
    <cellStyle name="Comma 2 3 3 8 2 6 2" xfId="42860" xr:uid="{00000000-0005-0000-0000-0000D62D0000}"/>
    <cellStyle name="Comma 2 3 3 8 2 7" xfId="32412" xr:uid="{00000000-0005-0000-0000-0000D72D0000}"/>
    <cellStyle name="Comma 2 3 3 8 3" xfId="3396" xr:uid="{00000000-0005-0000-0000-0000D82D0000}"/>
    <cellStyle name="Comma 2 3 3 8 3 2" xfId="8757" xr:uid="{00000000-0005-0000-0000-0000D92D0000}"/>
    <cellStyle name="Comma 2 3 3 8 3 2 2" xfId="21876" xr:uid="{00000000-0005-0000-0000-0000DA2D0000}"/>
    <cellStyle name="Comma 2 3 3 8 3 2 2 2" xfId="53259" xr:uid="{00000000-0005-0000-0000-0000DB2D0000}"/>
    <cellStyle name="Comma 2 3 3 8 3 2 3" xfId="40305" xr:uid="{00000000-0005-0000-0000-0000DC2D0000}"/>
    <cellStyle name="Comma 2 3 3 8 3 3" xfId="29758" xr:uid="{00000000-0005-0000-0000-0000DD2D0000}"/>
    <cellStyle name="Comma 2 3 3 8 3 3 2" xfId="61140" xr:uid="{00000000-0005-0000-0000-0000DE2D0000}"/>
    <cellStyle name="Comma 2 3 3 8 3 4" xfId="14101" xr:uid="{00000000-0005-0000-0000-0000DF2D0000}"/>
    <cellStyle name="Comma 2 3 3 8 3 4 2" xfId="45486" xr:uid="{00000000-0005-0000-0000-0000E02D0000}"/>
    <cellStyle name="Comma 2 3 3 8 3 5" xfId="35041" xr:uid="{00000000-0005-0000-0000-0000E12D0000}"/>
    <cellStyle name="Comma 2 3 3 8 4" xfId="6099" xr:uid="{00000000-0005-0000-0000-0000E22D0000}"/>
    <cellStyle name="Comma 2 3 3 8 4 2" xfId="24503" xr:uid="{00000000-0005-0000-0000-0000E32D0000}"/>
    <cellStyle name="Comma 2 3 3 8 4 2 2" xfId="55886" xr:uid="{00000000-0005-0000-0000-0000E42D0000}"/>
    <cellStyle name="Comma 2 3 3 8 4 3" xfId="16730" xr:uid="{00000000-0005-0000-0000-0000E52D0000}"/>
    <cellStyle name="Comma 2 3 3 8 4 3 2" xfId="48113" xr:uid="{00000000-0005-0000-0000-0000E62D0000}"/>
    <cellStyle name="Comma 2 3 3 8 4 4" xfId="37673" xr:uid="{00000000-0005-0000-0000-0000E72D0000}"/>
    <cellStyle name="Comma 2 3 3 8 5" xfId="19249" xr:uid="{00000000-0005-0000-0000-0000E82D0000}"/>
    <cellStyle name="Comma 2 3 3 8 5 2" xfId="50632" xr:uid="{00000000-0005-0000-0000-0000E92D0000}"/>
    <cellStyle name="Comma 2 3 3 8 6" xfId="27131" xr:uid="{00000000-0005-0000-0000-0000EA2D0000}"/>
    <cellStyle name="Comma 2 3 3 8 6 2" xfId="58513" xr:uid="{00000000-0005-0000-0000-0000EB2D0000}"/>
    <cellStyle name="Comma 2 3 3 8 7" xfId="11473" xr:uid="{00000000-0005-0000-0000-0000EC2D0000}"/>
    <cellStyle name="Comma 2 3 3 8 7 2" xfId="42859" xr:uid="{00000000-0005-0000-0000-0000ED2D0000}"/>
    <cellStyle name="Comma 2 3 3 8 8" xfId="32411" xr:uid="{00000000-0005-0000-0000-0000EE2D0000}"/>
    <cellStyle name="Comma 2 3 3 9" xfId="698" xr:uid="{00000000-0005-0000-0000-0000EF2D0000}"/>
    <cellStyle name="Comma 2 3 3 9 2" xfId="3398" xr:uid="{00000000-0005-0000-0000-0000F02D0000}"/>
    <cellStyle name="Comma 2 3 3 9 2 2" xfId="8759" xr:uid="{00000000-0005-0000-0000-0000F12D0000}"/>
    <cellStyle name="Comma 2 3 3 9 2 2 2" xfId="21878" xr:uid="{00000000-0005-0000-0000-0000F22D0000}"/>
    <cellStyle name="Comma 2 3 3 9 2 2 2 2" xfId="53261" xr:uid="{00000000-0005-0000-0000-0000F32D0000}"/>
    <cellStyle name="Comma 2 3 3 9 2 2 3" xfId="40307" xr:uid="{00000000-0005-0000-0000-0000F42D0000}"/>
    <cellStyle name="Comma 2 3 3 9 2 3" xfId="29760" xr:uid="{00000000-0005-0000-0000-0000F52D0000}"/>
    <cellStyle name="Comma 2 3 3 9 2 3 2" xfId="61142" xr:uid="{00000000-0005-0000-0000-0000F62D0000}"/>
    <cellStyle name="Comma 2 3 3 9 2 4" xfId="14103" xr:uid="{00000000-0005-0000-0000-0000F72D0000}"/>
    <cellStyle name="Comma 2 3 3 9 2 4 2" xfId="45488" xr:uid="{00000000-0005-0000-0000-0000F82D0000}"/>
    <cellStyle name="Comma 2 3 3 9 2 5" xfId="35043" xr:uid="{00000000-0005-0000-0000-0000F92D0000}"/>
    <cellStyle name="Comma 2 3 3 9 3" xfId="6101" xr:uid="{00000000-0005-0000-0000-0000FA2D0000}"/>
    <cellStyle name="Comma 2 3 3 9 3 2" xfId="24505" xr:uid="{00000000-0005-0000-0000-0000FB2D0000}"/>
    <cellStyle name="Comma 2 3 3 9 3 2 2" xfId="55888" xr:uid="{00000000-0005-0000-0000-0000FC2D0000}"/>
    <cellStyle name="Comma 2 3 3 9 3 3" xfId="16732" xr:uid="{00000000-0005-0000-0000-0000FD2D0000}"/>
    <cellStyle name="Comma 2 3 3 9 3 3 2" xfId="48115" xr:uid="{00000000-0005-0000-0000-0000FE2D0000}"/>
    <cellStyle name="Comma 2 3 3 9 3 4" xfId="37675" xr:uid="{00000000-0005-0000-0000-0000FF2D0000}"/>
    <cellStyle name="Comma 2 3 3 9 4" xfId="19251" xr:uid="{00000000-0005-0000-0000-0000002E0000}"/>
    <cellStyle name="Comma 2 3 3 9 4 2" xfId="50634" xr:uid="{00000000-0005-0000-0000-0000012E0000}"/>
    <cellStyle name="Comma 2 3 3 9 5" xfId="27133" xr:uid="{00000000-0005-0000-0000-0000022E0000}"/>
    <cellStyle name="Comma 2 3 3 9 5 2" xfId="58515" xr:uid="{00000000-0005-0000-0000-0000032E0000}"/>
    <cellStyle name="Comma 2 3 3 9 6" xfId="11475" xr:uid="{00000000-0005-0000-0000-0000042E0000}"/>
    <cellStyle name="Comma 2 3 3 9 6 2" xfId="42861" xr:uid="{00000000-0005-0000-0000-0000052E0000}"/>
    <cellStyle name="Comma 2 3 3 9 7" xfId="32413" xr:uid="{00000000-0005-0000-0000-0000062E0000}"/>
    <cellStyle name="Comma 2 3 4" xfId="238" xr:uid="{00000000-0005-0000-0000-0000072E0000}"/>
    <cellStyle name="Comma 2 3 4 10" xfId="700" xr:uid="{00000000-0005-0000-0000-0000082E0000}"/>
    <cellStyle name="Comma 2 3 4 10 2" xfId="3400" xr:uid="{00000000-0005-0000-0000-0000092E0000}"/>
    <cellStyle name="Comma 2 3 4 10 2 2" xfId="8761" xr:uid="{00000000-0005-0000-0000-00000A2E0000}"/>
    <cellStyle name="Comma 2 3 4 10 2 2 2" xfId="21880" xr:uid="{00000000-0005-0000-0000-00000B2E0000}"/>
    <cellStyle name="Comma 2 3 4 10 2 2 2 2" xfId="53263" xr:uid="{00000000-0005-0000-0000-00000C2E0000}"/>
    <cellStyle name="Comma 2 3 4 10 2 2 3" xfId="40309" xr:uid="{00000000-0005-0000-0000-00000D2E0000}"/>
    <cellStyle name="Comma 2 3 4 10 2 3" xfId="29762" xr:uid="{00000000-0005-0000-0000-00000E2E0000}"/>
    <cellStyle name="Comma 2 3 4 10 2 3 2" xfId="61144" xr:uid="{00000000-0005-0000-0000-00000F2E0000}"/>
    <cellStyle name="Comma 2 3 4 10 2 4" xfId="14105" xr:uid="{00000000-0005-0000-0000-0000102E0000}"/>
    <cellStyle name="Comma 2 3 4 10 2 4 2" xfId="45490" xr:uid="{00000000-0005-0000-0000-0000112E0000}"/>
    <cellStyle name="Comma 2 3 4 10 2 5" xfId="35045" xr:uid="{00000000-0005-0000-0000-0000122E0000}"/>
    <cellStyle name="Comma 2 3 4 10 3" xfId="6103" xr:uid="{00000000-0005-0000-0000-0000132E0000}"/>
    <cellStyle name="Comma 2 3 4 10 3 2" xfId="24507" xr:uid="{00000000-0005-0000-0000-0000142E0000}"/>
    <cellStyle name="Comma 2 3 4 10 3 2 2" xfId="55890" xr:uid="{00000000-0005-0000-0000-0000152E0000}"/>
    <cellStyle name="Comma 2 3 4 10 3 3" xfId="16734" xr:uid="{00000000-0005-0000-0000-0000162E0000}"/>
    <cellStyle name="Comma 2 3 4 10 3 3 2" xfId="48117" xr:uid="{00000000-0005-0000-0000-0000172E0000}"/>
    <cellStyle name="Comma 2 3 4 10 3 4" xfId="37677" xr:uid="{00000000-0005-0000-0000-0000182E0000}"/>
    <cellStyle name="Comma 2 3 4 10 4" xfId="19253" xr:uid="{00000000-0005-0000-0000-0000192E0000}"/>
    <cellStyle name="Comma 2 3 4 10 4 2" xfId="50636" xr:uid="{00000000-0005-0000-0000-00001A2E0000}"/>
    <cellStyle name="Comma 2 3 4 10 5" xfId="27135" xr:uid="{00000000-0005-0000-0000-00001B2E0000}"/>
    <cellStyle name="Comma 2 3 4 10 5 2" xfId="58517" xr:uid="{00000000-0005-0000-0000-00001C2E0000}"/>
    <cellStyle name="Comma 2 3 4 10 6" xfId="11477" xr:uid="{00000000-0005-0000-0000-00001D2E0000}"/>
    <cellStyle name="Comma 2 3 4 10 6 2" xfId="42863" xr:uid="{00000000-0005-0000-0000-00001E2E0000}"/>
    <cellStyle name="Comma 2 3 4 10 7" xfId="32415" xr:uid="{00000000-0005-0000-0000-00001F2E0000}"/>
    <cellStyle name="Comma 2 3 4 11" xfId="2753" xr:uid="{00000000-0005-0000-0000-0000202E0000}"/>
    <cellStyle name="Comma 2 3 4 11 2" xfId="5426" xr:uid="{00000000-0005-0000-0000-0000212E0000}"/>
    <cellStyle name="Comma 2 3 4 11 2 2" xfId="10781" xr:uid="{00000000-0005-0000-0000-0000222E0000}"/>
    <cellStyle name="Comma 2 3 4 11 2 2 2" xfId="23893" xr:uid="{00000000-0005-0000-0000-0000232E0000}"/>
    <cellStyle name="Comma 2 3 4 11 2 2 2 2" xfId="55276" xr:uid="{00000000-0005-0000-0000-0000242E0000}"/>
    <cellStyle name="Comma 2 3 4 11 2 2 3" xfId="42322" xr:uid="{00000000-0005-0000-0000-0000252E0000}"/>
    <cellStyle name="Comma 2 3 4 11 2 3" xfId="31775" xr:uid="{00000000-0005-0000-0000-0000262E0000}"/>
    <cellStyle name="Comma 2 3 4 11 2 3 2" xfId="63157" xr:uid="{00000000-0005-0000-0000-0000272E0000}"/>
    <cellStyle name="Comma 2 3 4 11 2 4" xfId="16118" xr:uid="{00000000-0005-0000-0000-0000282E0000}"/>
    <cellStyle name="Comma 2 3 4 11 2 4 2" xfId="47503" xr:uid="{00000000-0005-0000-0000-0000292E0000}"/>
    <cellStyle name="Comma 2 3 4 11 2 5" xfId="37058" xr:uid="{00000000-0005-0000-0000-00002A2E0000}"/>
    <cellStyle name="Comma 2 3 4 11 3" xfId="8134" xr:uid="{00000000-0005-0000-0000-00002B2E0000}"/>
    <cellStyle name="Comma 2 3 4 11 3 2" xfId="26520" xr:uid="{00000000-0005-0000-0000-00002C2E0000}"/>
    <cellStyle name="Comma 2 3 4 11 3 2 2" xfId="57903" xr:uid="{00000000-0005-0000-0000-00002D2E0000}"/>
    <cellStyle name="Comma 2 3 4 11 3 3" xfId="18747" xr:uid="{00000000-0005-0000-0000-00002E2E0000}"/>
    <cellStyle name="Comma 2 3 4 11 3 3 2" xfId="50130" xr:uid="{00000000-0005-0000-0000-00002F2E0000}"/>
    <cellStyle name="Comma 2 3 4 11 3 4" xfId="39692" xr:uid="{00000000-0005-0000-0000-0000302E0000}"/>
    <cellStyle name="Comma 2 3 4 11 4" xfId="21266" xr:uid="{00000000-0005-0000-0000-0000312E0000}"/>
    <cellStyle name="Comma 2 3 4 11 4 2" xfId="52649" xr:uid="{00000000-0005-0000-0000-0000322E0000}"/>
    <cellStyle name="Comma 2 3 4 11 5" xfId="29148" xr:uid="{00000000-0005-0000-0000-0000332E0000}"/>
    <cellStyle name="Comma 2 3 4 11 5 2" xfId="60530" xr:uid="{00000000-0005-0000-0000-0000342E0000}"/>
    <cellStyle name="Comma 2 3 4 11 6" xfId="13490" xr:uid="{00000000-0005-0000-0000-0000352E0000}"/>
    <cellStyle name="Comma 2 3 4 11 6 2" xfId="44876" xr:uid="{00000000-0005-0000-0000-0000362E0000}"/>
    <cellStyle name="Comma 2 3 4 11 7" xfId="34428" xr:uid="{00000000-0005-0000-0000-0000372E0000}"/>
    <cellStyle name="Comma 2 3 4 12" xfId="2812" xr:uid="{00000000-0005-0000-0000-0000382E0000}"/>
    <cellStyle name="Comma 2 3 4 12 2" xfId="5485" xr:uid="{00000000-0005-0000-0000-0000392E0000}"/>
    <cellStyle name="Comma 2 3 4 12 2 2" xfId="10836" xr:uid="{00000000-0005-0000-0000-00003A2E0000}"/>
    <cellStyle name="Comma 2 3 4 12 2 2 2" xfId="23947" xr:uid="{00000000-0005-0000-0000-00003B2E0000}"/>
    <cellStyle name="Comma 2 3 4 12 2 2 2 2" xfId="55330" xr:uid="{00000000-0005-0000-0000-00003C2E0000}"/>
    <cellStyle name="Comma 2 3 4 12 2 2 3" xfId="42376" xr:uid="{00000000-0005-0000-0000-00003D2E0000}"/>
    <cellStyle name="Comma 2 3 4 12 2 3" xfId="31829" xr:uid="{00000000-0005-0000-0000-00003E2E0000}"/>
    <cellStyle name="Comma 2 3 4 12 2 3 2" xfId="63211" xr:uid="{00000000-0005-0000-0000-00003F2E0000}"/>
    <cellStyle name="Comma 2 3 4 12 2 4" xfId="16172" xr:uid="{00000000-0005-0000-0000-0000402E0000}"/>
    <cellStyle name="Comma 2 3 4 12 2 4 2" xfId="47557" xr:uid="{00000000-0005-0000-0000-0000412E0000}"/>
    <cellStyle name="Comma 2 3 4 12 2 5" xfId="37112" xr:uid="{00000000-0005-0000-0000-0000422E0000}"/>
    <cellStyle name="Comma 2 3 4 12 3" xfId="8190" xr:uid="{00000000-0005-0000-0000-0000432E0000}"/>
    <cellStyle name="Comma 2 3 4 12 3 2" xfId="26574" xr:uid="{00000000-0005-0000-0000-0000442E0000}"/>
    <cellStyle name="Comma 2 3 4 12 3 2 2" xfId="57957" xr:uid="{00000000-0005-0000-0000-0000452E0000}"/>
    <cellStyle name="Comma 2 3 4 12 3 3" xfId="18801" xr:uid="{00000000-0005-0000-0000-0000462E0000}"/>
    <cellStyle name="Comma 2 3 4 12 3 3 2" xfId="50184" xr:uid="{00000000-0005-0000-0000-0000472E0000}"/>
    <cellStyle name="Comma 2 3 4 12 3 4" xfId="39746" xr:uid="{00000000-0005-0000-0000-0000482E0000}"/>
    <cellStyle name="Comma 2 3 4 12 4" xfId="21320" xr:uid="{00000000-0005-0000-0000-0000492E0000}"/>
    <cellStyle name="Comma 2 3 4 12 4 2" xfId="52703" xr:uid="{00000000-0005-0000-0000-00004A2E0000}"/>
    <cellStyle name="Comma 2 3 4 12 5" xfId="29202" xr:uid="{00000000-0005-0000-0000-00004B2E0000}"/>
    <cellStyle name="Comma 2 3 4 12 5 2" xfId="60584" xr:uid="{00000000-0005-0000-0000-00004C2E0000}"/>
    <cellStyle name="Comma 2 3 4 12 6" xfId="13544" xr:uid="{00000000-0005-0000-0000-00004D2E0000}"/>
    <cellStyle name="Comma 2 3 4 12 6 2" xfId="44930" xr:uid="{00000000-0005-0000-0000-00004E2E0000}"/>
    <cellStyle name="Comma 2 3 4 12 7" xfId="34482" xr:uid="{00000000-0005-0000-0000-00004F2E0000}"/>
    <cellStyle name="Comma 2 3 4 13" xfId="699" xr:uid="{00000000-0005-0000-0000-0000502E0000}"/>
    <cellStyle name="Comma 2 3 4 13 2" xfId="3399" xr:uid="{00000000-0005-0000-0000-0000512E0000}"/>
    <cellStyle name="Comma 2 3 4 13 2 2" xfId="8760" xr:uid="{00000000-0005-0000-0000-0000522E0000}"/>
    <cellStyle name="Comma 2 3 4 13 2 2 2" xfId="24506" xr:uid="{00000000-0005-0000-0000-0000532E0000}"/>
    <cellStyle name="Comma 2 3 4 13 2 2 2 2" xfId="55889" xr:uid="{00000000-0005-0000-0000-0000542E0000}"/>
    <cellStyle name="Comma 2 3 4 13 2 2 3" xfId="40308" xr:uid="{00000000-0005-0000-0000-0000552E0000}"/>
    <cellStyle name="Comma 2 3 4 13 2 3" xfId="29761" xr:uid="{00000000-0005-0000-0000-0000562E0000}"/>
    <cellStyle name="Comma 2 3 4 13 2 3 2" xfId="61143" xr:uid="{00000000-0005-0000-0000-0000572E0000}"/>
    <cellStyle name="Comma 2 3 4 13 2 4" xfId="16733" xr:uid="{00000000-0005-0000-0000-0000582E0000}"/>
    <cellStyle name="Comma 2 3 4 13 2 4 2" xfId="48116" xr:uid="{00000000-0005-0000-0000-0000592E0000}"/>
    <cellStyle name="Comma 2 3 4 13 2 5" xfId="35044" xr:uid="{00000000-0005-0000-0000-00005A2E0000}"/>
    <cellStyle name="Comma 2 3 4 13 3" xfId="6102" xr:uid="{00000000-0005-0000-0000-00005B2E0000}"/>
    <cellStyle name="Comma 2 3 4 13 3 2" xfId="21879" xr:uid="{00000000-0005-0000-0000-00005C2E0000}"/>
    <cellStyle name="Comma 2 3 4 13 3 2 2" xfId="53262" xr:uid="{00000000-0005-0000-0000-00005D2E0000}"/>
    <cellStyle name="Comma 2 3 4 13 3 3" xfId="37676" xr:uid="{00000000-0005-0000-0000-00005E2E0000}"/>
    <cellStyle name="Comma 2 3 4 13 4" xfId="27134" xr:uid="{00000000-0005-0000-0000-00005F2E0000}"/>
    <cellStyle name="Comma 2 3 4 13 4 2" xfId="58516" xr:uid="{00000000-0005-0000-0000-0000602E0000}"/>
    <cellStyle name="Comma 2 3 4 13 5" xfId="14104" xr:uid="{00000000-0005-0000-0000-0000612E0000}"/>
    <cellStyle name="Comma 2 3 4 13 5 2" xfId="45489" xr:uid="{00000000-0005-0000-0000-0000622E0000}"/>
    <cellStyle name="Comma 2 3 4 13 6" xfId="32414" xr:uid="{00000000-0005-0000-0000-0000632E0000}"/>
    <cellStyle name="Comma 2 3 4 14" xfId="2947" xr:uid="{00000000-0005-0000-0000-0000642E0000}"/>
    <cellStyle name="Comma 2 3 4 14 2" xfId="8309" xr:uid="{00000000-0005-0000-0000-0000652E0000}"/>
    <cellStyle name="Comma 2 3 4 14 2 2" xfId="21428" xr:uid="{00000000-0005-0000-0000-0000662E0000}"/>
    <cellStyle name="Comma 2 3 4 14 2 2 2" xfId="52811" xr:uid="{00000000-0005-0000-0000-0000672E0000}"/>
    <cellStyle name="Comma 2 3 4 14 2 3" xfId="39857" xr:uid="{00000000-0005-0000-0000-0000682E0000}"/>
    <cellStyle name="Comma 2 3 4 14 3" xfId="29310" xr:uid="{00000000-0005-0000-0000-0000692E0000}"/>
    <cellStyle name="Comma 2 3 4 14 3 2" xfId="60692" xr:uid="{00000000-0005-0000-0000-00006A2E0000}"/>
    <cellStyle name="Comma 2 3 4 14 4" xfId="13653" xr:uid="{00000000-0005-0000-0000-00006B2E0000}"/>
    <cellStyle name="Comma 2 3 4 14 4 2" xfId="45038" xr:uid="{00000000-0005-0000-0000-00006C2E0000}"/>
    <cellStyle name="Comma 2 3 4 14 5" xfId="34593" xr:uid="{00000000-0005-0000-0000-00006D2E0000}"/>
    <cellStyle name="Comma 2 3 4 15" xfId="5651" xr:uid="{00000000-0005-0000-0000-00006E2E0000}"/>
    <cellStyle name="Comma 2 3 4 15 2" xfId="24055" xr:uid="{00000000-0005-0000-0000-00006F2E0000}"/>
    <cellStyle name="Comma 2 3 4 15 2 2" xfId="55438" xr:uid="{00000000-0005-0000-0000-0000702E0000}"/>
    <cellStyle name="Comma 2 3 4 15 3" xfId="16282" xr:uid="{00000000-0005-0000-0000-0000712E0000}"/>
    <cellStyle name="Comma 2 3 4 15 3 2" xfId="47665" xr:uid="{00000000-0005-0000-0000-0000722E0000}"/>
    <cellStyle name="Comma 2 3 4 15 4" xfId="37225" xr:uid="{00000000-0005-0000-0000-0000732E0000}"/>
    <cellStyle name="Comma 2 3 4 16" xfId="19252" xr:uid="{00000000-0005-0000-0000-0000742E0000}"/>
    <cellStyle name="Comma 2 3 4 16 2" xfId="50635" xr:uid="{00000000-0005-0000-0000-0000752E0000}"/>
    <cellStyle name="Comma 2 3 4 17" xfId="26683" xr:uid="{00000000-0005-0000-0000-0000762E0000}"/>
    <cellStyle name="Comma 2 3 4 17 2" xfId="58065" xr:uid="{00000000-0005-0000-0000-0000772E0000}"/>
    <cellStyle name="Comma 2 3 4 18" xfId="11476" xr:uid="{00000000-0005-0000-0000-0000782E0000}"/>
    <cellStyle name="Comma 2 3 4 18 2" xfId="42862" xr:uid="{00000000-0005-0000-0000-0000792E0000}"/>
    <cellStyle name="Comma 2 3 4 19" xfId="31963" xr:uid="{00000000-0005-0000-0000-00007A2E0000}"/>
    <cellStyle name="Comma 2 3 4 2" xfId="292" xr:uid="{00000000-0005-0000-0000-00007B2E0000}"/>
    <cellStyle name="Comma 2 3 4 2 10" xfId="2866" xr:uid="{00000000-0005-0000-0000-00007C2E0000}"/>
    <cellStyle name="Comma 2 3 4 2 10 2" xfId="5539" xr:uid="{00000000-0005-0000-0000-00007D2E0000}"/>
    <cellStyle name="Comma 2 3 4 2 10 2 2" xfId="10890" xr:uid="{00000000-0005-0000-0000-00007E2E0000}"/>
    <cellStyle name="Comma 2 3 4 2 10 2 2 2" xfId="24001" xr:uid="{00000000-0005-0000-0000-00007F2E0000}"/>
    <cellStyle name="Comma 2 3 4 2 10 2 2 2 2" xfId="55384" xr:uid="{00000000-0005-0000-0000-0000802E0000}"/>
    <cellStyle name="Comma 2 3 4 2 10 2 2 3" xfId="42430" xr:uid="{00000000-0005-0000-0000-0000812E0000}"/>
    <cellStyle name="Comma 2 3 4 2 10 2 3" xfId="31883" xr:uid="{00000000-0005-0000-0000-0000822E0000}"/>
    <cellStyle name="Comma 2 3 4 2 10 2 3 2" xfId="63265" xr:uid="{00000000-0005-0000-0000-0000832E0000}"/>
    <cellStyle name="Comma 2 3 4 2 10 2 4" xfId="16226" xr:uid="{00000000-0005-0000-0000-0000842E0000}"/>
    <cellStyle name="Comma 2 3 4 2 10 2 4 2" xfId="47611" xr:uid="{00000000-0005-0000-0000-0000852E0000}"/>
    <cellStyle name="Comma 2 3 4 2 10 2 5" xfId="37166" xr:uid="{00000000-0005-0000-0000-0000862E0000}"/>
    <cellStyle name="Comma 2 3 4 2 10 3" xfId="8244" xr:uid="{00000000-0005-0000-0000-0000872E0000}"/>
    <cellStyle name="Comma 2 3 4 2 10 3 2" xfId="26628" xr:uid="{00000000-0005-0000-0000-0000882E0000}"/>
    <cellStyle name="Comma 2 3 4 2 10 3 2 2" xfId="58011" xr:uid="{00000000-0005-0000-0000-0000892E0000}"/>
    <cellStyle name="Comma 2 3 4 2 10 3 3" xfId="18855" xr:uid="{00000000-0005-0000-0000-00008A2E0000}"/>
    <cellStyle name="Comma 2 3 4 2 10 3 3 2" xfId="50238" xr:uid="{00000000-0005-0000-0000-00008B2E0000}"/>
    <cellStyle name="Comma 2 3 4 2 10 3 4" xfId="39800" xr:uid="{00000000-0005-0000-0000-00008C2E0000}"/>
    <cellStyle name="Comma 2 3 4 2 10 4" xfId="21374" xr:uid="{00000000-0005-0000-0000-00008D2E0000}"/>
    <cellStyle name="Comma 2 3 4 2 10 4 2" xfId="52757" xr:uid="{00000000-0005-0000-0000-00008E2E0000}"/>
    <cellStyle name="Comma 2 3 4 2 10 5" xfId="29256" xr:uid="{00000000-0005-0000-0000-00008F2E0000}"/>
    <cellStyle name="Comma 2 3 4 2 10 5 2" xfId="60638" xr:uid="{00000000-0005-0000-0000-0000902E0000}"/>
    <cellStyle name="Comma 2 3 4 2 10 6" xfId="13598" xr:uid="{00000000-0005-0000-0000-0000912E0000}"/>
    <cellStyle name="Comma 2 3 4 2 10 6 2" xfId="44984" xr:uid="{00000000-0005-0000-0000-0000922E0000}"/>
    <cellStyle name="Comma 2 3 4 2 10 7" xfId="34536" xr:uid="{00000000-0005-0000-0000-0000932E0000}"/>
    <cellStyle name="Comma 2 3 4 2 11" xfId="701" xr:uid="{00000000-0005-0000-0000-0000942E0000}"/>
    <cellStyle name="Comma 2 3 4 2 11 2" xfId="3401" xr:uid="{00000000-0005-0000-0000-0000952E0000}"/>
    <cellStyle name="Comma 2 3 4 2 11 2 2" xfId="8762" xr:uid="{00000000-0005-0000-0000-0000962E0000}"/>
    <cellStyle name="Comma 2 3 4 2 11 2 2 2" xfId="24508" xr:uid="{00000000-0005-0000-0000-0000972E0000}"/>
    <cellStyle name="Comma 2 3 4 2 11 2 2 2 2" xfId="55891" xr:uid="{00000000-0005-0000-0000-0000982E0000}"/>
    <cellStyle name="Comma 2 3 4 2 11 2 2 3" xfId="40310" xr:uid="{00000000-0005-0000-0000-0000992E0000}"/>
    <cellStyle name="Comma 2 3 4 2 11 2 3" xfId="29763" xr:uid="{00000000-0005-0000-0000-00009A2E0000}"/>
    <cellStyle name="Comma 2 3 4 2 11 2 3 2" xfId="61145" xr:uid="{00000000-0005-0000-0000-00009B2E0000}"/>
    <cellStyle name="Comma 2 3 4 2 11 2 4" xfId="16735" xr:uid="{00000000-0005-0000-0000-00009C2E0000}"/>
    <cellStyle name="Comma 2 3 4 2 11 2 4 2" xfId="48118" xr:uid="{00000000-0005-0000-0000-00009D2E0000}"/>
    <cellStyle name="Comma 2 3 4 2 11 2 5" xfId="35046" xr:uid="{00000000-0005-0000-0000-00009E2E0000}"/>
    <cellStyle name="Comma 2 3 4 2 11 3" xfId="6104" xr:uid="{00000000-0005-0000-0000-00009F2E0000}"/>
    <cellStyle name="Comma 2 3 4 2 11 3 2" xfId="21881" xr:uid="{00000000-0005-0000-0000-0000A02E0000}"/>
    <cellStyle name="Comma 2 3 4 2 11 3 2 2" xfId="53264" xr:uid="{00000000-0005-0000-0000-0000A12E0000}"/>
    <cellStyle name="Comma 2 3 4 2 11 3 3" xfId="37678" xr:uid="{00000000-0005-0000-0000-0000A22E0000}"/>
    <cellStyle name="Comma 2 3 4 2 11 4" xfId="27136" xr:uid="{00000000-0005-0000-0000-0000A32E0000}"/>
    <cellStyle name="Comma 2 3 4 2 11 4 2" xfId="58518" xr:uid="{00000000-0005-0000-0000-0000A42E0000}"/>
    <cellStyle name="Comma 2 3 4 2 11 5" xfId="14106" xr:uid="{00000000-0005-0000-0000-0000A52E0000}"/>
    <cellStyle name="Comma 2 3 4 2 11 5 2" xfId="45491" xr:uid="{00000000-0005-0000-0000-0000A62E0000}"/>
    <cellStyle name="Comma 2 3 4 2 11 6" xfId="32416" xr:uid="{00000000-0005-0000-0000-0000A72E0000}"/>
    <cellStyle name="Comma 2 3 4 2 12" xfId="3001" xr:uid="{00000000-0005-0000-0000-0000A82E0000}"/>
    <cellStyle name="Comma 2 3 4 2 12 2" xfId="8363" xr:uid="{00000000-0005-0000-0000-0000A92E0000}"/>
    <cellStyle name="Comma 2 3 4 2 12 2 2" xfId="21482" xr:uid="{00000000-0005-0000-0000-0000AA2E0000}"/>
    <cellStyle name="Comma 2 3 4 2 12 2 2 2" xfId="52865" xr:uid="{00000000-0005-0000-0000-0000AB2E0000}"/>
    <cellStyle name="Comma 2 3 4 2 12 2 3" xfId="39911" xr:uid="{00000000-0005-0000-0000-0000AC2E0000}"/>
    <cellStyle name="Comma 2 3 4 2 12 3" xfId="29364" xr:uid="{00000000-0005-0000-0000-0000AD2E0000}"/>
    <cellStyle name="Comma 2 3 4 2 12 3 2" xfId="60746" xr:uid="{00000000-0005-0000-0000-0000AE2E0000}"/>
    <cellStyle name="Comma 2 3 4 2 12 4" xfId="13707" xr:uid="{00000000-0005-0000-0000-0000AF2E0000}"/>
    <cellStyle name="Comma 2 3 4 2 12 4 2" xfId="45092" xr:uid="{00000000-0005-0000-0000-0000B02E0000}"/>
    <cellStyle name="Comma 2 3 4 2 12 5" xfId="34647" xr:uid="{00000000-0005-0000-0000-0000B12E0000}"/>
    <cellStyle name="Comma 2 3 4 2 13" xfId="5705" xr:uid="{00000000-0005-0000-0000-0000B22E0000}"/>
    <cellStyle name="Comma 2 3 4 2 13 2" xfId="24109" xr:uid="{00000000-0005-0000-0000-0000B32E0000}"/>
    <cellStyle name="Comma 2 3 4 2 13 2 2" xfId="55492" xr:uid="{00000000-0005-0000-0000-0000B42E0000}"/>
    <cellStyle name="Comma 2 3 4 2 13 3" xfId="16336" xr:uid="{00000000-0005-0000-0000-0000B52E0000}"/>
    <cellStyle name="Comma 2 3 4 2 13 3 2" xfId="47719" xr:uid="{00000000-0005-0000-0000-0000B62E0000}"/>
    <cellStyle name="Comma 2 3 4 2 13 4" xfId="37279" xr:uid="{00000000-0005-0000-0000-0000B72E0000}"/>
    <cellStyle name="Comma 2 3 4 2 14" xfId="19254" xr:uid="{00000000-0005-0000-0000-0000B82E0000}"/>
    <cellStyle name="Comma 2 3 4 2 14 2" xfId="50637" xr:uid="{00000000-0005-0000-0000-0000B92E0000}"/>
    <cellStyle name="Comma 2 3 4 2 15" xfId="26737" xr:uid="{00000000-0005-0000-0000-0000BA2E0000}"/>
    <cellStyle name="Comma 2 3 4 2 15 2" xfId="58119" xr:uid="{00000000-0005-0000-0000-0000BB2E0000}"/>
    <cellStyle name="Comma 2 3 4 2 16" xfId="11478" xr:uid="{00000000-0005-0000-0000-0000BC2E0000}"/>
    <cellStyle name="Comma 2 3 4 2 16 2" xfId="42864" xr:uid="{00000000-0005-0000-0000-0000BD2E0000}"/>
    <cellStyle name="Comma 2 3 4 2 17" xfId="32017" xr:uid="{00000000-0005-0000-0000-0000BE2E0000}"/>
    <cellStyle name="Comma 2 3 4 2 2" xfId="702" xr:uid="{00000000-0005-0000-0000-0000BF2E0000}"/>
    <cellStyle name="Comma 2 3 4 2 2 10" xfId="32417" xr:uid="{00000000-0005-0000-0000-0000C02E0000}"/>
    <cellStyle name="Comma 2 3 4 2 2 2" xfId="703" xr:uid="{00000000-0005-0000-0000-0000C12E0000}"/>
    <cellStyle name="Comma 2 3 4 2 2 2 2" xfId="704" xr:uid="{00000000-0005-0000-0000-0000C22E0000}"/>
    <cellStyle name="Comma 2 3 4 2 2 2 2 2" xfId="3404" xr:uid="{00000000-0005-0000-0000-0000C32E0000}"/>
    <cellStyle name="Comma 2 3 4 2 2 2 2 2 2" xfId="8765" xr:uid="{00000000-0005-0000-0000-0000C42E0000}"/>
    <cellStyle name="Comma 2 3 4 2 2 2 2 2 2 2" xfId="21884" xr:uid="{00000000-0005-0000-0000-0000C52E0000}"/>
    <cellStyle name="Comma 2 3 4 2 2 2 2 2 2 2 2" xfId="53267" xr:uid="{00000000-0005-0000-0000-0000C62E0000}"/>
    <cellStyle name="Comma 2 3 4 2 2 2 2 2 2 3" xfId="40313" xr:uid="{00000000-0005-0000-0000-0000C72E0000}"/>
    <cellStyle name="Comma 2 3 4 2 2 2 2 2 3" xfId="29766" xr:uid="{00000000-0005-0000-0000-0000C82E0000}"/>
    <cellStyle name="Comma 2 3 4 2 2 2 2 2 3 2" xfId="61148" xr:uid="{00000000-0005-0000-0000-0000C92E0000}"/>
    <cellStyle name="Comma 2 3 4 2 2 2 2 2 4" xfId="14109" xr:uid="{00000000-0005-0000-0000-0000CA2E0000}"/>
    <cellStyle name="Comma 2 3 4 2 2 2 2 2 4 2" xfId="45494" xr:uid="{00000000-0005-0000-0000-0000CB2E0000}"/>
    <cellStyle name="Comma 2 3 4 2 2 2 2 2 5" xfId="35049" xr:uid="{00000000-0005-0000-0000-0000CC2E0000}"/>
    <cellStyle name="Comma 2 3 4 2 2 2 2 3" xfId="6107" xr:uid="{00000000-0005-0000-0000-0000CD2E0000}"/>
    <cellStyle name="Comma 2 3 4 2 2 2 2 3 2" xfId="24511" xr:uid="{00000000-0005-0000-0000-0000CE2E0000}"/>
    <cellStyle name="Comma 2 3 4 2 2 2 2 3 2 2" xfId="55894" xr:uid="{00000000-0005-0000-0000-0000CF2E0000}"/>
    <cellStyle name="Comma 2 3 4 2 2 2 2 3 3" xfId="16738" xr:uid="{00000000-0005-0000-0000-0000D02E0000}"/>
    <cellStyle name="Comma 2 3 4 2 2 2 2 3 3 2" xfId="48121" xr:uid="{00000000-0005-0000-0000-0000D12E0000}"/>
    <cellStyle name="Comma 2 3 4 2 2 2 2 3 4" xfId="37681" xr:uid="{00000000-0005-0000-0000-0000D22E0000}"/>
    <cellStyle name="Comma 2 3 4 2 2 2 2 4" xfId="19257" xr:uid="{00000000-0005-0000-0000-0000D32E0000}"/>
    <cellStyle name="Comma 2 3 4 2 2 2 2 4 2" xfId="50640" xr:uid="{00000000-0005-0000-0000-0000D42E0000}"/>
    <cellStyle name="Comma 2 3 4 2 2 2 2 5" xfId="27139" xr:uid="{00000000-0005-0000-0000-0000D52E0000}"/>
    <cellStyle name="Comma 2 3 4 2 2 2 2 5 2" xfId="58521" xr:uid="{00000000-0005-0000-0000-0000D62E0000}"/>
    <cellStyle name="Comma 2 3 4 2 2 2 2 6" xfId="11481" xr:uid="{00000000-0005-0000-0000-0000D72E0000}"/>
    <cellStyle name="Comma 2 3 4 2 2 2 2 6 2" xfId="42867" xr:uid="{00000000-0005-0000-0000-0000D82E0000}"/>
    <cellStyle name="Comma 2 3 4 2 2 2 2 7" xfId="32419" xr:uid="{00000000-0005-0000-0000-0000D92E0000}"/>
    <cellStyle name="Comma 2 3 4 2 2 2 3" xfId="3403" xr:uid="{00000000-0005-0000-0000-0000DA2E0000}"/>
    <cellStyle name="Comma 2 3 4 2 2 2 3 2" xfId="8764" xr:uid="{00000000-0005-0000-0000-0000DB2E0000}"/>
    <cellStyle name="Comma 2 3 4 2 2 2 3 2 2" xfId="21883" xr:uid="{00000000-0005-0000-0000-0000DC2E0000}"/>
    <cellStyle name="Comma 2 3 4 2 2 2 3 2 2 2" xfId="53266" xr:uid="{00000000-0005-0000-0000-0000DD2E0000}"/>
    <cellStyle name="Comma 2 3 4 2 2 2 3 2 3" xfId="40312" xr:uid="{00000000-0005-0000-0000-0000DE2E0000}"/>
    <cellStyle name="Comma 2 3 4 2 2 2 3 3" xfId="29765" xr:uid="{00000000-0005-0000-0000-0000DF2E0000}"/>
    <cellStyle name="Comma 2 3 4 2 2 2 3 3 2" xfId="61147" xr:uid="{00000000-0005-0000-0000-0000E02E0000}"/>
    <cellStyle name="Comma 2 3 4 2 2 2 3 4" xfId="14108" xr:uid="{00000000-0005-0000-0000-0000E12E0000}"/>
    <cellStyle name="Comma 2 3 4 2 2 2 3 4 2" xfId="45493" xr:uid="{00000000-0005-0000-0000-0000E22E0000}"/>
    <cellStyle name="Comma 2 3 4 2 2 2 3 5" xfId="35048" xr:uid="{00000000-0005-0000-0000-0000E32E0000}"/>
    <cellStyle name="Comma 2 3 4 2 2 2 4" xfId="6106" xr:uid="{00000000-0005-0000-0000-0000E42E0000}"/>
    <cellStyle name="Comma 2 3 4 2 2 2 4 2" xfId="24510" xr:uid="{00000000-0005-0000-0000-0000E52E0000}"/>
    <cellStyle name="Comma 2 3 4 2 2 2 4 2 2" xfId="55893" xr:uid="{00000000-0005-0000-0000-0000E62E0000}"/>
    <cellStyle name="Comma 2 3 4 2 2 2 4 3" xfId="16737" xr:uid="{00000000-0005-0000-0000-0000E72E0000}"/>
    <cellStyle name="Comma 2 3 4 2 2 2 4 3 2" xfId="48120" xr:uid="{00000000-0005-0000-0000-0000E82E0000}"/>
    <cellStyle name="Comma 2 3 4 2 2 2 4 4" xfId="37680" xr:uid="{00000000-0005-0000-0000-0000E92E0000}"/>
    <cellStyle name="Comma 2 3 4 2 2 2 5" xfId="19256" xr:uid="{00000000-0005-0000-0000-0000EA2E0000}"/>
    <cellStyle name="Comma 2 3 4 2 2 2 5 2" xfId="50639" xr:uid="{00000000-0005-0000-0000-0000EB2E0000}"/>
    <cellStyle name="Comma 2 3 4 2 2 2 6" xfId="27138" xr:uid="{00000000-0005-0000-0000-0000EC2E0000}"/>
    <cellStyle name="Comma 2 3 4 2 2 2 6 2" xfId="58520" xr:uid="{00000000-0005-0000-0000-0000ED2E0000}"/>
    <cellStyle name="Comma 2 3 4 2 2 2 7" xfId="11480" xr:uid="{00000000-0005-0000-0000-0000EE2E0000}"/>
    <cellStyle name="Comma 2 3 4 2 2 2 7 2" xfId="42866" xr:uid="{00000000-0005-0000-0000-0000EF2E0000}"/>
    <cellStyle name="Comma 2 3 4 2 2 2 8" xfId="32418" xr:uid="{00000000-0005-0000-0000-0000F02E0000}"/>
    <cellStyle name="Comma 2 3 4 2 2 3" xfId="705" xr:uid="{00000000-0005-0000-0000-0000F12E0000}"/>
    <cellStyle name="Comma 2 3 4 2 2 3 2" xfId="3405" xr:uid="{00000000-0005-0000-0000-0000F22E0000}"/>
    <cellStyle name="Comma 2 3 4 2 2 3 2 2" xfId="8766" xr:uid="{00000000-0005-0000-0000-0000F32E0000}"/>
    <cellStyle name="Comma 2 3 4 2 2 3 2 2 2" xfId="21885" xr:uid="{00000000-0005-0000-0000-0000F42E0000}"/>
    <cellStyle name="Comma 2 3 4 2 2 3 2 2 2 2" xfId="53268" xr:uid="{00000000-0005-0000-0000-0000F52E0000}"/>
    <cellStyle name="Comma 2 3 4 2 2 3 2 2 3" xfId="40314" xr:uid="{00000000-0005-0000-0000-0000F62E0000}"/>
    <cellStyle name="Comma 2 3 4 2 2 3 2 3" xfId="29767" xr:uid="{00000000-0005-0000-0000-0000F72E0000}"/>
    <cellStyle name="Comma 2 3 4 2 2 3 2 3 2" xfId="61149" xr:uid="{00000000-0005-0000-0000-0000F82E0000}"/>
    <cellStyle name="Comma 2 3 4 2 2 3 2 4" xfId="14110" xr:uid="{00000000-0005-0000-0000-0000F92E0000}"/>
    <cellStyle name="Comma 2 3 4 2 2 3 2 4 2" xfId="45495" xr:uid="{00000000-0005-0000-0000-0000FA2E0000}"/>
    <cellStyle name="Comma 2 3 4 2 2 3 2 5" xfId="35050" xr:uid="{00000000-0005-0000-0000-0000FB2E0000}"/>
    <cellStyle name="Comma 2 3 4 2 2 3 3" xfId="6108" xr:uid="{00000000-0005-0000-0000-0000FC2E0000}"/>
    <cellStyle name="Comma 2 3 4 2 2 3 3 2" xfId="24512" xr:uid="{00000000-0005-0000-0000-0000FD2E0000}"/>
    <cellStyle name="Comma 2 3 4 2 2 3 3 2 2" xfId="55895" xr:uid="{00000000-0005-0000-0000-0000FE2E0000}"/>
    <cellStyle name="Comma 2 3 4 2 2 3 3 3" xfId="16739" xr:uid="{00000000-0005-0000-0000-0000FF2E0000}"/>
    <cellStyle name="Comma 2 3 4 2 2 3 3 3 2" xfId="48122" xr:uid="{00000000-0005-0000-0000-0000002F0000}"/>
    <cellStyle name="Comma 2 3 4 2 2 3 3 4" xfId="37682" xr:uid="{00000000-0005-0000-0000-0000012F0000}"/>
    <cellStyle name="Comma 2 3 4 2 2 3 4" xfId="19258" xr:uid="{00000000-0005-0000-0000-0000022F0000}"/>
    <cellStyle name="Comma 2 3 4 2 2 3 4 2" xfId="50641" xr:uid="{00000000-0005-0000-0000-0000032F0000}"/>
    <cellStyle name="Comma 2 3 4 2 2 3 5" xfId="27140" xr:uid="{00000000-0005-0000-0000-0000042F0000}"/>
    <cellStyle name="Comma 2 3 4 2 2 3 5 2" xfId="58522" xr:uid="{00000000-0005-0000-0000-0000052F0000}"/>
    <cellStyle name="Comma 2 3 4 2 2 3 6" xfId="11482" xr:uid="{00000000-0005-0000-0000-0000062F0000}"/>
    <cellStyle name="Comma 2 3 4 2 2 3 6 2" xfId="42868" xr:uid="{00000000-0005-0000-0000-0000072F0000}"/>
    <cellStyle name="Comma 2 3 4 2 2 3 7" xfId="32420" xr:uid="{00000000-0005-0000-0000-0000082F0000}"/>
    <cellStyle name="Comma 2 3 4 2 2 4" xfId="706" xr:uid="{00000000-0005-0000-0000-0000092F0000}"/>
    <cellStyle name="Comma 2 3 4 2 2 4 2" xfId="3406" xr:uid="{00000000-0005-0000-0000-00000A2F0000}"/>
    <cellStyle name="Comma 2 3 4 2 2 4 2 2" xfId="8767" xr:uid="{00000000-0005-0000-0000-00000B2F0000}"/>
    <cellStyle name="Comma 2 3 4 2 2 4 2 2 2" xfId="21886" xr:uid="{00000000-0005-0000-0000-00000C2F0000}"/>
    <cellStyle name="Comma 2 3 4 2 2 4 2 2 2 2" xfId="53269" xr:uid="{00000000-0005-0000-0000-00000D2F0000}"/>
    <cellStyle name="Comma 2 3 4 2 2 4 2 2 3" xfId="40315" xr:uid="{00000000-0005-0000-0000-00000E2F0000}"/>
    <cellStyle name="Comma 2 3 4 2 2 4 2 3" xfId="29768" xr:uid="{00000000-0005-0000-0000-00000F2F0000}"/>
    <cellStyle name="Comma 2 3 4 2 2 4 2 3 2" xfId="61150" xr:uid="{00000000-0005-0000-0000-0000102F0000}"/>
    <cellStyle name="Comma 2 3 4 2 2 4 2 4" xfId="14111" xr:uid="{00000000-0005-0000-0000-0000112F0000}"/>
    <cellStyle name="Comma 2 3 4 2 2 4 2 4 2" xfId="45496" xr:uid="{00000000-0005-0000-0000-0000122F0000}"/>
    <cellStyle name="Comma 2 3 4 2 2 4 2 5" xfId="35051" xr:uid="{00000000-0005-0000-0000-0000132F0000}"/>
    <cellStyle name="Comma 2 3 4 2 2 4 3" xfId="6109" xr:uid="{00000000-0005-0000-0000-0000142F0000}"/>
    <cellStyle name="Comma 2 3 4 2 2 4 3 2" xfId="24513" xr:uid="{00000000-0005-0000-0000-0000152F0000}"/>
    <cellStyle name="Comma 2 3 4 2 2 4 3 2 2" xfId="55896" xr:uid="{00000000-0005-0000-0000-0000162F0000}"/>
    <cellStyle name="Comma 2 3 4 2 2 4 3 3" xfId="16740" xr:uid="{00000000-0005-0000-0000-0000172F0000}"/>
    <cellStyle name="Comma 2 3 4 2 2 4 3 3 2" xfId="48123" xr:uid="{00000000-0005-0000-0000-0000182F0000}"/>
    <cellStyle name="Comma 2 3 4 2 2 4 3 4" xfId="37683" xr:uid="{00000000-0005-0000-0000-0000192F0000}"/>
    <cellStyle name="Comma 2 3 4 2 2 4 4" xfId="19259" xr:uid="{00000000-0005-0000-0000-00001A2F0000}"/>
    <cellStyle name="Comma 2 3 4 2 2 4 4 2" xfId="50642" xr:uid="{00000000-0005-0000-0000-00001B2F0000}"/>
    <cellStyle name="Comma 2 3 4 2 2 4 5" xfId="27141" xr:uid="{00000000-0005-0000-0000-00001C2F0000}"/>
    <cellStyle name="Comma 2 3 4 2 2 4 5 2" xfId="58523" xr:uid="{00000000-0005-0000-0000-00001D2F0000}"/>
    <cellStyle name="Comma 2 3 4 2 2 4 6" xfId="11483" xr:uid="{00000000-0005-0000-0000-00001E2F0000}"/>
    <cellStyle name="Comma 2 3 4 2 2 4 6 2" xfId="42869" xr:uid="{00000000-0005-0000-0000-00001F2F0000}"/>
    <cellStyle name="Comma 2 3 4 2 2 4 7" xfId="32421" xr:uid="{00000000-0005-0000-0000-0000202F0000}"/>
    <cellStyle name="Comma 2 3 4 2 2 5" xfId="3402" xr:uid="{00000000-0005-0000-0000-0000212F0000}"/>
    <cellStyle name="Comma 2 3 4 2 2 5 2" xfId="8763" xr:uid="{00000000-0005-0000-0000-0000222F0000}"/>
    <cellStyle name="Comma 2 3 4 2 2 5 2 2" xfId="21882" xr:uid="{00000000-0005-0000-0000-0000232F0000}"/>
    <cellStyle name="Comma 2 3 4 2 2 5 2 2 2" xfId="53265" xr:uid="{00000000-0005-0000-0000-0000242F0000}"/>
    <cellStyle name="Comma 2 3 4 2 2 5 2 3" xfId="40311" xr:uid="{00000000-0005-0000-0000-0000252F0000}"/>
    <cellStyle name="Comma 2 3 4 2 2 5 3" xfId="29764" xr:uid="{00000000-0005-0000-0000-0000262F0000}"/>
    <cellStyle name="Comma 2 3 4 2 2 5 3 2" xfId="61146" xr:uid="{00000000-0005-0000-0000-0000272F0000}"/>
    <cellStyle name="Comma 2 3 4 2 2 5 4" xfId="14107" xr:uid="{00000000-0005-0000-0000-0000282F0000}"/>
    <cellStyle name="Comma 2 3 4 2 2 5 4 2" xfId="45492" xr:uid="{00000000-0005-0000-0000-0000292F0000}"/>
    <cellStyle name="Comma 2 3 4 2 2 5 5" xfId="35047" xr:uid="{00000000-0005-0000-0000-00002A2F0000}"/>
    <cellStyle name="Comma 2 3 4 2 2 6" xfId="6105" xr:uid="{00000000-0005-0000-0000-00002B2F0000}"/>
    <cellStyle name="Comma 2 3 4 2 2 6 2" xfId="24509" xr:uid="{00000000-0005-0000-0000-00002C2F0000}"/>
    <cellStyle name="Comma 2 3 4 2 2 6 2 2" xfId="55892" xr:uid="{00000000-0005-0000-0000-00002D2F0000}"/>
    <cellStyle name="Comma 2 3 4 2 2 6 3" xfId="16736" xr:uid="{00000000-0005-0000-0000-00002E2F0000}"/>
    <cellStyle name="Comma 2 3 4 2 2 6 3 2" xfId="48119" xr:uid="{00000000-0005-0000-0000-00002F2F0000}"/>
    <cellStyle name="Comma 2 3 4 2 2 6 4" xfId="37679" xr:uid="{00000000-0005-0000-0000-0000302F0000}"/>
    <cellStyle name="Comma 2 3 4 2 2 7" xfId="19255" xr:uid="{00000000-0005-0000-0000-0000312F0000}"/>
    <cellStyle name="Comma 2 3 4 2 2 7 2" xfId="50638" xr:uid="{00000000-0005-0000-0000-0000322F0000}"/>
    <cellStyle name="Comma 2 3 4 2 2 8" xfId="27137" xr:uid="{00000000-0005-0000-0000-0000332F0000}"/>
    <cellStyle name="Comma 2 3 4 2 2 8 2" xfId="58519" xr:uid="{00000000-0005-0000-0000-0000342F0000}"/>
    <cellStyle name="Comma 2 3 4 2 2 9" xfId="11479" xr:uid="{00000000-0005-0000-0000-0000352F0000}"/>
    <cellStyle name="Comma 2 3 4 2 2 9 2" xfId="42865" xr:uid="{00000000-0005-0000-0000-0000362F0000}"/>
    <cellStyle name="Comma 2 3 4 2 3" xfId="707" xr:uid="{00000000-0005-0000-0000-0000372F0000}"/>
    <cellStyle name="Comma 2 3 4 2 3 10" xfId="32422" xr:uid="{00000000-0005-0000-0000-0000382F0000}"/>
    <cellStyle name="Comma 2 3 4 2 3 2" xfId="708" xr:uid="{00000000-0005-0000-0000-0000392F0000}"/>
    <cellStyle name="Comma 2 3 4 2 3 2 2" xfId="709" xr:uid="{00000000-0005-0000-0000-00003A2F0000}"/>
    <cellStyle name="Comma 2 3 4 2 3 2 2 2" xfId="3409" xr:uid="{00000000-0005-0000-0000-00003B2F0000}"/>
    <cellStyle name="Comma 2 3 4 2 3 2 2 2 2" xfId="8770" xr:uid="{00000000-0005-0000-0000-00003C2F0000}"/>
    <cellStyle name="Comma 2 3 4 2 3 2 2 2 2 2" xfId="21889" xr:uid="{00000000-0005-0000-0000-00003D2F0000}"/>
    <cellStyle name="Comma 2 3 4 2 3 2 2 2 2 2 2" xfId="53272" xr:uid="{00000000-0005-0000-0000-00003E2F0000}"/>
    <cellStyle name="Comma 2 3 4 2 3 2 2 2 2 3" xfId="40318" xr:uid="{00000000-0005-0000-0000-00003F2F0000}"/>
    <cellStyle name="Comma 2 3 4 2 3 2 2 2 3" xfId="29771" xr:uid="{00000000-0005-0000-0000-0000402F0000}"/>
    <cellStyle name="Comma 2 3 4 2 3 2 2 2 3 2" xfId="61153" xr:uid="{00000000-0005-0000-0000-0000412F0000}"/>
    <cellStyle name="Comma 2 3 4 2 3 2 2 2 4" xfId="14114" xr:uid="{00000000-0005-0000-0000-0000422F0000}"/>
    <cellStyle name="Comma 2 3 4 2 3 2 2 2 4 2" xfId="45499" xr:uid="{00000000-0005-0000-0000-0000432F0000}"/>
    <cellStyle name="Comma 2 3 4 2 3 2 2 2 5" xfId="35054" xr:uid="{00000000-0005-0000-0000-0000442F0000}"/>
    <cellStyle name="Comma 2 3 4 2 3 2 2 3" xfId="6112" xr:uid="{00000000-0005-0000-0000-0000452F0000}"/>
    <cellStyle name="Comma 2 3 4 2 3 2 2 3 2" xfId="24516" xr:uid="{00000000-0005-0000-0000-0000462F0000}"/>
    <cellStyle name="Comma 2 3 4 2 3 2 2 3 2 2" xfId="55899" xr:uid="{00000000-0005-0000-0000-0000472F0000}"/>
    <cellStyle name="Comma 2 3 4 2 3 2 2 3 3" xfId="16743" xr:uid="{00000000-0005-0000-0000-0000482F0000}"/>
    <cellStyle name="Comma 2 3 4 2 3 2 2 3 3 2" xfId="48126" xr:uid="{00000000-0005-0000-0000-0000492F0000}"/>
    <cellStyle name="Comma 2 3 4 2 3 2 2 3 4" xfId="37686" xr:uid="{00000000-0005-0000-0000-00004A2F0000}"/>
    <cellStyle name="Comma 2 3 4 2 3 2 2 4" xfId="19262" xr:uid="{00000000-0005-0000-0000-00004B2F0000}"/>
    <cellStyle name="Comma 2 3 4 2 3 2 2 4 2" xfId="50645" xr:uid="{00000000-0005-0000-0000-00004C2F0000}"/>
    <cellStyle name="Comma 2 3 4 2 3 2 2 5" xfId="27144" xr:uid="{00000000-0005-0000-0000-00004D2F0000}"/>
    <cellStyle name="Comma 2 3 4 2 3 2 2 5 2" xfId="58526" xr:uid="{00000000-0005-0000-0000-00004E2F0000}"/>
    <cellStyle name="Comma 2 3 4 2 3 2 2 6" xfId="11486" xr:uid="{00000000-0005-0000-0000-00004F2F0000}"/>
    <cellStyle name="Comma 2 3 4 2 3 2 2 6 2" xfId="42872" xr:uid="{00000000-0005-0000-0000-0000502F0000}"/>
    <cellStyle name="Comma 2 3 4 2 3 2 2 7" xfId="32424" xr:uid="{00000000-0005-0000-0000-0000512F0000}"/>
    <cellStyle name="Comma 2 3 4 2 3 2 3" xfId="3408" xr:uid="{00000000-0005-0000-0000-0000522F0000}"/>
    <cellStyle name="Comma 2 3 4 2 3 2 3 2" xfId="8769" xr:uid="{00000000-0005-0000-0000-0000532F0000}"/>
    <cellStyle name="Comma 2 3 4 2 3 2 3 2 2" xfId="21888" xr:uid="{00000000-0005-0000-0000-0000542F0000}"/>
    <cellStyle name="Comma 2 3 4 2 3 2 3 2 2 2" xfId="53271" xr:uid="{00000000-0005-0000-0000-0000552F0000}"/>
    <cellStyle name="Comma 2 3 4 2 3 2 3 2 3" xfId="40317" xr:uid="{00000000-0005-0000-0000-0000562F0000}"/>
    <cellStyle name="Comma 2 3 4 2 3 2 3 3" xfId="29770" xr:uid="{00000000-0005-0000-0000-0000572F0000}"/>
    <cellStyle name="Comma 2 3 4 2 3 2 3 3 2" xfId="61152" xr:uid="{00000000-0005-0000-0000-0000582F0000}"/>
    <cellStyle name="Comma 2 3 4 2 3 2 3 4" xfId="14113" xr:uid="{00000000-0005-0000-0000-0000592F0000}"/>
    <cellStyle name="Comma 2 3 4 2 3 2 3 4 2" xfId="45498" xr:uid="{00000000-0005-0000-0000-00005A2F0000}"/>
    <cellStyle name="Comma 2 3 4 2 3 2 3 5" xfId="35053" xr:uid="{00000000-0005-0000-0000-00005B2F0000}"/>
    <cellStyle name="Comma 2 3 4 2 3 2 4" xfId="6111" xr:uid="{00000000-0005-0000-0000-00005C2F0000}"/>
    <cellStyle name="Comma 2 3 4 2 3 2 4 2" xfId="24515" xr:uid="{00000000-0005-0000-0000-00005D2F0000}"/>
    <cellStyle name="Comma 2 3 4 2 3 2 4 2 2" xfId="55898" xr:uid="{00000000-0005-0000-0000-00005E2F0000}"/>
    <cellStyle name="Comma 2 3 4 2 3 2 4 3" xfId="16742" xr:uid="{00000000-0005-0000-0000-00005F2F0000}"/>
    <cellStyle name="Comma 2 3 4 2 3 2 4 3 2" xfId="48125" xr:uid="{00000000-0005-0000-0000-0000602F0000}"/>
    <cellStyle name="Comma 2 3 4 2 3 2 4 4" xfId="37685" xr:uid="{00000000-0005-0000-0000-0000612F0000}"/>
    <cellStyle name="Comma 2 3 4 2 3 2 5" xfId="19261" xr:uid="{00000000-0005-0000-0000-0000622F0000}"/>
    <cellStyle name="Comma 2 3 4 2 3 2 5 2" xfId="50644" xr:uid="{00000000-0005-0000-0000-0000632F0000}"/>
    <cellStyle name="Comma 2 3 4 2 3 2 6" xfId="27143" xr:uid="{00000000-0005-0000-0000-0000642F0000}"/>
    <cellStyle name="Comma 2 3 4 2 3 2 6 2" xfId="58525" xr:uid="{00000000-0005-0000-0000-0000652F0000}"/>
    <cellStyle name="Comma 2 3 4 2 3 2 7" xfId="11485" xr:uid="{00000000-0005-0000-0000-0000662F0000}"/>
    <cellStyle name="Comma 2 3 4 2 3 2 7 2" xfId="42871" xr:uid="{00000000-0005-0000-0000-0000672F0000}"/>
    <cellStyle name="Comma 2 3 4 2 3 2 8" xfId="32423" xr:uid="{00000000-0005-0000-0000-0000682F0000}"/>
    <cellStyle name="Comma 2 3 4 2 3 3" xfId="710" xr:uid="{00000000-0005-0000-0000-0000692F0000}"/>
    <cellStyle name="Comma 2 3 4 2 3 3 2" xfId="3410" xr:uid="{00000000-0005-0000-0000-00006A2F0000}"/>
    <cellStyle name="Comma 2 3 4 2 3 3 2 2" xfId="8771" xr:uid="{00000000-0005-0000-0000-00006B2F0000}"/>
    <cellStyle name="Comma 2 3 4 2 3 3 2 2 2" xfId="21890" xr:uid="{00000000-0005-0000-0000-00006C2F0000}"/>
    <cellStyle name="Comma 2 3 4 2 3 3 2 2 2 2" xfId="53273" xr:uid="{00000000-0005-0000-0000-00006D2F0000}"/>
    <cellStyle name="Comma 2 3 4 2 3 3 2 2 3" xfId="40319" xr:uid="{00000000-0005-0000-0000-00006E2F0000}"/>
    <cellStyle name="Comma 2 3 4 2 3 3 2 3" xfId="29772" xr:uid="{00000000-0005-0000-0000-00006F2F0000}"/>
    <cellStyle name="Comma 2 3 4 2 3 3 2 3 2" xfId="61154" xr:uid="{00000000-0005-0000-0000-0000702F0000}"/>
    <cellStyle name="Comma 2 3 4 2 3 3 2 4" xfId="14115" xr:uid="{00000000-0005-0000-0000-0000712F0000}"/>
    <cellStyle name="Comma 2 3 4 2 3 3 2 4 2" xfId="45500" xr:uid="{00000000-0005-0000-0000-0000722F0000}"/>
    <cellStyle name="Comma 2 3 4 2 3 3 2 5" xfId="35055" xr:uid="{00000000-0005-0000-0000-0000732F0000}"/>
    <cellStyle name="Comma 2 3 4 2 3 3 3" xfId="6113" xr:uid="{00000000-0005-0000-0000-0000742F0000}"/>
    <cellStyle name="Comma 2 3 4 2 3 3 3 2" xfId="24517" xr:uid="{00000000-0005-0000-0000-0000752F0000}"/>
    <cellStyle name="Comma 2 3 4 2 3 3 3 2 2" xfId="55900" xr:uid="{00000000-0005-0000-0000-0000762F0000}"/>
    <cellStyle name="Comma 2 3 4 2 3 3 3 3" xfId="16744" xr:uid="{00000000-0005-0000-0000-0000772F0000}"/>
    <cellStyle name="Comma 2 3 4 2 3 3 3 3 2" xfId="48127" xr:uid="{00000000-0005-0000-0000-0000782F0000}"/>
    <cellStyle name="Comma 2 3 4 2 3 3 3 4" xfId="37687" xr:uid="{00000000-0005-0000-0000-0000792F0000}"/>
    <cellStyle name="Comma 2 3 4 2 3 3 4" xfId="19263" xr:uid="{00000000-0005-0000-0000-00007A2F0000}"/>
    <cellStyle name="Comma 2 3 4 2 3 3 4 2" xfId="50646" xr:uid="{00000000-0005-0000-0000-00007B2F0000}"/>
    <cellStyle name="Comma 2 3 4 2 3 3 5" xfId="27145" xr:uid="{00000000-0005-0000-0000-00007C2F0000}"/>
    <cellStyle name="Comma 2 3 4 2 3 3 5 2" xfId="58527" xr:uid="{00000000-0005-0000-0000-00007D2F0000}"/>
    <cellStyle name="Comma 2 3 4 2 3 3 6" xfId="11487" xr:uid="{00000000-0005-0000-0000-00007E2F0000}"/>
    <cellStyle name="Comma 2 3 4 2 3 3 6 2" xfId="42873" xr:uid="{00000000-0005-0000-0000-00007F2F0000}"/>
    <cellStyle name="Comma 2 3 4 2 3 3 7" xfId="32425" xr:uid="{00000000-0005-0000-0000-0000802F0000}"/>
    <cellStyle name="Comma 2 3 4 2 3 4" xfId="711" xr:uid="{00000000-0005-0000-0000-0000812F0000}"/>
    <cellStyle name="Comma 2 3 4 2 3 4 2" xfId="3411" xr:uid="{00000000-0005-0000-0000-0000822F0000}"/>
    <cellStyle name="Comma 2 3 4 2 3 4 2 2" xfId="8772" xr:uid="{00000000-0005-0000-0000-0000832F0000}"/>
    <cellStyle name="Comma 2 3 4 2 3 4 2 2 2" xfId="21891" xr:uid="{00000000-0005-0000-0000-0000842F0000}"/>
    <cellStyle name="Comma 2 3 4 2 3 4 2 2 2 2" xfId="53274" xr:uid="{00000000-0005-0000-0000-0000852F0000}"/>
    <cellStyle name="Comma 2 3 4 2 3 4 2 2 3" xfId="40320" xr:uid="{00000000-0005-0000-0000-0000862F0000}"/>
    <cellStyle name="Comma 2 3 4 2 3 4 2 3" xfId="29773" xr:uid="{00000000-0005-0000-0000-0000872F0000}"/>
    <cellStyle name="Comma 2 3 4 2 3 4 2 3 2" xfId="61155" xr:uid="{00000000-0005-0000-0000-0000882F0000}"/>
    <cellStyle name="Comma 2 3 4 2 3 4 2 4" xfId="14116" xr:uid="{00000000-0005-0000-0000-0000892F0000}"/>
    <cellStyle name="Comma 2 3 4 2 3 4 2 4 2" xfId="45501" xr:uid="{00000000-0005-0000-0000-00008A2F0000}"/>
    <cellStyle name="Comma 2 3 4 2 3 4 2 5" xfId="35056" xr:uid="{00000000-0005-0000-0000-00008B2F0000}"/>
    <cellStyle name="Comma 2 3 4 2 3 4 3" xfId="6114" xr:uid="{00000000-0005-0000-0000-00008C2F0000}"/>
    <cellStyle name="Comma 2 3 4 2 3 4 3 2" xfId="24518" xr:uid="{00000000-0005-0000-0000-00008D2F0000}"/>
    <cellStyle name="Comma 2 3 4 2 3 4 3 2 2" xfId="55901" xr:uid="{00000000-0005-0000-0000-00008E2F0000}"/>
    <cellStyle name="Comma 2 3 4 2 3 4 3 3" xfId="16745" xr:uid="{00000000-0005-0000-0000-00008F2F0000}"/>
    <cellStyle name="Comma 2 3 4 2 3 4 3 3 2" xfId="48128" xr:uid="{00000000-0005-0000-0000-0000902F0000}"/>
    <cellStyle name="Comma 2 3 4 2 3 4 3 4" xfId="37688" xr:uid="{00000000-0005-0000-0000-0000912F0000}"/>
    <cellStyle name="Comma 2 3 4 2 3 4 4" xfId="19264" xr:uid="{00000000-0005-0000-0000-0000922F0000}"/>
    <cellStyle name="Comma 2 3 4 2 3 4 4 2" xfId="50647" xr:uid="{00000000-0005-0000-0000-0000932F0000}"/>
    <cellStyle name="Comma 2 3 4 2 3 4 5" xfId="27146" xr:uid="{00000000-0005-0000-0000-0000942F0000}"/>
    <cellStyle name="Comma 2 3 4 2 3 4 5 2" xfId="58528" xr:uid="{00000000-0005-0000-0000-0000952F0000}"/>
    <cellStyle name="Comma 2 3 4 2 3 4 6" xfId="11488" xr:uid="{00000000-0005-0000-0000-0000962F0000}"/>
    <cellStyle name="Comma 2 3 4 2 3 4 6 2" xfId="42874" xr:uid="{00000000-0005-0000-0000-0000972F0000}"/>
    <cellStyle name="Comma 2 3 4 2 3 4 7" xfId="32426" xr:uid="{00000000-0005-0000-0000-0000982F0000}"/>
    <cellStyle name="Comma 2 3 4 2 3 5" xfId="3407" xr:uid="{00000000-0005-0000-0000-0000992F0000}"/>
    <cellStyle name="Comma 2 3 4 2 3 5 2" xfId="8768" xr:uid="{00000000-0005-0000-0000-00009A2F0000}"/>
    <cellStyle name="Comma 2 3 4 2 3 5 2 2" xfId="21887" xr:uid="{00000000-0005-0000-0000-00009B2F0000}"/>
    <cellStyle name="Comma 2 3 4 2 3 5 2 2 2" xfId="53270" xr:uid="{00000000-0005-0000-0000-00009C2F0000}"/>
    <cellStyle name="Comma 2 3 4 2 3 5 2 3" xfId="40316" xr:uid="{00000000-0005-0000-0000-00009D2F0000}"/>
    <cellStyle name="Comma 2 3 4 2 3 5 3" xfId="29769" xr:uid="{00000000-0005-0000-0000-00009E2F0000}"/>
    <cellStyle name="Comma 2 3 4 2 3 5 3 2" xfId="61151" xr:uid="{00000000-0005-0000-0000-00009F2F0000}"/>
    <cellStyle name="Comma 2 3 4 2 3 5 4" xfId="14112" xr:uid="{00000000-0005-0000-0000-0000A02F0000}"/>
    <cellStyle name="Comma 2 3 4 2 3 5 4 2" xfId="45497" xr:uid="{00000000-0005-0000-0000-0000A12F0000}"/>
    <cellStyle name="Comma 2 3 4 2 3 5 5" xfId="35052" xr:uid="{00000000-0005-0000-0000-0000A22F0000}"/>
    <cellStyle name="Comma 2 3 4 2 3 6" xfId="6110" xr:uid="{00000000-0005-0000-0000-0000A32F0000}"/>
    <cellStyle name="Comma 2 3 4 2 3 6 2" xfId="24514" xr:uid="{00000000-0005-0000-0000-0000A42F0000}"/>
    <cellStyle name="Comma 2 3 4 2 3 6 2 2" xfId="55897" xr:uid="{00000000-0005-0000-0000-0000A52F0000}"/>
    <cellStyle name="Comma 2 3 4 2 3 6 3" xfId="16741" xr:uid="{00000000-0005-0000-0000-0000A62F0000}"/>
    <cellStyle name="Comma 2 3 4 2 3 6 3 2" xfId="48124" xr:uid="{00000000-0005-0000-0000-0000A72F0000}"/>
    <cellStyle name="Comma 2 3 4 2 3 6 4" xfId="37684" xr:uid="{00000000-0005-0000-0000-0000A82F0000}"/>
    <cellStyle name="Comma 2 3 4 2 3 7" xfId="19260" xr:uid="{00000000-0005-0000-0000-0000A92F0000}"/>
    <cellStyle name="Comma 2 3 4 2 3 7 2" xfId="50643" xr:uid="{00000000-0005-0000-0000-0000AA2F0000}"/>
    <cellStyle name="Comma 2 3 4 2 3 8" xfId="27142" xr:uid="{00000000-0005-0000-0000-0000AB2F0000}"/>
    <cellStyle name="Comma 2 3 4 2 3 8 2" xfId="58524" xr:uid="{00000000-0005-0000-0000-0000AC2F0000}"/>
    <cellStyle name="Comma 2 3 4 2 3 9" xfId="11484" xr:uid="{00000000-0005-0000-0000-0000AD2F0000}"/>
    <cellStyle name="Comma 2 3 4 2 3 9 2" xfId="42870" xr:uid="{00000000-0005-0000-0000-0000AE2F0000}"/>
    <cellStyle name="Comma 2 3 4 2 4" xfId="712" xr:uid="{00000000-0005-0000-0000-0000AF2F0000}"/>
    <cellStyle name="Comma 2 3 4 2 4 10" xfId="32427" xr:uid="{00000000-0005-0000-0000-0000B02F0000}"/>
    <cellStyle name="Comma 2 3 4 2 4 2" xfId="713" xr:uid="{00000000-0005-0000-0000-0000B12F0000}"/>
    <cellStyle name="Comma 2 3 4 2 4 2 2" xfId="714" xr:uid="{00000000-0005-0000-0000-0000B22F0000}"/>
    <cellStyle name="Comma 2 3 4 2 4 2 2 2" xfId="3414" xr:uid="{00000000-0005-0000-0000-0000B32F0000}"/>
    <cellStyle name="Comma 2 3 4 2 4 2 2 2 2" xfId="8775" xr:uid="{00000000-0005-0000-0000-0000B42F0000}"/>
    <cellStyle name="Comma 2 3 4 2 4 2 2 2 2 2" xfId="21894" xr:uid="{00000000-0005-0000-0000-0000B52F0000}"/>
    <cellStyle name="Comma 2 3 4 2 4 2 2 2 2 2 2" xfId="53277" xr:uid="{00000000-0005-0000-0000-0000B62F0000}"/>
    <cellStyle name="Comma 2 3 4 2 4 2 2 2 2 3" xfId="40323" xr:uid="{00000000-0005-0000-0000-0000B72F0000}"/>
    <cellStyle name="Comma 2 3 4 2 4 2 2 2 3" xfId="29776" xr:uid="{00000000-0005-0000-0000-0000B82F0000}"/>
    <cellStyle name="Comma 2 3 4 2 4 2 2 2 3 2" xfId="61158" xr:uid="{00000000-0005-0000-0000-0000B92F0000}"/>
    <cellStyle name="Comma 2 3 4 2 4 2 2 2 4" xfId="14119" xr:uid="{00000000-0005-0000-0000-0000BA2F0000}"/>
    <cellStyle name="Comma 2 3 4 2 4 2 2 2 4 2" xfId="45504" xr:uid="{00000000-0005-0000-0000-0000BB2F0000}"/>
    <cellStyle name="Comma 2 3 4 2 4 2 2 2 5" xfId="35059" xr:uid="{00000000-0005-0000-0000-0000BC2F0000}"/>
    <cellStyle name="Comma 2 3 4 2 4 2 2 3" xfId="6117" xr:uid="{00000000-0005-0000-0000-0000BD2F0000}"/>
    <cellStyle name="Comma 2 3 4 2 4 2 2 3 2" xfId="24521" xr:uid="{00000000-0005-0000-0000-0000BE2F0000}"/>
    <cellStyle name="Comma 2 3 4 2 4 2 2 3 2 2" xfId="55904" xr:uid="{00000000-0005-0000-0000-0000BF2F0000}"/>
    <cellStyle name="Comma 2 3 4 2 4 2 2 3 3" xfId="16748" xr:uid="{00000000-0005-0000-0000-0000C02F0000}"/>
    <cellStyle name="Comma 2 3 4 2 4 2 2 3 3 2" xfId="48131" xr:uid="{00000000-0005-0000-0000-0000C12F0000}"/>
    <cellStyle name="Comma 2 3 4 2 4 2 2 3 4" xfId="37691" xr:uid="{00000000-0005-0000-0000-0000C22F0000}"/>
    <cellStyle name="Comma 2 3 4 2 4 2 2 4" xfId="19267" xr:uid="{00000000-0005-0000-0000-0000C32F0000}"/>
    <cellStyle name="Comma 2 3 4 2 4 2 2 4 2" xfId="50650" xr:uid="{00000000-0005-0000-0000-0000C42F0000}"/>
    <cellStyle name="Comma 2 3 4 2 4 2 2 5" xfId="27149" xr:uid="{00000000-0005-0000-0000-0000C52F0000}"/>
    <cellStyle name="Comma 2 3 4 2 4 2 2 5 2" xfId="58531" xr:uid="{00000000-0005-0000-0000-0000C62F0000}"/>
    <cellStyle name="Comma 2 3 4 2 4 2 2 6" xfId="11491" xr:uid="{00000000-0005-0000-0000-0000C72F0000}"/>
    <cellStyle name="Comma 2 3 4 2 4 2 2 6 2" xfId="42877" xr:uid="{00000000-0005-0000-0000-0000C82F0000}"/>
    <cellStyle name="Comma 2 3 4 2 4 2 2 7" xfId="32429" xr:uid="{00000000-0005-0000-0000-0000C92F0000}"/>
    <cellStyle name="Comma 2 3 4 2 4 2 3" xfId="3413" xr:uid="{00000000-0005-0000-0000-0000CA2F0000}"/>
    <cellStyle name="Comma 2 3 4 2 4 2 3 2" xfId="8774" xr:uid="{00000000-0005-0000-0000-0000CB2F0000}"/>
    <cellStyle name="Comma 2 3 4 2 4 2 3 2 2" xfId="21893" xr:uid="{00000000-0005-0000-0000-0000CC2F0000}"/>
    <cellStyle name="Comma 2 3 4 2 4 2 3 2 2 2" xfId="53276" xr:uid="{00000000-0005-0000-0000-0000CD2F0000}"/>
    <cellStyle name="Comma 2 3 4 2 4 2 3 2 3" xfId="40322" xr:uid="{00000000-0005-0000-0000-0000CE2F0000}"/>
    <cellStyle name="Comma 2 3 4 2 4 2 3 3" xfId="29775" xr:uid="{00000000-0005-0000-0000-0000CF2F0000}"/>
    <cellStyle name="Comma 2 3 4 2 4 2 3 3 2" xfId="61157" xr:uid="{00000000-0005-0000-0000-0000D02F0000}"/>
    <cellStyle name="Comma 2 3 4 2 4 2 3 4" xfId="14118" xr:uid="{00000000-0005-0000-0000-0000D12F0000}"/>
    <cellStyle name="Comma 2 3 4 2 4 2 3 4 2" xfId="45503" xr:uid="{00000000-0005-0000-0000-0000D22F0000}"/>
    <cellStyle name="Comma 2 3 4 2 4 2 3 5" xfId="35058" xr:uid="{00000000-0005-0000-0000-0000D32F0000}"/>
    <cellStyle name="Comma 2 3 4 2 4 2 4" xfId="6116" xr:uid="{00000000-0005-0000-0000-0000D42F0000}"/>
    <cellStyle name="Comma 2 3 4 2 4 2 4 2" xfId="24520" xr:uid="{00000000-0005-0000-0000-0000D52F0000}"/>
    <cellStyle name="Comma 2 3 4 2 4 2 4 2 2" xfId="55903" xr:uid="{00000000-0005-0000-0000-0000D62F0000}"/>
    <cellStyle name="Comma 2 3 4 2 4 2 4 3" xfId="16747" xr:uid="{00000000-0005-0000-0000-0000D72F0000}"/>
    <cellStyle name="Comma 2 3 4 2 4 2 4 3 2" xfId="48130" xr:uid="{00000000-0005-0000-0000-0000D82F0000}"/>
    <cellStyle name="Comma 2 3 4 2 4 2 4 4" xfId="37690" xr:uid="{00000000-0005-0000-0000-0000D92F0000}"/>
    <cellStyle name="Comma 2 3 4 2 4 2 5" xfId="19266" xr:uid="{00000000-0005-0000-0000-0000DA2F0000}"/>
    <cellStyle name="Comma 2 3 4 2 4 2 5 2" xfId="50649" xr:uid="{00000000-0005-0000-0000-0000DB2F0000}"/>
    <cellStyle name="Comma 2 3 4 2 4 2 6" xfId="27148" xr:uid="{00000000-0005-0000-0000-0000DC2F0000}"/>
    <cellStyle name="Comma 2 3 4 2 4 2 6 2" xfId="58530" xr:uid="{00000000-0005-0000-0000-0000DD2F0000}"/>
    <cellStyle name="Comma 2 3 4 2 4 2 7" xfId="11490" xr:uid="{00000000-0005-0000-0000-0000DE2F0000}"/>
    <cellStyle name="Comma 2 3 4 2 4 2 7 2" xfId="42876" xr:uid="{00000000-0005-0000-0000-0000DF2F0000}"/>
    <cellStyle name="Comma 2 3 4 2 4 2 8" xfId="32428" xr:uid="{00000000-0005-0000-0000-0000E02F0000}"/>
    <cellStyle name="Comma 2 3 4 2 4 3" xfId="715" xr:uid="{00000000-0005-0000-0000-0000E12F0000}"/>
    <cellStyle name="Comma 2 3 4 2 4 3 2" xfId="3415" xr:uid="{00000000-0005-0000-0000-0000E22F0000}"/>
    <cellStyle name="Comma 2 3 4 2 4 3 2 2" xfId="8776" xr:uid="{00000000-0005-0000-0000-0000E32F0000}"/>
    <cellStyle name="Comma 2 3 4 2 4 3 2 2 2" xfId="21895" xr:uid="{00000000-0005-0000-0000-0000E42F0000}"/>
    <cellStyle name="Comma 2 3 4 2 4 3 2 2 2 2" xfId="53278" xr:uid="{00000000-0005-0000-0000-0000E52F0000}"/>
    <cellStyle name="Comma 2 3 4 2 4 3 2 2 3" xfId="40324" xr:uid="{00000000-0005-0000-0000-0000E62F0000}"/>
    <cellStyle name="Comma 2 3 4 2 4 3 2 3" xfId="29777" xr:uid="{00000000-0005-0000-0000-0000E72F0000}"/>
    <cellStyle name="Comma 2 3 4 2 4 3 2 3 2" xfId="61159" xr:uid="{00000000-0005-0000-0000-0000E82F0000}"/>
    <cellStyle name="Comma 2 3 4 2 4 3 2 4" xfId="14120" xr:uid="{00000000-0005-0000-0000-0000E92F0000}"/>
    <cellStyle name="Comma 2 3 4 2 4 3 2 4 2" xfId="45505" xr:uid="{00000000-0005-0000-0000-0000EA2F0000}"/>
    <cellStyle name="Comma 2 3 4 2 4 3 2 5" xfId="35060" xr:uid="{00000000-0005-0000-0000-0000EB2F0000}"/>
    <cellStyle name="Comma 2 3 4 2 4 3 3" xfId="6118" xr:uid="{00000000-0005-0000-0000-0000EC2F0000}"/>
    <cellStyle name="Comma 2 3 4 2 4 3 3 2" xfId="24522" xr:uid="{00000000-0005-0000-0000-0000ED2F0000}"/>
    <cellStyle name="Comma 2 3 4 2 4 3 3 2 2" xfId="55905" xr:uid="{00000000-0005-0000-0000-0000EE2F0000}"/>
    <cellStyle name="Comma 2 3 4 2 4 3 3 3" xfId="16749" xr:uid="{00000000-0005-0000-0000-0000EF2F0000}"/>
    <cellStyle name="Comma 2 3 4 2 4 3 3 3 2" xfId="48132" xr:uid="{00000000-0005-0000-0000-0000F02F0000}"/>
    <cellStyle name="Comma 2 3 4 2 4 3 3 4" xfId="37692" xr:uid="{00000000-0005-0000-0000-0000F12F0000}"/>
    <cellStyle name="Comma 2 3 4 2 4 3 4" xfId="19268" xr:uid="{00000000-0005-0000-0000-0000F22F0000}"/>
    <cellStyle name="Comma 2 3 4 2 4 3 4 2" xfId="50651" xr:uid="{00000000-0005-0000-0000-0000F32F0000}"/>
    <cellStyle name="Comma 2 3 4 2 4 3 5" xfId="27150" xr:uid="{00000000-0005-0000-0000-0000F42F0000}"/>
    <cellStyle name="Comma 2 3 4 2 4 3 5 2" xfId="58532" xr:uid="{00000000-0005-0000-0000-0000F52F0000}"/>
    <cellStyle name="Comma 2 3 4 2 4 3 6" xfId="11492" xr:uid="{00000000-0005-0000-0000-0000F62F0000}"/>
    <cellStyle name="Comma 2 3 4 2 4 3 6 2" xfId="42878" xr:uid="{00000000-0005-0000-0000-0000F72F0000}"/>
    <cellStyle name="Comma 2 3 4 2 4 3 7" xfId="32430" xr:uid="{00000000-0005-0000-0000-0000F82F0000}"/>
    <cellStyle name="Comma 2 3 4 2 4 4" xfId="716" xr:uid="{00000000-0005-0000-0000-0000F92F0000}"/>
    <cellStyle name="Comma 2 3 4 2 4 4 2" xfId="3416" xr:uid="{00000000-0005-0000-0000-0000FA2F0000}"/>
    <cellStyle name="Comma 2 3 4 2 4 4 2 2" xfId="8777" xr:uid="{00000000-0005-0000-0000-0000FB2F0000}"/>
    <cellStyle name="Comma 2 3 4 2 4 4 2 2 2" xfId="21896" xr:uid="{00000000-0005-0000-0000-0000FC2F0000}"/>
    <cellStyle name="Comma 2 3 4 2 4 4 2 2 2 2" xfId="53279" xr:uid="{00000000-0005-0000-0000-0000FD2F0000}"/>
    <cellStyle name="Comma 2 3 4 2 4 4 2 2 3" xfId="40325" xr:uid="{00000000-0005-0000-0000-0000FE2F0000}"/>
    <cellStyle name="Comma 2 3 4 2 4 4 2 3" xfId="29778" xr:uid="{00000000-0005-0000-0000-0000FF2F0000}"/>
    <cellStyle name="Comma 2 3 4 2 4 4 2 3 2" xfId="61160" xr:uid="{00000000-0005-0000-0000-000000300000}"/>
    <cellStyle name="Comma 2 3 4 2 4 4 2 4" xfId="14121" xr:uid="{00000000-0005-0000-0000-000001300000}"/>
    <cellStyle name="Comma 2 3 4 2 4 4 2 4 2" xfId="45506" xr:uid="{00000000-0005-0000-0000-000002300000}"/>
    <cellStyle name="Comma 2 3 4 2 4 4 2 5" xfId="35061" xr:uid="{00000000-0005-0000-0000-000003300000}"/>
    <cellStyle name="Comma 2 3 4 2 4 4 3" xfId="6119" xr:uid="{00000000-0005-0000-0000-000004300000}"/>
    <cellStyle name="Comma 2 3 4 2 4 4 3 2" xfId="24523" xr:uid="{00000000-0005-0000-0000-000005300000}"/>
    <cellStyle name="Comma 2 3 4 2 4 4 3 2 2" xfId="55906" xr:uid="{00000000-0005-0000-0000-000006300000}"/>
    <cellStyle name="Comma 2 3 4 2 4 4 3 3" xfId="16750" xr:uid="{00000000-0005-0000-0000-000007300000}"/>
    <cellStyle name="Comma 2 3 4 2 4 4 3 3 2" xfId="48133" xr:uid="{00000000-0005-0000-0000-000008300000}"/>
    <cellStyle name="Comma 2 3 4 2 4 4 3 4" xfId="37693" xr:uid="{00000000-0005-0000-0000-000009300000}"/>
    <cellStyle name="Comma 2 3 4 2 4 4 4" xfId="19269" xr:uid="{00000000-0005-0000-0000-00000A300000}"/>
    <cellStyle name="Comma 2 3 4 2 4 4 4 2" xfId="50652" xr:uid="{00000000-0005-0000-0000-00000B300000}"/>
    <cellStyle name="Comma 2 3 4 2 4 4 5" xfId="27151" xr:uid="{00000000-0005-0000-0000-00000C300000}"/>
    <cellStyle name="Comma 2 3 4 2 4 4 5 2" xfId="58533" xr:uid="{00000000-0005-0000-0000-00000D300000}"/>
    <cellStyle name="Comma 2 3 4 2 4 4 6" xfId="11493" xr:uid="{00000000-0005-0000-0000-00000E300000}"/>
    <cellStyle name="Comma 2 3 4 2 4 4 6 2" xfId="42879" xr:uid="{00000000-0005-0000-0000-00000F300000}"/>
    <cellStyle name="Comma 2 3 4 2 4 4 7" xfId="32431" xr:uid="{00000000-0005-0000-0000-000010300000}"/>
    <cellStyle name="Comma 2 3 4 2 4 5" xfId="3412" xr:uid="{00000000-0005-0000-0000-000011300000}"/>
    <cellStyle name="Comma 2 3 4 2 4 5 2" xfId="8773" xr:uid="{00000000-0005-0000-0000-000012300000}"/>
    <cellStyle name="Comma 2 3 4 2 4 5 2 2" xfId="21892" xr:uid="{00000000-0005-0000-0000-000013300000}"/>
    <cellStyle name="Comma 2 3 4 2 4 5 2 2 2" xfId="53275" xr:uid="{00000000-0005-0000-0000-000014300000}"/>
    <cellStyle name="Comma 2 3 4 2 4 5 2 3" xfId="40321" xr:uid="{00000000-0005-0000-0000-000015300000}"/>
    <cellStyle name="Comma 2 3 4 2 4 5 3" xfId="29774" xr:uid="{00000000-0005-0000-0000-000016300000}"/>
    <cellStyle name="Comma 2 3 4 2 4 5 3 2" xfId="61156" xr:uid="{00000000-0005-0000-0000-000017300000}"/>
    <cellStyle name="Comma 2 3 4 2 4 5 4" xfId="14117" xr:uid="{00000000-0005-0000-0000-000018300000}"/>
    <cellStyle name="Comma 2 3 4 2 4 5 4 2" xfId="45502" xr:uid="{00000000-0005-0000-0000-000019300000}"/>
    <cellStyle name="Comma 2 3 4 2 4 5 5" xfId="35057" xr:uid="{00000000-0005-0000-0000-00001A300000}"/>
    <cellStyle name="Comma 2 3 4 2 4 6" xfId="6115" xr:uid="{00000000-0005-0000-0000-00001B300000}"/>
    <cellStyle name="Comma 2 3 4 2 4 6 2" xfId="24519" xr:uid="{00000000-0005-0000-0000-00001C300000}"/>
    <cellStyle name="Comma 2 3 4 2 4 6 2 2" xfId="55902" xr:uid="{00000000-0005-0000-0000-00001D300000}"/>
    <cellStyle name="Comma 2 3 4 2 4 6 3" xfId="16746" xr:uid="{00000000-0005-0000-0000-00001E300000}"/>
    <cellStyle name="Comma 2 3 4 2 4 6 3 2" xfId="48129" xr:uid="{00000000-0005-0000-0000-00001F300000}"/>
    <cellStyle name="Comma 2 3 4 2 4 6 4" xfId="37689" xr:uid="{00000000-0005-0000-0000-000020300000}"/>
    <cellStyle name="Comma 2 3 4 2 4 7" xfId="19265" xr:uid="{00000000-0005-0000-0000-000021300000}"/>
    <cellStyle name="Comma 2 3 4 2 4 7 2" xfId="50648" xr:uid="{00000000-0005-0000-0000-000022300000}"/>
    <cellStyle name="Comma 2 3 4 2 4 8" xfId="27147" xr:uid="{00000000-0005-0000-0000-000023300000}"/>
    <cellStyle name="Comma 2 3 4 2 4 8 2" xfId="58529" xr:uid="{00000000-0005-0000-0000-000024300000}"/>
    <cellStyle name="Comma 2 3 4 2 4 9" xfId="11489" xr:uid="{00000000-0005-0000-0000-000025300000}"/>
    <cellStyle name="Comma 2 3 4 2 4 9 2" xfId="42875" xr:uid="{00000000-0005-0000-0000-000026300000}"/>
    <cellStyle name="Comma 2 3 4 2 5" xfId="717" xr:uid="{00000000-0005-0000-0000-000027300000}"/>
    <cellStyle name="Comma 2 3 4 2 5 10" xfId="32432" xr:uid="{00000000-0005-0000-0000-000028300000}"/>
    <cellStyle name="Comma 2 3 4 2 5 2" xfId="718" xr:uid="{00000000-0005-0000-0000-000029300000}"/>
    <cellStyle name="Comma 2 3 4 2 5 2 2" xfId="719" xr:uid="{00000000-0005-0000-0000-00002A300000}"/>
    <cellStyle name="Comma 2 3 4 2 5 2 2 2" xfId="3419" xr:uid="{00000000-0005-0000-0000-00002B300000}"/>
    <cellStyle name="Comma 2 3 4 2 5 2 2 2 2" xfId="8780" xr:uid="{00000000-0005-0000-0000-00002C300000}"/>
    <cellStyle name="Comma 2 3 4 2 5 2 2 2 2 2" xfId="21899" xr:uid="{00000000-0005-0000-0000-00002D300000}"/>
    <cellStyle name="Comma 2 3 4 2 5 2 2 2 2 2 2" xfId="53282" xr:uid="{00000000-0005-0000-0000-00002E300000}"/>
    <cellStyle name="Comma 2 3 4 2 5 2 2 2 2 3" xfId="40328" xr:uid="{00000000-0005-0000-0000-00002F300000}"/>
    <cellStyle name="Comma 2 3 4 2 5 2 2 2 3" xfId="29781" xr:uid="{00000000-0005-0000-0000-000030300000}"/>
    <cellStyle name="Comma 2 3 4 2 5 2 2 2 3 2" xfId="61163" xr:uid="{00000000-0005-0000-0000-000031300000}"/>
    <cellStyle name="Comma 2 3 4 2 5 2 2 2 4" xfId="14124" xr:uid="{00000000-0005-0000-0000-000032300000}"/>
    <cellStyle name="Comma 2 3 4 2 5 2 2 2 4 2" xfId="45509" xr:uid="{00000000-0005-0000-0000-000033300000}"/>
    <cellStyle name="Comma 2 3 4 2 5 2 2 2 5" xfId="35064" xr:uid="{00000000-0005-0000-0000-000034300000}"/>
    <cellStyle name="Comma 2 3 4 2 5 2 2 3" xfId="6122" xr:uid="{00000000-0005-0000-0000-000035300000}"/>
    <cellStyle name="Comma 2 3 4 2 5 2 2 3 2" xfId="24526" xr:uid="{00000000-0005-0000-0000-000036300000}"/>
    <cellStyle name="Comma 2 3 4 2 5 2 2 3 2 2" xfId="55909" xr:uid="{00000000-0005-0000-0000-000037300000}"/>
    <cellStyle name="Comma 2 3 4 2 5 2 2 3 3" xfId="16753" xr:uid="{00000000-0005-0000-0000-000038300000}"/>
    <cellStyle name="Comma 2 3 4 2 5 2 2 3 3 2" xfId="48136" xr:uid="{00000000-0005-0000-0000-000039300000}"/>
    <cellStyle name="Comma 2 3 4 2 5 2 2 3 4" xfId="37696" xr:uid="{00000000-0005-0000-0000-00003A300000}"/>
    <cellStyle name="Comma 2 3 4 2 5 2 2 4" xfId="19272" xr:uid="{00000000-0005-0000-0000-00003B300000}"/>
    <cellStyle name="Comma 2 3 4 2 5 2 2 4 2" xfId="50655" xr:uid="{00000000-0005-0000-0000-00003C300000}"/>
    <cellStyle name="Comma 2 3 4 2 5 2 2 5" xfId="27154" xr:uid="{00000000-0005-0000-0000-00003D300000}"/>
    <cellStyle name="Comma 2 3 4 2 5 2 2 5 2" xfId="58536" xr:uid="{00000000-0005-0000-0000-00003E300000}"/>
    <cellStyle name="Comma 2 3 4 2 5 2 2 6" xfId="11496" xr:uid="{00000000-0005-0000-0000-00003F300000}"/>
    <cellStyle name="Comma 2 3 4 2 5 2 2 6 2" xfId="42882" xr:uid="{00000000-0005-0000-0000-000040300000}"/>
    <cellStyle name="Comma 2 3 4 2 5 2 2 7" xfId="32434" xr:uid="{00000000-0005-0000-0000-000041300000}"/>
    <cellStyle name="Comma 2 3 4 2 5 2 3" xfId="3418" xr:uid="{00000000-0005-0000-0000-000042300000}"/>
    <cellStyle name="Comma 2 3 4 2 5 2 3 2" xfId="8779" xr:uid="{00000000-0005-0000-0000-000043300000}"/>
    <cellStyle name="Comma 2 3 4 2 5 2 3 2 2" xfId="21898" xr:uid="{00000000-0005-0000-0000-000044300000}"/>
    <cellStyle name="Comma 2 3 4 2 5 2 3 2 2 2" xfId="53281" xr:uid="{00000000-0005-0000-0000-000045300000}"/>
    <cellStyle name="Comma 2 3 4 2 5 2 3 2 3" xfId="40327" xr:uid="{00000000-0005-0000-0000-000046300000}"/>
    <cellStyle name="Comma 2 3 4 2 5 2 3 3" xfId="29780" xr:uid="{00000000-0005-0000-0000-000047300000}"/>
    <cellStyle name="Comma 2 3 4 2 5 2 3 3 2" xfId="61162" xr:uid="{00000000-0005-0000-0000-000048300000}"/>
    <cellStyle name="Comma 2 3 4 2 5 2 3 4" xfId="14123" xr:uid="{00000000-0005-0000-0000-000049300000}"/>
    <cellStyle name="Comma 2 3 4 2 5 2 3 4 2" xfId="45508" xr:uid="{00000000-0005-0000-0000-00004A300000}"/>
    <cellStyle name="Comma 2 3 4 2 5 2 3 5" xfId="35063" xr:uid="{00000000-0005-0000-0000-00004B300000}"/>
    <cellStyle name="Comma 2 3 4 2 5 2 4" xfId="6121" xr:uid="{00000000-0005-0000-0000-00004C300000}"/>
    <cellStyle name="Comma 2 3 4 2 5 2 4 2" xfId="24525" xr:uid="{00000000-0005-0000-0000-00004D300000}"/>
    <cellStyle name="Comma 2 3 4 2 5 2 4 2 2" xfId="55908" xr:uid="{00000000-0005-0000-0000-00004E300000}"/>
    <cellStyle name="Comma 2 3 4 2 5 2 4 3" xfId="16752" xr:uid="{00000000-0005-0000-0000-00004F300000}"/>
    <cellStyle name="Comma 2 3 4 2 5 2 4 3 2" xfId="48135" xr:uid="{00000000-0005-0000-0000-000050300000}"/>
    <cellStyle name="Comma 2 3 4 2 5 2 4 4" xfId="37695" xr:uid="{00000000-0005-0000-0000-000051300000}"/>
    <cellStyle name="Comma 2 3 4 2 5 2 5" xfId="19271" xr:uid="{00000000-0005-0000-0000-000052300000}"/>
    <cellStyle name="Comma 2 3 4 2 5 2 5 2" xfId="50654" xr:uid="{00000000-0005-0000-0000-000053300000}"/>
    <cellStyle name="Comma 2 3 4 2 5 2 6" xfId="27153" xr:uid="{00000000-0005-0000-0000-000054300000}"/>
    <cellStyle name="Comma 2 3 4 2 5 2 6 2" xfId="58535" xr:uid="{00000000-0005-0000-0000-000055300000}"/>
    <cellStyle name="Comma 2 3 4 2 5 2 7" xfId="11495" xr:uid="{00000000-0005-0000-0000-000056300000}"/>
    <cellStyle name="Comma 2 3 4 2 5 2 7 2" xfId="42881" xr:uid="{00000000-0005-0000-0000-000057300000}"/>
    <cellStyle name="Comma 2 3 4 2 5 2 8" xfId="32433" xr:uid="{00000000-0005-0000-0000-000058300000}"/>
    <cellStyle name="Comma 2 3 4 2 5 3" xfId="720" xr:uid="{00000000-0005-0000-0000-000059300000}"/>
    <cellStyle name="Comma 2 3 4 2 5 3 2" xfId="3420" xr:uid="{00000000-0005-0000-0000-00005A300000}"/>
    <cellStyle name="Comma 2 3 4 2 5 3 2 2" xfId="8781" xr:uid="{00000000-0005-0000-0000-00005B300000}"/>
    <cellStyle name="Comma 2 3 4 2 5 3 2 2 2" xfId="21900" xr:uid="{00000000-0005-0000-0000-00005C300000}"/>
    <cellStyle name="Comma 2 3 4 2 5 3 2 2 2 2" xfId="53283" xr:uid="{00000000-0005-0000-0000-00005D300000}"/>
    <cellStyle name="Comma 2 3 4 2 5 3 2 2 3" xfId="40329" xr:uid="{00000000-0005-0000-0000-00005E300000}"/>
    <cellStyle name="Comma 2 3 4 2 5 3 2 3" xfId="29782" xr:uid="{00000000-0005-0000-0000-00005F300000}"/>
    <cellStyle name="Comma 2 3 4 2 5 3 2 3 2" xfId="61164" xr:uid="{00000000-0005-0000-0000-000060300000}"/>
    <cellStyle name="Comma 2 3 4 2 5 3 2 4" xfId="14125" xr:uid="{00000000-0005-0000-0000-000061300000}"/>
    <cellStyle name="Comma 2 3 4 2 5 3 2 4 2" xfId="45510" xr:uid="{00000000-0005-0000-0000-000062300000}"/>
    <cellStyle name="Comma 2 3 4 2 5 3 2 5" xfId="35065" xr:uid="{00000000-0005-0000-0000-000063300000}"/>
    <cellStyle name="Comma 2 3 4 2 5 3 3" xfId="6123" xr:uid="{00000000-0005-0000-0000-000064300000}"/>
    <cellStyle name="Comma 2 3 4 2 5 3 3 2" xfId="24527" xr:uid="{00000000-0005-0000-0000-000065300000}"/>
    <cellStyle name="Comma 2 3 4 2 5 3 3 2 2" xfId="55910" xr:uid="{00000000-0005-0000-0000-000066300000}"/>
    <cellStyle name="Comma 2 3 4 2 5 3 3 3" xfId="16754" xr:uid="{00000000-0005-0000-0000-000067300000}"/>
    <cellStyle name="Comma 2 3 4 2 5 3 3 3 2" xfId="48137" xr:uid="{00000000-0005-0000-0000-000068300000}"/>
    <cellStyle name="Comma 2 3 4 2 5 3 3 4" xfId="37697" xr:uid="{00000000-0005-0000-0000-000069300000}"/>
    <cellStyle name="Comma 2 3 4 2 5 3 4" xfId="19273" xr:uid="{00000000-0005-0000-0000-00006A300000}"/>
    <cellStyle name="Comma 2 3 4 2 5 3 4 2" xfId="50656" xr:uid="{00000000-0005-0000-0000-00006B300000}"/>
    <cellStyle name="Comma 2 3 4 2 5 3 5" xfId="27155" xr:uid="{00000000-0005-0000-0000-00006C300000}"/>
    <cellStyle name="Comma 2 3 4 2 5 3 5 2" xfId="58537" xr:uid="{00000000-0005-0000-0000-00006D300000}"/>
    <cellStyle name="Comma 2 3 4 2 5 3 6" xfId="11497" xr:uid="{00000000-0005-0000-0000-00006E300000}"/>
    <cellStyle name="Comma 2 3 4 2 5 3 6 2" xfId="42883" xr:uid="{00000000-0005-0000-0000-00006F300000}"/>
    <cellStyle name="Comma 2 3 4 2 5 3 7" xfId="32435" xr:uid="{00000000-0005-0000-0000-000070300000}"/>
    <cellStyle name="Comma 2 3 4 2 5 4" xfId="721" xr:uid="{00000000-0005-0000-0000-000071300000}"/>
    <cellStyle name="Comma 2 3 4 2 5 4 2" xfId="3421" xr:uid="{00000000-0005-0000-0000-000072300000}"/>
    <cellStyle name="Comma 2 3 4 2 5 4 2 2" xfId="8782" xr:uid="{00000000-0005-0000-0000-000073300000}"/>
    <cellStyle name="Comma 2 3 4 2 5 4 2 2 2" xfId="21901" xr:uid="{00000000-0005-0000-0000-000074300000}"/>
    <cellStyle name="Comma 2 3 4 2 5 4 2 2 2 2" xfId="53284" xr:uid="{00000000-0005-0000-0000-000075300000}"/>
    <cellStyle name="Comma 2 3 4 2 5 4 2 2 3" xfId="40330" xr:uid="{00000000-0005-0000-0000-000076300000}"/>
    <cellStyle name="Comma 2 3 4 2 5 4 2 3" xfId="29783" xr:uid="{00000000-0005-0000-0000-000077300000}"/>
    <cellStyle name="Comma 2 3 4 2 5 4 2 3 2" xfId="61165" xr:uid="{00000000-0005-0000-0000-000078300000}"/>
    <cellStyle name="Comma 2 3 4 2 5 4 2 4" xfId="14126" xr:uid="{00000000-0005-0000-0000-000079300000}"/>
    <cellStyle name="Comma 2 3 4 2 5 4 2 4 2" xfId="45511" xr:uid="{00000000-0005-0000-0000-00007A300000}"/>
    <cellStyle name="Comma 2 3 4 2 5 4 2 5" xfId="35066" xr:uid="{00000000-0005-0000-0000-00007B300000}"/>
    <cellStyle name="Comma 2 3 4 2 5 4 3" xfId="6124" xr:uid="{00000000-0005-0000-0000-00007C300000}"/>
    <cellStyle name="Comma 2 3 4 2 5 4 3 2" xfId="24528" xr:uid="{00000000-0005-0000-0000-00007D300000}"/>
    <cellStyle name="Comma 2 3 4 2 5 4 3 2 2" xfId="55911" xr:uid="{00000000-0005-0000-0000-00007E300000}"/>
    <cellStyle name="Comma 2 3 4 2 5 4 3 3" xfId="16755" xr:uid="{00000000-0005-0000-0000-00007F300000}"/>
    <cellStyle name="Comma 2 3 4 2 5 4 3 3 2" xfId="48138" xr:uid="{00000000-0005-0000-0000-000080300000}"/>
    <cellStyle name="Comma 2 3 4 2 5 4 3 4" xfId="37698" xr:uid="{00000000-0005-0000-0000-000081300000}"/>
    <cellStyle name="Comma 2 3 4 2 5 4 4" xfId="19274" xr:uid="{00000000-0005-0000-0000-000082300000}"/>
    <cellStyle name="Comma 2 3 4 2 5 4 4 2" xfId="50657" xr:uid="{00000000-0005-0000-0000-000083300000}"/>
    <cellStyle name="Comma 2 3 4 2 5 4 5" xfId="27156" xr:uid="{00000000-0005-0000-0000-000084300000}"/>
    <cellStyle name="Comma 2 3 4 2 5 4 5 2" xfId="58538" xr:uid="{00000000-0005-0000-0000-000085300000}"/>
    <cellStyle name="Comma 2 3 4 2 5 4 6" xfId="11498" xr:uid="{00000000-0005-0000-0000-000086300000}"/>
    <cellStyle name="Comma 2 3 4 2 5 4 6 2" xfId="42884" xr:uid="{00000000-0005-0000-0000-000087300000}"/>
    <cellStyle name="Comma 2 3 4 2 5 4 7" xfId="32436" xr:uid="{00000000-0005-0000-0000-000088300000}"/>
    <cellStyle name="Comma 2 3 4 2 5 5" xfId="3417" xr:uid="{00000000-0005-0000-0000-000089300000}"/>
    <cellStyle name="Comma 2 3 4 2 5 5 2" xfId="8778" xr:uid="{00000000-0005-0000-0000-00008A300000}"/>
    <cellStyle name="Comma 2 3 4 2 5 5 2 2" xfId="21897" xr:uid="{00000000-0005-0000-0000-00008B300000}"/>
    <cellStyle name="Comma 2 3 4 2 5 5 2 2 2" xfId="53280" xr:uid="{00000000-0005-0000-0000-00008C300000}"/>
    <cellStyle name="Comma 2 3 4 2 5 5 2 3" xfId="40326" xr:uid="{00000000-0005-0000-0000-00008D300000}"/>
    <cellStyle name="Comma 2 3 4 2 5 5 3" xfId="29779" xr:uid="{00000000-0005-0000-0000-00008E300000}"/>
    <cellStyle name="Comma 2 3 4 2 5 5 3 2" xfId="61161" xr:uid="{00000000-0005-0000-0000-00008F300000}"/>
    <cellStyle name="Comma 2 3 4 2 5 5 4" xfId="14122" xr:uid="{00000000-0005-0000-0000-000090300000}"/>
    <cellStyle name="Comma 2 3 4 2 5 5 4 2" xfId="45507" xr:uid="{00000000-0005-0000-0000-000091300000}"/>
    <cellStyle name="Comma 2 3 4 2 5 5 5" xfId="35062" xr:uid="{00000000-0005-0000-0000-000092300000}"/>
    <cellStyle name="Comma 2 3 4 2 5 6" xfId="6120" xr:uid="{00000000-0005-0000-0000-000093300000}"/>
    <cellStyle name="Comma 2 3 4 2 5 6 2" xfId="24524" xr:uid="{00000000-0005-0000-0000-000094300000}"/>
    <cellStyle name="Comma 2 3 4 2 5 6 2 2" xfId="55907" xr:uid="{00000000-0005-0000-0000-000095300000}"/>
    <cellStyle name="Comma 2 3 4 2 5 6 3" xfId="16751" xr:uid="{00000000-0005-0000-0000-000096300000}"/>
    <cellStyle name="Comma 2 3 4 2 5 6 3 2" xfId="48134" xr:uid="{00000000-0005-0000-0000-000097300000}"/>
    <cellStyle name="Comma 2 3 4 2 5 6 4" xfId="37694" xr:uid="{00000000-0005-0000-0000-000098300000}"/>
    <cellStyle name="Comma 2 3 4 2 5 7" xfId="19270" xr:uid="{00000000-0005-0000-0000-000099300000}"/>
    <cellStyle name="Comma 2 3 4 2 5 7 2" xfId="50653" xr:uid="{00000000-0005-0000-0000-00009A300000}"/>
    <cellStyle name="Comma 2 3 4 2 5 8" xfId="27152" xr:uid="{00000000-0005-0000-0000-00009B300000}"/>
    <cellStyle name="Comma 2 3 4 2 5 8 2" xfId="58534" xr:uid="{00000000-0005-0000-0000-00009C300000}"/>
    <cellStyle name="Comma 2 3 4 2 5 9" xfId="11494" xr:uid="{00000000-0005-0000-0000-00009D300000}"/>
    <cellStyle name="Comma 2 3 4 2 5 9 2" xfId="42880" xr:uid="{00000000-0005-0000-0000-00009E300000}"/>
    <cellStyle name="Comma 2 3 4 2 6" xfId="722" xr:uid="{00000000-0005-0000-0000-00009F300000}"/>
    <cellStyle name="Comma 2 3 4 2 6 2" xfId="723" xr:uid="{00000000-0005-0000-0000-0000A0300000}"/>
    <cellStyle name="Comma 2 3 4 2 6 2 2" xfId="3423" xr:uid="{00000000-0005-0000-0000-0000A1300000}"/>
    <cellStyle name="Comma 2 3 4 2 6 2 2 2" xfId="8784" xr:uid="{00000000-0005-0000-0000-0000A2300000}"/>
    <cellStyle name="Comma 2 3 4 2 6 2 2 2 2" xfId="21903" xr:uid="{00000000-0005-0000-0000-0000A3300000}"/>
    <cellStyle name="Comma 2 3 4 2 6 2 2 2 2 2" xfId="53286" xr:uid="{00000000-0005-0000-0000-0000A4300000}"/>
    <cellStyle name="Comma 2 3 4 2 6 2 2 2 3" xfId="40332" xr:uid="{00000000-0005-0000-0000-0000A5300000}"/>
    <cellStyle name="Comma 2 3 4 2 6 2 2 3" xfId="29785" xr:uid="{00000000-0005-0000-0000-0000A6300000}"/>
    <cellStyle name="Comma 2 3 4 2 6 2 2 3 2" xfId="61167" xr:uid="{00000000-0005-0000-0000-0000A7300000}"/>
    <cellStyle name="Comma 2 3 4 2 6 2 2 4" xfId="14128" xr:uid="{00000000-0005-0000-0000-0000A8300000}"/>
    <cellStyle name="Comma 2 3 4 2 6 2 2 4 2" xfId="45513" xr:uid="{00000000-0005-0000-0000-0000A9300000}"/>
    <cellStyle name="Comma 2 3 4 2 6 2 2 5" xfId="35068" xr:uid="{00000000-0005-0000-0000-0000AA300000}"/>
    <cellStyle name="Comma 2 3 4 2 6 2 3" xfId="6126" xr:uid="{00000000-0005-0000-0000-0000AB300000}"/>
    <cellStyle name="Comma 2 3 4 2 6 2 3 2" xfId="24530" xr:uid="{00000000-0005-0000-0000-0000AC300000}"/>
    <cellStyle name="Comma 2 3 4 2 6 2 3 2 2" xfId="55913" xr:uid="{00000000-0005-0000-0000-0000AD300000}"/>
    <cellStyle name="Comma 2 3 4 2 6 2 3 3" xfId="16757" xr:uid="{00000000-0005-0000-0000-0000AE300000}"/>
    <cellStyle name="Comma 2 3 4 2 6 2 3 3 2" xfId="48140" xr:uid="{00000000-0005-0000-0000-0000AF300000}"/>
    <cellStyle name="Comma 2 3 4 2 6 2 3 4" xfId="37700" xr:uid="{00000000-0005-0000-0000-0000B0300000}"/>
    <cellStyle name="Comma 2 3 4 2 6 2 4" xfId="19276" xr:uid="{00000000-0005-0000-0000-0000B1300000}"/>
    <cellStyle name="Comma 2 3 4 2 6 2 4 2" xfId="50659" xr:uid="{00000000-0005-0000-0000-0000B2300000}"/>
    <cellStyle name="Comma 2 3 4 2 6 2 5" xfId="27158" xr:uid="{00000000-0005-0000-0000-0000B3300000}"/>
    <cellStyle name="Comma 2 3 4 2 6 2 5 2" xfId="58540" xr:uid="{00000000-0005-0000-0000-0000B4300000}"/>
    <cellStyle name="Comma 2 3 4 2 6 2 6" xfId="11500" xr:uid="{00000000-0005-0000-0000-0000B5300000}"/>
    <cellStyle name="Comma 2 3 4 2 6 2 6 2" xfId="42886" xr:uid="{00000000-0005-0000-0000-0000B6300000}"/>
    <cellStyle name="Comma 2 3 4 2 6 2 7" xfId="32438" xr:uid="{00000000-0005-0000-0000-0000B7300000}"/>
    <cellStyle name="Comma 2 3 4 2 6 3" xfId="724" xr:uid="{00000000-0005-0000-0000-0000B8300000}"/>
    <cellStyle name="Comma 2 3 4 2 6 3 2" xfId="3424" xr:uid="{00000000-0005-0000-0000-0000B9300000}"/>
    <cellStyle name="Comma 2 3 4 2 6 3 2 2" xfId="8785" xr:uid="{00000000-0005-0000-0000-0000BA300000}"/>
    <cellStyle name="Comma 2 3 4 2 6 3 2 2 2" xfId="21904" xr:uid="{00000000-0005-0000-0000-0000BB300000}"/>
    <cellStyle name="Comma 2 3 4 2 6 3 2 2 2 2" xfId="53287" xr:uid="{00000000-0005-0000-0000-0000BC300000}"/>
    <cellStyle name="Comma 2 3 4 2 6 3 2 2 3" xfId="40333" xr:uid="{00000000-0005-0000-0000-0000BD300000}"/>
    <cellStyle name="Comma 2 3 4 2 6 3 2 3" xfId="29786" xr:uid="{00000000-0005-0000-0000-0000BE300000}"/>
    <cellStyle name="Comma 2 3 4 2 6 3 2 3 2" xfId="61168" xr:uid="{00000000-0005-0000-0000-0000BF300000}"/>
    <cellStyle name="Comma 2 3 4 2 6 3 2 4" xfId="14129" xr:uid="{00000000-0005-0000-0000-0000C0300000}"/>
    <cellStyle name="Comma 2 3 4 2 6 3 2 4 2" xfId="45514" xr:uid="{00000000-0005-0000-0000-0000C1300000}"/>
    <cellStyle name="Comma 2 3 4 2 6 3 2 5" xfId="35069" xr:uid="{00000000-0005-0000-0000-0000C2300000}"/>
    <cellStyle name="Comma 2 3 4 2 6 3 3" xfId="6127" xr:uid="{00000000-0005-0000-0000-0000C3300000}"/>
    <cellStyle name="Comma 2 3 4 2 6 3 3 2" xfId="24531" xr:uid="{00000000-0005-0000-0000-0000C4300000}"/>
    <cellStyle name="Comma 2 3 4 2 6 3 3 2 2" xfId="55914" xr:uid="{00000000-0005-0000-0000-0000C5300000}"/>
    <cellStyle name="Comma 2 3 4 2 6 3 3 3" xfId="16758" xr:uid="{00000000-0005-0000-0000-0000C6300000}"/>
    <cellStyle name="Comma 2 3 4 2 6 3 3 3 2" xfId="48141" xr:uid="{00000000-0005-0000-0000-0000C7300000}"/>
    <cellStyle name="Comma 2 3 4 2 6 3 3 4" xfId="37701" xr:uid="{00000000-0005-0000-0000-0000C8300000}"/>
    <cellStyle name="Comma 2 3 4 2 6 3 4" xfId="19277" xr:uid="{00000000-0005-0000-0000-0000C9300000}"/>
    <cellStyle name="Comma 2 3 4 2 6 3 4 2" xfId="50660" xr:uid="{00000000-0005-0000-0000-0000CA300000}"/>
    <cellStyle name="Comma 2 3 4 2 6 3 5" xfId="27159" xr:uid="{00000000-0005-0000-0000-0000CB300000}"/>
    <cellStyle name="Comma 2 3 4 2 6 3 5 2" xfId="58541" xr:uid="{00000000-0005-0000-0000-0000CC300000}"/>
    <cellStyle name="Comma 2 3 4 2 6 3 6" xfId="11501" xr:uid="{00000000-0005-0000-0000-0000CD300000}"/>
    <cellStyle name="Comma 2 3 4 2 6 3 6 2" xfId="42887" xr:uid="{00000000-0005-0000-0000-0000CE300000}"/>
    <cellStyle name="Comma 2 3 4 2 6 3 7" xfId="32439" xr:uid="{00000000-0005-0000-0000-0000CF300000}"/>
    <cellStyle name="Comma 2 3 4 2 6 4" xfId="3422" xr:uid="{00000000-0005-0000-0000-0000D0300000}"/>
    <cellStyle name="Comma 2 3 4 2 6 4 2" xfId="8783" xr:uid="{00000000-0005-0000-0000-0000D1300000}"/>
    <cellStyle name="Comma 2 3 4 2 6 4 2 2" xfId="21902" xr:uid="{00000000-0005-0000-0000-0000D2300000}"/>
    <cellStyle name="Comma 2 3 4 2 6 4 2 2 2" xfId="53285" xr:uid="{00000000-0005-0000-0000-0000D3300000}"/>
    <cellStyle name="Comma 2 3 4 2 6 4 2 3" xfId="40331" xr:uid="{00000000-0005-0000-0000-0000D4300000}"/>
    <cellStyle name="Comma 2 3 4 2 6 4 3" xfId="29784" xr:uid="{00000000-0005-0000-0000-0000D5300000}"/>
    <cellStyle name="Comma 2 3 4 2 6 4 3 2" xfId="61166" xr:uid="{00000000-0005-0000-0000-0000D6300000}"/>
    <cellStyle name="Comma 2 3 4 2 6 4 4" xfId="14127" xr:uid="{00000000-0005-0000-0000-0000D7300000}"/>
    <cellStyle name="Comma 2 3 4 2 6 4 4 2" xfId="45512" xr:uid="{00000000-0005-0000-0000-0000D8300000}"/>
    <cellStyle name="Comma 2 3 4 2 6 4 5" xfId="35067" xr:uid="{00000000-0005-0000-0000-0000D9300000}"/>
    <cellStyle name="Comma 2 3 4 2 6 5" xfId="6125" xr:uid="{00000000-0005-0000-0000-0000DA300000}"/>
    <cellStyle name="Comma 2 3 4 2 6 5 2" xfId="24529" xr:uid="{00000000-0005-0000-0000-0000DB300000}"/>
    <cellStyle name="Comma 2 3 4 2 6 5 2 2" xfId="55912" xr:uid="{00000000-0005-0000-0000-0000DC300000}"/>
    <cellStyle name="Comma 2 3 4 2 6 5 3" xfId="16756" xr:uid="{00000000-0005-0000-0000-0000DD300000}"/>
    <cellStyle name="Comma 2 3 4 2 6 5 3 2" xfId="48139" xr:uid="{00000000-0005-0000-0000-0000DE300000}"/>
    <cellStyle name="Comma 2 3 4 2 6 5 4" xfId="37699" xr:uid="{00000000-0005-0000-0000-0000DF300000}"/>
    <cellStyle name="Comma 2 3 4 2 6 6" xfId="19275" xr:uid="{00000000-0005-0000-0000-0000E0300000}"/>
    <cellStyle name="Comma 2 3 4 2 6 6 2" xfId="50658" xr:uid="{00000000-0005-0000-0000-0000E1300000}"/>
    <cellStyle name="Comma 2 3 4 2 6 7" xfId="27157" xr:uid="{00000000-0005-0000-0000-0000E2300000}"/>
    <cellStyle name="Comma 2 3 4 2 6 7 2" xfId="58539" xr:uid="{00000000-0005-0000-0000-0000E3300000}"/>
    <cellStyle name="Comma 2 3 4 2 6 8" xfId="11499" xr:uid="{00000000-0005-0000-0000-0000E4300000}"/>
    <cellStyle name="Comma 2 3 4 2 6 8 2" xfId="42885" xr:uid="{00000000-0005-0000-0000-0000E5300000}"/>
    <cellStyle name="Comma 2 3 4 2 6 9" xfId="32437" xr:uid="{00000000-0005-0000-0000-0000E6300000}"/>
    <cellStyle name="Comma 2 3 4 2 7" xfId="725" xr:uid="{00000000-0005-0000-0000-0000E7300000}"/>
    <cellStyle name="Comma 2 3 4 2 7 2" xfId="726" xr:uid="{00000000-0005-0000-0000-0000E8300000}"/>
    <cellStyle name="Comma 2 3 4 2 7 2 2" xfId="3426" xr:uid="{00000000-0005-0000-0000-0000E9300000}"/>
    <cellStyle name="Comma 2 3 4 2 7 2 2 2" xfId="8787" xr:uid="{00000000-0005-0000-0000-0000EA300000}"/>
    <cellStyle name="Comma 2 3 4 2 7 2 2 2 2" xfId="21906" xr:uid="{00000000-0005-0000-0000-0000EB300000}"/>
    <cellStyle name="Comma 2 3 4 2 7 2 2 2 2 2" xfId="53289" xr:uid="{00000000-0005-0000-0000-0000EC300000}"/>
    <cellStyle name="Comma 2 3 4 2 7 2 2 2 3" xfId="40335" xr:uid="{00000000-0005-0000-0000-0000ED300000}"/>
    <cellStyle name="Comma 2 3 4 2 7 2 2 3" xfId="29788" xr:uid="{00000000-0005-0000-0000-0000EE300000}"/>
    <cellStyle name="Comma 2 3 4 2 7 2 2 3 2" xfId="61170" xr:uid="{00000000-0005-0000-0000-0000EF300000}"/>
    <cellStyle name="Comma 2 3 4 2 7 2 2 4" xfId="14131" xr:uid="{00000000-0005-0000-0000-0000F0300000}"/>
    <cellStyle name="Comma 2 3 4 2 7 2 2 4 2" xfId="45516" xr:uid="{00000000-0005-0000-0000-0000F1300000}"/>
    <cellStyle name="Comma 2 3 4 2 7 2 2 5" xfId="35071" xr:uid="{00000000-0005-0000-0000-0000F2300000}"/>
    <cellStyle name="Comma 2 3 4 2 7 2 3" xfId="6129" xr:uid="{00000000-0005-0000-0000-0000F3300000}"/>
    <cellStyle name="Comma 2 3 4 2 7 2 3 2" xfId="24533" xr:uid="{00000000-0005-0000-0000-0000F4300000}"/>
    <cellStyle name="Comma 2 3 4 2 7 2 3 2 2" xfId="55916" xr:uid="{00000000-0005-0000-0000-0000F5300000}"/>
    <cellStyle name="Comma 2 3 4 2 7 2 3 3" xfId="16760" xr:uid="{00000000-0005-0000-0000-0000F6300000}"/>
    <cellStyle name="Comma 2 3 4 2 7 2 3 3 2" xfId="48143" xr:uid="{00000000-0005-0000-0000-0000F7300000}"/>
    <cellStyle name="Comma 2 3 4 2 7 2 3 4" xfId="37703" xr:uid="{00000000-0005-0000-0000-0000F8300000}"/>
    <cellStyle name="Comma 2 3 4 2 7 2 4" xfId="19279" xr:uid="{00000000-0005-0000-0000-0000F9300000}"/>
    <cellStyle name="Comma 2 3 4 2 7 2 4 2" xfId="50662" xr:uid="{00000000-0005-0000-0000-0000FA300000}"/>
    <cellStyle name="Comma 2 3 4 2 7 2 5" xfId="27161" xr:uid="{00000000-0005-0000-0000-0000FB300000}"/>
    <cellStyle name="Comma 2 3 4 2 7 2 5 2" xfId="58543" xr:uid="{00000000-0005-0000-0000-0000FC300000}"/>
    <cellStyle name="Comma 2 3 4 2 7 2 6" xfId="11503" xr:uid="{00000000-0005-0000-0000-0000FD300000}"/>
    <cellStyle name="Comma 2 3 4 2 7 2 6 2" xfId="42889" xr:uid="{00000000-0005-0000-0000-0000FE300000}"/>
    <cellStyle name="Comma 2 3 4 2 7 2 7" xfId="32441" xr:uid="{00000000-0005-0000-0000-0000FF300000}"/>
    <cellStyle name="Comma 2 3 4 2 7 3" xfId="3425" xr:uid="{00000000-0005-0000-0000-000000310000}"/>
    <cellStyle name="Comma 2 3 4 2 7 3 2" xfId="8786" xr:uid="{00000000-0005-0000-0000-000001310000}"/>
    <cellStyle name="Comma 2 3 4 2 7 3 2 2" xfId="21905" xr:uid="{00000000-0005-0000-0000-000002310000}"/>
    <cellStyle name="Comma 2 3 4 2 7 3 2 2 2" xfId="53288" xr:uid="{00000000-0005-0000-0000-000003310000}"/>
    <cellStyle name="Comma 2 3 4 2 7 3 2 3" xfId="40334" xr:uid="{00000000-0005-0000-0000-000004310000}"/>
    <cellStyle name="Comma 2 3 4 2 7 3 3" xfId="29787" xr:uid="{00000000-0005-0000-0000-000005310000}"/>
    <cellStyle name="Comma 2 3 4 2 7 3 3 2" xfId="61169" xr:uid="{00000000-0005-0000-0000-000006310000}"/>
    <cellStyle name="Comma 2 3 4 2 7 3 4" xfId="14130" xr:uid="{00000000-0005-0000-0000-000007310000}"/>
    <cellStyle name="Comma 2 3 4 2 7 3 4 2" xfId="45515" xr:uid="{00000000-0005-0000-0000-000008310000}"/>
    <cellStyle name="Comma 2 3 4 2 7 3 5" xfId="35070" xr:uid="{00000000-0005-0000-0000-000009310000}"/>
    <cellStyle name="Comma 2 3 4 2 7 4" xfId="6128" xr:uid="{00000000-0005-0000-0000-00000A310000}"/>
    <cellStyle name="Comma 2 3 4 2 7 4 2" xfId="24532" xr:uid="{00000000-0005-0000-0000-00000B310000}"/>
    <cellStyle name="Comma 2 3 4 2 7 4 2 2" xfId="55915" xr:uid="{00000000-0005-0000-0000-00000C310000}"/>
    <cellStyle name="Comma 2 3 4 2 7 4 3" xfId="16759" xr:uid="{00000000-0005-0000-0000-00000D310000}"/>
    <cellStyle name="Comma 2 3 4 2 7 4 3 2" xfId="48142" xr:uid="{00000000-0005-0000-0000-00000E310000}"/>
    <cellStyle name="Comma 2 3 4 2 7 4 4" xfId="37702" xr:uid="{00000000-0005-0000-0000-00000F310000}"/>
    <cellStyle name="Comma 2 3 4 2 7 5" xfId="19278" xr:uid="{00000000-0005-0000-0000-000010310000}"/>
    <cellStyle name="Comma 2 3 4 2 7 5 2" xfId="50661" xr:uid="{00000000-0005-0000-0000-000011310000}"/>
    <cellStyle name="Comma 2 3 4 2 7 6" xfId="27160" xr:uid="{00000000-0005-0000-0000-000012310000}"/>
    <cellStyle name="Comma 2 3 4 2 7 6 2" xfId="58542" xr:uid="{00000000-0005-0000-0000-000013310000}"/>
    <cellStyle name="Comma 2 3 4 2 7 7" xfId="11502" xr:uid="{00000000-0005-0000-0000-000014310000}"/>
    <cellStyle name="Comma 2 3 4 2 7 7 2" xfId="42888" xr:uid="{00000000-0005-0000-0000-000015310000}"/>
    <cellStyle name="Comma 2 3 4 2 7 8" xfId="32440" xr:uid="{00000000-0005-0000-0000-000016310000}"/>
    <cellStyle name="Comma 2 3 4 2 8" xfId="727" xr:uid="{00000000-0005-0000-0000-000017310000}"/>
    <cellStyle name="Comma 2 3 4 2 8 2" xfId="3427" xr:uid="{00000000-0005-0000-0000-000018310000}"/>
    <cellStyle name="Comma 2 3 4 2 8 2 2" xfId="8788" xr:uid="{00000000-0005-0000-0000-000019310000}"/>
    <cellStyle name="Comma 2 3 4 2 8 2 2 2" xfId="21907" xr:uid="{00000000-0005-0000-0000-00001A310000}"/>
    <cellStyle name="Comma 2 3 4 2 8 2 2 2 2" xfId="53290" xr:uid="{00000000-0005-0000-0000-00001B310000}"/>
    <cellStyle name="Comma 2 3 4 2 8 2 2 3" xfId="40336" xr:uid="{00000000-0005-0000-0000-00001C310000}"/>
    <cellStyle name="Comma 2 3 4 2 8 2 3" xfId="29789" xr:uid="{00000000-0005-0000-0000-00001D310000}"/>
    <cellStyle name="Comma 2 3 4 2 8 2 3 2" xfId="61171" xr:uid="{00000000-0005-0000-0000-00001E310000}"/>
    <cellStyle name="Comma 2 3 4 2 8 2 4" xfId="14132" xr:uid="{00000000-0005-0000-0000-00001F310000}"/>
    <cellStyle name="Comma 2 3 4 2 8 2 4 2" xfId="45517" xr:uid="{00000000-0005-0000-0000-000020310000}"/>
    <cellStyle name="Comma 2 3 4 2 8 2 5" xfId="35072" xr:uid="{00000000-0005-0000-0000-000021310000}"/>
    <cellStyle name="Comma 2 3 4 2 8 3" xfId="6130" xr:uid="{00000000-0005-0000-0000-000022310000}"/>
    <cellStyle name="Comma 2 3 4 2 8 3 2" xfId="24534" xr:uid="{00000000-0005-0000-0000-000023310000}"/>
    <cellStyle name="Comma 2 3 4 2 8 3 2 2" xfId="55917" xr:uid="{00000000-0005-0000-0000-000024310000}"/>
    <cellStyle name="Comma 2 3 4 2 8 3 3" xfId="16761" xr:uid="{00000000-0005-0000-0000-000025310000}"/>
    <cellStyle name="Comma 2 3 4 2 8 3 3 2" xfId="48144" xr:uid="{00000000-0005-0000-0000-000026310000}"/>
    <cellStyle name="Comma 2 3 4 2 8 3 4" xfId="37704" xr:uid="{00000000-0005-0000-0000-000027310000}"/>
    <cellStyle name="Comma 2 3 4 2 8 4" xfId="19280" xr:uid="{00000000-0005-0000-0000-000028310000}"/>
    <cellStyle name="Comma 2 3 4 2 8 4 2" xfId="50663" xr:uid="{00000000-0005-0000-0000-000029310000}"/>
    <cellStyle name="Comma 2 3 4 2 8 5" xfId="27162" xr:uid="{00000000-0005-0000-0000-00002A310000}"/>
    <cellStyle name="Comma 2 3 4 2 8 5 2" xfId="58544" xr:uid="{00000000-0005-0000-0000-00002B310000}"/>
    <cellStyle name="Comma 2 3 4 2 8 6" xfId="11504" xr:uid="{00000000-0005-0000-0000-00002C310000}"/>
    <cellStyle name="Comma 2 3 4 2 8 6 2" xfId="42890" xr:uid="{00000000-0005-0000-0000-00002D310000}"/>
    <cellStyle name="Comma 2 3 4 2 8 7" xfId="32442" xr:uid="{00000000-0005-0000-0000-00002E310000}"/>
    <cellStyle name="Comma 2 3 4 2 9" xfId="728" xr:uid="{00000000-0005-0000-0000-00002F310000}"/>
    <cellStyle name="Comma 2 3 4 2 9 2" xfId="3428" xr:uid="{00000000-0005-0000-0000-000030310000}"/>
    <cellStyle name="Comma 2 3 4 2 9 2 2" xfId="8789" xr:uid="{00000000-0005-0000-0000-000031310000}"/>
    <cellStyle name="Comma 2 3 4 2 9 2 2 2" xfId="21908" xr:uid="{00000000-0005-0000-0000-000032310000}"/>
    <cellStyle name="Comma 2 3 4 2 9 2 2 2 2" xfId="53291" xr:uid="{00000000-0005-0000-0000-000033310000}"/>
    <cellStyle name="Comma 2 3 4 2 9 2 2 3" xfId="40337" xr:uid="{00000000-0005-0000-0000-000034310000}"/>
    <cellStyle name="Comma 2 3 4 2 9 2 3" xfId="29790" xr:uid="{00000000-0005-0000-0000-000035310000}"/>
    <cellStyle name="Comma 2 3 4 2 9 2 3 2" xfId="61172" xr:uid="{00000000-0005-0000-0000-000036310000}"/>
    <cellStyle name="Comma 2 3 4 2 9 2 4" xfId="14133" xr:uid="{00000000-0005-0000-0000-000037310000}"/>
    <cellStyle name="Comma 2 3 4 2 9 2 4 2" xfId="45518" xr:uid="{00000000-0005-0000-0000-000038310000}"/>
    <cellStyle name="Comma 2 3 4 2 9 2 5" xfId="35073" xr:uid="{00000000-0005-0000-0000-000039310000}"/>
    <cellStyle name="Comma 2 3 4 2 9 3" xfId="6131" xr:uid="{00000000-0005-0000-0000-00003A310000}"/>
    <cellStyle name="Comma 2 3 4 2 9 3 2" xfId="24535" xr:uid="{00000000-0005-0000-0000-00003B310000}"/>
    <cellStyle name="Comma 2 3 4 2 9 3 2 2" xfId="55918" xr:uid="{00000000-0005-0000-0000-00003C310000}"/>
    <cellStyle name="Comma 2 3 4 2 9 3 3" xfId="16762" xr:uid="{00000000-0005-0000-0000-00003D310000}"/>
    <cellStyle name="Comma 2 3 4 2 9 3 3 2" xfId="48145" xr:uid="{00000000-0005-0000-0000-00003E310000}"/>
    <cellStyle name="Comma 2 3 4 2 9 3 4" xfId="37705" xr:uid="{00000000-0005-0000-0000-00003F310000}"/>
    <cellStyle name="Comma 2 3 4 2 9 4" xfId="19281" xr:uid="{00000000-0005-0000-0000-000040310000}"/>
    <cellStyle name="Comma 2 3 4 2 9 4 2" xfId="50664" xr:uid="{00000000-0005-0000-0000-000041310000}"/>
    <cellStyle name="Comma 2 3 4 2 9 5" xfId="27163" xr:uid="{00000000-0005-0000-0000-000042310000}"/>
    <cellStyle name="Comma 2 3 4 2 9 5 2" xfId="58545" xr:uid="{00000000-0005-0000-0000-000043310000}"/>
    <cellStyle name="Comma 2 3 4 2 9 6" xfId="11505" xr:uid="{00000000-0005-0000-0000-000044310000}"/>
    <cellStyle name="Comma 2 3 4 2 9 6 2" xfId="42891" xr:uid="{00000000-0005-0000-0000-000045310000}"/>
    <cellStyle name="Comma 2 3 4 2 9 7" xfId="32443" xr:uid="{00000000-0005-0000-0000-000046310000}"/>
    <cellStyle name="Comma 2 3 4 3" xfId="729" xr:uid="{00000000-0005-0000-0000-000047310000}"/>
    <cellStyle name="Comma 2 3 4 3 10" xfId="32444" xr:uid="{00000000-0005-0000-0000-000048310000}"/>
    <cellStyle name="Comma 2 3 4 3 2" xfId="730" xr:uid="{00000000-0005-0000-0000-000049310000}"/>
    <cellStyle name="Comma 2 3 4 3 2 2" xfId="731" xr:uid="{00000000-0005-0000-0000-00004A310000}"/>
    <cellStyle name="Comma 2 3 4 3 2 2 2" xfId="3431" xr:uid="{00000000-0005-0000-0000-00004B310000}"/>
    <cellStyle name="Comma 2 3 4 3 2 2 2 2" xfId="8792" xr:uid="{00000000-0005-0000-0000-00004C310000}"/>
    <cellStyle name="Comma 2 3 4 3 2 2 2 2 2" xfId="21911" xr:uid="{00000000-0005-0000-0000-00004D310000}"/>
    <cellStyle name="Comma 2 3 4 3 2 2 2 2 2 2" xfId="53294" xr:uid="{00000000-0005-0000-0000-00004E310000}"/>
    <cellStyle name="Comma 2 3 4 3 2 2 2 2 3" xfId="40340" xr:uid="{00000000-0005-0000-0000-00004F310000}"/>
    <cellStyle name="Comma 2 3 4 3 2 2 2 3" xfId="29793" xr:uid="{00000000-0005-0000-0000-000050310000}"/>
    <cellStyle name="Comma 2 3 4 3 2 2 2 3 2" xfId="61175" xr:uid="{00000000-0005-0000-0000-000051310000}"/>
    <cellStyle name="Comma 2 3 4 3 2 2 2 4" xfId="14136" xr:uid="{00000000-0005-0000-0000-000052310000}"/>
    <cellStyle name="Comma 2 3 4 3 2 2 2 4 2" xfId="45521" xr:uid="{00000000-0005-0000-0000-000053310000}"/>
    <cellStyle name="Comma 2 3 4 3 2 2 2 5" xfId="35076" xr:uid="{00000000-0005-0000-0000-000054310000}"/>
    <cellStyle name="Comma 2 3 4 3 2 2 3" xfId="6134" xr:uid="{00000000-0005-0000-0000-000055310000}"/>
    <cellStyle name="Comma 2 3 4 3 2 2 3 2" xfId="24538" xr:uid="{00000000-0005-0000-0000-000056310000}"/>
    <cellStyle name="Comma 2 3 4 3 2 2 3 2 2" xfId="55921" xr:uid="{00000000-0005-0000-0000-000057310000}"/>
    <cellStyle name="Comma 2 3 4 3 2 2 3 3" xfId="16765" xr:uid="{00000000-0005-0000-0000-000058310000}"/>
    <cellStyle name="Comma 2 3 4 3 2 2 3 3 2" xfId="48148" xr:uid="{00000000-0005-0000-0000-000059310000}"/>
    <cellStyle name="Comma 2 3 4 3 2 2 3 4" xfId="37708" xr:uid="{00000000-0005-0000-0000-00005A310000}"/>
    <cellStyle name="Comma 2 3 4 3 2 2 4" xfId="19284" xr:uid="{00000000-0005-0000-0000-00005B310000}"/>
    <cellStyle name="Comma 2 3 4 3 2 2 4 2" xfId="50667" xr:uid="{00000000-0005-0000-0000-00005C310000}"/>
    <cellStyle name="Comma 2 3 4 3 2 2 5" xfId="27166" xr:uid="{00000000-0005-0000-0000-00005D310000}"/>
    <cellStyle name="Comma 2 3 4 3 2 2 5 2" xfId="58548" xr:uid="{00000000-0005-0000-0000-00005E310000}"/>
    <cellStyle name="Comma 2 3 4 3 2 2 6" xfId="11508" xr:uid="{00000000-0005-0000-0000-00005F310000}"/>
    <cellStyle name="Comma 2 3 4 3 2 2 6 2" xfId="42894" xr:uid="{00000000-0005-0000-0000-000060310000}"/>
    <cellStyle name="Comma 2 3 4 3 2 2 7" xfId="32446" xr:uid="{00000000-0005-0000-0000-000061310000}"/>
    <cellStyle name="Comma 2 3 4 3 2 3" xfId="3430" xr:uid="{00000000-0005-0000-0000-000062310000}"/>
    <cellStyle name="Comma 2 3 4 3 2 3 2" xfId="8791" xr:uid="{00000000-0005-0000-0000-000063310000}"/>
    <cellStyle name="Comma 2 3 4 3 2 3 2 2" xfId="21910" xr:uid="{00000000-0005-0000-0000-000064310000}"/>
    <cellStyle name="Comma 2 3 4 3 2 3 2 2 2" xfId="53293" xr:uid="{00000000-0005-0000-0000-000065310000}"/>
    <cellStyle name="Comma 2 3 4 3 2 3 2 3" xfId="40339" xr:uid="{00000000-0005-0000-0000-000066310000}"/>
    <cellStyle name="Comma 2 3 4 3 2 3 3" xfId="29792" xr:uid="{00000000-0005-0000-0000-000067310000}"/>
    <cellStyle name="Comma 2 3 4 3 2 3 3 2" xfId="61174" xr:uid="{00000000-0005-0000-0000-000068310000}"/>
    <cellStyle name="Comma 2 3 4 3 2 3 4" xfId="14135" xr:uid="{00000000-0005-0000-0000-000069310000}"/>
    <cellStyle name="Comma 2 3 4 3 2 3 4 2" xfId="45520" xr:uid="{00000000-0005-0000-0000-00006A310000}"/>
    <cellStyle name="Comma 2 3 4 3 2 3 5" xfId="35075" xr:uid="{00000000-0005-0000-0000-00006B310000}"/>
    <cellStyle name="Comma 2 3 4 3 2 4" xfId="6133" xr:uid="{00000000-0005-0000-0000-00006C310000}"/>
    <cellStyle name="Comma 2 3 4 3 2 4 2" xfId="24537" xr:uid="{00000000-0005-0000-0000-00006D310000}"/>
    <cellStyle name="Comma 2 3 4 3 2 4 2 2" xfId="55920" xr:uid="{00000000-0005-0000-0000-00006E310000}"/>
    <cellStyle name="Comma 2 3 4 3 2 4 3" xfId="16764" xr:uid="{00000000-0005-0000-0000-00006F310000}"/>
    <cellStyle name="Comma 2 3 4 3 2 4 3 2" xfId="48147" xr:uid="{00000000-0005-0000-0000-000070310000}"/>
    <cellStyle name="Comma 2 3 4 3 2 4 4" xfId="37707" xr:uid="{00000000-0005-0000-0000-000071310000}"/>
    <cellStyle name="Comma 2 3 4 3 2 5" xfId="19283" xr:uid="{00000000-0005-0000-0000-000072310000}"/>
    <cellStyle name="Comma 2 3 4 3 2 5 2" xfId="50666" xr:uid="{00000000-0005-0000-0000-000073310000}"/>
    <cellStyle name="Comma 2 3 4 3 2 6" xfId="27165" xr:uid="{00000000-0005-0000-0000-000074310000}"/>
    <cellStyle name="Comma 2 3 4 3 2 6 2" xfId="58547" xr:uid="{00000000-0005-0000-0000-000075310000}"/>
    <cellStyle name="Comma 2 3 4 3 2 7" xfId="11507" xr:uid="{00000000-0005-0000-0000-000076310000}"/>
    <cellStyle name="Comma 2 3 4 3 2 7 2" xfId="42893" xr:uid="{00000000-0005-0000-0000-000077310000}"/>
    <cellStyle name="Comma 2 3 4 3 2 8" xfId="32445" xr:uid="{00000000-0005-0000-0000-000078310000}"/>
    <cellStyle name="Comma 2 3 4 3 3" xfId="732" xr:uid="{00000000-0005-0000-0000-000079310000}"/>
    <cellStyle name="Comma 2 3 4 3 3 2" xfId="3432" xr:uid="{00000000-0005-0000-0000-00007A310000}"/>
    <cellStyle name="Comma 2 3 4 3 3 2 2" xfId="8793" xr:uid="{00000000-0005-0000-0000-00007B310000}"/>
    <cellStyle name="Comma 2 3 4 3 3 2 2 2" xfId="21912" xr:uid="{00000000-0005-0000-0000-00007C310000}"/>
    <cellStyle name="Comma 2 3 4 3 3 2 2 2 2" xfId="53295" xr:uid="{00000000-0005-0000-0000-00007D310000}"/>
    <cellStyle name="Comma 2 3 4 3 3 2 2 3" xfId="40341" xr:uid="{00000000-0005-0000-0000-00007E310000}"/>
    <cellStyle name="Comma 2 3 4 3 3 2 3" xfId="29794" xr:uid="{00000000-0005-0000-0000-00007F310000}"/>
    <cellStyle name="Comma 2 3 4 3 3 2 3 2" xfId="61176" xr:uid="{00000000-0005-0000-0000-000080310000}"/>
    <cellStyle name="Comma 2 3 4 3 3 2 4" xfId="14137" xr:uid="{00000000-0005-0000-0000-000081310000}"/>
    <cellStyle name="Comma 2 3 4 3 3 2 4 2" xfId="45522" xr:uid="{00000000-0005-0000-0000-000082310000}"/>
    <cellStyle name="Comma 2 3 4 3 3 2 5" xfId="35077" xr:uid="{00000000-0005-0000-0000-000083310000}"/>
    <cellStyle name="Comma 2 3 4 3 3 3" xfId="6135" xr:uid="{00000000-0005-0000-0000-000084310000}"/>
    <cellStyle name="Comma 2 3 4 3 3 3 2" xfId="24539" xr:uid="{00000000-0005-0000-0000-000085310000}"/>
    <cellStyle name="Comma 2 3 4 3 3 3 2 2" xfId="55922" xr:uid="{00000000-0005-0000-0000-000086310000}"/>
    <cellStyle name="Comma 2 3 4 3 3 3 3" xfId="16766" xr:uid="{00000000-0005-0000-0000-000087310000}"/>
    <cellStyle name="Comma 2 3 4 3 3 3 3 2" xfId="48149" xr:uid="{00000000-0005-0000-0000-000088310000}"/>
    <cellStyle name="Comma 2 3 4 3 3 3 4" xfId="37709" xr:uid="{00000000-0005-0000-0000-000089310000}"/>
    <cellStyle name="Comma 2 3 4 3 3 4" xfId="19285" xr:uid="{00000000-0005-0000-0000-00008A310000}"/>
    <cellStyle name="Comma 2 3 4 3 3 4 2" xfId="50668" xr:uid="{00000000-0005-0000-0000-00008B310000}"/>
    <cellStyle name="Comma 2 3 4 3 3 5" xfId="27167" xr:uid="{00000000-0005-0000-0000-00008C310000}"/>
    <cellStyle name="Comma 2 3 4 3 3 5 2" xfId="58549" xr:uid="{00000000-0005-0000-0000-00008D310000}"/>
    <cellStyle name="Comma 2 3 4 3 3 6" xfId="11509" xr:uid="{00000000-0005-0000-0000-00008E310000}"/>
    <cellStyle name="Comma 2 3 4 3 3 6 2" xfId="42895" xr:uid="{00000000-0005-0000-0000-00008F310000}"/>
    <cellStyle name="Comma 2 3 4 3 3 7" xfId="32447" xr:uid="{00000000-0005-0000-0000-000090310000}"/>
    <cellStyle name="Comma 2 3 4 3 4" xfId="733" xr:uid="{00000000-0005-0000-0000-000091310000}"/>
    <cellStyle name="Comma 2 3 4 3 4 2" xfId="3433" xr:uid="{00000000-0005-0000-0000-000092310000}"/>
    <cellStyle name="Comma 2 3 4 3 4 2 2" xfId="8794" xr:uid="{00000000-0005-0000-0000-000093310000}"/>
    <cellStyle name="Comma 2 3 4 3 4 2 2 2" xfId="21913" xr:uid="{00000000-0005-0000-0000-000094310000}"/>
    <cellStyle name="Comma 2 3 4 3 4 2 2 2 2" xfId="53296" xr:uid="{00000000-0005-0000-0000-000095310000}"/>
    <cellStyle name="Comma 2 3 4 3 4 2 2 3" xfId="40342" xr:uid="{00000000-0005-0000-0000-000096310000}"/>
    <cellStyle name="Comma 2 3 4 3 4 2 3" xfId="29795" xr:uid="{00000000-0005-0000-0000-000097310000}"/>
    <cellStyle name="Comma 2 3 4 3 4 2 3 2" xfId="61177" xr:uid="{00000000-0005-0000-0000-000098310000}"/>
    <cellStyle name="Comma 2 3 4 3 4 2 4" xfId="14138" xr:uid="{00000000-0005-0000-0000-000099310000}"/>
    <cellStyle name="Comma 2 3 4 3 4 2 4 2" xfId="45523" xr:uid="{00000000-0005-0000-0000-00009A310000}"/>
    <cellStyle name="Comma 2 3 4 3 4 2 5" xfId="35078" xr:uid="{00000000-0005-0000-0000-00009B310000}"/>
    <cellStyle name="Comma 2 3 4 3 4 3" xfId="6136" xr:uid="{00000000-0005-0000-0000-00009C310000}"/>
    <cellStyle name="Comma 2 3 4 3 4 3 2" xfId="24540" xr:uid="{00000000-0005-0000-0000-00009D310000}"/>
    <cellStyle name="Comma 2 3 4 3 4 3 2 2" xfId="55923" xr:uid="{00000000-0005-0000-0000-00009E310000}"/>
    <cellStyle name="Comma 2 3 4 3 4 3 3" xfId="16767" xr:uid="{00000000-0005-0000-0000-00009F310000}"/>
    <cellStyle name="Comma 2 3 4 3 4 3 3 2" xfId="48150" xr:uid="{00000000-0005-0000-0000-0000A0310000}"/>
    <cellStyle name="Comma 2 3 4 3 4 3 4" xfId="37710" xr:uid="{00000000-0005-0000-0000-0000A1310000}"/>
    <cellStyle name="Comma 2 3 4 3 4 4" xfId="19286" xr:uid="{00000000-0005-0000-0000-0000A2310000}"/>
    <cellStyle name="Comma 2 3 4 3 4 4 2" xfId="50669" xr:uid="{00000000-0005-0000-0000-0000A3310000}"/>
    <cellStyle name="Comma 2 3 4 3 4 5" xfId="27168" xr:uid="{00000000-0005-0000-0000-0000A4310000}"/>
    <cellStyle name="Comma 2 3 4 3 4 5 2" xfId="58550" xr:uid="{00000000-0005-0000-0000-0000A5310000}"/>
    <cellStyle name="Comma 2 3 4 3 4 6" xfId="11510" xr:uid="{00000000-0005-0000-0000-0000A6310000}"/>
    <cellStyle name="Comma 2 3 4 3 4 6 2" xfId="42896" xr:uid="{00000000-0005-0000-0000-0000A7310000}"/>
    <cellStyle name="Comma 2 3 4 3 4 7" xfId="32448" xr:uid="{00000000-0005-0000-0000-0000A8310000}"/>
    <cellStyle name="Comma 2 3 4 3 5" xfId="3429" xr:uid="{00000000-0005-0000-0000-0000A9310000}"/>
    <cellStyle name="Comma 2 3 4 3 5 2" xfId="8790" xr:uid="{00000000-0005-0000-0000-0000AA310000}"/>
    <cellStyle name="Comma 2 3 4 3 5 2 2" xfId="21909" xr:uid="{00000000-0005-0000-0000-0000AB310000}"/>
    <cellStyle name="Comma 2 3 4 3 5 2 2 2" xfId="53292" xr:uid="{00000000-0005-0000-0000-0000AC310000}"/>
    <cellStyle name="Comma 2 3 4 3 5 2 3" xfId="40338" xr:uid="{00000000-0005-0000-0000-0000AD310000}"/>
    <cellStyle name="Comma 2 3 4 3 5 3" xfId="29791" xr:uid="{00000000-0005-0000-0000-0000AE310000}"/>
    <cellStyle name="Comma 2 3 4 3 5 3 2" xfId="61173" xr:uid="{00000000-0005-0000-0000-0000AF310000}"/>
    <cellStyle name="Comma 2 3 4 3 5 4" xfId="14134" xr:uid="{00000000-0005-0000-0000-0000B0310000}"/>
    <cellStyle name="Comma 2 3 4 3 5 4 2" xfId="45519" xr:uid="{00000000-0005-0000-0000-0000B1310000}"/>
    <cellStyle name="Comma 2 3 4 3 5 5" xfId="35074" xr:uid="{00000000-0005-0000-0000-0000B2310000}"/>
    <cellStyle name="Comma 2 3 4 3 6" xfId="6132" xr:uid="{00000000-0005-0000-0000-0000B3310000}"/>
    <cellStyle name="Comma 2 3 4 3 6 2" xfId="24536" xr:uid="{00000000-0005-0000-0000-0000B4310000}"/>
    <cellStyle name="Comma 2 3 4 3 6 2 2" xfId="55919" xr:uid="{00000000-0005-0000-0000-0000B5310000}"/>
    <cellStyle name="Comma 2 3 4 3 6 3" xfId="16763" xr:uid="{00000000-0005-0000-0000-0000B6310000}"/>
    <cellStyle name="Comma 2 3 4 3 6 3 2" xfId="48146" xr:uid="{00000000-0005-0000-0000-0000B7310000}"/>
    <cellStyle name="Comma 2 3 4 3 6 4" xfId="37706" xr:uid="{00000000-0005-0000-0000-0000B8310000}"/>
    <cellStyle name="Comma 2 3 4 3 7" xfId="19282" xr:uid="{00000000-0005-0000-0000-0000B9310000}"/>
    <cellStyle name="Comma 2 3 4 3 7 2" xfId="50665" xr:uid="{00000000-0005-0000-0000-0000BA310000}"/>
    <cellStyle name="Comma 2 3 4 3 8" xfId="27164" xr:uid="{00000000-0005-0000-0000-0000BB310000}"/>
    <cellStyle name="Comma 2 3 4 3 8 2" xfId="58546" xr:uid="{00000000-0005-0000-0000-0000BC310000}"/>
    <cellStyle name="Comma 2 3 4 3 9" xfId="11506" xr:uid="{00000000-0005-0000-0000-0000BD310000}"/>
    <cellStyle name="Comma 2 3 4 3 9 2" xfId="42892" xr:uid="{00000000-0005-0000-0000-0000BE310000}"/>
    <cellStyle name="Comma 2 3 4 4" xfId="734" xr:uid="{00000000-0005-0000-0000-0000BF310000}"/>
    <cellStyle name="Comma 2 3 4 4 10" xfId="32449" xr:uid="{00000000-0005-0000-0000-0000C0310000}"/>
    <cellStyle name="Comma 2 3 4 4 2" xfId="735" xr:uid="{00000000-0005-0000-0000-0000C1310000}"/>
    <cellStyle name="Comma 2 3 4 4 2 2" xfId="736" xr:uid="{00000000-0005-0000-0000-0000C2310000}"/>
    <cellStyle name="Comma 2 3 4 4 2 2 2" xfId="3436" xr:uid="{00000000-0005-0000-0000-0000C3310000}"/>
    <cellStyle name="Comma 2 3 4 4 2 2 2 2" xfId="8797" xr:uid="{00000000-0005-0000-0000-0000C4310000}"/>
    <cellStyle name="Comma 2 3 4 4 2 2 2 2 2" xfId="21916" xr:uid="{00000000-0005-0000-0000-0000C5310000}"/>
    <cellStyle name="Comma 2 3 4 4 2 2 2 2 2 2" xfId="53299" xr:uid="{00000000-0005-0000-0000-0000C6310000}"/>
    <cellStyle name="Comma 2 3 4 4 2 2 2 2 3" xfId="40345" xr:uid="{00000000-0005-0000-0000-0000C7310000}"/>
    <cellStyle name="Comma 2 3 4 4 2 2 2 3" xfId="29798" xr:uid="{00000000-0005-0000-0000-0000C8310000}"/>
    <cellStyle name="Comma 2 3 4 4 2 2 2 3 2" xfId="61180" xr:uid="{00000000-0005-0000-0000-0000C9310000}"/>
    <cellStyle name="Comma 2 3 4 4 2 2 2 4" xfId="14141" xr:uid="{00000000-0005-0000-0000-0000CA310000}"/>
    <cellStyle name="Comma 2 3 4 4 2 2 2 4 2" xfId="45526" xr:uid="{00000000-0005-0000-0000-0000CB310000}"/>
    <cellStyle name="Comma 2 3 4 4 2 2 2 5" xfId="35081" xr:uid="{00000000-0005-0000-0000-0000CC310000}"/>
    <cellStyle name="Comma 2 3 4 4 2 2 3" xfId="6139" xr:uid="{00000000-0005-0000-0000-0000CD310000}"/>
    <cellStyle name="Comma 2 3 4 4 2 2 3 2" xfId="24543" xr:uid="{00000000-0005-0000-0000-0000CE310000}"/>
    <cellStyle name="Comma 2 3 4 4 2 2 3 2 2" xfId="55926" xr:uid="{00000000-0005-0000-0000-0000CF310000}"/>
    <cellStyle name="Comma 2 3 4 4 2 2 3 3" xfId="16770" xr:uid="{00000000-0005-0000-0000-0000D0310000}"/>
    <cellStyle name="Comma 2 3 4 4 2 2 3 3 2" xfId="48153" xr:uid="{00000000-0005-0000-0000-0000D1310000}"/>
    <cellStyle name="Comma 2 3 4 4 2 2 3 4" xfId="37713" xr:uid="{00000000-0005-0000-0000-0000D2310000}"/>
    <cellStyle name="Comma 2 3 4 4 2 2 4" xfId="19289" xr:uid="{00000000-0005-0000-0000-0000D3310000}"/>
    <cellStyle name="Comma 2 3 4 4 2 2 4 2" xfId="50672" xr:uid="{00000000-0005-0000-0000-0000D4310000}"/>
    <cellStyle name="Comma 2 3 4 4 2 2 5" xfId="27171" xr:uid="{00000000-0005-0000-0000-0000D5310000}"/>
    <cellStyle name="Comma 2 3 4 4 2 2 5 2" xfId="58553" xr:uid="{00000000-0005-0000-0000-0000D6310000}"/>
    <cellStyle name="Comma 2 3 4 4 2 2 6" xfId="11513" xr:uid="{00000000-0005-0000-0000-0000D7310000}"/>
    <cellStyle name="Comma 2 3 4 4 2 2 6 2" xfId="42899" xr:uid="{00000000-0005-0000-0000-0000D8310000}"/>
    <cellStyle name="Comma 2 3 4 4 2 2 7" xfId="32451" xr:uid="{00000000-0005-0000-0000-0000D9310000}"/>
    <cellStyle name="Comma 2 3 4 4 2 3" xfId="3435" xr:uid="{00000000-0005-0000-0000-0000DA310000}"/>
    <cellStyle name="Comma 2 3 4 4 2 3 2" xfId="8796" xr:uid="{00000000-0005-0000-0000-0000DB310000}"/>
    <cellStyle name="Comma 2 3 4 4 2 3 2 2" xfId="21915" xr:uid="{00000000-0005-0000-0000-0000DC310000}"/>
    <cellStyle name="Comma 2 3 4 4 2 3 2 2 2" xfId="53298" xr:uid="{00000000-0005-0000-0000-0000DD310000}"/>
    <cellStyle name="Comma 2 3 4 4 2 3 2 3" xfId="40344" xr:uid="{00000000-0005-0000-0000-0000DE310000}"/>
    <cellStyle name="Comma 2 3 4 4 2 3 3" xfId="29797" xr:uid="{00000000-0005-0000-0000-0000DF310000}"/>
    <cellStyle name="Comma 2 3 4 4 2 3 3 2" xfId="61179" xr:uid="{00000000-0005-0000-0000-0000E0310000}"/>
    <cellStyle name="Comma 2 3 4 4 2 3 4" xfId="14140" xr:uid="{00000000-0005-0000-0000-0000E1310000}"/>
    <cellStyle name="Comma 2 3 4 4 2 3 4 2" xfId="45525" xr:uid="{00000000-0005-0000-0000-0000E2310000}"/>
    <cellStyle name="Comma 2 3 4 4 2 3 5" xfId="35080" xr:uid="{00000000-0005-0000-0000-0000E3310000}"/>
    <cellStyle name="Comma 2 3 4 4 2 4" xfId="6138" xr:uid="{00000000-0005-0000-0000-0000E4310000}"/>
    <cellStyle name="Comma 2 3 4 4 2 4 2" xfId="24542" xr:uid="{00000000-0005-0000-0000-0000E5310000}"/>
    <cellStyle name="Comma 2 3 4 4 2 4 2 2" xfId="55925" xr:uid="{00000000-0005-0000-0000-0000E6310000}"/>
    <cellStyle name="Comma 2 3 4 4 2 4 3" xfId="16769" xr:uid="{00000000-0005-0000-0000-0000E7310000}"/>
    <cellStyle name="Comma 2 3 4 4 2 4 3 2" xfId="48152" xr:uid="{00000000-0005-0000-0000-0000E8310000}"/>
    <cellStyle name="Comma 2 3 4 4 2 4 4" xfId="37712" xr:uid="{00000000-0005-0000-0000-0000E9310000}"/>
    <cellStyle name="Comma 2 3 4 4 2 5" xfId="19288" xr:uid="{00000000-0005-0000-0000-0000EA310000}"/>
    <cellStyle name="Comma 2 3 4 4 2 5 2" xfId="50671" xr:uid="{00000000-0005-0000-0000-0000EB310000}"/>
    <cellStyle name="Comma 2 3 4 4 2 6" xfId="27170" xr:uid="{00000000-0005-0000-0000-0000EC310000}"/>
    <cellStyle name="Comma 2 3 4 4 2 6 2" xfId="58552" xr:uid="{00000000-0005-0000-0000-0000ED310000}"/>
    <cellStyle name="Comma 2 3 4 4 2 7" xfId="11512" xr:uid="{00000000-0005-0000-0000-0000EE310000}"/>
    <cellStyle name="Comma 2 3 4 4 2 7 2" xfId="42898" xr:uid="{00000000-0005-0000-0000-0000EF310000}"/>
    <cellStyle name="Comma 2 3 4 4 2 8" xfId="32450" xr:uid="{00000000-0005-0000-0000-0000F0310000}"/>
    <cellStyle name="Comma 2 3 4 4 3" xfId="737" xr:uid="{00000000-0005-0000-0000-0000F1310000}"/>
    <cellStyle name="Comma 2 3 4 4 3 2" xfId="3437" xr:uid="{00000000-0005-0000-0000-0000F2310000}"/>
    <cellStyle name="Comma 2 3 4 4 3 2 2" xfId="8798" xr:uid="{00000000-0005-0000-0000-0000F3310000}"/>
    <cellStyle name="Comma 2 3 4 4 3 2 2 2" xfId="21917" xr:uid="{00000000-0005-0000-0000-0000F4310000}"/>
    <cellStyle name="Comma 2 3 4 4 3 2 2 2 2" xfId="53300" xr:uid="{00000000-0005-0000-0000-0000F5310000}"/>
    <cellStyle name="Comma 2 3 4 4 3 2 2 3" xfId="40346" xr:uid="{00000000-0005-0000-0000-0000F6310000}"/>
    <cellStyle name="Comma 2 3 4 4 3 2 3" xfId="29799" xr:uid="{00000000-0005-0000-0000-0000F7310000}"/>
    <cellStyle name="Comma 2 3 4 4 3 2 3 2" xfId="61181" xr:uid="{00000000-0005-0000-0000-0000F8310000}"/>
    <cellStyle name="Comma 2 3 4 4 3 2 4" xfId="14142" xr:uid="{00000000-0005-0000-0000-0000F9310000}"/>
    <cellStyle name="Comma 2 3 4 4 3 2 4 2" xfId="45527" xr:uid="{00000000-0005-0000-0000-0000FA310000}"/>
    <cellStyle name="Comma 2 3 4 4 3 2 5" xfId="35082" xr:uid="{00000000-0005-0000-0000-0000FB310000}"/>
    <cellStyle name="Comma 2 3 4 4 3 3" xfId="6140" xr:uid="{00000000-0005-0000-0000-0000FC310000}"/>
    <cellStyle name="Comma 2 3 4 4 3 3 2" xfId="24544" xr:uid="{00000000-0005-0000-0000-0000FD310000}"/>
    <cellStyle name="Comma 2 3 4 4 3 3 2 2" xfId="55927" xr:uid="{00000000-0005-0000-0000-0000FE310000}"/>
    <cellStyle name="Comma 2 3 4 4 3 3 3" xfId="16771" xr:uid="{00000000-0005-0000-0000-0000FF310000}"/>
    <cellStyle name="Comma 2 3 4 4 3 3 3 2" xfId="48154" xr:uid="{00000000-0005-0000-0000-000000320000}"/>
    <cellStyle name="Comma 2 3 4 4 3 3 4" xfId="37714" xr:uid="{00000000-0005-0000-0000-000001320000}"/>
    <cellStyle name="Comma 2 3 4 4 3 4" xfId="19290" xr:uid="{00000000-0005-0000-0000-000002320000}"/>
    <cellStyle name="Comma 2 3 4 4 3 4 2" xfId="50673" xr:uid="{00000000-0005-0000-0000-000003320000}"/>
    <cellStyle name="Comma 2 3 4 4 3 5" xfId="27172" xr:uid="{00000000-0005-0000-0000-000004320000}"/>
    <cellStyle name="Comma 2 3 4 4 3 5 2" xfId="58554" xr:uid="{00000000-0005-0000-0000-000005320000}"/>
    <cellStyle name="Comma 2 3 4 4 3 6" xfId="11514" xr:uid="{00000000-0005-0000-0000-000006320000}"/>
    <cellStyle name="Comma 2 3 4 4 3 6 2" xfId="42900" xr:uid="{00000000-0005-0000-0000-000007320000}"/>
    <cellStyle name="Comma 2 3 4 4 3 7" xfId="32452" xr:uid="{00000000-0005-0000-0000-000008320000}"/>
    <cellStyle name="Comma 2 3 4 4 4" xfId="738" xr:uid="{00000000-0005-0000-0000-000009320000}"/>
    <cellStyle name="Comma 2 3 4 4 4 2" xfId="3438" xr:uid="{00000000-0005-0000-0000-00000A320000}"/>
    <cellStyle name="Comma 2 3 4 4 4 2 2" xfId="8799" xr:uid="{00000000-0005-0000-0000-00000B320000}"/>
    <cellStyle name="Comma 2 3 4 4 4 2 2 2" xfId="21918" xr:uid="{00000000-0005-0000-0000-00000C320000}"/>
    <cellStyle name="Comma 2 3 4 4 4 2 2 2 2" xfId="53301" xr:uid="{00000000-0005-0000-0000-00000D320000}"/>
    <cellStyle name="Comma 2 3 4 4 4 2 2 3" xfId="40347" xr:uid="{00000000-0005-0000-0000-00000E320000}"/>
    <cellStyle name="Comma 2 3 4 4 4 2 3" xfId="29800" xr:uid="{00000000-0005-0000-0000-00000F320000}"/>
    <cellStyle name="Comma 2 3 4 4 4 2 3 2" xfId="61182" xr:uid="{00000000-0005-0000-0000-000010320000}"/>
    <cellStyle name="Comma 2 3 4 4 4 2 4" xfId="14143" xr:uid="{00000000-0005-0000-0000-000011320000}"/>
    <cellStyle name="Comma 2 3 4 4 4 2 4 2" xfId="45528" xr:uid="{00000000-0005-0000-0000-000012320000}"/>
    <cellStyle name="Comma 2 3 4 4 4 2 5" xfId="35083" xr:uid="{00000000-0005-0000-0000-000013320000}"/>
    <cellStyle name="Comma 2 3 4 4 4 3" xfId="6141" xr:uid="{00000000-0005-0000-0000-000014320000}"/>
    <cellStyle name="Comma 2 3 4 4 4 3 2" xfId="24545" xr:uid="{00000000-0005-0000-0000-000015320000}"/>
    <cellStyle name="Comma 2 3 4 4 4 3 2 2" xfId="55928" xr:uid="{00000000-0005-0000-0000-000016320000}"/>
    <cellStyle name="Comma 2 3 4 4 4 3 3" xfId="16772" xr:uid="{00000000-0005-0000-0000-000017320000}"/>
    <cellStyle name="Comma 2 3 4 4 4 3 3 2" xfId="48155" xr:uid="{00000000-0005-0000-0000-000018320000}"/>
    <cellStyle name="Comma 2 3 4 4 4 3 4" xfId="37715" xr:uid="{00000000-0005-0000-0000-000019320000}"/>
    <cellStyle name="Comma 2 3 4 4 4 4" xfId="19291" xr:uid="{00000000-0005-0000-0000-00001A320000}"/>
    <cellStyle name="Comma 2 3 4 4 4 4 2" xfId="50674" xr:uid="{00000000-0005-0000-0000-00001B320000}"/>
    <cellStyle name="Comma 2 3 4 4 4 5" xfId="27173" xr:uid="{00000000-0005-0000-0000-00001C320000}"/>
    <cellStyle name="Comma 2 3 4 4 4 5 2" xfId="58555" xr:uid="{00000000-0005-0000-0000-00001D320000}"/>
    <cellStyle name="Comma 2 3 4 4 4 6" xfId="11515" xr:uid="{00000000-0005-0000-0000-00001E320000}"/>
    <cellStyle name="Comma 2 3 4 4 4 6 2" xfId="42901" xr:uid="{00000000-0005-0000-0000-00001F320000}"/>
    <cellStyle name="Comma 2 3 4 4 4 7" xfId="32453" xr:uid="{00000000-0005-0000-0000-000020320000}"/>
    <cellStyle name="Comma 2 3 4 4 5" xfId="3434" xr:uid="{00000000-0005-0000-0000-000021320000}"/>
    <cellStyle name="Comma 2 3 4 4 5 2" xfId="8795" xr:uid="{00000000-0005-0000-0000-000022320000}"/>
    <cellStyle name="Comma 2 3 4 4 5 2 2" xfId="21914" xr:uid="{00000000-0005-0000-0000-000023320000}"/>
    <cellStyle name="Comma 2 3 4 4 5 2 2 2" xfId="53297" xr:uid="{00000000-0005-0000-0000-000024320000}"/>
    <cellStyle name="Comma 2 3 4 4 5 2 3" xfId="40343" xr:uid="{00000000-0005-0000-0000-000025320000}"/>
    <cellStyle name="Comma 2 3 4 4 5 3" xfId="29796" xr:uid="{00000000-0005-0000-0000-000026320000}"/>
    <cellStyle name="Comma 2 3 4 4 5 3 2" xfId="61178" xr:uid="{00000000-0005-0000-0000-000027320000}"/>
    <cellStyle name="Comma 2 3 4 4 5 4" xfId="14139" xr:uid="{00000000-0005-0000-0000-000028320000}"/>
    <cellStyle name="Comma 2 3 4 4 5 4 2" xfId="45524" xr:uid="{00000000-0005-0000-0000-000029320000}"/>
    <cellStyle name="Comma 2 3 4 4 5 5" xfId="35079" xr:uid="{00000000-0005-0000-0000-00002A320000}"/>
    <cellStyle name="Comma 2 3 4 4 6" xfId="6137" xr:uid="{00000000-0005-0000-0000-00002B320000}"/>
    <cellStyle name="Comma 2 3 4 4 6 2" xfId="24541" xr:uid="{00000000-0005-0000-0000-00002C320000}"/>
    <cellStyle name="Comma 2 3 4 4 6 2 2" xfId="55924" xr:uid="{00000000-0005-0000-0000-00002D320000}"/>
    <cellStyle name="Comma 2 3 4 4 6 3" xfId="16768" xr:uid="{00000000-0005-0000-0000-00002E320000}"/>
    <cellStyle name="Comma 2 3 4 4 6 3 2" xfId="48151" xr:uid="{00000000-0005-0000-0000-00002F320000}"/>
    <cellStyle name="Comma 2 3 4 4 6 4" xfId="37711" xr:uid="{00000000-0005-0000-0000-000030320000}"/>
    <cellStyle name="Comma 2 3 4 4 7" xfId="19287" xr:uid="{00000000-0005-0000-0000-000031320000}"/>
    <cellStyle name="Comma 2 3 4 4 7 2" xfId="50670" xr:uid="{00000000-0005-0000-0000-000032320000}"/>
    <cellStyle name="Comma 2 3 4 4 8" xfId="27169" xr:uid="{00000000-0005-0000-0000-000033320000}"/>
    <cellStyle name="Comma 2 3 4 4 8 2" xfId="58551" xr:uid="{00000000-0005-0000-0000-000034320000}"/>
    <cellStyle name="Comma 2 3 4 4 9" xfId="11511" xr:uid="{00000000-0005-0000-0000-000035320000}"/>
    <cellStyle name="Comma 2 3 4 4 9 2" xfId="42897" xr:uid="{00000000-0005-0000-0000-000036320000}"/>
    <cellStyle name="Comma 2 3 4 5" xfId="739" xr:uid="{00000000-0005-0000-0000-000037320000}"/>
    <cellStyle name="Comma 2 3 4 5 10" xfId="32454" xr:uid="{00000000-0005-0000-0000-000038320000}"/>
    <cellStyle name="Comma 2 3 4 5 2" xfId="740" xr:uid="{00000000-0005-0000-0000-000039320000}"/>
    <cellStyle name="Comma 2 3 4 5 2 2" xfId="741" xr:uid="{00000000-0005-0000-0000-00003A320000}"/>
    <cellStyle name="Comma 2 3 4 5 2 2 2" xfId="3441" xr:uid="{00000000-0005-0000-0000-00003B320000}"/>
    <cellStyle name="Comma 2 3 4 5 2 2 2 2" xfId="8802" xr:uid="{00000000-0005-0000-0000-00003C320000}"/>
    <cellStyle name="Comma 2 3 4 5 2 2 2 2 2" xfId="21921" xr:uid="{00000000-0005-0000-0000-00003D320000}"/>
    <cellStyle name="Comma 2 3 4 5 2 2 2 2 2 2" xfId="53304" xr:uid="{00000000-0005-0000-0000-00003E320000}"/>
    <cellStyle name="Comma 2 3 4 5 2 2 2 2 3" xfId="40350" xr:uid="{00000000-0005-0000-0000-00003F320000}"/>
    <cellStyle name="Comma 2 3 4 5 2 2 2 3" xfId="29803" xr:uid="{00000000-0005-0000-0000-000040320000}"/>
    <cellStyle name="Comma 2 3 4 5 2 2 2 3 2" xfId="61185" xr:uid="{00000000-0005-0000-0000-000041320000}"/>
    <cellStyle name="Comma 2 3 4 5 2 2 2 4" xfId="14146" xr:uid="{00000000-0005-0000-0000-000042320000}"/>
    <cellStyle name="Comma 2 3 4 5 2 2 2 4 2" xfId="45531" xr:uid="{00000000-0005-0000-0000-000043320000}"/>
    <cellStyle name="Comma 2 3 4 5 2 2 2 5" xfId="35086" xr:uid="{00000000-0005-0000-0000-000044320000}"/>
    <cellStyle name="Comma 2 3 4 5 2 2 3" xfId="6144" xr:uid="{00000000-0005-0000-0000-000045320000}"/>
    <cellStyle name="Comma 2 3 4 5 2 2 3 2" xfId="24548" xr:uid="{00000000-0005-0000-0000-000046320000}"/>
    <cellStyle name="Comma 2 3 4 5 2 2 3 2 2" xfId="55931" xr:uid="{00000000-0005-0000-0000-000047320000}"/>
    <cellStyle name="Comma 2 3 4 5 2 2 3 3" xfId="16775" xr:uid="{00000000-0005-0000-0000-000048320000}"/>
    <cellStyle name="Comma 2 3 4 5 2 2 3 3 2" xfId="48158" xr:uid="{00000000-0005-0000-0000-000049320000}"/>
    <cellStyle name="Comma 2 3 4 5 2 2 3 4" xfId="37718" xr:uid="{00000000-0005-0000-0000-00004A320000}"/>
    <cellStyle name="Comma 2 3 4 5 2 2 4" xfId="19294" xr:uid="{00000000-0005-0000-0000-00004B320000}"/>
    <cellStyle name="Comma 2 3 4 5 2 2 4 2" xfId="50677" xr:uid="{00000000-0005-0000-0000-00004C320000}"/>
    <cellStyle name="Comma 2 3 4 5 2 2 5" xfId="27176" xr:uid="{00000000-0005-0000-0000-00004D320000}"/>
    <cellStyle name="Comma 2 3 4 5 2 2 5 2" xfId="58558" xr:uid="{00000000-0005-0000-0000-00004E320000}"/>
    <cellStyle name="Comma 2 3 4 5 2 2 6" xfId="11518" xr:uid="{00000000-0005-0000-0000-00004F320000}"/>
    <cellStyle name="Comma 2 3 4 5 2 2 6 2" xfId="42904" xr:uid="{00000000-0005-0000-0000-000050320000}"/>
    <cellStyle name="Comma 2 3 4 5 2 2 7" xfId="32456" xr:uid="{00000000-0005-0000-0000-000051320000}"/>
    <cellStyle name="Comma 2 3 4 5 2 3" xfId="3440" xr:uid="{00000000-0005-0000-0000-000052320000}"/>
    <cellStyle name="Comma 2 3 4 5 2 3 2" xfId="8801" xr:uid="{00000000-0005-0000-0000-000053320000}"/>
    <cellStyle name="Comma 2 3 4 5 2 3 2 2" xfId="21920" xr:uid="{00000000-0005-0000-0000-000054320000}"/>
    <cellStyle name="Comma 2 3 4 5 2 3 2 2 2" xfId="53303" xr:uid="{00000000-0005-0000-0000-000055320000}"/>
    <cellStyle name="Comma 2 3 4 5 2 3 2 3" xfId="40349" xr:uid="{00000000-0005-0000-0000-000056320000}"/>
    <cellStyle name="Comma 2 3 4 5 2 3 3" xfId="29802" xr:uid="{00000000-0005-0000-0000-000057320000}"/>
    <cellStyle name="Comma 2 3 4 5 2 3 3 2" xfId="61184" xr:uid="{00000000-0005-0000-0000-000058320000}"/>
    <cellStyle name="Comma 2 3 4 5 2 3 4" xfId="14145" xr:uid="{00000000-0005-0000-0000-000059320000}"/>
    <cellStyle name="Comma 2 3 4 5 2 3 4 2" xfId="45530" xr:uid="{00000000-0005-0000-0000-00005A320000}"/>
    <cellStyle name="Comma 2 3 4 5 2 3 5" xfId="35085" xr:uid="{00000000-0005-0000-0000-00005B320000}"/>
    <cellStyle name="Comma 2 3 4 5 2 4" xfId="6143" xr:uid="{00000000-0005-0000-0000-00005C320000}"/>
    <cellStyle name="Comma 2 3 4 5 2 4 2" xfId="24547" xr:uid="{00000000-0005-0000-0000-00005D320000}"/>
    <cellStyle name="Comma 2 3 4 5 2 4 2 2" xfId="55930" xr:uid="{00000000-0005-0000-0000-00005E320000}"/>
    <cellStyle name="Comma 2 3 4 5 2 4 3" xfId="16774" xr:uid="{00000000-0005-0000-0000-00005F320000}"/>
    <cellStyle name="Comma 2 3 4 5 2 4 3 2" xfId="48157" xr:uid="{00000000-0005-0000-0000-000060320000}"/>
    <cellStyle name="Comma 2 3 4 5 2 4 4" xfId="37717" xr:uid="{00000000-0005-0000-0000-000061320000}"/>
    <cellStyle name="Comma 2 3 4 5 2 5" xfId="19293" xr:uid="{00000000-0005-0000-0000-000062320000}"/>
    <cellStyle name="Comma 2 3 4 5 2 5 2" xfId="50676" xr:uid="{00000000-0005-0000-0000-000063320000}"/>
    <cellStyle name="Comma 2 3 4 5 2 6" xfId="27175" xr:uid="{00000000-0005-0000-0000-000064320000}"/>
    <cellStyle name="Comma 2 3 4 5 2 6 2" xfId="58557" xr:uid="{00000000-0005-0000-0000-000065320000}"/>
    <cellStyle name="Comma 2 3 4 5 2 7" xfId="11517" xr:uid="{00000000-0005-0000-0000-000066320000}"/>
    <cellStyle name="Comma 2 3 4 5 2 7 2" xfId="42903" xr:uid="{00000000-0005-0000-0000-000067320000}"/>
    <cellStyle name="Comma 2 3 4 5 2 8" xfId="32455" xr:uid="{00000000-0005-0000-0000-000068320000}"/>
    <cellStyle name="Comma 2 3 4 5 3" xfId="742" xr:uid="{00000000-0005-0000-0000-000069320000}"/>
    <cellStyle name="Comma 2 3 4 5 3 2" xfId="3442" xr:uid="{00000000-0005-0000-0000-00006A320000}"/>
    <cellStyle name="Comma 2 3 4 5 3 2 2" xfId="8803" xr:uid="{00000000-0005-0000-0000-00006B320000}"/>
    <cellStyle name="Comma 2 3 4 5 3 2 2 2" xfId="21922" xr:uid="{00000000-0005-0000-0000-00006C320000}"/>
    <cellStyle name="Comma 2 3 4 5 3 2 2 2 2" xfId="53305" xr:uid="{00000000-0005-0000-0000-00006D320000}"/>
    <cellStyle name="Comma 2 3 4 5 3 2 2 3" xfId="40351" xr:uid="{00000000-0005-0000-0000-00006E320000}"/>
    <cellStyle name="Comma 2 3 4 5 3 2 3" xfId="29804" xr:uid="{00000000-0005-0000-0000-00006F320000}"/>
    <cellStyle name="Comma 2 3 4 5 3 2 3 2" xfId="61186" xr:uid="{00000000-0005-0000-0000-000070320000}"/>
    <cellStyle name="Comma 2 3 4 5 3 2 4" xfId="14147" xr:uid="{00000000-0005-0000-0000-000071320000}"/>
    <cellStyle name="Comma 2 3 4 5 3 2 4 2" xfId="45532" xr:uid="{00000000-0005-0000-0000-000072320000}"/>
    <cellStyle name="Comma 2 3 4 5 3 2 5" xfId="35087" xr:uid="{00000000-0005-0000-0000-000073320000}"/>
    <cellStyle name="Comma 2 3 4 5 3 3" xfId="6145" xr:uid="{00000000-0005-0000-0000-000074320000}"/>
    <cellStyle name="Comma 2 3 4 5 3 3 2" xfId="24549" xr:uid="{00000000-0005-0000-0000-000075320000}"/>
    <cellStyle name="Comma 2 3 4 5 3 3 2 2" xfId="55932" xr:uid="{00000000-0005-0000-0000-000076320000}"/>
    <cellStyle name="Comma 2 3 4 5 3 3 3" xfId="16776" xr:uid="{00000000-0005-0000-0000-000077320000}"/>
    <cellStyle name="Comma 2 3 4 5 3 3 3 2" xfId="48159" xr:uid="{00000000-0005-0000-0000-000078320000}"/>
    <cellStyle name="Comma 2 3 4 5 3 3 4" xfId="37719" xr:uid="{00000000-0005-0000-0000-000079320000}"/>
    <cellStyle name="Comma 2 3 4 5 3 4" xfId="19295" xr:uid="{00000000-0005-0000-0000-00007A320000}"/>
    <cellStyle name="Comma 2 3 4 5 3 4 2" xfId="50678" xr:uid="{00000000-0005-0000-0000-00007B320000}"/>
    <cellStyle name="Comma 2 3 4 5 3 5" xfId="27177" xr:uid="{00000000-0005-0000-0000-00007C320000}"/>
    <cellStyle name="Comma 2 3 4 5 3 5 2" xfId="58559" xr:uid="{00000000-0005-0000-0000-00007D320000}"/>
    <cellStyle name="Comma 2 3 4 5 3 6" xfId="11519" xr:uid="{00000000-0005-0000-0000-00007E320000}"/>
    <cellStyle name="Comma 2 3 4 5 3 6 2" xfId="42905" xr:uid="{00000000-0005-0000-0000-00007F320000}"/>
    <cellStyle name="Comma 2 3 4 5 3 7" xfId="32457" xr:uid="{00000000-0005-0000-0000-000080320000}"/>
    <cellStyle name="Comma 2 3 4 5 4" xfId="743" xr:uid="{00000000-0005-0000-0000-000081320000}"/>
    <cellStyle name="Comma 2 3 4 5 4 2" xfId="3443" xr:uid="{00000000-0005-0000-0000-000082320000}"/>
    <cellStyle name="Comma 2 3 4 5 4 2 2" xfId="8804" xr:uid="{00000000-0005-0000-0000-000083320000}"/>
    <cellStyle name="Comma 2 3 4 5 4 2 2 2" xfId="21923" xr:uid="{00000000-0005-0000-0000-000084320000}"/>
    <cellStyle name="Comma 2 3 4 5 4 2 2 2 2" xfId="53306" xr:uid="{00000000-0005-0000-0000-000085320000}"/>
    <cellStyle name="Comma 2 3 4 5 4 2 2 3" xfId="40352" xr:uid="{00000000-0005-0000-0000-000086320000}"/>
    <cellStyle name="Comma 2 3 4 5 4 2 3" xfId="29805" xr:uid="{00000000-0005-0000-0000-000087320000}"/>
    <cellStyle name="Comma 2 3 4 5 4 2 3 2" xfId="61187" xr:uid="{00000000-0005-0000-0000-000088320000}"/>
    <cellStyle name="Comma 2 3 4 5 4 2 4" xfId="14148" xr:uid="{00000000-0005-0000-0000-000089320000}"/>
    <cellStyle name="Comma 2 3 4 5 4 2 4 2" xfId="45533" xr:uid="{00000000-0005-0000-0000-00008A320000}"/>
    <cellStyle name="Comma 2 3 4 5 4 2 5" xfId="35088" xr:uid="{00000000-0005-0000-0000-00008B320000}"/>
    <cellStyle name="Comma 2 3 4 5 4 3" xfId="6146" xr:uid="{00000000-0005-0000-0000-00008C320000}"/>
    <cellStyle name="Comma 2 3 4 5 4 3 2" xfId="24550" xr:uid="{00000000-0005-0000-0000-00008D320000}"/>
    <cellStyle name="Comma 2 3 4 5 4 3 2 2" xfId="55933" xr:uid="{00000000-0005-0000-0000-00008E320000}"/>
    <cellStyle name="Comma 2 3 4 5 4 3 3" xfId="16777" xr:uid="{00000000-0005-0000-0000-00008F320000}"/>
    <cellStyle name="Comma 2 3 4 5 4 3 3 2" xfId="48160" xr:uid="{00000000-0005-0000-0000-000090320000}"/>
    <cellStyle name="Comma 2 3 4 5 4 3 4" xfId="37720" xr:uid="{00000000-0005-0000-0000-000091320000}"/>
    <cellStyle name="Comma 2 3 4 5 4 4" xfId="19296" xr:uid="{00000000-0005-0000-0000-000092320000}"/>
    <cellStyle name="Comma 2 3 4 5 4 4 2" xfId="50679" xr:uid="{00000000-0005-0000-0000-000093320000}"/>
    <cellStyle name="Comma 2 3 4 5 4 5" xfId="27178" xr:uid="{00000000-0005-0000-0000-000094320000}"/>
    <cellStyle name="Comma 2 3 4 5 4 5 2" xfId="58560" xr:uid="{00000000-0005-0000-0000-000095320000}"/>
    <cellStyle name="Comma 2 3 4 5 4 6" xfId="11520" xr:uid="{00000000-0005-0000-0000-000096320000}"/>
    <cellStyle name="Comma 2 3 4 5 4 6 2" xfId="42906" xr:uid="{00000000-0005-0000-0000-000097320000}"/>
    <cellStyle name="Comma 2 3 4 5 4 7" xfId="32458" xr:uid="{00000000-0005-0000-0000-000098320000}"/>
    <cellStyle name="Comma 2 3 4 5 5" xfId="3439" xr:uid="{00000000-0005-0000-0000-000099320000}"/>
    <cellStyle name="Comma 2 3 4 5 5 2" xfId="8800" xr:uid="{00000000-0005-0000-0000-00009A320000}"/>
    <cellStyle name="Comma 2 3 4 5 5 2 2" xfId="21919" xr:uid="{00000000-0005-0000-0000-00009B320000}"/>
    <cellStyle name="Comma 2 3 4 5 5 2 2 2" xfId="53302" xr:uid="{00000000-0005-0000-0000-00009C320000}"/>
    <cellStyle name="Comma 2 3 4 5 5 2 3" xfId="40348" xr:uid="{00000000-0005-0000-0000-00009D320000}"/>
    <cellStyle name="Comma 2 3 4 5 5 3" xfId="29801" xr:uid="{00000000-0005-0000-0000-00009E320000}"/>
    <cellStyle name="Comma 2 3 4 5 5 3 2" xfId="61183" xr:uid="{00000000-0005-0000-0000-00009F320000}"/>
    <cellStyle name="Comma 2 3 4 5 5 4" xfId="14144" xr:uid="{00000000-0005-0000-0000-0000A0320000}"/>
    <cellStyle name="Comma 2 3 4 5 5 4 2" xfId="45529" xr:uid="{00000000-0005-0000-0000-0000A1320000}"/>
    <cellStyle name="Comma 2 3 4 5 5 5" xfId="35084" xr:uid="{00000000-0005-0000-0000-0000A2320000}"/>
    <cellStyle name="Comma 2 3 4 5 6" xfId="6142" xr:uid="{00000000-0005-0000-0000-0000A3320000}"/>
    <cellStyle name="Comma 2 3 4 5 6 2" xfId="24546" xr:uid="{00000000-0005-0000-0000-0000A4320000}"/>
    <cellStyle name="Comma 2 3 4 5 6 2 2" xfId="55929" xr:uid="{00000000-0005-0000-0000-0000A5320000}"/>
    <cellStyle name="Comma 2 3 4 5 6 3" xfId="16773" xr:uid="{00000000-0005-0000-0000-0000A6320000}"/>
    <cellStyle name="Comma 2 3 4 5 6 3 2" xfId="48156" xr:uid="{00000000-0005-0000-0000-0000A7320000}"/>
    <cellStyle name="Comma 2 3 4 5 6 4" xfId="37716" xr:uid="{00000000-0005-0000-0000-0000A8320000}"/>
    <cellStyle name="Comma 2 3 4 5 7" xfId="19292" xr:uid="{00000000-0005-0000-0000-0000A9320000}"/>
    <cellStyle name="Comma 2 3 4 5 7 2" xfId="50675" xr:uid="{00000000-0005-0000-0000-0000AA320000}"/>
    <cellStyle name="Comma 2 3 4 5 8" xfId="27174" xr:uid="{00000000-0005-0000-0000-0000AB320000}"/>
    <cellStyle name="Comma 2 3 4 5 8 2" xfId="58556" xr:uid="{00000000-0005-0000-0000-0000AC320000}"/>
    <cellStyle name="Comma 2 3 4 5 9" xfId="11516" xr:uid="{00000000-0005-0000-0000-0000AD320000}"/>
    <cellStyle name="Comma 2 3 4 5 9 2" xfId="42902" xr:uid="{00000000-0005-0000-0000-0000AE320000}"/>
    <cellStyle name="Comma 2 3 4 6" xfId="744" xr:uid="{00000000-0005-0000-0000-0000AF320000}"/>
    <cellStyle name="Comma 2 3 4 6 10" xfId="32459" xr:uid="{00000000-0005-0000-0000-0000B0320000}"/>
    <cellStyle name="Comma 2 3 4 6 2" xfId="745" xr:uid="{00000000-0005-0000-0000-0000B1320000}"/>
    <cellStyle name="Comma 2 3 4 6 2 2" xfId="746" xr:uid="{00000000-0005-0000-0000-0000B2320000}"/>
    <cellStyle name="Comma 2 3 4 6 2 2 2" xfId="3446" xr:uid="{00000000-0005-0000-0000-0000B3320000}"/>
    <cellStyle name="Comma 2 3 4 6 2 2 2 2" xfId="8807" xr:uid="{00000000-0005-0000-0000-0000B4320000}"/>
    <cellStyle name="Comma 2 3 4 6 2 2 2 2 2" xfId="21926" xr:uid="{00000000-0005-0000-0000-0000B5320000}"/>
    <cellStyle name="Comma 2 3 4 6 2 2 2 2 2 2" xfId="53309" xr:uid="{00000000-0005-0000-0000-0000B6320000}"/>
    <cellStyle name="Comma 2 3 4 6 2 2 2 2 3" xfId="40355" xr:uid="{00000000-0005-0000-0000-0000B7320000}"/>
    <cellStyle name="Comma 2 3 4 6 2 2 2 3" xfId="29808" xr:uid="{00000000-0005-0000-0000-0000B8320000}"/>
    <cellStyle name="Comma 2 3 4 6 2 2 2 3 2" xfId="61190" xr:uid="{00000000-0005-0000-0000-0000B9320000}"/>
    <cellStyle name="Comma 2 3 4 6 2 2 2 4" xfId="14151" xr:uid="{00000000-0005-0000-0000-0000BA320000}"/>
    <cellStyle name="Comma 2 3 4 6 2 2 2 4 2" xfId="45536" xr:uid="{00000000-0005-0000-0000-0000BB320000}"/>
    <cellStyle name="Comma 2 3 4 6 2 2 2 5" xfId="35091" xr:uid="{00000000-0005-0000-0000-0000BC320000}"/>
    <cellStyle name="Comma 2 3 4 6 2 2 3" xfId="6149" xr:uid="{00000000-0005-0000-0000-0000BD320000}"/>
    <cellStyle name="Comma 2 3 4 6 2 2 3 2" xfId="24553" xr:uid="{00000000-0005-0000-0000-0000BE320000}"/>
    <cellStyle name="Comma 2 3 4 6 2 2 3 2 2" xfId="55936" xr:uid="{00000000-0005-0000-0000-0000BF320000}"/>
    <cellStyle name="Comma 2 3 4 6 2 2 3 3" xfId="16780" xr:uid="{00000000-0005-0000-0000-0000C0320000}"/>
    <cellStyle name="Comma 2 3 4 6 2 2 3 3 2" xfId="48163" xr:uid="{00000000-0005-0000-0000-0000C1320000}"/>
    <cellStyle name="Comma 2 3 4 6 2 2 3 4" xfId="37723" xr:uid="{00000000-0005-0000-0000-0000C2320000}"/>
    <cellStyle name="Comma 2 3 4 6 2 2 4" xfId="19299" xr:uid="{00000000-0005-0000-0000-0000C3320000}"/>
    <cellStyle name="Comma 2 3 4 6 2 2 4 2" xfId="50682" xr:uid="{00000000-0005-0000-0000-0000C4320000}"/>
    <cellStyle name="Comma 2 3 4 6 2 2 5" xfId="27181" xr:uid="{00000000-0005-0000-0000-0000C5320000}"/>
    <cellStyle name="Comma 2 3 4 6 2 2 5 2" xfId="58563" xr:uid="{00000000-0005-0000-0000-0000C6320000}"/>
    <cellStyle name="Comma 2 3 4 6 2 2 6" xfId="11523" xr:uid="{00000000-0005-0000-0000-0000C7320000}"/>
    <cellStyle name="Comma 2 3 4 6 2 2 6 2" xfId="42909" xr:uid="{00000000-0005-0000-0000-0000C8320000}"/>
    <cellStyle name="Comma 2 3 4 6 2 2 7" xfId="32461" xr:uid="{00000000-0005-0000-0000-0000C9320000}"/>
    <cellStyle name="Comma 2 3 4 6 2 3" xfId="3445" xr:uid="{00000000-0005-0000-0000-0000CA320000}"/>
    <cellStyle name="Comma 2 3 4 6 2 3 2" xfId="8806" xr:uid="{00000000-0005-0000-0000-0000CB320000}"/>
    <cellStyle name="Comma 2 3 4 6 2 3 2 2" xfId="21925" xr:uid="{00000000-0005-0000-0000-0000CC320000}"/>
    <cellStyle name="Comma 2 3 4 6 2 3 2 2 2" xfId="53308" xr:uid="{00000000-0005-0000-0000-0000CD320000}"/>
    <cellStyle name="Comma 2 3 4 6 2 3 2 3" xfId="40354" xr:uid="{00000000-0005-0000-0000-0000CE320000}"/>
    <cellStyle name="Comma 2 3 4 6 2 3 3" xfId="29807" xr:uid="{00000000-0005-0000-0000-0000CF320000}"/>
    <cellStyle name="Comma 2 3 4 6 2 3 3 2" xfId="61189" xr:uid="{00000000-0005-0000-0000-0000D0320000}"/>
    <cellStyle name="Comma 2 3 4 6 2 3 4" xfId="14150" xr:uid="{00000000-0005-0000-0000-0000D1320000}"/>
    <cellStyle name="Comma 2 3 4 6 2 3 4 2" xfId="45535" xr:uid="{00000000-0005-0000-0000-0000D2320000}"/>
    <cellStyle name="Comma 2 3 4 6 2 3 5" xfId="35090" xr:uid="{00000000-0005-0000-0000-0000D3320000}"/>
    <cellStyle name="Comma 2 3 4 6 2 4" xfId="6148" xr:uid="{00000000-0005-0000-0000-0000D4320000}"/>
    <cellStyle name="Comma 2 3 4 6 2 4 2" xfId="24552" xr:uid="{00000000-0005-0000-0000-0000D5320000}"/>
    <cellStyle name="Comma 2 3 4 6 2 4 2 2" xfId="55935" xr:uid="{00000000-0005-0000-0000-0000D6320000}"/>
    <cellStyle name="Comma 2 3 4 6 2 4 3" xfId="16779" xr:uid="{00000000-0005-0000-0000-0000D7320000}"/>
    <cellStyle name="Comma 2 3 4 6 2 4 3 2" xfId="48162" xr:uid="{00000000-0005-0000-0000-0000D8320000}"/>
    <cellStyle name="Comma 2 3 4 6 2 4 4" xfId="37722" xr:uid="{00000000-0005-0000-0000-0000D9320000}"/>
    <cellStyle name="Comma 2 3 4 6 2 5" xfId="19298" xr:uid="{00000000-0005-0000-0000-0000DA320000}"/>
    <cellStyle name="Comma 2 3 4 6 2 5 2" xfId="50681" xr:uid="{00000000-0005-0000-0000-0000DB320000}"/>
    <cellStyle name="Comma 2 3 4 6 2 6" xfId="27180" xr:uid="{00000000-0005-0000-0000-0000DC320000}"/>
    <cellStyle name="Comma 2 3 4 6 2 6 2" xfId="58562" xr:uid="{00000000-0005-0000-0000-0000DD320000}"/>
    <cellStyle name="Comma 2 3 4 6 2 7" xfId="11522" xr:uid="{00000000-0005-0000-0000-0000DE320000}"/>
    <cellStyle name="Comma 2 3 4 6 2 7 2" xfId="42908" xr:uid="{00000000-0005-0000-0000-0000DF320000}"/>
    <cellStyle name="Comma 2 3 4 6 2 8" xfId="32460" xr:uid="{00000000-0005-0000-0000-0000E0320000}"/>
    <cellStyle name="Comma 2 3 4 6 3" xfId="747" xr:uid="{00000000-0005-0000-0000-0000E1320000}"/>
    <cellStyle name="Comma 2 3 4 6 3 2" xfId="3447" xr:uid="{00000000-0005-0000-0000-0000E2320000}"/>
    <cellStyle name="Comma 2 3 4 6 3 2 2" xfId="8808" xr:uid="{00000000-0005-0000-0000-0000E3320000}"/>
    <cellStyle name="Comma 2 3 4 6 3 2 2 2" xfId="21927" xr:uid="{00000000-0005-0000-0000-0000E4320000}"/>
    <cellStyle name="Comma 2 3 4 6 3 2 2 2 2" xfId="53310" xr:uid="{00000000-0005-0000-0000-0000E5320000}"/>
    <cellStyle name="Comma 2 3 4 6 3 2 2 3" xfId="40356" xr:uid="{00000000-0005-0000-0000-0000E6320000}"/>
    <cellStyle name="Comma 2 3 4 6 3 2 3" xfId="29809" xr:uid="{00000000-0005-0000-0000-0000E7320000}"/>
    <cellStyle name="Comma 2 3 4 6 3 2 3 2" xfId="61191" xr:uid="{00000000-0005-0000-0000-0000E8320000}"/>
    <cellStyle name="Comma 2 3 4 6 3 2 4" xfId="14152" xr:uid="{00000000-0005-0000-0000-0000E9320000}"/>
    <cellStyle name="Comma 2 3 4 6 3 2 4 2" xfId="45537" xr:uid="{00000000-0005-0000-0000-0000EA320000}"/>
    <cellStyle name="Comma 2 3 4 6 3 2 5" xfId="35092" xr:uid="{00000000-0005-0000-0000-0000EB320000}"/>
    <cellStyle name="Comma 2 3 4 6 3 3" xfId="6150" xr:uid="{00000000-0005-0000-0000-0000EC320000}"/>
    <cellStyle name="Comma 2 3 4 6 3 3 2" xfId="24554" xr:uid="{00000000-0005-0000-0000-0000ED320000}"/>
    <cellStyle name="Comma 2 3 4 6 3 3 2 2" xfId="55937" xr:uid="{00000000-0005-0000-0000-0000EE320000}"/>
    <cellStyle name="Comma 2 3 4 6 3 3 3" xfId="16781" xr:uid="{00000000-0005-0000-0000-0000EF320000}"/>
    <cellStyle name="Comma 2 3 4 6 3 3 3 2" xfId="48164" xr:uid="{00000000-0005-0000-0000-0000F0320000}"/>
    <cellStyle name="Comma 2 3 4 6 3 3 4" xfId="37724" xr:uid="{00000000-0005-0000-0000-0000F1320000}"/>
    <cellStyle name="Comma 2 3 4 6 3 4" xfId="19300" xr:uid="{00000000-0005-0000-0000-0000F2320000}"/>
    <cellStyle name="Comma 2 3 4 6 3 4 2" xfId="50683" xr:uid="{00000000-0005-0000-0000-0000F3320000}"/>
    <cellStyle name="Comma 2 3 4 6 3 5" xfId="27182" xr:uid="{00000000-0005-0000-0000-0000F4320000}"/>
    <cellStyle name="Comma 2 3 4 6 3 5 2" xfId="58564" xr:uid="{00000000-0005-0000-0000-0000F5320000}"/>
    <cellStyle name="Comma 2 3 4 6 3 6" xfId="11524" xr:uid="{00000000-0005-0000-0000-0000F6320000}"/>
    <cellStyle name="Comma 2 3 4 6 3 6 2" xfId="42910" xr:uid="{00000000-0005-0000-0000-0000F7320000}"/>
    <cellStyle name="Comma 2 3 4 6 3 7" xfId="32462" xr:uid="{00000000-0005-0000-0000-0000F8320000}"/>
    <cellStyle name="Comma 2 3 4 6 4" xfId="748" xr:uid="{00000000-0005-0000-0000-0000F9320000}"/>
    <cellStyle name="Comma 2 3 4 6 4 2" xfId="3448" xr:uid="{00000000-0005-0000-0000-0000FA320000}"/>
    <cellStyle name="Comma 2 3 4 6 4 2 2" xfId="8809" xr:uid="{00000000-0005-0000-0000-0000FB320000}"/>
    <cellStyle name="Comma 2 3 4 6 4 2 2 2" xfId="21928" xr:uid="{00000000-0005-0000-0000-0000FC320000}"/>
    <cellStyle name="Comma 2 3 4 6 4 2 2 2 2" xfId="53311" xr:uid="{00000000-0005-0000-0000-0000FD320000}"/>
    <cellStyle name="Comma 2 3 4 6 4 2 2 3" xfId="40357" xr:uid="{00000000-0005-0000-0000-0000FE320000}"/>
    <cellStyle name="Comma 2 3 4 6 4 2 3" xfId="29810" xr:uid="{00000000-0005-0000-0000-0000FF320000}"/>
    <cellStyle name="Comma 2 3 4 6 4 2 3 2" xfId="61192" xr:uid="{00000000-0005-0000-0000-000000330000}"/>
    <cellStyle name="Comma 2 3 4 6 4 2 4" xfId="14153" xr:uid="{00000000-0005-0000-0000-000001330000}"/>
    <cellStyle name="Comma 2 3 4 6 4 2 4 2" xfId="45538" xr:uid="{00000000-0005-0000-0000-000002330000}"/>
    <cellStyle name="Comma 2 3 4 6 4 2 5" xfId="35093" xr:uid="{00000000-0005-0000-0000-000003330000}"/>
    <cellStyle name="Comma 2 3 4 6 4 3" xfId="6151" xr:uid="{00000000-0005-0000-0000-000004330000}"/>
    <cellStyle name="Comma 2 3 4 6 4 3 2" xfId="24555" xr:uid="{00000000-0005-0000-0000-000005330000}"/>
    <cellStyle name="Comma 2 3 4 6 4 3 2 2" xfId="55938" xr:uid="{00000000-0005-0000-0000-000006330000}"/>
    <cellStyle name="Comma 2 3 4 6 4 3 3" xfId="16782" xr:uid="{00000000-0005-0000-0000-000007330000}"/>
    <cellStyle name="Comma 2 3 4 6 4 3 3 2" xfId="48165" xr:uid="{00000000-0005-0000-0000-000008330000}"/>
    <cellStyle name="Comma 2 3 4 6 4 3 4" xfId="37725" xr:uid="{00000000-0005-0000-0000-000009330000}"/>
    <cellStyle name="Comma 2 3 4 6 4 4" xfId="19301" xr:uid="{00000000-0005-0000-0000-00000A330000}"/>
    <cellStyle name="Comma 2 3 4 6 4 4 2" xfId="50684" xr:uid="{00000000-0005-0000-0000-00000B330000}"/>
    <cellStyle name="Comma 2 3 4 6 4 5" xfId="27183" xr:uid="{00000000-0005-0000-0000-00000C330000}"/>
    <cellStyle name="Comma 2 3 4 6 4 5 2" xfId="58565" xr:uid="{00000000-0005-0000-0000-00000D330000}"/>
    <cellStyle name="Comma 2 3 4 6 4 6" xfId="11525" xr:uid="{00000000-0005-0000-0000-00000E330000}"/>
    <cellStyle name="Comma 2 3 4 6 4 6 2" xfId="42911" xr:uid="{00000000-0005-0000-0000-00000F330000}"/>
    <cellStyle name="Comma 2 3 4 6 4 7" xfId="32463" xr:uid="{00000000-0005-0000-0000-000010330000}"/>
    <cellStyle name="Comma 2 3 4 6 5" xfId="3444" xr:uid="{00000000-0005-0000-0000-000011330000}"/>
    <cellStyle name="Comma 2 3 4 6 5 2" xfId="8805" xr:uid="{00000000-0005-0000-0000-000012330000}"/>
    <cellStyle name="Comma 2 3 4 6 5 2 2" xfId="21924" xr:uid="{00000000-0005-0000-0000-000013330000}"/>
    <cellStyle name="Comma 2 3 4 6 5 2 2 2" xfId="53307" xr:uid="{00000000-0005-0000-0000-000014330000}"/>
    <cellStyle name="Comma 2 3 4 6 5 2 3" xfId="40353" xr:uid="{00000000-0005-0000-0000-000015330000}"/>
    <cellStyle name="Comma 2 3 4 6 5 3" xfId="29806" xr:uid="{00000000-0005-0000-0000-000016330000}"/>
    <cellStyle name="Comma 2 3 4 6 5 3 2" xfId="61188" xr:uid="{00000000-0005-0000-0000-000017330000}"/>
    <cellStyle name="Comma 2 3 4 6 5 4" xfId="14149" xr:uid="{00000000-0005-0000-0000-000018330000}"/>
    <cellStyle name="Comma 2 3 4 6 5 4 2" xfId="45534" xr:uid="{00000000-0005-0000-0000-000019330000}"/>
    <cellStyle name="Comma 2 3 4 6 5 5" xfId="35089" xr:uid="{00000000-0005-0000-0000-00001A330000}"/>
    <cellStyle name="Comma 2 3 4 6 6" xfId="6147" xr:uid="{00000000-0005-0000-0000-00001B330000}"/>
    <cellStyle name="Comma 2 3 4 6 6 2" xfId="24551" xr:uid="{00000000-0005-0000-0000-00001C330000}"/>
    <cellStyle name="Comma 2 3 4 6 6 2 2" xfId="55934" xr:uid="{00000000-0005-0000-0000-00001D330000}"/>
    <cellStyle name="Comma 2 3 4 6 6 3" xfId="16778" xr:uid="{00000000-0005-0000-0000-00001E330000}"/>
    <cellStyle name="Comma 2 3 4 6 6 3 2" xfId="48161" xr:uid="{00000000-0005-0000-0000-00001F330000}"/>
    <cellStyle name="Comma 2 3 4 6 6 4" xfId="37721" xr:uid="{00000000-0005-0000-0000-000020330000}"/>
    <cellStyle name="Comma 2 3 4 6 7" xfId="19297" xr:uid="{00000000-0005-0000-0000-000021330000}"/>
    <cellStyle name="Comma 2 3 4 6 7 2" xfId="50680" xr:uid="{00000000-0005-0000-0000-000022330000}"/>
    <cellStyle name="Comma 2 3 4 6 8" xfId="27179" xr:uid="{00000000-0005-0000-0000-000023330000}"/>
    <cellStyle name="Comma 2 3 4 6 8 2" xfId="58561" xr:uid="{00000000-0005-0000-0000-000024330000}"/>
    <cellStyle name="Comma 2 3 4 6 9" xfId="11521" xr:uid="{00000000-0005-0000-0000-000025330000}"/>
    <cellStyle name="Comma 2 3 4 6 9 2" xfId="42907" xr:uid="{00000000-0005-0000-0000-000026330000}"/>
    <cellStyle name="Comma 2 3 4 7" xfId="749" xr:uid="{00000000-0005-0000-0000-000027330000}"/>
    <cellStyle name="Comma 2 3 4 7 2" xfId="750" xr:uid="{00000000-0005-0000-0000-000028330000}"/>
    <cellStyle name="Comma 2 3 4 7 2 2" xfId="3450" xr:uid="{00000000-0005-0000-0000-000029330000}"/>
    <cellStyle name="Comma 2 3 4 7 2 2 2" xfId="8811" xr:uid="{00000000-0005-0000-0000-00002A330000}"/>
    <cellStyle name="Comma 2 3 4 7 2 2 2 2" xfId="21930" xr:uid="{00000000-0005-0000-0000-00002B330000}"/>
    <cellStyle name="Comma 2 3 4 7 2 2 2 2 2" xfId="53313" xr:uid="{00000000-0005-0000-0000-00002C330000}"/>
    <cellStyle name="Comma 2 3 4 7 2 2 2 3" xfId="40359" xr:uid="{00000000-0005-0000-0000-00002D330000}"/>
    <cellStyle name="Comma 2 3 4 7 2 2 3" xfId="29812" xr:uid="{00000000-0005-0000-0000-00002E330000}"/>
    <cellStyle name="Comma 2 3 4 7 2 2 3 2" xfId="61194" xr:uid="{00000000-0005-0000-0000-00002F330000}"/>
    <cellStyle name="Comma 2 3 4 7 2 2 4" xfId="14155" xr:uid="{00000000-0005-0000-0000-000030330000}"/>
    <cellStyle name="Comma 2 3 4 7 2 2 4 2" xfId="45540" xr:uid="{00000000-0005-0000-0000-000031330000}"/>
    <cellStyle name="Comma 2 3 4 7 2 2 5" xfId="35095" xr:uid="{00000000-0005-0000-0000-000032330000}"/>
    <cellStyle name="Comma 2 3 4 7 2 3" xfId="6153" xr:uid="{00000000-0005-0000-0000-000033330000}"/>
    <cellStyle name="Comma 2 3 4 7 2 3 2" xfId="24557" xr:uid="{00000000-0005-0000-0000-000034330000}"/>
    <cellStyle name="Comma 2 3 4 7 2 3 2 2" xfId="55940" xr:uid="{00000000-0005-0000-0000-000035330000}"/>
    <cellStyle name="Comma 2 3 4 7 2 3 3" xfId="16784" xr:uid="{00000000-0005-0000-0000-000036330000}"/>
    <cellStyle name="Comma 2 3 4 7 2 3 3 2" xfId="48167" xr:uid="{00000000-0005-0000-0000-000037330000}"/>
    <cellStyle name="Comma 2 3 4 7 2 3 4" xfId="37727" xr:uid="{00000000-0005-0000-0000-000038330000}"/>
    <cellStyle name="Comma 2 3 4 7 2 4" xfId="19303" xr:uid="{00000000-0005-0000-0000-000039330000}"/>
    <cellStyle name="Comma 2 3 4 7 2 4 2" xfId="50686" xr:uid="{00000000-0005-0000-0000-00003A330000}"/>
    <cellStyle name="Comma 2 3 4 7 2 5" xfId="27185" xr:uid="{00000000-0005-0000-0000-00003B330000}"/>
    <cellStyle name="Comma 2 3 4 7 2 5 2" xfId="58567" xr:uid="{00000000-0005-0000-0000-00003C330000}"/>
    <cellStyle name="Comma 2 3 4 7 2 6" xfId="11527" xr:uid="{00000000-0005-0000-0000-00003D330000}"/>
    <cellStyle name="Comma 2 3 4 7 2 6 2" xfId="42913" xr:uid="{00000000-0005-0000-0000-00003E330000}"/>
    <cellStyle name="Comma 2 3 4 7 2 7" xfId="32465" xr:uid="{00000000-0005-0000-0000-00003F330000}"/>
    <cellStyle name="Comma 2 3 4 7 3" xfId="751" xr:uid="{00000000-0005-0000-0000-000040330000}"/>
    <cellStyle name="Comma 2 3 4 7 3 2" xfId="3451" xr:uid="{00000000-0005-0000-0000-000041330000}"/>
    <cellStyle name="Comma 2 3 4 7 3 2 2" xfId="8812" xr:uid="{00000000-0005-0000-0000-000042330000}"/>
    <cellStyle name="Comma 2 3 4 7 3 2 2 2" xfId="21931" xr:uid="{00000000-0005-0000-0000-000043330000}"/>
    <cellStyle name="Comma 2 3 4 7 3 2 2 2 2" xfId="53314" xr:uid="{00000000-0005-0000-0000-000044330000}"/>
    <cellStyle name="Comma 2 3 4 7 3 2 2 3" xfId="40360" xr:uid="{00000000-0005-0000-0000-000045330000}"/>
    <cellStyle name="Comma 2 3 4 7 3 2 3" xfId="29813" xr:uid="{00000000-0005-0000-0000-000046330000}"/>
    <cellStyle name="Comma 2 3 4 7 3 2 3 2" xfId="61195" xr:uid="{00000000-0005-0000-0000-000047330000}"/>
    <cellStyle name="Comma 2 3 4 7 3 2 4" xfId="14156" xr:uid="{00000000-0005-0000-0000-000048330000}"/>
    <cellStyle name="Comma 2 3 4 7 3 2 4 2" xfId="45541" xr:uid="{00000000-0005-0000-0000-000049330000}"/>
    <cellStyle name="Comma 2 3 4 7 3 2 5" xfId="35096" xr:uid="{00000000-0005-0000-0000-00004A330000}"/>
    <cellStyle name="Comma 2 3 4 7 3 3" xfId="6154" xr:uid="{00000000-0005-0000-0000-00004B330000}"/>
    <cellStyle name="Comma 2 3 4 7 3 3 2" xfId="24558" xr:uid="{00000000-0005-0000-0000-00004C330000}"/>
    <cellStyle name="Comma 2 3 4 7 3 3 2 2" xfId="55941" xr:uid="{00000000-0005-0000-0000-00004D330000}"/>
    <cellStyle name="Comma 2 3 4 7 3 3 3" xfId="16785" xr:uid="{00000000-0005-0000-0000-00004E330000}"/>
    <cellStyle name="Comma 2 3 4 7 3 3 3 2" xfId="48168" xr:uid="{00000000-0005-0000-0000-00004F330000}"/>
    <cellStyle name="Comma 2 3 4 7 3 3 4" xfId="37728" xr:uid="{00000000-0005-0000-0000-000050330000}"/>
    <cellStyle name="Comma 2 3 4 7 3 4" xfId="19304" xr:uid="{00000000-0005-0000-0000-000051330000}"/>
    <cellStyle name="Comma 2 3 4 7 3 4 2" xfId="50687" xr:uid="{00000000-0005-0000-0000-000052330000}"/>
    <cellStyle name="Comma 2 3 4 7 3 5" xfId="27186" xr:uid="{00000000-0005-0000-0000-000053330000}"/>
    <cellStyle name="Comma 2 3 4 7 3 5 2" xfId="58568" xr:uid="{00000000-0005-0000-0000-000054330000}"/>
    <cellStyle name="Comma 2 3 4 7 3 6" xfId="11528" xr:uid="{00000000-0005-0000-0000-000055330000}"/>
    <cellStyle name="Comma 2 3 4 7 3 6 2" xfId="42914" xr:uid="{00000000-0005-0000-0000-000056330000}"/>
    <cellStyle name="Comma 2 3 4 7 3 7" xfId="32466" xr:uid="{00000000-0005-0000-0000-000057330000}"/>
    <cellStyle name="Comma 2 3 4 7 4" xfId="3449" xr:uid="{00000000-0005-0000-0000-000058330000}"/>
    <cellStyle name="Comma 2 3 4 7 4 2" xfId="8810" xr:uid="{00000000-0005-0000-0000-000059330000}"/>
    <cellStyle name="Comma 2 3 4 7 4 2 2" xfId="21929" xr:uid="{00000000-0005-0000-0000-00005A330000}"/>
    <cellStyle name="Comma 2 3 4 7 4 2 2 2" xfId="53312" xr:uid="{00000000-0005-0000-0000-00005B330000}"/>
    <cellStyle name="Comma 2 3 4 7 4 2 3" xfId="40358" xr:uid="{00000000-0005-0000-0000-00005C330000}"/>
    <cellStyle name="Comma 2 3 4 7 4 3" xfId="29811" xr:uid="{00000000-0005-0000-0000-00005D330000}"/>
    <cellStyle name="Comma 2 3 4 7 4 3 2" xfId="61193" xr:uid="{00000000-0005-0000-0000-00005E330000}"/>
    <cellStyle name="Comma 2 3 4 7 4 4" xfId="14154" xr:uid="{00000000-0005-0000-0000-00005F330000}"/>
    <cellStyle name="Comma 2 3 4 7 4 4 2" xfId="45539" xr:uid="{00000000-0005-0000-0000-000060330000}"/>
    <cellStyle name="Comma 2 3 4 7 4 5" xfId="35094" xr:uid="{00000000-0005-0000-0000-000061330000}"/>
    <cellStyle name="Comma 2 3 4 7 5" xfId="6152" xr:uid="{00000000-0005-0000-0000-000062330000}"/>
    <cellStyle name="Comma 2 3 4 7 5 2" xfId="24556" xr:uid="{00000000-0005-0000-0000-000063330000}"/>
    <cellStyle name="Comma 2 3 4 7 5 2 2" xfId="55939" xr:uid="{00000000-0005-0000-0000-000064330000}"/>
    <cellStyle name="Comma 2 3 4 7 5 3" xfId="16783" xr:uid="{00000000-0005-0000-0000-000065330000}"/>
    <cellStyle name="Comma 2 3 4 7 5 3 2" xfId="48166" xr:uid="{00000000-0005-0000-0000-000066330000}"/>
    <cellStyle name="Comma 2 3 4 7 5 4" xfId="37726" xr:uid="{00000000-0005-0000-0000-000067330000}"/>
    <cellStyle name="Comma 2 3 4 7 6" xfId="19302" xr:uid="{00000000-0005-0000-0000-000068330000}"/>
    <cellStyle name="Comma 2 3 4 7 6 2" xfId="50685" xr:uid="{00000000-0005-0000-0000-000069330000}"/>
    <cellStyle name="Comma 2 3 4 7 7" xfId="27184" xr:uid="{00000000-0005-0000-0000-00006A330000}"/>
    <cellStyle name="Comma 2 3 4 7 7 2" xfId="58566" xr:uid="{00000000-0005-0000-0000-00006B330000}"/>
    <cellStyle name="Comma 2 3 4 7 8" xfId="11526" xr:uid="{00000000-0005-0000-0000-00006C330000}"/>
    <cellStyle name="Comma 2 3 4 7 8 2" xfId="42912" xr:uid="{00000000-0005-0000-0000-00006D330000}"/>
    <cellStyle name="Comma 2 3 4 7 9" xfId="32464" xr:uid="{00000000-0005-0000-0000-00006E330000}"/>
    <cellStyle name="Comma 2 3 4 8" xfId="752" xr:uid="{00000000-0005-0000-0000-00006F330000}"/>
    <cellStyle name="Comma 2 3 4 8 2" xfId="753" xr:uid="{00000000-0005-0000-0000-000070330000}"/>
    <cellStyle name="Comma 2 3 4 8 2 2" xfId="3453" xr:uid="{00000000-0005-0000-0000-000071330000}"/>
    <cellStyle name="Comma 2 3 4 8 2 2 2" xfId="8814" xr:uid="{00000000-0005-0000-0000-000072330000}"/>
    <cellStyle name="Comma 2 3 4 8 2 2 2 2" xfId="21933" xr:uid="{00000000-0005-0000-0000-000073330000}"/>
    <cellStyle name="Comma 2 3 4 8 2 2 2 2 2" xfId="53316" xr:uid="{00000000-0005-0000-0000-000074330000}"/>
    <cellStyle name="Comma 2 3 4 8 2 2 2 3" xfId="40362" xr:uid="{00000000-0005-0000-0000-000075330000}"/>
    <cellStyle name="Comma 2 3 4 8 2 2 3" xfId="29815" xr:uid="{00000000-0005-0000-0000-000076330000}"/>
    <cellStyle name="Comma 2 3 4 8 2 2 3 2" xfId="61197" xr:uid="{00000000-0005-0000-0000-000077330000}"/>
    <cellStyle name="Comma 2 3 4 8 2 2 4" xfId="14158" xr:uid="{00000000-0005-0000-0000-000078330000}"/>
    <cellStyle name="Comma 2 3 4 8 2 2 4 2" xfId="45543" xr:uid="{00000000-0005-0000-0000-000079330000}"/>
    <cellStyle name="Comma 2 3 4 8 2 2 5" xfId="35098" xr:uid="{00000000-0005-0000-0000-00007A330000}"/>
    <cellStyle name="Comma 2 3 4 8 2 3" xfId="6156" xr:uid="{00000000-0005-0000-0000-00007B330000}"/>
    <cellStyle name="Comma 2 3 4 8 2 3 2" xfId="24560" xr:uid="{00000000-0005-0000-0000-00007C330000}"/>
    <cellStyle name="Comma 2 3 4 8 2 3 2 2" xfId="55943" xr:uid="{00000000-0005-0000-0000-00007D330000}"/>
    <cellStyle name="Comma 2 3 4 8 2 3 3" xfId="16787" xr:uid="{00000000-0005-0000-0000-00007E330000}"/>
    <cellStyle name="Comma 2 3 4 8 2 3 3 2" xfId="48170" xr:uid="{00000000-0005-0000-0000-00007F330000}"/>
    <cellStyle name="Comma 2 3 4 8 2 3 4" xfId="37730" xr:uid="{00000000-0005-0000-0000-000080330000}"/>
    <cellStyle name="Comma 2 3 4 8 2 4" xfId="19306" xr:uid="{00000000-0005-0000-0000-000081330000}"/>
    <cellStyle name="Comma 2 3 4 8 2 4 2" xfId="50689" xr:uid="{00000000-0005-0000-0000-000082330000}"/>
    <cellStyle name="Comma 2 3 4 8 2 5" xfId="27188" xr:uid="{00000000-0005-0000-0000-000083330000}"/>
    <cellStyle name="Comma 2 3 4 8 2 5 2" xfId="58570" xr:uid="{00000000-0005-0000-0000-000084330000}"/>
    <cellStyle name="Comma 2 3 4 8 2 6" xfId="11530" xr:uid="{00000000-0005-0000-0000-000085330000}"/>
    <cellStyle name="Comma 2 3 4 8 2 6 2" xfId="42916" xr:uid="{00000000-0005-0000-0000-000086330000}"/>
    <cellStyle name="Comma 2 3 4 8 2 7" xfId="32468" xr:uid="{00000000-0005-0000-0000-000087330000}"/>
    <cellStyle name="Comma 2 3 4 8 3" xfId="3452" xr:uid="{00000000-0005-0000-0000-000088330000}"/>
    <cellStyle name="Comma 2 3 4 8 3 2" xfId="8813" xr:uid="{00000000-0005-0000-0000-000089330000}"/>
    <cellStyle name="Comma 2 3 4 8 3 2 2" xfId="21932" xr:uid="{00000000-0005-0000-0000-00008A330000}"/>
    <cellStyle name="Comma 2 3 4 8 3 2 2 2" xfId="53315" xr:uid="{00000000-0005-0000-0000-00008B330000}"/>
    <cellStyle name="Comma 2 3 4 8 3 2 3" xfId="40361" xr:uid="{00000000-0005-0000-0000-00008C330000}"/>
    <cellStyle name="Comma 2 3 4 8 3 3" xfId="29814" xr:uid="{00000000-0005-0000-0000-00008D330000}"/>
    <cellStyle name="Comma 2 3 4 8 3 3 2" xfId="61196" xr:uid="{00000000-0005-0000-0000-00008E330000}"/>
    <cellStyle name="Comma 2 3 4 8 3 4" xfId="14157" xr:uid="{00000000-0005-0000-0000-00008F330000}"/>
    <cellStyle name="Comma 2 3 4 8 3 4 2" xfId="45542" xr:uid="{00000000-0005-0000-0000-000090330000}"/>
    <cellStyle name="Comma 2 3 4 8 3 5" xfId="35097" xr:uid="{00000000-0005-0000-0000-000091330000}"/>
    <cellStyle name="Comma 2 3 4 8 4" xfId="6155" xr:uid="{00000000-0005-0000-0000-000092330000}"/>
    <cellStyle name="Comma 2 3 4 8 4 2" xfId="24559" xr:uid="{00000000-0005-0000-0000-000093330000}"/>
    <cellStyle name="Comma 2 3 4 8 4 2 2" xfId="55942" xr:uid="{00000000-0005-0000-0000-000094330000}"/>
    <cellStyle name="Comma 2 3 4 8 4 3" xfId="16786" xr:uid="{00000000-0005-0000-0000-000095330000}"/>
    <cellStyle name="Comma 2 3 4 8 4 3 2" xfId="48169" xr:uid="{00000000-0005-0000-0000-000096330000}"/>
    <cellStyle name="Comma 2 3 4 8 4 4" xfId="37729" xr:uid="{00000000-0005-0000-0000-000097330000}"/>
    <cellStyle name="Comma 2 3 4 8 5" xfId="19305" xr:uid="{00000000-0005-0000-0000-000098330000}"/>
    <cellStyle name="Comma 2 3 4 8 5 2" xfId="50688" xr:uid="{00000000-0005-0000-0000-000099330000}"/>
    <cellStyle name="Comma 2 3 4 8 6" xfId="27187" xr:uid="{00000000-0005-0000-0000-00009A330000}"/>
    <cellStyle name="Comma 2 3 4 8 6 2" xfId="58569" xr:uid="{00000000-0005-0000-0000-00009B330000}"/>
    <cellStyle name="Comma 2 3 4 8 7" xfId="11529" xr:uid="{00000000-0005-0000-0000-00009C330000}"/>
    <cellStyle name="Comma 2 3 4 8 7 2" xfId="42915" xr:uid="{00000000-0005-0000-0000-00009D330000}"/>
    <cellStyle name="Comma 2 3 4 8 8" xfId="32467" xr:uid="{00000000-0005-0000-0000-00009E330000}"/>
    <cellStyle name="Comma 2 3 4 9" xfId="754" xr:uid="{00000000-0005-0000-0000-00009F330000}"/>
    <cellStyle name="Comma 2 3 4 9 2" xfId="3454" xr:uid="{00000000-0005-0000-0000-0000A0330000}"/>
    <cellStyle name="Comma 2 3 4 9 2 2" xfId="8815" xr:uid="{00000000-0005-0000-0000-0000A1330000}"/>
    <cellStyle name="Comma 2 3 4 9 2 2 2" xfId="21934" xr:uid="{00000000-0005-0000-0000-0000A2330000}"/>
    <cellStyle name="Comma 2 3 4 9 2 2 2 2" xfId="53317" xr:uid="{00000000-0005-0000-0000-0000A3330000}"/>
    <cellStyle name="Comma 2 3 4 9 2 2 3" xfId="40363" xr:uid="{00000000-0005-0000-0000-0000A4330000}"/>
    <cellStyle name="Comma 2 3 4 9 2 3" xfId="29816" xr:uid="{00000000-0005-0000-0000-0000A5330000}"/>
    <cellStyle name="Comma 2 3 4 9 2 3 2" xfId="61198" xr:uid="{00000000-0005-0000-0000-0000A6330000}"/>
    <cellStyle name="Comma 2 3 4 9 2 4" xfId="14159" xr:uid="{00000000-0005-0000-0000-0000A7330000}"/>
    <cellStyle name="Comma 2 3 4 9 2 4 2" xfId="45544" xr:uid="{00000000-0005-0000-0000-0000A8330000}"/>
    <cellStyle name="Comma 2 3 4 9 2 5" xfId="35099" xr:uid="{00000000-0005-0000-0000-0000A9330000}"/>
    <cellStyle name="Comma 2 3 4 9 3" xfId="6157" xr:uid="{00000000-0005-0000-0000-0000AA330000}"/>
    <cellStyle name="Comma 2 3 4 9 3 2" xfId="24561" xr:uid="{00000000-0005-0000-0000-0000AB330000}"/>
    <cellStyle name="Comma 2 3 4 9 3 2 2" xfId="55944" xr:uid="{00000000-0005-0000-0000-0000AC330000}"/>
    <cellStyle name="Comma 2 3 4 9 3 3" xfId="16788" xr:uid="{00000000-0005-0000-0000-0000AD330000}"/>
    <cellStyle name="Comma 2 3 4 9 3 3 2" xfId="48171" xr:uid="{00000000-0005-0000-0000-0000AE330000}"/>
    <cellStyle name="Comma 2 3 4 9 3 4" xfId="37731" xr:uid="{00000000-0005-0000-0000-0000AF330000}"/>
    <cellStyle name="Comma 2 3 4 9 4" xfId="19307" xr:uid="{00000000-0005-0000-0000-0000B0330000}"/>
    <cellStyle name="Comma 2 3 4 9 4 2" xfId="50690" xr:uid="{00000000-0005-0000-0000-0000B1330000}"/>
    <cellStyle name="Comma 2 3 4 9 5" xfId="27189" xr:uid="{00000000-0005-0000-0000-0000B2330000}"/>
    <cellStyle name="Comma 2 3 4 9 5 2" xfId="58571" xr:uid="{00000000-0005-0000-0000-0000B3330000}"/>
    <cellStyle name="Comma 2 3 4 9 6" xfId="11531" xr:uid="{00000000-0005-0000-0000-0000B4330000}"/>
    <cellStyle name="Comma 2 3 4 9 6 2" xfId="42917" xr:uid="{00000000-0005-0000-0000-0000B5330000}"/>
    <cellStyle name="Comma 2 3 4 9 7" xfId="32469" xr:uid="{00000000-0005-0000-0000-0000B6330000}"/>
    <cellStyle name="Comma 2 3 5" xfId="265" xr:uid="{00000000-0005-0000-0000-0000B7330000}"/>
    <cellStyle name="Comma 2 3 5 10" xfId="2839" xr:uid="{00000000-0005-0000-0000-0000B8330000}"/>
    <cellStyle name="Comma 2 3 5 10 2" xfId="5512" xr:uid="{00000000-0005-0000-0000-0000B9330000}"/>
    <cellStyle name="Comma 2 3 5 10 2 2" xfId="10863" xr:uid="{00000000-0005-0000-0000-0000BA330000}"/>
    <cellStyle name="Comma 2 3 5 10 2 2 2" xfId="23974" xr:uid="{00000000-0005-0000-0000-0000BB330000}"/>
    <cellStyle name="Comma 2 3 5 10 2 2 2 2" xfId="55357" xr:uid="{00000000-0005-0000-0000-0000BC330000}"/>
    <cellStyle name="Comma 2 3 5 10 2 2 3" xfId="42403" xr:uid="{00000000-0005-0000-0000-0000BD330000}"/>
    <cellStyle name="Comma 2 3 5 10 2 3" xfId="31856" xr:uid="{00000000-0005-0000-0000-0000BE330000}"/>
    <cellStyle name="Comma 2 3 5 10 2 3 2" xfId="63238" xr:uid="{00000000-0005-0000-0000-0000BF330000}"/>
    <cellStyle name="Comma 2 3 5 10 2 4" xfId="16199" xr:uid="{00000000-0005-0000-0000-0000C0330000}"/>
    <cellStyle name="Comma 2 3 5 10 2 4 2" xfId="47584" xr:uid="{00000000-0005-0000-0000-0000C1330000}"/>
    <cellStyle name="Comma 2 3 5 10 2 5" xfId="37139" xr:uid="{00000000-0005-0000-0000-0000C2330000}"/>
    <cellStyle name="Comma 2 3 5 10 3" xfId="8217" xr:uid="{00000000-0005-0000-0000-0000C3330000}"/>
    <cellStyle name="Comma 2 3 5 10 3 2" xfId="26601" xr:uid="{00000000-0005-0000-0000-0000C4330000}"/>
    <cellStyle name="Comma 2 3 5 10 3 2 2" xfId="57984" xr:uid="{00000000-0005-0000-0000-0000C5330000}"/>
    <cellStyle name="Comma 2 3 5 10 3 3" xfId="18828" xr:uid="{00000000-0005-0000-0000-0000C6330000}"/>
    <cellStyle name="Comma 2 3 5 10 3 3 2" xfId="50211" xr:uid="{00000000-0005-0000-0000-0000C7330000}"/>
    <cellStyle name="Comma 2 3 5 10 3 4" xfId="39773" xr:uid="{00000000-0005-0000-0000-0000C8330000}"/>
    <cellStyle name="Comma 2 3 5 10 4" xfId="21347" xr:uid="{00000000-0005-0000-0000-0000C9330000}"/>
    <cellStyle name="Comma 2 3 5 10 4 2" xfId="52730" xr:uid="{00000000-0005-0000-0000-0000CA330000}"/>
    <cellStyle name="Comma 2 3 5 10 5" xfId="29229" xr:uid="{00000000-0005-0000-0000-0000CB330000}"/>
    <cellStyle name="Comma 2 3 5 10 5 2" xfId="60611" xr:uid="{00000000-0005-0000-0000-0000CC330000}"/>
    <cellStyle name="Comma 2 3 5 10 6" xfId="13571" xr:uid="{00000000-0005-0000-0000-0000CD330000}"/>
    <cellStyle name="Comma 2 3 5 10 6 2" xfId="44957" xr:uid="{00000000-0005-0000-0000-0000CE330000}"/>
    <cellStyle name="Comma 2 3 5 10 7" xfId="34509" xr:uid="{00000000-0005-0000-0000-0000CF330000}"/>
    <cellStyle name="Comma 2 3 5 11" xfId="755" xr:uid="{00000000-0005-0000-0000-0000D0330000}"/>
    <cellStyle name="Comma 2 3 5 11 2" xfId="3455" xr:uid="{00000000-0005-0000-0000-0000D1330000}"/>
    <cellStyle name="Comma 2 3 5 11 2 2" xfId="8816" xr:uid="{00000000-0005-0000-0000-0000D2330000}"/>
    <cellStyle name="Comma 2 3 5 11 2 2 2" xfId="24562" xr:uid="{00000000-0005-0000-0000-0000D3330000}"/>
    <cellStyle name="Comma 2 3 5 11 2 2 2 2" xfId="55945" xr:uid="{00000000-0005-0000-0000-0000D4330000}"/>
    <cellStyle name="Comma 2 3 5 11 2 2 3" xfId="40364" xr:uid="{00000000-0005-0000-0000-0000D5330000}"/>
    <cellStyle name="Comma 2 3 5 11 2 3" xfId="29817" xr:uid="{00000000-0005-0000-0000-0000D6330000}"/>
    <cellStyle name="Comma 2 3 5 11 2 3 2" xfId="61199" xr:uid="{00000000-0005-0000-0000-0000D7330000}"/>
    <cellStyle name="Comma 2 3 5 11 2 4" xfId="16789" xr:uid="{00000000-0005-0000-0000-0000D8330000}"/>
    <cellStyle name="Comma 2 3 5 11 2 4 2" xfId="48172" xr:uid="{00000000-0005-0000-0000-0000D9330000}"/>
    <cellStyle name="Comma 2 3 5 11 2 5" xfId="35100" xr:uid="{00000000-0005-0000-0000-0000DA330000}"/>
    <cellStyle name="Comma 2 3 5 11 3" xfId="6158" xr:uid="{00000000-0005-0000-0000-0000DB330000}"/>
    <cellStyle name="Comma 2 3 5 11 3 2" xfId="21935" xr:uid="{00000000-0005-0000-0000-0000DC330000}"/>
    <cellStyle name="Comma 2 3 5 11 3 2 2" xfId="53318" xr:uid="{00000000-0005-0000-0000-0000DD330000}"/>
    <cellStyle name="Comma 2 3 5 11 3 3" xfId="37732" xr:uid="{00000000-0005-0000-0000-0000DE330000}"/>
    <cellStyle name="Comma 2 3 5 11 4" xfId="27190" xr:uid="{00000000-0005-0000-0000-0000DF330000}"/>
    <cellStyle name="Comma 2 3 5 11 4 2" xfId="58572" xr:uid="{00000000-0005-0000-0000-0000E0330000}"/>
    <cellStyle name="Comma 2 3 5 11 5" xfId="14160" xr:uid="{00000000-0005-0000-0000-0000E1330000}"/>
    <cellStyle name="Comma 2 3 5 11 5 2" xfId="45545" xr:uid="{00000000-0005-0000-0000-0000E2330000}"/>
    <cellStyle name="Comma 2 3 5 11 6" xfId="32470" xr:uid="{00000000-0005-0000-0000-0000E3330000}"/>
    <cellStyle name="Comma 2 3 5 12" xfId="2974" xr:uid="{00000000-0005-0000-0000-0000E4330000}"/>
    <cellStyle name="Comma 2 3 5 12 2" xfId="8336" xr:uid="{00000000-0005-0000-0000-0000E5330000}"/>
    <cellStyle name="Comma 2 3 5 12 2 2" xfId="21455" xr:uid="{00000000-0005-0000-0000-0000E6330000}"/>
    <cellStyle name="Comma 2 3 5 12 2 2 2" xfId="52838" xr:uid="{00000000-0005-0000-0000-0000E7330000}"/>
    <cellStyle name="Comma 2 3 5 12 2 3" xfId="39884" xr:uid="{00000000-0005-0000-0000-0000E8330000}"/>
    <cellStyle name="Comma 2 3 5 12 3" xfId="29337" xr:uid="{00000000-0005-0000-0000-0000E9330000}"/>
    <cellStyle name="Comma 2 3 5 12 3 2" xfId="60719" xr:uid="{00000000-0005-0000-0000-0000EA330000}"/>
    <cellStyle name="Comma 2 3 5 12 4" xfId="13680" xr:uid="{00000000-0005-0000-0000-0000EB330000}"/>
    <cellStyle name="Comma 2 3 5 12 4 2" xfId="45065" xr:uid="{00000000-0005-0000-0000-0000EC330000}"/>
    <cellStyle name="Comma 2 3 5 12 5" xfId="34620" xr:uid="{00000000-0005-0000-0000-0000ED330000}"/>
    <cellStyle name="Comma 2 3 5 13" xfId="5678" xr:uid="{00000000-0005-0000-0000-0000EE330000}"/>
    <cellStyle name="Comma 2 3 5 13 2" xfId="24082" xr:uid="{00000000-0005-0000-0000-0000EF330000}"/>
    <cellStyle name="Comma 2 3 5 13 2 2" xfId="55465" xr:uid="{00000000-0005-0000-0000-0000F0330000}"/>
    <cellStyle name="Comma 2 3 5 13 3" xfId="16309" xr:uid="{00000000-0005-0000-0000-0000F1330000}"/>
    <cellStyle name="Comma 2 3 5 13 3 2" xfId="47692" xr:uid="{00000000-0005-0000-0000-0000F2330000}"/>
    <cellStyle name="Comma 2 3 5 13 4" xfId="37252" xr:uid="{00000000-0005-0000-0000-0000F3330000}"/>
    <cellStyle name="Comma 2 3 5 14" xfId="19308" xr:uid="{00000000-0005-0000-0000-0000F4330000}"/>
    <cellStyle name="Comma 2 3 5 14 2" xfId="50691" xr:uid="{00000000-0005-0000-0000-0000F5330000}"/>
    <cellStyle name="Comma 2 3 5 15" xfId="26710" xr:uid="{00000000-0005-0000-0000-0000F6330000}"/>
    <cellStyle name="Comma 2 3 5 15 2" xfId="58092" xr:uid="{00000000-0005-0000-0000-0000F7330000}"/>
    <cellStyle name="Comma 2 3 5 16" xfId="11532" xr:uid="{00000000-0005-0000-0000-0000F8330000}"/>
    <cellStyle name="Comma 2 3 5 16 2" xfId="42918" xr:uid="{00000000-0005-0000-0000-0000F9330000}"/>
    <cellStyle name="Comma 2 3 5 17" xfId="31990" xr:uid="{00000000-0005-0000-0000-0000FA330000}"/>
    <cellStyle name="Comma 2 3 5 2" xfId="756" xr:uid="{00000000-0005-0000-0000-0000FB330000}"/>
    <cellStyle name="Comma 2 3 5 2 10" xfId="32471" xr:uid="{00000000-0005-0000-0000-0000FC330000}"/>
    <cellStyle name="Comma 2 3 5 2 2" xfId="757" xr:uid="{00000000-0005-0000-0000-0000FD330000}"/>
    <cellStyle name="Comma 2 3 5 2 2 2" xfId="758" xr:uid="{00000000-0005-0000-0000-0000FE330000}"/>
    <cellStyle name="Comma 2 3 5 2 2 2 2" xfId="3458" xr:uid="{00000000-0005-0000-0000-0000FF330000}"/>
    <cellStyle name="Comma 2 3 5 2 2 2 2 2" xfId="8819" xr:uid="{00000000-0005-0000-0000-000000340000}"/>
    <cellStyle name="Comma 2 3 5 2 2 2 2 2 2" xfId="21938" xr:uid="{00000000-0005-0000-0000-000001340000}"/>
    <cellStyle name="Comma 2 3 5 2 2 2 2 2 2 2" xfId="53321" xr:uid="{00000000-0005-0000-0000-000002340000}"/>
    <cellStyle name="Comma 2 3 5 2 2 2 2 2 3" xfId="40367" xr:uid="{00000000-0005-0000-0000-000003340000}"/>
    <cellStyle name="Comma 2 3 5 2 2 2 2 3" xfId="29820" xr:uid="{00000000-0005-0000-0000-000004340000}"/>
    <cellStyle name="Comma 2 3 5 2 2 2 2 3 2" xfId="61202" xr:uid="{00000000-0005-0000-0000-000005340000}"/>
    <cellStyle name="Comma 2 3 5 2 2 2 2 4" xfId="14163" xr:uid="{00000000-0005-0000-0000-000006340000}"/>
    <cellStyle name="Comma 2 3 5 2 2 2 2 4 2" xfId="45548" xr:uid="{00000000-0005-0000-0000-000007340000}"/>
    <cellStyle name="Comma 2 3 5 2 2 2 2 5" xfId="35103" xr:uid="{00000000-0005-0000-0000-000008340000}"/>
    <cellStyle name="Comma 2 3 5 2 2 2 3" xfId="6161" xr:uid="{00000000-0005-0000-0000-000009340000}"/>
    <cellStyle name="Comma 2 3 5 2 2 2 3 2" xfId="24565" xr:uid="{00000000-0005-0000-0000-00000A340000}"/>
    <cellStyle name="Comma 2 3 5 2 2 2 3 2 2" xfId="55948" xr:uid="{00000000-0005-0000-0000-00000B340000}"/>
    <cellStyle name="Comma 2 3 5 2 2 2 3 3" xfId="16792" xr:uid="{00000000-0005-0000-0000-00000C340000}"/>
    <cellStyle name="Comma 2 3 5 2 2 2 3 3 2" xfId="48175" xr:uid="{00000000-0005-0000-0000-00000D340000}"/>
    <cellStyle name="Comma 2 3 5 2 2 2 3 4" xfId="37735" xr:uid="{00000000-0005-0000-0000-00000E340000}"/>
    <cellStyle name="Comma 2 3 5 2 2 2 4" xfId="19311" xr:uid="{00000000-0005-0000-0000-00000F340000}"/>
    <cellStyle name="Comma 2 3 5 2 2 2 4 2" xfId="50694" xr:uid="{00000000-0005-0000-0000-000010340000}"/>
    <cellStyle name="Comma 2 3 5 2 2 2 5" xfId="27193" xr:uid="{00000000-0005-0000-0000-000011340000}"/>
    <cellStyle name="Comma 2 3 5 2 2 2 5 2" xfId="58575" xr:uid="{00000000-0005-0000-0000-000012340000}"/>
    <cellStyle name="Comma 2 3 5 2 2 2 6" xfId="11535" xr:uid="{00000000-0005-0000-0000-000013340000}"/>
    <cellStyle name="Comma 2 3 5 2 2 2 6 2" xfId="42921" xr:uid="{00000000-0005-0000-0000-000014340000}"/>
    <cellStyle name="Comma 2 3 5 2 2 2 7" xfId="32473" xr:uid="{00000000-0005-0000-0000-000015340000}"/>
    <cellStyle name="Comma 2 3 5 2 2 3" xfId="3457" xr:uid="{00000000-0005-0000-0000-000016340000}"/>
    <cellStyle name="Comma 2 3 5 2 2 3 2" xfId="8818" xr:uid="{00000000-0005-0000-0000-000017340000}"/>
    <cellStyle name="Comma 2 3 5 2 2 3 2 2" xfId="21937" xr:uid="{00000000-0005-0000-0000-000018340000}"/>
    <cellStyle name="Comma 2 3 5 2 2 3 2 2 2" xfId="53320" xr:uid="{00000000-0005-0000-0000-000019340000}"/>
    <cellStyle name="Comma 2 3 5 2 2 3 2 3" xfId="40366" xr:uid="{00000000-0005-0000-0000-00001A340000}"/>
    <cellStyle name="Comma 2 3 5 2 2 3 3" xfId="29819" xr:uid="{00000000-0005-0000-0000-00001B340000}"/>
    <cellStyle name="Comma 2 3 5 2 2 3 3 2" xfId="61201" xr:uid="{00000000-0005-0000-0000-00001C340000}"/>
    <cellStyle name="Comma 2 3 5 2 2 3 4" xfId="14162" xr:uid="{00000000-0005-0000-0000-00001D340000}"/>
    <cellStyle name="Comma 2 3 5 2 2 3 4 2" xfId="45547" xr:uid="{00000000-0005-0000-0000-00001E340000}"/>
    <cellStyle name="Comma 2 3 5 2 2 3 5" xfId="35102" xr:uid="{00000000-0005-0000-0000-00001F340000}"/>
    <cellStyle name="Comma 2 3 5 2 2 4" xfId="6160" xr:uid="{00000000-0005-0000-0000-000020340000}"/>
    <cellStyle name="Comma 2 3 5 2 2 4 2" xfId="24564" xr:uid="{00000000-0005-0000-0000-000021340000}"/>
    <cellStyle name="Comma 2 3 5 2 2 4 2 2" xfId="55947" xr:uid="{00000000-0005-0000-0000-000022340000}"/>
    <cellStyle name="Comma 2 3 5 2 2 4 3" xfId="16791" xr:uid="{00000000-0005-0000-0000-000023340000}"/>
    <cellStyle name="Comma 2 3 5 2 2 4 3 2" xfId="48174" xr:uid="{00000000-0005-0000-0000-000024340000}"/>
    <cellStyle name="Comma 2 3 5 2 2 4 4" xfId="37734" xr:uid="{00000000-0005-0000-0000-000025340000}"/>
    <cellStyle name="Comma 2 3 5 2 2 5" xfId="19310" xr:uid="{00000000-0005-0000-0000-000026340000}"/>
    <cellStyle name="Comma 2 3 5 2 2 5 2" xfId="50693" xr:uid="{00000000-0005-0000-0000-000027340000}"/>
    <cellStyle name="Comma 2 3 5 2 2 6" xfId="27192" xr:uid="{00000000-0005-0000-0000-000028340000}"/>
    <cellStyle name="Comma 2 3 5 2 2 6 2" xfId="58574" xr:uid="{00000000-0005-0000-0000-000029340000}"/>
    <cellStyle name="Comma 2 3 5 2 2 7" xfId="11534" xr:uid="{00000000-0005-0000-0000-00002A340000}"/>
    <cellStyle name="Comma 2 3 5 2 2 7 2" xfId="42920" xr:uid="{00000000-0005-0000-0000-00002B340000}"/>
    <cellStyle name="Comma 2 3 5 2 2 8" xfId="32472" xr:uid="{00000000-0005-0000-0000-00002C340000}"/>
    <cellStyle name="Comma 2 3 5 2 3" xfId="759" xr:uid="{00000000-0005-0000-0000-00002D340000}"/>
    <cellStyle name="Comma 2 3 5 2 3 2" xfId="3459" xr:uid="{00000000-0005-0000-0000-00002E340000}"/>
    <cellStyle name="Comma 2 3 5 2 3 2 2" xfId="8820" xr:uid="{00000000-0005-0000-0000-00002F340000}"/>
    <cellStyle name="Comma 2 3 5 2 3 2 2 2" xfId="21939" xr:uid="{00000000-0005-0000-0000-000030340000}"/>
    <cellStyle name="Comma 2 3 5 2 3 2 2 2 2" xfId="53322" xr:uid="{00000000-0005-0000-0000-000031340000}"/>
    <cellStyle name="Comma 2 3 5 2 3 2 2 3" xfId="40368" xr:uid="{00000000-0005-0000-0000-000032340000}"/>
    <cellStyle name="Comma 2 3 5 2 3 2 3" xfId="29821" xr:uid="{00000000-0005-0000-0000-000033340000}"/>
    <cellStyle name="Comma 2 3 5 2 3 2 3 2" xfId="61203" xr:uid="{00000000-0005-0000-0000-000034340000}"/>
    <cellStyle name="Comma 2 3 5 2 3 2 4" xfId="14164" xr:uid="{00000000-0005-0000-0000-000035340000}"/>
    <cellStyle name="Comma 2 3 5 2 3 2 4 2" xfId="45549" xr:uid="{00000000-0005-0000-0000-000036340000}"/>
    <cellStyle name="Comma 2 3 5 2 3 2 5" xfId="35104" xr:uid="{00000000-0005-0000-0000-000037340000}"/>
    <cellStyle name="Comma 2 3 5 2 3 3" xfId="6162" xr:uid="{00000000-0005-0000-0000-000038340000}"/>
    <cellStyle name="Comma 2 3 5 2 3 3 2" xfId="24566" xr:uid="{00000000-0005-0000-0000-000039340000}"/>
    <cellStyle name="Comma 2 3 5 2 3 3 2 2" xfId="55949" xr:uid="{00000000-0005-0000-0000-00003A340000}"/>
    <cellStyle name="Comma 2 3 5 2 3 3 3" xfId="16793" xr:uid="{00000000-0005-0000-0000-00003B340000}"/>
    <cellStyle name="Comma 2 3 5 2 3 3 3 2" xfId="48176" xr:uid="{00000000-0005-0000-0000-00003C340000}"/>
    <cellStyle name="Comma 2 3 5 2 3 3 4" xfId="37736" xr:uid="{00000000-0005-0000-0000-00003D340000}"/>
    <cellStyle name="Comma 2 3 5 2 3 4" xfId="19312" xr:uid="{00000000-0005-0000-0000-00003E340000}"/>
    <cellStyle name="Comma 2 3 5 2 3 4 2" xfId="50695" xr:uid="{00000000-0005-0000-0000-00003F340000}"/>
    <cellStyle name="Comma 2 3 5 2 3 5" xfId="27194" xr:uid="{00000000-0005-0000-0000-000040340000}"/>
    <cellStyle name="Comma 2 3 5 2 3 5 2" xfId="58576" xr:uid="{00000000-0005-0000-0000-000041340000}"/>
    <cellStyle name="Comma 2 3 5 2 3 6" xfId="11536" xr:uid="{00000000-0005-0000-0000-000042340000}"/>
    <cellStyle name="Comma 2 3 5 2 3 6 2" xfId="42922" xr:uid="{00000000-0005-0000-0000-000043340000}"/>
    <cellStyle name="Comma 2 3 5 2 3 7" xfId="32474" xr:uid="{00000000-0005-0000-0000-000044340000}"/>
    <cellStyle name="Comma 2 3 5 2 4" xfId="760" xr:uid="{00000000-0005-0000-0000-000045340000}"/>
    <cellStyle name="Comma 2 3 5 2 4 2" xfId="3460" xr:uid="{00000000-0005-0000-0000-000046340000}"/>
    <cellStyle name="Comma 2 3 5 2 4 2 2" xfId="8821" xr:uid="{00000000-0005-0000-0000-000047340000}"/>
    <cellStyle name="Comma 2 3 5 2 4 2 2 2" xfId="21940" xr:uid="{00000000-0005-0000-0000-000048340000}"/>
    <cellStyle name="Comma 2 3 5 2 4 2 2 2 2" xfId="53323" xr:uid="{00000000-0005-0000-0000-000049340000}"/>
    <cellStyle name="Comma 2 3 5 2 4 2 2 3" xfId="40369" xr:uid="{00000000-0005-0000-0000-00004A340000}"/>
    <cellStyle name="Comma 2 3 5 2 4 2 3" xfId="29822" xr:uid="{00000000-0005-0000-0000-00004B340000}"/>
    <cellStyle name="Comma 2 3 5 2 4 2 3 2" xfId="61204" xr:uid="{00000000-0005-0000-0000-00004C340000}"/>
    <cellStyle name="Comma 2 3 5 2 4 2 4" xfId="14165" xr:uid="{00000000-0005-0000-0000-00004D340000}"/>
    <cellStyle name="Comma 2 3 5 2 4 2 4 2" xfId="45550" xr:uid="{00000000-0005-0000-0000-00004E340000}"/>
    <cellStyle name="Comma 2 3 5 2 4 2 5" xfId="35105" xr:uid="{00000000-0005-0000-0000-00004F340000}"/>
    <cellStyle name="Comma 2 3 5 2 4 3" xfId="6163" xr:uid="{00000000-0005-0000-0000-000050340000}"/>
    <cellStyle name="Comma 2 3 5 2 4 3 2" xfId="24567" xr:uid="{00000000-0005-0000-0000-000051340000}"/>
    <cellStyle name="Comma 2 3 5 2 4 3 2 2" xfId="55950" xr:uid="{00000000-0005-0000-0000-000052340000}"/>
    <cellStyle name="Comma 2 3 5 2 4 3 3" xfId="16794" xr:uid="{00000000-0005-0000-0000-000053340000}"/>
    <cellStyle name="Comma 2 3 5 2 4 3 3 2" xfId="48177" xr:uid="{00000000-0005-0000-0000-000054340000}"/>
    <cellStyle name="Comma 2 3 5 2 4 3 4" xfId="37737" xr:uid="{00000000-0005-0000-0000-000055340000}"/>
    <cellStyle name="Comma 2 3 5 2 4 4" xfId="19313" xr:uid="{00000000-0005-0000-0000-000056340000}"/>
    <cellStyle name="Comma 2 3 5 2 4 4 2" xfId="50696" xr:uid="{00000000-0005-0000-0000-000057340000}"/>
    <cellStyle name="Comma 2 3 5 2 4 5" xfId="27195" xr:uid="{00000000-0005-0000-0000-000058340000}"/>
    <cellStyle name="Comma 2 3 5 2 4 5 2" xfId="58577" xr:uid="{00000000-0005-0000-0000-000059340000}"/>
    <cellStyle name="Comma 2 3 5 2 4 6" xfId="11537" xr:uid="{00000000-0005-0000-0000-00005A340000}"/>
    <cellStyle name="Comma 2 3 5 2 4 6 2" xfId="42923" xr:uid="{00000000-0005-0000-0000-00005B340000}"/>
    <cellStyle name="Comma 2 3 5 2 4 7" xfId="32475" xr:uid="{00000000-0005-0000-0000-00005C340000}"/>
    <cellStyle name="Comma 2 3 5 2 5" xfId="3456" xr:uid="{00000000-0005-0000-0000-00005D340000}"/>
    <cellStyle name="Comma 2 3 5 2 5 2" xfId="8817" xr:uid="{00000000-0005-0000-0000-00005E340000}"/>
    <cellStyle name="Comma 2 3 5 2 5 2 2" xfId="21936" xr:uid="{00000000-0005-0000-0000-00005F340000}"/>
    <cellStyle name="Comma 2 3 5 2 5 2 2 2" xfId="53319" xr:uid="{00000000-0005-0000-0000-000060340000}"/>
    <cellStyle name="Comma 2 3 5 2 5 2 3" xfId="40365" xr:uid="{00000000-0005-0000-0000-000061340000}"/>
    <cellStyle name="Comma 2 3 5 2 5 3" xfId="29818" xr:uid="{00000000-0005-0000-0000-000062340000}"/>
    <cellStyle name="Comma 2 3 5 2 5 3 2" xfId="61200" xr:uid="{00000000-0005-0000-0000-000063340000}"/>
    <cellStyle name="Comma 2 3 5 2 5 4" xfId="14161" xr:uid="{00000000-0005-0000-0000-000064340000}"/>
    <cellStyle name="Comma 2 3 5 2 5 4 2" xfId="45546" xr:uid="{00000000-0005-0000-0000-000065340000}"/>
    <cellStyle name="Comma 2 3 5 2 5 5" xfId="35101" xr:uid="{00000000-0005-0000-0000-000066340000}"/>
    <cellStyle name="Comma 2 3 5 2 6" xfId="6159" xr:uid="{00000000-0005-0000-0000-000067340000}"/>
    <cellStyle name="Comma 2 3 5 2 6 2" xfId="24563" xr:uid="{00000000-0005-0000-0000-000068340000}"/>
    <cellStyle name="Comma 2 3 5 2 6 2 2" xfId="55946" xr:uid="{00000000-0005-0000-0000-000069340000}"/>
    <cellStyle name="Comma 2 3 5 2 6 3" xfId="16790" xr:uid="{00000000-0005-0000-0000-00006A340000}"/>
    <cellStyle name="Comma 2 3 5 2 6 3 2" xfId="48173" xr:uid="{00000000-0005-0000-0000-00006B340000}"/>
    <cellStyle name="Comma 2 3 5 2 6 4" xfId="37733" xr:uid="{00000000-0005-0000-0000-00006C340000}"/>
    <cellStyle name="Comma 2 3 5 2 7" xfId="19309" xr:uid="{00000000-0005-0000-0000-00006D340000}"/>
    <cellStyle name="Comma 2 3 5 2 7 2" xfId="50692" xr:uid="{00000000-0005-0000-0000-00006E340000}"/>
    <cellStyle name="Comma 2 3 5 2 8" xfId="27191" xr:uid="{00000000-0005-0000-0000-00006F340000}"/>
    <cellStyle name="Comma 2 3 5 2 8 2" xfId="58573" xr:uid="{00000000-0005-0000-0000-000070340000}"/>
    <cellStyle name="Comma 2 3 5 2 9" xfId="11533" xr:uid="{00000000-0005-0000-0000-000071340000}"/>
    <cellStyle name="Comma 2 3 5 2 9 2" xfId="42919" xr:uid="{00000000-0005-0000-0000-000072340000}"/>
    <cellStyle name="Comma 2 3 5 3" xfId="761" xr:uid="{00000000-0005-0000-0000-000073340000}"/>
    <cellStyle name="Comma 2 3 5 3 10" xfId="32476" xr:uid="{00000000-0005-0000-0000-000074340000}"/>
    <cellStyle name="Comma 2 3 5 3 2" xfId="762" xr:uid="{00000000-0005-0000-0000-000075340000}"/>
    <cellStyle name="Comma 2 3 5 3 2 2" xfId="763" xr:uid="{00000000-0005-0000-0000-000076340000}"/>
    <cellStyle name="Comma 2 3 5 3 2 2 2" xfId="3463" xr:uid="{00000000-0005-0000-0000-000077340000}"/>
    <cellStyle name="Comma 2 3 5 3 2 2 2 2" xfId="8824" xr:uid="{00000000-0005-0000-0000-000078340000}"/>
    <cellStyle name="Comma 2 3 5 3 2 2 2 2 2" xfId="21943" xr:uid="{00000000-0005-0000-0000-000079340000}"/>
    <cellStyle name="Comma 2 3 5 3 2 2 2 2 2 2" xfId="53326" xr:uid="{00000000-0005-0000-0000-00007A340000}"/>
    <cellStyle name="Comma 2 3 5 3 2 2 2 2 3" xfId="40372" xr:uid="{00000000-0005-0000-0000-00007B340000}"/>
    <cellStyle name="Comma 2 3 5 3 2 2 2 3" xfId="29825" xr:uid="{00000000-0005-0000-0000-00007C340000}"/>
    <cellStyle name="Comma 2 3 5 3 2 2 2 3 2" xfId="61207" xr:uid="{00000000-0005-0000-0000-00007D340000}"/>
    <cellStyle name="Comma 2 3 5 3 2 2 2 4" xfId="14168" xr:uid="{00000000-0005-0000-0000-00007E340000}"/>
    <cellStyle name="Comma 2 3 5 3 2 2 2 4 2" xfId="45553" xr:uid="{00000000-0005-0000-0000-00007F340000}"/>
    <cellStyle name="Comma 2 3 5 3 2 2 2 5" xfId="35108" xr:uid="{00000000-0005-0000-0000-000080340000}"/>
    <cellStyle name="Comma 2 3 5 3 2 2 3" xfId="6166" xr:uid="{00000000-0005-0000-0000-000081340000}"/>
    <cellStyle name="Comma 2 3 5 3 2 2 3 2" xfId="24570" xr:uid="{00000000-0005-0000-0000-000082340000}"/>
    <cellStyle name="Comma 2 3 5 3 2 2 3 2 2" xfId="55953" xr:uid="{00000000-0005-0000-0000-000083340000}"/>
    <cellStyle name="Comma 2 3 5 3 2 2 3 3" xfId="16797" xr:uid="{00000000-0005-0000-0000-000084340000}"/>
    <cellStyle name="Comma 2 3 5 3 2 2 3 3 2" xfId="48180" xr:uid="{00000000-0005-0000-0000-000085340000}"/>
    <cellStyle name="Comma 2 3 5 3 2 2 3 4" xfId="37740" xr:uid="{00000000-0005-0000-0000-000086340000}"/>
    <cellStyle name="Comma 2 3 5 3 2 2 4" xfId="19316" xr:uid="{00000000-0005-0000-0000-000087340000}"/>
    <cellStyle name="Comma 2 3 5 3 2 2 4 2" xfId="50699" xr:uid="{00000000-0005-0000-0000-000088340000}"/>
    <cellStyle name="Comma 2 3 5 3 2 2 5" xfId="27198" xr:uid="{00000000-0005-0000-0000-000089340000}"/>
    <cellStyle name="Comma 2 3 5 3 2 2 5 2" xfId="58580" xr:uid="{00000000-0005-0000-0000-00008A340000}"/>
    <cellStyle name="Comma 2 3 5 3 2 2 6" xfId="11540" xr:uid="{00000000-0005-0000-0000-00008B340000}"/>
    <cellStyle name="Comma 2 3 5 3 2 2 6 2" xfId="42926" xr:uid="{00000000-0005-0000-0000-00008C340000}"/>
    <cellStyle name="Comma 2 3 5 3 2 2 7" xfId="32478" xr:uid="{00000000-0005-0000-0000-00008D340000}"/>
    <cellStyle name="Comma 2 3 5 3 2 3" xfId="3462" xr:uid="{00000000-0005-0000-0000-00008E340000}"/>
    <cellStyle name="Comma 2 3 5 3 2 3 2" xfId="8823" xr:uid="{00000000-0005-0000-0000-00008F340000}"/>
    <cellStyle name="Comma 2 3 5 3 2 3 2 2" xfId="21942" xr:uid="{00000000-0005-0000-0000-000090340000}"/>
    <cellStyle name="Comma 2 3 5 3 2 3 2 2 2" xfId="53325" xr:uid="{00000000-0005-0000-0000-000091340000}"/>
    <cellStyle name="Comma 2 3 5 3 2 3 2 3" xfId="40371" xr:uid="{00000000-0005-0000-0000-000092340000}"/>
    <cellStyle name="Comma 2 3 5 3 2 3 3" xfId="29824" xr:uid="{00000000-0005-0000-0000-000093340000}"/>
    <cellStyle name="Comma 2 3 5 3 2 3 3 2" xfId="61206" xr:uid="{00000000-0005-0000-0000-000094340000}"/>
    <cellStyle name="Comma 2 3 5 3 2 3 4" xfId="14167" xr:uid="{00000000-0005-0000-0000-000095340000}"/>
    <cellStyle name="Comma 2 3 5 3 2 3 4 2" xfId="45552" xr:uid="{00000000-0005-0000-0000-000096340000}"/>
    <cellStyle name="Comma 2 3 5 3 2 3 5" xfId="35107" xr:uid="{00000000-0005-0000-0000-000097340000}"/>
    <cellStyle name="Comma 2 3 5 3 2 4" xfId="6165" xr:uid="{00000000-0005-0000-0000-000098340000}"/>
    <cellStyle name="Comma 2 3 5 3 2 4 2" xfId="24569" xr:uid="{00000000-0005-0000-0000-000099340000}"/>
    <cellStyle name="Comma 2 3 5 3 2 4 2 2" xfId="55952" xr:uid="{00000000-0005-0000-0000-00009A340000}"/>
    <cellStyle name="Comma 2 3 5 3 2 4 3" xfId="16796" xr:uid="{00000000-0005-0000-0000-00009B340000}"/>
    <cellStyle name="Comma 2 3 5 3 2 4 3 2" xfId="48179" xr:uid="{00000000-0005-0000-0000-00009C340000}"/>
    <cellStyle name="Comma 2 3 5 3 2 4 4" xfId="37739" xr:uid="{00000000-0005-0000-0000-00009D340000}"/>
    <cellStyle name="Comma 2 3 5 3 2 5" xfId="19315" xr:uid="{00000000-0005-0000-0000-00009E340000}"/>
    <cellStyle name="Comma 2 3 5 3 2 5 2" xfId="50698" xr:uid="{00000000-0005-0000-0000-00009F340000}"/>
    <cellStyle name="Comma 2 3 5 3 2 6" xfId="27197" xr:uid="{00000000-0005-0000-0000-0000A0340000}"/>
    <cellStyle name="Comma 2 3 5 3 2 6 2" xfId="58579" xr:uid="{00000000-0005-0000-0000-0000A1340000}"/>
    <cellStyle name="Comma 2 3 5 3 2 7" xfId="11539" xr:uid="{00000000-0005-0000-0000-0000A2340000}"/>
    <cellStyle name="Comma 2 3 5 3 2 7 2" xfId="42925" xr:uid="{00000000-0005-0000-0000-0000A3340000}"/>
    <cellStyle name="Comma 2 3 5 3 2 8" xfId="32477" xr:uid="{00000000-0005-0000-0000-0000A4340000}"/>
    <cellStyle name="Comma 2 3 5 3 3" xfId="764" xr:uid="{00000000-0005-0000-0000-0000A5340000}"/>
    <cellStyle name="Comma 2 3 5 3 3 2" xfId="3464" xr:uid="{00000000-0005-0000-0000-0000A6340000}"/>
    <cellStyle name="Comma 2 3 5 3 3 2 2" xfId="8825" xr:uid="{00000000-0005-0000-0000-0000A7340000}"/>
    <cellStyle name="Comma 2 3 5 3 3 2 2 2" xfId="21944" xr:uid="{00000000-0005-0000-0000-0000A8340000}"/>
    <cellStyle name="Comma 2 3 5 3 3 2 2 2 2" xfId="53327" xr:uid="{00000000-0005-0000-0000-0000A9340000}"/>
    <cellStyle name="Comma 2 3 5 3 3 2 2 3" xfId="40373" xr:uid="{00000000-0005-0000-0000-0000AA340000}"/>
    <cellStyle name="Comma 2 3 5 3 3 2 3" xfId="29826" xr:uid="{00000000-0005-0000-0000-0000AB340000}"/>
    <cellStyle name="Comma 2 3 5 3 3 2 3 2" xfId="61208" xr:uid="{00000000-0005-0000-0000-0000AC340000}"/>
    <cellStyle name="Comma 2 3 5 3 3 2 4" xfId="14169" xr:uid="{00000000-0005-0000-0000-0000AD340000}"/>
    <cellStyle name="Comma 2 3 5 3 3 2 4 2" xfId="45554" xr:uid="{00000000-0005-0000-0000-0000AE340000}"/>
    <cellStyle name="Comma 2 3 5 3 3 2 5" xfId="35109" xr:uid="{00000000-0005-0000-0000-0000AF340000}"/>
    <cellStyle name="Comma 2 3 5 3 3 3" xfId="6167" xr:uid="{00000000-0005-0000-0000-0000B0340000}"/>
    <cellStyle name="Comma 2 3 5 3 3 3 2" xfId="24571" xr:uid="{00000000-0005-0000-0000-0000B1340000}"/>
    <cellStyle name="Comma 2 3 5 3 3 3 2 2" xfId="55954" xr:uid="{00000000-0005-0000-0000-0000B2340000}"/>
    <cellStyle name="Comma 2 3 5 3 3 3 3" xfId="16798" xr:uid="{00000000-0005-0000-0000-0000B3340000}"/>
    <cellStyle name="Comma 2 3 5 3 3 3 3 2" xfId="48181" xr:uid="{00000000-0005-0000-0000-0000B4340000}"/>
    <cellStyle name="Comma 2 3 5 3 3 3 4" xfId="37741" xr:uid="{00000000-0005-0000-0000-0000B5340000}"/>
    <cellStyle name="Comma 2 3 5 3 3 4" xfId="19317" xr:uid="{00000000-0005-0000-0000-0000B6340000}"/>
    <cellStyle name="Comma 2 3 5 3 3 4 2" xfId="50700" xr:uid="{00000000-0005-0000-0000-0000B7340000}"/>
    <cellStyle name="Comma 2 3 5 3 3 5" xfId="27199" xr:uid="{00000000-0005-0000-0000-0000B8340000}"/>
    <cellStyle name="Comma 2 3 5 3 3 5 2" xfId="58581" xr:uid="{00000000-0005-0000-0000-0000B9340000}"/>
    <cellStyle name="Comma 2 3 5 3 3 6" xfId="11541" xr:uid="{00000000-0005-0000-0000-0000BA340000}"/>
    <cellStyle name="Comma 2 3 5 3 3 6 2" xfId="42927" xr:uid="{00000000-0005-0000-0000-0000BB340000}"/>
    <cellStyle name="Comma 2 3 5 3 3 7" xfId="32479" xr:uid="{00000000-0005-0000-0000-0000BC340000}"/>
    <cellStyle name="Comma 2 3 5 3 4" xfId="765" xr:uid="{00000000-0005-0000-0000-0000BD340000}"/>
    <cellStyle name="Comma 2 3 5 3 4 2" xfId="3465" xr:uid="{00000000-0005-0000-0000-0000BE340000}"/>
    <cellStyle name="Comma 2 3 5 3 4 2 2" xfId="8826" xr:uid="{00000000-0005-0000-0000-0000BF340000}"/>
    <cellStyle name="Comma 2 3 5 3 4 2 2 2" xfId="21945" xr:uid="{00000000-0005-0000-0000-0000C0340000}"/>
    <cellStyle name="Comma 2 3 5 3 4 2 2 2 2" xfId="53328" xr:uid="{00000000-0005-0000-0000-0000C1340000}"/>
    <cellStyle name="Comma 2 3 5 3 4 2 2 3" xfId="40374" xr:uid="{00000000-0005-0000-0000-0000C2340000}"/>
    <cellStyle name="Comma 2 3 5 3 4 2 3" xfId="29827" xr:uid="{00000000-0005-0000-0000-0000C3340000}"/>
    <cellStyle name="Comma 2 3 5 3 4 2 3 2" xfId="61209" xr:uid="{00000000-0005-0000-0000-0000C4340000}"/>
    <cellStyle name="Comma 2 3 5 3 4 2 4" xfId="14170" xr:uid="{00000000-0005-0000-0000-0000C5340000}"/>
    <cellStyle name="Comma 2 3 5 3 4 2 4 2" xfId="45555" xr:uid="{00000000-0005-0000-0000-0000C6340000}"/>
    <cellStyle name="Comma 2 3 5 3 4 2 5" xfId="35110" xr:uid="{00000000-0005-0000-0000-0000C7340000}"/>
    <cellStyle name="Comma 2 3 5 3 4 3" xfId="6168" xr:uid="{00000000-0005-0000-0000-0000C8340000}"/>
    <cellStyle name="Comma 2 3 5 3 4 3 2" xfId="24572" xr:uid="{00000000-0005-0000-0000-0000C9340000}"/>
    <cellStyle name="Comma 2 3 5 3 4 3 2 2" xfId="55955" xr:uid="{00000000-0005-0000-0000-0000CA340000}"/>
    <cellStyle name="Comma 2 3 5 3 4 3 3" xfId="16799" xr:uid="{00000000-0005-0000-0000-0000CB340000}"/>
    <cellStyle name="Comma 2 3 5 3 4 3 3 2" xfId="48182" xr:uid="{00000000-0005-0000-0000-0000CC340000}"/>
    <cellStyle name="Comma 2 3 5 3 4 3 4" xfId="37742" xr:uid="{00000000-0005-0000-0000-0000CD340000}"/>
    <cellStyle name="Comma 2 3 5 3 4 4" xfId="19318" xr:uid="{00000000-0005-0000-0000-0000CE340000}"/>
    <cellStyle name="Comma 2 3 5 3 4 4 2" xfId="50701" xr:uid="{00000000-0005-0000-0000-0000CF340000}"/>
    <cellStyle name="Comma 2 3 5 3 4 5" xfId="27200" xr:uid="{00000000-0005-0000-0000-0000D0340000}"/>
    <cellStyle name="Comma 2 3 5 3 4 5 2" xfId="58582" xr:uid="{00000000-0005-0000-0000-0000D1340000}"/>
    <cellStyle name="Comma 2 3 5 3 4 6" xfId="11542" xr:uid="{00000000-0005-0000-0000-0000D2340000}"/>
    <cellStyle name="Comma 2 3 5 3 4 6 2" xfId="42928" xr:uid="{00000000-0005-0000-0000-0000D3340000}"/>
    <cellStyle name="Comma 2 3 5 3 4 7" xfId="32480" xr:uid="{00000000-0005-0000-0000-0000D4340000}"/>
    <cellStyle name="Comma 2 3 5 3 5" xfId="3461" xr:uid="{00000000-0005-0000-0000-0000D5340000}"/>
    <cellStyle name="Comma 2 3 5 3 5 2" xfId="8822" xr:uid="{00000000-0005-0000-0000-0000D6340000}"/>
    <cellStyle name="Comma 2 3 5 3 5 2 2" xfId="21941" xr:uid="{00000000-0005-0000-0000-0000D7340000}"/>
    <cellStyle name="Comma 2 3 5 3 5 2 2 2" xfId="53324" xr:uid="{00000000-0005-0000-0000-0000D8340000}"/>
    <cellStyle name="Comma 2 3 5 3 5 2 3" xfId="40370" xr:uid="{00000000-0005-0000-0000-0000D9340000}"/>
    <cellStyle name="Comma 2 3 5 3 5 3" xfId="29823" xr:uid="{00000000-0005-0000-0000-0000DA340000}"/>
    <cellStyle name="Comma 2 3 5 3 5 3 2" xfId="61205" xr:uid="{00000000-0005-0000-0000-0000DB340000}"/>
    <cellStyle name="Comma 2 3 5 3 5 4" xfId="14166" xr:uid="{00000000-0005-0000-0000-0000DC340000}"/>
    <cellStyle name="Comma 2 3 5 3 5 4 2" xfId="45551" xr:uid="{00000000-0005-0000-0000-0000DD340000}"/>
    <cellStyle name="Comma 2 3 5 3 5 5" xfId="35106" xr:uid="{00000000-0005-0000-0000-0000DE340000}"/>
    <cellStyle name="Comma 2 3 5 3 6" xfId="6164" xr:uid="{00000000-0005-0000-0000-0000DF340000}"/>
    <cellStyle name="Comma 2 3 5 3 6 2" xfId="24568" xr:uid="{00000000-0005-0000-0000-0000E0340000}"/>
    <cellStyle name="Comma 2 3 5 3 6 2 2" xfId="55951" xr:uid="{00000000-0005-0000-0000-0000E1340000}"/>
    <cellStyle name="Comma 2 3 5 3 6 3" xfId="16795" xr:uid="{00000000-0005-0000-0000-0000E2340000}"/>
    <cellStyle name="Comma 2 3 5 3 6 3 2" xfId="48178" xr:uid="{00000000-0005-0000-0000-0000E3340000}"/>
    <cellStyle name="Comma 2 3 5 3 6 4" xfId="37738" xr:uid="{00000000-0005-0000-0000-0000E4340000}"/>
    <cellStyle name="Comma 2 3 5 3 7" xfId="19314" xr:uid="{00000000-0005-0000-0000-0000E5340000}"/>
    <cellStyle name="Comma 2 3 5 3 7 2" xfId="50697" xr:uid="{00000000-0005-0000-0000-0000E6340000}"/>
    <cellStyle name="Comma 2 3 5 3 8" xfId="27196" xr:uid="{00000000-0005-0000-0000-0000E7340000}"/>
    <cellStyle name="Comma 2 3 5 3 8 2" xfId="58578" xr:uid="{00000000-0005-0000-0000-0000E8340000}"/>
    <cellStyle name="Comma 2 3 5 3 9" xfId="11538" xr:uid="{00000000-0005-0000-0000-0000E9340000}"/>
    <cellStyle name="Comma 2 3 5 3 9 2" xfId="42924" xr:uid="{00000000-0005-0000-0000-0000EA340000}"/>
    <cellStyle name="Comma 2 3 5 4" xfId="766" xr:uid="{00000000-0005-0000-0000-0000EB340000}"/>
    <cellStyle name="Comma 2 3 5 4 10" xfId="32481" xr:uid="{00000000-0005-0000-0000-0000EC340000}"/>
    <cellStyle name="Comma 2 3 5 4 2" xfId="767" xr:uid="{00000000-0005-0000-0000-0000ED340000}"/>
    <cellStyle name="Comma 2 3 5 4 2 2" xfId="768" xr:uid="{00000000-0005-0000-0000-0000EE340000}"/>
    <cellStyle name="Comma 2 3 5 4 2 2 2" xfId="3468" xr:uid="{00000000-0005-0000-0000-0000EF340000}"/>
    <cellStyle name="Comma 2 3 5 4 2 2 2 2" xfId="8829" xr:uid="{00000000-0005-0000-0000-0000F0340000}"/>
    <cellStyle name="Comma 2 3 5 4 2 2 2 2 2" xfId="21948" xr:uid="{00000000-0005-0000-0000-0000F1340000}"/>
    <cellStyle name="Comma 2 3 5 4 2 2 2 2 2 2" xfId="53331" xr:uid="{00000000-0005-0000-0000-0000F2340000}"/>
    <cellStyle name="Comma 2 3 5 4 2 2 2 2 3" xfId="40377" xr:uid="{00000000-0005-0000-0000-0000F3340000}"/>
    <cellStyle name="Comma 2 3 5 4 2 2 2 3" xfId="29830" xr:uid="{00000000-0005-0000-0000-0000F4340000}"/>
    <cellStyle name="Comma 2 3 5 4 2 2 2 3 2" xfId="61212" xr:uid="{00000000-0005-0000-0000-0000F5340000}"/>
    <cellStyle name="Comma 2 3 5 4 2 2 2 4" xfId="14173" xr:uid="{00000000-0005-0000-0000-0000F6340000}"/>
    <cellStyle name="Comma 2 3 5 4 2 2 2 4 2" xfId="45558" xr:uid="{00000000-0005-0000-0000-0000F7340000}"/>
    <cellStyle name="Comma 2 3 5 4 2 2 2 5" xfId="35113" xr:uid="{00000000-0005-0000-0000-0000F8340000}"/>
    <cellStyle name="Comma 2 3 5 4 2 2 3" xfId="6171" xr:uid="{00000000-0005-0000-0000-0000F9340000}"/>
    <cellStyle name="Comma 2 3 5 4 2 2 3 2" xfId="24575" xr:uid="{00000000-0005-0000-0000-0000FA340000}"/>
    <cellStyle name="Comma 2 3 5 4 2 2 3 2 2" xfId="55958" xr:uid="{00000000-0005-0000-0000-0000FB340000}"/>
    <cellStyle name="Comma 2 3 5 4 2 2 3 3" xfId="16802" xr:uid="{00000000-0005-0000-0000-0000FC340000}"/>
    <cellStyle name="Comma 2 3 5 4 2 2 3 3 2" xfId="48185" xr:uid="{00000000-0005-0000-0000-0000FD340000}"/>
    <cellStyle name="Comma 2 3 5 4 2 2 3 4" xfId="37745" xr:uid="{00000000-0005-0000-0000-0000FE340000}"/>
    <cellStyle name="Comma 2 3 5 4 2 2 4" xfId="19321" xr:uid="{00000000-0005-0000-0000-0000FF340000}"/>
    <cellStyle name="Comma 2 3 5 4 2 2 4 2" xfId="50704" xr:uid="{00000000-0005-0000-0000-000000350000}"/>
    <cellStyle name="Comma 2 3 5 4 2 2 5" xfId="27203" xr:uid="{00000000-0005-0000-0000-000001350000}"/>
    <cellStyle name="Comma 2 3 5 4 2 2 5 2" xfId="58585" xr:uid="{00000000-0005-0000-0000-000002350000}"/>
    <cellStyle name="Comma 2 3 5 4 2 2 6" xfId="11545" xr:uid="{00000000-0005-0000-0000-000003350000}"/>
    <cellStyle name="Comma 2 3 5 4 2 2 6 2" xfId="42931" xr:uid="{00000000-0005-0000-0000-000004350000}"/>
    <cellStyle name="Comma 2 3 5 4 2 2 7" xfId="32483" xr:uid="{00000000-0005-0000-0000-000005350000}"/>
    <cellStyle name="Comma 2 3 5 4 2 3" xfId="3467" xr:uid="{00000000-0005-0000-0000-000006350000}"/>
    <cellStyle name="Comma 2 3 5 4 2 3 2" xfId="8828" xr:uid="{00000000-0005-0000-0000-000007350000}"/>
    <cellStyle name="Comma 2 3 5 4 2 3 2 2" xfId="21947" xr:uid="{00000000-0005-0000-0000-000008350000}"/>
    <cellStyle name="Comma 2 3 5 4 2 3 2 2 2" xfId="53330" xr:uid="{00000000-0005-0000-0000-000009350000}"/>
    <cellStyle name="Comma 2 3 5 4 2 3 2 3" xfId="40376" xr:uid="{00000000-0005-0000-0000-00000A350000}"/>
    <cellStyle name="Comma 2 3 5 4 2 3 3" xfId="29829" xr:uid="{00000000-0005-0000-0000-00000B350000}"/>
    <cellStyle name="Comma 2 3 5 4 2 3 3 2" xfId="61211" xr:uid="{00000000-0005-0000-0000-00000C350000}"/>
    <cellStyle name="Comma 2 3 5 4 2 3 4" xfId="14172" xr:uid="{00000000-0005-0000-0000-00000D350000}"/>
    <cellStyle name="Comma 2 3 5 4 2 3 4 2" xfId="45557" xr:uid="{00000000-0005-0000-0000-00000E350000}"/>
    <cellStyle name="Comma 2 3 5 4 2 3 5" xfId="35112" xr:uid="{00000000-0005-0000-0000-00000F350000}"/>
    <cellStyle name="Comma 2 3 5 4 2 4" xfId="6170" xr:uid="{00000000-0005-0000-0000-000010350000}"/>
    <cellStyle name="Comma 2 3 5 4 2 4 2" xfId="24574" xr:uid="{00000000-0005-0000-0000-000011350000}"/>
    <cellStyle name="Comma 2 3 5 4 2 4 2 2" xfId="55957" xr:uid="{00000000-0005-0000-0000-000012350000}"/>
    <cellStyle name="Comma 2 3 5 4 2 4 3" xfId="16801" xr:uid="{00000000-0005-0000-0000-000013350000}"/>
    <cellStyle name="Comma 2 3 5 4 2 4 3 2" xfId="48184" xr:uid="{00000000-0005-0000-0000-000014350000}"/>
    <cellStyle name="Comma 2 3 5 4 2 4 4" xfId="37744" xr:uid="{00000000-0005-0000-0000-000015350000}"/>
    <cellStyle name="Comma 2 3 5 4 2 5" xfId="19320" xr:uid="{00000000-0005-0000-0000-000016350000}"/>
    <cellStyle name="Comma 2 3 5 4 2 5 2" xfId="50703" xr:uid="{00000000-0005-0000-0000-000017350000}"/>
    <cellStyle name="Comma 2 3 5 4 2 6" xfId="27202" xr:uid="{00000000-0005-0000-0000-000018350000}"/>
    <cellStyle name="Comma 2 3 5 4 2 6 2" xfId="58584" xr:uid="{00000000-0005-0000-0000-000019350000}"/>
    <cellStyle name="Comma 2 3 5 4 2 7" xfId="11544" xr:uid="{00000000-0005-0000-0000-00001A350000}"/>
    <cellStyle name="Comma 2 3 5 4 2 7 2" xfId="42930" xr:uid="{00000000-0005-0000-0000-00001B350000}"/>
    <cellStyle name="Comma 2 3 5 4 2 8" xfId="32482" xr:uid="{00000000-0005-0000-0000-00001C350000}"/>
    <cellStyle name="Comma 2 3 5 4 3" xfId="769" xr:uid="{00000000-0005-0000-0000-00001D350000}"/>
    <cellStyle name="Comma 2 3 5 4 3 2" xfId="3469" xr:uid="{00000000-0005-0000-0000-00001E350000}"/>
    <cellStyle name="Comma 2 3 5 4 3 2 2" xfId="8830" xr:uid="{00000000-0005-0000-0000-00001F350000}"/>
    <cellStyle name="Comma 2 3 5 4 3 2 2 2" xfId="21949" xr:uid="{00000000-0005-0000-0000-000020350000}"/>
    <cellStyle name="Comma 2 3 5 4 3 2 2 2 2" xfId="53332" xr:uid="{00000000-0005-0000-0000-000021350000}"/>
    <cellStyle name="Comma 2 3 5 4 3 2 2 3" xfId="40378" xr:uid="{00000000-0005-0000-0000-000022350000}"/>
    <cellStyle name="Comma 2 3 5 4 3 2 3" xfId="29831" xr:uid="{00000000-0005-0000-0000-000023350000}"/>
    <cellStyle name="Comma 2 3 5 4 3 2 3 2" xfId="61213" xr:uid="{00000000-0005-0000-0000-000024350000}"/>
    <cellStyle name="Comma 2 3 5 4 3 2 4" xfId="14174" xr:uid="{00000000-0005-0000-0000-000025350000}"/>
    <cellStyle name="Comma 2 3 5 4 3 2 4 2" xfId="45559" xr:uid="{00000000-0005-0000-0000-000026350000}"/>
    <cellStyle name="Comma 2 3 5 4 3 2 5" xfId="35114" xr:uid="{00000000-0005-0000-0000-000027350000}"/>
    <cellStyle name="Comma 2 3 5 4 3 3" xfId="6172" xr:uid="{00000000-0005-0000-0000-000028350000}"/>
    <cellStyle name="Comma 2 3 5 4 3 3 2" xfId="24576" xr:uid="{00000000-0005-0000-0000-000029350000}"/>
    <cellStyle name="Comma 2 3 5 4 3 3 2 2" xfId="55959" xr:uid="{00000000-0005-0000-0000-00002A350000}"/>
    <cellStyle name="Comma 2 3 5 4 3 3 3" xfId="16803" xr:uid="{00000000-0005-0000-0000-00002B350000}"/>
    <cellStyle name="Comma 2 3 5 4 3 3 3 2" xfId="48186" xr:uid="{00000000-0005-0000-0000-00002C350000}"/>
    <cellStyle name="Comma 2 3 5 4 3 3 4" xfId="37746" xr:uid="{00000000-0005-0000-0000-00002D350000}"/>
    <cellStyle name="Comma 2 3 5 4 3 4" xfId="19322" xr:uid="{00000000-0005-0000-0000-00002E350000}"/>
    <cellStyle name="Comma 2 3 5 4 3 4 2" xfId="50705" xr:uid="{00000000-0005-0000-0000-00002F350000}"/>
    <cellStyle name="Comma 2 3 5 4 3 5" xfId="27204" xr:uid="{00000000-0005-0000-0000-000030350000}"/>
    <cellStyle name="Comma 2 3 5 4 3 5 2" xfId="58586" xr:uid="{00000000-0005-0000-0000-000031350000}"/>
    <cellStyle name="Comma 2 3 5 4 3 6" xfId="11546" xr:uid="{00000000-0005-0000-0000-000032350000}"/>
    <cellStyle name="Comma 2 3 5 4 3 6 2" xfId="42932" xr:uid="{00000000-0005-0000-0000-000033350000}"/>
    <cellStyle name="Comma 2 3 5 4 3 7" xfId="32484" xr:uid="{00000000-0005-0000-0000-000034350000}"/>
    <cellStyle name="Comma 2 3 5 4 4" xfId="770" xr:uid="{00000000-0005-0000-0000-000035350000}"/>
    <cellStyle name="Comma 2 3 5 4 4 2" xfId="3470" xr:uid="{00000000-0005-0000-0000-000036350000}"/>
    <cellStyle name="Comma 2 3 5 4 4 2 2" xfId="8831" xr:uid="{00000000-0005-0000-0000-000037350000}"/>
    <cellStyle name="Comma 2 3 5 4 4 2 2 2" xfId="21950" xr:uid="{00000000-0005-0000-0000-000038350000}"/>
    <cellStyle name="Comma 2 3 5 4 4 2 2 2 2" xfId="53333" xr:uid="{00000000-0005-0000-0000-000039350000}"/>
    <cellStyle name="Comma 2 3 5 4 4 2 2 3" xfId="40379" xr:uid="{00000000-0005-0000-0000-00003A350000}"/>
    <cellStyle name="Comma 2 3 5 4 4 2 3" xfId="29832" xr:uid="{00000000-0005-0000-0000-00003B350000}"/>
    <cellStyle name="Comma 2 3 5 4 4 2 3 2" xfId="61214" xr:uid="{00000000-0005-0000-0000-00003C350000}"/>
    <cellStyle name="Comma 2 3 5 4 4 2 4" xfId="14175" xr:uid="{00000000-0005-0000-0000-00003D350000}"/>
    <cellStyle name="Comma 2 3 5 4 4 2 4 2" xfId="45560" xr:uid="{00000000-0005-0000-0000-00003E350000}"/>
    <cellStyle name="Comma 2 3 5 4 4 2 5" xfId="35115" xr:uid="{00000000-0005-0000-0000-00003F350000}"/>
    <cellStyle name="Comma 2 3 5 4 4 3" xfId="6173" xr:uid="{00000000-0005-0000-0000-000040350000}"/>
    <cellStyle name="Comma 2 3 5 4 4 3 2" xfId="24577" xr:uid="{00000000-0005-0000-0000-000041350000}"/>
    <cellStyle name="Comma 2 3 5 4 4 3 2 2" xfId="55960" xr:uid="{00000000-0005-0000-0000-000042350000}"/>
    <cellStyle name="Comma 2 3 5 4 4 3 3" xfId="16804" xr:uid="{00000000-0005-0000-0000-000043350000}"/>
    <cellStyle name="Comma 2 3 5 4 4 3 3 2" xfId="48187" xr:uid="{00000000-0005-0000-0000-000044350000}"/>
    <cellStyle name="Comma 2 3 5 4 4 3 4" xfId="37747" xr:uid="{00000000-0005-0000-0000-000045350000}"/>
    <cellStyle name="Comma 2 3 5 4 4 4" xfId="19323" xr:uid="{00000000-0005-0000-0000-000046350000}"/>
    <cellStyle name="Comma 2 3 5 4 4 4 2" xfId="50706" xr:uid="{00000000-0005-0000-0000-000047350000}"/>
    <cellStyle name="Comma 2 3 5 4 4 5" xfId="27205" xr:uid="{00000000-0005-0000-0000-000048350000}"/>
    <cellStyle name="Comma 2 3 5 4 4 5 2" xfId="58587" xr:uid="{00000000-0005-0000-0000-000049350000}"/>
    <cellStyle name="Comma 2 3 5 4 4 6" xfId="11547" xr:uid="{00000000-0005-0000-0000-00004A350000}"/>
    <cellStyle name="Comma 2 3 5 4 4 6 2" xfId="42933" xr:uid="{00000000-0005-0000-0000-00004B350000}"/>
    <cellStyle name="Comma 2 3 5 4 4 7" xfId="32485" xr:uid="{00000000-0005-0000-0000-00004C350000}"/>
    <cellStyle name="Comma 2 3 5 4 5" xfId="3466" xr:uid="{00000000-0005-0000-0000-00004D350000}"/>
    <cellStyle name="Comma 2 3 5 4 5 2" xfId="8827" xr:uid="{00000000-0005-0000-0000-00004E350000}"/>
    <cellStyle name="Comma 2 3 5 4 5 2 2" xfId="21946" xr:uid="{00000000-0005-0000-0000-00004F350000}"/>
    <cellStyle name="Comma 2 3 5 4 5 2 2 2" xfId="53329" xr:uid="{00000000-0005-0000-0000-000050350000}"/>
    <cellStyle name="Comma 2 3 5 4 5 2 3" xfId="40375" xr:uid="{00000000-0005-0000-0000-000051350000}"/>
    <cellStyle name="Comma 2 3 5 4 5 3" xfId="29828" xr:uid="{00000000-0005-0000-0000-000052350000}"/>
    <cellStyle name="Comma 2 3 5 4 5 3 2" xfId="61210" xr:uid="{00000000-0005-0000-0000-000053350000}"/>
    <cellStyle name="Comma 2 3 5 4 5 4" xfId="14171" xr:uid="{00000000-0005-0000-0000-000054350000}"/>
    <cellStyle name="Comma 2 3 5 4 5 4 2" xfId="45556" xr:uid="{00000000-0005-0000-0000-000055350000}"/>
    <cellStyle name="Comma 2 3 5 4 5 5" xfId="35111" xr:uid="{00000000-0005-0000-0000-000056350000}"/>
    <cellStyle name="Comma 2 3 5 4 6" xfId="6169" xr:uid="{00000000-0005-0000-0000-000057350000}"/>
    <cellStyle name="Comma 2 3 5 4 6 2" xfId="24573" xr:uid="{00000000-0005-0000-0000-000058350000}"/>
    <cellStyle name="Comma 2 3 5 4 6 2 2" xfId="55956" xr:uid="{00000000-0005-0000-0000-000059350000}"/>
    <cellStyle name="Comma 2 3 5 4 6 3" xfId="16800" xr:uid="{00000000-0005-0000-0000-00005A350000}"/>
    <cellStyle name="Comma 2 3 5 4 6 3 2" xfId="48183" xr:uid="{00000000-0005-0000-0000-00005B350000}"/>
    <cellStyle name="Comma 2 3 5 4 6 4" xfId="37743" xr:uid="{00000000-0005-0000-0000-00005C350000}"/>
    <cellStyle name="Comma 2 3 5 4 7" xfId="19319" xr:uid="{00000000-0005-0000-0000-00005D350000}"/>
    <cellStyle name="Comma 2 3 5 4 7 2" xfId="50702" xr:uid="{00000000-0005-0000-0000-00005E350000}"/>
    <cellStyle name="Comma 2 3 5 4 8" xfId="27201" xr:uid="{00000000-0005-0000-0000-00005F350000}"/>
    <cellStyle name="Comma 2 3 5 4 8 2" xfId="58583" xr:uid="{00000000-0005-0000-0000-000060350000}"/>
    <cellStyle name="Comma 2 3 5 4 9" xfId="11543" xr:uid="{00000000-0005-0000-0000-000061350000}"/>
    <cellStyle name="Comma 2 3 5 4 9 2" xfId="42929" xr:uid="{00000000-0005-0000-0000-000062350000}"/>
    <cellStyle name="Comma 2 3 5 5" xfId="771" xr:uid="{00000000-0005-0000-0000-000063350000}"/>
    <cellStyle name="Comma 2 3 5 5 10" xfId="32486" xr:uid="{00000000-0005-0000-0000-000064350000}"/>
    <cellStyle name="Comma 2 3 5 5 2" xfId="772" xr:uid="{00000000-0005-0000-0000-000065350000}"/>
    <cellStyle name="Comma 2 3 5 5 2 2" xfId="773" xr:uid="{00000000-0005-0000-0000-000066350000}"/>
    <cellStyle name="Comma 2 3 5 5 2 2 2" xfId="3473" xr:uid="{00000000-0005-0000-0000-000067350000}"/>
    <cellStyle name="Comma 2 3 5 5 2 2 2 2" xfId="8834" xr:uid="{00000000-0005-0000-0000-000068350000}"/>
    <cellStyle name="Comma 2 3 5 5 2 2 2 2 2" xfId="21953" xr:uid="{00000000-0005-0000-0000-000069350000}"/>
    <cellStyle name="Comma 2 3 5 5 2 2 2 2 2 2" xfId="53336" xr:uid="{00000000-0005-0000-0000-00006A350000}"/>
    <cellStyle name="Comma 2 3 5 5 2 2 2 2 3" xfId="40382" xr:uid="{00000000-0005-0000-0000-00006B350000}"/>
    <cellStyle name="Comma 2 3 5 5 2 2 2 3" xfId="29835" xr:uid="{00000000-0005-0000-0000-00006C350000}"/>
    <cellStyle name="Comma 2 3 5 5 2 2 2 3 2" xfId="61217" xr:uid="{00000000-0005-0000-0000-00006D350000}"/>
    <cellStyle name="Comma 2 3 5 5 2 2 2 4" xfId="14178" xr:uid="{00000000-0005-0000-0000-00006E350000}"/>
    <cellStyle name="Comma 2 3 5 5 2 2 2 4 2" xfId="45563" xr:uid="{00000000-0005-0000-0000-00006F350000}"/>
    <cellStyle name="Comma 2 3 5 5 2 2 2 5" xfId="35118" xr:uid="{00000000-0005-0000-0000-000070350000}"/>
    <cellStyle name="Comma 2 3 5 5 2 2 3" xfId="6176" xr:uid="{00000000-0005-0000-0000-000071350000}"/>
    <cellStyle name="Comma 2 3 5 5 2 2 3 2" xfId="24580" xr:uid="{00000000-0005-0000-0000-000072350000}"/>
    <cellStyle name="Comma 2 3 5 5 2 2 3 2 2" xfId="55963" xr:uid="{00000000-0005-0000-0000-000073350000}"/>
    <cellStyle name="Comma 2 3 5 5 2 2 3 3" xfId="16807" xr:uid="{00000000-0005-0000-0000-000074350000}"/>
    <cellStyle name="Comma 2 3 5 5 2 2 3 3 2" xfId="48190" xr:uid="{00000000-0005-0000-0000-000075350000}"/>
    <cellStyle name="Comma 2 3 5 5 2 2 3 4" xfId="37750" xr:uid="{00000000-0005-0000-0000-000076350000}"/>
    <cellStyle name="Comma 2 3 5 5 2 2 4" xfId="19326" xr:uid="{00000000-0005-0000-0000-000077350000}"/>
    <cellStyle name="Comma 2 3 5 5 2 2 4 2" xfId="50709" xr:uid="{00000000-0005-0000-0000-000078350000}"/>
    <cellStyle name="Comma 2 3 5 5 2 2 5" xfId="27208" xr:uid="{00000000-0005-0000-0000-000079350000}"/>
    <cellStyle name="Comma 2 3 5 5 2 2 5 2" xfId="58590" xr:uid="{00000000-0005-0000-0000-00007A350000}"/>
    <cellStyle name="Comma 2 3 5 5 2 2 6" xfId="11550" xr:uid="{00000000-0005-0000-0000-00007B350000}"/>
    <cellStyle name="Comma 2 3 5 5 2 2 6 2" xfId="42936" xr:uid="{00000000-0005-0000-0000-00007C350000}"/>
    <cellStyle name="Comma 2 3 5 5 2 2 7" xfId="32488" xr:uid="{00000000-0005-0000-0000-00007D350000}"/>
    <cellStyle name="Comma 2 3 5 5 2 3" xfId="3472" xr:uid="{00000000-0005-0000-0000-00007E350000}"/>
    <cellStyle name="Comma 2 3 5 5 2 3 2" xfId="8833" xr:uid="{00000000-0005-0000-0000-00007F350000}"/>
    <cellStyle name="Comma 2 3 5 5 2 3 2 2" xfId="21952" xr:uid="{00000000-0005-0000-0000-000080350000}"/>
    <cellStyle name="Comma 2 3 5 5 2 3 2 2 2" xfId="53335" xr:uid="{00000000-0005-0000-0000-000081350000}"/>
    <cellStyle name="Comma 2 3 5 5 2 3 2 3" xfId="40381" xr:uid="{00000000-0005-0000-0000-000082350000}"/>
    <cellStyle name="Comma 2 3 5 5 2 3 3" xfId="29834" xr:uid="{00000000-0005-0000-0000-000083350000}"/>
    <cellStyle name="Comma 2 3 5 5 2 3 3 2" xfId="61216" xr:uid="{00000000-0005-0000-0000-000084350000}"/>
    <cellStyle name="Comma 2 3 5 5 2 3 4" xfId="14177" xr:uid="{00000000-0005-0000-0000-000085350000}"/>
    <cellStyle name="Comma 2 3 5 5 2 3 4 2" xfId="45562" xr:uid="{00000000-0005-0000-0000-000086350000}"/>
    <cellStyle name="Comma 2 3 5 5 2 3 5" xfId="35117" xr:uid="{00000000-0005-0000-0000-000087350000}"/>
    <cellStyle name="Comma 2 3 5 5 2 4" xfId="6175" xr:uid="{00000000-0005-0000-0000-000088350000}"/>
    <cellStyle name="Comma 2 3 5 5 2 4 2" xfId="24579" xr:uid="{00000000-0005-0000-0000-000089350000}"/>
    <cellStyle name="Comma 2 3 5 5 2 4 2 2" xfId="55962" xr:uid="{00000000-0005-0000-0000-00008A350000}"/>
    <cellStyle name="Comma 2 3 5 5 2 4 3" xfId="16806" xr:uid="{00000000-0005-0000-0000-00008B350000}"/>
    <cellStyle name="Comma 2 3 5 5 2 4 3 2" xfId="48189" xr:uid="{00000000-0005-0000-0000-00008C350000}"/>
    <cellStyle name="Comma 2 3 5 5 2 4 4" xfId="37749" xr:uid="{00000000-0005-0000-0000-00008D350000}"/>
    <cellStyle name="Comma 2 3 5 5 2 5" xfId="19325" xr:uid="{00000000-0005-0000-0000-00008E350000}"/>
    <cellStyle name="Comma 2 3 5 5 2 5 2" xfId="50708" xr:uid="{00000000-0005-0000-0000-00008F350000}"/>
    <cellStyle name="Comma 2 3 5 5 2 6" xfId="27207" xr:uid="{00000000-0005-0000-0000-000090350000}"/>
    <cellStyle name="Comma 2 3 5 5 2 6 2" xfId="58589" xr:uid="{00000000-0005-0000-0000-000091350000}"/>
    <cellStyle name="Comma 2 3 5 5 2 7" xfId="11549" xr:uid="{00000000-0005-0000-0000-000092350000}"/>
    <cellStyle name="Comma 2 3 5 5 2 7 2" xfId="42935" xr:uid="{00000000-0005-0000-0000-000093350000}"/>
    <cellStyle name="Comma 2 3 5 5 2 8" xfId="32487" xr:uid="{00000000-0005-0000-0000-000094350000}"/>
    <cellStyle name="Comma 2 3 5 5 3" xfId="774" xr:uid="{00000000-0005-0000-0000-000095350000}"/>
    <cellStyle name="Comma 2 3 5 5 3 2" xfId="3474" xr:uid="{00000000-0005-0000-0000-000096350000}"/>
    <cellStyle name="Comma 2 3 5 5 3 2 2" xfId="8835" xr:uid="{00000000-0005-0000-0000-000097350000}"/>
    <cellStyle name="Comma 2 3 5 5 3 2 2 2" xfId="21954" xr:uid="{00000000-0005-0000-0000-000098350000}"/>
    <cellStyle name="Comma 2 3 5 5 3 2 2 2 2" xfId="53337" xr:uid="{00000000-0005-0000-0000-000099350000}"/>
    <cellStyle name="Comma 2 3 5 5 3 2 2 3" xfId="40383" xr:uid="{00000000-0005-0000-0000-00009A350000}"/>
    <cellStyle name="Comma 2 3 5 5 3 2 3" xfId="29836" xr:uid="{00000000-0005-0000-0000-00009B350000}"/>
    <cellStyle name="Comma 2 3 5 5 3 2 3 2" xfId="61218" xr:uid="{00000000-0005-0000-0000-00009C350000}"/>
    <cellStyle name="Comma 2 3 5 5 3 2 4" xfId="14179" xr:uid="{00000000-0005-0000-0000-00009D350000}"/>
    <cellStyle name="Comma 2 3 5 5 3 2 4 2" xfId="45564" xr:uid="{00000000-0005-0000-0000-00009E350000}"/>
    <cellStyle name="Comma 2 3 5 5 3 2 5" xfId="35119" xr:uid="{00000000-0005-0000-0000-00009F350000}"/>
    <cellStyle name="Comma 2 3 5 5 3 3" xfId="6177" xr:uid="{00000000-0005-0000-0000-0000A0350000}"/>
    <cellStyle name="Comma 2 3 5 5 3 3 2" xfId="24581" xr:uid="{00000000-0005-0000-0000-0000A1350000}"/>
    <cellStyle name="Comma 2 3 5 5 3 3 2 2" xfId="55964" xr:uid="{00000000-0005-0000-0000-0000A2350000}"/>
    <cellStyle name="Comma 2 3 5 5 3 3 3" xfId="16808" xr:uid="{00000000-0005-0000-0000-0000A3350000}"/>
    <cellStyle name="Comma 2 3 5 5 3 3 3 2" xfId="48191" xr:uid="{00000000-0005-0000-0000-0000A4350000}"/>
    <cellStyle name="Comma 2 3 5 5 3 3 4" xfId="37751" xr:uid="{00000000-0005-0000-0000-0000A5350000}"/>
    <cellStyle name="Comma 2 3 5 5 3 4" xfId="19327" xr:uid="{00000000-0005-0000-0000-0000A6350000}"/>
    <cellStyle name="Comma 2 3 5 5 3 4 2" xfId="50710" xr:uid="{00000000-0005-0000-0000-0000A7350000}"/>
    <cellStyle name="Comma 2 3 5 5 3 5" xfId="27209" xr:uid="{00000000-0005-0000-0000-0000A8350000}"/>
    <cellStyle name="Comma 2 3 5 5 3 5 2" xfId="58591" xr:uid="{00000000-0005-0000-0000-0000A9350000}"/>
    <cellStyle name="Comma 2 3 5 5 3 6" xfId="11551" xr:uid="{00000000-0005-0000-0000-0000AA350000}"/>
    <cellStyle name="Comma 2 3 5 5 3 6 2" xfId="42937" xr:uid="{00000000-0005-0000-0000-0000AB350000}"/>
    <cellStyle name="Comma 2 3 5 5 3 7" xfId="32489" xr:uid="{00000000-0005-0000-0000-0000AC350000}"/>
    <cellStyle name="Comma 2 3 5 5 4" xfId="775" xr:uid="{00000000-0005-0000-0000-0000AD350000}"/>
    <cellStyle name="Comma 2 3 5 5 4 2" xfId="3475" xr:uid="{00000000-0005-0000-0000-0000AE350000}"/>
    <cellStyle name="Comma 2 3 5 5 4 2 2" xfId="8836" xr:uid="{00000000-0005-0000-0000-0000AF350000}"/>
    <cellStyle name="Comma 2 3 5 5 4 2 2 2" xfId="21955" xr:uid="{00000000-0005-0000-0000-0000B0350000}"/>
    <cellStyle name="Comma 2 3 5 5 4 2 2 2 2" xfId="53338" xr:uid="{00000000-0005-0000-0000-0000B1350000}"/>
    <cellStyle name="Comma 2 3 5 5 4 2 2 3" xfId="40384" xr:uid="{00000000-0005-0000-0000-0000B2350000}"/>
    <cellStyle name="Comma 2 3 5 5 4 2 3" xfId="29837" xr:uid="{00000000-0005-0000-0000-0000B3350000}"/>
    <cellStyle name="Comma 2 3 5 5 4 2 3 2" xfId="61219" xr:uid="{00000000-0005-0000-0000-0000B4350000}"/>
    <cellStyle name="Comma 2 3 5 5 4 2 4" xfId="14180" xr:uid="{00000000-0005-0000-0000-0000B5350000}"/>
    <cellStyle name="Comma 2 3 5 5 4 2 4 2" xfId="45565" xr:uid="{00000000-0005-0000-0000-0000B6350000}"/>
    <cellStyle name="Comma 2 3 5 5 4 2 5" xfId="35120" xr:uid="{00000000-0005-0000-0000-0000B7350000}"/>
    <cellStyle name="Comma 2 3 5 5 4 3" xfId="6178" xr:uid="{00000000-0005-0000-0000-0000B8350000}"/>
    <cellStyle name="Comma 2 3 5 5 4 3 2" xfId="24582" xr:uid="{00000000-0005-0000-0000-0000B9350000}"/>
    <cellStyle name="Comma 2 3 5 5 4 3 2 2" xfId="55965" xr:uid="{00000000-0005-0000-0000-0000BA350000}"/>
    <cellStyle name="Comma 2 3 5 5 4 3 3" xfId="16809" xr:uid="{00000000-0005-0000-0000-0000BB350000}"/>
    <cellStyle name="Comma 2 3 5 5 4 3 3 2" xfId="48192" xr:uid="{00000000-0005-0000-0000-0000BC350000}"/>
    <cellStyle name="Comma 2 3 5 5 4 3 4" xfId="37752" xr:uid="{00000000-0005-0000-0000-0000BD350000}"/>
    <cellStyle name="Comma 2 3 5 5 4 4" xfId="19328" xr:uid="{00000000-0005-0000-0000-0000BE350000}"/>
    <cellStyle name="Comma 2 3 5 5 4 4 2" xfId="50711" xr:uid="{00000000-0005-0000-0000-0000BF350000}"/>
    <cellStyle name="Comma 2 3 5 5 4 5" xfId="27210" xr:uid="{00000000-0005-0000-0000-0000C0350000}"/>
    <cellStyle name="Comma 2 3 5 5 4 5 2" xfId="58592" xr:uid="{00000000-0005-0000-0000-0000C1350000}"/>
    <cellStyle name="Comma 2 3 5 5 4 6" xfId="11552" xr:uid="{00000000-0005-0000-0000-0000C2350000}"/>
    <cellStyle name="Comma 2 3 5 5 4 6 2" xfId="42938" xr:uid="{00000000-0005-0000-0000-0000C3350000}"/>
    <cellStyle name="Comma 2 3 5 5 4 7" xfId="32490" xr:uid="{00000000-0005-0000-0000-0000C4350000}"/>
    <cellStyle name="Comma 2 3 5 5 5" xfId="3471" xr:uid="{00000000-0005-0000-0000-0000C5350000}"/>
    <cellStyle name="Comma 2 3 5 5 5 2" xfId="8832" xr:uid="{00000000-0005-0000-0000-0000C6350000}"/>
    <cellStyle name="Comma 2 3 5 5 5 2 2" xfId="21951" xr:uid="{00000000-0005-0000-0000-0000C7350000}"/>
    <cellStyle name="Comma 2 3 5 5 5 2 2 2" xfId="53334" xr:uid="{00000000-0005-0000-0000-0000C8350000}"/>
    <cellStyle name="Comma 2 3 5 5 5 2 3" xfId="40380" xr:uid="{00000000-0005-0000-0000-0000C9350000}"/>
    <cellStyle name="Comma 2 3 5 5 5 3" xfId="29833" xr:uid="{00000000-0005-0000-0000-0000CA350000}"/>
    <cellStyle name="Comma 2 3 5 5 5 3 2" xfId="61215" xr:uid="{00000000-0005-0000-0000-0000CB350000}"/>
    <cellStyle name="Comma 2 3 5 5 5 4" xfId="14176" xr:uid="{00000000-0005-0000-0000-0000CC350000}"/>
    <cellStyle name="Comma 2 3 5 5 5 4 2" xfId="45561" xr:uid="{00000000-0005-0000-0000-0000CD350000}"/>
    <cellStyle name="Comma 2 3 5 5 5 5" xfId="35116" xr:uid="{00000000-0005-0000-0000-0000CE350000}"/>
    <cellStyle name="Comma 2 3 5 5 6" xfId="6174" xr:uid="{00000000-0005-0000-0000-0000CF350000}"/>
    <cellStyle name="Comma 2 3 5 5 6 2" xfId="24578" xr:uid="{00000000-0005-0000-0000-0000D0350000}"/>
    <cellStyle name="Comma 2 3 5 5 6 2 2" xfId="55961" xr:uid="{00000000-0005-0000-0000-0000D1350000}"/>
    <cellStyle name="Comma 2 3 5 5 6 3" xfId="16805" xr:uid="{00000000-0005-0000-0000-0000D2350000}"/>
    <cellStyle name="Comma 2 3 5 5 6 3 2" xfId="48188" xr:uid="{00000000-0005-0000-0000-0000D3350000}"/>
    <cellStyle name="Comma 2 3 5 5 6 4" xfId="37748" xr:uid="{00000000-0005-0000-0000-0000D4350000}"/>
    <cellStyle name="Comma 2 3 5 5 7" xfId="19324" xr:uid="{00000000-0005-0000-0000-0000D5350000}"/>
    <cellStyle name="Comma 2 3 5 5 7 2" xfId="50707" xr:uid="{00000000-0005-0000-0000-0000D6350000}"/>
    <cellStyle name="Comma 2 3 5 5 8" xfId="27206" xr:uid="{00000000-0005-0000-0000-0000D7350000}"/>
    <cellStyle name="Comma 2 3 5 5 8 2" xfId="58588" xr:uid="{00000000-0005-0000-0000-0000D8350000}"/>
    <cellStyle name="Comma 2 3 5 5 9" xfId="11548" xr:uid="{00000000-0005-0000-0000-0000D9350000}"/>
    <cellStyle name="Comma 2 3 5 5 9 2" xfId="42934" xr:uid="{00000000-0005-0000-0000-0000DA350000}"/>
    <cellStyle name="Comma 2 3 5 6" xfId="776" xr:uid="{00000000-0005-0000-0000-0000DB350000}"/>
    <cellStyle name="Comma 2 3 5 6 2" xfId="777" xr:uid="{00000000-0005-0000-0000-0000DC350000}"/>
    <cellStyle name="Comma 2 3 5 6 2 2" xfId="3477" xr:uid="{00000000-0005-0000-0000-0000DD350000}"/>
    <cellStyle name="Comma 2 3 5 6 2 2 2" xfId="8838" xr:uid="{00000000-0005-0000-0000-0000DE350000}"/>
    <cellStyle name="Comma 2 3 5 6 2 2 2 2" xfId="21957" xr:uid="{00000000-0005-0000-0000-0000DF350000}"/>
    <cellStyle name="Comma 2 3 5 6 2 2 2 2 2" xfId="53340" xr:uid="{00000000-0005-0000-0000-0000E0350000}"/>
    <cellStyle name="Comma 2 3 5 6 2 2 2 3" xfId="40386" xr:uid="{00000000-0005-0000-0000-0000E1350000}"/>
    <cellStyle name="Comma 2 3 5 6 2 2 3" xfId="29839" xr:uid="{00000000-0005-0000-0000-0000E2350000}"/>
    <cellStyle name="Comma 2 3 5 6 2 2 3 2" xfId="61221" xr:uid="{00000000-0005-0000-0000-0000E3350000}"/>
    <cellStyle name="Comma 2 3 5 6 2 2 4" xfId="14182" xr:uid="{00000000-0005-0000-0000-0000E4350000}"/>
    <cellStyle name="Comma 2 3 5 6 2 2 4 2" xfId="45567" xr:uid="{00000000-0005-0000-0000-0000E5350000}"/>
    <cellStyle name="Comma 2 3 5 6 2 2 5" xfId="35122" xr:uid="{00000000-0005-0000-0000-0000E6350000}"/>
    <cellStyle name="Comma 2 3 5 6 2 3" xfId="6180" xr:uid="{00000000-0005-0000-0000-0000E7350000}"/>
    <cellStyle name="Comma 2 3 5 6 2 3 2" xfId="24584" xr:uid="{00000000-0005-0000-0000-0000E8350000}"/>
    <cellStyle name="Comma 2 3 5 6 2 3 2 2" xfId="55967" xr:uid="{00000000-0005-0000-0000-0000E9350000}"/>
    <cellStyle name="Comma 2 3 5 6 2 3 3" xfId="16811" xr:uid="{00000000-0005-0000-0000-0000EA350000}"/>
    <cellStyle name="Comma 2 3 5 6 2 3 3 2" xfId="48194" xr:uid="{00000000-0005-0000-0000-0000EB350000}"/>
    <cellStyle name="Comma 2 3 5 6 2 3 4" xfId="37754" xr:uid="{00000000-0005-0000-0000-0000EC350000}"/>
    <cellStyle name="Comma 2 3 5 6 2 4" xfId="19330" xr:uid="{00000000-0005-0000-0000-0000ED350000}"/>
    <cellStyle name="Comma 2 3 5 6 2 4 2" xfId="50713" xr:uid="{00000000-0005-0000-0000-0000EE350000}"/>
    <cellStyle name="Comma 2 3 5 6 2 5" xfId="27212" xr:uid="{00000000-0005-0000-0000-0000EF350000}"/>
    <cellStyle name="Comma 2 3 5 6 2 5 2" xfId="58594" xr:uid="{00000000-0005-0000-0000-0000F0350000}"/>
    <cellStyle name="Comma 2 3 5 6 2 6" xfId="11554" xr:uid="{00000000-0005-0000-0000-0000F1350000}"/>
    <cellStyle name="Comma 2 3 5 6 2 6 2" xfId="42940" xr:uid="{00000000-0005-0000-0000-0000F2350000}"/>
    <cellStyle name="Comma 2 3 5 6 2 7" xfId="32492" xr:uid="{00000000-0005-0000-0000-0000F3350000}"/>
    <cellStyle name="Comma 2 3 5 6 3" xfId="778" xr:uid="{00000000-0005-0000-0000-0000F4350000}"/>
    <cellStyle name="Comma 2 3 5 6 3 2" xfId="3478" xr:uid="{00000000-0005-0000-0000-0000F5350000}"/>
    <cellStyle name="Comma 2 3 5 6 3 2 2" xfId="8839" xr:uid="{00000000-0005-0000-0000-0000F6350000}"/>
    <cellStyle name="Comma 2 3 5 6 3 2 2 2" xfId="21958" xr:uid="{00000000-0005-0000-0000-0000F7350000}"/>
    <cellStyle name="Comma 2 3 5 6 3 2 2 2 2" xfId="53341" xr:uid="{00000000-0005-0000-0000-0000F8350000}"/>
    <cellStyle name="Comma 2 3 5 6 3 2 2 3" xfId="40387" xr:uid="{00000000-0005-0000-0000-0000F9350000}"/>
    <cellStyle name="Comma 2 3 5 6 3 2 3" xfId="29840" xr:uid="{00000000-0005-0000-0000-0000FA350000}"/>
    <cellStyle name="Comma 2 3 5 6 3 2 3 2" xfId="61222" xr:uid="{00000000-0005-0000-0000-0000FB350000}"/>
    <cellStyle name="Comma 2 3 5 6 3 2 4" xfId="14183" xr:uid="{00000000-0005-0000-0000-0000FC350000}"/>
    <cellStyle name="Comma 2 3 5 6 3 2 4 2" xfId="45568" xr:uid="{00000000-0005-0000-0000-0000FD350000}"/>
    <cellStyle name="Comma 2 3 5 6 3 2 5" xfId="35123" xr:uid="{00000000-0005-0000-0000-0000FE350000}"/>
    <cellStyle name="Comma 2 3 5 6 3 3" xfId="6181" xr:uid="{00000000-0005-0000-0000-0000FF350000}"/>
    <cellStyle name="Comma 2 3 5 6 3 3 2" xfId="24585" xr:uid="{00000000-0005-0000-0000-000000360000}"/>
    <cellStyle name="Comma 2 3 5 6 3 3 2 2" xfId="55968" xr:uid="{00000000-0005-0000-0000-000001360000}"/>
    <cellStyle name="Comma 2 3 5 6 3 3 3" xfId="16812" xr:uid="{00000000-0005-0000-0000-000002360000}"/>
    <cellStyle name="Comma 2 3 5 6 3 3 3 2" xfId="48195" xr:uid="{00000000-0005-0000-0000-000003360000}"/>
    <cellStyle name="Comma 2 3 5 6 3 3 4" xfId="37755" xr:uid="{00000000-0005-0000-0000-000004360000}"/>
    <cellStyle name="Comma 2 3 5 6 3 4" xfId="19331" xr:uid="{00000000-0005-0000-0000-000005360000}"/>
    <cellStyle name="Comma 2 3 5 6 3 4 2" xfId="50714" xr:uid="{00000000-0005-0000-0000-000006360000}"/>
    <cellStyle name="Comma 2 3 5 6 3 5" xfId="27213" xr:uid="{00000000-0005-0000-0000-000007360000}"/>
    <cellStyle name="Comma 2 3 5 6 3 5 2" xfId="58595" xr:uid="{00000000-0005-0000-0000-000008360000}"/>
    <cellStyle name="Comma 2 3 5 6 3 6" xfId="11555" xr:uid="{00000000-0005-0000-0000-000009360000}"/>
    <cellStyle name="Comma 2 3 5 6 3 6 2" xfId="42941" xr:uid="{00000000-0005-0000-0000-00000A360000}"/>
    <cellStyle name="Comma 2 3 5 6 3 7" xfId="32493" xr:uid="{00000000-0005-0000-0000-00000B360000}"/>
    <cellStyle name="Comma 2 3 5 6 4" xfId="3476" xr:uid="{00000000-0005-0000-0000-00000C360000}"/>
    <cellStyle name="Comma 2 3 5 6 4 2" xfId="8837" xr:uid="{00000000-0005-0000-0000-00000D360000}"/>
    <cellStyle name="Comma 2 3 5 6 4 2 2" xfId="21956" xr:uid="{00000000-0005-0000-0000-00000E360000}"/>
    <cellStyle name="Comma 2 3 5 6 4 2 2 2" xfId="53339" xr:uid="{00000000-0005-0000-0000-00000F360000}"/>
    <cellStyle name="Comma 2 3 5 6 4 2 3" xfId="40385" xr:uid="{00000000-0005-0000-0000-000010360000}"/>
    <cellStyle name="Comma 2 3 5 6 4 3" xfId="29838" xr:uid="{00000000-0005-0000-0000-000011360000}"/>
    <cellStyle name="Comma 2 3 5 6 4 3 2" xfId="61220" xr:uid="{00000000-0005-0000-0000-000012360000}"/>
    <cellStyle name="Comma 2 3 5 6 4 4" xfId="14181" xr:uid="{00000000-0005-0000-0000-000013360000}"/>
    <cellStyle name="Comma 2 3 5 6 4 4 2" xfId="45566" xr:uid="{00000000-0005-0000-0000-000014360000}"/>
    <cellStyle name="Comma 2 3 5 6 4 5" xfId="35121" xr:uid="{00000000-0005-0000-0000-000015360000}"/>
    <cellStyle name="Comma 2 3 5 6 5" xfId="6179" xr:uid="{00000000-0005-0000-0000-000016360000}"/>
    <cellStyle name="Comma 2 3 5 6 5 2" xfId="24583" xr:uid="{00000000-0005-0000-0000-000017360000}"/>
    <cellStyle name="Comma 2 3 5 6 5 2 2" xfId="55966" xr:uid="{00000000-0005-0000-0000-000018360000}"/>
    <cellStyle name="Comma 2 3 5 6 5 3" xfId="16810" xr:uid="{00000000-0005-0000-0000-000019360000}"/>
    <cellStyle name="Comma 2 3 5 6 5 3 2" xfId="48193" xr:uid="{00000000-0005-0000-0000-00001A360000}"/>
    <cellStyle name="Comma 2 3 5 6 5 4" xfId="37753" xr:uid="{00000000-0005-0000-0000-00001B360000}"/>
    <cellStyle name="Comma 2 3 5 6 6" xfId="19329" xr:uid="{00000000-0005-0000-0000-00001C360000}"/>
    <cellStyle name="Comma 2 3 5 6 6 2" xfId="50712" xr:uid="{00000000-0005-0000-0000-00001D360000}"/>
    <cellStyle name="Comma 2 3 5 6 7" xfId="27211" xr:uid="{00000000-0005-0000-0000-00001E360000}"/>
    <cellStyle name="Comma 2 3 5 6 7 2" xfId="58593" xr:uid="{00000000-0005-0000-0000-00001F360000}"/>
    <cellStyle name="Comma 2 3 5 6 8" xfId="11553" xr:uid="{00000000-0005-0000-0000-000020360000}"/>
    <cellStyle name="Comma 2 3 5 6 8 2" xfId="42939" xr:uid="{00000000-0005-0000-0000-000021360000}"/>
    <cellStyle name="Comma 2 3 5 6 9" xfId="32491" xr:uid="{00000000-0005-0000-0000-000022360000}"/>
    <cellStyle name="Comma 2 3 5 7" xfId="779" xr:uid="{00000000-0005-0000-0000-000023360000}"/>
    <cellStyle name="Comma 2 3 5 7 2" xfId="780" xr:uid="{00000000-0005-0000-0000-000024360000}"/>
    <cellStyle name="Comma 2 3 5 7 2 2" xfId="3480" xr:uid="{00000000-0005-0000-0000-000025360000}"/>
    <cellStyle name="Comma 2 3 5 7 2 2 2" xfId="8841" xr:uid="{00000000-0005-0000-0000-000026360000}"/>
    <cellStyle name="Comma 2 3 5 7 2 2 2 2" xfId="21960" xr:uid="{00000000-0005-0000-0000-000027360000}"/>
    <cellStyle name="Comma 2 3 5 7 2 2 2 2 2" xfId="53343" xr:uid="{00000000-0005-0000-0000-000028360000}"/>
    <cellStyle name="Comma 2 3 5 7 2 2 2 3" xfId="40389" xr:uid="{00000000-0005-0000-0000-000029360000}"/>
    <cellStyle name="Comma 2 3 5 7 2 2 3" xfId="29842" xr:uid="{00000000-0005-0000-0000-00002A360000}"/>
    <cellStyle name="Comma 2 3 5 7 2 2 3 2" xfId="61224" xr:uid="{00000000-0005-0000-0000-00002B360000}"/>
    <cellStyle name="Comma 2 3 5 7 2 2 4" xfId="14185" xr:uid="{00000000-0005-0000-0000-00002C360000}"/>
    <cellStyle name="Comma 2 3 5 7 2 2 4 2" xfId="45570" xr:uid="{00000000-0005-0000-0000-00002D360000}"/>
    <cellStyle name="Comma 2 3 5 7 2 2 5" xfId="35125" xr:uid="{00000000-0005-0000-0000-00002E360000}"/>
    <cellStyle name="Comma 2 3 5 7 2 3" xfId="6183" xr:uid="{00000000-0005-0000-0000-00002F360000}"/>
    <cellStyle name="Comma 2 3 5 7 2 3 2" xfId="24587" xr:uid="{00000000-0005-0000-0000-000030360000}"/>
    <cellStyle name="Comma 2 3 5 7 2 3 2 2" xfId="55970" xr:uid="{00000000-0005-0000-0000-000031360000}"/>
    <cellStyle name="Comma 2 3 5 7 2 3 3" xfId="16814" xr:uid="{00000000-0005-0000-0000-000032360000}"/>
    <cellStyle name="Comma 2 3 5 7 2 3 3 2" xfId="48197" xr:uid="{00000000-0005-0000-0000-000033360000}"/>
    <cellStyle name="Comma 2 3 5 7 2 3 4" xfId="37757" xr:uid="{00000000-0005-0000-0000-000034360000}"/>
    <cellStyle name="Comma 2 3 5 7 2 4" xfId="19333" xr:uid="{00000000-0005-0000-0000-000035360000}"/>
    <cellStyle name="Comma 2 3 5 7 2 4 2" xfId="50716" xr:uid="{00000000-0005-0000-0000-000036360000}"/>
    <cellStyle name="Comma 2 3 5 7 2 5" xfId="27215" xr:uid="{00000000-0005-0000-0000-000037360000}"/>
    <cellStyle name="Comma 2 3 5 7 2 5 2" xfId="58597" xr:uid="{00000000-0005-0000-0000-000038360000}"/>
    <cellStyle name="Comma 2 3 5 7 2 6" xfId="11557" xr:uid="{00000000-0005-0000-0000-000039360000}"/>
    <cellStyle name="Comma 2 3 5 7 2 6 2" xfId="42943" xr:uid="{00000000-0005-0000-0000-00003A360000}"/>
    <cellStyle name="Comma 2 3 5 7 2 7" xfId="32495" xr:uid="{00000000-0005-0000-0000-00003B360000}"/>
    <cellStyle name="Comma 2 3 5 7 3" xfId="3479" xr:uid="{00000000-0005-0000-0000-00003C360000}"/>
    <cellStyle name="Comma 2 3 5 7 3 2" xfId="8840" xr:uid="{00000000-0005-0000-0000-00003D360000}"/>
    <cellStyle name="Comma 2 3 5 7 3 2 2" xfId="21959" xr:uid="{00000000-0005-0000-0000-00003E360000}"/>
    <cellStyle name="Comma 2 3 5 7 3 2 2 2" xfId="53342" xr:uid="{00000000-0005-0000-0000-00003F360000}"/>
    <cellStyle name="Comma 2 3 5 7 3 2 3" xfId="40388" xr:uid="{00000000-0005-0000-0000-000040360000}"/>
    <cellStyle name="Comma 2 3 5 7 3 3" xfId="29841" xr:uid="{00000000-0005-0000-0000-000041360000}"/>
    <cellStyle name="Comma 2 3 5 7 3 3 2" xfId="61223" xr:uid="{00000000-0005-0000-0000-000042360000}"/>
    <cellStyle name="Comma 2 3 5 7 3 4" xfId="14184" xr:uid="{00000000-0005-0000-0000-000043360000}"/>
    <cellStyle name="Comma 2 3 5 7 3 4 2" xfId="45569" xr:uid="{00000000-0005-0000-0000-000044360000}"/>
    <cellStyle name="Comma 2 3 5 7 3 5" xfId="35124" xr:uid="{00000000-0005-0000-0000-000045360000}"/>
    <cellStyle name="Comma 2 3 5 7 4" xfId="6182" xr:uid="{00000000-0005-0000-0000-000046360000}"/>
    <cellStyle name="Comma 2 3 5 7 4 2" xfId="24586" xr:uid="{00000000-0005-0000-0000-000047360000}"/>
    <cellStyle name="Comma 2 3 5 7 4 2 2" xfId="55969" xr:uid="{00000000-0005-0000-0000-000048360000}"/>
    <cellStyle name="Comma 2 3 5 7 4 3" xfId="16813" xr:uid="{00000000-0005-0000-0000-000049360000}"/>
    <cellStyle name="Comma 2 3 5 7 4 3 2" xfId="48196" xr:uid="{00000000-0005-0000-0000-00004A360000}"/>
    <cellStyle name="Comma 2 3 5 7 4 4" xfId="37756" xr:uid="{00000000-0005-0000-0000-00004B360000}"/>
    <cellStyle name="Comma 2 3 5 7 5" xfId="19332" xr:uid="{00000000-0005-0000-0000-00004C360000}"/>
    <cellStyle name="Comma 2 3 5 7 5 2" xfId="50715" xr:uid="{00000000-0005-0000-0000-00004D360000}"/>
    <cellStyle name="Comma 2 3 5 7 6" xfId="27214" xr:uid="{00000000-0005-0000-0000-00004E360000}"/>
    <cellStyle name="Comma 2 3 5 7 6 2" xfId="58596" xr:uid="{00000000-0005-0000-0000-00004F360000}"/>
    <cellStyle name="Comma 2 3 5 7 7" xfId="11556" xr:uid="{00000000-0005-0000-0000-000050360000}"/>
    <cellStyle name="Comma 2 3 5 7 7 2" xfId="42942" xr:uid="{00000000-0005-0000-0000-000051360000}"/>
    <cellStyle name="Comma 2 3 5 7 8" xfId="32494" xr:uid="{00000000-0005-0000-0000-000052360000}"/>
    <cellStyle name="Comma 2 3 5 8" xfId="781" xr:uid="{00000000-0005-0000-0000-000053360000}"/>
    <cellStyle name="Comma 2 3 5 8 2" xfId="3481" xr:uid="{00000000-0005-0000-0000-000054360000}"/>
    <cellStyle name="Comma 2 3 5 8 2 2" xfId="8842" xr:uid="{00000000-0005-0000-0000-000055360000}"/>
    <cellStyle name="Comma 2 3 5 8 2 2 2" xfId="21961" xr:uid="{00000000-0005-0000-0000-000056360000}"/>
    <cellStyle name="Comma 2 3 5 8 2 2 2 2" xfId="53344" xr:uid="{00000000-0005-0000-0000-000057360000}"/>
    <cellStyle name="Comma 2 3 5 8 2 2 3" xfId="40390" xr:uid="{00000000-0005-0000-0000-000058360000}"/>
    <cellStyle name="Comma 2 3 5 8 2 3" xfId="29843" xr:uid="{00000000-0005-0000-0000-000059360000}"/>
    <cellStyle name="Comma 2 3 5 8 2 3 2" xfId="61225" xr:uid="{00000000-0005-0000-0000-00005A360000}"/>
    <cellStyle name="Comma 2 3 5 8 2 4" xfId="14186" xr:uid="{00000000-0005-0000-0000-00005B360000}"/>
    <cellStyle name="Comma 2 3 5 8 2 4 2" xfId="45571" xr:uid="{00000000-0005-0000-0000-00005C360000}"/>
    <cellStyle name="Comma 2 3 5 8 2 5" xfId="35126" xr:uid="{00000000-0005-0000-0000-00005D360000}"/>
    <cellStyle name="Comma 2 3 5 8 3" xfId="6184" xr:uid="{00000000-0005-0000-0000-00005E360000}"/>
    <cellStyle name="Comma 2 3 5 8 3 2" xfId="24588" xr:uid="{00000000-0005-0000-0000-00005F360000}"/>
    <cellStyle name="Comma 2 3 5 8 3 2 2" xfId="55971" xr:uid="{00000000-0005-0000-0000-000060360000}"/>
    <cellStyle name="Comma 2 3 5 8 3 3" xfId="16815" xr:uid="{00000000-0005-0000-0000-000061360000}"/>
    <cellStyle name="Comma 2 3 5 8 3 3 2" xfId="48198" xr:uid="{00000000-0005-0000-0000-000062360000}"/>
    <cellStyle name="Comma 2 3 5 8 3 4" xfId="37758" xr:uid="{00000000-0005-0000-0000-000063360000}"/>
    <cellStyle name="Comma 2 3 5 8 4" xfId="19334" xr:uid="{00000000-0005-0000-0000-000064360000}"/>
    <cellStyle name="Comma 2 3 5 8 4 2" xfId="50717" xr:uid="{00000000-0005-0000-0000-000065360000}"/>
    <cellStyle name="Comma 2 3 5 8 5" xfId="27216" xr:uid="{00000000-0005-0000-0000-000066360000}"/>
    <cellStyle name="Comma 2 3 5 8 5 2" xfId="58598" xr:uid="{00000000-0005-0000-0000-000067360000}"/>
    <cellStyle name="Comma 2 3 5 8 6" xfId="11558" xr:uid="{00000000-0005-0000-0000-000068360000}"/>
    <cellStyle name="Comma 2 3 5 8 6 2" xfId="42944" xr:uid="{00000000-0005-0000-0000-000069360000}"/>
    <cellStyle name="Comma 2 3 5 8 7" xfId="32496" xr:uid="{00000000-0005-0000-0000-00006A360000}"/>
    <cellStyle name="Comma 2 3 5 9" xfId="782" xr:uid="{00000000-0005-0000-0000-00006B360000}"/>
    <cellStyle name="Comma 2 3 5 9 2" xfId="3482" xr:uid="{00000000-0005-0000-0000-00006C360000}"/>
    <cellStyle name="Comma 2 3 5 9 2 2" xfId="8843" xr:uid="{00000000-0005-0000-0000-00006D360000}"/>
    <cellStyle name="Comma 2 3 5 9 2 2 2" xfId="21962" xr:uid="{00000000-0005-0000-0000-00006E360000}"/>
    <cellStyle name="Comma 2 3 5 9 2 2 2 2" xfId="53345" xr:uid="{00000000-0005-0000-0000-00006F360000}"/>
    <cellStyle name="Comma 2 3 5 9 2 2 3" xfId="40391" xr:uid="{00000000-0005-0000-0000-000070360000}"/>
    <cellStyle name="Comma 2 3 5 9 2 3" xfId="29844" xr:uid="{00000000-0005-0000-0000-000071360000}"/>
    <cellStyle name="Comma 2 3 5 9 2 3 2" xfId="61226" xr:uid="{00000000-0005-0000-0000-000072360000}"/>
    <cellStyle name="Comma 2 3 5 9 2 4" xfId="14187" xr:uid="{00000000-0005-0000-0000-000073360000}"/>
    <cellStyle name="Comma 2 3 5 9 2 4 2" xfId="45572" xr:uid="{00000000-0005-0000-0000-000074360000}"/>
    <cellStyle name="Comma 2 3 5 9 2 5" xfId="35127" xr:uid="{00000000-0005-0000-0000-000075360000}"/>
    <cellStyle name="Comma 2 3 5 9 3" xfId="6185" xr:uid="{00000000-0005-0000-0000-000076360000}"/>
    <cellStyle name="Comma 2 3 5 9 3 2" xfId="24589" xr:uid="{00000000-0005-0000-0000-000077360000}"/>
    <cellStyle name="Comma 2 3 5 9 3 2 2" xfId="55972" xr:uid="{00000000-0005-0000-0000-000078360000}"/>
    <cellStyle name="Comma 2 3 5 9 3 3" xfId="16816" xr:uid="{00000000-0005-0000-0000-000079360000}"/>
    <cellStyle name="Comma 2 3 5 9 3 3 2" xfId="48199" xr:uid="{00000000-0005-0000-0000-00007A360000}"/>
    <cellStyle name="Comma 2 3 5 9 3 4" xfId="37759" xr:uid="{00000000-0005-0000-0000-00007B360000}"/>
    <cellStyle name="Comma 2 3 5 9 4" xfId="19335" xr:uid="{00000000-0005-0000-0000-00007C360000}"/>
    <cellStyle name="Comma 2 3 5 9 4 2" xfId="50718" xr:uid="{00000000-0005-0000-0000-00007D360000}"/>
    <cellStyle name="Comma 2 3 5 9 5" xfId="27217" xr:uid="{00000000-0005-0000-0000-00007E360000}"/>
    <cellStyle name="Comma 2 3 5 9 5 2" xfId="58599" xr:uid="{00000000-0005-0000-0000-00007F360000}"/>
    <cellStyle name="Comma 2 3 5 9 6" xfId="11559" xr:uid="{00000000-0005-0000-0000-000080360000}"/>
    <cellStyle name="Comma 2 3 5 9 6 2" xfId="42945" xr:uid="{00000000-0005-0000-0000-000081360000}"/>
    <cellStyle name="Comma 2 3 5 9 7" xfId="32497" xr:uid="{00000000-0005-0000-0000-000082360000}"/>
    <cellStyle name="Comma 2 3 6" xfId="783" xr:uid="{00000000-0005-0000-0000-000083360000}"/>
    <cellStyle name="Comma 2 3 6 10" xfId="32498" xr:uid="{00000000-0005-0000-0000-000084360000}"/>
    <cellStyle name="Comma 2 3 6 2" xfId="784" xr:uid="{00000000-0005-0000-0000-000085360000}"/>
    <cellStyle name="Comma 2 3 6 2 2" xfId="785" xr:uid="{00000000-0005-0000-0000-000086360000}"/>
    <cellStyle name="Comma 2 3 6 2 2 2" xfId="3485" xr:uid="{00000000-0005-0000-0000-000087360000}"/>
    <cellStyle name="Comma 2 3 6 2 2 2 2" xfId="8846" xr:uid="{00000000-0005-0000-0000-000088360000}"/>
    <cellStyle name="Comma 2 3 6 2 2 2 2 2" xfId="21965" xr:uid="{00000000-0005-0000-0000-000089360000}"/>
    <cellStyle name="Comma 2 3 6 2 2 2 2 2 2" xfId="53348" xr:uid="{00000000-0005-0000-0000-00008A360000}"/>
    <cellStyle name="Comma 2 3 6 2 2 2 2 3" xfId="40394" xr:uid="{00000000-0005-0000-0000-00008B360000}"/>
    <cellStyle name="Comma 2 3 6 2 2 2 3" xfId="29847" xr:uid="{00000000-0005-0000-0000-00008C360000}"/>
    <cellStyle name="Comma 2 3 6 2 2 2 3 2" xfId="61229" xr:uid="{00000000-0005-0000-0000-00008D360000}"/>
    <cellStyle name="Comma 2 3 6 2 2 2 4" xfId="14190" xr:uid="{00000000-0005-0000-0000-00008E360000}"/>
    <cellStyle name="Comma 2 3 6 2 2 2 4 2" xfId="45575" xr:uid="{00000000-0005-0000-0000-00008F360000}"/>
    <cellStyle name="Comma 2 3 6 2 2 2 5" xfId="35130" xr:uid="{00000000-0005-0000-0000-000090360000}"/>
    <cellStyle name="Comma 2 3 6 2 2 3" xfId="6188" xr:uid="{00000000-0005-0000-0000-000091360000}"/>
    <cellStyle name="Comma 2 3 6 2 2 3 2" xfId="24592" xr:uid="{00000000-0005-0000-0000-000092360000}"/>
    <cellStyle name="Comma 2 3 6 2 2 3 2 2" xfId="55975" xr:uid="{00000000-0005-0000-0000-000093360000}"/>
    <cellStyle name="Comma 2 3 6 2 2 3 3" xfId="16819" xr:uid="{00000000-0005-0000-0000-000094360000}"/>
    <cellStyle name="Comma 2 3 6 2 2 3 3 2" xfId="48202" xr:uid="{00000000-0005-0000-0000-000095360000}"/>
    <cellStyle name="Comma 2 3 6 2 2 3 4" xfId="37762" xr:uid="{00000000-0005-0000-0000-000096360000}"/>
    <cellStyle name="Comma 2 3 6 2 2 4" xfId="19338" xr:uid="{00000000-0005-0000-0000-000097360000}"/>
    <cellStyle name="Comma 2 3 6 2 2 4 2" xfId="50721" xr:uid="{00000000-0005-0000-0000-000098360000}"/>
    <cellStyle name="Comma 2 3 6 2 2 5" xfId="27220" xr:uid="{00000000-0005-0000-0000-000099360000}"/>
    <cellStyle name="Comma 2 3 6 2 2 5 2" xfId="58602" xr:uid="{00000000-0005-0000-0000-00009A360000}"/>
    <cellStyle name="Comma 2 3 6 2 2 6" xfId="11562" xr:uid="{00000000-0005-0000-0000-00009B360000}"/>
    <cellStyle name="Comma 2 3 6 2 2 6 2" xfId="42948" xr:uid="{00000000-0005-0000-0000-00009C360000}"/>
    <cellStyle name="Comma 2 3 6 2 2 7" xfId="32500" xr:uid="{00000000-0005-0000-0000-00009D360000}"/>
    <cellStyle name="Comma 2 3 6 2 3" xfId="3484" xr:uid="{00000000-0005-0000-0000-00009E360000}"/>
    <cellStyle name="Comma 2 3 6 2 3 2" xfId="8845" xr:uid="{00000000-0005-0000-0000-00009F360000}"/>
    <cellStyle name="Comma 2 3 6 2 3 2 2" xfId="21964" xr:uid="{00000000-0005-0000-0000-0000A0360000}"/>
    <cellStyle name="Comma 2 3 6 2 3 2 2 2" xfId="53347" xr:uid="{00000000-0005-0000-0000-0000A1360000}"/>
    <cellStyle name="Comma 2 3 6 2 3 2 3" xfId="40393" xr:uid="{00000000-0005-0000-0000-0000A2360000}"/>
    <cellStyle name="Comma 2 3 6 2 3 3" xfId="29846" xr:uid="{00000000-0005-0000-0000-0000A3360000}"/>
    <cellStyle name="Comma 2 3 6 2 3 3 2" xfId="61228" xr:uid="{00000000-0005-0000-0000-0000A4360000}"/>
    <cellStyle name="Comma 2 3 6 2 3 4" xfId="14189" xr:uid="{00000000-0005-0000-0000-0000A5360000}"/>
    <cellStyle name="Comma 2 3 6 2 3 4 2" xfId="45574" xr:uid="{00000000-0005-0000-0000-0000A6360000}"/>
    <cellStyle name="Comma 2 3 6 2 3 5" xfId="35129" xr:uid="{00000000-0005-0000-0000-0000A7360000}"/>
    <cellStyle name="Comma 2 3 6 2 4" xfId="6187" xr:uid="{00000000-0005-0000-0000-0000A8360000}"/>
    <cellStyle name="Comma 2 3 6 2 4 2" xfId="24591" xr:uid="{00000000-0005-0000-0000-0000A9360000}"/>
    <cellStyle name="Comma 2 3 6 2 4 2 2" xfId="55974" xr:uid="{00000000-0005-0000-0000-0000AA360000}"/>
    <cellStyle name="Comma 2 3 6 2 4 3" xfId="16818" xr:uid="{00000000-0005-0000-0000-0000AB360000}"/>
    <cellStyle name="Comma 2 3 6 2 4 3 2" xfId="48201" xr:uid="{00000000-0005-0000-0000-0000AC360000}"/>
    <cellStyle name="Comma 2 3 6 2 4 4" xfId="37761" xr:uid="{00000000-0005-0000-0000-0000AD360000}"/>
    <cellStyle name="Comma 2 3 6 2 5" xfId="19337" xr:uid="{00000000-0005-0000-0000-0000AE360000}"/>
    <cellStyle name="Comma 2 3 6 2 5 2" xfId="50720" xr:uid="{00000000-0005-0000-0000-0000AF360000}"/>
    <cellStyle name="Comma 2 3 6 2 6" xfId="27219" xr:uid="{00000000-0005-0000-0000-0000B0360000}"/>
    <cellStyle name="Comma 2 3 6 2 6 2" xfId="58601" xr:uid="{00000000-0005-0000-0000-0000B1360000}"/>
    <cellStyle name="Comma 2 3 6 2 7" xfId="11561" xr:uid="{00000000-0005-0000-0000-0000B2360000}"/>
    <cellStyle name="Comma 2 3 6 2 7 2" xfId="42947" xr:uid="{00000000-0005-0000-0000-0000B3360000}"/>
    <cellStyle name="Comma 2 3 6 2 8" xfId="32499" xr:uid="{00000000-0005-0000-0000-0000B4360000}"/>
    <cellStyle name="Comma 2 3 6 3" xfId="786" xr:uid="{00000000-0005-0000-0000-0000B5360000}"/>
    <cellStyle name="Comma 2 3 6 3 2" xfId="3486" xr:uid="{00000000-0005-0000-0000-0000B6360000}"/>
    <cellStyle name="Comma 2 3 6 3 2 2" xfId="8847" xr:uid="{00000000-0005-0000-0000-0000B7360000}"/>
    <cellStyle name="Comma 2 3 6 3 2 2 2" xfId="21966" xr:uid="{00000000-0005-0000-0000-0000B8360000}"/>
    <cellStyle name="Comma 2 3 6 3 2 2 2 2" xfId="53349" xr:uid="{00000000-0005-0000-0000-0000B9360000}"/>
    <cellStyle name="Comma 2 3 6 3 2 2 3" xfId="40395" xr:uid="{00000000-0005-0000-0000-0000BA360000}"/>
    <cellStyle name="Comma 2 3 6 3 2 3" xfId="29848" xr:uid="{00000000-0005-0000-0000-0000BB360000}"/>
    <cellStyle name="Comma 2 3 6 3 2 3 2" xfId="61230" xr:uid="{00000000-0005-0000-0000-0000BC360000}"/>
    <cellStyle name="Comma 2 3 6 3 2 4" xfId="14191" xr:uid="{00000000-0005-0000-0000-0000BD360000}"/>
    <cellStyle name="Comma 2 3 6 3 2 4 2" xfId="45576" xr:uid="{00000000-0005-0000-0000-0000BE360000}"/>
    <cellStyle name="Comma 2 3 6 3 2 5" xfId="35131" xr:uid="{00000000-0005-0000-0000-0000BF360000}"/>
    <cellStyle name="Comma 2 3 6 3 3" xfId="6189" xr:uid="{00000000-0005-0000-0000-0000C0360000}"/>
    <cellStyle name="Comma 2 3 6 3 3 2" xfId="24593" xr:uid="{00000000-0005-0000-0000-0000C1360000}"/>
    <cellStyle name="Comma 2 3 6 3 3 2 2" xfId="55976" xr:uid="{00000000-0005-0000-0000-0000C2360000}"/>
    <cellStyle name="Comma 2 3 6 3 3 3" xfId="16820" xr:uid="{00000000-0005-0000-0000-0000C3360000}"/>
    <cellStyle name="Comma 2 3 6 3 3 3 2" xfId="48203" xr:uid="{00000000-0005-0000-0000-0000C4360000}"/>
    <cellStyle name="Comma 2 3 6 3 3 4" xfId="37763" xr:uid="{00000000-0005-0000-0000-0000C5360000}"/>
    <cellStyle name="Comma 2 3 6 3 4" xfId="19339" xr:uid="{00000000-0005-0000-0000-0000C6360000}"/>
    <cellStyle name="Comma 2 3 6 3 4 2" xfId="50722" xr:uid="{00000000-0005-0000-0000-0000C7360000}"/>
    <cellStyle name="Comma 2 3 6 3 5" xfId="27221" xr:uid="{00000000-0005-0000-0000-0000C8360000}"/>
    <cellStyle name="Comma 2 3 6 3 5 2" xfId="58603" xr:uid="{00000000-0005-0000-0000-0000C9360000}"/>
    <cellStyle name="Comma 2 3 6 3 6" xfId="11563" xr:uid="{00000000-0005-0000-0000-0000CA360000}"/>
    <cellStyle name="Comma 2 3 6 3 6 2" xfId="42949" xr:uid="{00000000-0005-0000-0000-0000CB360000}"/>
    <cellStyle name="Comma 2 3 6 3 7" xfId="32501" xr:uid="{00000000-0005-0000-0000-0000CC360000}"/>
    <cellStyle name="Comma 2 3 6 4" xfId="787" xr:uid="{00000000-0005-0000-0000-0000CD360000}"/>
    <cellStyle name="Comma 2 3 6 4 2" xfId="3487" xr:uid="{00000000-0005-0000-0000-0000CE360000}"/>
    <cellStyle name="Comma 2 3 6 4 2 2" xfId="8848" xr:uid="{00000000-0005-0000-0000-0000CF360000}"/>
    <cellStyle name="Comma 2 3 6 4 2 2 2" xfId="21967" xr:uid="{00000000-0005-0000-0000-0000D0360000}"/>
    <cellStyle name="Comma 2 3 6 4 2 2 2 2" xfId="53350" xr:uid="{00000000-0005-0000-0000-0000D1360000}"/>
    <cellStyle name="Comma 2 3 6 4 2 2 3" xfId="40396" xr:uid="{00000000-0005-0000-0000-0000D2360000}"/>
    <cellStyle name="Comma 2 3 6 4 2 3" xfId="29849" xr:uid="{00000000-0005-0000-0000-0000D3360000}"/>
    <cellStyle name="Comma 2 3 6 4 2 3 2" xfId="61231" xr:uid="{00000000-0005-0000-0000-0000D4360000}"/>
    <cellStyle name="Comma 2 3 6 4 2 4" xfId="14192" xr:uid="{00000000-0005-0000-0000-0000D5360000}"/>
    <cellStyle name="Comma 2 3 6 4 2 4 2" xfId="45577" xr:uid="{00000000-0005-0000-0000-0000D6360000}"/>
    <cellStyle name="Comma 2 3 6 4 2 5" xfId="35132" xr:uid="{00000000-0005-0000-0000-0000D7360000}"/>
    <cellStyle name="Comma 2 3 6 4 3" xfId="6190" xr:uid="{00000000-0005-0000-0000-0000D8360000}"/>
    <cellStyle name="Comma 2 3 6 4 3 2" xfId="24594" xr:uid="{00000000-0005-0000-0000-0000D9360000}"/>
    <cellStyle name="Comma 2 3 6 4 3 2 2" xfId="55977" xr:uid="{00000000-0005-0000-0000-0000DA360000}"/>
    <cellStyle name="Comma 2 3 6 4 3 3" xfId="16821" xr:uid="{00000000-0005-0000-0000-0000DB360000}"/>
    <cellStyle name="Comma 2 3 6 4 3 3 2" xfId="48204" xr:uid="{00000000-0005-0000-0000-0000DC360000}"/>
    <cellStyle name="Comma 2 3 6 4 3 4" xfId="37764" xr:uid="{00000000-0005-0000-0000-0000DD360000}"/>
    <cellStyle name="Comma 2 3 6 4 4" xfId="19340" xr:uid="{00000000-0005-0000-0000-0000DE360000}"/>
    <cellStyle name="Comma 2 3 6 4 4 2" xfId="50723" xr:uid="{00000000-0005-0000-0000-0000DF360000}"/>
    <cellStyle name="Comma 2 3 6 4 5" xfId="27222" xr:uid="{00000000-0005-0000-0000-0000E0360000}"/>
    <cellStyle name="Comma 2 3 6 4 5 2" xfId="58604" xr:uid="{00000000-0005-0000-0000-0000E1360000}"/>
    <cellStyle name="Comma 2 3 6 4 6" xfId="11564" xr:uid="{00000000-0005-0000-0000-0000E2360000}"/>
    <cellStyle name="Comma 2 3 6 4 6 2" xfId="42950" xr:uid="{00000000-0005-0000-0000-0000E3360000}"/>
    <cellStyle name="Comma 2 3 6 4 7" xfId="32502" xr:uid="{00000000-0005-0000-0000-0000E4360000}"/>
    <cellStyle name="Comma 2 3 6 5" xfId="3483" xr:uid="{00000000-0005-0000-0000-0000E5360000}"/>
    <cellStyle name="Comma 2 3 6 5 2" xfId="8844" xr:uid="{00000000-0005-0000-0000-0000E6360000}"/>
    <cellStyle name="Comma 2 3 6 5 2 2" xfId="21963" xr:uid="{00000000-0005-0000-0000-0000E7360000}"/>
    <cellStyle name="Comma 2 3 6 5 2 2 2" xfId="53346" xr:uid="{00000000-0005-0000-0000-0000E8360000}"/>
    <cellStyle name="Comma 2 3 6 5 2 3" xfId="40392" xr:uid="{00000000-0005-0000-0000-0000E9360000}"/>
    <cellStyle name="Comma 2 3 6 5 3" xfId="29845" xr:uid="{00000000-0005-0000-0000-0000EA360000}"/>
    <cellStyle name="Comma 2 3 6 5 3 2" xfId="61227" xr:uid="{00000000-0005-0000-0000-0000EB360000}"/>
    <cellStyle name="Comma 2 3 6 5 4" xfId="14188" xr:uid="{00000000-0005-0000-0000-0000EC360000}"/>
    <cellStyle name="Comma 2 3 6 5 4 2" xfId="45573" xr:uid="{00000000-0005-0000-0000-0000ED360000}"/>
    <cellStyle name="Comma 2 3 6 5 5" xfId="35128" xr:uid="{00000000-0005-0000-0000-0000EE360000}"/>
    <cellStyle name="Comma 2 3 6 6" xfId="6186" xr:uid="{00000000-0005-0000-0000-0000EF360000}"/>
    <cellStyle name="Comma 2 3 6 6 2" xfId="24590" xr:uid="{00000000-0005-0000-0000-0000F0360000}"/>
    <cellStyle name="Comma 2 3 6 6 2 2" xfId="55973" xr:uid="{00000000-0005-0000-0000-0000F1360000}"/>
    <cellStyle name="Comma 2 3 6 6 3" xfId="16817" xr:uid="{00000000-0005-0000-0000-0000F2360000}"/>
    <cellStyle name="Comma 2 3 6 6 3 2" xfId="48200" xr:uid="{00000000-0005-0000-0000-0000F3360000}"/>
    <cellStyle name="Comma 2 3 6 6 4" xfId="37760" xr:uid="{00000000-0005-0000-0000-0000F4360000}"/>
    <cellStyle name="Comma 2 3 6 7" xfId="19336" xr:uid="{00000000-0005-0000-0000-0000F5360000}"/>
    <cellStyle name="Comma 2 3 6 7 2" xfId="50719" xr:uid="{00000000-0005-0000-0000-0000F6360000}"/>
    <cellStyle name="Comma 2 3 6 8" xfId="27218" xr:uid="{00000000-0005-0000-0000-0000F7360000}"/>
    <cellStyle name="Comma 2 3 6 8 2" xfId="58600" xr:uid="{00000000-0005-0000-0000-0000F8360000}"/>
    <cellStyle name="Comma 2 3 6 9" xfId="11560" xr:uid="{00000000-0005-0000-0000-0000F9360000}"/>
    <cellStyle name="Comma 2 3 6 9 2" xfId="42946" xr:uid="{00000000-0005-0000-0000-0000FA360000}"/>
    <cellStyle name="Comma 2 3 7" xfId="788" xr:uid="{00000000-0005-0000-0000-0000FB360000}"/>
    <cellStyle name="Comma 2 3 7 10" xfId="32503" xr:uid="{00000000-0005-0000-0000-0000FC360000}"/>
    <cellStyle name="Comma 2 3 7 2" xfId="789" xr:uid="{00000000-0005-0000-0000-0000FD360000}"/>
    <cellStyle name="Comma 2 3 7 2 2" xfId="790" xr:uid="{00000000-0005-0000-0000-0000FE360000}"/>
    <cellStyle name="Comma 2 3 7 2 2 2" xfId="3490" xr:uid="{00000000-0005-0000-0000-0000FF360000}"/>
    <cellStyle name="Comma 2 3 7 2 2 2 2" xfId="8851" xr:uid="{00000000-0005-0000-0000-000000370000}"/>
    <cellStyle name="Comma 2 3 7 2 2 2 2 2" xfId="21970" xr:uid="{00000000-0005-0000-0000-000001370000}"/>
    <cellStyle name="Comma 2 3 7 2 2 2 2 2 2" xfId="53353" xr:uid="{00000000-0005-0000-0000-000002370000}"/>
    <cellStyle name="Comma 2 3 7 2 2 2 2 3" xfId="40399" xr:uid="{00000000-0005-0000-0000-000003370000}"/>
    <cellStyle name="Comma 2 3 7 2 2 2 3" xfId="29852" xr:uid="{00000000-0005-0000-0000-000004370000}"/>
    <cellStyle name="Comma 2 3 7 2 2 2 3 2" xfId="61234" xr:uid="{00000000-0005-0000-0000-000005370000}"/>
    <cellStyle name="Comma 2 3 7 2 2 2 4" xfId="14195" xr:uid="{00000000-0005-0000-0000-000006370000}"/>
    <cellStyle name="Comma 2 3 7 2 2 2 4 2" xfId="45580" xr:uid="{00000000-0005-0000-0000-000007370000}"/>
    <cellStyle name="Comma 2 3 7 2 2 2 5" xfId="35135" xr:uid="{00000000-0005-0000-0000-000008370000}"/>
    <cellStyle name="Comma 2 3 7 2 2 3" xfId="6193" xr:uid="{00000000-0005-0000-0000-000009370000}"/>
    <cellStyle name="Comma 2 3 7 2 2 3 2" xfId="24597" xr:uid="{00000000-0005-0000-0000-00000A370000}"/>
    <cellStyle name="Comma 2 3 7 2 2 3 2 2" xfId="55980" xr:uid="{00000000-0005-0000-0000-00000B370000}"/>
    <cellStyle name="Comma 2 3 7 2 2 3 3" xfId="16824" xr:uid="{00000000-0005-0000-0000-00000C370000}"/>
    <cellStyle name="Comma 2 3 7 2 2 3 3 2" xfId="48207" xr:uid="{00000000-0005-0000-0000-00000D370000}"/>
    <cellStyle name="Comma 2 3 7 2 2 3 4" xfId="37767" xr:uid="{00000000-0005-0000-0000-00000E370000}"/>
    <cellStyle name="Comma 2 3 7 2 2 4" xfId="19343" xr:uid="{00000000-0005-0000-0000-00000F370000}"/>
    <cellStyle name="Comma 2 3 7 2 2 4 2" xfId="50726" xr:uid="{00000000-0005-0000-0000-000010370000}"/>
    <cellStyle name="Comma 2 3 7 2 2 5" xfId="27225" xr:uid="{00000000-0005-0000-0000-000011370000}"/>
    <cellStyle name="Comma 2 3 7 2 2 5 2" xfId="58607" xr:uid="{00000000-0005-0000-0000-000012370000}"/>
    <cellStyle name="Comma 2 3 7 2 2 6" xfId="11567" xr:uid="{00000000-0005-0000-0000-000013370000}"/>
    <cellStyle name="Comma 2 3 7 2 2 6 2" xfId="42953" xr:uid="{00000000-0005-0000-0000-000014370000}"/>
    <cellStyle name="Comma 2 3 7 2 2 7" xfId="32505" xr:uid="{00000000-0005-0000-0000-000015370000}"/>
    <cellStyle name="Comma 2 3 7 2 3" xfId="3489" xr:uid="{00000000-0005-0000-0000-000016370000}"/>
    <cellStyle name="Comma 2 3 7 2 3 2" xfId="8850" xr:uid="{00000000-0005-0000-0000-000017370000}"/>
    <cellStyle name="Comma 2 3 7 2 3 2 2" xfId="21969" xr:uid="{00000000-0005-0000-0000-000018370000}"/>
    <cellStyle name="Comma 2 3 7 2 3 2 2 2" xfId="53352" xr:uid="{00000000-0005-0000-0000-000019370000}"/>
    <cellStyle name="Comma 2 3 7 2 3 2 3" xfId="40398" xr:uid="{00000000-0005-0000-0000-00001A370000}"/>
    <cellStyle name="Comma 2 3 7 2 3 3" xfId="29851" xr:uid="{00000000-0005-0000-0000-00001B370000}"/>
    <cellStyle name="Comma 2 3 7 2 3 3 2" xfId="61233" xr:uid="{00000000-0005-0000-0000-00001C370000}"/>
    <cellStyle name="Comma 2 3 7 2 3 4" xfId="14194" xr:uid="{00000000-0005-0000-0000-00001D370000}"/>
    <cellStyle name="Comma 2 3 7 2 3 4 2" xfId="45579" xr:uid="{00000000-0005-0000-0000-00001E370000}"/>
    <cellStyle name="Comma 2 3 7 2 3 5" xfId="35134" xr:uid="{00000000-0005-0000-0000-00001F370000}"/>
    <cellStyle name="Comma 2 3 7 2 4" xfId="6192" xr:uid="{00000000-0005-0000-0000-000020370000}"/>
    <cellStyle name="Comma 2 3 7 2 4 2" xfId="24596" xr:uid="{00000000-0005-0000-0000-000021370000}"/>
    <cellStyle name="Comma 2 3 7 2 4 2 2" xfId="55979" xr:uid="{00000000-0005-0000-0000-000022370000}"/>
    <cellStyle name="Comma 2 3 7 2 4 3" xfId="16823" xr:uid="{00000000-0005-0000-0000-000023370000}"/>
    <cellStyle name="Comma 2 3 7 2 4 3 2" xfId="48206" xr:uid="{00000000-0005-0000-0000-000024370000}"/>
    <cellStyle name="Comma 2 3 7 2 4 4" xfId="37766" xr:uid="{00000000-0005-0000-0000-000025370000}"/>
    <cellStyle name="Comma 2 3 7 2 5" xfId="19342" xr:uid="{00000000-0005-0000-0000-000026370000}"/>
    <cellStyle name="Comma 2 3 7 2 5 2" xfId="50725" xr:uid="{00000000-0005-0000-0000-000027370000}"/>
    <cellStyle name="Comma 2 3 7 2 6" xfId="27224" xr:uid="{00000000-0005-0000-0000-000028370000}"/>
    <cellStyle name="Comma 2 3 7 2 6 2" xfId="58606" xr:uid="{00000000-0005-0000-0000-000029370000}"/>
    <cellStyle name="Comma 2 3 7 2 7" xfId="11566" xr:uid="{00000000-0005-0000-0000-00002A370000}"/>
    <cellStyle name="Comma 2 3 7 2 7 2" xfId="42952" xr:uid="{00000000-0005-0000-0000-00002B370000}"/>
    <cellStyle name="Comma 2 3 7 2 8" xfId="32504" xr:uid="{00000000-0005-0000-0000-00002C370000}"/>
    <cellStyle name="Comma 2 3 7 3" xfId="791" xr:uid="{00000000-0005-0000-0000-00002D370000}"/>
    <cellStyle name="Comma 2 3 7 3 2" xfId="3491" xr:uid="{00000000-0005-0000-0000-00002E370000}"/>
    <cellStyle name="Comma 2 3 7 3 2 2" xfId="8852" xr:uid="{00000000-0005-0000-0000-00002F370000}"/>
    <cellStyle name="Comma 2 3 7 3 2 2 2" xfId="21971" xr:uid="{00000000-0005-0000-0000-000030370000}"/>
    <cellStyle name="Comma 2 3 7 3 2 2 2 2" xfId="53354" xr:uid="{00000000-0005-0000-0000-000031370000}"/>
    <cellStyle name="Comma 2 3 7 3 2 2 3" xfId="40400" xr:uid="{00000000-0005-0000-0000-000032370000}"/>
    <cellStyle name="Comma 2 3 7 3 2 3" xfId="29853" xr:uid="{00000000-0005-0000-0000-000033370000}"/>
    <cellStyle name="Comma 2 3 7 3 2 3 2" xfId="61235" xr:uid="{00000000-0005-0000-0000-000034370000}"/>
    <cellStyle name="Comma 2 3 7 3 2 4" xfId="14196" xr:uid="{00000000-0005-0000-0000-000035370000}"/>
    <cellStyle name="Comma 2 3 7 3 2 4 2" xfId="45581" xr:uid="{00000000-0005-0000-0000-000036370000}"/>
    <cellStyle name="Comma 2 3 7 3 2 5" xfId="35136" xr:uid="{00000000-0005-0000-0000-000037370000}"/>
    <cellStyle name="Comma 2 3 7 3 3" xfId="6194" xr:uid="{00000000-0005-0000-0000-000038370000}"/>
    <cellStyle name="Comma 2 3 7 3 3 2" xfId="24598" xr:uid="{00000000-0005-0000-0000-000039370000}"/>
    <cellStyle name="Comma 2 3 7 3 3 2 2" xfId="55981" xr:uid="{00000000-0005-0000-0000-00003A370000}"/>
    <cellStyle name="Comma 2 3 7 3 3 3" xfId="16825" xr:uid="{00000000-0005-0000-0000-00003B370000}"/>
    <cellStyle name="Comma 2 3 7 3 3 3 2" xfId="48208" xr:uid="{00000000-0005-0000-0000-00003C370000}"/>
    <cellStyle name="Comma 2 3 7 3 3 4" xfId="37768" xr:uid="{00000000-0005-0000-0000-00003D370000}"/>
    <cellStyle name="Comma 2 3 7 3 4" xfId="19344" xr:uid="{00000000-0005-0000-0000-00003E370000}"/>
    <cellStyle name="Comma 2 3 7 3 4 2" xfId="50727" xr:uid="{00000000-0005-0000-0000-00003F370000}"/>
    <cellStyle name="Comma 2 3 7 3 5" xfId="27226" xr:uid="{00000000-0005-0000-0000-000040370000}"/>
    <cellStyle name="Comma 2 3 7 3 5 2" xfId="58608" xr:uid="{00000000-0005-0000-0000-000041370000}"/>
    <cellStyle name="Comma 2 3 7 3 6" xfId="11568" xr:uid="{00000000-0005-0000-0000-000042370000}"/>
    <cellStyle name="Comma 2 3 7 3 6 2" xfId="42954" xr:uid="{00000000-0005-0000-0000-000043370000}"/>
    <cellStyle name="Comma 2 3 7 3 7" xfId="32506" xr:uid="{00000000-0005-0000-0000-000044370000}"/>
    <cellStyle name="Comma 2 3 7 4" xfId="792" xr:uid="{00000000-0005-0000-0000-000045370000}"/>
    <cellStyle name="Comma 2 3 7 4 2" xfId="3492" xr:uid="{00000000-0005-0000-0000-000046370000}"/>
    <cellStyle name="Comma 2 3 7 4 2 2" xfId="8853" xr:uid="{00000000-0005-0000-0000-000047370000}"/>
    <cellStyle name="Comma 2 3 7 4 2 2 2" xfId="21972" xr:uid="{00000000-0005-0000-0000-000048370000}"/>
    <cellStyle name="Comma 2 3 7 4 2 2 2 2" xfId="53355" xr:uid="{00000000-0005-0000-0000-000049370000}"/>
    <cellStyle name="Comma 2 3 7 4 2 2 3" xfId="40401" xr:uid="{00000000-0005-0000-0000-00004A370000}"/>
    <cellStyle name="Comma 2 3 7 4 2 3" xfId="29854" xr:uid="{00000000-0005-0000-0000-00004B370000}"/>
    <cellStyle name="Comma 2 3 7 4 2 3 2" xfId="61236" xr:uid="{00000000-0005-0000-0000-00004C370000}"/>
    <cellStyle name="Comma 2 3 7 4 2 4" xfId="14197" xr:uid="{00000000-0005-0000-0000-00004D370000}"/>
    <cellStyle name="Comma 2 3 7 4 2 4 2" xfId="45582" xr:uid="{00000000-0005-0000-0000-00004E370000}"/>
    <cellStyle name="Comma 2 3 7 4 2 5" xfId="35137" xr:uid="{00000000-0005-0000-0000-00004F370000}"/>
    <cellStyle name="Comma 2 3 7 4 3" xfId="6195" xr:uid="{00000000-0005-0000-0000-000050370000}"/>
    <cellStyle name="Comma 2 3 7 4 3 2" xfId="24599" xr:uid="{00000000-0005-0000-0000-000051370000}"/>
    <cellStyle name="Comma 2 3 7 4 3 2 2" xfId="55982" xr:uid="{00000000-0005-0000-0000-000052370000}"/>
    <cellStyle name="Comma 2 3 7 4 3 3" xfId="16826" xr:uid="{00000000-0005-0000-0000-000053370000}"/>
    <cellStyle name="Comma 2 3 7 4 3 3 2" xfId="48209" xr:uid="{00000000-0005-0000-0000-000054370000}"/>
    <cellStyle name="Comma 2 3 7 4 3 4" xfId="37769" xr:uid="{00000000-0005-0000-0000-000055370000}"/>
    <cellStyle name="Comma 2 3 7 4 4" xfId="19345" xr:uid="{00000000-0005-0000-0000-000056370000}"/>
    <cellStyle name="Comma 2 3 7 4 4 2" xfId="50728" xr:uid="{00000000-0005-0000-0000-000057370000}"/>
    <cellStyle name="Comma 2 3 7 4 5" xfId="27227" xr:uid="{00000000-0005-0000-0000-000058370000}"/>
    <cellStyle name="Comma 2 3 7 4 5 2" xfId="58609" xr:uid="{00000000-0005-0000-0000-000059370000}"/>
    <cellStyle name="Comma 2 3 7 4 6" xfId="11569" xr:uid="{00000000-0005-0000-0000-00005A370000}"/>
    <cellStyle name="Comma 2 3 7 4 6 2" xfId="42955" xr:uid="{00000000-0005-0000-0000-00005B370000}"/>
    <cellStyle name="Comma 2 3 7 4 7" xfId="32507" xr:uid="{00000000-0005-0000-0000-00005C370000}"/>
    <cellStyle name="Comma 2 3 7 5" xfId="3488" xr:uid="{00000000-0005-0000-0000-00005D370000}"/>
    <cellStyle name="Comma 2 3 7 5 2" xfId="8849" xr:uid="{00000000-0005-0000-0000-00005E370000}"/>
    <cellStyle name="Comma 2 3 7 5 2 2" xfId="21968" xr:uid="{00000000-0005-0000-0000-00005F370000}"/>
    <cellStyle name="Comma 2 3 7 5 2 2 2" xfId="53351" xr:uid="{00000000-0005-0000-0000-000060370000}"/>
    <cellStyle name="Comma 2 3 7 5 2 3" xfId="40397" xr:uid="{00000000-0005-0000-0000-000061370000}"/>
    <cellStyle name="Comma 2 3 7 5 3" xfId="29850" xr:uid="{00000000-0005-0000-0000-000062370000}"/>
    <cellStyle name="Comma 2 3 7 5 3 2" xfId="61232" xr:uid="{00000000-0005-0000-0000-000063370000}"/>
    <cellStyle name="Comma 2 3 7 5 4" xfId="14193" xr:uid="{00000000-0005-0000-0000-000064370000}"/>
    <cellStyle name="Comma 2 3 7 5 4 2" xfId="45578" xr:uid="{00000000-0005-0000-0000-000065370000}"/>
    <cellStyle name="Comma 2 3 7 5 5" xfId="35133" xr:uid="{00000000-0005-0000-0000-000066370000}"/>
    <cellStyle name="Comma 2 3 7 6" xfId="6191" xr:uid="{00000000-0005-0000-0000-000067370000}"/>
    <cellStyle name="Comma 2 3 7 6 2" xfId="24595" xr:uid="{00000000-0005-0000-0000-000068370000}"/>
    <cellStyle name="Comma 2 3 7 6 2 2" xfId="55978" xr:uid="{00000000-0005-0000-0000-000069370000}"/>
    <cellStyle name="Comma 2 3 7 6 3" xfId="16822" xr:uid="{00000000-0005-0000-0000-00006A370000}"/>
    <cellStyle name="Comma 2 3 7 6 3 2" xfId="48205" xr:uid="{00000000-0005-0000-0000-00006B370000}"/>
    <cellStyle name="Comma 2 3 7 6 4" xfId="37765" xr:uid="{00000000-0005-0000-0000-00006C370000}"/>
    <cellStyle name="Comma 2 3 7 7" xfId="19341" xr:uid="{00000000-0005-0000-0000-00006D370000}"/>
    <cellStyle name="Comma 2 3 7 7 2" xfId="50724" xr:uid="{00000000-0005-0000-0000-00006E370000}"/>
    <cellStyle name="Comma 2 3 7 8" xfId="27223" xr:uid="{00000000-0005-0000-0000-00006F370000}"/>
    <cellStyle name="Comma 2 3 7 8 2" xfId="58605" xr:uid="{00000000-0005-0000-0000-000070370000}"/>
    <cellStyle name="Comma 2 3 7 9" xfId="11565" xr:uid="{00000000-0005-0000-0000-000071370000}"/>
    <cellStyle name="Comma 2 3 7 9 2" xfId="42951" xr:uid="{00000000-0005-0000-0000-000072370000}"/>
    <cellStyle name="Comma 2 3 8" xfId="793" xr:uid="{00000000-0005-0000-0000-000073370000}"/>
    <cellStyle name="Comma 2 3 8 10" xfId="32508" xr:uid="{00000000-0005-0000-0000-000074370000}"/>
    <cellStyle name="Comma 2 3 8 2" xfId="794" xr:uid="{00000000-0005-0000-0000-000075370000}"/>
    <cellStyle name="Comma 2 3 8 2 2" xfId="795" xr:uid="{00000000-0005-0000-0000-000076370000}"/>
    <cellStyle name="Comma 2 3 8 2 2 2" xfId="3495" xr:uid="{00000000-0005-0000-0000-000077370000}"/>
    <cellStyle name="Comma 2 3 8 2 2 2 2" xfId="8856" xr:uid="{00000000-0005-0000-0000-000078370000}"/>
    <cellStyle name="Comma 2 3 8 2 2 2 2 2" xfId="21975" xr:uid="{00000000-0005-0000-0000-000079370000}"/>
    <cellStyle name="Comma 2 3 8 2 2 2 2 2 2" xfId="53358" xr:uid="{00000000-0005-0000-0000-00007A370000}"/>
    <cellStyle name="Comma 2 3 8 2 2 2 2 3" xfId="40404" xr:uid="{00000000-0005-0000-0000-00007B370000}"/>
    <cellStyle name="Comma 2 3 8 2 2 2 3" xfId="29857" xr:uid="{00000000-0005-0000-0000-00007C370000}"/>
    <cellStyle name="Comma 2 3 8 2 2 2 3 2" xfId="61239" xr:uid="{00000000-0005-0000-0000-00007D370000}"/>
    <cellStyle name="Comma 2 3 8 2 2 2 4" xfId="14200" xr:uid="{00000000-0005-0000-0000-00007E370000}"/>
    <cellStyle name="Comma 2 3 8 2 2 2 4 2" xfId="45585" xr:uid="{00000000-0005-0000-0000-00007F370000}"/>
    <cellStyle name="Comma 2 3 8 2 2 2 5" xfId="35140" xr:uid="{00000000-0005-0000-0000-000080370000}"/>
    <cellStyle name="Comma 2 3 8 2 2 3" xfId="6198" xr:uid="{00000000-0005-0000-0000-000081370000}"/>
    <cellStyle name="Comma 2 3 8 2 2 3 2" xfId="24602" xr:uid="{00000000-0005-0000-0000-000082370000}"/>
    <cellStyle name="Comma 2 3 8 2 2 3 2 2" xfId="55985" xr:uid="{00000000-0005-0000-0000-000083370000}"/>
    <cellStyle name="Comma 2 3 8 2 2 3 3" xfId="16829" xr:uid="{00000000-0005-0000-0000-000084370000}"/>
    <cellStyle name="Comma 2 3 8 2 2 3 3 2" xfId="48212" xr:uid="{00000000-0005-0000-0000-000085370000}"/>
    <cellStyle name="Comma 2 3 8 2 2 3 4" xfId="37772" xr:uid="{00000000-0005-0000-0000-000086370000}"/>
    <cellStyle name="Comma 2 3 8 2 2 4" xfId="19348" xr:uid="{00000000-0005-0000-0000-000087370000}"/>
    <cellStyle name="Comma 2 3 8 2 2 4 2" xfId="50731" xr:uid="{00000000-0005-0000-0000-000088370000}"/>
    <cellStyle name="Comma 2 3 8 2 2 5" xfId="27230" xr:uid="{00000000-0005-0000-0000-000089370000}"/>
    <cellStyle name="Comma 2 3 8 2 2 5 2" xfId="58612" xr:uid="{00000000-0005-0000-0000-00008A370000}"/>
    <cellStyle name="Comma 2 3 8 2 2 6" xfId="11572" xr:uid="{00000000-0005-0000-0000-00008B370000}"/>
    <cellStyle name="Comma 2 3 8 2 2 6 2" xfId="42958" xr:uid="{00000000-0005-0000-0000-00008C370000}"/>
    <cellStyle name="Comma 2 3 8 2 2 7" xfId="32510" xr:uid="{00000000-0005-0000-0000-00008D370000}"/>
    <cellStyle name="Comma 2 3 8 2 3" xfId="3494" xr:uid="{00000000-0005-0000-0000-00008E370000}"/>
    <cellStyle name="Comma 2 3 8 2 3 2" xfId="8855" xr:uid="{00000000-0005-0000-0000-00008F370000}"/>
    <cellStyle name="Comma 2 3 8 2 3 2 2" xfId="21974" xr:uid="{00000000-0005-0000-0000-000090370000}"/>
    <cellStyle name="Comma 2 3 8 2 3 2 2 2" xfId="53357" xr:uid="{00000000-0005-0000-0000-000091370000}"/>
    <cellStyle name="Comma 2 3 8 2 3 2 3" xfId="40403" xr:uid="{00000000-0005-0000-0000-000092370000}"/>
    <cellStyle name="Comma 2 3 8 2 3 3" xfId="29856" xr:uid="{00000000-0005-0000-0000-000093370000}"/>
    <cellStyle name="Comma 2 3 8 2 3 3 2" xfId="61238" xr:uid="{00000000-0005-0000-0000-000094370000}"/>
    <cellStyle name="Comma 2 3 8 2 3 4" xfId="14199" xr:uid="{00000000-0005-0000-0000-000095370000}"/>
    <cellStyle name="Comma 2 3 8 2 3 4 2" xfId="45584" xr:uid="{00000000-0005-0000-0000-000096370000}"/>
    <cellStyle name="Comma 2 3 8 2 3 5" xfId="35139" xr:uid="{00000000-0005-0000-0000-000097370000}"/>
    <cellStyle name="Comma 2 3 8 2 4" xfId="6197" xr:uid="{00000000-0005-0000-0000-000098370000}"/>
    <cellStyle name="Comma 2 3 8 2 4 2" xfId="24601" xr:uid="{00000000-0005-0000-0000-000099370000}"/>
    <cellStyle name="Comma 2 3 8 2 4 2 2" xfId="55984" xr:uid="{00000000-0005-0000-0000-00009A370000}"/>
    <cellStyle name="Comma 2 3 8 2 4 3" xfId="16828" xr:uid="{00000000-0005-0000-0000-00009B370000}"/>
    <cellStyle name="Comma 2 3 8 2 4 3 2" xfId="48211" xr:uid="{00000000-0005-0000-0000-00009C370000}"/>
    <cellStyle name="Comma 2 3 8 2 4 4" xfId="37771" xr:uid="{00000000-0005-0000-0000-00009D370000}"/>
    <cellStyle name="Comma 2 3 8 2 5" xfId="19347" xr:uid="{00000000-0005-0000-0000-00009E370000}"/>
    <cellStyle name="Comma 2 3 8 2 5 2" xfId="50730" xr:uid="{00000000-0005-0000-0000-00009F370000}"/>
    <cellStyle name="Comma 2 3 8 2 6" xfId="27229" xr:uid="{00000000-0005-0000-0000-0000A0370000}"/>
    <cellStyle name="Comma 2 3 8 2 6 2" xfId="58611" xr:uid="{00000000-0005-0000-0000-0000A1370000}"/>
    <cellStyle name="Comma 2 3 8 2 7" xfId="11571" xr:uid="{00000000-0005-0000-0000-0000A2370000}"/>
    <cellStyle name="Comma 2 3 8 2 7 2" xfId="42957" xr:uid="{00000000-0005-0000-0000-0000A3370000}"/>
    <cellStyle name="Comma 2 3 8 2 8" xfId="32509" xr:uid="{00000000-0005-0000-0000-0000A4370000}"/>
    <cellStyle name="Comma 2 3 8 3" xfId="796" xr:uid="{00000000-0005-0000-0000-0000A5370000}"/>
    <cellStyle name="Comma 2 3 8 3 2" xfId="3496" xr:uid="{00000000-0005-0000-0000-0000A6370000}"/>
    <cellStyle name="Comma 2 3 8 3 2 2" xfId="8857" xr:uid="{00000000-0005-0000-0000-0000A7370000}"/>
    <cellStyle name="Comma 2 3 8 3 2 2 2" xfId="21976" xr:uid="{00000000-0005-0000-0000-0000A8370000}"/>
    <cellStyle name="Comma 2 3 8 3 2 2 2 2" xfId="53359" xr:uid="{00000000-0005-0000-0000-0000A9370000}"/>
    <cellStyle name="Comma 2 3 8 3 2 2 3" xfId="40405" xr:uid="{00000000-0005-0000-0000-0000AA370000}"/>
    <cellStyle name="Comma 2 3 8 3 2 3" xfId="29858" xr:uid="{00000000-0005-0000-0000-0000AB370000}"/>
    <cellStyle name="Comma 2 3 8 3 2 3 2" xfId="61240" xr:uid="{00000000-0005-0000-0000-0000AC370000}"/>
    <cellStyle name="Comma 2 3 8 3 2 4" xfId="14201" xr:uid="{00000000-0005-0000-0000-0000AD370000}"/>
    <cellStyle name="Comma 2 3 8 3 2 4 2" xfId="45586" xr:uid="{00000000-0005-0000-0000-0000AE370000}"/>
    <cellStyle name="Comma 2 3 8 3 2 5" xfId="35141" xr:uid="{00000000-0005-0000-0000-0000AF370000}"/>
    <cellStyle name="Comma 2 3 8 3 3" xfId="6199" xr:uid="{00000000-0005-0000-0000-0000B0370000}"/>
    <cellStyle name="Comma 2 3 8 3 3 2" xfId="24603" xr:uid="{00000000-0005-0000-0000-0000B1370000}"/>
    <cellStyle name="Comma 2 3 8 3 3 2 2" xfId="55986" xr:uid="{00000000-0005-0000-0000-0000B2370000}"/>
    <cellStyle name="Comma 2 3 8 3 3 3" xfId="16830" xr:uid="{00000000-0005-0000-0000-0000B3370000}"/>
    <cellStyle name="Comma 2 3 8 3 3 3 2" xfId="48213" xr:uid="{00000000-0005-0000-0000-0000B4370000}"/>
    <cellStyle name="Comma 2 3 8 3 3 4" xfId="37773" xr:uid="{00000000-0005-0000-0000-0000B5370000}"/>
    <cellStyle name="Comma 2 3 8 3 4" xfId="19349" xr:uid="{00000000-0005-0000-0000-0000B6370000}"/>
    <cellStyle name="Comma 2 3 8 3 4 2" xfId="50732" xr:uid="{00000000-0005-0000-0000-0000B7370000}"/>
    <cellStyle name="Comma 2 3 8 3 5" xfId="27231" xr:uid="{00000000-0005-0000-0000-0000B8370000}"/>
    <cellStyle name="Comma 2 3 8 3 5 2" xfId="58613" xr:uid="{00000000-0005-0000-0000-0000B9370000}"/>
    <cellStyle name="Comma 2 3 8 3 6" xfId="11573" xr:uid="{00000000-0005-0000-0000-0000BA370000}"/>
    <cellStyle name="Comma 2 3 8 3 6 2" xfId="42959" xr:uid="{00000000-0005-0000-0000-0000BB370000}"/>
    <cellStyle name="Comma 2 3 8 3 7" xfId="32511" xr:uid="{00000000-0005-0000-0000-0000BC370000}"/>
    <cellStyle name="Comma 2 3 8 4" xfId="797" xr:uid="{00000000-0005-0000-0000-0000BD370000}"/>
    <cellStyle name="Comma 2 3 8 4 2" xfId="3497" xr:uid="{00000000-0005-0000-0000-0000BE370000}"/>
    <cellStyle name="Comma 2 3 8 4 2 2" xfId="8858" xr:uid="{00000000-0005-0000-0000-0000BF370000}"/>
    <cellStyle name="Comma 2 3 8 4 2 2 2" xfId="21977" xr:uid="{00000000-0005-0000-0000-0000C0370000}"/>
    <cellStyle name="Comma 2 3 8 4 2 2 2 2" xfId="53360" xr:uid="{00000000-0005-0000-0000-0000C1370000}"/>
    <cellStyle name="Comma 2 3 8 4 2 2 3" xfId="40406" xr:uid="{00000000-0005-0000-0000-0000C2370000}"/>
    <cellStyle name="Comma 2 3 8 4 2 3" xfId="29859" xr:uid="{00000000-0005-0000-0000-0000C3370000}"/>
    <cellStyle name="Comma 2 3 8 4 2 3 2" xfId="61241" xr:uid="{00000000-0005-0000-0000-0000C4370000}"/>
    <cellStyle name="Comma 2 3 8 4 2 4" xfId="14202" xr:uid="{00000000-0005-0000-0000-0000C5370000}"/>
    <cellStyle name="Comma 2 3 8 4 2 4 2" xfId="45587" xr:uid="{00000000-0005-0000-0000-0000C6370000}"/>
    <cellStyle name="Comma 2 3 8 4 2 5" xfId="35142" xr:uid="{00000000-0005-0000-0000-0000C7370000}"/>
    <cellStyle name="Comma 2 3 8 4 3" xfId="6200" xr:uid="{00000000-0005-0000-0000-0000C8370000}"/>
    <cellStyle name="Comma 2 3 8 4 3 2" xfId="24604" xr:uid="{00000000-0005-0000-0000-0000C9370000}"/>
    <cellStyle name="Comma 2 3 8 4 3 2 2" xfId="55987" xr:uid="{00000000-0005-0000-0000-0000CA370000}"/>
    <cellStyle name="Comma 2 3 8 4 3 3" xfId="16831" xr:uid="{00000000-0005-0000-0000-0000CB370000}"/>
    <cellStyle name="Comma 2 3 8 4 3 3 2" xfId="48214" xr:uid="{00000000-0005-0000-0000-0000CC370000}"/>
    <cellStyle name="Comma 2 3 8 4 3 4" xfId="37774" xr:uid="{00000000-0005-0000-0000-0000CD370000}"/>
    <cellStyle name="Comma 2 3 8 4 4" xfId="19350" xr:uid="{00000000-0005-0000-0000-0000CE370000}"/>
    <cellStyle name="Comma 2 3 8 4 4 2" xfId="50733" xr:uid="{00000000-0005-0000-0000-0000CF370000}"/>
    <cellStyle name="Comma 2 3 8 4 5" xfId="27232" xr:uid="{00000000-0005-0000-0000-0000D0370000}"/>
    <cellStyle name="Comma 2 3 8 4 5 2" xfId="58614" xr:uid="{00000000-0005-0000-0000-0000D1370000}"/>
    <cellStyle name="Comma 2 3 8 4 6" xfId="11574" xr:uid="{00000000-0005-0000-0000-0000D2370000}"/>
    <cellStyle name="Comma 2 3 8 4 6 2" xfId="42960" xr:uid="{00000000-0005-0000-0000-0000D3370000}"/>
    <cellStyle name="Comma 2 3 8 4 7" xfId="32512" xr:uid="{00000000-0005-0000-0000-0000D4370000}"/>
    <cellStyle name="Comma 2 3 8 5" xfId="3493" xr:uid="{00000000-0005-0000-0000-0000D5370000}"/>
    <cellStyle name="Comma 2 3 8 5 2" xfId="8854" xr:uid="{00000000-0005-0000-0000-0000D6370000}"/>
    <cellStyle name="Comma 2 3 8 5 2 2" xfId="21973" xr:uid="{00000000-0005-0000-0000-0000D7370000}"/>
    <cellStyle name="Comma 2 3 8 5 2 2 2" xfId="53356" xr:uid="{00000000-0005-0000-0000-0000D8370000}"/>
    <cellStyle name="Comma 2 3 8 5 2 3" xfId="40402" xr:uid="{00000000-0005-0000-0000-0000D9370000}"/>
    <cellStyle name="Comma 2 3 8 5 3" xfId="29855" xr:uid="{00000000-0005-0000-0000-0000DA370000}"/>
    <cellStyle name="Comma 2 3 8 5 3 2" xfId="61237" xr:uid="{00000000-0005-0000-0000-0000DB370000}"/>
    <cellStyle name="Comma 2 3 8 5 4" xfId="14198" xr:uid="{00000000-0005-0000-0000-0000DC370000}"/>
    <cellStyle name="Comma 2 3 8 5 4 2" xfId="45583" xr:uid="{00000000-0005-0000-0000-0000DD370000}"/>
    <cellStyle name="Comma 2 3 8 5 5" xfId="35138" xr:uid="{00000000-0005-0000-0000-0000DE370000}"/>
    <cellStyle name="Comma 2 3 8 6" xfId="6196" xr:uid="{00000000-0005-0000-0000-0000DF370000}"/>
    <cellStyle name="Comma 2 3 8 6 2" xfId="24600" xr:uid="{00000000-0005-0000-0000-0000E0370000}"/>
    <cellStyle name="Comma 2 3 8 6 2 2" xfId="55983" xr:uid="{00000000-0005-0000-0000-0000E1370000}"/>
    <cellStyle name="Comma 2 3 8 6 3" xfId="16827" xr:uid="{00000000-0005-0000-0000-0000E2370000}"/>
    <cellStyle name="Comma 2 3 8 6 3 2" xfId="48210" xr:uid="{00000000-0005-0000-0000-0000E3370000}"/>
    <cellStyle name="Comma 2 3 8 6 4" xfId="37770" xr:uid="{00000000-0005-0000-0000-0000E4370000}"/>
    <cellStyle name="Comma 2 3 8 7" xfId="19346" xr:uid="{00000000-0005-0000-0000-0000E5370000}"/>
    <cellStyle name="Comma 2 3 8 7 2" xfId="50729" xr:uid="{00000000-0005-0000-0000-0000E6370000}"/>
    <cellStyle name="Comma 2 3 8 8" xfId="27228" xr:uid="{00000000-0005-0000-0000-0000E7370000}"/>
    <cellStyle name="Comma 2 3 8 8 2" xfId="58610" xr:uid="{00000000-0005-0000-0000-0000E8370000}"/>
    <cellStyle name="Comma 2 3 8 9" xfId="11570" xr:uid="{00000000-0005-0000-0000-0000E9370000}"/>
    <cellStyle name="Comma 2 3 8 9 2" xfId="42956" xr:uid="{00000000-0005-0000-0000-0000EA370000}"/>
    <cellStyle name="Comma 2 3 9" xfId="798" xr:uid="{00000000-0005-0000-0000-0000EB370000}"/>
    <cellStyle name="Comma 2 3 9 10" xfId="32513" xr:uid="{00000000-0005-0000-0000-0000EC370000}"/>
    <cellStyle name="Comma 2 3 9 2" xfId="799" xr:uid="{00000000-0005-0000-0000-0000ED370000}"/>
    <cellStyle name="Comma 2 3 9 2 2" xfId="800" xr:uid="{00000000-0005-0000-0000-0000EE370000}"/>
    <cellStyle name="Comma 2 3 9 2 2 2" xfId="3500" xr:uid="{00000000-0005-0000-0000-0000EF370000}"/>
    <cellStyle name="Comma 2 3 9 2 2 2 2" xfId="8861" xr:uid="{00000000-0005-0000-0000-0000F0370000}"/>
    <cellStyle name="Comma 2 3 9 2 2 2 2 2" xfId="21980" xr:uid="{00000000-0005-0000-0000-0000F1370000}"/>
    <cellStyle name="Comma 2 3 9 2 2 2 2 2 2" xfId="53363" xr:uid="{00000000-0005-0000-0000-0000F2370000}"/>
    <cellStyle name="Comma 2 3 9 2 2 2 2 3" xfId="40409" xr:uid="{00000000-0005-0000-0000-0000F3370000}"/>
    <cellStyle name="Comma 2 3 9 2 2 2 3" xfId="29862" xr:uid="{00000000-0005-0000-0000-0000F4370000}"/>
    <cellStyle name="Comma 2 3 9 2 2 2 3 2" xfId="61244" xr:uid="{00000000-0005-0000-0000-0000F5370000}"/>
    <cellStyle name="Comma 2 3 9 2 2 2 4" xfId="14205" xr:uid="{00000000-0005-0000-0000-0000F6370000}"/>
    <cellStyle name="Comma 2 3 9 2 2 2 4 2" xfId="45590" xr:uid="{00000000-0005-0000-0000-0000F7370000}"/>
    <cellStyle name="Comma 2 3 9 2 2 2 5" xfId="35145" xr:uid="{00000000-0005-0000-0000-0000F8370000}"/>
    <cellStyle name="Comma 2 3 9 2 2 3" xfId="6203" xr:uid="{00000000-0005-0000-0000-0000F9370000}"/>
    <cellStyle name="Comma 2 3 9 2 2 3 2" xfId="24607" xr:uid="{00000000-0005-0000-0000-0000FA370000}"/>
    <cellStyle name="Comma 2 3 9 2 2 3 2 2" xfId="55990" xr:uid="{00000000-0005-0000-0000-0000FB370000}"/>
    <cellStyle name="Comma 2 3 9 2 2 3 3" xfId="16834" xr:uid="{00000000-0005-0000-0000-0000FC370000}"/>
    <cellStyle name="Comma 2 3 9 2 2 3 3 2" xfId="48217" xr:uid="{00000000-0005-0000-0000-0000FD370000}"/>
    <cellStyle name="Comma 2 3 9 2 2 3 4" xfId="37777" xr:uid="{00000000-0005-0000-0000-0000FE370000}"/>
    <cellStyle name="Comma 2 3 9 2 2 4" xfId="19353" xr:uid="{00000000-0005-0000-0000-0000FF370000}"/>
    <cellStyle name="Comma 2 3 9 2 2 4 2" xfId="50736" xr:uid="{00000000-0005-0000-0000-000000380000}"/>
    <cellStyle name="Comma 2 3 9 2 2 5" xfId="27235" xr:uid="{00000000-0005-0000-0000-000001380000}"/>
    <cellStyle name="Comma 2 3 9 2 2 5 2" xfId="58617" xr:uid="{00000000-0005-0000-0000-000002380000}"/>
    <cellStyle name="Comma 2 3 9 2 2 6" xfId="11577" xr:uid="{00000000-0005-0000-0000-000003380000}"/>
    <cellStyle name="Comma 2 3 9 2 2 6 2" xfId="42963" xr:uid="{00000000-0005-0000-0000-000004380000}"/>
    <cellStyle name="Comma 2 3 9 2 2 7" xfId="32515" xr:uid="{00000000-0005-0000-0000-000005380000}"/>
    <cellStyle name="Comma 2 3 9 2 3" xfId="3499" xr:uid="{00000000-0005-0000-0000-000006380000}"/>
    <cellStyle name="Comma 2 3 9 2 3 2" xfId="8860" xr:uid="{00000000-0005-0000-0000-000007380000}"/>
    <cellStyle name="Comma 2 3 9 2 3 2 2" xfId="21979" xr:uid="{00000000-0005-0000-0000-000008380000}"/>
    <cellStyle name="Comma 2 3 9 2 3 2 2 2" xfId="53362" xr:uid="{00000000-0005-0000-0000-000009380000}"/>
    <cellStyle name="Comma 2 3 9 2 3 2 3" xfId="40408" xr:uid="{00000000-0005-0000-0000-00000A380000}"/>
    <cellStyle name="Comma 2 3 9 2 3 3" xfId="29861" xr:uid="{00000000-0005-0000-0000-00000B380000}"/>
    <cellStyle name="Comma 2 3 9 2 3 3 2" xfId="61243" xr:uid="{00000000-0005-0000-0000-00000C380000}"/>
    <cellStyle name="Comma 2 3 9 2 3 4" xfId="14204" xr:uid="{00000000-0005-0000-0000-00000D380000}"/>
    <cellStyle name="Comma 2 3 9 2 3 4 2" xfId="45589" xr:uid="{00000000-0005-0000-0000-00000E380000}"/>
    <cellStyle name="Comma 2 3 9 2 3 5" xfId="35144" xr:uid="{00000000-0005-0000-0000-00000F380000}"/>
    <cellStyle name="Comma 2 3 9 2 4" xfId="6202" xr:uid="{00000000-0005-0000-0000-000010380000}"/>
    <cellStyle name="Comma 2 3 9 2 4 2" xfId="24606" xr:uid="{00000000-0005-0000-0000-000011380000}"/>
    <cellStyle name="Comma 2 3 9 2 4 2 2" xfId="55989" xr:uid="{00000000-0005-0000-0000-000012380000}"/>
    <cellStyle name="Comma 2 3 9 2 4 3" xfId="16833" xr:uid="{00000000-0005-0000-0000-000013380000}"/>
    <cellStyle name="Comma 2 3 9 2 4 3 2" xfId="48216" xr:uid="{00000000-0005-0000-0000-000014380000}"/>
    <cellStyle name="Comma 2 3 9 2 4 4" xfId="37776" xr:uid="{00000000-0005-0000-0000-000015380000}"/>
    <cellStyle name="Comma 2 3 9 2 5" xfId="19352" xr:uid="{00000000-0005-0000-0000-000016380000}"/>
    <cellStyle name="Comma 2 3 9 2 5 2" xfId="50735" xr:uid="{00000000-0005-0000-0000-000017380000}"/>
    <cellStyle name="Comma 2 3 9 2 6" xfId="27234" xr:uid="{00000000-0005-0000-0000-000018380000}"/>
    <cellStyle name="Comma 2 3 9 2 6 2" xfId="58616" xr:uid="{00000000-0005-0000-0000-000019380000}"/>
    <cellStyle name="Comma 2 3 9 2 7" xfId="11576" xr:uid="{00000000-0005-0000-0000-00001A380000}"/>
    <cellStyle name="Comma 2 3 9 2 7 2" xfId="42962" xr:uid="{00000000-0005-0000-0000-00001B380000}"/>
    <cellStyle name="Comma 2 3 9 2 8" xfId="32514" xr:uid="{00000000-0005-0000-0000-00001C380000}"/>
    <cellStyle name="Comma 2 3 9 3" xfId="801" xr:uid="{00000000-0005-0000-0000-00001D380000}"/>
    <cellStyle name="Comma 2 3 9 3 2" xfId="3501" xr:uid="{00000000-0005-0000-0000-00001E380000}"/>
    <cellStyle name="Comma 2 3 9 3 2 2" xfId="8862" xr:uid="{00000000-0005-0000-0000-00001F380000}"/>
    <cellStyle name="Comma 2 3 9 3 2 2 2" xfId="21981" xr:uid="{00000000-0005-0000-0000-000020380000}"/>
    <cellStyle name="Comma 2 3 9 3 2 2 2 2" xfId="53364" xr:uid="{00000000-0005-0000-0000-000021380000}"/>
    <cellStyle name="Comma 2 3 9 3 2 2 3" xfId="40410" xr:uid="{00000000-0005-0000-0000-000022380000}"/>
    <cellStyle name="Comma 2 3 9 3 2 3" xfId="29863" xr:uid="{00000000-0005-0000-0000-000023380000}"/>
    <cellStyle name="Comma 2 3 9 3 2 3 2" xfId="61245" xr:uid="{00000000-0005-0000-0000-000024380000}"/>
    <cellStyle name="Comma 2 3 9 3 2 4" xfId="14206" xr:uid="{00000000-0005-0000-0000-000025380000}"/>
    <cellStyle name="Comma 2 3 9 3 2 4 2" xfId="45591" xr:uid="{00000000-0005-0000-0000-000026380000}"/>
    <cellStyle name="Comma 2 3 9 3 2 5" xfId="35146" xr:uid="{00000000-0005-0000-0000-000027380000}"/>
    <cellStyle name="Comma 2 3 9 3 3" xfId="6204" xr:uid="{00000000-0005-0000-0000-000028380000}"/>
    <cellStyle name="Comma 2 3 9 3 3 2" xfId="24608" xr:uid="{00000000-0005-0000-0000-000029380000}"/>
    <cellStyle name="Comma 2 3 9 3 3 2 2" xfId="55991" xr:uid="{00000000-0005-0000-0000-00002A380000}"/>
    <cellStyle name="Comma 2 3 9 3 3 3" xfId="16835" xr:uid="{00000000-0005-0000-0000-00002B380000}"/>
    <cellStyle name="Comma 2 3 9 3 3 3 2" xfId="48218" xr:uid="{00000000-0005-0000-0000-00002C380000}"/>
    <cellStyle name="Comma 2 3 9 3 3 4" xfId="37778" xr:uid="{00000000-0005-0000-0000-00002D380000}"/>
    <cellStyle name="Comma 2 3 9 3 4" xfId="19354" xr:uid="{00000000-0005-0000-0000-00002E380000}"/>
    <cellStyle name="Comma 2 3 9 3 4 2" xfId="50737" xr:uid="{00000000-0005-0000-0000-00002F380000}"/>
    <cellStyle name="Comma 2 3 9 3 5" xfId="27236" xr:uid="{00000000-0005-0000-0000-000030380000}"/>
    <cellStyle name="Comma 2 3 9 3 5 2" xfId="58618" xr:uid="{00000000-0005-0000-0000-000031380000}"/>
    <cellStyle name="Comma 2 3 9 3 6" xfId="11578" xr:uid="{00000000-0005-0000-0000-000032380000}"/>
    <cellStyle name="Comma 2 3 9 3 6 2" xfId="42964" xr:uid="{00000000-0005-0000-0000-000033380000}"/>
    <cellStyle name="Comma 2 3 9 3 7" xfId="32516" xr:uid="{00000000-0005-0000-0000-000034380000}"/>
    <cellStyle name="Comma 2 3 9 4" xfId="802" xr:uid="{00000000-0005-0000-0000-000035380000}"/>
    <cellStyle name="Comma 2 3 9 4 2" xfId="3502" xr:uid="{00000000-0005-0000-0000-000036380000}"/>
    <cellStyle name="Comma 2 3 9 4 2 2" xfId="8863" xr:uid="{00000000-0005-0000-0000-000037380000}"/>
    <cellStyle name="Comma 2 3 9 4 2 2 2" xfId="21982" xr:uid="{00000000-0005-0000-0000-000038380000}"/>
    <cellStyle name="Comma 2 3 9 4 2 2 2 2" xfId="53365" xr:uid="{00000000-0005-0000-0000-000039380000}"/>
    <cellStyle name="Comma 2 3 9 4 2 2 3" xfId="40411" xr:uid="{00000000-0005-0000-0000-00003A380000}"/>
    <cellStyle name="Comma 2 3 9 4 2 3" xfId="29864" xr:uid="{00000000-0005-0000-0000-00003B380000}"/>
    <cellStyle name="Comma 2 3 9 4 2 3 2" xfId="61246" xr:uid="{00000000-0005-0000-0000-00003C380000}"/>
    <cellStyle name="Comma 2 3 9 4 2 4" xfId="14207" xr:uid="{00000000-0005-0000-0000-00003D380000}"/>
    <cellStyle name="Comma 2 3 9 4 2 4 2" xfId="45592" xr:uid="{00000000-0005-0000-0000-00003E380000}"/>
    <cellStyle name="Comma 2 3 9 4 2 5" xfId="35147" xr:uid="{00000000-0005-0000-0000-00003F380000}"/>
    <cellStyle name="Comma 2 3 9 4 3" xfId="6205" xr:uid="{00000000-0005-0000-0000-000040380000}"/>
    <cellStyle name="Comma 2 3 9 4 3 2" xfId="24609" xr:uid="{00000000-0005-0000-0000-000041380000}"/>
    <cellStyle name="Comma 2 3 9 4 3 2 2" xfId="55992" xr:uid="{00000000-0005-0000-0000-000042380000}"/>
    <cellStyle name="Comma 2 3 9 4 3 3" xfId="16836" xr:uid="{00000000-0005-0000-0000-000043380000}"/>
    <cellStyle name="Comma 2 3 9 4 3 3 2" xfId="48219" xr:uid="{00000000-0005-0000-0000-000044380000}"/>
    <cellStyle name="Comma 2 3 9 4 3 4" xfId="37779" xr:uid="{00000000-0005-0000-0000-000045380000}"/>
    <cellStyle name="Comma 2 3 9 4 4" xfId="19355" xr:uid="{00000000-0005-0000-0000-000046380000}"/>
    <cellStyle name="Comma 2 3 9 4 4 2" xfId="50738" xr:uid="{00000000-0005-0000-0000-000047380000}"/>
    <cellStyle name="Comma 2 3 9 4 5" xfId="27237" xr:uid="{00000000-0005-0000-0000-000048380000}"/>
    <cellStyle name="Comma 2 3 9 4 5 2" xfId="58619" xr:uid="{00000000-0005-0000-0000-000049380000}"/>
    <cellStyle name="Comma 2 3 9 4 6" xfId="11579" xr:uid="{00000000-0005-0000-0000-00004A380000}"/>
    <cellStyle name="Comma 2 3 9 4 6 2" xfId="42965" xr:uid="{00000000-0005-0000-0000-00004B380000}"/>
    <cellStyle name="Comma 2 3 9 4 7" xfId="32517" xr:uid="{00000000-0005-0000-0000-00004C380000}"/>
    <cellStyle name="Comma 2 3 9 5" xfId="3498" xr:uid="{00000000-0005-0000-0000-00004D380000}"/>
    <cellStyle name="Comma 2 3 9 5 2" xfId="8859" xr:uid="{00000000-0005-0000-0000-00004E380000}"/>
    <cellStyle name="Comma 2 3 9 5 2 2" xfId="21978" xr:uid="{00000000-0005-0000-0000-00004F380000}"/>
    <cellStyle name="Comma 2 3 9 5 2 2 2" xfId="53361" xr:uid="{00000000-0005-0000-0000-000050380000}"/>
    <cellStyle name="Comma 2 3 9 5 2 3" xfId="40407" xr:uid="{00000000-0005-0000-0000-000051380000}"/>
    <cellStyle name="Comma 2 3 9 5 3" xfId="29860" xr:uid="{00000000-0005-0000-0000-000052380000}"/>
    <cellStyle name="Comma 2 3 9 5 3 2" xfId="61242" xr:uid="{00000000-0005-0000-0000-000053380000}"/>
    <cellStyle name="Comma 2 3 9 5 4" xfId="14203" xr:uid="{00000000-0005-0000-0000-000054380000}"/>
    <cellStyle name="Comma 2 3 9 5 4 2" xfId="45588" xr:uid="{00000000-0005-0000-0000-000055380000}"/>
    <cellStyle name="Comma 2 3 9 5 5" xfId="35143" xr:uid="{00000000-0005-0000-0000-000056380000}"/>
    <cellStyle name="Comma 2 3 9 6" xfId="6201" xr:uid="{00000000-0005-0000-0000-000057380000}"/>
    <cellStyle name="Comma 2 3 9 6 2" xfId="24605" xr:uid="{00000000-0005-0000-0000-000058380000}"/>
    <cellStyle name="Comma 2 3 9 6 2 2" xfId="55988" xr:uid="{00000000-0005-0000-0000-000059380000}"/>
    <cellStyle name="Comma 2 3 9 6 3" xfId="16832" xr:uid="{00000000-0005-0000-0000-00005A380000}"/>
    <cellStyle name="Comma 2 3 9 6 3 2" xfId="48215" xr:uid="{00000000-0005-0000-0000-00005B380000}"/>
    <cellStyle name="Comma 2 3 9 6 4" xfId="37775" xr:uid="{00000000-0005-0000-0000-00005C380000}"/>
    <cellStyle name="Comma 2 3 9 7" xfId="19351" xr:uid="{00000000-0005-0000-0000-00005D380000}"/>
    <cellStyle name="Comma 2 3 9 7 2" xfId="50734" xr:uid="{00000000-0005-0000-0000-00005E380000}"/>
    <cellStyle name="Comma 2 3 9 8" xfId="27233" xr:uid="{00000000-0005-0000-0000-00005F380000}"/>
    <cellStyle name="Comma 2 3 9 8 2" xfId="58615" xr:uid="{00000000-0005-0000-0000-000060380000}"/>
    <cellStyle name="Comma 2 3 9 9" xfId="11575" xr:uid="{00000000-0005-0000-0000-000061380000}"/>
    <cellStyle name="Comma 2 3 9 9 2" xfId="42961" xr:uid="{00000000-0005-0000-0000-000062380000}"/>
    <cellStyle name="Comma 2 30" xfId="11057" xr:uid="{00000000-0005-0000-0000-000063380000}"/>
    <cellStyle name="Comma 2 30 2" xfId="42475" xr:uid="{00000000-0005-0000-0000-000064380000}"/>
    <cellStyle name="Comma 2 31" xfId="11102" xr:uid="{00000000-0005-0000-0000-000065380000}"/>
    <cellStyle name="Comma 2 31 2" xfId="42488" xr:uid="{00000000-0005-0000-0000-000066380000}"/>
    <cellStyle name="Comma 2 32" xfId="31921" xr:uid="{00000000-0005-0000-0000-000067380000}"/>
    <cellStyle name="Comma 2 33" xfId="31916" xr:uid="{00000000-0005-0000-0000-000068380000}"/>
    <cellStyle name="Comma 2 4" xfId="213" xr:uid="{00000000-0005-0000-0000-000069380000}"/>
    <cellStyle name="Comma 2 4 10" xfId="804" xr:uid="{00000000-0005-0000-0000-00006A380000}"/>
    <cellStyle name="Comma 2 4 10 2" xfId="805" xr:uid="{00000000-0005-0000-0000-00006B380000}"/>
    <cellStyle name="Comma 2 4 10 2 2" xfId="3505" xr:uid="{00000000-0005-0000-0000-00006C380000}"/>
    <cellStyle name="Comma 2 4 10 2 2 2" xfId="8866" xr:uid="{00000000-0005-0000-0000-00006D380000}"/>
    <cellStyle name="Comma 2 4 10 2 2 2 2" xfId="21985" xr:uid="{00000000-0005-0000-0000-00006E380000}"/>
    <cellStyle name="Comma 2 4 10 2 2 2 2 2" xfId="53368" xr:uid="{00000000-0005-0000-0000-00006F380000}"/>
    <cellStyle name="Comma 2 4 10 2 2 2 3" xfId="40414" xr:uid="{00000000-0005-0000-0000-000070380000}"/>
    <cellStyle name="Comma 2 4 10 2 2 3" xfId="29867" xr:uid="{00000000-0005-0000-0000-000071380000}"/>
    <cellStyle name="Comma 2 4 10 2 2 3 2" xfId="61249" xr:uid="{00000000-0005-0000-0000-000072380000}"/>
    <cellStyle name="Comma 2 4 10 2 2 4" xfId="14210" xr:uid="{00000000-0005-0000-0000-000073380000}"/>
    <cellStyle name="Comma 2 4 10 2 2 4 2" xfId="45595" xr:uid="{00000000-0005-0000-0000-000074380000}"/>
    <cellStyle name="Comma 2 4 10 2 2 5" xfId="35150" xr:uid="{00000000-0005-0000-0000-000075380000}"/>
    <cellStyle name="Comma 2 4 10 2 3" xfId="6208" xr:uid="{00000000-0005-0000-0000-000076380000}"/>
    <cellStyle name="Comma 2 4 10 2 3 2" xfId="24612" xr:uid="{00000000-0005-0000-0000-000077380000}"/>
    <cellStyle name="Comma 2 4 10 2 3 2 2" xfId="55995" xr:uid="{00000000-0005-0000-0000-000078380000}"/>
    <cellStyle name="Comma 2 4 10 2 3 3" xfId="16839" xr:uid="{00000000-0005-0000-0000-000079380000}"/>
    <cellStyle name="Comma 2 4 10 2 3 3 2" xfId="48222" xr:uid="{00000000-0005-0000-0000-00007A380000}"/>
    <cellStyle name="Comma 2 4 10 2 3 4" xfId="37782" xr:uid="{00000000-0005-0000-0000-00007B380000}"/>
    <cellStyle name="Comma 2 4 10 2 4" xfId="19358" xr:uid="{00000000-0005-0000-0000-00007C380000}"/>
    <cellStyle name="Comma 2 4 10 2 4 2" xfId="50741" xr:uid="{00000000-0005-0000-0000-00007D380000}"/>
    <cellStyle name="Comma 2 4 10 2 5" xfId="27240" xr:uid="{00000000-0005-0000-0000-00007E380000}"/>
    <cellStyle name="Comma 2 4 10 2 5 2" xfId="58622" xr:uid="{00000000-0005-0000-0000-00007F380000}"/>
    <cellStyle name="Comma 2 4 10 2 6" xfId="11582" xr:uid="{00000000-0005-0000-0000-000080380000}"/>
    <cellStyle name="Comma 2 4 10 2 6 2" xfId="42968" xr:uid="{00000000-0005-0000-0000-000081380000}"/>
    <cellStyle name="Comma 2 4 10 2 7" xfId="32520" xr:uid="{00000000-0005-0000-0000-000082380000}"/>
    <cellStyle name="Comma 2 4 10 3" xfId="806" xr:uid="{00000000-0005-0000-0000-000083380000}"/>
    <cellStyle name="Comma 2 4 10 3 2" xfId="3506" xr:uid="{00000000-0005-0000-0000-000084380000}"/>
    <cellStyle name="Comma 2 4 10 3 2 2" xfId="8867" xr:uid="{00000000-0005-0000-0000-000085380000}"/>
    <cellStyle name="Comma 2 4 10 3 2 2 2" xfId="21986" xr:uid="{00000000-0005-0000-0000-000086380000}"/>
    <cellStyle name="Comma 2 4 10 3 2 2 2 2" xfId="53369" xr:uid="{00000000-0005-0000-0000-000087380000}"/>
    <cellStyle name="Comma 2 4 10 3 2 2 3" xfId="40415" xr:uid="{00000000-0005-0000-0000-000088380000}"/>
    <cellStyle name="Comma 2 4 10 3 2 3" xfId="29868" xr:uid="{00000000-0005-0000-0000-000089380000}"/>
    <cellStyle name="Comma 2 4 10 3 2 3 2" xfId="61250" xr:uid="{00000000-0005-0000-0000-00008A380000}"/>
    <cellStyle name="Comma 2 4 10 3 2 4" xfId="14211" xr:uid="{00000000-0005-0000-0000-00008B380000}"/>
    <cellStyle name="Comma 2 4 10 3 2 4 2" xfId="45596" xr:uid="{00000000-0005-0000-0000-00008C380000}"/>
    <cellStyle name="Comma 2 4 10 3 2 5" xfId="35151" xr:uid="{00000000-0005-0000-0000-00008D380000}"/>
    <cellStyle name="Comma 2 4 10 3 3" xfId="6209" xr:uid="{00000000-0005-0000-0000-00008E380000}"/>
    <cellStyle name="Comma 2 4 10 3 3 2" xfId="24613" xr:uid="{00000000-0005-0000-0000-00008F380000}"/>
    <cellStyle name="Comma 2 4 10 3 3 2 2" xfId="55996" xr:uid="{00000000-0005-0000-0000-000090380000}"/>
    <cellStyle name="Comma 2 4 10 3 3 3" xfId="16840" xr:uid="{00000000-0005-0000-0000-000091380000}"/>
    <cellStyle name="Comma 2 4 10 3 3 3 2" xfId="48223" xr:uid="{00000000-0005-0000-0000-000092380000}"/>
    <cellStyle name="Comma 2 4 10 3 3 4" xfId="37783" xr:uid="{00000000-0005-0000-0000-000093380000}"/>
    <cellStyle name="Comma 2 4 10 3 4" xfId="19359" xr:uid="{00000000-0005-0000-0000-000094380000}"/>
    <cellStyle name="Comma 2 4 10 3 4 2" xfId="50742" xr:uid="{00000000-0005-0000-0000-000095380000}"/>
    <cellStyle name="Comma 2 4 10 3 5" xfId="27241" xr:uid="{00000000-0005-0000-0000-000096380000}"/>
    <cellStyle name="Comma 2 4 10 3 5 2" xfId="58623" xr:uid="{00000000-0005-0000-0000-000097380000}"/>
    <cellStyle name="Comma 2 4 10 3 6" xfId="11583" xr:uid="{00000000-0005-0000-0000-000098380000}"/>
    <cellStyle name="Comma 2 4 10 3 6 2" xfId="42969" xr:uid="{00000000-0005-0000-0000-000099380000}"/>
    <cellStyle name="Comma 2 4 10 3 7" xfId="32521" xr:uid="{00000000-0005-0000-0000-00009A380000}"/>
    <cellStyle name="Comma 2 4 10 4" xfId="3504" xr:uid="{00000000-0005-0000-0000-00009B380000}"/>
    <cellStyle name="Comma 2 4 10 4 2" xfId="8865" xr:uid="{00000000-0005-0000-0000-00009C380000}"/>
    <cellStyle name="Comma 2 4 10 4 2 2" xfId="21984" xr:uid="{00000000-0005-0000-0000-00009D380000}"/>
    <cellStyle name="Comma 2 4 10 4 2 2 2" xfId="53367" xr:uid="{00000000-0005-0000-0000-00009E380000}"/>
    <cellStyle name="Comma 2 4 10 4 2 3" xfId="40413" xr:uid="{00000000-0005-0000-0000-00009F380000}"/>
    <cellStyle name="Comma 2 4 10 4 3" xfId="29866" xr:uid="{00000000-0005-0000-0000-0000A0380000}"/>
    <cellStyle name="Comma 2 4 10 4 3 2" xfId="61248" xr:uid="{00000000-0005-0000-0000-0000A1380000}"/>
    <cellStyle name="Comma 2 4 10 4 4" xfId="14209" xr:uid="{00000000-0005-0000-0000-0000A2380000}"/>
    <cellStyle name="Comma 2 4 10 4 4 2" xfId="45594" xr:uid="{00000000-0005-0000-0000-0000A3380000}"/>
    <cellStyle name="Comma 2 4 10 4 5" xfId="35149" xr:uid="{00000000-0005-0000-0000-0000A4380000}"/>
    <cellStyle name="Comma 2 4 10 5" xfId="6207" xr:uid="{00000000-0005-0000-0000-0000A5380000}"/>
    <cellStyle name="Comma 2 4 10 5 2" xfId="24611" xr:uid="{00000000-0005-0000-0000-0000A6380000}"/>
    <cellStyle name="Comma 2 4 10 5 2 2" xfId="55994" xr:uid="{00000000-0005-0000-0000-0000A7380000}"/>
    <cellStyle name="Comma 2 4 10 5 3" xfId="16838" xr:uid="{00000000-0005-0000-0000-0000A8380000}"/>
    <cellStyle name="Comma 2 4 10 5 3 2" xfId="48221" xr:uid="{00000000-0005-0000-0000-0000A9380000}"/>
    <cellStyle name="Comma 2 4 10 5 4" xfId="37781" xr:uid="{00000000-0005-0000-0000-0000AA380000}"/>
    <cellStyle name="Comma 2 4 10 6" xfId="19357" xr:uid="{00000000-0005-0000-0000-0000AB380000}"/>
    <cellStyle name="Comma 2 4 10 6 2" xfId="50740" xr:uid="{00000000-0005-0000-0000-0000AC380000}"/>
    <cellStyle name="Comma 2 4 10 7" xfId="27239" xr:uid="{00000000-0005-0000-0000-0000AD380000}"/>
    <cellStyle name="Comma 2 4 10 7 2" xfId="58621" xr:uid="{00000000-0005-0000-0000-0000AE380000}"/>
    <cellStyle name="Comma 2 4 10 8" xfId="11581" xr:uid="{00000000-0005-0000-0000-0000AF380000}"/>
    <cellStyle name="Comma 2 4 10 8 2" xfId="42967" xr:uid="{00000000-0005-0000-0000-0000B0380000}"/>
    <cellStyle name="Comma 2 4 10 9" xfId="32519" xr:uid="{00000000-0005-0000-0000-0000B1380000}"/>
    <cellStyle name="Comma 2 4 11" xfId="807" xr:uid="{00000000-0005-0000-0000-0000B2380000}"/>
    <cellStyle name="Comma 2 4 11 2" xfId="808" xr:uid="{00000000-0005-0000-0000-0000B3380000}"/>
    <cellStyle name="Comma 2 4 11 2 2" xfId="3508" xr:uid="{00000000-0005-0000-0000-0000B4380000}"/>
    <cellStyle name="Comma 2 4 11 2 2 2" xfId="8869" xr:uid="{00000000-0005-0000-0000-0000B5380000}"/>
    <cellStyle name="Comma 2 4 11 2 2 2 2" xfId="21988" xr:uid="{00000000-0005-0000-0000-0000B6380000}"/>
    <cellStyle name="Comma 2 4 11 2 2 2 2 2" xfId="53371" xr:uid="{00000000-0005-0000-0000-0000B7380000}"/>
    <cellStyle name="Comma 2 4 11 2 2 2 3" xfId="40417" xr:uid="{00000000-0005-0000-0000-0000B8380000}"/>
    <cellStyle name="Comma 2 4 11 2 2 3" xfId="29870" xr:uid="{00000000-0005-0000-0000-0000B9380000}"/>
    <cellStyle name="Comma 2 4 11 2 2 3 2" xfId="61252" xr:uid="{00000000-0005-0000-0000-0000BA380000}"/>
    <cellStyle name="Comma 2 4 11 2 2 4" xfId="14213" xr:uid="{00000000-0005-0000-0000-0000BB380000}"/>
    <cellStyle name="Comma 2 4 11 2 2 4 2" xfId="45598" xr:uid="{00000000-0005-0000-0000-0000BC380000}"/>
    <cellStyle name="Comma 2 4 11 2 2 5" xfId="35153" xr:uid="{00000000-0005-0000-0000-0000BD380000}"/>
    <cellStyle name="Comma 2 4 11 2 3" xfId="6211" xr:uid="{00000000-0005-0000-0000-0000BE380000}"/>
    <cellStyle name="Comma 2 4 11 2 3 2" xfId="24615" xr:uid="{00000000-0005-0000-0000-0000BF380000}"/>
    <cellStyle name="Comma 2 4 11 2 3 2 2" xfId="55998" xr:uid="{00000000-0005-0000-0000-0000C0380000}"/>
    <cellStyle name="Comma 2 4 11 2 3 3" xfId="16842" xr:uid="{00000000-0005-0000-0000-0000C1380000}"/>
    <cellStyle name="Comma 2 4 11 2 3 3 2" xfId="48225" xr:uid="{00000000-0005-0000-0000-0000C2380000}"/>
    <cellStyle name="Comma 2 4 11 2 3 4" xfId="37785" xr:uid="{00000000-0005-0000-0000-0000C3380000}"/>
    <cellStyle name="Comma 2 4 11 2 4" xfId="19361" xr:uid="{00000000-0005-0000-0000-0000C4380000}"/>
    <cellStyle name="Comma 2 4 11 2 4 2" xfId="50744" xr:uid="{00000000-0005-0000-0000-0000C5380000}"/>
    <cellStyle name="Comma 2 4 11 2 5" xfId="27243" xr:uid="{00000000-0005-0000-0000-0000C6380000}"/>
    <cellStyle name="Comma 2 4 11 2 5 2" xfId="58625" xr:uid="{00000000-0005-0000-0000-0000C7380000}"/>
    <cellStyle name="Comma 2 4 11 2 6" xfId="11585" xr:uid="{00000000-0005-0000-0000-0000C8380000}"/>
    <cellStyle name="Comma 2 4 11 2 6 2" xfId="42971" xr:uid="{00000000-0005-0000-0000-0000C9380000}"/>
    <cellStyle name="Comma 2 4 11 2 7" xfId="32523" xr:uid="{00000000-0005-0000-0000-0000CA380000}"/>
    <cellStyle name="Comma 2 4 11 3" xfId="3507" xr:uid="{00000000-0005-0000-0000-0000CB380000}"/>
    <cellStyle name="Comma 2 4 11 3 2" xfId="8868" xr:uid="{00000000-0005-0000-0000-0000CC380000}"/>
    <cellStyle name="Comma 2 4 11 3 2 2" xfId="21987" xr:uid="{00000000-0005-0000-0000-0000CD380000}"/>
    <cellStyle name="Comma 2 4 11 3 2 2 2" xfId="53370" xr:uid="{00000000-0005-0000-0000-0000CE380000}"/>
    <cellStyle name="Comma 2 4 11 3 2 3" xfId="40416" xr:uid="{00000000-0005-0000-0000-0000CF380000}"/>
    <cellStyle name="Comma 2 4 11 3 3" xfId="29869" xr:uid="{00000000-0005-0000-0000-0000D0380000}"/>
    <cellStyle name="Comma 2 4 11 3 3 2" xfId="61251" xr:uid="{00000000-0005-0000-0000-0000D1380000}"/>
    <cellStyle name="Comma 2 4 11 3 4" xfId="14212" xr:uid="{00000000-0005-0000-0000-0000D2380000}"/>
    <cellStyle name="Comma 2 4 11 3 4 2" xfId="45597" xr:uid="{00000000-0005-0000-0000-0000D3380000}"/>
    <cellStyle name="Comma 2 4 11 3 5" xfId="35152" xr:uid="{00000000-0005-0000-0000-0000D4380000}"/>
    <cellStyle name="Comma 2 4 11 4" xfId="6210" xr:uid="{00000000-0005-0000-0000-0000D5380000}"/>
    <cellStyle name="Comma 2 4 11 4 2" xfId="24614" xr:uid="{00000000-0005-0000-0000-0000D6380000}"/>
    <cellStyle name="Comma 2 4 11 4 2 2" xfId="55997" xr:uid="{00000000-0005-0000-0000-0000D7380000}"/>
    <cellStyle name="Comma 2 4 11 4 3" xfId="16841" xr:uid="{00000000-0005-0000-0000-0000D8380000}"/>
    <cellStyle name="Comma 2 4 11 4 3 2" xfId="48224" xr:uid="{00000000-0005-0000-0000-0000D9380000}"/>
    <cellStyle name="Comma 2 4 11 4 4" xfId="37784" xr:uid="{00000000-0005-0000-0000-0000DA380000}"/>
    <cellStyle name="Comma 2 4 11 5" xfId="19360" xr:uid="{00000000-0005-0000-0000-0000DB380000}"/>
    <cellStyle name="Comma 2 4 11 5 2" xfId="50743" xr:uid="{00000000-0005-0000-0000-0000DC380000}"/>
    <cellStyle name="Comma 2 4 11 6" xfId="27242" xr:uid="{00000000-0005-0000-0000-0000DD380000}"/>
    <cellStyle name="Comma 2 4 11 6 2" xfId="58624" xr:uid="{00000000-0005-0000-0000-0000DE380000}"/>
    <cellStyle name="Comma 2 4 11 7" xfId="11584" xr:uid="{00000000-0005-0000-0000-0000DF380000}"/>
    <cellStyle name="Comma 2 4 11 7 2" xfId="42970" xr:uid="{00000000-0005-0000-0000-0000E0380000}"/>
    <cellStyle name="Comma 2 4 11 8" xfId="32522" xr:uid="{00000000-0005-0000-0000-0000E1380000}"/>
    <cellStyle name="Comma 2 4 12" xfId="809" xr:uid="{00000000-0005-0000-0000-0000E2380000}"/>
    <cellStyle name="Comma 2 4 12 2" xfId="3509" xr:uid="{00000000-0005-0000-0000-0000E3380000}"/>
    <cellStyle name="Comma 2 4 12 2 2" xfId="8870" xr:uid="{00000000-0005-0000-0000-0000E4380000}"/>
    <cellStyle name="Comma 2 4 12 2 2 2" xfId="21989" xr:uid="{00000000-0005-0000-0000-0000E5380000}"/>
    <cellStyle name="Comma 2 4 12 2 2 2 2" xfId="53372" xr:uid="{00000000-0005-0000-0000-0000E6380000}"/>
    <cellStyle name="Comma 2 4 12 2 2 3" xfId="40418" xr:uid="{00000000-0005-0000-0000-0000E7380000}"/>
    <cellStyle name="Comma 2 4 12 2 3" xfId="29871" xr:uid="{00000000-0005-0000-0000-0000E8380000}"/>
    <cellStyle name="Comma 2 4 12 2 3 2" xfId="61253" xr:uid="{00000000-0005-0000-0000-0000E9380000}"/>
    <cellStyle name="Comma 2 4 12 2 4" xfId="14214" xr:uid="{00000000-0005-0000-0000-0000EA380000}"/>
    <cellStyle name="Comma 2 4 12 2 4 2" xfId="45599" xr:uid="{00000000-0005-0000-0000-0000EB380000}"/>
    <cellStyle name="Comma 2 4 12 2 5" xfId="35154" xr:uid="{00000000-0005-0000-0000-0000EC380000}"/>
    <cellStyle name="Comma 2 4 12 3" xfId="6212" xr:uid="{00000000-0005-0000-0000-0000ED380000}"/>
    <cellStyle name="Comma 2 4 12 3 2" xfId="24616" xr:uid="{00000000-0005-0000-0000-0000EE380000}"/>
    <cellStyle name="Comma 2 4 12 3 2 2" xfId="55999" xr:uid="{00000000-0005-0000-0000-0000EF380000}"/>
    <cellStyle name="Comma 2 4 12 3 3" xfId="16843" xr:uid="{00000000-0005-0000-0000-0000F0380000}"/>
    <cellStyle name="Comma 2 4 12 3 3 2" xfId="48226" xr:uid="{00000000-0005-0000-0000-0000F1380000}"/>
    <cellStyle name="Comma 2 4 12 3 4" xfId="37786" xr:uid="{00000000-0005-0000-0000-0000F2380000}"/>
    <cellStyle name="Comma 2 4 12 4" xfId="19362" xr:uid="{00000000-0005-0000-0000-0000F3380000}"/>
    <cellStyle name="Comma 2 4 12 4 2" xfId="50745" xr:uid="{00000000-0005-0000-0000-0000F4380000}"/>
    <cellStyle name="Comma 2 4 12 5" xfId="27244" xr:uid="{00000000-0005-0000-0000-0000F5380000}"/>
    <cellStyle name="Comma 2 4 12 5 2" xfId="58626" xr:uid="{00000000-0005-0000-0000-0000F6380000}"/>
    <cellStyle name="Comma 2 4 12 6" xfId="11586" xr:uid="{00000000-0005-0000-0000-0000F7380000}"/>
    <cellStyle name="Comma 2 4 12 6 2" xfId="42972" xr:uid="{00000000-0005-0000-0000-0000F8380000}"/>
    <cellStyle name="Comma 2 4 12 7" xfId="32524" xr:uid="{00000000-0005-0000-0000-0000F9380000}"/>
    <cellStyle name="Comma 2 4 13" xfId="810" xr:uid="{00000000-0005-0000-0000-0000FA380000}"/>
    <cellStyle name="Comma 2 4 13 2" xfId="3510" xr:uid="{00000000-0005-0000-0000-0000FB380000}"/>
    <cellStyle name="Comma 2 4 13 2 2" xfId="8871" xr:uid="{00000000-0005-0000-0000-0000FC380000}"/>
    <cellStyle name="Comma 2 4 13 2 2 2" xfId="21990" xr:uid="{00000000-0005-0000-0000-0000FD380000}"/>
    <cellStyle name="Comma 2 4 13 2 2 2 2" xfId="53373" xr:uid="{00000000-0005-0000-0000-0000FE380000}"/>
    <cellStyle name="Comma 2 4 13 2 2 3" xfId="40419" xr:uid="{00000000-0005-0000-0000-0000FF380000}"/>
    <cellStyle name="Comma 2 4 13 2 3" xfId="29872" xr:uid="{00000000-0005-0000-0000-000000390000}"/>
    <cellStyle name="Comma 2 4 13 2 3 2" xfId="61254" xr:uid="{00000000-0005-0000-0000-000001390000}"/>
    <cellStyle name="Comma 2 4 13 2 4" xfId="14215" xr:uid="{00000000-0005-0000-0000-000002390000}"/>
    <cellStyle name="Comma 2 4 13 2 4 2" xfId="45600" xr:uid="{00000000-0005-0000-0000-000003390000}"/>
    <cellStyle name="Comma 2 4 13 2 5" xfId="35155" xr:uid="{00000000-0005-0000-0000-000004390000}"/>
    <cellStyle name="Comma 2 4 13 3" xfId="6213" xr:uid="{00000000-0005-0000-0000-000005390000}"/>
    <cellStyle name="Comma 2 4 13 3 2" xfId="24617" xr:uid="{00000000-0005-0000-0000-000006390000}"/>
    <cellStyle name="Comma 2 4 13 3 2 2" xfId="56000" xr:uid="{00000000-0005-0000-0000-000007390000}"/>
    <cellStyle name="Comma 2 4 13 3 3" xfId="16844" xr:uid="{00000000-0005-0000-0000-000008390000}"/>
    <cellStyle name="Comma 2 4 13 3 3 2" xfId="48227" xr:uid="{00000000-0005-0000-0000-000009390000}"/>
    <cellStyle name="Comma 2 4 13 3 4" xfId="37787" xr:uid="{00000000-0005-0000-0000-00000A390000}"/>
    <cellStyle name="Comma 2 4 13 4" xfId="19363" xr:uid="{00000000-0005-0000-0000-00000B390000}"/>
    <cellStyle name="Comma 2 4 13 4 2" xfId="50746" xr:uid="{00000000-0005-0000-0000-00000C390000}"/>
    <cellStyle name="Comma 2 4 13 5" xfId="27245" xr:uid="{00000000-0005-0000-0000-00000D390000}"/>
    <cellStyle name="Comma 2 4 13 5 2" xfId="58627" xr:uid="{00000000-0005-0000-0000-00000E390000}"/>
    <cellStyle name="Comma 2 4 13 6" xfId="11587" xr:uid="{00000000-0005-0000-0000-00000F390000}"/>
    <cellStyle name="Comma 2 4 13 6 2" xfId="42973" xr:uid="{00000000-0005-0000-0000-000010390000}"/>
    <cellStyle name="Comma 2 4 13 7" xfId="32525" xr:uid="{00000000-0005-0000-0000-000011390000}"/>
    <cellStyle name="Comma 2 4 14" xfId="2729" xr:uid="{00000000-0005-0000-0000-000012390000}"/>
    <cellStyle name="Comma 2 4 14 2" xfId="5402" xr:uid="{00000000-0005-0000-0000-000013390000}"/>
    <cellStyle name="Comma 2 4 14 2 2" xfId="10757" xr:uid="{00000000-0005-0000-0000-000014390000}"/>
    <cellStyle name="Comma 2 4 14 2 2 2" xfId="23870" xr:uid="{00000000-0005-0000-0000-000015390000}"/>
    <cellStyle name="Comma 2 4 14 2 2 2 2" xfId="55253" xr:uid="{00000000-0005-0000-0000-000016390000}"/>
    <cellStyle name="Comma 2 4 14 2 2 3" xfId="42299" xr:uid="{00000000-0005-0000-0000-000017390000}"/>
    <cellStyle name="Comma 2 4 14 2 3" xfId="31752" xr:uid="{00000000-0005-0000-0000-000018390000}"/>
    <cellStyle name="Comma 2 4 14 2 3 2" xfId="63134" xr:uid="{00000000-0005-0000-0000-000019390000}"/>
    <cellStyle name="Comma 2 4 14 2 4" xfId="16095" xr:uid="{00000000-0005-0000-0000-00001A390000}"/>
    <cellStyle name="Comma 2 4 14 2 4 2" xfId="47480" xr:uid="{00000000-0005-0000-0000-00001B390000}"/>
    <cellStyle name="Comma 2 4 14 2 5" xfId="37035" xr:uid="{00000000-0005-0000-0000-00001C390000}"/>
    <cellStyle name="Comma 2 4 14 3" xfId="8110" xr:uid="{00000000-0005-0000-0000-00001D390000}"/>
    <cellStyle name="Comma 2 4 14 3 2" xfId="26497" xr:uid="{00000000-0005-0000-0000-00001E390000}"/>
    <cellStyle name="Comma 2 4 14 3 2 2" xfId="57880" xr:uid="{00000000-0005-0000-0000-00001F390000}"/>
    <cellStyle name="Comma 2 4 14 3 3" xfId="18724" xr:uid="{00000000-0005-0000-0000-000020390000}"/>
    <cellStyle name="Comma 2 4 14 3 3 2" xfId="50107" xr:uid="{00000000-0005-0000-0000-000021390000}"/>
    <cellStyle name="Comma 2 4 14 3 4" xfId="39669" xr:uid="{00000000-0005-0000-0000-000022390000}"/>
    <cellStyle name="Comma 2 4 14 4" xfId="21243" xr:uid="{00000000-0005-0000-0000-000023390000}"/>
    <cellStyle name="Comma 2 4 14 4 2" xfId="52626" xr:uid="{00000000-0005-0000-0000-000024390000}"/>
    <cellStyle name="Comma 2 4 14 5" xfId="29125" xr:uid="{00000000-0005-0000-0000-000025390000}"/>
    <cellStyle name="Comma 2 4 14 5 2" xfId="60507" xr:uid="{00000000-0005-0000-0000-000026390000}"/>
    <cellStyle name="Comma 2 4 14 6" xfId="13467" xr:uid="{00000000-0005-0000-0000-000027390000}"/>
    <cellStyle name="Comma 2 4 14 6 2" xfId="44853" xr:uid="{00000000-0005-0000-0000-000028390000}"/>
    <cellStyle name="Comma 2 4 14 7" xfId="34405" xr:uid="{00000000-0005-0000-0000-000029390000}"/>
    <cellStyle name="Comma 2 4 15" xfId="2789" xr:uid="{00000000-0005-0000-0000-00002A390000}"/>
    <cellStyle name="Comma 2 4 15 2" xfId="5462" xr:uid="{00000000-0005-0000-0000-00002B390000}"/>
    <cellStyle name="Comma 2 4 15 2 2" xfId="10813" xr:uid="{00000000-0005-0000-0000-00002C390000}"/>
    <cellStyle name="Comma 2 4 15 2 2 2" xfId="23924" xr:uid="{00000000-0005-0000-0000-00002D390000}"/>
    <cellStyle name="Comma 2 4 15 2 2 2 2" xfId="55307" xr:uid="{00000000-0005-0000-0000-00002E390000}"/>
    <cellStyle name="Comma 2 4 15 2 2 3" xfId="42353" xr:uid="{00000000-0005-0000-0000-00002F390000}"/>
    <cellStyle name="Comma 2 4 15 2 3" xfId="31806" xr:uid="{00000000-0005-0000-0000-000030390000}"/>
    <cellStyle name="Comma 2 4 15 2 3 2" xfId="63188" xr:uid="{00000000-0005-0000-0000-000031390000}"/>
    <cellStyle name="Comma 2 4 15 2 4" xfId="16149" xr:uid="{00000000-0005-0000-0000-000032390000}"/>
    <cellStyle name="Comma 2 4 15 2 4 2" xfId="47534" xr:uid="{00000000-0005-0000-0000-000033390000}"/>
    <cellStyle name="Comma 2 4 15 2 5" xfId="37089" xr:uid="{00000000-0005-0000-0000-000034390000}"/>
    <cellStyle name="Comma 2 4 15 3" xfId="8167" xr:uid="{00000000-0005-0000-0000-000035390000}"/>
    <cellStyle name="Comma 2 4 15 3 2" xfId="26551" xr:uid="{00000000-0005-0000-0000-000036390000}"/>
    <cellStyle name="Comma 2 4 15 3 2 2" xfId="57934" xr:uid="{00000000-0005-0000-0000-000037390000}"/>
    <cellStyle name="Comma 2 4 15 3 3" xfId="18778" xr:uid="{00000000-0005-0000-0000-000038390000}"/>
    <cellStyle name="Comma 2 4 15 3 3 2" xfId="50161" xr:uid="{00000000-0005-0000-0000-000039390000}"/>
    <cellStyle name="Comma 2 4 15 3 4" xfId="39723" xr:uid="{00000000-0005-0000-0000-00003A390000}"/>
    <cellStyle name="Comma 2 4 15 4" xfId="21297" xr:uid="{00000000-0005-0000-0000-00003B390000}"/>
    <cellStyle name="Comma 2 4 15 4 2" xfId="52680" xr:uid="{00000000-0005-0000-0000-00003C390000}"/>
    <cellStyle name="Comma 2 4 15 5" xfId="29179" xr:uid="{00000000-0005-0000-0000-00003D390000}"/>
    <cellStyle name="Comma 2 4 15 5 2" xfId="60561" xr:uid="{00000000-0005-0000-0000-00003E390000}"/>
    <cellStyle name="Comma 2 4 15 6" xfId="13521" xr:uid="{00000000-0005-0000-0000-00003F390000}"/>
    <cellStyle name="Comma 2 4 15 6 2" xfId="44907" xr:uid="{00000000-0005-0000-0000-000040390000}"/>
    <cellStyle name="Comma 2 4 15 7" xfId="34459" xr:uid="{00000000-0005-0000-0000-000041390000}"/>
    <cellStyle name="Comma 2 4 16" xfId="803" xr:uid="{00000000-0005-0000-0000-000042390000}"/>
    <cellStyle name="Comma 2 4 16 2" xfId="3503" xr:uid="{00000000-0005-0000-0000-000043390000}"/>
    <cellStyle name="Comma 2 4 16 2 2" xfId="8864" xr:uid="{00000000-0005-0000-0000-000044390000}"/>
    <cellStyle name="Comma 2 4 16 2 2 2" xfId="24610" xr:uid="{00000000-0005-0000-0000-000045390000}"/>
    <cellStyle name="Comma 2 4 16 2 2 2 2" xfId="55993" xr:uid="{00000000-0005-0000-0000-000046390000}"/>
    <cellStyle name="Comma 2 4 16 2 2 3" xfId="40412" xr:uid="{00000000-0005-0000-0000-000047390000}"/>
    <cellStyle name="Comma 2 4 16 2 3" xfId="29865" xr:uid="{00000000-0005-0000-0000-000048390000}"/>
    <cellStyle name="Comma 2 4 16 2 3 2" xfId="61247" xr:uid="{00000000-0005-0000-0000-000049390000}"/>
    <cellStyle name="Comma 2 4 16 2 4" xfId="16837" xr:uid="{00000000-0005-0000-0000-00004A390000}"/>
    <cellStyle name="Comma 2 4 16 2 4 2" xfId="48220" xr:uid="{00000000-0005-0000-0000-00004B390000}"/>
    <cellStyle name="Comma 2 4 16 2 5" xfId="35148" xr:uid="{00000000-0005-0000-0000-00004C390000}"/>
    <cellStyle name="Comma 2 4 16 3" xfId="6206" xr:uid="{00000000-0005-0000-0000-00004D390000}"/>
    <cellStyle name="Comma 2 4 16 3 2" xfId="21983" xr:uid="{00000000-0005-0000-0000-00004E390000}"/>
    <cellStyle name="Comma 2 4 16 3 2 2" xfId="53366" xr:uid="{00000000-0005-0000-0000-00004F390000}"/>
    <cellStyle name="Comma 2 4 16 3 3" xfId="37780" xr:uid="{00000000-0005-0000-0000-000050390000}"/>
    <cellStyle name="Comma 2 4 16 4" xfId="27238" xr:uid="{00000000-0005-0000-0000-000051390000}"/>
    <cellStyle name="Comma 2 4 16 4 2" xfId="58620" xr:uid="{00000000-0005-0000-0000-000052390000}"/>
    <cellStyle name="Comma 2 4 16 5" xfId="14208" xr:uid="{00000000-0005-0000-0000-000053390000}"/>
    <cellStyle name="Comma 2 4 16 5 2" xfId="45593" xr:uid="{00000000-0005-0000-0000-000054390000}"/>
    <cellStyle name="Comma 2 4 16 6" xfId="32518" xr:uid="{00000000-0005-0000-0000-000055390000}"/>
    <cellStyle name="Comma 2 4 17" xfId="2922" xr:uid="{00000000-0005-0000-0000-000056390000}"/>
    <cellStyle name="Comma 2 4 17 2" xfId="8284" xr:uid="{00000000-0005-0000-0000-000057390000}"/>
    <cellStyle name="Comma 2 4 17 2 2" xfId="21405" xr:uid="{00000000-0005-0000-0000-000058390000}"/>
    <cellStyle name="Comma 2 4 17 2 2 2" xfId="52788" xr:uid="{00000000-0005-0000-0000-000059390000}"/>
    <cellStyle name="Comma 2 4 17 2 3" xfId="39834" xr:uid="{00000000-0005-0000-0000-00005A390000}"/>
    <cellStyle name="Comma 2 4 17 3" xfId="29287" xr:uid="{00000000-0005-0000-0000-00005B390000}"/>
    <cellStyle name="Comma 2 4 17 3 2" xfId="60669" xr:uid="{00000000-0005-0000-0000-00005C390000}"/>
    <cellStyle name="Comma 2 4 17 4" xfId="13630" xr:uid="{00000000-0005-0000-0000-00005D390000}"/>
    <cellStyle name="Comma 2 4 17 4 2" xfId="45015" xr:uid="{00000000-0005-0000-0000-00005E390000}"/>
    <cellStyle name="Comma 2 4 17 5" xfId="34570" xr:uid="{00000000-0005-0000-0000-00005F390000}"/>
    <cellStyle name="Comma 2 4 18" xfId="5626" xr:uid="{00000000-0005-0000-0000-000060390000}"/>
    <cellStyle name="Comma 2 4 18 2" xfId="24032" xr:uid="{00000000-0005-0000-0000-000061390000}"/>
    <cellStyle name="Comma 2 4 18 2 2" xfId="55415" xr:uid="{00000000-0005-0000-0000-000062390000}"/>
    <cellStyle name="Comma 2 4 18 3" xfId="16259" xr:uid="{00000000-0005-0000-0000-000063390000}"/>
    <cellStyle name="Comma 2 4 18 3 2" xfId="47642" xr:uid="{00000000-0005-0000-0000-000064390000}"/>
    <cellStyle name="Comma 2 4 18 4" xfId="37202" xr:uid="{00000000-0005-0000-0000-000065390000}"/>
    <cellStyle name="Comma 2 4 19" xfId="19356" xr:uid="{00000000-0005-0000-0000-000066390000}"/>
    <cellStyle name="Comma 2 4 19 2" xfId="50739" xr:uid="{00000000-0005-0000-0000-000067390000}"/>
    <cellStyle name="Comma 2 4 2" xfId="226" xr:uid="{00000000-0005-0000-0000-000068390000}"/>
    <cellStyle name="Comma 2 4 2 10" xfId="812" xr:uid="{00000000-0005-0000-0000-000069390000}"/>
    <cellStyle name="Comma 2 4 2 10 2" xfId="3512" xr:uid="{00000000-0005-0000-0000-00006A390000}"/>
    <cellStyle name="Comma 2 4 2 10 2 2" xfId="8873" xr:uid="{00000000-0005-0000-0000-00006B390000}"/>
    <cellStyle name="Comma 2 4 2 10 2 2 2" xfId="21992" xr:uid="{00000000-0005-0000-0000-00006C390000}"/>
    <cellStyle name="Comma 2 4 2 10 2 2 2 2" xfId="53375" xr:uid="{00000000-0005-0000-0000-00006D390000}"/>
    <cellStyle name="Comma 2 4 2 10 2 2 3" xfId="40421" xr:uid="{00000000-0005-0000-0000-00006E390000}"/>
    <cellStyle name="Comma 2 4 2 10 2 3" xfId="29874" xr:uid="{00000000-0005-0000-0000-00006F390000}"/>
    <cellStyle name="Comma 2 4 2 10 2 3 2" xfId="61256" xr:uid="{00000000-0005-0000-0000-000070390000}"/>
    <cellStyle name="Comma 2 4 2 10 2 4" xfId="14217" xr:uid="{00000000-0005-0000-0000-000071390000}"/>
    <cellStyle name="Comma 2 4 2 10 2 4 2" xfId="45602" xr:uid="{00000000-0005-0000-0000-000072390000}"/>
    <cellStyle name="Comma 2 4 2 10 2 5" xfId="35157" xr:uid="{00000000-0005-0000-0000-000073390000}"/>
    <cellStyle name="Comma 2 4 2 10 3" xfId="6215" xr:uid="{00000000-0005-0000-0000-000074390000}"/>
    <cellStyle name="Comma 2 4 2 10 3 2" xfId="24619" xr:uid="{00000000-0005-0000-0000-000075390000}"/>
    <cellStyle name="Comma 2 4 2 10 3 2 2" xfId="56002" xr:uid="{00000000-0005-0000-0000-000076390000}"/>
    <cellStyle name="Comma 2 4 2 10 3 3" xfId="16846" xr:uid="{00000000-0005-0000-0000-000077390000}"/>
    <cellStyle name="Comma 2 4 2 10 3 3 2" xfId="48229" xr:uid="{00000000-0005-0000-0000-000078390000}"/>
    <cellStyle name="Comma 2 4 2 10 3 4" xfId="37789" xr:uid="{00000000-0005-0000-0000-000079390000}"/>
    <cellStyle name="Comma 2 4 2 10 4" xfId="19365" xr:uid="{00000000-0005-0000-0000-00007A390000}"/>
    <cellStyle name="Comma 2 4 2 10 4 2" xfId="50748" xr:uid="{00000000-0005-0000-0000-00007B390000}"/>
    <cellStyle name="Comma 2 4 2 10 5" xfId="27247" xr:uid="{00000000-0005-0000-0000-00007C390000}"/>
    <cellStyle name="Comma 2 4 2 10 5 2" xfId="58629" xr:uid="{00000000-0005-0000-0000-00007D390000}"/>
    <cellStyle name="Comma 2 4 2 10 6" xfId="11589" xr:uid="{00000000-0005-0000-0000-00007E390000}"/>
    <cellStyle name="Comma 2 4 2 10 6 2" xfId="42975" xr:uid="{00000000-0005-0000-0000-00007F390000}"/>
    <cellStyle name="Comma 2 4 2 10 7" xfId="32527" xr:uid="{00000000-0005-0000-0000-000080390000}"/>
    <cellStyle name="Comma 2 4 2 11" xfId="2742" xr:uid="{00000000-0005-0000-0000-000081390000}"/>
    <cellStyle name="Comma 2 4 2 11 2" xfId="5415" xr:uid="{00000000-0005-0000-0000-000082390000}"/>
    <cellStyle name="Comma 2 4 2 11 2 2" xfId="10770" xr:uid="{00000000-0005-0000-0000-000083390000}"/>
    <cellStyle name="Comma 2 4 2 11 2 2 2" xfId="23883" xr:uid="{00000000-0005-0000-0000-000084390000}"/>
    <cellStyle name="Comma 2 4 2 11 2 2 2 2" xfId="55266" xr:uid="{00000000-0005-0000-0000-000085390000}"/>
    <cellStyle name="Comma 2 4 2 11 2 2 3" xfId="42312" xr:uid="{00000000-0005-0000-0000-000086390000}"/>
    <cellStyle name="Comma 2 4 2 11 2 3" xfId="31765" xr:uid="{00000000-0005-0000-0000-000087390000}"/>
    <cellStyle name="Comma 2 4 2 11 2 3 2" xfId="63147" xr:uid="{00000000-0005-0000-0000-000088390000}"/>
    <cellStyle name="Comma 2 4 2 11 2 4" xfId="16108" xr:uid="{00000000-0005-0000-0000-000089390000}"/>
    <cellStyle name="Comma 2 4 2 11 2 4 2" xfId="47493" xr:uid="{00000000-0005-0000-0000-00008A390000}"/>
    <cellStyle name="Comma 2 4 2 11 2 5" xfId="37048" xr:uid="{00000000-0005-0000-0000-00008B390000}"/>
    <cellStyle name="Comma 2 4 2 11 3" xfId="8123" xr:uid="{00000000-0005-0000-0000-00008C390000}"/>
    <cellStyle name="Comma 2 4 2 11 3 2" xfId="26510" xr:uid="{00000000-0005-0000-0000-00008D390000}"/>
    <cellStyle name="Comma 2 4 2 11 3 2 2" xfId="57893" xr:uid="{00000000-0005-0000-0000-00008E390000}"/>
    <cellStyle name="Comma 2 4 2 11 3 3" xfId="18737" xr:uid="{00000000-0005-0000-0000-00008F390000}"/>
    <cellStyle name="Comma 2 4 2 11 3 3 2" xfId="50120" xr:uid="{00000000-0005-0000-0000-000090390000}"/>
    <cellStyle name="Comma 2 4 2 11 3 4" xfId="39682" xr:uid="{00000000-0005-0000-0000-000091390000}"/>
    <cellStyle name="Comma 2 4 2 11 4" xfId="21256" xr:uid="{00000000-0005-0000-0000-000092390000}"/>
    <cellStyle name="Comma 2 4 2 11 4 2" xfId="52639" xr:uid="{00000000-0005-0000-0000-000093390000}"/>
    <cellStyle name="Comma 2 4 2 11 5" xfId="29138" xr:uid="{00000000-0005-0000-0000-000094390000}"/>
    <cellStyle name="Comma 2 4 2 11 5 2" xfId="60520" xr:uid="{00000000-0005-0000-0000-000095390000}"/>
    <cellStyle name="Comma 2 4 2 11 6" xfId="13480" xr:uid="{00000000-0005-0000-0000-000096390000}"/>
    <cellStyle name="Comma 2 4 2 11 6 2" xfId="44866" xr:uid="{00000000-0005-0000-0000-000097390000}"/>
    <cellStyle name="Comma 2 4 2 11 7" xfId="34418" xr:uid="{00000000-0005-0000-0000-000098390000}"/>
    <cellStyle name="Comma 2 4 2 12" xfId="2802" xr:uid="{00000000-0005-0000-0000-000099390000}"/>
    <cellStyle name="Comma 2 4 2 12 2" xfId="5475" xr:uid="{00000000-0005-0000-0000-00009A390000}"/>
    <cellStyle name="Comma 2 4 2 12 2 2" xfId="10826" xr:uid="{00000000-0005-0000-0000-00009B390000}"/>
    <cellStyle name="Comma 2 4 2 12 2 2 2" xfId="23937" xr:uid="{00000000-0005-0000-0000-00009C390000}"/>
    <cellStyle name="Comma 2 4 2 12 2 2 2 2" xfId="55320" xr:uid="{00000000-0005-0000-0000-00009D390000}"/>
    <cellStyle name="Comma 2 4 2 12 2 2 3" xfId="42366" xr:uid="{00000000-0005-0000-0000-00009E390000}"/>
    <cellStyle name="Comma 2 4 2 12 2 3" xfId="31819" xr:uid="{00000000-0005-0000-0000-00009F390000}"/>
    <cellStyle name="Comma 2 4 2 12 2 3 2" xfId="63201" xr:uid="{00000000-0005-0000-0000-0000A0390000}"/>
    <cellStyle name="Comma 2 4 2 12 2 4" xfId="16162" xr:uid="{00000000-0005-0000-0000-0000A1390000}"/>
    <cellStyle name="Comma 2 4 2 12 2 4 2" xfId="47547" xr:uid="{00000000-0005-0000-0000-0000A2390000}"/>
    <cellStyle name="Comma 2 4 2 12 2 5" xfId="37102" xr:uid="{00000000-0005-0000-0000-0000A3390000}"/>
    <cellStyle name="Comma 2 4 2 12 3" xfId="8180" xr:uid="{00000000-0005-0000-0000-0000A4390000}"/>
    <cellStyle name="Comma 2 4 2 12 3 2" xfId="26564" xr:uid="{00000000-0005-0000-0000-0000A5390000}"/>
    <cellStyle name="Comma 2 4 2 12 3 2 2" xfId="57947" xr:uid="{00000000-0005-0000-0000-0000A6390000}"/>
    <cellStyle name="Comma 2 4 2 12 3 3" xfId="18791" xr:uid="{00000000-0005-0000-0000-0000A7390000}"/>
    <cellStyle name="Comma 2 4 2 12 3 3 2" xfId="50174" xr:uid="{00000000-0005-0000-0000-0000A8390000}"/>
    <cellStyle name="Comma 2 4 2 12 3 4" xfId="39736" xr:uid="{00000000-0005-0000-0000-0000A9390000}"/>
    <cellStyle name="Comma 2 4 2 12 4" xfId="21310" xr:uid="{00000000-0005-0000-0000-0000AA390000}"/>
    <cellStyle name="Comma 2 4 2 12 4 2" xfId="52693" xr:uid="{00000000-0005-0000-0000-0000AB390000}"/>
    <cellStyle name="Comma 2 4 2 12 5" xfId="29192" xr:uid="{00000000-0005-0000-0000-0000AC390000}"/>
    <cellStyle name="Comma 2 4 2 12 5 2" xfId="60574" xr:uid="{00000000-0005-0000-0000-0000AD390000}"/>
    <cellStyle name="Comma 2 4 2 12 6" xfId="13534" xr:uid="{00000000-0005-0000-0000-0000AE390000}"/>
    <cellStyle name="Comma 2 4 2 12 6 2" xfId="44920" xr:uid="{00000000-0005-0000-0000-0000AF390000}"/>
    <cellStyle name="Comma 2 4 2 12 7" xfId="34472" xr:uid="{00000000-0005-0000-0000-0000B0390000}"/>
    <cellStyle name="Comma 2 4 2 13" xfId="811" xr:uid="{00000000-0005-0000-0000-0000B1390000}"/>
    <cellStyle name="Comma 2 4 2 13 2" xfId="3511" xr:uid="{00000000-0005-0000-0000-0000B2390000}"/>
    <cellStyle name="Comma 2 4 2 13 2 2" xfId="8872" xr:uid="{00000000-0005-0000-0000-0000B3390000}"/>
    <cellStyle name="Comma 2 4 2 13 2 2 2" xfId="24618" xr:uid="{00000000-0005-0000-0000-0000B4390000}"/>
    <cellStyle name="Comma 2 4 2 13 2 2 2 2" xfId="56001" xr:uid="{00000000-0005-0000-0000-0000B5390000}"/>
    <cellStyle name="Comma 2 4 2 13 2 2 3" xfId="40420" xr:uid="{00000000-0005-0000-0000-0000B6390000}"/>
    <cellStyle name="Comma 2 4 2 13 2 3" xfId="29873" xr:uid="{00000000-0005-0000-0000-0000B7390000}"/>
    <cellStyle name="Comma 2 4 2 13 2 3 2" xfId="61255" xr:uid="{00000000-0005-0000-0000-0000B8390000}"/>
    <cellStyle name="Comma 2 4 2 13 2 4" xfId="16845" xr:uid="{00000000-0005-0000-0000-0000B9390000}"/>
    <cellStyle name="Comma 2 4 2 13 2 4 2" xfId="48228" xr:uid="{00000000-0005-0000-0000-0000BA390000}"/>
    <cellStyle name="Comma 2 4 2 13 2 5" xfId="35156" xr:uid="{00000000-0005-0000-0000-0000BB390000}"/>
    <cellStyle name="Comma 2 4 2 13 3" xfId="6214" xr:uid="{00000000-0005-0000-0000-0000BC390000}"/>
    <cellStyle name="Comma 2 4 2 13 3 2" xfId="21991" xr:uid="{00000000-0005-0000-0000-0000BD390000}"/>
    <cellStyle name="Comma 2 4 2 13 3 2 2" xfId="53374" xr:uid="{00000000-0005-0000-0000-0000BE390000}"/>
    <cellStyle name="Comma 2 4 2 13 3 3" xfId="37788" xr:uid="{00000000-0005-0000-0000-0000BF390000}"/>
    <cellStyle name="Comma 2 4 2 13 4" xfId="27246" xr:uid="{00000000-0005-0000-0000-0000C0390000}"/>
    <cellStyle name="Comma 2 4 2 13 4 2" xfId="58628" xr:uid="{00000000-0005-0000-0000-0000C1390000}"/>
    <cellStyle name="Comma 2 4 2 13 5" xfId="14216" xr:uid="{00000000-0005-0000-0000-0000C2390000}"/>
    <cellStyle name="Comma 2 4 2 13 5 2" xfId="45601" xr:uid="{00000000-0005-0000-0000-0000C3390000}"/>
    <cellStyle name="Comma 2 4 2 13 6" xfId="32526" xr:uid="{00000000-0005-0000-0000-0000C4390000}"/>
    <cellStyle name="Comma 2 4 2 14" xfId="2935" xr:uid="{00000000-0005-0000-0000-0000C5390000}"/>
    <cellStyle name="Comma 2 4 2 14 2" xfId="8297" xr:uid="{00000000-0005-0000-0000-0000C6390000}"/>
    <cellStyle name="Comma 2 4 2 14 2 2" xfId="21418" xr:uid="{00000000-0005-0000-0000-0000C7390000}"/>
    <cellStyle name="Comma 2 4 2 14 2 2 2" xfId="52801" xr:uid="{00000000-0005-0000-0000-0000C8390000}"/>
    <cellStyle name="Comma 2 4 2 14 2 3" xfId="39847" xr:uid="{00000000-0005-0000-0000-0000C9390000}"/>
    <cellStyle name="Comma 2 4 2 14 3" xfId="29300" xr:uid="{00000000-0005-0000-0000-0000CA390000}"/>
    <cellStyle name="Comma 2 4 2 14 3 2" xfId="60682" xr:uid="{00000000-0005-0000-0000-0000CB390000}"/>
    <cellStyle name="Comma 2 4 2 14 4" xfId="13643" xr:uid="{00000000-0005-0000-0000-0000CC390000}"/>
    <cellStyle name="Comma 2 4 2 14 4 2" xfId="45028" xr:uid="{00000000-0005-0000-0000-0000CD390000}"/>
    <cellStyle name="Comma 2 4 2 14 5" xfId="34583" xr:uid="{00000000-0005-0000-0000-0000CE390000}"/>
    <cellStyle name="Comma 2 4 2 15" xfId="5639" xr:uid="{00000000-0005-0000-0000-0000CF390000}"/>
    <cellStyle name="Comma 2 4 2 15 2" xfId="24045" xr:uid="{00000000-0005-0000-0000-0000D0390000}"/>
    <cellStyle name="Comma 2 4 2 15 2 2" xfId="55428" xr:uid="{00000000-0005-0000-0000-0000D1390000}"/>
    <cellStyle name="Comma 2 4 2 15 3" xfId="16272" xr:uid="{00000000-0005-0000-0000-0000D2390000}"/>
    <cellStyle name="Comma 2 4 2 15 3 2" xfId="47655" xr:uid="{00000000-0005-0000-0000-0000D3390000}"/>
    <cellStyle name="Comma 2 4 2 15 4" xfId="37215" xr:uid="{00000000-0005-0000-0000-0000D4390000}"/>
    <cellStyle name="Comma 2 4 2 16" xfId="19364" xr:uid="{00000000-0005-0000-0000-0000D5390000}"/>
    <cellStyle name="Comma 2 4 2 16 2" xfId="50747" xr:uid="{00000000-0005-0000-0000-0000D6390000}"/>
    <cellStyle name="Comma 2 4 2 17" xfId="26673" xr:uid="{00000000-0005-0000-0000-0000D7390000}"/>
    <cellStyle name="Comma 2 4 2 17 2" xfId="58055" xr:uid="{00000000-0005-0000-0000-0000D8390000}"/>
    <cellStyle name="Comma 2 4 2 18" xfId="11588" xr:uid="{00000000-0005-0000-0000-0000D9390000}"/>
    <cellStyle name="Comma 2 4 2 18 2" xfId="42974" xr:uid="{00000000-0005-0000-0000-0000DA390000}"/>
    <cellStyle name="Comma 2 4 2 19" xfId="31952" xr:uid="{00000000-0005-0000-0000-0000DB390000}"/>
    <cellStyle name="Comma 2 4 2 2" xfId="255" xr:uid="{00000000-0005-0000-0000-0000DC390000}"/>
    <cellStyle name="Comma 2 4 2 2 10" xfId="2770" xr:uid="{00000000-0005-0000-0000-0000DD390000}"/>
    <cellStyle name="Comma 2 4 2 2 10 2" xfId="5443" xr:uid="{00000000-0005-0000-0000-0000DE390000}"/>
    <cellStyle name="Comma 2 4 2 2 10 2 2" xfId="10798" xr:uid="{00000000-0005-0000-0000-0000DF390000}"/>
    <cellStyle name="Comma 2 4 2 2 10 2 2 2" xfId="23910" xr:uid="{00000000-0005-0000-0000-0000E0390000}"/>
    <cellStyle name="Comma 2 4 2 2 10 2 2 2 2" xfId="55293" xr:uid="{00000000-0005-0000-0000-0000E1390000}"/>
    <cellStyle name="Comma 2 4 2 2 10 2 2 3" xfId="42339" xr:uid="{00000000-0005-0000-0000-0000E2390000}"/>
    <cellStyle name="Comma 2 4 2 2 10 2 3" xfId="31792" xr:uid="{00000000-0005-0000-0000-0000E3390000}"/>
    <cellStyle name="Comma 2 4 2 2 10 2 3 2" xfId="63174" xr:uid="{00000000-0005-0000-0000-0000E4390000}"/>
    <cellStyle name="Comma 2 4 2 2 10 2 4" xfId="16135" xr:uid="{00000000-0005-0000-0000-0000E5390000}"/>
    <cellStyle name="Comma 2 4 2 2 10 2 4 2" xfId="47520" xr:uid="{00000000-0005-0000-0000-0000E6390000}"/>
    <cellStyle name="Comma 2 4 2 2 10 2 5" xfId="37075" xr:uid="{00000000-0005-0000-0000-0000E7390000}"/>
    <cellStyle name="Comma 2 4 2 2 10 3" xfId="8151" xr:uid="{00000000-0005-0000-0000-0000E8390000}"/>
    <cellStyle name="Comma 2 4 2 2 10 3 2" xfId="26537" xr:uid="{00000000-0005-0000-0000-0000E9390000}"/>
    <cellStyle name="Comma 2 4 2 2 10 3 2 2" xfId="57920" xr:uid="{00000000-0005-0000-0000-0000EA390000}"/>
    <cellStyle name="Comma 2 4 2 2 10 3 3" xfId="18764" xr:uid="{00000000-0005-0000-0000-0000EB390000}"/>
    <cellStyle name="Comma 2 4 2 2 10 3 3 2" xfId="50147" xr:uid="{00000000-0005-0000-0000-0000EC390000}"/>
    <cellStyle name="Comma 2 4 2 2 10 3 4" xfId="39709" xr:uid="{00000000-0005-0000-0000-0000ED390000}"/>
    <cellStyle name="Comma 2 4 2 2 10 4" xfId="21283" xr:uid="{00000000-0005-0000-0000-0000EE390000}"/>
    <cellStyle name="Comma 2 4 2 2 10 4 2" xfId="52666" xr:uid="{00000000-0005-0000-0000-0000EF390000}"/>
    <cellStyle name="Comma 2 4 2 2 10 5" xfId="29165" xr:uid="{00000000-0005-0000-0000-0000F0390000}"/>
    <cellStyle name="Comma 2 4 2 2 10 5 2" xfId="60547" xr:uid="{00000000-0005-0000-0000-0000F1390000}"/>
    <cellStyle name="Comma 2 4 2 2 10 6" xfId="13507" xr:uid="{00000000-0005-0000-0000-0000F2390000}"/>
    <cellStyle name="Comma 2 4 2 2 10 6 2" xfId="44893" xr:uid="{00000000-0005-0000-0000-0000F3390000}"/>
    <cellStyle name="Comma 2 4 2 2 10 7" xfId="34445" xr:uid="{00000000-0005-0000-0000-0000F4390000}"/>
    <cellStyle name="Comma 2 4 2 2 11" xfId="2829" xr:uid="{00000000-0005-0000-0000-0000F5390000}"/>
    <cellStyle name="Comma 2 4 2 2 11 2" xfId="5502" xr:uid="{00000000-0005-0000-0000-0000F6390000}"/>
    <cellStyle name="Comma 2 4 2 2 11 2 2" xfId="10853" xr:uid="{00000000-0005-0000-0000-0000F7390000}"/>
    <cellStyle name="Comma 2 4 2 2 11 2 2 2" xfId="23964" xr:uid="{00000000-0005-0000-0000-0000F8390000}"/>
    <cellStyle name="Comma 2 4 2 2 11 2 2 2 2" xfId="55347" xr:uid="{00000000-0005-0000-0000-0000F9390000}"/>
    <cellStyle name="Comma 2 4 2 2 11 2 2 3" xfId="42393" xr:uid="{00000000-0005-0000-0000-0000FA390000}"/>
    <cellStyle name="Comma 2 4 2 2 11 2 3" xfId="31846" xr:uid="{00000000-0005-0000-0000-0000FB390000}"/>
    <cellStyle name="Comma 2 4 2 2 11 2 3 2" xfId="63228" xr:uid="{00000000-0005-0000-0000-0000FC390000}"/>
    <cellStyle name="Comma 2 4 2 2 11 2 4" xfId="16189" xr:uid="{00000000-0005-0000-0000-0000FD390000}"/>
    <cellStyle name="Comma 2 4 2 2 11 2 4 2" xfId="47574" xr:uid="{00000000-0005-0000-0000-0000FE390000}"/>
    <cellStyle name="Comma 2 4 2 2 11 2 5" xfId="37129" xr:uid="{00000000-0005-0000-0000-0000FF390000}"/>
    <cellStyle name="Comma 2 4 2 2 11 3" xfId="8207" xr:uid="{00000000-0005-0000-0000-0000003A0000}"/>
    <cellStyle name="Comma 2 4 2 2 11 3 2" xfId="26591" xr:uid="{00000000-0005-0000-0000-0000013A0000}"/>
    <cellStyle name="Comma 2 4 2 2 11 3 2 2" xfId="57974" xr:uid="{00000000-0005-0000-0000-0000023A0000}"/>
    <cellStyle name="Comma 2 4 2 2 11 3 3" xfId="18818" xr:uid="{00000000-0005-0000-0000-0000033A0000}"/>
    <cellStyle name="Comma 2 4 2 2 11 3 3 2" xfId="50201" xr:uid="{00000000-0005-0000-0000-0000043A0000}"/>
    <cellStyle name="Comma 2 4 2 2 11 3 4" xfId="39763" xr:uid="{00000000-0005-0000-0000-0000053A0000}"/>
    <cellStyle name="Comma 2 4 2 2 11 4" xfId="21337" xr:uid="{00000000-0005-0000-0000-0000063A0000}"/>
    <cellStyle name="Comma 2 4 2 2 11 4 2" xfId="52720" xr:uid="{00000000-0005-0000-0000-0000073A0000}"/>
    <cellStyle name="Comma 2 4 2 2 11 5" xfId="29219" xr:uid="{00000000-0005-0000-0000-0000083A0000}"/>
    <cellStyle name="Comma 2 4 2 2 11 5 2" xfId="60601" xr:uid="{00000000-0005-0000-0000-0000093A0000}"/>
    <cellStyle name="Comma 2 4 2 2 11 6" xfId="13561" xr:uid="{00000000-0005-0000-0000-00000A3A0000}"/>
    <cellStyle name="Comma 2 4 2 2 11 6 2" xfId="44947" xr:uid="{00000000-0005-0000-0000-00000B3A0000}"/>
    <cellStyle name="Comma 2 4 2 2 11 7" xfId="34499" xr:uid="{00000000-0005-0000-0000-00000C3A0000}"/>
    <cellStyle name="Comma 2 4 2 2 12" xfId="813" xr:uid="{00000000-0005-0000-0000-00000D3A0000}"/>
    <cellStyle name="Comma 2 4 2 2 12 2" xfId="3513" xr:uid="{00000000-0005-0000-0000-00000E3A0000}"/>
    <cellStyle name="Comma 2 4 2 2 12 2 2" xfId="8874" xr:uid="{00000000-0005-0000-0000-00000F3A0000}"/>
    <cellStyle name="Comma 2 4 2 2 12 2 2 2" xfId="24620" xr:uid="{00000000-0005-0000-0000-0000103A0000}"/>
    <cellStyle name="Comma 2 4 2 2 12 2 2 2 2" xfId="56003" xr:uid="{00000000-0005-0000-0000-0000113A0000}"/>
    <cellStyle name="Comma 2 4 2 2 12 2 2 3" xfId="40422" xr:uid="{00000000-0005-0000-0000-0000123A0000}"/>
    <cellStyle name="Comma 2 4 2 2 12 2 3" xfId="29875" xr:uid="{00000000-0005-0000-0000-0000133A0000}"/>
    <cellStyle name="Comma 2 4 2 2 12 2 3 2" xfId="61257" xr:uid="{00000000-0005-0000-0000-0000143A0000}"/>
    <cellStyle name="Comma 2 4 2 2 12 2 4" xfId="16847" xr:uid="{00000000-0005-0000-0000-0000153A0000}"/>
    <cellStyle name="Comma 2 4 2 2 12 2 4 2" xfId="48230" xr:uid="{00000000-0005-0000-0000-0000163A0000}"/>
    <cellStyle name="Comma 2 4 2 2 12 2 5" xfId="35158" xr:uid="{00000000-0005-0000-0000-0000173A0000}"/>
    <cellStyle name="Comma 2 4 2 2 12 3" xfId="6216" xr:uid="{00000000-0005-0000-0000-0000183A0000}"/>
    <cellStyle name="Comma 2 4 2 2 12 3 2" xfId="21993" xr:uid="{00000000-0005-0000-0000-0000193A0000}"/>
    <cellStyle name="Comma 2 4 2 2 12 3 2 2" xfId="53376" xr:uid="{00000000-0005-0000-0000-00001A3A0000}"/>
    <cellStyle name="Comma 2 4 2 2 12 3 3" xfId="37790" xr:uid="{00000000-0005-0000-0000-00001B3A0000}"/>
    <cellStyle name="Comma 2 4 2 2 12 4" xfId="27248" xr:uid="{00000000-0005-0000-0000-00001C3A0000}"/>
    <cellStyle name="Comma 2 4 2 2 12 4 2" xfId="58630" xr:uid="{00000000-0005-0000-0000-00001D3A0000}"/>
    <cellStyle name="Comma 2 4 2 2 12 5" xfId="14218" xr:uid="{00000000-0005-0000-0000-00001E3A0000}"/>
    <cellStyle name="Comma 2 4 2 2 12 5 2" xfId="45603" xr:uid="{00000000-0005-0000-0000-00001F3A0000}"/>
    <cellStyle name="Comma 2 4 2 2 12 6" xfId="32528" xr:uid="{00000000-0005-0000-0000-0000203A0000}"/>
    <cellStyle name="Comma 2 4 2 2 13" xfId="2964" xr:uid="{00000000-0005-0000-0000-0000213A0000}"/>
    <cellStyle name="Comma 2 4 2 2 13 2" xfId="8326" xr:uid="{00000000-0005-0000-0000-0000223A0000}"/>
    <cellStyle name="Comma 2 4 2 2 13 2 2" xfId="21445" xr:uid="{00000000-0005-0000-0000-0000233A0000}"/>
    <cellStyle name="Comma 2 4 2 2 13 2 2 2" xfId="52828" xr:uid="{00000000-0005-0000-0000-0000243A0000}"/>
    <cellStyle name="Comma 2 4 2 2 13 2 3" xfId="39874" xr:uid="{00000000-0005-0000-0000-0000253A0000}"/>
    <cellStyle name="Comma 2 4 2 2 13 3" xfId="29327" xr:uid="{00000000-0005-0000-0000-0000263A0000}"/>
    <cellStyle name="Comma 2 4 2 2 13 3 2" xfId="60709" xr:uid="{00000000-0005-0000-0000-0000273A0000}"/>
    <cellStyle name="Comma 2 4 2 2 13 4" xfId="13670" xr:uid="{00000000-0005-0000-0000-0000283A0000}"/>
    <cellStyle name="Comma 2 4 2 2 13 4 2" xfId="45055" xr:uid="{00000000-0005-0000-0000-0000293A0000}"/>
    <cellStyle name="Comma 2 4 2 2 13 5" xfId="34610" xr:uid="{00000000-0005-0000-0000-00002A3A0000}"/>
    <cellStyle name="Comma 2 4 2 2 14" xfId="5668" xr:uid="{00000000-0005-0000-0000-00002B3A0000}"/>
    <cellStyle name="Comma 2 4 2 2 14 2" xfId="24072" xr:uid="{00000000-0005-0000-0000-00002C3A0000}"/>
    <cellStyle name="Comma 2 4 2 2 14 2 2" xfId="55455" xr:uid="{00000000-0005-0000-0000-00002D3A0000}"/>
    <cellStyle name="Comma 2 4 2 2 14 3" xfId="16299" xr:uid="{00000000-0005-0000-0000-00002E3A0000}"/>
    <cellStyle name="Comma 2 4 2 2 14 3 2" xfId="47682" xr:uid="{00000000-0005-0000-0000-00002F3A0000}"/>
    <cellStyle name="Comma 2 4 2 2 14 4" xfId="37242" xr:uid="{00000000-0005-0000-0000-0000303A0000}"/>
    <cellStyle name="Comma 2 4 2 2 15" xfId="19366" xr:uid="{00000000-0005-0000-0000-0000313A0000}"/>
    <cellStyle name="Comma 2 4 2 2 15 2" xfId="50749" xr:uid="{00000000-0005-0000-0000-0000323A0000}"/>
    <cellStyle name="Comma 2 4 2 2 16" xfId="26700" xr:uid="{00000000-0005-0000-0000-0000333A0000}"/>
    <cellStyle name="Comma 2 4 2 2 16 2" xfId="58082" xr:uid="{00000000-0005-0000-0000-0000343A0000}"/>
    <cellStyle name="Comma 2 4 2 2 17" xfId="11590" xr:uid="{00000000-0005-0000-0000-0000353A0000}"/>
    <cellStyle name="Comma 2 4 2 2 17 2" xfId="42976" xr:uid="{00000000-0005-0000-0000-0000363A0000}"/>
    <cellStyle name="Comma 2 4 2 2 18" xfId="31980" xr:uid="{00000000-0005-0000-0000-0000373A0000}"/>
    <cellStyle name="Comma 2 4 2 2 2" xfId="309" xr:uid="{00000000-0005-0000-0000-0000383A0000}"/>
    <cellStyle name="Comma 2 4 2 2 2 10" xfId="26754" xr:uid="{00000000-0005-0000-0000-0000393A0000}"/>
    <cellStyle name="Comma 2 4 2 2 2 10 2" xfId="58136" xr:uid="{00000000-0005-0000-0000-00003A3A0000}"/>
    <cellStyle name="Comma 2 4 2 2 2 11" xfId="11591" xr:uid="{00000000-0005-0000-0000-00003B3A0000}"/>
    <cellStyle name="Comma 2 4 2 2 2 11 2" xfId="42977" xr:uid="{00000000-0005-0000-0000-00003C3A0000}"/>
    <cellStyle name="Comma 2 4 2 2 2 12" xfId="32034" xr:uid="{00000000-0005-0000-0000-00003D3A0000}"/>
    <cellStyle name="Comma 2 4 2 2 2 2" xfId="815" xr:uid="{00000000-0005-0000-0000-00003E3A0000}"/>
    <cellStyle name="Comma 2 4 2 2 2 2 2" xfId="816" xr:uid="{00000000-0005-0000-0000-00003F3A0000}"/>
    <cellStyle name="Comma 2 4 2 2 2 2 2 2" xfId="3516" xr:uid="{00000000-0005-0000-0000-0000403A0000}"/>
    <cellStyle name="Comma 2 4 2 2 2 2 2 2 2" xfId="8877" xr:uid="{00000000-0005-0000-0000-0000413A0000}"/>
    <cellStyle name="Comma 2 4 2 2 2 2 2 2 2 2" xfId="21996" xr:uid="{00000000-0005-0000-0000-0000423A0000}"/>
    <cellStyle name="Comma 2 4 2 2 2 2 2 2 2 2 2" xfId="53379" xr:uid="{00000000-0005-0000-0000-0000433A0000}"/>
    <cellStyle name="Comma 2 4 2 2 2 2 2 2 2 3" xfId="40425" xr:uid="{00000000-0005-0000-0000-0000443A0000}"/>
    <cellStyle name="Comma 2 4 2 2 2 2 2 2 3" xfId="29878" xr:uid="{00000000-0005-0000-0000-0000453A0000}"/>
    <cellStyle name="Comma 2 4 2 2 2 2 2 2 3 2" xfId="61260" xr:uid="{00000000-0005-0000-0000-0000463A0000}"/>
    <cellStyle name="Comma 2 4 2 2 2 2 2 2 4" xfId="14221" xr:uid="{00000000-0005-0000-0000-0000473A0000}"/>
    <cellStyle name="Comma 2 4 2 2 2 2 2 2 4 2" xfId="45606" xr:uid="{00000000-0005-0000-0000-0000483A0000}"/>
    <cellStyle name="Comma 2 4 2 2 2 2 2 2 5" xfId="35161" xr:uid="{00000000-0005-0000-0000-0000493A0000}"/>
    <cellStyle name="Comma 2 4 2 2 2 2 2 3" xfId="6219" xr:uid="{00000000-0005-0000-0000-00004A3A0000}"/>
    <cellStyle name="Comma 2 4 2 2 2 2 2 3 2" xfId="24623" xr:uid="{00000000-0005-0000-0000-00004B3A0000}"/>
    <cellStyle name="Comma 2 4 2 2 2 2 2 3 2 2" xfId="56006" xr:uid="{00000000-0005-0000-0000-00004C3A0000}"/>
    <cellStyle name="Comma 2 4 2 2 2 2 2 3 3" xfId="16850" xr:uid="{00000000-0005-0000-0000-00004D3A0000}"/>
    <cellStyle name="Comma 2 4 2 2 2 2 2 3 3 2" xfId="48233" xr:uid="{00000000-0005-0000-0000-00004E3A0000}"/>
    <cellStyle name="Comma 2 4 2 2 2 2 2 3 4" xfId="37793" xr:uid="{00000000-0005-0000-0000-00004F3A0000}"/>
    <cellStyle name="Comma 2 4 2 2 2 2 2 4" xfId="19369" xr:uid="{00000000-0005-0000-0000-0000503A0000}"/>
    <cellStyle name="Comma 2 4 2 2 2 2 2 4 2" xfId="50752" xr:uid="{00000000-0005-0000-0000-0000513A0000}"/>
    <cellStyle name="Comma 2 4 2 2 2 2 2 5" xfId="27251" xr:uid="{00000000-0005-0000-0000-0000523A0000}"/>
    <cellStyle name="Comma 2 4 2 2 2 2 2 5 2" xfId="58633" xr:uid="{00000000-0005-0000-0000-0000533A0000}"/>
    <cellStyle name="Comma 2 4 2 2 2 2 2 6" xfId="11593" xr:uid="{00000000-0005-0000-0000-0000543A0000}"/>
    <cellStyle name="Comma 2 4 2 2 2 2 2 6 2" xfId="42979" xr:uid="{00000000-0005-0000-0000-0000553A0000}"/>
    <cellStyle name="Comma 2 4 2 2 2 2 2 7" xfId="32531" xr:uid="{00000000-0005-0000-0000-0000563A0000}"/>
    <cellStyle name="Comma 2 4 2 2 2 2 3" xfId="3515" xr:uid="{00000000-0005-0000-0000-0000573A0000}"/>
    <cellStyle name="Comma 2 4 2 2 2 2 3 2" xfId="8876" xr:uid="{00000000-0005-0000-0000-0000583A0000}"/>
    <cellStyle name="Comma 2 4 2 2 2 2 3 2 2" xfId="21995" xr:uid="{00000000-0005-0000-0000-0000593A0000}"/>
    <cellStyle name="Comma 2 4 2 2 2 2 3 2 2 2" xfId="53378" xr:uid="{00000000-0005-0000-0000-00005A3A0000}"/>
    <cellStyle name="Comma 2 4 2 2 2 2 3 2 3" xfId="40424" xr:uid="{00000000-0005-0000-0000-00005B3A0000}"/>
    <cellStyle name="Comma 2 4 2 2 2 2 3 3" xfId="29877" xr:uid="{00000000-0005-0000-0000-00005C3A0000}"/>
    <cellStyle name="Comma 2 4 2 2 2 2 3 3 2" xfId="61259" xr:uid="{00000000-0005-0000-0000-00005D3A0000}"/>
    <cellStyle name="Comma 2 4 2 2 2 2 3 4" xfId="14220" xr:uid="{00000000-0005-0000-0000-00005E3A0000}"/>
    <cellStyle name="Comma 2 4 2 2 2 2 3 4 2" xfId="45605" xr:uid="{00000000-0005-0000-0000-00005F3A0000}"/>
    <cellStyle name="Comma 2 4 2 2 2 2 3 5" xfId="35160" xr:uid="{00000000-0005-0000-0000-0000603A0000}"/>
    <cellStyle name="Comma 2 4 2 2 2 2 4" xfId="6218" xr:uid="{00000000-0005-0000-0000-0000613A0000}"/>
    <cellStyle name="Comma 2 4 2 2 2 2 4 2" xfId="24622" xr:uid="{00000000-0005-0000-0000-0000623A0000}"/>
    <cellStyle name="Comma 2 4 2 2 2 2 4 2 2" xfId="56005" xr:uid="{00000000-0005-0000-0000-0000633A0000}"/>
    <cellStyle name="Comma 2 4 2 2 2 2 4 3" xfId="16849" xr:uid="{00000000-0005-0000-0000-0000643A0000}"/>
    <cellStyle name="Comma 2 4 2 2 2 2 4 3 2" xfId="48232" xr:uid="{00000000-0005-0000-0000-0000653A0000}"/>
    <cellStyle name="Comma 2 4 2 2 2 2 4 4" xfId="37792" xr:uid="{00000000-0005-0000-0000-0000663A0000}"/>
    <cellStyle name="Comma 2 4 2 2 2 2 5" xfId="19368" xr:uid="{00000000-0005-0000-0000-0000673A0000}"/>
    <cellStyle name="Comma 2 4 2 2 2 2 5 2" xfId="50751" xr:uid="{00000000-0005-0000-0000-0000683A0000}"/>
    <cellStyle name="Comma 2 4 2 2 2 2 6" xfId="27250" xr:uid="{00000000-0005-0000-0000-0000693A0000}"/>
    <cellStyle name="Comma 2 4 2 2 2 2 6 2" xfId="58632" xr:uid="{00000000-0005-0000-0000-00006A3A0000}"/>
    <cellStyle name="Comma 2 4 2 2 2 2 7" xfId="11592" xr:uid="{00000000-0005-0000-0000-00006B3A0000}"/>
    <cellStyle name="Comma 2 4 2 2 2 2 7 2" xfId="42978" xr:uid="{00000000-0005-0000-0000-00006C3A0000}"/>
    <cellStyle name="Comma 2 4 2 2 2 2 8" xfId="32530" xr:uid="{00000000-0005-0000-0000-00006D3A0000}"/>
    <cellStyle name="Comma 2 4 2 2 2 3" xfId="817" xr:uid="{00000000-0005-0000-0000-00006E3A0000}"/>
    <cellStyle name="Comma 2 4 2 2 2 3 2" xfId="3517" xr:uid="{00000000-0005-0000-0000-00006F3A0000}"/>
    <cellStyle name="Comma 2 4 2 2 2 3 2 2" xfId="8878" xr:uid="{00000000-0005-0000-0000-0000703A0000}"/>
    <cellStyle name="Comma 2 4 2 2 2 3 2 2 2" xfId="21997" xr:uid="{00000000-0005-0000-0000-0000713A0000}"/>
    <cellStyle name="Comma 2 4 2 2 2 3 2 2 2 2" xfId="53380" xr:uid="{00000000-0005-0000-0000-0000723A0000}"/>
    <cellStyle name="Comma 2 4 2 2 2 3 2 2 3" xfId="40426" xr:uid="{00000000-0005-0000-0000-0000733A0000}"/>
    <cellStyle name="Comma 2 4 2 2 2 3 2 3" xfId="29879" xr:uid="{00000000-0005-0000-0000-0000743A0000}"/>
    <cellStyle name="Comma 2 4 2 2 2 3 2 3 2" xfId="61261" xr:uid="{00000000-0005-0000-0000-0000753A0000}"/>
    <cellStyle name="Comma 2 4 2 2 2 3 2 4" xfId="14222" xr:uid="{00000000-0005-0000-0000-0000763A0000}"/>
    <cellStyle name="Comma 2 4 2 2 2 3 2 4 2" xfId="45607" xr:uid="{00000000-0005-0000-0000-0000773A0000}"/>
    <cellStyle name="Comma 2 4 2 2 2 3 2 5" xfId="35162" xr:uid="{00000000-0005-0000-0000-0000783A0000}"/>
    <cellStyle name="Comma 2 4 2 2 2 3 3" xfId="6220" xr:uid="{00000000-0005-0000-0000-0000793A0000}"/>
    <cellStyle name="Comma 2 4 2 2 2 3 3 2" xfId="24624" xr:uid="{00000000-0005-0000-0000-00007A3A0000}"/>
    <cellStyle name="Comma 2 4 2 2 2 3 3 2 2" xfId="56007" xr:uid="{00000000-0005-0000-0000-00007B3A0000}"/>
    <cellStyle name="Comma 2 4 2 2 2 3 3 3" xfId="16851" xr:uid="{00000000-0005-0000-0000-00007C3A0000}"/>
    <cellStyle name="Comma 2 4 2 2 2 3 3 3 2" xfId="48234" xr:uid="{00000000-0005-0000-0000-00007D3A0000}"/>
    <cellStyle name="Comma 2 4 2 2 2 3 3 4" xfId="37794" xr:uid="{00000000-0005-0000-0000-00007E3A0000}"/>
    <cellStyle name="Comma 2 4 2 2 2 3 4" xfId="19370" xr:uid="{00000000-0005-0000-0000-00007F3A0000}"/>
    <cellStyle name="Comma 2 4 2 2 2 3 4 2" xfId="50753" xr:uid="{00000000-0005-0000-0000-0000803A0000}"/>
    <cellStyle name="Comma 2 4 2 2 2 3 5" xfId="27252" xr:uid="{00000000-0005-0000-0000-0000813A0000}"/>
    <cellStyle name="Comma 2 4 2 2 2 3 5 2" xfId="58634" xr:uid="{00000000-0005-0000-0000-0000823A0000}"/>
    <cellStyle name="Comma 2 4 2 2 2 3 6" xfId="11594" xr:uid="{00000000-0005-0000-0000-0000833A0000}"/>
    <cellStyle name="Comma 2 4 2 2 2 3 6 2" xfId="42980" xr:uid="{00000000-0005-0000-0000-0000843A0000}"/>
    <cellStyle name="Comma 2 4 2 2 2 3 7" xfId="32532" xr:uid="{00000000-0005-0000-0000-0000853A0000}"/>
    <cellStyle name="Comma 2 4 2 2 2 4" xfId="818" xr:uid="{00000000-0005-0000-0000-0000863A0000}"/>
    <cellStyle name="Comma 2 4 2 2 2 4 2" xfId="3518" xr:uid="{00000000-0005-0000-0000-0000873A0000}"/>
    <cellStyle name="Comma 2 4 2 2 2 4 2 2" xfId="8879" xr:uid="{00000000-0005-0000-0000-0000883A0000}"/>
    <cellStyle name="Comma 2 4 2 2 2 4 2 2 2" xfId="21998" xr:uid="{00000000-0005-0000-0000-0000893A0000}"/>
    <cellStyle name="Comma 2 4 2 2 2 4 2 2 2 2" xfId="53381" xr:uid="{00000000-0005-0000-0000-00008A3A0000}"/>
    <cellStyle name="Comma 2 4 2 2 2 4 2 2 3" xfId="40427" xr:uid="{00000000-0005-0000-0000-00008B3A0000}"/>
    <cellStyle name="Comma 2 4 2 2 2 4 2 3" xfId="29880" xr:uid="{00000000-0005-0000-0000-00008C3A0000}"/>
    <cellStyle name="Comma 2 4 2 2 2 4 2 3 2" xfId="61262" xr:uid="{00000000-0005-0000-0000-00008D3A0000}"/>
    <cellStyle name="Comma 2 4 2 2 2 4 2 4" xfId="14223" xr:uid="{00000000-0005-0000-0000-00008E3A0000}"/>
    <cellStyle name="Comma 2 4 2 2 2 4 2 4 2" xfId="45608" xr:uid="{00000000-0005-0000-0000-00008F3A0000}"/>
    <cellStyle name="Comma 2 4 2 2 2 4 2 5" xfId="35163" xr:uid="{00000000-0005-0000-0000-0000903A0000}"/>
    <cellStyle name="Comma 2 4 2 2 2 4 3" xfId="6221" xr:uid="{00000000-0005-0000-0000-0000913A0000}"/>
    <cellStyle name="Comma 2 4 2 2 2 4 3 2" xfId="24625" xr:uid="{00000000-0005-0000-0000-0000923A0000}"/>
    <cellStyle name="Comma 2 4 2 2 2 4 3 2 2" xfId="56008" xr:uid="{00000000-0005-0000-0000-0000933A0000}"/>
    <cellStyle name="Comma 2 4 2 2 2 4 3 3" xfId="16852" xr:uid="{00000000-0005-0000-0000-0000943A0000}"/>
    <cellStyle name="Comma 2 4 2 2 2 4 3 3 2" xfId="48235" xr:uid="{00000000-0005-0000-0000-0000953A0000}"/>
    <cellStyle name="Comma 2 4 2 2 2 4 3 4" xfId="37795" xr:uid="{00000000-0005-0000-0000-0000963A0000}"/>
    <cellStyle name="Comma 2 4 2 2 2 4 4" xfId="19371" xr:uid="{00000000-0005-0000-0000-0000973A0000}"/>
    <cellStyle name="Comma 2 4 2 2 2 4 4 2" xfId="50754" xr:uid="{00000000-0005-0000-0000-0000983A0000}"/>
    <cellStyle name="Comma 2 4 2 2 2 4 5" xfId="27253" xr:uid="{00000000-0005-0000-0000-0000993A0000}"/>
    <cellStyle name="Comma 2 4 2 2 2 4 5 2" xfId="58635" xr:uid="{00000000-0005-0000-0000-00009A3A0000}"/>
    <cellStyle name="Comma 2 4 2 2 2 4 6" xfId="11595" xr:uid="{00000000-0005-0000-0000-00009B3A0000}"/>
    <cellStyle name="Comma 2 4 2 2 2 4 6 2" xfId="42981" xr:uid="{00000000-0005-0000-0000-00009C3A0000}"/>
    <cellStyle name="Comma 2 4 2 2 2 4 7" xfId="32533" xr:uid="{00000000-0005-0000-0000-00009D3A0000}"/>
    <cellStyle name="Comma 2 4 2 2 2 5" xfId="2883" xr:uid="{00000000-0005-0000-0000-00009E3A0000}"/>
    <cellStyle name="Comma 2 4 2 2 2 5 2" xfId="5556" xr:uid="{00000000-0005-0000-0000-00009F3A0000}"/>
    <cellStyle name="Comma 2 4 2 2 2 5 2 2" xfId="10907" xr:uid="{00000000-0005-0000-0000-0000A03A0000}"/>
    <cellStyle name="Comma 2 4 2 2 2 5 2 2 2" xfId="24018" xr:uid="{00000000-0005-0000-0000-0000A13A0000}"/>
    <cellStyle name="Comma 2 4 2 2 2 5 2 2 2 2" xfId="55401" xr:uid="{00000000-0005-0000-0000-0000A23A0000}"/>
    <cellStyle name="Comma 2 4 2 2 2 5 2 2 3" xfId="42447" xr:uid="{00000000-0005-0000-0000-0000A33A0000}"/>
    <cellStyle name="Comma 2 4 2 2 2 5 2 3" xfId="31900" xr:uid="{00000000-0005-0000-0000-0000A43A0000}"/>
    <cellStyle name="Comma 2 4 2 2 2 5 2 3 2" xfId="63282" xr:uid="{00000000-0005-0000-0000-0000A53A0000}"/>
    <cellStyle name="Comma 2 4 2 2 2 5 2 4" xfId="16243" xr:uid="{00000000-0005-0000-0000-0000A63A0000}"/>
    <cellStyle name="Comma 2 4 2 2 2 5 2 4 2" xfId="47628" xr:uid="{00000000-0005-0000-0000-0000A73A0000}"/>
    <cellStyle name="Comma 2 4 2 2 2 5 2 5" xfId="37183" xr:uid="{00000000-0005-0000-0000-0000A83A0000}"/>
    <cellStyle name="Comma 2 4 2 2 2 5 3" xfId="8261" xr:uid="{00000000-0005-0000-0000-0000A93A0000}"/>
    <cellStyle name="Comma 2 4 2 2 2 5 3 2" xfId="26645" xr:uid="{00000000-0005-0000-0000-0000AA3A0000}"/>
    <cellStyle name="Comma 2 4 2 2 2 5 3 2 2" xfId="58028" xr:uid="{00000000-0005-0000-0000-0000AB3A0000}"/>
    <cellStyle name="Comma 2 4 2 2 2 5 3 3" xfId="18872" xr:uid="{00000000-0005-0000-0000-0000AC3A0000}"/>
    <cellStyle name="Comma 2 4 2 2 2 5 3 3 2" xfId="50255" xr:uid="{00000000-0005-0000-0000-0000AD3A0000}"/>
    <cellStyle name="Comma 2 4 2 2 2 5 3 4" xfId="39817" xr:uid="{00000000-0005-0000-0000-0000AE3A0000}"/>
    <cellStyle name="Comma 2 4 2 2 2 5 4" xfId="21391" xr:uid="{00000000-0005-0000-0000-0000AF3A0000}"/>
    <cellStyle name="Comma 2 4 2 2 2 5 4 2" xfId="52774" xr:uid="{00000000-0005-0000-0000-0000B03A0000}"/>
    <cellStyle name="Comma 2 4 2 2 2 5 5" xfId="29273" xr:uid="{00000000-0005-0000-0000-0000B13A0000}"/>
    <cellStyle name="Comma 2 4 2 2 2 5 5 2" xfId="60655" xr:uid="{00000000-0005-0000-0000-0000B23A0000}"/>
    <cellStyle name="Comma 2 4 2 2 2 5 6" xfId="13615" xr:uid="{00000000-0005-0000-0000-0000B33A0000}"/>
    <cellStyle name="Comma 2 4 2 2 2 5 6 2" xfId="45001" xr:uid="{00000000-0005-0000-0000-0000B43A0000}"/>
    <cellStyle name="Comma 2 4 2 2 2 5 7" xfId="34553" xr:uid="{00000000-0005-0000-0000-0000B53A0000}"/>
    <cellStyle name="Comma 2 4 2 2 2 6" xfId="814" xr:uid="{00000000-0005-0000-0000-0000B63A0000}"/>
    <cellStyle name="Comma 2 4 2 2 2 6 2" xfId="3514" xr:uid="{00000000-0005-0000-0000-0000B73A0000}"/>
    <cellStyle name="Comma 2 4 2 2 2 6 2 2" xfId="8875" xr:uid="{00000000-0005-0000-0000-0000B83A0000}"/>
    <cellStyle name="Comma 2 4 2 2 2 6 2 2 2" xfId="24621" xr:uid="{00000000-0005-0000-0000-0000B93A0000}"/>
    <cellStyle name="Comma 2 4 2 2 2 6 2 2 2 2" xfId="56004" xr:uid="{00000000-0005-0000-0000-0000BA3A0000}"/>
    <cellStyle name="Comma 2 4 2 2 2 6 2 2 3" xfId="40423" xr:uid="{00000000-0005-0000-0000-0000BB3A0000}"/>
    <cellStyle name="Comma 2 4 2 2 2 6 2 3" xfId="29876" xr:uid="{00000000-0005-0000-0000-0000BC3A0000}"/>
    <cellStyle name="Comma 2 4 2 2 2 6 2 3 2" xfId="61258" xr:uid="{00000000-0005-0000-0000-0000BD3A0000}"/>
    <cellStyle name="Comma 2 4 2 2 2 6 2 4" xfId="16848" xr:uid="{00000000-0005-0000-0000-0000BE3A0000}"/>
    <cellStyle name="Comma 2 4 2 2 2 6 2 4 2" xfId="48231" xr:uid="{00000000-0005-0000-0000-0000BF3A0000}"/>
    <cellStyle name="Comma 2 4 2 2 2 6 2 5" xfId="35159" xr:uid="{00000000-0005-0000-0000-0000C03A0000}"/>
    <cellStyle name="Comma 2 4 2 2 2 6 3" xfId="6217" xr:uid="{00000000-0005-0000-0000-0000C13A0000}"/>
    <cellStyle name="Comma 2 4 2 2 2 6 3 2" xfId="21994" xr:uid="{00000000-0005-0000-0000-0000C23A0000}"/>
    <cellStyle name="Comma 2 4 2 2 2 6 3 2 2" xfId="53377" xr:uid="{00000000-0005-0000-0000-0000C33A0000}"/>
    <cellStyle name="Comma 2 4 2 2 2 6 3 3" xfId="37791" xr:uid="{00000000-0005-0000-0000-0000C43A0000}"/>
    <cellStyle name="Comma 2 4 2 2 2 6 4" xfId="27249" xr:uid="{00000000-0005-0000-0000-0000C53A0000}"/>
    <cellStyle name="Comma 2 4 2 2 2 6 4 2" xfId="58631" xr:uid="{00000000-0005-0000-0000-0000C63A0000}"/>
    <cellStyle name="Comma 2 4 2 2 2 6 5" xfId="14219" xr:uid="{00000000-0005-0000-0000-0000C73A0000}"/>
    <cellStyle name="Comma 2 4 2 2 2 6 5 2" xfId="45604" xr:uid="{00000000-0005-0000-0000-0000C83A0000}"/>
    <cellStyle name="Comma 2 4 2 2 2 6 6" xfId="32529" xr:uid="{00000000-0005-0000-0000-0000C93A0000}"/>
    <cellStyle name="Comma 2 4 2 2 2 7" xfId="3018" xr:uid="{00000000-0005-0000-0000-0000CA3A0000}"/>
    <cellStyle name="Comma 2 4 2 2 2 7 2" xfId="8380" xr:uid="{00000000-0005-0000-0000-0000CB3A0000}"/>
    <cellStyle name="Comma 2 4 2 2 2 7 2 2" xfId="21499" xr:uid="{00000000-0005-0000-0000-0000CC3A0000}"/>
    <cellStyle name="Comma 2 4 2 2 2 7 2 2 2" xfId="52882" xr:uid="{00000000-0005-0000-0000-0000CD3A0000}"/>
    <cellStyle name="Comma 2 4 2 2 2 7 2 3" xfId="39928" xr:uid="{00000000-0005-0000-0000-0000CE3A0000}"/>
    <cellStyle name="Comma 2 4 2 2 2 7 3" xfId="29381" xr:uid="{00000000-0005-0000-0000-0000CF3A0000}"/>
    <cellStyle name="Comma 2 4 2 2 2 7 3 2" xfId="60763" xr:uid="{00000000-0005-0000-0000-0000D03A0000}"/>
    <cellStyle name="Comma 2 4 2 2 2 7 4" xfId="13724" xr:uid="{00000000-0005-0000-0000-0000D13A0000}"/>
    <cellStyle name="Comma 2 4 2 2 2 7 4 2" xfId="45109" xr:uid="{00000000-0005-0000-0000-0000D23A0000}"/>
    <cellStyle name="Comma 2 4 2 2 2 7 5" xfId="34664" xr:uid="{00000000-0005-0000-0000-0000D33A0000}"/>
    <cellStyle name="Comma 2 4 2 2 2 8" xfId="5722" xr:uid="{00000000-0005-0000-0000-0000D43A0000}"/>
    <cellStyle name="Comma 2 4 2 2 2 8 2" xfId="24126" xr:uid="{00000000-0005-0000-0000-0000D53A0000}"/>
    <cellStyle name="Comma 2 4 2 2 2 8 2 2" xfId="55509" xr:uid="{00000000-0005-0000-0000-0000D63A0000}"/>
    <cellStyle name="Comma 2 4 2 2 2 8 3" xfId="16353" xr:uid="{00000000-0005-0000-0000-0000D73A0000}"/>
    <cellStyle name="Comma 2 4 2 2 2 8 3 2" xfId="47736" xr:uid="{00000000-0005-0000-0000-0000D83A0000}"/>
    <cellStyle name="Comma 2 4 2 2 2 8 4" xfId="37296" xr:uid="{00000000-0005-0000-0000-0000D93A0000}"/>
    <cellStyle name="Comma 2 4 2 2 2 9" xfId="19367" xr:uid="{00000000-0005-0000-0000-0000DA3A0000}"/>
    <cellStyle name="Comma 2 4 2 2 2 9 2" xfId="50750" xr:uid="{00000000-0005-0000-0000-0000DB3A0000}"/>
    <cellStyle name="Comma 2 4 2 2 3" xfId="819" xr:uid="{00000000-0005-0000-0000-0000DC3A0000}"/>
    <cellStyle name="Comma 2 4 2 2 3 10" xfId="32534" xr:uid="{00000000-0005-0000-0000-0000DD3A0000}"/>
    <cellStyle name="Comma 2 4 2 2 3 2" xfId="820" xr:uid="{00000000-0005-0000-0000-0000DE3A0000}"/>
    <cellStyle name="Comma 2 4 2 2 3 2 2" xfId="821" xr:uid="{00000000-0005-0000-0000-0000DF3A0000}"/>
    <cellStyle name="Comma 2 4 2 2 3 2 2 2" xfId="3521" xr:uid="{00000000-0005-0000-0000-0000E03A0000}"/>
    <cellStyle name="Comma 2 4 2 2 3 2 2 2 2" xfId="8882" xr:uid="{00000000-0005-0000-0000-0000E13A0000}"/>
    <cellStyle name="Comma 2 4 2 2 3 2 2 2 2 2" xfId="22001" xr:uid="{00000000-0005-0000-0000-0000E23A0000}"/>
    <cellStyle name="Comma 2 4 2 2 3 2 2 2 2 2 2" xfId="53384" xr:uid="{00000000-0005-0000-0000-0000E33A0000}"/>
    <cellStyle name="Comma 2 4 2 2 3 2 2 2 2 3" xfId="40430" xr:uid="{00000000-0005-0000-0000-0000E43A0000}"/>
    <cellStyle name="Comma 2 4 2 2 3 2 2 2 3" xfId="29883" xr:uid="{00000000-0005-0000-0000-0000E53A0000}"/>
    <cellStyle name="Comma 2 4 2 2 3 2 2 2 3 2" xfId="61265" xr:uid="{00000000-0005-0000-0000-0000E63A0000}"/>
    <cellStyle name="Comma 2 4 2 2 3 2 2 2 4" xfId="14226" xr:uid="{00000000-0005-0000-0000-0000E73A0000}"/>
    <cellStyle name="Comma 2 4 2 2 3 2 2 2 4 2" xfId="45611" xr:uid="{00000000-0005-0000-0000-0000E83A0000}"/>
    <cellStyle name="Comma 2 4 2 2 3 2 2 2 5" xfId="35166" xr:uid="{00000000-0005-0000-0000-0000E93A0000}"/>
    <cellStyle name="Comma 2 4 2 2 3 2 2 3" xfId="6224" xr:uid="{00000000-0005-0000-0000-0000EA3A0000}"/>
    <cellStyle name="Comma 2 4 2 2 3 2 2 3 2" xfId="24628" xr:uid="{00000000-0005-0000-0000-0000EB3A0000}"/>
    <cellStyle name="Comma 2 4 2 2 3 2 2 3 2 2" xfId="56011" xr:uid="{00000000-0005-0000-0000-0000EC3A0000}"/>
    <cellStyle name="Comma 2 4 2 2 3 2 2 3 3" xfId="16855" xr:uid="{00000000-0005-0000-0000-0000ED3A0000}"/>
    <cellStyle name="Comma 2 4 2 2 3 2 2 3 3 2" xfId="48238" xr:uid="{00000000-0005-0000-0000-0000EE3A0000}"/>
    <cellStyle name="Comma 2 4 2 2 3 2 2 3 4" xfId="37798" xr:uid="{00000000-0005-0000-0000-0000EF3A0000}"/>
    <cellStyle name="Comma 2 4 2 2 3 2 2 4" xfId="19374" xr:uid="{00000000-0005-0000-0000-0000F03A0000}"/>
    <cellStyle name="Comma 2 4 2 2 3 2 2 4 2" xfId="50757" xr:uid="{00000000-0005-0000-0000-0000F13A0000}"/>
    <cellStyle name="Comma 2 4 2 2 3 2 2 5" xfId="27256" xr:uid="{00000000-0005-0000-0000-0000F23A0000}"/>
    <cellStyle name="Comma 2 4 2 2 3 2 2 5 2" xfId="58638" xr:uid="{00000000-0005-0000-0000-0000F33A0000}"/>
    <cellStyle name="Comma 2 4 2 2 3 2 2 6" xfId="11598" xr:uid="{00000000-0005-0000-0000-0000F43A0000}"/>
    <cellStyle name="Comma 2 4 2 2 3 2 2 6 2" xfId="42984" xr:uid="{00000000-0005-0000-0000-0000F53A0000}"/>
    <cellStyle name="Comma 2 4 2 2 3 2 2 7" xfId="32536" xr:uid="{00000000-0005-0000-0000-0000F63A0000}"/>
    <cellStyle name="Comma 2 4 2 2 3 2 3" xfId="3520" xr:uid="{00000000-0005-0000-0000-0000F73A0000}"/>
    <cellStyle name="Comma 2 4 2 2 3 2 3 2" xfId="8881" xr:uid="{00000000-0005-0000-0000-0000F83A0000}"/>
    <cellStyle name="Comma 2 4 2 2 3 2 3 2 2" xfId="22000" xr:uid="{00000000-0005-0000-0000-0000F93A0000}"/>
    <cellStyle name="Comma 2 4 2 2 3 2 3 2 2 2" xfId="53383" xr:uid="{00000000-0005-0000-0000-0000FA3A0000}"/>
    <cellStyle name="Comma 2 4 2 2 3 2 3 2 3" xfId="40429" xr:uid="{00000000-0005-0000-0000-0000FB3A0000}"/>
    <cellStyle name="Comma 2 4 2 2 3 2 3 3" xfId="29882" xr:uid="{00000000-0005-0000-0000-0000FC3A0000}"/>
    <cellStyle name="Comma 2 4 2 2 3 2 3 3 2" xfId="61264" xr:uid="{00000000-0005-0000-0000-0000FD3A0000}"/>
    <cellStyle name="Comma 2 4 2 2 3 2 3 4" xfId="14225" xr:uid="{00000000-0005-0000-0000-0000FE3A0000}"/>
    <cellStyle name="Comma 2 4 2 2 3 2 3 4 2" xfId="45610" xr:uid="{00000000-0005-0000-0000-0000FF3A0000}"/>
    <cellStyle name="Comma 2 4 2 2 3 2 3 5" xfId="35165" xr:uid="{00000000-0005-0000-0000-0000003B0000}"/>
    <cellStyle name="Comma 2 4 2 2 3 2 4" xfId="6223" xr:uid="{00000000-0005-0000-0000-0000013B0000}"/>
    <cellStyle name="Comma 2 4 2 2 3 2 4 2" xfId="24627" xr:uid="{00000000-0005-0000-0000-0000023B0000}"/>
    <cellStyle name="Comma 2 4 2 2 3 2 4 2 2" xfId="56010" xr:uid="{00000000-0005-0000-0000-0000033B0000}"/>
    <cellStyle name="Comma 2 4 2 2 3 2 4 3" xfId="16854" xr:uid="{00000000-0005-0000-0000-0000043B0000}"/>
    <cellStyle name="Comma 2 4 2 2 3 2 4 3 2" xfId="48237" xr:uid="{00000000-0005-0000-0000-0000053B0000}"/>
    <cellStyle name="Comma 2 4 2 2 3 2 4 4" xfId="37797" xr:uid="{00000000-0005-0000-0000-0000063B0000}"/>
    <cellStyle name="Comma 2 4 2 2 3 2 5" xfId="19373" xr:uid="{00000000-0005-0000-0000-0000073B0000}"/>
    <cellStyle name="Comma 2 4 2 2 3 2 5 2" xfId="50756" xr:uid="{00000000-0005-0000-0000-0000083B0000}"/>
    <cellStyle name="Comma 2 4 2 2 3 2 6" xfId="27255" xr:uid="{00000000-0005-0000-0000-0000093B0000}"/>
    <cellStyle name="Comma 2 4 2 2 3 2 6 2" xfId="58637" xr:uid="{00000000-0005-0000-0000-00000A3B0000}"/>
    <cellStyle name="Comma 2 4 2 2 3 2 7" xfId="11597" xr:uid="{00000000-0005-0000-0000-00000B3B0000}"/>
    <cellStyle name="Comma 2 4 2 2 3 2 7 2" xfId="42983" xr:uid="{00000000-0005-0000-0000-00000C3B0000}"/>
    <cellStyle name="Comma 2 4 2 2 3 2 8" xfId="32535" xr:uid="{00000000-0005-0000-0000-00000D3B0000}"/>
    <cellStyle name="Comma 2 4 2 2 3 3" xfId="822" xr:uid="{00000000-0005-0000-0000-00000E3B0000}"/>
    <cellStyle name="Comma 2 4 2 2 3 3 2" xfId="3522" xr:uid="{00000000-0005-0000-0000-00000F3B0000}"/>
    <cellStyle name="Comma 2 4 2 2 3 3 2 2" xfId="8883" xr:uid="{00000000-0005-0000-0000-0000103B0000}"/>
    <cellStyle name="Comma 2 4 2 2 3 3 2 2 2" xfId="22002" xr:uid="{00000000-0005-0000-0000-0000113B0000}"/>
    <cellStyle name="Comma 2 4 2 2 3 3 2 2 2 2" xfId="53385" xr:uid="{00000000-0005-0000-0000-0000123B0000}"/>
    <cellStyle name="Comma 2 4 2 2 3 3 2 2 3" xfId="40431" xr:uid="{00000000-0005-0000-0000-0000133B0000}"/>
    <cellStyle name="Comma 2 4 2 2 3 3 2 3" xfId="29884" xr:uid="{00000000-0005-0000-0000-0000143B0000}"/>
    <cellStyle name="Comma 2 4 2 2 3 3 2 3 2" xfId="61266" xr:uid="{00000000-0005-0000-0000-0000153B0000}"/>
    <cellStyle name="Comma 2 4 2 2 3 3 2 4" xfId="14227" xr:uid="{00000000-0005-0000-0000-0000163B0000}"/>
    <cellStyle name="Comma 2 4 2 2 3 3 2 4 2" xfId="45612" xr:uid="{00000000-0005-0000-0000-0000173B0000}"/>
    <cellStyle name="Comma 2 4 2 2 3 3 2 5" xfId="35167" xr:uid="{00000000-0005-0000-0000-0000183B0000}"/>
    <cellStyle name="Comma 2 4 2 2 3 3 3" xfId="6225" xr:uid="{00000000-0005-0000-0000-0000193B0000}"/>
    <cellStyle name="Comma 2 4 2 2 3 3 3 2" xfId="24629" xr:uid="{00000000-0005-0000-0000-00001A3B0000}"/>
    <cellStyle name="Comma 2 4 2 2 3 3 3 2 2" xfId="56012" xr:uid="{00000000-0005-0000-0000-00001B3B0000}"/>
    <cellStyle name="Comma 2 4 2 2 3 3 3 3" xfId="16856" xr:uid="{00000000-0005-0000-0000-00001C3B0000}"/>
    <cellStyle name="Comma 2 4 2 2 3 3 3 3 2" xfId="48239" xr:uid="{00000000-0005-0000-0000-00001D3B0000}"/>
    <cellStyle name="Comma 2 4 2 2 3 3 3 4" xfId="37799" xr:uid="{00000000-0005-0000-0000-00001E3B0000}"/>
    <cellStyle name="Comma 2 4 2 2 3 3 4" xfId="19375" xr:uid="{00000000-0005-0000-0000-00001F3B0000}"/>
    <cellStyle name="Comma 2 4 2 2 3 3 4 2" xfId="50758" xr:uid="{00000000-0005-0000-0000-0000203B0000}"/>
    <cellStyle name="Comma 2 4 2 2 3 3 5" xfId="27257" xr:uid="{00000000-0005-0000-0000-0000213B0000}"/>
    <cellStyle name="Comma 2 4 2 2 3 3 5 2" xfId="58639" xr:uid="{00000000-0005-0000-0000-0000223B0000}"/>
    <cellStyle name="Comma 2 4 2 2 3 3 6" xfId="11599" xr:uid="{00000000-0005-0000-0000-0000233B0000}"/>
    <cellStyle name="Comma 2 4 2 2 3 3 6 2" xfId="42985" xr:uid="{00000000-0005-0000-0000-0000243B0000}"/>
    <cellStyle name="Comma 2 4 2 2 3 3 7" xfId="32537" xr:uid="{00000000-0005-0000-0000-0000253B0000}"/>
    <cellStyle name="Comma 2 4 2 2 3 4" xfId="823" xr:uid="{00000000-0005-0000-0000-0000263B0000}"/>
    <cellStyle name="Comma 2 4 2 2 3 4 2" xfId="3523" xr:uid="{00000000-0005-0000-0000-0000273B0000}"/>
    <cellStyle name="Comma 2 4 2 2 3 4 2 2" xfId="8884" xr:uid="{00000000-0005-0000-0000-0000283B0000}"/>
    <cellStyle name="Comma 2 4 2 2 3 4 2 2 2" xfId="22003" xr:uid="{00000000-0005-0000-0000-0000293B0000}"/>
    <cellStyle name="Comma 2 4 2 2 3 4 2 2 2 2" xfId="53386" xr:uid="{00000000-0005-0000-0000-00002A3B0000}"/>
    <cellStyle name="Comma 2 4 2 2 3 4 2 2 3" xfId="40432" xr:uid="{00000000-0005-0000-0000-00002B3B0000}"/>
    <cellStyle name="Comma 2 4 2 2 3 4 2 3" xfId="29885" xr:uid="{00000000-0005-0000-0000-00002C3B0000}"/>
    <cellStyle name="Comma 2 4 2 2 3 4 2 3 2" xfId="61267" xr:uid="{00000000-0005-0000-0000-00002D3B0000}"/>
    <cellStyle name="Comma 2 4 2 2 3 4 2 4" xfId="14228" xr:uid="{00000000-0005-0000-0000-00002E3B0000}"/>
    <cellStyle name="Comma 2 4 2 2 3 4 2 4 2" xfId="45613" xr:uid="{00000000-0005-0000-0000-00002F3B0000}"/>
    <cellStyle name="Comma 2 4 2 2 3 4 2 5" xfId="35168" xr:uid="{00000000-0005-0000-0000-0000303B0000}"/>
    <cellStyle name="Comma 2 4 2 2 3 4 3" xfId="6226" xr:uid="{00000000-0005-0000-0000-0000313B0000}"/>
    <cellStyle name="Comma 2 4 2 2 3 4 3 2" xfId="24630" xr:uid="{00000000-0005-0000-0000-0000323B0000}"/>
    <cellStyle name="Comma 2 4 2 2 3 4 3 2 2" xfId="56013" xr:uid="{00000000-0005-0000-0000-0000333B0000}"/>
    <cellStyle name="Comma 2 4 2 2 3 4 3 3" xfId="16857" xr:uid="{00000000-0005-0000-0000-0000343B0000}"/>
    <cellStyle name="Comma 2 4 2 2 3 4 3 3 2" xfId="48240" xr:uid="{00000000-0005-0000-0000-0000353B0000}"/>
    <cellStyle name="Comma 2 4 2 2 3 4 3 4" xfId="37800" xr:uid="{00000000-0005-0000-0000-0000363B0000}"/>
    <cellStyle name="Comma 2 4 2 2 3 4 4" xfId="19376" xr:uid="{00000000-0005-0000-0000-0000373B0000}"/>
    <cellStyle name="Comma 2 4 2 2 3 4 4 2" xfId="50759" xr:uid="{00000000-0005-0000-0000-0000383B0000}"/>
    <cellStyle name="Comma 2 4 2 2 3 4 5" xfId="27258" xr:uid="{00000000-0005-0000-0000-0000393B0000}"/>
    <cellStyle name="Comma 2 4 2 2 3 4 5 2" xfId="58640" xr:uid="{00000000-0005-0000-0000-00003A3B0000}"/>
    <cellStyle name="Comma 2 4 2 2 3 4 6" xfId="11600" xr:uid="{00000000-0005-0000-0000-00003B3B0000}"/>
    <cellStyle name="Comma 2 4 2 2 3 4 6 2" xfId="42986" xr:uid="{00000000-0005-0000-0000-00003C3B0000}"/>
    <cellStyle name="Comma 2 4 2 2 3 4 7" xfId="32538" xr:uid="{00000000-0005-0000-0000-00003D3B0000}"/>
    <cellStyle name="Comma 2 4 2 2 3 5" xfId="3519" xr:uid="{00000000-0005-0000-0000-00003E3B0000}"/>
    <cellStyle name="Comma 2 4 2 2 3 5 2" xfId="8880" xr:uid="{00000000-0005-0000-0000-00003F3B0000}"/>
    <cellStyle name="Comma 2 4 2 2 3 5 2 2" xfId="21999" xr:uid="{00000000-0005-0000-0000-0000403B0000}"/>
    <cellStyle name="Comma 2 4 2 2 3 5 2 2 2" xfId="53382" xr:uid="{00000000-0005-0000-0000-0000413B0000}"/>
    <cellStyle name="Comma 2 4 2 2 3 5 2 3" xfId="40428" xr:uid="{00000000-0005-0000-0000-0000423B0000}"/>
    <cellStyle name="Comma 2 4 2 2 3 5 3" xfId="29881" xr:uid="{00000000-0005-0000-0000-0000433B0000}"/>
    <cellStyle name="Comma 2 4 2 2 3 5 3 2" xfId="61263" xr:uid="{00000000-0005-0000-0000-0000443B0000}"/>
    <cellStyle name="Comma 2 4 2 2 3 5 4" xfId="14224" xr:uid="{00000000-0005-0000-0000-0000453B0000}"/>
    <cellStyle name="Comma 2 4 2 2 3 5 4 2" xfId="45609" xr:uid="{00000000-0005-0000-0000-0000463B0000}"/>
    <cellStyle name="Comma 2 4 2 2 3 5 5" xfId="35164" xr:uid="{00000000-0005-0000-0000-0000473B0000}"/>
    <cellStyle name="Comma 2 4 2 2 3 6" xfId="6222" xr:uid="{00000000-0005-0000-0000-0000483B0000}"/>
    <cellStyle name="Comma 2 4 2 2 3 6 2" xfId="24626" xr:uid="{00000000-0005-0000-0000-0000493B0000}"/>
    <cellStyle name="Comma 2 4 2 2 3 6 2 2" xfId="56009" xr:uid="{00000000-0005-0000-0000-00004A3B0000}"/>
    <cellStyle name="Comma 2 4 2 2 3 6 3" xfId="16853" xr:uid="{00000000-0005-0000-0000-00004B3B0000}"/>
    <cellStyle name="Comma 2 4 2 2 3 6 3 2" xfId="48236" xr:uid="{00000000-0005-0000-0000-00004C3B0000}"/>
    <cellStyle name="Comma 2 4 2 2 3 6 4" xfId="37796" xr:uid="{00000000-0005-0000-0000-00004D3B0000}"/>
    <cellStyle name="Comma 2 4 2 2 3 7" xfId="19372" xr:uid="{00000000-0005-0000-0000-00004E3B0000}"/>
    <cellStyle name="Comma 2 4 2 2 3 7 2" xfId="50755" xr:uid="{00000000-0005-0000-0000-00004F3B0000}"/>
    <cellStyle name="Comma 2 4 2 2 3 8" xfId="27254" xr:uid="{00000000-0005-0000-0000-0000503B0000}"/>
    <cellStyle name="Comma 2 4 2 2 3 8 2" xfId="58636" xr:uid="{00000000-0005-0000-0000-0000513B0000}"/>
    <cellStyle name="Comma 2 4 2 2 3 9" xfId="11596" xr:uid="{00000000-0005-0000-0000-0000523B0000}"/>
    <cellStyle name="Comma 2 4 2 2 3 9 2" xfId="42982" xr:uid="{00000000-0005-0000-0000-0000533B0000}"/>
    <cellStyle name="Comma 2 4 2 2 4" xfId="824" xr:uid="{00000000-0005-0000-0000-0000543B0000}"/>
    <cellStyle name="Comma 2 4 2 2 4 10" xfId="32539" xr:uid="{00000000-0005-0000-0000-0000553B0000}"/>
    <cellStyle name="Comma 2 4 2 2 4 2" xfId="825" xr:uid="{00000000-0005-0000-0000-0000563B0000}"/>
    <cellStyle name="Comma 2 4 2 2 4 2 2" xfId="826" xr:uid="{00000000-0005-0000-0000-0000573B0000}"/>
    <cellStyle name="Comma 2 4 2 2 4 2 2 2" xfId="3526" xr:uid="{00000000-0005-0000-0000-0000583B0000}"/>
    <cellStyle name="Comma 2 4 2 2 4 2 2 2 2" xfId="8887" xr:uid="{00000000-0005-0000-0000-0000593B0000}"/>
    <cellStyle name="Comma 2 4 2 2 4 2 2 2 2 2" xfId="22006" xr:uid="{00000000-0005-0000-0000-00005A3B0000}"/>
    <cellStyle name="Comma 2 4 2 2 4 2 2 2 2 2 2" xfId="53389" xr:uid="{00000000-0005-0000-0000-00005B3B0000}"/>
    <cellStyle name="Comma 2 4 2 2 4 2 2 2 2 3" xfId="40435" xr:uid="{00000000-0005-0000-0000-00005C3B0000}"/>
    <cellStyle name="Comma 2 4 2 2 4 2 2 2 3" xfId="29888" xr:uid="{00000000-0005-0000-0000-00005D3B0000}"/>
    <cellStyle name="Comma 2 4 2 2 4 2 2 2 3 2" xfId="61270" xr:uid="{00000000-0005-0000-0000-00005E3B0000}"/>
    <cellStyle name="Comma 2 4 2 2 4 2 2 2 4" xfId="14231" xr:uid="{00000000-0005-0000-0000-00005F3B0000}"/>
    <cellStyle name="Comma 2 4 2 2 4 2 2 2 4 2" xfId="45616" xr:uid="{00000000-0005-0000-0000-0000603B0000}"/>
    <cellStyle name="Comma 2 4 2 2 4 2 2 2 5" xfId="35171" xr:uid="{00000000-0005-0000-0000-0000613B0000}"/>
    <cellStyle name="Comma 2 4 2 2 4 2 2 3" xfId="6229" xr:uid="{00000000-0005-0000-0000-0000623B0000}"/>
    <cellStyle name="Comma 2 4 2 2 4 2 2 3 2" xfId="24633" xr:uid="{00000000-0005-0000-0000-0000633B0000}"/>
    <cellStyle name="Comma 2 4 2 2 4 2 2 3 2 2" xfId="56016" xr:uid="{00000000-0005-0000-0000-0000643B0000}"/>
    <cellStyle name="Comma 2 4 2 2 4 2 2 3 3" xfId="16860" xr:uid="{00000000-0005-0000-0000-0000653B0000}"/>
    <cellStyle name="Comma 2 4 2 2 4 2 2 3 3 2" xfId="48243" xr:uid="{00000000-0005-0000-0000-0000663B0000}"/>
    <cellStyle name="Comma 2 4 2 2 4 2 2 3 4" xfId="37803" xr:uid="{00000000-0005-0000-0000-0000673B0000}"/>
    <cellStyle name="Comma 2 4 2 2 4 2 2 4" xfId="19379" xr:uid="{00000000-0005-0000-0000-0000683B0000}"/>
    <cellStyle name="Comma 2 4 2 2 4 2 2 4 2" xfId="50762" xr:uid="{00000000-0005-0000-0000-0000693B0000}"/>
    <cellStyle name="Comma 2 4 2 2 4 2 2 5" xfId="27261" xr:uid="{00000000-0005-0000-0000-00006A3B0000}"/>
    <cellStyle name="Comma 2 4 2 2 4 2 2 5 2" xfId="58643" xr:uid="{00000000-0005-0000-0000-00006B3B0000}"/>
    <cellStyle name="Comma 2 4 2 2 4 2 2 6" xfId="11603" xr:uid="{00000000-0005-0000-0000-00006C3B0000}"/>
    <cellStyle name="Comma 2 4 2 2 4 2 2 6 2" xfId="42989" xr:uid="{00000000-0005-0000-0000-00006D3B0000}"/>
    <cellStyle name="Comma 2 4 2 2 4 2 2 7" xfId="32541" xr:uid="{00000000-0005-0000-0000-00006E3B0000}"/>
    <cellStyle name="Comma 2 4 2 2 4 2 3" xfId="3525" xr:uid="{00000000-0005-0000-0000-00006F3B0000}"/>
    <cellStyle name="Comma 2 4 2 2 4 2 3 2" xfId="8886" xr:uid="{00000000-0005-0000-0000-0000703B0000}"/>
    <cellStyle name="Comma 2 4 2 2 4 2 3 2 2" xfId="22005" xr:uid="{00000000-0005-0000-0000-0000713B0000}"/>
    <cellStyle name="Comma 2 4 2 2 4 2 3 2 2 2" xfId="53388" xr:uid="{00000000-0005-0000-0000-0000723B0000}"/>
    <cellStyle name="Comma 2 4 2 2 4 2 3 2 3" xfId="40434" xr:uid="{00000000-0005-0000-0000-0000733B0000}"/>
    <cellStyle name="Comma 2 4 2 2 4 2 3 3" xfId="29887" xr:uid="{00000000-0005-0000-0000-0000743B0000}"/>
    <cellStyle name="Comma 2 4 2 2 4 2 3 3 2" xfId="61269" xr:uid="{00000000-0005-0000-0000-0000753B0000}"/>
    <cellStyle name="Comma 2 4 2 2 4 2 3 4" xfId="14230" xr:uid="{00000000-0005-0000-0000-0000763B0000}"/>
    <cellStyle name="Comma 2 4 2 2 4 2 3 4 2" xfId="45615" xr:uid="{00000000-0005-0000-0000-0000773B0000}"/>
    <cellStyle name="Comma 2 4 2 2 4 2 3 5" xfId="35170" xr:uid="{00000000-0005-0000-0000-0000783B0000}"/>
    <cellStyle name="Comma 2 4 2 2 4 2 4" xfId="6228" xr:uid="{00000000-0005-0000-0000-0000793B0000}"/>
    <cellStyle name="Comma 2 4 2 2 4 2 4 2" xfId="24632" xr:uid="{00000000-0005-0000-0000-00007A3B0000}"/>
    <cellStyle name="Comma 2 4 2 2 4 2 4 2 2" xfId="56015" xr:uid="{00000000-0005-0000-0000-00007B3B0000}"/>
    <cellStyle name="Comma 2 4 2 2 4 2 4 3" xfId="16859" xr:uid="{00000000-0005-0000-0000-00007C3B0000}"/>
    <cellStyle name="Comma 2 4 2 2 4 2 4 3 2" xfId="48242" xr:uid="{00000000-0005-0000-0000-00007D3B0000}"/>
    <cellStyle name="Comma 2 4 2 2 4 2 4 4" xfId="37802" xr:uid="{00000000-0005-0000-0000-00007E3B0000}"/>
    <cellStyle name="Comma 2 4 2 2 4 2 5" xfId="19378" xr:uid="{00000000-0005-0000-0000-00007F3B0000}"/>
    <cellStyle name="Comma 2 4 2 2 4 2 5 2" xfId="50761" xr:uid="{00000000-0005-0000-0000-0000803B0000}"/>
    <cellStyle name="Comma 2 4 2 2 4 2 6" xfId="27260" xr:uid="{00000000-0005-0000-0000-0000813B0000}"/>
    <cellStyle name="Comma 2 4 2 2 4 2 6 2" xfId="58642" xr:uid="{00000000-0005-0000-0000-0000823B0000}"/>
    <cellStyle name="Comma 2 4 2 2 4 2 7" xfId="11602" xr:uid="{00000000-0005-0000-0000-0000833B0000}"/>
    <cellStyle name="Comma 2 4 2 2 4 2 7 2" xfId="42988" xr:uid="{00000000-0005-0000-0000-0000843B0000}"/>
    <cellStyle name="Comma 2 4 2 2 4 2 8" xfId="32540" xr:uid="{00000000-0005-0000-0000-0000853B0000}"/>
    <cellStyle name="Comma 2 4 2 2 4 3" xfId="827" xr:uid="{00000000-0005-0000-0000-0000863B0000}"/>
    <cellStyle name="Comma 2 4 2 2 4 3 2" xfId="3527" xr:uid="{00000000-0005-0000-0000-0000873B0000}"/>
    <cellStyle name="Comma 2 4 2 2 4 3 2 2" xfId="8888" xr:uid="{00000000-0005-0000-0000-0000883B0000}"/>
    <cellStyle name="Comma 2 4 2 2 4 3 2 2 2" xfId="22007" xr:uid="{00000000-0005-0000-0000-0000893B0000}"/>
    <cellStyle name="Comma 2 4 2 2 4 3 2 2 2 2" xfId="53390" xr:uid="{00000000-0005-0000-0000-00008A3B0000}"/>
    <cellStyle name="Comma 2 4 2 2 4 3 2 2 3" xfId="40436" xr:uid="{00000000-0005-0000-0000-00008B3B0000}"/>
    <cellStyle name="Comma 2 4 2 2 4 3 2 3" xfId="29889" xr:uid="{00000000-0005-0000-0000-00008C3B0000}"/>
    <cellStyle name="Comma 2 4 2 2 4 3 2 3 2" xfId="61271" xr:uid="{00000000-0005-0000-0000-00008D3B0000}"/>
    <cellStyle name="Comma 2 4 2 2 4 3 2 4" xfId="14232" xr:uid="{00000000-0005-0000-0000-00008E3B0000}"/>
    <cellStyle name="Comma 2 4 2 2 4 3 2 4 2" xfId="45617" xr:uid="{00000000-0005-0000-0000-00008F3B0000}"/>
    <cellStyle name="Comma 2 4 2 2 4 3 2 5" xfId="35172" xr:uid="{00000000-0005-0000-0000-0000903B0000}"/>
    <cellStyle name="Comma 2 4 2 2 4 3 3" xfId="6230" xr:uid="{00000000-0005-0000-0000-0000913B0000}"/>
    <cellStyle name="Comma 2 4 2 2 4 3 3 2" xfId="24634" xr:uid="{00000000-0005-0000-0000-0000923B0000}"/>
    <cellStyle name="Comma 2 4 2 2 4 3 3 2 2" xfId="56017" xr:uid="{00000000-0005-0000-0000-0000933B0000}"/>
    <cellStyle name="Comma 2 4 2 2 4 3 3 3" xfId="16861" xr:uid="{00000000-0005-0000-0000-0000943B0000}"/>
    <cellStyle name="Comma 2 4 2 2 4 3 3 3 2" xfId="48244" xr:uid="{00000000-0005-0000-0000-0000953B0000}"/>
    <cellStyle name="Comma 2 4 2 2 4 3 3 4" xfId="37804" xr:uid="{00000000-0005-0000-0000-0000963B0000}"/>
    <cellStyle name="Comma 2 4 2 2 4 3 4" xfId="19380" xr:uid="{00000000-0005-0000-0000-0000973B0000}"/>
    <cellStyle name="Comma 2 4 2 2 4 3 4 2" xfId="50763" xr:uid="{00000000-0005-0000-0000-0000983B0000}"/>
    <cellStyle name="Comma 2 4 2 2 4 3 5" xfId="27262" xr:uid="{00000000-0005-0000-0000-0000993B0000}"/>
    <cellStyle name="Comma 2 4 2 2 4 3 5 2" xfId="58644" xr:uid="{00000000-0005-0000-0000-00009A3B0000}"/>
    <cellStyle name="Comma 2 4 2 2 4 3 6" xfId="11604" xr:uid="{00000000-0005-0000-0000-00009B3B0000}"/>
    <cellStyle name="Comma 2 4 2 2 4 3 6 2" xfId="42990" xr:uid="{00000000-0005-0000-0000-00009C3B0000}"/>
    <cellStyle name="Comma 2 4 2 2 4 3 7" xfId="32542" xr:uid="{00000000-0005-0000-0000-00009D3B0000}"/>
    <cellStyle name="Comma 2 4 2 2 4 4" xfId="828" xr:uid="{00000000-0005-0000-0000-00009E3B0000}"/>
    <cellStyle name="Comma 2 4 2 2 4 4 2" xfId="3528" xr:uid="{00000000-0005-0000-0000-00009F3B0000}"/>
    <cellStyle name="Comma 2 4 2 2 4 4 2 2" xfId="8889" xr:uid="{00000000-0005-0000-0000-0000A03B0000}"/>
    <cellStyle name="Comma 2 4 2 2 4 4 2 2 2" xfId="22008" xr:uid="{00000000-0005-0000-0000-0000A13B0000}"/>
    <cellStyle name="Comma 2 4 2 2 4 4 2 2 2 2" xfId="53391" xr:uid="{00000000-0005-0000-0000-0000A23B0000}"/>
    <cellStyle name="Comma 2 4 2 2 4 4 2 2 3" xfId="40437" xr:uid="{00000000-0005-0000-0000-0000A33B0000}"/>
    <cellStyle name="Comma 2 4 2 2 4 4 2 3" xfId="29890" xr:uid="{00000000-0005-0000-0000-0000A43B0000}"/>
    <cellStyle name="Comma 2 4 2 2 4 4 2 3 2" xfId="61272" xr:uid="{00000000-0005-0000-0000-0000A53B0000}"/>
    <cellStyle name="Comma 2 4 2 2 4 4 2 4" xfId="14233" xr:uid="{00000000-0005-0000-0000-0000A63B0000}"/>
    <cellStyle name="Comma 2 4 2 2 4 4 2 4 2" xfId="45618" xr:uid="{00000000-0005-0000-0000-0000A73B0000}"/>
    <cellStyle name="Comma 2 4 2 2 4 4 2 5" xfId="35173" xr:uid="{00000000-0005-0000-0000-0000A83B0000}"/>
    <cellStyle name="Comma 2 4 2 2 4 4 3" xfId="6231" xr:uid="{00000000-0005-0000-0000-0000A93B0000}"/>
    <cellStyle name="Comma 2 4 2 2 4 4 3 2" xfId="24635" xr:uid="{00000000-0005-0000-0000-0000AA3B0000}"/>
    <cellStyle name="Comma 2 4 2 2 4 4 3 2 2" xfId="56018" xr:uid="{00000000-0005-0000-0000-0000AB3B0000}"/>
    <cellStyle name="Comma 2 4 2 2 4 4 3 3" xfId="16862" xr:uid="{00000000-0005-0000-0000-0000AC3B0000}"/>
    <cellStyle name="Comma 2 4 2 2 4 4 3 3 2" xfId="48245" xr:uid="{00000000-0005-0000-0000-0000AD3B0000}"/>
    <cellStyle name="Comma 2 4 2 2 4 4 3 4" xfId="37805" xr:uid="{00000000-0005-0000-0000-0000AE3B0000}"/>
    <cellStyle name="Comma 2 4 2 2 4 4 4" xfId="19381" xr:uid="{00000000-0005-0000-0000-0000AF3B0000}"/>
    <cellStyle name="Comma 2 4 2 2 4 4 4 2" xfId="50764" xr:uid="{00000000-0005-0000-0000-0000B03B0000}"/>
    <cellStyle name="Comma 2 4 2 2 4 4 5" xfId="27263" xr:uid="{00000000-0005-0000-0000-0000B13B0000}"/>
    <cellStyle name="Comma 2 4 2 2 4 4 5 2" xfId="58645" xr:uid="{00000000-0005-0000-0000-0000B23B0000}"/>
    <cellStyle name="Comma 2 4 2 2 4 4 6" xfId="11605" xr:uid="{00000000-0005-0000-0000-0000B33B0000}"/>
    <cellStyle name="Comma 2 4 2 2 4 4 6 2" xfId="42991" xr:uid="{00000000-0005-0000-0000-0000B43B0000}"/>
    <cellStyle name="Comma 2 4 2 2 4 4 7" xfId="32543" xr:uid="{00000000-0005-0000-0000-0000B53B0000}"/>
    <cellStyle name="Comma 2 4 2 2 4 5" xfId="3524" xr:uid="{00000000-0005-0000-0000-0000B63B0000}"/>
    <cellStyle name="Comma 2 4 2 2 4 5 2" xfId="8885" xr:uid="{00000000-0005-0000-0000-0000B73B0000}"/>
    <cellStyle name="Comma 2 4 2 2 4 5 2 2" xfId="22004" xr:uid="{00000000-0005-0000-0000-0000B83B0000}"/>
    <cellStyle name="Comma 2 4 2 2 4 5 2 2 2" xfId="53387" xr:uid="{00000000-0005-0000-0000-0000B93B0000}"/>
    <cellStyle name="Comma 2 4 2 2 4 5 2 3" xfId="40433" xr:uid="{00000000-0005-0000-0000-0000BA3B0000}"/>
    <cellStyle name="Comma 2 4 2 2 4 5 3" xfId="29886" xr:uid="{00000000-0005-0000-0000-0000BB3B0000}"/>
    <cellStyle name="Comma 2 4 2 2 4 5 3 2" xfId="61268" xr:uid="{00000000-0005-0000-0000-0000BC3B0000}"/>
    <cellStyle name="Comma 2 4 2 2 4 5 4" xfId="14229" xr:uid="{00000000-0005-0000-0000-0000BD3B0000}"/>
    <cellStyle name="Comma 2 4 2 2 4 5 4 2" xfId="45614" xr:uid="{00000000-0005-0000-0000-0000BE3B0000}"/>
    <cellStyle name="Comma 2 4 2 2 4 5 5" xfId="35169" xr:uid="{00000000-0005-0000-0000-0000BF3B0000}"/>
    <cellStyle name="Comma 2 4 2 2 4 6" xfId="6227" xr:uid="{00000000-0005-0000-0000-0000C03B0000}"/>
    <cellStyle name="Comma 2 4 2 2 4 6 2" xfId="24631" xr:uid="{00000000-0005-0000-0000-0000C13B0000}"/>
    <cellStyle name="Comma 2 4 2 2 4 6 2 2" xfId="56014" xr:uid="{00000000-0005-0000-0000-0000C23B0000}"/>
    <cellStyle name="Comma 2 4 2 2 4 6 3" xfId="16858" xr:uid="{00000000-0005-0000-0000-0000C33B0000}"/>
    <cellStyle name="Comma 2 4 2 2 4 6 3 2" xfId="48241" xr:uid="{00000000-0005-0000-0000-0000C43B0000}"/>
    <cellStyle name="Comma 2 4 2 2 4 6 4" xfId="37801" xr:uid="{00000000-0005-0000-0000-0000C53B0000}"/>
    <cellStyle name="Comma 2 4 2 2 4 7" xfId="19377" xr:uid="{00000000-0005-0000-0000-0000C63B0000}"/>
    <cellStyle name="Comma 2 4 2 2 4 7 2" xfId="50760" xr:uid="{00000000-0005-0000-0000-0000C73B0000}"/>
    <cellStyle name="Comma 2 4 2 2 4 8" xfId="27259" xr:uid="{00000000-0005-0000-0000-0000C83B0000}"/>
    <cellStyle name="Comma 2 4 2 2 4 8 2" xfId="58641" xr:uid="{00000000-0005-0000-0000-0000C93B0000}"/>
    <cellStyle name="Comma 2 4 2 2 4 9" xfId="11601" xr:uid="{00000000-0005-0000-0000-0000CA3B0000}"/>
    <cellStyle name="Comma 2 4 2 2 4 9 2" xfId="42987" xr:uid="{00000000-0005-0000-0000-0000CB3B0000}"/>
    <cellStyle name="Comma 2 4 2 2 5" xfId="829" xr:uid="{00000000-0005-0000-0000-0000CC3B0000}"/>
    <cellStyle name="Comma 2 4 2 2 5 10" xfId="32544" xr:uid="{00000000-0005-0000-0000-0000CD3B0000}"/>
    <cellStyle name="Comma 2 4 2 2 5 2" xfId="830" xr:uid="{00000000-0005-0000-0000-0000CE3B0000}"/>
    <cellStyle name="Comma 2 4 2 2 5 2 2" xfId="831" xr:uid="{00000000-0005-0000-0000-0000CF3B0000}"/>
    <cellStyle name="Comma 2 4 2 2 5 2 2 2" xfId="3531" xr:uid="{00000000-0005-0000-0000-0000D03B0000}"/>
    <cellStyle name="Comma 2 4 2 2 5 2 2 2 2" xfId="8892" xr:uid="{00000000-0005-0000-0000-0000D13B0000}"/>
    <cellStyle name="Comma 2 4 2 2 5 2 2 2 2 2" xfId="22011" xr:uid="{00000000-0005-0000-0000-0000D23B0000}"/>
    <cellStyle name="Comma 2 4 2 2 5 2 2 2 2 2 2" xfId="53394" xr:uid="{00000000-0005-0000-0000-0000D33B0000}"/>
    <cellStyle name="Comma 2 4 2 2 5 2 2 2 2 3" xfId="40440" xr:uid="{00000000-0005-0000-0000-0000D43B0000}"/>
    <cellStyle name="Comma 2 4 2 2 5 2 2 2 3" xfId="29893" xr:uid="{00000000-0005-0000-0000-0000D53B0000}"/>
    <cellStyle name="Comma 2 4 2 2 5 2 2 2 3 2" xfId="61275" xr:uid="{00000000-0005-0000-0000-0000D63B0000}"/>
    <cellStyle name="Comma 2 4 2 2 5 2 2 2 4" xfId="14236" xr:uid="{00000000-0005-0000-0000-0000D73B0000}"/>
    <cellStyle name="Comma 2 4 2 2 5 2 2 2 4 2" xfId="45621" xr:uid="{00000000-0005-0000-0000-0000D83B0000}"/>
    <cellStyle name="Comma 2 4 2 2 5 2 2 2 5" xfId="35176" xr:uid="{00000000-0005-0000-0000-0000D93B0000}"/>
    <cellStyle name="Comma 2 4 2 2 5 2 2 3" xfId="6234" xr:uid="{00000000-0005-0000-0000-0000DA3B0000}"/>
    <cellStyle name="Comma 2 4 2 2 5 2 2 3 2" xfId="24638" xr:uid="{00000000-0005-0000-0000-0000DB3B0000}"/>
    <cellStyle name="Comma 2 4 2 2 5 2 2 3 2 2" xfId="56021" xr:uid="{00000000-0005-0000-0000-0000DC3B0000}"/>
    <cellStyle name="Comma 2 4 2 2 5 2 2 3 3" xfId="16865" xr:uid="{00000000-0005-0000-0000-0000DD3B0000}"/>
    <cellStyle name="Comma 2 4 2 2 5 2 2 3 3 2" xfId="48248" xr:uid="{00000000-0005-0000-0000-0000DE3B0000}"/>
    <cellStyle name="Comma 2 4 2 2 5 2 2 3 4" xfId="37808" xr:uid="{00000000-0005-0000-0000-0000DF3B0000}"/>
    <cellStyle name="Comma 2 4 2 2 5 2 2 4" xfId="19384" xr:uid="{00000000-0005-0000-0000-0000E03B0000}"/>
    <cellStyle name="Comma 2 4 2 2 5 2 2 4 2" xfId="50767" xr:uid="{00000000-0005-0000-0000-0000E13B0000}"/>
    <cellStyle name="Comma 2 4 2 2 5 2 2 5" xfId="27266" xr:uid="{00000000-0005-0000-0000-0000E23B0000}"/>
    <cellStyle name="Comma 2 4 2 2 5 2 2 5 2" xfId="58648" xr:uid="{00000000-0005-0000-0000-0000E33B0000}"/>
    <cellStyle name="Comma 2 4 2 2 5 2 2 6" xfId="11608" xr:uid="{00000000-0005-0000-0000-0000E43B0000}"/>
    <cellStyle name="Comma 2 4 2 2 5 2 2 6 2" xfId="42994" xr:uid="{00000000-0005-0000-0000-0000E53B0000}"/>
    <cellStyle name="Comma 2 4 2 2 5 2 2 7" xfId="32546" xr:uid="{00000000-0005-0000-0000-0000E63B0000}"/>
    <cellStyle name="Comma 2 4 2 2 5 2 3" xfId="3530" xr:uid="{00000000-0005-0000-0000-0000E73B0000}"/>
    <cellStyle name="Comma 2 4 2 2 5 2 3 2" xfId="8891" xr:uid="{00000000-0005-0000-0000-0000E83B0000}"/>
    <cellStyle name="Comma 2 4 2 2 5 2 3 2 2" xfId="22010" xr:uid="{00000000-0005-0000-0000-0000E93B0000}"/>
    <cellStyle name="Comma 2 4 2 2 5 2 3 2 2 2" xfId="53393" xr:uid="{00000000-0005-0000-0000-0000EA3B0000}"/>
    <cellStyle name="Comma 2 4 2 2 5 2 3 2 3" xfId="40439" xr:uid="{00000000-0005-0000-0000-0000EB3B0000}"/>
    <cellStyle name="Comma 2 4 2 2 5 2 3 3" xfId="29892" xr:uid="{00000000-0005-0000-0000-0000EC3B0000}"/>
    <cellStyle name="Comma 2 4 2 2 5 2 3 3 2" xfId="61274" xr:uid="{00000000-0005-0000-0000-0000ED3B0000}"/>
    <cellStyle name="Comma 2 4 2 2 5 2 3 4" xfId="14235" xr:uid="{00000000-0005-0000-0000-0000EE3B0000}"/>
    <cellStyle name="Comma 2 4 2 2 5 2 3 4 2" xfId="45620" xr:uid="{00000000-0005-0000-0000-0000EF3B0000}"/>
    <cellStyle name="Comma 2 4 2 2 5 2 3 5" xfId="35175" xr:uid="{00000000-0005-0000-0000-0000F03B0000}"/>
    <cellStyle name="Comma 2 4 2 2 5 2 4" xfId="6233" xr:uid="{00000000-0005-0000-0000-0000F13B0000}"/>
    <cellStyle name="Comma 2 4 2 2 5 2 4 2" xfId="24637" xr:uid="{00000000-0005-0000-0000-0000F23B0000}"/>
    <cellStyle name="Comma 2 4 2 2 5 2 4 2 2" xfId="56020" xr:uid="{00000000-0005-0000-0000-0000F33B0000}"/>
    <cellStyle name="Comma 2 4 2 2 5 2 4 3" xfId="16864" xr:uid="{00000000-0005-0000-0000-0000F43B0000}"/>
    <cellStyle name="Comma 2 4 2 2 5 2 4 3 2" xfId="48247" xr:uid="{00000000-0005-0000-0000-0000F53B0000}"/>
    <cellStyle name="Comma 2 4 2 2 5 2 4 4" xfId="37807" xr:uid="{00000000-0005-0000-0000-0000F63B0000}"/>
    <cellStyle name="Comma 2 4 2 2 5 2 5" xfId="19383" xr:uid="{00000000-0005-0000-0000-0000F73B0000}"/>
    <cellStyle name="Comma 2 4 2 2 5 2 5 2" xfId="50766" xr:uid="{00000000-0005-0000-0000-0000F83B0000}"/>
    <cellStyle name="Comma 2 4 2 2 5 2 6" xfId="27265" xr:uid="{00000000-0005-0000-0000-0000F93B0000}"/>
    <cellStyle name="Comma 2 4 2 2 5 2 6 2" xfId="58647" xr:uid="{00000000-0005-0000-0000-0000FA3B0000}"/>
    <cellStyle name="Comma 2 4 2 2 5 2 7" xfId="11607" xr:uid="{00000000-0005-0000-0000-0000FB3B0000}"/>
    <cellStyle name="Comma 2 4 2 2 5 2 7 2" xfId="42993" xr:uid="{00000000-0005-0000-0000-0000FC3B0000}"/>
    <cellStyle name="Comma 2 4 2 2 5 2 8" xfId="32545" xr:uid="{00000000-0005-0000-0000-0000FD3B0000}"/>
    <cellStyle name="Comma 2 4 2 2 5 3" xfId="832" xr:uid="{00000000-0005-0000-0000-0000FE3B0000}"/>
    <cellStyle name="Comma 2 4 2 2 5 3 2" xfId="3532" xr:uid="{00000000-0005-0000-0000-0000FF3B0000}"/>
    <cellStyle name="Comma 2 4 2 2 5 3 2 2" xfId="8893" xr:uid="{00000000-0005-0000-0000-0000003C0000}"/>
    <cellStyle name="Comma 2 4 2 2 5 3 2 2 2" xfId="22012" xr:uid="{00000000-0005-0000-0000-0000013C0000}"/>
    <cellStyle name="Comma 2 4 2 2 5 3 2 2 2 2" xfId="53395" xr:uid="{00000000-0005-0000-0000-0000023C0000}"/>
    <cellStyle name="Comma 2 4 2 2 5 3 2 2 3" xfId="40441" xr:uid="{00000000-0005-0000-0000-0000033C0000}"/>
    <cellStyle name="Comma 2 4 2 2 5 3 2 3" xfId="29894" xr:uid="{00000000-0005-0000-0000-0000043C0000}"/>
    <cellStyle name="Comma 2 4 2 2 5 3 2 3 2" xfId="61276" xr:uid="{00000000-0005-0000-0000-0000053C0000}"/>
    <cellStyle name="Comma 2 4 2 2 5 3 2 4" xfId="14237" xr:uid="{00000000-0005-0000-0000-0000063C0000}"/>
    <cellStyle name="Comma 2 4 2 2 5 3 2 4 2" xfId="45622" xr:uid="{00000000-0005-0000-0000-0000073C0000}"/>
    <cellStyle name="Comma 2 4 2 2 5 3 2 5" xfId="35177" xr:uid="{00000000-0005-0000-0000-0000083C0000}"/>
    <cellStyle name="Comma 2 4 2 2 5 3 3" xfId="6235" xr:uid="{00000000-0005-0000-0000-0000093C0000}"/>
    <cellStyle name="Comma 2 4 2 2 5 3 3 2" xfId="24639" xr:uid="{00000000-0005-0000-0000-00000A3C0000}"/>
    <cellStyle name="Comma 2 4 2 2 5 3 3 2 2" xfId="56022" xr:uid="{00000000-0005-0000-0000-00000B3C0000}"/>
    <cellStyle name="Comma 2 4 2 2 5 3 3 3" xfId="16866" xr:uid="{00000000-0005-0000-0000-00000C3C0000}"/>
    <cellStyle name="Comma 2 4 2 2 5 3 3 3 2" xfId="48249" xr:uid="{00000000-0005-0000-0000-00000D3C0000}"/>
    <cellStyle name="Comma 2 4 2 2 5 3 3 4" xfId="37809" xr:uid="{00000000-0005-0000-0000-00000E3C0000}"/>
    <cellStyle name="Comma 2 4 2 2 5 3 4" xfId="19385" xr:uid="{00000000-0005-0000-0000-00000F3C0000}"/>
    <cellStyle name="Comma 2 4 2 2 5 3 4 2" xfId="50768" xr:uid="{00000000-0005-0000-0000-0000103C0000}"/>
    <cellStyle name="Comma 2 4 2 2 5 3 5" xfId="27267" xr:uid="{00000000-0005-0000-0000-0000113C0000}"/>
    <cellStyle name="Comma 2 4 2 2 5 3 5 2" xfId="58649" xr:uid="{00000000-0005-0000-0000-0000123C0000}"/>
    <cellStyle name="Comma 2 4 2 2 5 3 6" xfId="11609" xr:uid="{00000000-0005-0000-0000-0000133C0000}"/>
    <cellStyle name="Comma 2 4 2 2 5 3 6 2" xfId="42995" xr:uid="{00000000-0005-0000-0000-0000143C0000}"/>
    <cellStyle name="Comma 2 4 2 2 5 3 7" xfId="32547" xr:uid="{00000000-0005-0000-0000-0000153C0000}"/>
    <cellStyle name="Comma 2 4 2 2 5 4" xfId="833" xr:uid="{00000000-0005-0000-0000-0000163C0000}"/>
    <cellStyle name="Comma 2 4 2 2 5 4 2" xfId="3533" xr:uid="{00000000-0005-0000-0000-0000173C0000}"/>
    <cellStyle name="Comma 2 4 2 2 5 4 2 2" xfId="8894" xr:uid="{00000000-0005-0000-0000-0000183C0000}"/>
    <cellStyle name="Comma 2 4 2 2 5 4 2 2 2" xfId="22013" xr:uid="{00000000-0005-0000-0000-0000193C0000}"/>
    <cellStyle name="Comma 2 4 2 2 5 4 2 2 2 2" xfId="53396" xr:uid="{00000000-0005-0000-0000-00001A3C0000}"/>
    <cellStyle name="Comma 2 4 2 2 5 4 2 2 3" xfId="40442" xr:uid="{00000000-0005-0000-0000-00001B3C0000}"/>
    <cellStyle name="Comma 2 4 2 2 5 4 2 3" xfId="29895" xr:uid="{00000000-0005-0000-0000-00001C3C0000}"/>
    <cellStyle name="Comma 2 4 2 2 5 4 2 3 2" xfId="61277" xr:uid="{00000000-0005-0000-0000-00001D3C0000}"/>
    <cellStyle name="Comma 2 4 2 2 5 4 2 4" xfId="14238" xr:uid="{00000000-0005-0000-0000-00001E3C0000}"/>
    <cellStyle name="Comma 2 4 2 2 5 4 2 4 2" xfId="45623" xr:uid="{00000000-0005-0000-0000-00001F3C0000}"/>
    <cellStyle name="Comma 2 4 2 2 5 4 2 5" xfId="35178" xr:uid="{00000000-0005-0000-0000-0000203C0000}"/>
    <cellStyle name="Comma 2 4 2 2 5 4 3" xfId="6236" xr:uid="{00000000-0005-0000-0000-0000213C0000}"/>
    <cellStyle name="Comma 2 4 2 2 5 4 3 2" xfId="24640" xr:uid="{00000000-0005-0000-0000-0000223C0000}"/>
    <cellStyle name="Comma 2 4 2 2 5 4 3 2 2" xfId="56023" xr:uid="{00000000-0005-0000-0000-0000233C0000}"/>
    <cellStyle name="Comma 2 4 2 2 5 4 3 3" xfId="16867" xr:uid="{00000000-0005-0000-0000-0000243C0000}"/>
    <cellStyle name="Comma 2 4 2 2 5 4 3 3 2" xfId="48250" xr:uid="{00000000-0005-0000-0000-0000253C0000}"/>
    <cellStyle name="Comma 2 4 2 2 5 4 3 4" xfId="37810" xr:uid="{00000000-0005-0000-0000-0000263C0000}"/>
    <cellStyle name="Comma 2 4 2 2 5 4 4" xfId="19386" xr:uid="{00000000-0005-0000-0000-0000273C0000}"/>
    <cellStyle name="Comma 2 4 2 2 5 4 4 2" xfId="50769" xr:uid="{00000000-0005-0000-0000-0000283C0000}"/>
    <cellStyle name="Comma 2 4 2 2 5 4 5" xfId="27268" xr:uid="{00000000-0005-0000-0000-0000293C0000}"/>
    <cellStyle name="Comma 2 4 2 2 5 4 5 2" xfId="58650" xr:uid="{00000000-0005-0000-0000-00002A3C0000}"/>
    <cellStyle name="Comma 2 4 2 2 5 4 6" xfId="11610" xr:uid="{00000000-0005-0000-0000-00002B3C0000}"/>
    <cellStyle name="Comma 2 4 2 2 5 4 6 2" xfId="42996" xr:uid="{00000000-0005-0000-0000-00002C3C0000}"/>
    <cellStyle name="Comma 2 4 2 2 5 4 7" xfId="32548" xr:uid="{00000000-0005-0000-0000-00002D3C0000}"/>
    <cellStyle name="Comma 2 4 2 2 5 5" xfId="3529" xr:uid="{00000000-0005-0000-0000-00002E3C0000}"/>
    <cellStyle name="Comma 2 4 2 2 5 5 2" xfId="8890" xr:uid="{00000000-0005-0000-0000-00002F3C0000}"/>
    <cellStyle name="Comma 2 4 2 2 5 5 2 2" xfId="22009" xr:uid="{00000000-0005-0000-0000-0000303C0000}"/>
    <cellStyle name="Comma 2 4 2 2 5 5 2 2 2" xfId="53392" xr:uid="{00000000-0005-0000-0000-0000313C0000}"/>
    <cellStyle name="Comma 2 4 2 2 5 5 2 3" xfId="40438" xr:uid="{00000000-0005-0000-0000-0000323C0000}"/>
    <cellStyle name="Comma 2 4 2 2 5 5 3" xfId="29891" xr:uid="{00000000-0005-0000-0000-0000333C0000}"/>
    <cellStyle name="Comma 2 4 2 2 5 5 3 2" xfId="61273" xr:uid="{00000000-0005-0000-0000-0000343C0000}"/>
    <cellStyle name="Comma 2 4 2 2 5 5 4" xfId="14234" xr:uid="{00000000-0005-0000-0000-0000353C0000}"/>
    <cellStyle name="Comma 2 4 2 2 5 5 4 2" xfId="45619" xr:uid="{00000000-0005-0000-0000-0000363C0000}"/>
    <cellStyle name="Comma 2 4 2 2 5 5 5" xfId="35174" xr:uid="{00000000-0005-0000-0000-0000373C0000}"/>
    <cellStyle name="Comma 2 4 2 2 5 6" xfId="6232" xr:uid="{00000000-0005-0000-0000-0000383C0000}"/>
    <cellStyle name="Comma 2 4 2 2 5 6 2" xfId="24636" xr:uid="{00000000-0005-0000-0000-0000393C0000}"/>
    <cellStyle name="Comma 2 4 2 2 5 6 2 2" xfId="56019" xr:uid="{00000000-0005-0000-0000-00003A3C0000}"/>
    <cellStyle name="Comma 2 4 2 2 5 6 3" xfId="16863" xr:uid="{00000000-0005-0000-0000-00003B3C0000}"/>
    <cellStyle name="Comma 2 4 2 2 5 6 3 2" xfId="48246" xr:uid="{00000000-0005-0000-0000-00003C3C0000}"/>
    <cellStyle name="Comma 2 4 2 2 5 6 4" xfId="37806" xr:uid="{00000000-0005-0000-0000-00003D3C0000}"/>
    <cellStyle name="Comma 2 4 2 2 5 7" xfId="19382" xr:uid="{00000000-0005-0000-0000-00003E3C0000}"/>
    <cellStyle name="Comma 2 4 2 2 5 7 2" xfId="50765" xr:uid="{00000000-0005-0000-0000-00003F3C0000}"/>
    <cellStyle name="Comma 2 4 2 2 5 8" xfId="27264" xr:uid="{00000000-0005-0000-0000-0000403C0000}"/>
    <cellStyle name="Comma 2 4 2 2 5 8 2" xfId="58646" xr:uid="{00000000-0005-0000-0000-0000413C0000}"/>
    <cellStyle name="Comma 2 4 2 2 5 9" xfId="11606" xr:uid="{00000000-0005-0000-0000-0000423C0000}"/>
    <cellStyle name="Comma 2 4 2 2 5 9 2" xfId="42992" xr:uid="{00000000-0005-0000-0000-0000433C0000}"/>
    <cellStyle name="Comma 2 4 2 2 6" xfId="834" xr:uid="{00000000-0005-0000-0000-0000443C0000}"/>
    <cellStyle name="Comma 2 4 2 2 6 2" xfId="835" xr:uid="{00000000-0005-0000-0000-0000453C0000}"/>
    <cellStyle name="Comma 2 4 2 2 6 2 2" xfId="3535" xr:uid="{00000000-0005-0000-0000-0000463C0000}"/>
    <cellStyle name="Comma 2 4 2 2 6 2 2 2" xfId="8896" xr:uid="{00000000-0005-0000-0000-0000473C0000}"/>
    <cellStyle name="Comma 2 4 2 2 6 2 2 2 2" xfId="22015" xr:uid="{00000000-0005-0000-0000-0000483C0000}"/>
    <cellStyle name="Comma 2 4 2 2 6 2 2 2 2 2" xfId="53398" xr:uid="{00000000-0005-0000-0000-0000493C0000}"/>
    <cellStyle name="Comma 2 4 2 2 6 2 2 2 3" xfId="40444" xr:uid="{00000000-0005-0000-0000-00004A3C0000}"/>
    <cellStyle name="Comma 2 4 2 2 6 2 2 3" xfId="29897" xr:uid="{00000000-0005-0000-0000-00004B3C0000}"/>
    <cellStyle name="Comma 2 4 2 2 6 2 2 3 2" xfId="61279" xr:uid="{00000000-0005-0000-0000-00004C3C0000}"/>
    <cellStyle name="Comma 2 4 2 2 6 2 2 4" xfId="14240" xr:uid="{00000000-0005-0000-0000-00004D3C0000}"/>
    <cellStyle name="Comma 2 4 2 2 6 2 2 4 2" xfId="45625" xr:uid="{00000000-0005-0000-0000-00004E3C0000}"/>
    <cellStyle name="Comma 2 4 2 2 6 2 2 5" xfId="35180" xr:uid="{00000000-0005-0000-0000-00004F3C0000}"/>
    <cellStyle name="Comma 2 4 2 2 6 2 3" xfId="6238" xr:uid="{00000000-0005-0000-0000-0000503C0000}"/>
    <cellStyle name="Comma 2 4 2 2 6 2 3 2" xfId="24642" xr:uid="{00000000-0005-0000-0000-0000513C0000}"/>
    <cellStyle name="Comma 2 4 2 2 6 2 3 2 2" xfId="56025" xr:uid="{00000000-0005-0000-0000-0000523C0000}"/>
    <cellStyle name="Comma 2 4 2 2 6 2 3 3" xfId="16869" xr:uid="{00000000-0005-0000-0000-0000533C0000}"/>
    <cellStyle name="Comma 2 4 2 2 6 2 3 3 2" xfId="48252" xr:uid="{00000000-0005-0000-0000-0000543C0000}"/>
    <cellStyle name="Comma 2 4 2 2 6 2 3 4" xfId="37812" xr:uid="{00000000-0005-0000-0000-0000553C0000}"/>
    <cellStyle name="Comma 2 4 2 2 6 2 4" xfId="19388" xr:uid="{00000000-0005-0000-0000-0000563C0000}"/>
    <cellStyle name="Comma 2 4 2 2 6 2 4 2" xfId="50771" xr:uid="{00000000-0005-0000-0000-0000573C0000}"/>
    <cellStyle name="Comma 2 4 2 2 6 2 5" xfId="27270" xr:uid="{00000000-0005-0000-0000-0000583C0000}"/>
    <cellStyle name="Comma 2 4 2 2 6 2 5 2" xfId="58652" xr:uid="{00000000-0005-0000-0000-0000593C0000}"/>
    <cellStyle name="Comma 2 4 2 2 6 2 6" xfId="11612" xr:uid="{00000000-0005-0000-0000-00005A3C0000}"/>
    <cellStyle name="Comma 2 4 2 2 6 2 6 2" xfId="42998" xr:uid="{00000000-0005-0000-0000-00005B3C0000}"/>
    <cellStyle name="Comma 2 4 2 2 6 2 7" xfId="32550" xr:uid="{00000000-0005-0000-0000-00005C3C0000}"/>
    <cellStyle name="Comma 2 4 2 2 6 3" xfId="836" xr:uid="{00000000-0005-0000-0000-00005D3C0000}"/>
    <cellStyle name="Comma 2 4 2 2 6 3 2" xfId="3536" xr:uid="{00000000-0005-0000-0000-00005E3C0000}"/>
    <cellStyle name="Comma 2 4 2 2 6 3 2 2" xfId="8897" xr:uid="{00000000-0005-0000-0000-00005F3C0000}"/>
    <cellStyle name="Comma 2 4 2 2 6 3 2 2 2" xfId="22016" xr:uid="{00000000-0005-0000-0000-0000603C0000}"/>
    <cellStyle name="Comma 2 4 2 2 6 3 2 2 2 2" xfId="53399" xr:uid="{00000000-0005-0000-0000-0000613C0000}"/>
    <cellStyle name="Comma 2 4 2 2 6 3 2 2 3" xfId="40445" xr:uid="{00000000-0005-0000-0000-0000623C0000}"/>
    <cellStyle name="Comma 2 4 2 2 6 3 2 3" xfId="29898" xr:uid="{00000000-0005-0000-0000-0000633C0000}"/>
    <cellStyle name="Comma 2 4 2 2 6 3 2 3 2" xfId="61280" xr:uid="{00000000-0005-0000-0000-0000643C0000}"/>
    <cellStyle name="Comma 2 4 2 2 6 3 2 4" xfId="14241" xr:uid="{00000000-0005-0000-0000-0000653C0000}"/>
    <cellStyle name="Comma 2 4 2 2 6 3 2 4 2" xfId="45626" xr:uid="{00000000-0005-0000-0000-0000663C0000}"/>
    <cellStyle name="Comma 2 4 2 2 6 3 2 5" xfId="35181" xr:uid="{00000000-0005-0000-0000-0000673C0000}"/>
    <cellStyle name="Comma 2 4 2 2 6 3 3" xfId="6239" xr:uid="{00000000-0005-0000-0000-0000683C0000}"/>
    <cellStyle name="Comma 2 4 2 2 6 3 3 2" xfId="24643" xr:uid="{00000000-0005-0000-0000-0000693C0000}"/>
    <cellStyle name="Comma 2 4 2 2 6 3 3 2 2" xfId="56026" xr:uid="{00000000-0005-0000-0000-00006A3C0000}"/>
    <cellStyle name="Comma 2 4 2 2 6 3 3 3" xfId="16870" xr:uid="{00000000-0005-0000-0000-00006B3C0000}"/>
    <cellStyle name="Comma 2 4 2 2 6 3 3 3 2" xfId="48253" xr:uid="{00000000-0005-0000-0000-00006C3C0000}"/>
    <cellStyle name="Comma 2 4 2 2 6 3 3 4" xfId="37813" xr:uid="{00000000-0005-0000-0000-00006D3C0000}"/>
    <cellStyle name="Comma 2 4 2 2 6 3 4" xfId="19389" xr:uid="{00000000-0005-0000-0000-00006E3C0000}"/>
    <cellStyle name="Comma 2 4 2 2 6 3 4 2" xfId="50772" xr:uid="{00000000-0005-0000-0000-00006F3C0000}"/>
    <cellStyle name="Comma 2 4 2 2 6 3 5" xfId="27271" xr:uid="{00000000-0005-0000-0000-0000703C0000}"/>
    <cellStyle name="Comma 2 4 2 2 6 3 5 2" xfId="58653" xr:uid="{00000000-0005-0000-0000-0000713C0000}"/>
    <cellStyle name="Comma 2 4 2 2 6 3 6" xfId="11613" xr:uid="{00000000-0005-0000-0000-0000723C0000}"/>
    <cellStyle name="Comma 2 4 2 2 6 3 6 2" xfId="42999" xr:uid="{00000000-0005-0000-0000-0000733C0000}"/>
    <cellStyle name="Comma 2 4 2 2 6 3 7" xfId="32551" xr:uid="{00000000-0005-0000-0000-0000743C0000}"/>
    <cellStyle name="Comma 2 4 2 2 6 4" xfId="3534" xr:uid="{00000000-0005-0000-0000-0000753C0000}"/>
    <cellStyle name="Comma 2 4 2 2 6 4 2" xfId="8895" xr:uid="{00000000-0005-0000-0000-0000763C0000}"/>
    <cellStyle name="Comma 2 4 2 2 6 4 2 2" xfId="22014" xr:uid="{00000000-0005-0000-0000-0000773C0000}"/>
    <cellStyle name="Comma 2 4 2 2 6 4 2 2 2" xfId="53397" xr:uid="{00000000-0005-0000-0000-0000783C0000}"/>
    <cellStyle name="Comma 2 4 2 2 6 4 2 3" xfId="40443" xr:uid="{00000000-0005-0000-0000-0000793C0000}"/>
    <cellStyle name="Comma 2 4 2 2 6 4 3" xfId="29896" xr:uid="{00000000-0005-0000-0000-00007A3C0000}"/>
    <cellStyle name="Comma 2 4 2 2 6 4 3 2" xfId="61278" xr:uid="{00000000-0005-0000-0000-00007B3C0000}"/>
    <cellStyle name="Comma 2 4 2 2 6 4 4" xfId="14239" xr:uid="{00000000-0005-0000-0000-00007C3C0000}"/>
    <cellStyle name="Comma 2 4 2 2 6 4 4 2" xfId="45624" xr:uid="{00000000-0005-0000-0000-00007D3C0000}"/>
    <cellStyle name="Comma 2 4 2 2 6 4 5" xfId="35179" xr:uid="{00000000-0005-0000-0000-00007E3C0000}"/>
    <cellStyle name="Comma 2 4 2 2 6 5" xfId="6237" xr:uid="{00000000-0005-0000-0000-00007F3C0000}"/>
    <cellStyle name="Comma 2 4 2 2 6 5 2" xfId="24641" xr:uid="{00000000-0005-0000-0000-0000803C0000}"/>
    <cellStyle name="Comma 2 4 2 2 6 5 2 2" xfId="56024" xr:uid="{00000000-0005-0000-0000-0000813C0000}"/>
    <cellStyle name="Comma 2 4 2 2 6 5 3" xfId="16868" xr:uid="{00000000-0005-0000-0000-0000823C0000}"/>
    <cellStyle name="Comma 2 4 2 2 6 5 3 2" xfId="48251" xr:uid="{00000000-0005-0000-0000-0000833C0000}"/>
    <cellStyle name="Comma 2 4 2 2 6 5 4" xfId="37811" xr:uid="{00000000-0005-0000-0000-0000843C0000}"/>
    <cellStyle name="Comma 2 4 2 2 6 6" xfId="19387" xr:uid="{00000000-0005-0000-0000-0000853C0000}"/>
    <cellStyle name="Comma 2 4 2 2 6 6 2" xfId="50770" xr:uid="{00000000-0005-0000-0000-0000863C0000}"/>
    <cellStyle name="Comma 2 4 2 2 6 7" xfId="27269" xr:uid="{00000000-0005-0000-0000-0000873C0000}"/>
    <cellStyle name="Comma 2 4 2 2 6 7 2" xfId="58651" xr:uid="{00000000-0005-0000-0000-0000883C0000}"/>
    <cellStyle name="Comma 2 4 2 2 6 8" xfId="11611" xr:uid="{00000000-0005-0000-0000-0000893C0000}"/>
    <cellStyle name="Comma 2 4 2 2 6 8 2" xfId="42997" xr:uid="{00000000-0005-0000-0000-00008A3C0000}"/>
    <cellStyle name="Comma 2 4 2 2 6 9" xfId="32549" xr:uid="{00000000-0005-0000-0000-00008B3C0000}"/>
    <cellStyle name="Comma 2 4 2 2 7" xfId="837" xr:uid="{00000000-0005-0000-0000-00008C3C0000}"/>
    <cellStyle name="Comma 2 4 2 2 7 2" xfId="838" xr:uid="{00000000-0005-0000-0000-00008D3C0000}"/>
    <cellStyle name="Comma 2 4 2 2 7 2 2" xfId="3538" xr:uid="{00000000-0005-0000-0000-00008E3C0000}"/>
    <cellStyle name="Comma 2 4 2 2 7 2 2 2" xfId="8899" xr:uid="{00000000-0005-0000-0000-00008F3C0000}"/>
    <cellStyle name="Comma 2 4 2 2 7 2 2 2 2" xfId="22018" xr:uid="{00000000-0005-0000-0000-0000903C0000}"/>
    <cellStyle name="Comma 2 4 2 2 7 2 2 2 2 2" xfId="53401" xr:uid="{00000000-0005-0000-0000-0000913C0000}"/>
    <cellStyle name="Comma 2 4 2 2 7 2 2 2 3" xfId="40447" xr:uid="{00000000-0005-0000-0000-0000923C0000}"/>
    <cellStyle name="Comma 2 4 2 2 7 2 2 3" xfId="29900" xr:uid="{00000000-0005-0000-0000-0000933C0000}"/>
    <cellStyle name="Comma 2 4 2 2 7 2 2 3 2" xfId="61282" xr:uid="{00000000-0005-0000-0000-0000943C0000}"/>
    <cellStyle name="Comma 2 4 2 2 7 2 2 4" xfId="14243" xr:uid="{00000000-0005-0000-0000-0000953C0000}"/>
    <cellStyle name="Comma 2 4 2 2 7 2 2 4 2" xfId="45628" xr:uid="{00000000-0005-0000-0000-0000963C0000}"/>
    <cellStyle name="Comma 2 4 2 2 7 2 2 5" xfId="35183" xr:uid="{00000000-0005-0000-0000-0000973C0000}"/>
    <cellStyle name="Comma 2 4 2 2 7 2 3" xfId="6241" xr:uid="{00000000-0005-0000-0000-0000983C0000}"/>
    <cellStyle name="Comma 2 4 2 2 7 2 3 2" xfId="24645" xr:uid="{00000000-0005-0000-0000-0000993C0000}"/>
    <cellStyle name="Comma 2 4 2 2 7 2 3 2 2" xfId="56028" xr:uid="{00000000-0005-0000-0000-00009A3C0000}"/>
    <cellStyle name="Comma 2 4 2 2 7 2 3 3" xfId="16872" xr:uid="{00000000-0005-0000-0000-00009B3C0000}"/>
    <cellStyle name="Comma 2 4 2 2 7 2 3 3 2" xfId="48255" xr:uid="{00000000-0005-0000-0000-00009C3C0000}"/>
    <cellStyle name="Comma 2 4 2 2 7 2 3 4" xfId="37815" xr:uid="{00000000-0005-0000-0000-00009D3C0000}"/>
    <cellStyle name="Comma 2 4 2 2 7 2 4" xfId="19391" xr:uid="{00000000-0005-0000-0000-00009E3C0000}"/>
    <cellStyle name="Comma 2 4 2 2 7 2 4 2" xfId="50774" xr:uid="{00000000-0005-0000-0000-00009F3C0000}"/>
    <cellStyle name="Comma 2 4 2 2 7 2 5" xfId="27273" xr:uid="{00000000-0005-0000-0000-0000A03C0000}"/>
    <cellStyle name="Comma 2 4 2 2 7 2 5 2" xfId="58655" xr:uid="{00000000-0005-0000-0000-0000A13C0000}"/>
    <cellStyle name="Comma 2 4 2 2 7 2 6" xfId="11615" xr:uid="{00000000-0005-0000-0000-0000A23C0000}"/>
    <cellStyle name="Comma 2 4 2 2 7 2 6 2" xfId="43001" xr:uid="{00000000-0005-0000-0000-0000A33C0000}"/>
    <cellStyle name="Comma 2 4 2 2 7 2 7" xfId="32553" xr:uid="{00000000-0005-0000-0000-0000A43C0000}"/>
    <cellStyle name="Comma 2 4 2 2 7 3" xfId="3537" xr:uid="{00000000-0005-0000-0000-0000A53C0000}"/>
    <cellStyle name="Comma 2 4 2 2 7 3 2" xfId="8898" xr:uid="{00000000-0005-0000-0000-0000A63C0000}"/>
    <cellStyle name="Comma 2 4 2 2 7 3 2 2" xfId="22017" xr:uid="{00000000-0005-0000-0000-0000A73C0000}"/>
    <cellStyle name="Comma 2 4 2 2 7 3 2 2 2" xfId="53400" xr:uid="{00000000-0005-0000-0000-0000A83C0000}"/>
    <cellStyle name="Comma 2 4 2 2 7 3 2 3" xfId="40446" xr:uid="{00000000-0005-0000-0000-0000A93C0000}"/>
    <cellStyle name="Comma 2 4 2 2 7 3 3" xfId="29899" xr:uid="{00000000-0005-0000-0000-0000AA3C0000}"/>
    <cellStyle name="Comma 2 4 2 2 7 3 3 2" xfId="61281" xr:uid="{00000000-0005-0000-0000-0000AB3C0000}"/>
    <cellStyle name="Comma 2 4 2 2 7 3 4" xfId="14242" xr:uid="{00000000-0005-0000-0000-0000AC3C0000}"/>
    <cellStyle name="Comma 2 4 2 2 7 3 4 2" xfId="45627" xr:uid="{00000000-0005-0000-0000-0000AD3C0000}"/>
    <cellStyle name="Comma 2 4 2 2 7 3 5" xfId="35182" xr:uid="{00000000-0005-0000-0000-0000AE3C0000}"/>
    <cellStyle name="Comma 2 4 2 2 7 4" xfId="6240" xr:uid="{00000000-0005-0000-0000-0000AF3C0000}"/>
    <cellStyle name="Comma 2 4 2 2 7 4 2" xfId="24644" xr:uid="{00000000-0005-0000-0000-0000B03C0000}"/>
    <cellStyle name="Comma 2 4 2 2 7 4 2 2" xfId="56027" xr:uid="{00000000-0005-0000-0000-0000B13C0000}"/>
    <cellStyle name="Comma 2 4 2 2 7 4 3" xfId="16871" xr:uid="{00000000-0005-0000-0000-0000B23C0000}"/>
    <cellStyle name="Comma 2 4 2 2 7 4 3 2" xfId="48254" xr:uid="{00000000-0005-0000-0000-0000B33C0000}"/>
    <cellStyle name="Comma 2 4 2 2 7 4 4" xfId="37814" xr:uid="{00000000-0005-0000-0000-0000B43C0000}"/>
    <cellStyle name="Comma 2 4 2 2 7 5" xfId="19390" xr:uid="{00000000-0005-0000-0000-0000B53C0000}"/>
    <cellStyle name="Comma 2 4 2 2 7 5 2" xfId="50773" xr:uid="{00000000-0005-0000-0000-0000B63C0000}"/>
    <cellStyle name="Comma 2 4 2 2 7 6" xfId="27272" xr:uid="{00000000-0005-0000-0000-0000B73C0000}"/>
    <cellStyle name="Comma 2 4 2 2 7 6 2" xfId="58654" xr:uid="{00000000-0005-0000-0000-0000B83C0000}"/>
    <cellStyle name="Comma 2 4 2 2 7 7" xfId="11614" xr:uid="{00000000-0005-0000-0000-0000B93C0000}"/>
    <cellStyle name="Comma 2 4 2 2 7 7 2" xfId="43000" xr:uid="{00000000-0005-0000-0000-0000BA3C0000}"/>
    <cellStyle name="Comma 2 4 2 2 7 8" xfId="32552" xr:uid="{00000000-0005-0000-0000-0000BB3C0000}"/>
    <cellStyle name="Comma 2 4 2 2 8" xfId="839" xr:uid="{00000000-0005-0000-0000-0000BC3C0000}"/>
    <cellStyle name="Comma 2 4 2 2 8 2" xfId="3539" xr:uid="{00000000-0005-0000-0000-0000BD3C0000}"/>
    <cellStyle name="Comma 2 4 2 2 8 2 2" xfId="8900" xr:uid="{00000000-0005-0000-0000-0000BE3C0000}"/>
    <cellStyle name="Comma 2 4 2 2 8 2 2 2" xfId="22019" xr:uid="{00000000-0005-0000-0000-0000BF3C0000}"/>
    <cellStyle name="Comma 2 4 2 2 8 2 2 2 2" xfId="53402" xr:uid="{00000000-0005-0000-0000-0000C03C0000}"/>
    <cellStyle name="Comma 2 4 2 2 8 2 2 3" xfId="40448" xr:uid="{00000000-0005-0000-0000-0000C13C0000}"/>
    <cellStyle name="Comma 2 4 2 2 8 2 3" xfId="29901" xr:uid="{00000000-0005-0000-0000-0000C23C0000}"/>
    <cellStyle name="Comma 2 4 2 2 8 2 3 2" xfId="61283" xr:uid="{00000000-0005-0000-0000-0000C33C0000}"/>
    <cellStyle name="Comma 2 4 2 2 8 2 4" xfId="14244" xr:uid="{00000000-0005-0000-0000-0000C43C0000}"/>
    <cellStyle name="Comma 2 4 2 2 8 2 4 2" xfId="45629" xr:uid="{00000000-0005-0000-0000-0000C53C0000}"/>
    <cellStyle name="Comma 2 4 2 2 8 2 5" xfId="35184" xr:uid="{00000000-0005-0000-0000-0000C63C0000}"/>
    <cellStyle name="Comma 2 4 2 2 8 3" xfId="6242" xr:uid="{00000000-0005-0000-0000-0000C73C0000}"/>
    <cellStyle name="Comma 2 4 2 2 8 3 2" xfId="24646" xr:uid="{00000000-0005-0000-0000-0000C83C0000}"/>
    <cellStyle name="Comma 2 4 2 2 8 3 2 2" xfId="56029" xr:uid="{00000000-0005-0000-0000-0000C93C0000}"/>
    <cellStyle name="Comma 2 4 2 2 8 3 3" xfId="16873" xr:uid="{00000000-0005-0000-0000-0000CA3C0000}"/>
    <cellStyle name="Comma 2 4 2 2 8 3 3 2" xfId="48256" xr:uid="{00000000-0005-0000-0000-0000CB3C0000}"/>
    <cellStyle name="Comma 2 4 2 2 8 3 4" xfId="37816" xr:uid="{00000000-0005-0000-0000-0000CC3C0000}"/>
    <cellStyle name="Comma 2 4 2 2 8 4" xfId="19392" xr:uid="{00000000-0005-0000-0000-0000CD3C0000}"/>
    <cellStyle name="Comma 2 4 2 2 8 4 2" xfId="50775" xr:uid="{00000000-0005-0000-0000-0000CE3C0000}"/>
    <cellStyle name="Comma 2 4 2 2 8 5" xfId="27274" xr:uid="{00000000-0005-0000-0000-0000CF3C0000}"/>
    <cellStyle name="Comma 2 4 2 2 8 5 2" xfId="58656" xr:uid="{00000000-0005-0000-0000-0000D03C0000}"/>
    <cellStyle name="Comma 2 4 2 2 8 6" xfId="11616" xr:uid="{00000000-0005-0000-0000-0000D13C0000}"/>
    <cellStyle name="Comma 2 4 2 2 8 6 2" xfId="43002" xr:uid="{00000000-0005-0000-0000-0000D23C0000}"/>
    <cellStyle name="Comma 2 4 2 2 8 7" xfId="32554" xr:uid="{00000000-0005-0000-0000-0000D33C0000}"/>
    <cellStyle name="Comma 2 4 2 2 9" xfId="840" xr:uid="{00000000-0005-0000-0000-0000D43C0000}"/>
    <cellStyle name="Comma 2 4 2 2 9 2" xfId="3540" xr:uid="{00000000-0005-0000-0000-0000D53C0000}"/>
    <cellStyle name="Comma 2 4 2 2 9 2 2" xfId="8901" xr:uid="{00000000-0005-0000-0000-0000D63C0000}"/>
    <cellStyle name="Comma 2 4 2 2 9 2 2 2" xfId="22020" xr:uid="{00000000-0005-0000-0000-0000D73C0000}"/>
    <cellStyle name="Comma 2 4 2 2 9 2 2 2 2" xfId="53403" xr:uid="{00000000-0005-0000-0000-0000D83C0000}"/>
    <cellStyle name="Comma 2 4 2 2 9 2 2 3" xfId="40449" xr:uid="{00000000-0005-0000-0000-0000D93C0000}"/>
    <cellStyle name="Comma 2 4 2 2 9 2 3" xfId="29902" xr:uid="{00000000-0005-0000-0000-0000DA3C0000}"/>
    <cellStyle name="Comma 2 4 2 2 9 2 3 2" xfId="61284" xr:uid="{00000000-0005-0000-0000-0000DB3C0000}"/>
    <cellStyle name="Comma 2 4 2 2 9 2 4" xfId="14245" xr:uid="{00000000-0005-0000-0000-0000DC3C0000}"/>
    <cellStyle name="Comma 2 4 2 2 9 2 4 2" xfId="45630" xr:uid="{00000000-0005-0000-0000-0000DD3C0000}"/>
    <cellStyle name="Comma 2 4 2 2 9 2 5" xfId="35185" xr:uid="{00000000-0005-0000-0000-0000DE3C0000}"/>
    <cellStyle name="Comma 2 4 2 2 9 3" xfId="6243" xr:uid="{00000000-0005-0000-0000-0000DF3C0000}"/>
    <cellStyle name="Comma 2 4 2 2 9 3 2" xfId="24647" xr:uid="{00000000-0005-0000-0000-0000E03C0000}"/>
    <cellStyle name="Comma 2 4 2 2 9 3 2 2" xfId="56030" xr:uid="{00000000-0005-0000-0000-0000E13C0000}"/>
    <cellStyle name="Comma 2 4 2 2 9 3 3" xfId="16874" xr:uid="{00000000-0005-0000-0000-0000E23C0000}"/>
    <cellStyle name="Comma 2 4 2 2 9 3 3 2" xfId="48257" xr:uid="{00000000-0005-0000-0000-0000E33C0000}"/>
    <cellStyle name="Comma 2 4 2 2 9 3 4" xfId="37817" xr:uid="{00000000-0005-0000-0000-0000E43C0000}"/>
    <cellStyle name="Comma 2 4 2 2 9 4" xfId="19393" xr:uid="{00000000-0005-0000-0000-0000E53C0000}"/>
    <cellStyle name="Comma 2 4 2 2 9 4 2" xfId="50776" xr:uid="{00000000-0005-0000-0000-0000E63C0000}"/>
    <cellStyle name="Comma 2 4 2 2 9 5" xfId="27275" xr:uid="{00000000-0005-0000-0000-0000E73C0000}"/>
    <cellStyle name="Comma 2 4 2 2 9 5 2" xfId="58657" xr:uid="{00000000-0005-0000-0000-0000E83C0000}"/>
    <cellStyle name="Comma 2 4 2 2 9 6" xfId="11617" xr:uid="{00000000-0005-0000-0000-0000E93C0000}"/>
    <cellStyle name="Comma 2 4 2 2 9 6 2" xfId="43003" xr:uid="{00000000-0005-0000-0000-0000EA3C0000}"/>
    <cellStyle name="Comma 2 4 2 2 9 7" xfId="32555" xr:uid="{00000000-0005-0000-0000-0000EB3C0000}"/>
    <cellStyle name="Comma 2 4 2 3" xfId="282" xr:uid="{00000000-0005-0000-0000-0000EC3C0000}"/>
    <cellStyle name="Comma 2 4 2 3 10" xfId="26727" xr:uid="{00000000-0005-0000-0000-0000ED3C0000}"/>
    <cellStyle name="Comma 2 4 2 3 10 2" xfId="58109" xr:uid="{00000000-0005-0000-0000-0000EE3C0000}"/>
    <cellStyle name="Comma 2 4 2 3 11" xfId="11618" xr:uid="{00000000-0005-0000-0000-0000EF3C0000}"/>
    <cellStyle name="Comma 2 4 2 3 11 2" xfId="43004" xr:uid="{00000000-0005-0000-0000-0000F03C0000}"/>
    <cellStyle name="Comma 2 4 2 3 12" xfId="32007" xr:uid="{00000000-0005-0000-0000-0000F13C0000}"/>
    <cellStyle name="Comma 2 4 2 3 2" xfId="842" xr:uid="{00000000-0005-0000-0000-0000F23C0000}"/>
    <cellStyle name="Comma 2 4 2 3 2 2" xfId="843" xr:uid="{00000000-0005-0000-0000-0000F33C0000}"/>
    <cellStyle name="Comma 2 4 2 3 2 2 2" xfId="3543" xr:uid="{00000000-0005-0000-0000-0000F43C0000}"/>
    <cellStyle name="Comma 2 4 2 3 2 2 2 2" xfId="8904" xr:uid="{00000000-0005-0000-0000-0000F53C0000}"/>
    <cellStyle name="Comma 2 4 2 3 2 2 2 2 2" xfId="22023" xr:uid="{00000000-0005-0000-0000-0000F63C0000}"/>
    <cellStyle name="Comma 2 4 2 3 2 2 2 2 2 2" xfId="53406" xr:uid="{00000000-0005-0000-0000-0000F73C0000}"/>
    <cellStyle name="Comma 2 4 2 3 2 2 2 2 3" xfId="40452" xr:uid="{00000000-0005-0000-0000-0000F83C0000}"/>
    <cellStyle name="Comma 2 4 2 3 2 2 2 3" xfId="29905" xr:uid="{00000000-0005-0000-0000-0000F93C0000}"/>
    <cellStyle name="Comma 2 4 2 3 2 2 2 3 2" xfId="61287" xr:uid="{00000000-0005-0000-0000-0000FA3C0000}"/>
    <cellStyle name="Comma 2 4 2 3 2 2 2 4" xfId="14248" xr:uid="{00000000-0005-0000-0000-0000FB3C0000}"/>
    <cellStyle name="Comma 2 4 2 3 2 2 2 4 2" xfId="45633" xr:uid="{00000000-0005-0000-0000-0000FC3C0000}"/>
    <cellStyle name="Comma 2 4 2 3 2 2 2 5" xfId="35188" xr:uid="{00000000-0005-0000-0000-0000FD3C0000}"/>
    <cellStyle name="Comma 2 4 2 3 2 2 3" xfId="6246" xr:uid="{00000000-0005-0000-0000-0000FE3C0000}"/>
    <cellStyle name="Comma 2 4 2 3 2 2 3 2" xfId="24650" xr:uid="{00000000-0005-0000-0000-0000FF3C0000}"/>
    <cellStyle name="Comma 2 4 2 3 2 2 3 2 2" xfId="56033" xr:uid="{00000000-0005-0000-0000-0000003D0000}"/>
    <cellStyle name="Comma 2 4 2 3 2 2 3 3" xfId="16877" xr:uid="{00000000-0005-0000-0000-0000013D0000}"/>
    <cellStyle name="Comma 2 4 2 3 2 2 3 3 2" xfId="48260" xr:uid="{00000000-0005-0000-0000-0000023D0000}"/>
    <cellStyle name="Comma 2 4 2 3 2 2 3 4" xfId="37820" xr:uid="{00000000-0005-0000-0000-0000033D0000}"/>
    <cellStyle name="Comma 2 4 2 3 2 2 4" xfId="19396" xr:uid="{00000000-0005-0000-0000-0000043D0000}"/>
    <cellStyle name="Comma 2 4 2 3 2 2 4 2" xfId="50779" xr:uid="{00000000-0005-0000-0000-0000053D0000}"/>
    <cellStyle name="Comma 2 4 2 3 2 2 5" xfId="27278" xr:uid="{00000000-0005-0000-0000-0000063D0000}"/>
    <cellStyle name="Comma 2 4 2 3 2 2 5 2" xfId="58660" xr:uid="{00000000-0005-0000-0000-0000073D0000}"/>
    <cellStyle name="Comma 2 4 2 3 2 2 6" xfId="11620" xr:uid="{00000000-0005-0000-0000-0000083D0000}"/>
    <cellStyle name="Comma 2 4 2 3 2 2 6 2" xfId="43006" xr:uid="{00000000-0005-0000-0000-0000093D0000}"/>
    <cellStyle name="Comma 2 4 2 3 2 2 7" xfId="32558" xr:uid="{00000000-0005-0000-0000-00000A3D0000}"/>
    <cellStyle name="Comma 2 4 2 3 2 3" xfId="3542" xr:uid="{00000000-0005-0000-0000-00000B3D0000}"/>
    <cellStyle name="Comma 2 4 2 3 2 3 2" xfId="8903" xr:uid="{00000000-0005-0000-0000-00000C3D0000}"/>
    <cellStyle name="Comma 2 4 2 3 2 3 2 2" xfId="22022" xr:uid="{00000000-0005-0000-0000-00000D3D0000}"/>
    <cellStyle name="Comma 2 4 2 3 2 3 2 2 2" xfId="53405" xr:uid="{00000000-0005-0000-0000-00000E3D0000}"/>
    <cellStyle name="Comma 2 4 2 3 2 3 2 3" xfId="40451" xr:uid="{00000000-0005-0000-0000-00000F3D0000}"/>
    <cellStyle name="Comma 2 4 2 3 2 3 3" xfId="29904" xr:uid="{00000000-0005-0000-0000-0000103D0000}"/>
    <cellStyle name="Comma 2 4 2 3 2 3 3 2" xfId="61286" xr:uid="{00000000-0005-0000-0000-0000113D0000}"/>
    <cellStyle name="Comma 2 4 2 3 2 3 4" xfId="14247" xr:uid="{00000000-0005-0000-0000-0000123D0000}"/>
    <cellStyle name="Comma 2 4 2 3 2 3 4 2" xfId="45632" xr:uid="{00000000-0005-0000-0000-0000133D0000}"/>
    <cellStyle name="Comma 2 4 2 3 2 3 5" xfId="35187" xr:uid="{00000000-0005-0000-0000-0000143D0000}"/>
    <cellStyle name="Comma 2 4 2 3 2 4" xfId="6245" xr:uid="{00000000-0005-0000-0000-0000153D0000}"/>
    <cellStyle name="Comma 2 4 2 3 2 4 2" xfId="24649" xr:uid="{00000000-0005-0000-0000-0000163D0000}"/>
    <cellStyle name="Comma 2 4 2 3 2 4 2 2" xfId="56032" xr:uid="{00000000-0005-0000-0000-0000173D0000}"/>
    <cellStyle name="Comma 2 4 2 3 2 4 3" xfId="16876" xr:uid="{00000000-0005-0000-0000-0000183D0000}"/>
    <cellStyle name="Comma 2 4 2 3 2 4 3 2" xfId="48259" xr:uid="{00000000-0005-0000-0000-0000193D0000}"/>
    <cellStyle name="Comma 2 4 2 3 2 4 4" xfId="37819" xr:uid="{00000000-0005-0000-0000-00001A3D0000}"/>
    <cellStyle name="Comma 2 4 2 3 2 5" xfId="19395" xr:uid="{00000000-0005-0000-0000-00001B3D0000}"/>
    <cellStyle name="Comma 2 4 2 3 2 5 2" xfId="50778" xr:uid="{00000000-0005-0000-0000-00001C3D0000}"/>
    <cellStyle name="Comma 2 4 2 3 2 6" xfId="27277" xr:uid="{00000000-0005-0000-0000-00001D3D0000}"/>
    <cellStyle name="Comma 2 4 2 3 2 6 2" xfId="58659" xr:uid="{00000000-0005-0000-0000-00001E3D0000}"/>
    <cellStyle name="Comma 2 4 2 3 2 7" xfId="11619" xr:uid="{00000000-0005-0000-0000-00001F3D0000}"/>
    <cellStyle name="Comma 2 4 2 3 2 7 2" xfId="43005" xr:uid="{00000000-0005-0000-0000-0000203D0000}"/>
    <cellStyle name="Comma 2 4 2 3 2 8" xfId="32557" xr:uid="{00000000-0005-0000-0000-0000213D0000}"/>
    <cellStyle name="Comma 2 4 2 3 3" xfId="844" xr:uid="{00000000-0005-0000-0000-0000223D0000}"/>
    <cellStyle name="Comma 2 4 2 3 3 2" xfId="3544" xr:uid="{00000000-0005-0000-0000-0000233D0000}"/>
    <cellStyle name="Comma 2 4 2 3 3 2 2" xfId="8905" xr:uid="{00000000-0005-0000-0000-0000243D0000}"/>
    <cellStyle name="Comma 2 4 2 3 3 2 2 2" xfId="22024" xr:uid="{00000000-0005-0000-0000-0000253D0000}"/>
    <cellStyle name="Comma 2 4 2 3 3 2 2 2 2" xfId="53407" xr:uid="{00000000-0005-0000-0000-0000263D0000}"/>
    <cellStyle name="Comma 2 4 2 3 3 2 2 3" xfId="40453" xr:uid="{00000000-0005-0000-0000-0000273D0000}"/>
    <cellStyle name="Comma 2 4 2 3 3 2 3" xfId="29906" xr:uid="{00000000-0005-0000-0000-0000283D0000}"/>
    <cellStyle name="Comma 2 4 2 3 3 2 3 2" xfId="61288" xr:uid="{00000000-0005-0000-0000-0000293D0000}"/>
    <cellStyle name="Comma 2 4 2 3 3 2 4" xfId="14249" xr:uid="{00000000-0005-0000-0000-00002A3D0000}"/>
    <cellStyle name="Comma 2 4 2 3 3 2 4 2" xfId="45634" xr:uid="{00000000-0005-0000-0000-00002B3D0000}"/>
    <cellStyle name="Comma 2 4 2 3 3 2 5" xfId="35189" xr:uid="{00000000-0005-0000-0000-00002C3D0000}"/>
    <cellStyle name="Comma 2 4 2 3 3 3" xfId="6247" xr:uid="{00000000-0005-0000-0000-00002D3D0000}"/>
    <cellStyle name="Comma 2 4 2 3 3 3 2" xfId="24651" xr:uid="{00000000-0005-0000-0000-00002E3D0000}"/>
    <cellStyle name="Comma 2 4 2 3 3 3 2 2" xfId="56034" xr:uid="{00000000-0005-0000-0000-00002F3D0000}"/>
    <cellStyle name="Comma 2 4 2 3 3 3 3" xfId="16878" xr:uid="{00000000-0005-0000-0000-0000303D0000}"/>
    <cellStyle name="Comma 2 4 2 3 3 3 3 2" xfId="48261" xr:uid="{00000000-0005-0000-0000-0000313D0000}"/>
    <cellStyle name="Comma 2 4 2 3 3 3 4" xfId="37821" xr:uid="{00000000-0005-0000-0000-0000323D0000}"/>
    <cellStyle name="Comma 2 4 2 3 3 4" xfId="19397" xr:uid="{00000000-0005-0000-0000-0000333D0000}"/>
    <cellStyle name="Comma 2 4 2 3 3 4 2" xfId="50780" xr:uid="{00000000-0005-0000-0000-0000343D0000}"/>
    <cellStyle name="Comma 2 4 2 3 3 5" xfId="27279" xr:uid="{00000000-0005-0000-0000-0000353D0000}"/>
    <cellStyle name="Comma 2 4 2 3 3 5 2" xfId="58661" xr:uid="{00000000-0005-0000-0000-0000363D0000}"/>
    <cellStyle name="Comma 2 4 2 3 3 6" xfId="11621" xr:uid="{00000000-0005-0000-0000-0000373D0000}"/>
    <cellStyle name="Comma 2 4 2 3 3 6 2" xfId="43007" xr:uid="{00000000-0005-0000-0000-0000383D0000}"/>
    <cellStyle name="Comma 2 4 2 3 3 7" xfId="32559" xr:uid="{00000000-0005-0000-0000-0000393D0000}"/>
    <cellStyle name="Comma 2 4 2 3 4" xfId="845" xr:uid="{00000000-0005-0000-0000-00003A3D0000}"/>
    <cellStyle name="Comma 2 4 2 3 4 2" xfId="3545" xr:uid="{00000000-0005-0000-0000-00003B3D0000}"/>
    <cellStyle name="Comma 2 4 2 3 4 2 2" xfId="8906" xr:uid="{00000000-0005-0000-0000-00003C3D0000}"/>
    <cellStyle name="Comma 2 4 2 3 4 2 2 2" xfId="22025" xr:uid="{00000000-0005-0000-0000-00003D3D0000}"/>
    <cellStyle name="Comma 2 4 2 3 4 2 2 2 2" xfId="53408" xr:uid="{00000000-0005-0000-0000-00003E3D0000}"/>
    <cellStyle name="Comma 2 4 2 3 4 2 2 3" xfId="40454" xr:uid="{00000000-0005-0000-0000-00003F3D0000}"/>
    <cellStyle name="Comma 2 4 2 3 4 2 3" xfId="29907" xr:uid="{00000000-0005-0000-0000-0000403D0000}"/>
    <cellStyle name="Comma 2 4 2 3 4 2 3 2" xfId="61289" xr:uid="{00000000-0005-0000-0000-0000413D0000}"/>
    <cellStyle name="Comma 2 4 2 3 4 2 4" xfId="14250" xr:uid="{00000000-0005-0000-0000-0000423D0000}"/>
    <cellStyle name="Comma 2 4 2 3 4 2 4 2" xfId="45635" xr:uid="{00000000-0005-0000-0000-0000433D0000}"/>
    <cellStyle name="Comma 2 4 2 3 4 2 5" xfId="35190" xr:uid="{00000000-0005-0000-0000-0000443D0000}"/>
    <cellStyle name="Comma 2 4 2 3 4 3" xfId="6248" xr:uid="{00000000-0005-0000-0000-0000453D0000}"/>
    <cellStyle name="Comma 2 4 2 3 4 3 2" xfId="24652" xr:uid="{00000000-0005-0000-0000-0000463D0000}"/>
    <cellStyle name="Comma 2 4 2 3 4 3 2 2" xfId="56035" xr:uid="{00000000-0005-0000-0000-0000473D0000}"/>
    <cellStyle name="Comma 2 4 2 3 4 3 3" xfId="16879" xr:uid="{00000000-0005-0000-0000-0000483D0000}"/>
    <cellStyle name="Comma 2 4 2 3 4 3 3 2" xfId="48262" xr:uid="{00000000-0005-0000-0000-0000493D0000}"/>
    <cellStyle name="Comma 2 4 2 3 4 3 4" xfId="37822" xr:uid="{00000000-0005-0000-0000-00004A3D0000}"/>
    <cellStyle name="Comma 2 4 2 3 4 4" xfId="19398" xr:uid="{00000000-0005-0000-0000-00004B3D0000}"/>
    <cellStyle name="Comma 2 4 2 3 4 4 2" xfId="50781" xr:uid="{00000000-0005-0000-0000-00004C3D0000}"/>
    <cellStyle name="Comma 2 4 2 3 4 5" xfId="27280" xr:uid="{00000000-0005-0000-0000-00004D3D0000}"/>
    <cellStyle name="Comma 2 4 2 3 4 5 2" xfId="58662" xr:uid="{00000000-0005-0000-0000-00004E3D0000}"/>
    <cellStyle name="Comma 2 4 2 3 4 6" xfId="11622" xr:uid="{00000000-0005-0000-0000-00004F3D0000}"/>
    <cellStyle name="Comma 2 4 2 3 4 6 2" xfId="43008" xr:uid="{00000000-0005-0000-0000-0000503D0000}"/>
    <cellStyle name="Comma 2 4 2 3 4 7" xfId="32560" xr:uid="{00000000-0005-0000-0000-0000513D0000}"/>
    <cellStyle name="Comma 2 4 2 3 5" xfId="2856" xr:uid="{00000000-0005-0000-0000-0000523D0000}"/>
    <cellStyle name="Comma 2 4 2 3 5 2" xfId="5529" xr:uid="{00000000-0005-0000-0000-0000533D0000}"/>
    <cellStyle name="Comma 2 4 2 3 5 2 2" xfId="10880" xr:uid="{00000000-0005-0000-0000-0000543D0000}"/>
    <cellStyle name="Comma 2 4 2 3 5 2 2 2" xfId="23991" xr:uid="{00000000-0005-0000-0000-0000553D0000}"/>
    <cellStyle name="Comma 2 4 2 3 5 2 2 2 2" xfId="55374" xr:uid="{00000000-0005-0000-0000-0000563D0000}"/>
    <cellStyle name="Comma 2 4 2 3 5 2 2 3" xfId="42420" xr:uid="{00000000-0005-0000-0000-0000573D0000}"/>
    <cellStyle name="Comma 2 4 2 3 5 2 3" xfId="31873" xr:uid="{00000000-0005-0000-0000-0000583D0000}"/>
    <cellStyle name="Comma 2 4 2 3 5 2 3 2" xfId="63255" xr:uid="{00000000-0005-0000-0000-0000593D0000}"/>
    <cellStyle name="Comma 2 4 2 3 5 2 4" xfId="16216" xr:uid="{00000000-0005-0000-0000-00005A3D0000}"/>
    <cellStyle name="Comma 2 4 2 3 5 2 4 2" xfId="47601" xr:uid="{00000000-0005-0000-0000-00005B3D0000}"/>
    <cellStyle name="Comma 2 4 2 3 5 2 5" xfId="37156" xr:uid="{00000000-0005-0000-0000-00005C3D0000}"/>
    <cellStyle name="Comma 2 4 2 3 5 3" xfId="8234" xr:uid="{00000000-0005-0000-0000-00005D3D0000}"/>
    <cellStyle name="Comma 2 4 2 3 5 3 2" xfId="26618" xr:uid="{00000000-0005-0000-0000-00005E3D0000}"/>
    <cellStyle name="Comma 2 4 2 3 5 3 2 2" xfId="58001" xr:uid="{00000000-0005-0000-0000-00005F3D0000}"/>
    <cellStyle name="Comma 2 4 2 3 5 3 3" xfId="18845" xr:uid="{00000000-0005-0000-0000-0000603D0000}"/>
    <cellStyle name="Comma 2 4 2 3 5 3 3 2" xfId="50228" xr:uid="{00000000-0005-0000-0000-0000613D0000}"/>
    <cellStyle name="Comma 2 4 2 3 5 3 4" xfId="39790" xr:uid="{00000000-0005-0000-0000-0000623D0000}"/>
    <cellStyle name="Comma 2 4 2 3 5 4" xfId="21364" xr:uid="{00000000-0005-0000-0000-0000633D0000}"/>
    <cellStyle name="Comma 2 4 2 3 5 4 2" xfId="52747" xr:uid="{00000000-0005-0000-0000-0000643D0000}"/>
    <cellStyle name="Comma 2 4 2 3 5 5" xfId="29246" xr:uid="{00000000-0005-0000-0000-0000653D0000}"/>
    <cellStyle name="Comma 2 4 2 3 5 5 2" xfId="60628" xr:uid="{00000000-0005-0000-0000-0000663D0000}"/>
    <cellStyle name="Comma 2 4 2 3 5 6" xfId="13588" xr:uid="{00000000-0005-0000-0000-0000673D0000}"/>
    <cellStyle name="Comma 2 4 2 3 5 6 2" xfId="44974" xr:uid="{00000000-0005-0000-0000-0000683D0000}"/>
    <cellStyle name="Comma 2 4 2 3 5 7" xfId="34526" xr:uid="{00000000-0005-0000-0000-0000693D0000}"/>
    <cellStyle name="Comma 2 4 2 3 6" xfId="841" xr:uid="{00000000-0005-0000-0000-00006A3D0000}"/>
    <cellStyle name="Comma 2 4 2 3 6 2" xfId="3541" xr:uid="{00000000-0005-0000-0000-00006B3D0000}"/>
    <cellStyle name="Comma 2 4 2 3 6 2 2" xfId="8902" xr:uid="{00000000-0005-0000-0000-00006C3D0000}"/>
    <cellStyle name="Comma 2 4 2 3 6 2 2 2" xfId="24648" xr:uid="{00000000-0005-0000-0000-00006D3D0000}"/>
    <cellStyle name="Comma 2 4 2 3 6 2 2 2 2" xfId="56031" xr:uid="{00000000-0005-0000-0000-00006E3D0000}"/>
    <cellStyle name="Comma 2 4 2 3 6 2 2 3" xfId="40450" xr:uid="{00000000-0005-0000-0000-00006F3D0000}"/>
    <cellStyle name="Comma 2 4 2 3 6 2 3" xfId="29903" xr:uid="{00000000-0005-0000-0000-0000703D0000}"/>
    <cellStyle name="Comma 2 4 2 3 6 2 3 2" xfId="61285" xr:uid="{00000000-0005-0000-0000-0000713D0000}"/>
    <cellStyle name="Comma 2 4 2 3 6 2 4" xfId="16875" xr:uid="{00000000-0005-0000-0000-0000723D0000}"/>
    <cellStyle name="Comma 2 4 2 3 6 2 4 2" xfId="48258" xr:uid="{00000000-0005-0000-0000-0000733D0000}"/>
    <cellStyle name="Comma 2 4 2 3 6 2 5" xfId="35186" xr:uid="{00000000-0005-0000-0000-0000743D0000}"/>
    <cellStyle name="Comma 2 4 2 3 6 3" xfId="6244" xr:uid="{00000000-0005-0000-0000-0000753D0000}"/>
    <cellStyle name="Comma 2 4 2 3 6 3 2" xfId="22021" xr:uid="{00000000-0005-0000-0000-0000763D0000}"/>
    <cellStyle name="Comma 2 4 2 3 6 3 2 2" xfId="53404" xr:uid="{00000000-0005-0000-0000-0000773D0000}"/>
    <cellStyle name="Comma 2 4 2 3 6 3 3" xfId="37818" xr:uid="{00000000-0005-0000-0000-0000783D0000}"/>
    <cellStyle name="Comma 2 4 2 3 6 4" xfId="27276" xr:uid="{00000000-0005-0000-0000-0000793D0000}"/>
    <cellStyle name="Comma 2 4 2 3 6 4 2" xfId="58658" xr:uid="{00000000-0005-0000-0000-00007A3D0000}"/>
    <cellStyle name="Comma 2 4 2 3 6 5" xfId="14246" xr:uid="{00000000-0005-0000-0000-00007B3D0000}"/>
    <cellStyle name="Comma 2 4 2 3 6 5 2" xfId="45631" xr:uid="{00000000-0005-0000-0000-00007C3D0000}"/>
    <cellStyle name="Comma 2 4 2 3 6 6" xfId="32556" xr:uid="{00000000-0005-0000-0000-00007D3D0000}"/>
    <cellStyle name="Comma 2 4 2 3 7" xfId="2991" xr:uid="{00000000-0005-0000-0000-00007E3D0000}"/>
    <cellStyle name="Comma 2 4 2 3 7 2" xfId="8353" xr:uid="{00000000-0005-0000-0000-00007F3D0000}"/>
    <cellStyle name="Comma 2 4 2 3 7 2 2" xfId="21472" xr:uid="{00000000-0005-0000-0000-0000803D0000}"/>
    <cellStyle name="Comma 2 4 2 3 7 2 2 2" xfId="52855" xr:uid="{00000000-0005-0000-0000-0000813D0000}"/>
    <cellStyle name="Comma 2 4 2 3 7 2 3" xfId="39901" xr:uid="{00000000-0005-0000-0000-0000823D0000}"/>
    <cellStyle name="Comma 2 4 2 3 7 3" xfId="29354" xr:uid="{00000000-0005-0000-0000-0000833D0000}"/>
    <cellStyle name="Comma 2 4 2 3 7 3 2" xfId="60736" xr:uid="{00000000-0005-0000-0000-0000843D0000}"/>
    <cellStyle name="Comma 2 4 2 3 7 4" xfId="13697" xr:uid="{00000000-0005-0000-0000-0000853D0000}"/>
    <cellStyle name="Comma 2 4 2 3 7 4 2" xfId="45082" xr:uid="{00000000-0005-0000-0000-0000863D0000}"/>
    <cellStyle name="Comma 2 4 2 3 7 5" xfId="34637" xr:uid="{00000000-0005-0000-0000-0000873D0000}"/>
    <cellStyle name="Comma 2 4 2 3 8" xfId="5695" xr:uid="{00000000-0005-0000-0000-0000883D0000}"/>
    <cellStyle name="Comma 2 4 2 3 8 2" xfId="24099" xr:uid="{00000000-0005-0000-0000-0000893D0000}"/>
    <cellStyle name="Comma 2 4 2 3 8 2 2" xfId="55482" xr:uid="{00000000-0005-0000-0000-00008A3D0000}"/>
    <cellStyle name="Comma 2 4 2 3 8 3" xfId="16326" xr:uid="{00000000-0005-0000-0000-00008B3D0000}"/>
    <cellStyle name="Comma 2 4 2 3 8 3 2" xfId="47709" xr:uid="{00000000-0005-0000-0000-00008C3D0000}"/>
    <cellStyle name="Comma 2 4 2 3 8 4" xfId="37269" xr:uid="{00000000-0005-0000-0000-00008D3D0000}"/>
    <cellStyle name="Comma 2 4 2 3 9" xfId="19394" xr:uid="{00000000-0005-0000-0000-00008E3D0000}"/>
    <cellStyle name="Comma 2 4 2 3 9 2" xfId="50777" xr:uid="{00000000-0005-0000-0000-00008F3D0000}"/>
    <cellStyle name="Comma 2 4 2 4" xfId="846" xr:uid="{00000000-0005-0000-0000-0000903D0000}"/>
    <cellStyle name="Comma 2 4 2 4 10" xfId="32561" xr:uid="{00000000-0005-0000-0000-0000913D0000}"/>
    <cellStyle name="Comma 2 4 2 4 2" xfId="847" xr:uid="{00000000-0005-0000-0000-0000923D0000}"/>
    <cellStyle name="Comma 2 4 2 4 2 2" xfId="848" xr:uid="{00000000-0005-0000-0000-0000933D0000}"/>
    <cellStyle name="Comma 2 4 2 4 2 2 2" xfId="3548" xr:uid="{00000000-0005-0000-0000-0000943D0000}"/>
    <cellStyle name="Comma 2 4 2 4 2 2 2 2" xfId="8909" xr:uid="{00000000-0005-0000-0000-0000953D0000}"/>
    <cellStyle name="Comma 2 4 2 4 2 2 2 2 2" xfId="22028" xr:uid="{00000000-0005-0000-0000-0000963D0000}"/>
    <cellStyle name="Comma 2 4 2 4 2 2 2 2 2 2" xfId="53411" xr:uid="{00000000-0005-0000-0000-0000973D0000}"/>
    <cellStyle name="Comma 2 4 2 4 2 2 2 2 3" xfId="40457" xr:uid="{00000000-0005-0000-0000-0000983D0000}"/>
    <cellStyle name="Comma 2 4 2 4 2 2 2 3" xfId="29910" xr:uid="{00000000-0005-0000-0000-0000993D0000}"/>
    <cellStyle name="Comma 2 4 2 4 2 2 2 3 2" xfId="61292" xr:uid="{00000000-0005-0000-0000-00009A3D0000}"/>
    <cellStyle name="Comma 2 4 2 4 2 2 2 4" xfId="14253" xr:uid="{00000000-0005-0000-0000-00009B3D0000}"/>
    <cellStyle name="Comma 2 4 2 4 2 2 2 4 2" xfId="45638" xr:uid="{00000000-0005-0000-0000-00009C3D0000}"/>
    <cellStyle name="Comma 2 4 2 4 2 2 2 5" xfId="35193" xr:uid="{00000000-0005-0000-0000-00009D3D0000}"/>
    <cellStyle name="Comma 2 4 2 4 2 2 3" xfId="6251" xr:uid="{00000000-0005-0000-0000-00009E3D0000}"/>
    <cellStyle name="Comma 2 4 2 4 2 2 3 2" xfId="24655" xr:uid="{00000000-0005-0000-0000-00009F3D0000}"/>
    <cellStyle name="Comma 2 4 2 4 2 2 3 2 2" xfId="56038" xr:uid="{00000000-0005-0000-0000-0000A03D0000}"/>
    <cellStyle name="Comma 2 4 2 4 2 2 3 3" xfId="16882" xr:uid="{00000000-0005-0000-0000-0000A13D0000}"/>
    <cellStyle name="Comma 2 4 2 4 2 2 3 3 2" xfId="48265" xr:uid="{00000000-0005-0000-0000-0000A23D0000}"/>
    <cellStyle name="Comma 2 4 2 4 2 2 3 4" xfId="37825" xr:uid="{00000000-0005-0000-0000-0000A33D0000}"/>
    <cellStyle name="Comma 2 4 2 4 2 2 4" xfId="19401" xr:uid="{00000000-0005-0000-0000-0000A43D0000}"/>
    <cellStyle name="Comma 2 4 2 4 2 2 4 2" xfId="50784" xr:uid="{00000000-0005-0000-0000-0000A53D0000}"/>
    <cellStyle name="Comma 2 4 2 4 2 2 5" xfId="27283" xr:uid="{00000000-0005-0000-0000-0000A63D0000}"/>
    <cellStyle name="Comma 2 4 2 4 2 2 5 2" xfId="58665" xr:uid="{00000000-0005-0000-0000-0000A73D0000}"/>
    <cellStyle name="Comma 2 4 2 4 2 2 6" xfId="11625" xr:uid="{00000000-0005-0000-0000-0000A83D0000}"/>
    <cellStyle name="Comma 2 4 2 4 2 2 6 2" xfId="43011" xr:uid="{00000000-0005-0000-0000-0000A93D0000}"/>
    <cellStyle name="Comma 2 4 2 4 2 2 7" xfId="32563" xr:uid="{00000000-0005-0000-0000-0000AA3D0000}"/>
    <cellStyle name="Comma 2 4 2 4 2 3" xfId="3547" xr:uid="{00000000-0005-0000-0000-0000AB3D0000}"/>
    <cellStyle name="Comma 2 4 2 4 2 3 2" xfId="8908" xr:uid="{00000000-0005-0000-0000-0000AC3D0000}"/>
    <cellStyle name="Comma 2 4 2 4 2 3 2 2" xfId="22027" xr:uid="{00000000-0005-0000-0000-0000AD3D0000}"/>
    <cellStyle name="Comma 2 4 2 4 2 3 2 2 2" xfId="53410" xr:uid="{00000000-0005-0000-0000-0000AE3D0000}"/>
    <cellStyle name="Comma 2 4 2 4 2 3 2 3" xfId="40456" xr:uid="{00000000-0005-0000-0000-0000AF3D0000}"/>
    <cellStyle name="Comma 2 4 2 4 2 3 3" xfId="29909" xr:uid="{00000000-0005-0000-0000-0000B03D0000}"/>
    <cellStyle name="Comma 2 4 2 4 2 3 3 2" xfId="61291" xr:uid="{00000000-0005-0000-0000-0000B13D0000}"/>
    <cellStyle name="Comma 2 4 2 4 2 3 4" xfId="14252" xr:uid="{00000000-0005-0000-0000-0000B23D0000}"/>
    <cellStyle name="Comma 2 4 2 4 2 3 4 2" xfId="45637" xr:uid="{00000000-0005-0000-0000-0000B33D0000}"/>
    <cellStyle name="Comma 2 4 2 4 2 3 5" xfId="35192" xr:uid="{00000000-0005-0000-0000-0000B43D0000}"/>
    <cellStyle name="Comma 2 4 2 4 2 4" xfId="6250" xr:uid="{00000000-0005-0000-0000-0000B53D0000}"/>
    <cellStyle name="Comma 2 4 2 4 2 4 2" xfId="24654" xr:uid="{00000000-0005-0000-0000-0000B63D0000}"/>
    <cellStyle name="Comma 2 4 2 4 2 4 2 2" xfId="56037" xr:uid="{00000000-0005-0000-0000-0000B73D0000}"/>
    <cellStyle name="Comma 2 4 2 4 2 4 3" xfId="16881" xr:uid="{00000000-0005-0000-0000-0000B83D0000}"/>
    <cellStyle name="Comma 2 4 2 4 2 4 3 2" xfId="48264" xr:uid="{00000000-0005-0000-0000-0000B93D0000}"/>
    <cellStyle name="Comma 2 4 2 4 2 4 4" xfId="37824" xr:uid="{00000000-0005-0000-0000-0000BA3D0000}"/>
    <cellStyle name="Comma 2 4 2 4 2 5" xfId="19400" xr:uid="{00000000-0005-0000-0000-0000BB3D0000}"/>
    <cellStyle name="Comma 2 4 2 4 2 5 2" xfId="50783" xr:uid="{00000000-0005-0000-0000-0000BC3D0000}"/>
    <cellStyle name="Comma 2 4 2 4 2 6" xfId="27282" xr:uid="{00000000-0005-0000-0000-0000BD3D0000}"/>
    <cellStyle name="Comma 2 4 2 4 2 6 2" xfId="58664" xr:uid="{00000000-0005-0000-0000-0000BE3D0000}"/>
    <cellStyle name="Comma 2 4 2 4 2 7" xfId="11624" xr:uid="{00000000-0005-0000-0000-0000BF3D0000}"/>
    <cellStyle name="Comma 2 4 2 4 2 7 2" xfId="43010" xr:uid="{00000000-0005-0000-0000-0000C03D0000}"/>
    <cellStyle name="Comma 2 4 2 4 2 8" xfId="32562" xr:uid="{00000000-0005-0000-0000-0000C13D0000}"/>
    <cellStyle name="Comma 2 4 2 4 3" xfId="849" xr:uid="{00000000-0005-0000-0000-0000C23D0000}"/>
    <cellStyle name="Comma 2 4 2 4 3 2" xfId="3549" xr:uid="{00000000-0005-0000-0000-0000C33D0000}"/>
    <cellStyle name="Comma 2 4 2 4 3 2 2" xfId="8910" xr:uid="{00000000-0005-0000-0000-0000C43D0000}"/>
    <cellStyle name="Comma 2 4 2 4 3 2 2 2" xfId="22029" xr:uid="{00000000-0005-0000-0000-0000C53D0000}"/>
    <cellStyle name="Comma 2 4 2 4 3 2 2 2 2" xfId="53412" xr:uid="{00000000-0005-0000-0000-0000C63D0000}"/>
    <cellStyle name="Comma 2 4 2 4 3 2 2 3" xfId="40458" xr:uid="{00000000-0005-0000-0000-0000C73D0000}"/>
    <cellStyle name="Comma 2 4 2 4 3 2 3" xfId="29911" xr:uid="{00000000-0005-0000-0000-0000C83D0000}"/>
    <cellStyle name="Comma 2 4 2 4 3 2 3 2" xfId="61293" xr:uid="{00000000-0005-0000-0000-0000C93D0000}"/>
    <cellStyle name="Comma 2 4 2 4 3 2 4" xfId="14254" xr:uid="{00000000-0005-0000-0000-0000CA3D0000}"/>
    <cellStyle name="Comma 2 4 2 4 3 2 4 2" xfId="45639" xr:uid="{00000000-0005-0000-0000-0000CB3D0000}"/>
    <cellStyle name="Comma 2 4 2 4 3 2 5" xfId="35194" xr:uid="{00000000-0005-0000-0000-0000CC3D0000}"/>
    <cellStyle name="Comma 2 4 2 4 3 3" xfId="6252" xr:uid="{00000000-0005-0000-0000-0000CD3D0000}"/>
    <cellStyle name="Comma 2 4 2 4 3 3 2" xfId="24656" xr:uid="{00000000-0005-0000-0000-0000CE3D0000}"/>
    <cellStyle name="Comma 2 4 2 4 3 3 2 2" xfId="56039" xr:uid="{00000000-0005-0000-0000-0000CF3D0000}"/>
    <cellStyle name="Comma 2 4 2 4 3 3 3" xfId="16883" xr:uid="{00000000-0005-0000-0000-0000D03D0000}"/>
    <cellStyle name="Comma 2 4 2 4 3 3 3 2" xfId="48266" xr:uid="{00000000-0005-0000-0000-0000D13D0000}"/>
    <cellStyle name="Comma 2 4 2 4 3 3 4" xfId="37826" xr:uid="{00000000-0005-0000-0000-0000D23D0000}"/>
    <cellStyle name="Comma 2 4 2 4 3 4" xfId="19402" xr:uid="{00000000-0005-0000-0000-0000D33D0000}"/>
    <cellStyle name="Comma 2 4 2 4 3 4 2" xfId="50785" xr:uid="{00000000-0005-0000-0000-0000D43D0000}"/>
    <cellStyle name="Comma 2 4 2 4 3 5" xfId="27284" xr:uid="{00000000-0005-0000-0000-0000D53D0000}"/>
    <cellStyle name="Comma 2 4 2 4 3 5 2" xfId="58666" xr:uid="{00000000-0005-0000-0000-0000D63D0000}"/>
    <cellStyle name="Comma 2 4 2 4 3 6" xfId="11626" xr:uid="{00000000-0005-0000-0000-0000D73D0000}"/>
    <cellStyle name="Comma 2 4 2 4 3 6 2" xfId="43012" xr:uid="{00000000-0005-0000-0000-0000D83D0000}"/>
    <cellStyle name="Comma 2 4 2 4 3 7" xfId="32564" xr:uid="{00000000-0005-0000-0000-0000D93D0000}"/>
    <cellStyle name="Comma 2 4 2 4 4" xfId="850" xr:uid="{00000000-0005-0000-0000-0000DA3D0000}"/>
    <cellStyle name="Comma 2 4 2 4 4 2" xfId="3550" xr:uid="{00000000-0005-0000-0000-0000DB3D0000}"/>
    <cellStyle name="Comma 2 4 2 4 4 2 2" xfId="8911" xr:uid="{00000000-0005-0000-0000-0000DC3D0000}"/>
    <cellStyle name="Comma 2 4 2 4 4 2 2 2" xfId="22030" xr:uid="{00000000-0005-0000-0000-0000DD3D0000}"/>
    <cellStyle name="Comma 2 4 2 4 4 2 2 2 2" xfId="53413" xr:uid="{00000000-0005-0000-0000-0000DE3D0000}"/>
    <cellStyle name="Comma 2 4 2 4 4 2 2 3" xfId="40459" xr:uid="{00000000-0005-0000-0000-0000DF3D0000}"/>
    <cellStyle name="Comma 2 4 2 4 4 2 3" xfId="29912" xr:uid="{00000000-0005-0000-0000-0000E03D0000}"/>
    <cellStyle name="Comma 2 4 2 4 4 2 3 2" xfId="61294" xr:uid="{00000000-0005-0000-0000-0000E13D0000}"/>
    <cellStyle name="Comma 2 4 2 4 4 2 4" xfId="14255" xr:uid="{00000000-0005-0000-0000-0000E23D0000}"/>
    <cellStyle name="Comma 2 4 2 4 4 2 4 2" xfId="45640" xr:uid="{00000000-0005-0000-0000-0000E33D0000}"/>
    <cellStyle name="Comma 2 4 2 4 4 2 5" xfId="35195" xr:uid="{00000000-0005-0000-0000-0000E43D0000}"/>
    <cellStyle name="Comma 2 4 2 4 4 3" xfId="6253" xr:uid="{00000000-0005-0000-0000-0000E53D0000}"/>
    <cellStyle name="Comma 2 4 2 4 4 3 2" xfId="24657" xr:uid="{00000000-0005-0000-0000-0000E63D0000}"/>
    <cellStyle name="Comma 2 4 2 4 4 3 2 2" xfId="56040" xr:uid="{00000000-0005-0000-0000-0000E73D0000}"/>
    <cellStyle name="Comma 2 4 2 4 4 3 3" xfId="16884" xr:uid="{00000000-0005-0000-0000-0000E83D0000}"/>
    <cellStyle name="Comma 2 4 2 4 4 3 3 2" xfId="48267" xr:uid="{00000000-0005-0000-0000-0000E93D0000}"/>
    <cellStyle name="Comma 2 4 2 4 4 3 4" xfId="37827" xr:uid="{00000000-0005-0000-0000-0000EA3D0000}"/>
    <cellStyle name="Comma 2 4 2 4 4 4" xfId="19403" xr:uid="{00000000-0005-0000-0000-0000EB3D0000}"/>
    <cellStyle name="Comma 2 4 2 4 4 4 2" xfId="50786" xr:uid="{00000000-0005-0000-0000-0000EC3D0000}"/>
    <cellStyle name="Comma 2 4 2 4 4 5" xfId="27285" xr:uid="{00000000-0005-0000-0000-0000ED3D0000}"/>
    <cellStyle name="Comma 2 4 2 4 4 5 2" xfId="58667" xr:uid="{00000000-0005-0000-0000-0000EE3D0000}"/>
    <cellStyle name="Comma 2 4 2 4 4 6" xfId="11627" xr:uid="{00000000-0005-0000-0000-0000EF3D0000}"/>
    <cellStyle name="Comma 2 4 2 4 4 6 2" xfId="43013" xr:uid="{00000000-0005-0000-0000-0000F03D0000}"/>
    <cellStyle name="Comma 2 4 2 4 4 7" xfId="32565" xr:uid="{00000000-0005-0000-0000-0000F13D0000}"/>
    <cellStyle name="Comma 2 4 2 4 5" xfId="3546" xr:uid="{00000000-0005-0000-0000-0000F23D0000}"/>
    <cellStyle name="Comma 2 4 2 4 5 2" xfId="8907" xr:uid="{00000000-0005-0000-0000-0000F33D0000}"/>
    <cellStyle name="Comma 2 4 2 4 5 2 2" xfId="22026" xr:uid="{00000000-0005-0000-0000-0000F43D0000}"/>
    <cellStyle name="Comma 2 4 2 4 5 2 2 2" xfId="53409" xr:uid="{00000000-0005-0000-0000-0000F53D0000}"/>
    <cellStyle name="Comma 2 4 2 4 5 2 3" xfId="40455" xr:uid="{00000000-0005-0000-0000-0000F63D0000}"/>
    <cellStyle name="Comma 2 4 2 4 5 3" xfId="29908" xr:uid="{00000000-0005-0000-0000-0000F73D0000}"/>
    <cellStyle name="Comma 2 4 2 4 5 3 2" xfId="61290" xr:uid="{00000000-0005-0000-0000-0000F83D0000}"/>
    <cellStyle name="Comma 2 4 2 4 5 4" xfId="14251" xr:uid="{00000000-0005-0000-0000-0000F93D0000}"/>
    <cellStyle name="Comma 2 4 2 4 5 4 2" xfId="45636" xr:uid="{00000000-0005-0000-0000-0000FA3D0000}"/>
    <cellStyle name="Comma 2 4 2 4 5 5" xfId="35191" xr:uid="{00000000-0005-0000-0000-0000FB3D0000}"/>
    <cellStyle name="Comma 2 4 2 4 6" xfId="6249" xr:uid="{00000000-0005-0000-0000-0000FC3D0000}"/>
    <cellStyle name="Comma 2 4 2 4 6 2" xfId="24653" xr:uid="{00000000-0005-0000-0000-0000FD3D0000}"/>
    <cellStyle name="Comma 2 4 2 4 6 2 2" xfId="56036" xr:uid="{00000000-0005-0000-0000-0000FE3D0000}"/>
    <cellStyle name="Comma 2 4 2 4 6 3" xfId="16880" xr:uid="{00000000-0005-0000-0000-0000FF3D0000}"/>
    <cellStyle name="Comma 2 4 2 4 6 3 2" xfId="48263" xr:uid="{00000000-0005-0000-0000-0000003E0000}"/>
    <cellStyle name="Comma 2 4 2 4 6 4" xfId="37823" xr:uid="{00000000-0005-0000-0000-0000013E0000}"/>
    <cellStyle name="Comma 2 4 2 4 7" xfId="19399" xr:uid="{00000000-0005-0000-0000-0000023E0000}"/>
    <cellStyle name="Comma 2 4 2 4 7 2" xfId="50782" xr:uid="{00000000-0005-0000-0000-0000033E0000}"/>
    <cellStyle name="Comma 2 4 2 4 8" xfId="27281" xr:uid="{00000000-0005-0000-0000-0000043E0000}"/>
    <cellStyle name="Comma 2 4 2 4 8 2" xfId="58663" xr:uid="{00000000-0005-0000-0000-0000053E0000}"/>
    <cellStyle name="Comma 2 4 2 4 9" xfId="11623" xr:uid="{00000000-0005-0000-0000-0000063E0000}"/>
    <cellStyle name="Comma 2 4 2 4 9 2" xfId="43009" xr:uid="{00000000-0005-0000-0000-0000073E0000}"/>
    <cellStyle name="Comma 2 4 2 5" xfId="851" xr:uid="{00000000-0005-0000-0000-0000083E0000}"/>
    <cellStyle name="Comma 2 4 2 5 10" xfId="32566" xr:uid="{00000000-0005-0000-0000-0000093E0000}"/>
    <cellStyle name="Comma 2 4 2 5 2" xfId="852" xr:uid="{00000000-0005-0000-0000-00000A3E0000}"/>
    <cellStyle name="Comma 2 4 2 5 2 2" xfId="853" xr:uid="{00000000-0005-0000-0000-00000B3E0000}"/>
    <cellStyle name="Comma 2 4 2 5 2 2 2" xfId="3553" xr:uid="{00000000-0005-0000-0000-00000C3E0000}"/>
    <cellStyle name="Comma 2 4 2 5 2 2 2 2" xfId="8914" xr:uid="{00000000-0005-0000-0000-00000D3E0000}"/>
    <cellStyle name="Comma 2 4 2 5 2 2 2 2 2" xfId="22033" xr:uid="{00000000-0005-0000-0000-00000E3E0000}"/>
    <cellStyle name="Comma 2 4 2 5 2 2 2 2 2 2" xfId="53416" xr:uid="{00000000-0005-0000-0000-00000F3E0000}"/>
    <cellStyle name="Comma 2 4 2 5 2 2 2 2 3" xfId="40462" xr:uid="{00000000-0005-0000-0000-0000103E0000}"/>
    <cellStyle name="Comma 2 4 2 5 2 2 2 3" xfId="29915" xr:uid="{00000000-0005-0000-0000-0000113E0000}"/>
    <cellStyle name="Comma 2 4 2 5 2 2 2 3 2" xfId="61297" xr:uid="{00000000-0005-0000-0000-0000123E0000}"/>
    <cellStyle name="Comma 2 4 2 5 2 2 2 4" xfId="14258" xr:uid="{00000000-0005-0000-0000-0000133E0000}"/>
    <cellStyle name="Comma 2 4 2 5 2 2 2 4 2" xfId="45643" xr:uid="{00000000-0005-0000-0000-0000143E0000}"/>
    <cellStyle name="Comma 2 4 2 5 2 2 2 5" xfId="35198" xr:uid="{00000000-0005-0000-0000-0000153E0000}"/>
    <cellStyle name="Comma 2 4 2 5 2 2 3" xfId="6256" xr:uid="{00000000-0005-0000-0000-0000163E0000}"/>
    <cellStyle name="Comma 2 4 2 5 2 2 3 2" xfId="24660" xr:uid="{00000000-0005-0000-0000-0000173E0000}"/>
    <cellStyle name="Comma 2 4 2 5 2 2 3 2 2" xfId="56043" xr:uid="{00000000-0005-0000-0000-0000183E0000}"/>
    <cellStyle name="Comma 2 4 2 5 2 2 3 3" xfId="16887" xr:uid="{00000000-0005-0000-0000-0000193E0000}"/>
    <cellStyle name="Comma 2 4 2 5 2 2 3 3 2" xfId="48270" xr:uid="{00000000-0005-0000-0000-00001A3E0000}"/>
    <cellStyle name="Comma 2 4 2 5 2 2 3 4" xfId="37830" xr:uid="{00000000-0005-0000-0000-00001B3E0000}"/>
    <cellStyle name="Comma 2 4 2 5 2 2 4" xfId="19406" xr:uid="{00000000-0005-0000-0000-00001C3E0000}"/>
    <cellStyle name="Comma 2 4 2 5 2 2 4 2" xfId="50789" xr:uid="{00000000-0005-0000-0000-00001D3E0000}"/>
    <cellStyle name="Comma 2 4 2 5 2 2 5" xfId="27288" xr:uid="{00000000-0005-0000-0000-00001E3E0000}"/>
    <cellStyle name="Comma 2 4 2 5 2 2 5 2" xfId="58670" xr:uid="{00000000-0005-0000-0000-00001F3E0000}"/>
    <cellStyle name="Comma 2 4 2 5 2 2 6" xfId="11630" xr:uid="{00000000-0005-0000-0000-0000203E0000}"/>
    <cellStyle name="Comma 2 4 2 5 2 2 6 2" xfId="43016" xr:uid="{00000000-0005-0000-0000-0000213E0000}"/>
    <cellStyle name="Comma 2 4 2 5 2 2 7" xfId="32568" xr:uid="{00000000-0005-0000-0000-0000223E0000}"/>
    <cellStyle name="Comma 2 4 2 5 2 3" xfId="3552" xr:uid="{00000000-0005-0000-0000-0000233E0000}"/>
    <cellStyle name="Comma 2 4 2 5 2 3 2" xfId="8913" xr:uid="{00000000-0005-0000-0000-0000243E0000}"/>
    <cellStyle name="Comma 2 4 2 5 2 3 2 2" xfId="22032" xr:uid="{00000000-0005-0000-0000-0000253E0000}"/>
    <cellStyle name="Comma 2 4 2 5 2 3 2 2 2" xfId="53415" xr:uid="{00000000-0005-0000-0000-0000263E0000}"/>
    <cellStyle name="Comma 2 4 2 5 2 3 2 3" xfId="40461" xr:uid="{00000000-0005-0000-0000-0000273E0000}"/>
    <cellStyle name="Comma 2 4 2 5 2 3 3" xfId="29914" xr:uid="{00000000-0005-0000-0000-0000283E0000}"/>
    <cellStyle name="Comma 2 4 2 5 2 3 3 2" xfId="61296" xr:uid="{00000000-0005-0000-0000-0000293E0000}"/>
    <cellStyle name="Comma 2 4 2 5 2 3 4" xfId="14257" xr:uid="{00000000-0005-0000-0000-00002A3E0000}"/>
    <cellStyle name="Comma 2 4 2 5 2 3 4 2" xfId="45642" xr:uid="{00000000-0005-0000-0000-00002B3E0000}"/>
    <cellStyle name="Comma 2 4 2 5 2 3 5" xfId="35197" xr:uid="{00000000-0005-0000-0000-00002C3E0000}"/>
    <cellStyle name="Comma 2 4 2 5 2 4" xfId="6255" xr:uid="{00000000-0005-0000-0000-00002D3E0000}"/>
    <cellStyle name="Comma 2 4 2 5 2 4 2" xfId="24659" xr:uid="{00000000-0005-0000-0000-00002E3E0000}"/>
    <cellStyle name="Comma 2 4 2 5 2 4 2 2" xfId="56042" xr:uid="{00000000-0005-0000-0000-00002F3E0000}"/>
    <cellStyle name="Comma 2 4 2 5 2 4 3" xfId="16886" xr:uid="{00000000-0005-0000-0000-0000303E0000}"/>
    <cellStyle name="Comma 2 4 2 5 2 4 3 2" xfId="48269" xr:uid="{00000000-0005-0000-0000-0000313E0000}"/>
    <cellStyle name="Comma 2 4 2 5 2 4 4" xfId="37829" xr:uid="{00000000-0005-0000-0000-0000323E0000}"/>
    <cellStyle name="Comma 2 4 2 5 2 5" xfId="19405" xr:uid="{00000000-0005-0000-0000-0000333E0000}"/>
    <cellStyle name="Comma 2 4 2 5 2 5 2" xfId="50788" xr:uid="{00000000-0005-0000-0000-0000343E0000}"/>
    <cellStyle name="Comma 2 4 2 5 2 6" xfId="27287" xr:uid="{00000000-0005-0000-0000-0000353E0000}"/>
    <cellStyle name="Comma 2 4 2 5 2 6 2" xfId="58669" xr:uid="{00000000-0005-0000-0000-0000363E0000}"/>
    <cellStyle name="Comma 2 4 2 5 2 7" xfId="11629" xr:uid="{00000000-0005-0000-0000-0000373E0000}"/>
    <cellStyle name="Comma 2 4 2 5 2 7 2" xfId="43015" xr:uid="{00000000-0005-0000-0000-0000383E0000}"/>
    <cellStyle name="Comma 2 4 2 5 2 8" xfId="32567" xr:uid="{00000000-0005-0000-0000-0000393E0000}"/>
    <cellStyle name="Comma 2 4 2 5 3" xfId="854" xr:uid="{00000000-0005-0000-0000-00003A3E0000}"/>
    <cellStyle name="Comma 2 4 2 5 3 2" xfId="3554" xr:uid="{00000000-0005-0000-0000-00003B3E0000}"/>
    <cellStyle name="Comma 2 4 2 5 3 2 2" xfId="8915" xr:uid="{00000000-0005-0000-0000-00003C3E0000}"/>
    <cellStyle name="Comma 2 4 2 5 3 2 2 2" xfId="22034" xr:uid="{00000000-0005-0000-0000-00003D3E0000}"/>
    <cellStyle name="Comma 2 4 2 5 3 2 2 2 2" xfId="53417" xr:uid="{00000000-0005-0000-0000-00003E3E0000}"/>
    <cellStyle name="Comma 2 4 2 5 3 2 2 3" xfId="40463" xr:uid="{00000000-0005-0000-0000-00003F3E0000}"/>
    <cellStyle name="Comma 2 4 2 5 3 2 3" xfId="29916" xr:uid="{00000000-0005-0000-0000-0000403E0000}"/>
    <cellStyle name="Comma 2 4 2 5 3 2 3 2" xfId="61298" xr:uid="{00000000-0005-0000-0000-0000413E0000}"/>
    <cellStyle name="Comma 2 4 2 5 3 2 4" xfId="14259" xr:uid="{00000000-0005-0000-0000-0000423E0000}"/>
    <cellStyle name="Comma 2 4 2 5 3 2 4 2" xfId="45644" xr:uid="{00000000-0005-0000-0000-0000433E0000}"/>
    <cellStyle name="Comma 2 4 2 5 3 2 5" xfId="35199" xr:uid="{00000000-0005-0000-0000-0000443E0000}"/>
    <cellStyle name="Comma 2 4 2 5 3 3" xfId="6257" xr:uid="{00000000-0005-0000-0000-0000453E0000}"/>
    <cellStyle name="Comma 2 4 2 5 3 3 2" xfId="24661" xr:uid="{00000000-0005-0000-0000-0000463E0000}"/>
    <cellStyle name="Comma 2 4 2 5 3 3 2 2" xfId="56044" xr:uid="{00000000-0005-0000-0000-0000473E0000}"/>
    <cellStyle name="Comma 2 4 2 5 3 3 3" xfId="16888" xr:uid="{00000000-0005-0000-0000-0000483E0000}"/>
    <cellStyle name="Comma 2 4 2 5 3 3 3 2" xfId="48271" xr:uid="{00000000-0005-0000-0000-0000493E0000}"/>
    <cellStyle name="Comma 2 4 2 5 3 3 4" xfId="37831" xr:uid="{00000000-0005-0000-0000-00004A3E0000}"/>
    <cellStyle name="Comma 2 4 2 5 3 4" xfId="19407" xr:uid="{00000000-0005-0000-0000-00004B3E0000}"/>
    <cellStyle name="Comma 2 4 2 5 3 4 2" xfId="50790" xr:uid="{00000000-0005-0000-0000-00004C3E0000}"/>
    <cellStyle name="Comma 2 4 2 5 3 5" xfId="27289" xr:uid="{00000000-0005-0000-0000-00004D3E0000}"/>
    <cellStyle name="Comma 2 4 2 5 3 5 2" xfId="58671" xr:uid="{00000000-0005-0000-0000-00004E3E0000}"/>
    <cellStyle name="Comma 2 4 2 5 3 6" xfId="11631" xr:uid="{00000000-0005-0000-0000-00004F3E0000}"/>
    <cellStyle name="Comma 2 4 2 5 3 6 2" xfId="43017" xr:uid="{00000000-0005-0000-0000-0000503E0000}"/>
    <cellStyle name="Comma 2 4 2 5 3 7" xfId="32569" xr:uid="{00000000-0005-0000-0000-0000513E0000}"/>
    <cellStyle name="Comma 2 4 2 5 4" xfId="855" xr:uid="{00000000-0005-0000-0000-0000523E0000}"/>
    <cellStyle name="Comma 2 4 2 5 4 2" xfId="3555" xr:uid="{00000000-0005-0000-0000-0000533E0000}"/>
    <cellStyle name="Comma 2 4 2 5 4 2 2" xfId="8916" xr:uid="{00000000-0005-0000-0000-0000543E0000}"/>
    <cellStyle name="Comma 2 4 2 5 4 2 2 2" xfId="22035" xr:uid="{00000000-0005-0000-0000-0000553E0000}"/>
    <cellStyle name="Comma 2 4 2 5 4 2 2 2 2" xfId="53418" xr:uid="{00000000-0005-0000-0000-0000563E0000}"/>
    <cellStyle name="Comma 2 4 2 5 4 2 2 3" xfId="40464" xr:uid="{00000000-0005-0000-0000-0000573E0000}"/>
    <cellStyle name="Comma 2 4 2 5 4 2 3" xfId="29917" xr:uid="{00000000-0005-0000-0000-0000583E0000}"/>
    <cellStyle name="Comma 2 4 2 5 4 2 3 2" xfId="61299" xr:uid="{00000000-0005-0000-0000-0000593E0000}"/>
    <cellStyle name="Comma 2 4 2 5 4 2 4" xfId="14260" xr:uid="{00000000-0005-0000-0000-00005A3E0000}"/>
    <cellStyle name="Comma 2 4 2 5 4 2 4 2" xfId="45645" xr:uid="{00000000-0005-0000-0000-00005B3E0000}"/>
    <cellStyle name="Comma 2 4 2 5 4 2 5" xfId="35200" xr:uid="{00000000-0005-0000-0000-00005C3E0000}"/>
    <cellStyle name="Comma 2 4 2 5 4 3" xfId="6258" xr:uid="{00000000-0005-0000-0000-00005D3E0000}"/>
    <cellStyle name="Comma 2 4 2 5 4 3 2" xfId="24662" xr:uid="{00000000-0005-0000-0000-00005E3E0000}"/>
    <cellStyle name="Comma 2 4 2 5 4 3 2 2" xfId="56045" xr:uid="{00000000-0005-0000-0000-00005F3E0000}"/>
    <cellStyle name="Comma 2 4 2 5 4 3 3" xfId="16889" xr:uid="{00000000-0005-0000-0000-0000603E0000}"/>
    <cellStyle name="Comma 2 4 2 5 4 3 3 2" xfId="48272" xr:uid="{00000000-0005-0000-0000-0000613E0000}"/>
    <cellStyle name="Comma 2 4 2 5 4 3 4" xfId="37832" xr:uid="{00000000-0005-0000-0000-0000623E0000}"/>
    <cellStyle name="Comma 2 4 2 5 4 4" xfId="19408" xr:uid="{00000000-0005-0000-0000-0000633E0000}"/>
    <cellStyle name="Comma 2 4 2 5 4 4 2" xfId="50791" xr:uid="{00000000-0005-0000-0000-0000643E0000}"/>
    <cellStyle name="Comma 2 4 2 5 4 5" xfId="27290" xr:uid="{00000000-0005-0000-0000-0000653E0000}"/>
    <cellStyle name="Comma 2 4 2 5 4 5 2" xfId="58672" xr:uid="{00000000-0005-0000-0000-0000663E0000}"/>
    <cellStyle name="Comma 2 4 2 5 4 6" xfId="11632" xr:uid="{00000000-0005-0000-0000-0000673E0000}"/>
    <cellStyle name="Comma 2 4 2 5 4 6 2" xfId="43018" xr:uid="{00000000-0005-0000-0000-0000683E0000}"/>
    <cellStyle name="Comma 2 4 2 5 4 7" xfId="32570" xr:uid="{00000000-0005-0000-0000-0000693E0000}"/>
    <cellStyle name="Comma 2 4 2 5 5" xfId="3551" xr:uid="{00000000-0005-0000-0000-00006A3E0000}"/>
    <cellStyle name="Comma 2 4 2 5 5 2" xfId="8912" xr:uid="{00000000-0005-0000-0000-00006B3E0000}"/>
    <cellStyle name="Comma 2 4 2 5 5 2 2" xfId="22031" xr:uid="{00000000-0005-0000-0000-00006C3E0000}"/>
    <cellStyle name="Comma 2 4 2 5 5 2 2 2" xfId="53414" xr:uid="{00000000-0005-0000-0000-00006D3E0000}"/>
    <cellStyle name="Comma 2 4 2 5 5 2 3" xfId="40460" xr:uid="{00000000-0005-0000-0000-00006E3E0000}"/>
    <cellStyle name="Comma 2 4 2 5 5 3" xfId="29913" xr:uid="{00000000-0005-0000-0000-00006F3E0000}"/>
    <cellStyle name="Comma 2 4 2 5 5 3 2" xfId="61295" xr:uid="{00000000-0005-0000-0000-0000703E0000}"/>
    <cellStyle name="Comma 2 4 2 5 5 4" xfId="14256" xr:uid="{00000000-0005-0000-0000-0000713E0000}"/>
    <cellStyle name="Comma 2 4 2 5 5 4 2" xfId="45641" xr:uid="{00000000-0005-0000-0000-0000723E0000}"/>
    <cellStyle name="Comma 2 4 2 5 5 5" xfId="35196" xr:uid="{00000000-0005-0000-0000-0000733E0000}"/>
    <cellStyle name="Comma 2 4 2 5 6" xfId="6254" xr:uid="{00000000-0005-0000-0000-0000743E0000}"/>
    <cellStyle name="Comma 2 4 2 5 6 2" xfId="24658" xr:uid="{00000000-0005-0000-0000-0000753E0000}"/>
    <cellStyle name="Comma 2 4 2 5 6 2 2" xfId="56041" xr:uid="{00000000-0005-0000-0000-0000763E0000}"/>
    <cellStyle name="Comma 2 4 2 5 6 3" xfId="16885" xr:uid="{00000000-0005-0000-0000-0000773E0000}"/>
    <cellStyle name="Comma 2 4 2 5 6 3 2" xfId="48268" xr:uid="{00000000-0005-0000-0000-0000783E0000}"/>
    <cellStyle name="Comma 2 4 2 5 6 4" xfId="37828" xr:uid="{00000000-0005-0000-0000-0000793E0000}"/>
    <cellStyle name="Comma 2 4 2 5 7" xfId="19404" xr:uid="{00000000-0005-0000-0000-00007A3E0000}"/>
    <cellStyle name="Comma 2 4 2 5 7 2" xfId="50787" xr:uid="{00000000-0005-0000-0000-00007B3E0000}"/>
    <cellStyle name="Comma 2 4 2 5 8" xfId="27286" xr:uid="{00000000-0005-0000-0000-00007C3E0000}"/>
    <cellStyle name="Comma 2 4 2 5 8 2" xfId="58668" xr:uid="{00000000-0005-0000-0000-00007D3E0000}"/>
    <cellStyle name="Comma 2 4 2 5 9" xfId="11628" xr:uid="{00000000-0005-0000-0000-00007E3E0000}"/>
    <cellStyle name="Comma 2 4 2 5 9 2" xfId="43014" xr:uid="{00000000-0005-0000-0000-00007F3E0000}"/>
    <cellStyle name="Comma 2 4 2 6" xfId="856" xr:uid="{00000000-0005-0000-0000-0000803E0000}"/>
    <cellStyle name="Comma 2 4 2 6 10" xfId="32571" xr:uid="{00000000-0005-0000-0000-0000813E0000}"/>
    <cellStyle name="Comma 2 4 2 6 2" xfId="857" xr:uid="{00000000-0005-0000-0000-0000823E0000}"/>
    <cellStyle name="Comma 2 4 2 6 2 2" xfId="858" xr:uid="{00000000-0005-0000-0000-0000833E0000}"/>
    <cellStyle name="Comma 2 4 2 6 2 2 2" xfId="3558" xr:uid="{00000000-0005-0000-0000-0000843E0000}"/>
    <cellStyle name="Comma 2 4 2 6 2 2 2 2" xfId="8919" xr:uid="{00000000-0005-0000-0000-0000853E0000}"/>
    <cellStyle name="Comma 2 4 2 6 2 2 2 2 2" xfId="22038" xr:uid="{00000000-0005-0000-0000-0000863E0000}"/>
    <cellStyle name="Comma 2 4 2 6 2 2 2 2 2 2" xfId="53421" xr:uid="{00000000-0005-0000-0000-0000873E0000}"/>
    <cellStyle name="Comma 2 4 2 6 2 2 2 2 3" xfId="40467" xr:uid="{00000000-0005-0000-0000-0000883E0000}"/>
    <cellStyle name="Comma 2 4 2 6 2 2 2 3" xfId="29920" xr:uid="{00000000-0005-0000-0000-0000893E0000}"/>
    <cellStyle name="Comma 2 4 2 6 2 2 2 3 2" xfId="61302" xr:uid="{00000000-0005-0000-0000-00008A3E0000}"/>
    <cellStyle name="Comma 2 4 2 6 2 2 2 4" xfId="14263" xr:uid="{00000000-0005-0000-0000-00008B3E0000}"/>
    <cellStyle name="Comma 2 4 2 6 2 2 2 4 2" xfId="45648" xr:uid="{00000000-0005-0000-0000-00008C3E0000}"/>
    <cellStyle name="Comma 2 4 2 6 2 2 2 5" xfId="35203" xr:uid="{00000000-0005-0000-0000-00008D3E0000}"/>
    <cellStyle name="Comma 2 4 2 6 2 2 3" xfId="6261" xr:uid="{00000000-0005-0000-0000-00008E3E0000}"/>
    <cellStyle name="Comma 2 4 2 6 2 2 3 2" xfId="24665" xr:uid="{00000000-0005-0000-0000-00008F3E0000}"/>
    <cellStyle name="Comma 2 4 2 6 2 2 3 2 2" xfId="56048" xr:uid="{00000000-0005-0000-0000-0000903E0000}"/>
    <cellStyle name="Comma 2 4 2 6 2 2 3 3" xfId="16892" xr:uid="{00000000-0005-0000-0000-0000913E0000}"/>
    <cellStyle name="Comma 2 4 2 6 2 2 3 3 2" xfId="48275" xr:uid="{00000000-0005-0000-0000-0000923E0000}"/>
    <cellStyle name="Comma 2 4 2 6 2 2 3 4" xfId="37835" xr:uid="{00000000-0005-0000-0000-0000933E0000}"/>
    <cellStyle name="Comma 2 4 2 6 2 2 4" xfId="19411" xr:uid="{00000000-0005-0000-0000-0000943E0000}"/>
    <cellStyle name="Comma 2 4 2 6 2 2 4 2" xfId="50794" xr:uid="{00000000-0005-0000-0000-0000953E0000}"/>
    <cellStyle name="Comma 2 4 2 6 2 2 5" xfId="27293" xr:uid="{00000000-0005-0000-0000-0000963E0000}"/>
    <cellStyle name="Comma 2 4 2 6 2 2 5 2" xfId="58675" xr:uid="{00000000-0005-0000-0000-0000973E0000}"/>
    <cellStyle name="Comma 2 4 2 6 2 2 6" xfId="11635" xr:uid="{00000000-0005-0000-0000-0000983E0000}"/>
    <cellStyle name="Comma 2 4 2 6 2 2 6 2" xfId="43021" xr:uid="{00000000-0005-0000-0000-0000993E0000}"/>
    <cellStyle name="Comma 2 4 2 6 2 2 7" xfId="32573" xr:uid="{00000000-0005-0000-0000-00009A3E0000}"/>
    <cellStyle name="Comma 2 4 2 6 2 3" xfId="3557" xr:uid="{00000000-0005-0000-0000-00009B3E0000}"/>
    <cellStyle name="Comma 2 4 2 6 2 3 2" xfId="8918" xr:uid="{00000000-0005-0000-0000-00009C3E0000}"/>
    <cellStyle name="Comma 2 4 2 6 2 3 2 2" xfId="22037" xr:uid="{00000000-0005-0000-0000-00009D3E0000}"/>
    <cellStyle name="Comma 2 4 2 6 2 3 2 2 2" xfId="53420" xr:uid="{00000000-0005-0000-0000-00009E3E0000}"/>
    <cellStyle name="Comma 2 4 2 6 2 3 2 3" xfId="40466" xr:uid="{00000000-0005-0000-0000-00009F3E0000}"/>
    <cellStyle name="Comma 2 4 2 6 2 3 3" xfId="29919" xr:uid="{00000000-0005-0000-0000-0000A03E0000}"/>
    <cellStyle name="Comma 2 4 2 6 2 3 3 2" xfId="61301" xr:uid="{00000000-0005-0000-0000-0000A13E0000}"/>
    <cellStyle name="Comma 2 4 2 6 2 3 4" xfId="14262" xr:uid="{00000000-0005-0000-0000-0000A23E0000}"/>
    <cellStyle name="Comma 2 4 2 6 2 3 4 2" xfId="45647" xr:uid="{00000000-0005-0000-0000-0000A33E0000}"/>
    <cellStyle name="Comma 2 4 2 6 2 3 5" xfId="35202" xr:uid="{00000000-0005-0000-0000-0000A43E0000}"/>
    <cellStyle name="Comma 2 4 2 6 2 4" xfId="6260" xr:uid="{00000000-0005-0000-0000-0000A53E0000}"/>
    <cellStyle name="Comma 2 4 2 6 2 4 2" xfId="24664" xr:uid="{00000000-0005-0000-0000-0000A63E0000}"/>
    <cellStyle name="Comma 2 4 2 6 2 4 2 2" xfId="56047" xr:uid="{00000000-0005-0000-0000-0000A73E0000}"/>
    <cellStyle name="Comma 2 4 2 6 2 4 3" xfId="16891" xr:uid="{00000000-0005-0000-0000-0000A83E0000}"/>
    <cellStyle name="Comma 2 4 2 6 2 4 3 2" xfId="48274" xr:uid="{00000000-0005-0000-0000-0000A93E0000}"/>
    <cellStyle name="Comma 2 4 2 6 2 4 4" xfId="37834" xr:uid="{00000000-0005-0000-0000-0000AA3E0000}"/>
    <cellStyle name="Comma 2 4 2 6 2 5" xfId="19410" xr:uid="{00000000-0005-0000-0000-0000AB3E0000}"/>
    <cellStyle name="Comma 2 4 2 6 2 5 2" xfId="50793" xr:uid="{00000000-0005-0000-0000-0000AC3E0000}"/>
    <cellStyle name="Comma 2 4 2 6 2 6" xfId="27292" xr:uid="{00000000-0005-0000-0000-0000AD3E0000}"/>
    <cellStyle name="Comma 2 4 2 6 2 6 2" xfId="58674" xr:uid="{00000000-0005-0000-0000-0000AE3E0000}"/>
    <cellStyle name="Comma 2 4 2 6 2 7" xfId="11634" xr:uid="{00000000-0005-0000-0000-0000AF3E0000}"/>
    <cellStyle name="Comma 2 4 2 6 2 7 2" xfId="43020" xr:uid="{00000000-0005-0000-0000-0000B03E0000}"/>
    <cellStyle name="Comma 2 4 2 6 2 8" xfId="32572" xr:uid="{00000000-0005-0000-0000-0000B13E0000}"/>
    <cellStyle name="Comma 2 4 2 6 3" xfId="859" xr:uid="{00000000-0005-0000-0000-0000B23E0000}"/>
    <cellStyle name="Comma 2 4 2 6 3 2" xfId="3559" xr:uid="{00000000-0005-0000-0000-0000B33E0000}"/>
    <cellStyle name="Comma 2 4 2 6 3 2 2" xfId="8920" xr:uid="{00000000-0005-0000-0000-0000B43E0000}"/>
    <cellStyle name="Comma 2 4 2 6 3 2 2 2" xfId="22039" xr:uid="{00000000-0005-0000-0000-0000B53E0000}"/>
    <cellStyle name="Comma 2 4 2 6 3 2 2 2 2" xfId="53422" xr:uid="{00000000-0005-0000-0000-0000B63E0000}"/>
    <cellStyle name="Comma 2 4 2 6 3 2 2 3" xfId="40468" xr:uid="{00000000-0005-0000-0000-0000B73E0000}"/>
    <cellStyle name="Comma 2 4 2 6 3 2 3" xfId="29921" xr:uid="{00000000-0005-0000-0000-0000B83E0000}"/>
    <cellStyle name="Comma 2 4 2 6 3 2 3 2" xfId="61303" xr:uid="{00000000-0005-0000-0000-0000B93E0000}"/>
    <cellStyle name="Comma 2 4 2 6 3 2 4" xfId="14264" xr:uid="{00000000-0005-0000-0000-0000BA3E0000}"/>
    <cellStyle name="Comma 2 4 2 6 3 2 4 2" xfId="45649" xr:uid="{00000000-0005-0000-0000-0000BB3E0000}"/>
    <cellStyle name="Comma 2 4 2 6 3 2 5" xfId="35204" xr:uid="{00000000-0005-0000-0000-0000BC3E0000}"/>
    <cellStyle name="Comma 2 4 2 6 3 3" xfId="6262" xr:uid="{00000000-0005-0000-0000-0000BD3E0000}"/>
    <cellStyle name="Comma 2 4 2 6 3 3 2" xfId="24666" xr:uid="{00000000-0005-0000-0000-0000BE3E0000}"/>
    <cellStyle name="Comma 2 4 2 6 3 3 2 2" xfId="56049" xr:uid="{00000000-0005-0000-0000-0000BF3E0000}"/>
    <cellStyle name="Comma 2 4 2 6 3 3 3" xfId="16893" xr:uid="{00000000-0005-0000-0000-0000C03E0000}"/>
    <cellStyle name="Comma 2 4 2 6 3 3 3 2" xfId="48276" xr:uid="{00000000-0005-0000-0000-0000C13E0000}"/>
    <cellStyle name="Comma 2 4 2 6 3 3 4" xfId="37836" xr:uid="{00000000-0005-0000-0000-0000C23E0000}"/>
    <cellStyle name="Comma 2 4 2 6 3 4" xfId="19412" xr:uid="{00000000-0005-0000-0000-0000C33E0000}"/>
    <cellStyle name="Comma 2 4 2 6 3 4 2" xfId="50795" xr:uid="{00000000-0005-0000-0000-0000C43E0000}"/>
    <cellStyle name="Comma 2 4 2 6 3 5" xfId="27294" xr:uid="{00000000-0005-0000-0000-0000C53E0000}"/>
    <cellStyle name="Comma 2 4 2 6 3 5 2" xfId="58676" xr:uid="{00000000-0005-0000-0000-0000C63E0000}"/>
    <cellStyle name="Comma 2 4 2 6 3 6" xfId="11636" xr:uid="{00000000-0005-0000-0000-0000C73E0000}"/>
    <cellStyle name="Comma 2 4 2 6 3 6 2" xfId="43022" xr:uid="{00000000-0005-0000-0000-0000C83E0000}"/>
    <cellStyle name="Comma 2 4 2 6 3 7" xfId="32574" xr:uid="{00000000-0005-0000-0000-0000C93E0000}"/>
    <cellStyle name="Comma 2 4 2 6 4" xfId="860" xr:uid="{00000000-0005-0000-0000-0000CA3E0000}"/>
    <cellStyle name="Comma 2 4 2 6 4 2" xfId="3560" xr:uid="{00000000-0005-0000-0000-0000CB3E0000}"/>
    <cellStyle name="Comma 2 4 2 6 4 2 2" xfId="8921" xr:uid="{00000000-0005-0000-0000-0000CC3E0000}"/>
    <cellStyle name="Comma 2 4 2 6 4 2 2 2" xfId="22040" xr:uid="{00000000-0005-0000-0000-0000CD3E0000}"/>
    <cellStyle name="Comma 2 4 2 6 4 2 2 2 2" xfId="53423" xr:uid="{00000000-0005-0000-0000-0000CE3E0000}"/>
    <cellStyle name="Comma 2 4 2 6 4 2 2 3" xfId="40469" xr:uid="{00000000-0005-0000-0000-0000CF3E0000}"/>
    <cellStyle name="Comma 2 4 2 6 4 2 3" xfId="29922" xr:uid="{00000000-0005-0000-0000-0000D03E0000}"/>
    <cellStyle name="Comma 2 4 2 6 4 2 3 2" xfId="61304" xr:uid="{00000000-0005-0000-0000-0000D13E0000}"/>
    <cellStyle name="Comma 2 4 2 6 4 2 4" xfId="14265" xr:uid="{00000000-0005-0000-0000-0000D23E0000}"/>
    <cellStyle name="Comma 2 4 2 6 4 2 4 2" xfId="45650" xr:uid="{00000000-0005-0000-0000-0000D33E0000}"/>
    <cellStyle name="Comma 2 4 2 6 4 2 5" xfId="35205" xr:uid="{00000000-0005-0000-0000-0000D43E0000}"/>
    <cellStyle name="Comma 2 4 2 6 4 3" xfId="6263" xr:uid="{00000000-0005-0000-0000-0000D53E0000}"/>
    <cellStyle name="Comma 2 4 2 6 4 3 2" xfId="24667" xr:uid="{00000000-0005-0000-0000-0000D63E0000}"/>
    <cellStyle name="Comma 2 4 2 6 4 3 2 2" xfId="56050" xr:uid="{00000000-0005-0000-0000-0000D73E0000}"/>
    <cellStyle name="Comma 2 4 2 6 4 3 3" xfId="16894" xr:uid="{00000000-0005-0000-0000-0000D83E0000}"/>
    <cellStyle name="Comma 2 4 2 6 4 3 3 2" xfId="48277" xr:uid="{00000000-0005-0000-0000-0000D93E0000}"/>
    <cellStyle name="Comma 2 4 2 6 4 3 4" xfId="37837" xr:uid="{00000000-0005-0000-0000-0000DA3E0000}"/>
    <cellStyle name="Comma 2 4 2 6 4 4" xfId="19413" xr:uid="{00000000-0005-0000-0000-0000DB3E0000}"/>
    <cellStyle name="Comma 2 4 2 6 4 4 2" xfId="50796" xr:uid="{00000000-0005-0000-0000-0000DC3E0000}"/>
    <cellStyle name="Comma 2 4 2 6 4 5" xfId="27295" xr:uid="{00000000-0005-0000-0000-0000DD3E0000}"/>
    <cellStyle name="Comma 2 4 2 6 4 5 2" xfId="58677" xr:uid="{00000000-0005-0000-0000-0000DE3E0000}"/>
    <cellStyle name="Comma 2 4 2 6 4 6" xfId="11637" xr:uid="{00000000-0005-0000-0000-0000DF3E0000}"/>
    <cellStyle name="Comma 2 4 2 6 4 6 2" xfId="43023" xr:uid="{00000000-0005-0000-0000-0000E03E0000}"/>
    <cellStyle name="Comma 2 4 2 6 4 7" xfId="32575" xr:uid="{00000000-0005-0000-0000-0000E13E0000}"/>
    <cellStyle name="Comma 2 4 2 6 5" xfId="3556" xr:uid="{00000000-0005-0000-0000-0000E23E0000}"/>
    <cellStyle name="Comma 2 4 2 6 5 2" xfId="8917" xr:uid="{00000000-0005-0000-0000-0000E33E0000}"/>
    <cellStyle name="Comma 2 4 2 6 5 2 2" xfId="22036" xr:uid="{00000000-0005-0000-0000-0000E43E0000}"/>
    <cellStyle name="Comma 2 4 2 6 5 2 2 2" xfId="53419" xr:uid="{00000000-0005-0000-0000-0000E53E0000}"/>
    <cellStyle name="Comma 2 4 2 6 5 2 3" xfId="40465" xr:uid="{00000000-0005-0000-0000-0000E63E0000}"/>
    <cellStyle name="Comma 2 4 2 6 5 3" xfId="29918" xr:uid="{00000000-0005-0000-0000-0000E73E0000}"/>
    <cellStyle name="Comma 2 4 2 6 5 3 2" xfId="61300" xr:uid="{00000000-0005-0000-0000-0000E83E0000}"/>
    <cellStyle name="Comma 2 4 2 6 5 4" xfId="14261" xr:uid="{00000000-0005-0000-0000-0000E93E0000}"/>
    <cellStyle name="Comma 2 4 2 6 5 4 2" xfId="45646" xr:uid="{00000000-0005-0000-0000-0000EA3E0000}"/>
    <cellStyle name="Comma 2 4 2 6 5 5" xfId="35201" xr:uid="{00000000-0005-0000-0000-0000EB3E0000}"/>
    <cellStyle name="Comma 2 4 2 6 6" xfId="6259" xr:uid="{00000000-0005-0000-0000-0000EC3E0000}"/>
    <cellStyle name="Comma 2 4 2 6 6 2" xfId="24663" xr:uid="{00000000-0005-0000-0000-0000ED3E0000}"/>
    <cellStyle name="Comma 2 4 2 6 6 2 2" xfId="56046" xr:uid="{00000000-0005-0000-0000-0000EE3E0000}"/>
    <cellStyle name="Comma 2 4 2 6 6 3" xfId="16890" xr:uid="{00000000-0005-0000-0000-0000EF3E0000}"/>
    <cellStyle name="Comma 2 4 2 6 6 3 2" xfId="48273" xr:uid="{00000000-0005-0000-0000-0000F03E0000}"/>
    <cellStyle name="Comma 2 4 2 6 6 4" xfId="37833" xr:uid="{00000000-0005-0000-0000-0000F13E0000}"/>
    <cellStyle name="Comma 2 4 2 6 7" xfId="19409" xr:uid="{00000000-0005-0000-0000-0000F23E0000}"/>
    <cellStyle name="Comma 2 4 2 6 7 2" xfId="50792" xr:uid="{00000000-0005-0000-0000-0000F33E0000}"/>
    <cellStyle name="Comma 2 4 2 6 8" xfId="27291" xr:uid="{00000000-0005-0000-0000-0000F43E0000}"/>
    <cellStyle name="Comma 2 4 2 6 8 2" xfId="58673" xr:uid="{00000000-0005-0000-0000-0000F53E0000}"/>
    <cellStyle name="Comma 2 4 2 6 9" xfId="11633" xr:uid="{00000000-0005-0000-0000-0000F63E0000}"/>
    <cellStyle name="Comma 2 4 2 6 9 2" xfId="43019" xr:uid="{00000000-0005-0000-0000-0000F73E0000}"/>
    <cellStyle name="Comma 2 4 2 7" xfId="861" xr:uid="{00000000-0005-0000-0000-0000F83E0000}"/>
    <cellStyle name="Comma 2 4 2 7 2" xfId="862" xr:uid="{00000000-0005-0000-0000-0000F93E0000}"/>
    <cellStyle name="Comma 2 4 2 7 2 2" xfId="3562" xr:uid="{00000000-0005-0000-0000-0000FA3E0000}"/>
    <cellStyle name="Comma 2 4 2 7 2 2 2" xfId="8923" xr:uid="{00000000-0005-0000-0000-0000FB3E0000}"/>
    <cellStyle name="Comma 2 4 2 7 2 2 2 2" xfId="22042" xr:uid="{00000000-0005-0000-0000-0000FC3E0000}"/>
    <cellStyle name="Comma 2 4 2 7 2 2 2 2 2" xfId="53425" xr:uid="{00000000-0005-0000-0000-0000FD3E0000}"/>
    <cellStyle name="Comma 2 4 2 7 2 2 2 3" xfId="40471" xr:uid="{00000000-0005-0000-0000-0000FE3E0000}"/>
    <cellStyle name="Comma 2 4 2 7 2 2 3" xfId="29924" xr:uid="{00000000-0005-0000-0000-0000FF3E0000}"/>
    <cellStyle name="Comma 2 4 2 7 2 2 3 2" xfId="61306" xr:uid="{00000000-0005-0000-0000-0000003F0000}"/>
    <cellStyle name="Comma 2 4 2 7 2 2 4" xfId="14267" xr:uid="{00000000-0005-0000-0000-0000013F0000}"/>
    <cellStyle name="Comma 2 4 2 7 2 2 4 2" xfId="45652" xr:uid="{00000000-0005-0000-0000-0000023F0000}"/>
    <cellStyle name="Comma 2 4 2 7 2 2 5" xfId="35207" xr:uid="{00000000-0005-0000-0000-0000033F0000}"/>
    <cellStyle name="Comma 2 4 2 7 2 3" xfId="6265" xr:uid="{00000000-0005-0000-0000-0000043F0000}"/>
    <cellStyle name="Comma 2 4 2 7 2 3 2" xfId="24669" xr:uid="{00000000-0005-0000-0000-0000053F0000}"/>
    <cellStyle name="Comma 2 4 2 7 2 3 2 2" xfId="56052" xr:uid="{00000000-0005-0000-0000-0000063F0000}"/>
    <cellStyle name="Comma 2 4 2 7 2 3 3" xfId="16896" xr:uid="{00000000-0005-0000-0000-0000073F0000}"/>
    <cellStyle name="Comma 2 4 2 7 2 3 3 2" xfId="48279" xr:uid="{00000000-0005-0000-0000-0000083F0000}"/>
    <cellStyle name="Comma 2 4 2 7 2 3 4" xfId="37839" xr:uid="{00000000-0005-0000-0000-0000093F0000}"/>
    <cellStyle name="Comma 2 4 2 7 2 4" xfId="19415" xr:uid="{00000000-0005-0000-0000-00000A3F0000}"/>
    <cellStyle name="Comma 2 4 2 7 2 4 2" xfId="50798" xr:uid="{00000000-0005-0000-0000-00000B3F0000}"/>
    <cellStyle name="Comma 2 4 2 7 2 5" xfId="27297" xr:uid="{00000000-0005-0000-0000-00000C3F0000}"/>
    <cellStyle name="Comma 2 4 2 7 2 5 2" xfId="58679" xr:uid="{00000000-0005-0000-0000-00000D3F0000}"/>
    <cellStyle name="Comma 2 4 2 7 2 6" xfId="11639" xr:uid="{00000000-0005-0000-0000-00000E3F0000}"/>
    <cellStyle name="Comma 2 4 2 7 2 6 2" xfId="43025" xr:uid="{00000000-0005-0000-0000-00000F3F0000}"/>
    <cellStyle name="Comma 2 4 2 7 2 7" xfId="32577" xr:uid="{00000000-0005-0000-0000-0000103F0000}"/>
    <cellStyle name="Comma 2 4 2 7 3" xfId="863" xr:uid="{00000000-0005-0000-0000-0000113F0000}"/>
    <cellStyle name="Comma 2 4 2 7 3 2" xfId="3563" xr:uid="{00000000-0005-0000-0000-0000123F0000}"/>
    <cellStyle name="Comma 2 4 2 7 3 2 2" xfId="8924" xr:uid="{00000000-0005-0000-0000-0000133F0000}"/>
    <cellStyle name="Comma 2 4 2 7 3 2 2 2" xfId="22043" xr:uid="{00000000-0005-0000-0000-0000143F0000}"/>
    <cellStyle name="Comma 2 4 2 7 3 2 2 2 2" xfId="53426" xr:uid="{00000000-0005-0000-0000-0000153F0000}"/>
    <cellStyle name="Comma 2 4 2 7 3 2 2 3" xfId="40472" xr:uid="{00000000-0005-0000-0000-0000163F0000}"/>
    <cellStyle name="Comma 2 4 2 7 3 2 3" xfId="29925" xr:uid="{00000000-0005-0000-0000-0000173F0000}"/>
    <cellStyle name="Comma 2 4 2 7 3 2 3 2" xfId="61307" xr:uid="{00000000-0005-0000-0000-0000183F0000}"/>
    <cellStyle name="Comma 2 4 2 7 3 2 4" xfId="14268" xr:uid="{00000000-0005-0000-0000-0000193F0000}"/>
    <cellStyle name="Comma 2 4 2 7 3 2 4 2" xfId="45653" xr:uid="{00000000-0005-0000-0000-00001A3F0000}"/>
    <cellStyle name="Comma 2 4 2 7 3 2 5" xfId="35208" xr:uid="{00000000-0005-0000-0000-00001B3F0000}"/>
    <cellStyle name="Comma 2 4 2 7 3 3" xfId="6266" xr:uid="{00000000-0005-0000-0000-00001C3F0000}"/>
    <cellStyle name="Comma 2 4 2 7 3 3 2" xfId="24670" xr:uid="{00000000-0005-0000-0000-00001D3F0000}"/>
    <cellStyle name="Comma 2 4 2 7 3 3 2 2" xfId="56053" xr:uid="{00000000-0005-0000-0000-00001E3F0000}"/>
    <cellStyle name="Comma 2 4 2 7 3 3 3" xfId="16897" xr:uid="{00000000-0005-0000-0000-00001F3F0000}"/>
    <cellStyle name="Comma 2 4 2 7 3 3 3 2" xfId="48280" xr:uid="{00000000-0005-0000-0000-0000203F0000}"/>
    <cellStyle name="Comma 2 4 2 7 3 3 4" xfId="37840" xr:uid="{00000000-0005-0000-0000-0000213F0000}"/>
    <cellStyle name="Comma 2 4 2 7 3 4" xfId="19416" xr:uid="{00000000-0005-0000-0000-0000223F0000}"/>
    <cellStyle name="Comma 2 4 2 7 3 4 2" xfId="50799" xr:uid="{00000000-0005-0000-0000-0000233F0000}"/>
    <cellStyle name="Comma 2 4 2 7 3 5" xfId="27298" xr:uid="{00000000-0005-0000-0000-0000243F0000}"/>
    <cellStyle name="Comma 2 4 2 7 3 5 2" xfId="58680" xr:uid="{00000000-0005-0000-0000-0000253F0000}"/>
    <cellStyle name="Comma 2 4 2 7 3 6" xfId="11640" xr:uid="{00000000-0005-0000-0000-0000263F0000}"/>
    <cellStyle name="Comma 2 4 2 7 3 6 2" xfId="43026" xr:uid="{00000000-0005-0000-0000-0000273F0000}"/>
    <cellStyle name="Comma 2 4 2 7 3 7" xfId="32578" xr:uid="{00000000-0005-0000-0000-0000283F0000}"/>
    <cellStyle name="Comma 2 4 2 7 4" xfId="3561" xr:uid="{00000000-0005-0000-0000-0000293F0000}"/>
    <cellStyle name="Comma 2 4 2 7 4 2" xfId="8922" xr:uid="{00000000-0005-0000-0000-00002A3F0000}"/>
    <cellStyle name="Comma 2 4 2 7 4 2 2" xfId="22041" xr:uid="{00000000-0005-0000-0000-00002B3F0000}"/>
    <cellStyle name="Comma 2 4 2 7 4 2 2 2" xfId="53424" xr:uid="{00000000-0005-0000-0000-00002C3F0000}"/>
    <cellStyle name="Comma 2 4 2 7 4 2 3" xfId="40470" xr:uid="{00000000-0005-0000-0000-00002D3F0000}"/>
    <cellStyle name="Comma 2 4 2 7 4 3" xfId="29923" xr:uid="{00000000-0005-0000-0000-00002E3F0000}"/>
    <cellStyle name="Comma 2 4 2 7 4 3 2" xfId="61305" xr:uid="{00000000-0005-0000-0000-00002F3F0000}"/>
    <cellStyle name="Comma 2 4 2 7 4 4" xfId="14266" xr:uid="{00000000-0005-0000-0000-0000303F0000}"/>
    <cellStyle name="Comma 2 4 2 7 4 4 2" xfId="45651" xr:uid="{00000000-0005-0000-0000-0000313F0000}"/>
    <cellStyle name="Comma 2 4 2 7 4 5" xfId="35206" xr:uid="{00000000-0005-0000-0000-0000323F0000}"/>
    <cellStyle name="Comma 2 4 2 7 5" xfId="6264" xr:uid="{00000000-0005-0000-0000-0000333F0000}"/>
    <cellStyle name="Comma 2 4 2 7 5 2" xfId="24668" xr:uid="{00000000-0005-0000-0000-0000343F0000}"/>
    <cellStyle name="Comma 2 4 2 7 5 2 2" xfId="56051" xr:uid="{00000000-0005-0000-0000-0000353F0000}"/>
    <cellStyle name="Comma 2 4 2 7 5 3" xfId="16895" xr:uid="{00000000-0005-0000-0000-0000363F0000}"/>
    <cellStyle name="Comma 2 4 2 7 5 3 2" xfId="48278" xr:uid="{00000000-0005-0000-0000-0000373F0000}"/>
    <cellStyle name="Comma 2 4 2 7 5 4" xfId="37838" xr:uid="{00000000-0005-0000-0000-0000383F0000}"/>
    <cellStyle name="Comma 2 4 2 7 6" xfId="19414" xr:uid="{00000000-0005-0000-0000-0000393F0000}"/>
    <cellStyle name="Comma 2 4 2 7 6 2" xfId="50797" xr:uid="{00000000-0005-0000-0000-00003A3F0000}"/>
    <cellStyle name="Comma 2 4 2 7 7" xfId="27296" xr:uid="{00000000-0005-0000-0000-00003B3F0000}"/>
    <cellStyle name="Comma 2 4 2 7 7 2" xfId="58678" xr:uid="{00000000-0005-0000-0000-00003C3F0000}"/>
    <cellStyle name="Comma 2 4 2 7 8" xfId="11638" xr:uid="{00000000-0005-0000-0000-00003D3F0000}"/>
    <cellStyle name="Comma 2 4 2 7 8 2" xfId="43024" xr:uid="{00000000-0005-0000-0000-00003E3F0000}"/>
    <cellStyle name="Comma 2 4 2 7 9" xfId="32576" xr:uid="{00000000-0005-0000-0000-00003F3F0000}"/>
    <cellStyle name="Comma 2 4 2 8" xfId="864" xr:uid="{00000000-0005-0000-0000-0000403F0000}"/>
    <cellStyle name="Comma 2 4 2 8 2" xfId="865" xr:uid="{00000000-0005-0000-0000-0000413F0000}"/>
    <cellStyle name="Comma 2 4 2 8 2 2" xfId="3565" xr:uid="{00000000-0005-0000-0000-0000423F0000}"/>
    <cellStyle name="Comma 2 4 2 8 2 2 2" xfId="8926" xr:uid="{00000000-0005-0000-0000-0000433F0000}"/>
    <cellStyle name="Comma 2 4 2 8 2 2 2 2" xfId="22045" xr:uid="{00000000-0005-0000-0000-0000443F0000}"/>
    <cellStyle name="Comma 2 4 2 8 2 2 2 2 2" xfId="53428" xr:uid="{00000000-0005-0000-0000-0000453F0000}"/>
    <cellStyle name="Comma 2 4 2 8 2 2 2 3" xfId="40474" xr:uid="{00000000-0005-0000-0000-0000463F0000}"/>
    <cellStyle name="Comma 2 4 2 8 2 2 3" xfId="29927" xr:uid="{00000000-0005-0000-0000-0000473F0000}"/>
    <cellStyle name="Comma 2 4 2 8 2 2 3 2" xfId="61309" xr:uid="{00000000-0005-0000-0000-0000483F0000}"/>
    <cellStyle name="Comma 2 4 2 8 2 2 4" xfId="14270" xr:uid="{00000000-0005-0000-0000-0000493F0000}"/>
    <cellStyle name="Comma 2 4 2 8 2 2 4 2" xfId="45655" xr:uid="{00000000-0005-0000-0000-00004A3F0000}"/>
    <cellStyle name="Comma 2 4 2 8 2 2 5" xfId="35210" xr:uid="{00000000-0005-0000-0000-00004B3F0000}"/>
    <cellStyle name="Comma 2 4 2 8 2 3" xfId="6268" xr:uid="{00000000-0005-0000-0000-00004C3F0000}"/>
    <cellStyle name="Comma 2 4 2 8 2 3 2" xfId="24672" xr:uid="{00000000-0005-0000-0000-00004D3F0000}"/>
    <cellStyle name="Comma 2 4 2 8 2 3 2 2" xfId="56055" xr:uid="{00000000-0005-0000-0000-00004E3F0000}"/>
    <cellStyle name="Comma 2 4 2 8 2 3 3" xfId="16899" xr:uid="{00000000-0005-0000-0000-00004F3F0000}"/>
    <cellStyle name="Comma 2 4 2 8 2 3 3 2" xfId="48282" xr:uid="{00000000-0005-0000-0000-0000503F0000}"/>
    <cellStyle name="Comma 2 4 2 8 2 3 4" xfId="37842" xr:uid="{00000000-0005-0000-0000-0000513F0000}"/>
    <cellStyle name="Comma 2 4 2 8 2 4" xfId="19418" xr:uid="{00000000-0005-0000-0000-0000523F0000}"/>
    <cellStyle name="Comma 2 4 2 8 2 4 2" xfId="50801" xr:uid="{00000000-0005-0000-0000-0000533F0000}"/>
    <cellStyle name="Comma 2 4 2 8 2 5" xfId="27300" xr:uid="{00000000-0005-0000-0000-0000543F0000}"/>
    <cellStyle name="Comma 2 4 2 8 2 5 2" xfId="58682" xr:uid="{00000000-0005-0000-0000-0000553F0000}"/>
    <cellStyle name="Comma 2 4 2 8 2 6" xfId="11642" xr:uid="{00000000-0005-0000-0000-0000563F0000}"/>
    <cellStyle name="Comma 2 4 2 8 2 6 2" xfId="43028" xr:uid="{00000000-0005-0000-0000-0000573F0000}"/>
    <cellStyle name="Comma 2 4 2 8 2 7" xfId="32580" xr:uid="{00000000-0005-0000-0000-0000583F0000}"/>
    <cellStyle name="Comma 2 4 2 8 3" xfId="3564" xr:uid="{00000000-0005-0000-0000-0000593F0000}"/>
    <cellStyle name="Comma 2 4 2 8 3 2" xfId="8925" xr:uid="{00000000-0005-0000-0000-00005A3F0000}"/>
    <cellStyle name="Comma 2 4 2 8 3 2 2" xfId="22044" xr:uid="{00000000-0005-0000-0000-00005B3F0000}"/>
    <cellStyle name="Comma 2 4 2 8 3 2 2 2" xfId="53427" xr:uid="{00000000-0005-0000-0000-00005C3F0000}"/>
    <cellStyle name="Comma 2 4 2 8 3 2 3" xfId="40473" xr:uid="{00000000-0005-0000-0000-00005D3F0000}"/>
    <cellStyle name="Comma 2 4 2 8 3 3" xfId="29926" xr:uid="{00000000-0005-0000-0000-00005E3F0000}"/>
    <cellStyle name="Comma 2 4 2 8 3 3 2" xfId="61308" xr:uid="{00000000-0005-0000-0000-00005F3F0000}"/>
    <cellStyle name="Comma 2 4 2 8 3 4" xfId="14269" xr:uid="{00000000-0005-0000-0000-0000603F0000}"/>
    <cellStyle name="Comma 2 4 2 8 3 4 2" xfId="45654" xr:uid="{00000000-0005-0000-0000-0000613F0000}"/>
    <cellStyle name="Comma 2 4 2 8 3 5" xfId="35209" xr:uid="{00000000-0005-0000-0000-0000623F0000}"/>
    <cellStyle name="Comma 2 4 2 8 4" xfId="6267" xr:uid="{00000000-0005-0000-0000-0000633F0000}"/>
    <cellStyle name="Comma 2 4 2 8 4 2" xfId="24671" xr:uid="{00000000-0005-0000-0000-0000643F0000}"/>
    <cellStyle name="Comma 2 4 2 8 4 2 2" xfId="56054" xr:uid="{00000000-0005-0000-0000-0000653F0000}"/>
    <cellStyle name="Comma 2 4 2 8 4 3" xfId="16898" xr:uid="{00000000-0005-0000-0000-0000663F0000}"/>
    <cellStyle name="Comma 2 4 2 8 4 3 2" xfId="48281" xr:uid="{00000000-0005-0000-0000-0000673F0000}"/>
    <cellStyle name="Comma 2 4 2 8 4 4" xfId="37841" xr:uid="{00000000-0005-0000-0000-0000683F0000}"/>
    <cellStyle name="Comma 2 4 2 8 5" xfId="19417" xr:uid="{00000000-0005-0000-0000-0000693F0000}"/>
    <cellStyle name="Comma 2 4 2 8 5 2" xfId="50800" xr:uid="{00000000-0005-0000-0000-00006A3F0000}"/>
    <cellStyle name="Comma 2 4 2 8 6" xfId="27299" xr:uid="{00000000-0005-0000-0000-00006B3F0000}"/>
    <cellStyle name="Comma 2 4 2 8 6 2" xfId="58681" xr:uid="{00000000-0005-0000-0000-00006C3F0000}"/>
    <cellStyle name="Comma 2 4 2 8 7" xfId="11641" xr:uid="{00000000-0005-0000-0000-00006D3F0000}"/>
    <cellStyle name="Comma 2 4 2 8 7 2" xfId="43027" xr:uid="{00000000-0005-0000-0000-00006E3F0000}"/>
    <cellStyle name="Comma 2 4 2 8 8" xfId="32579" xr:uid="{00000000-0005-0000-0000-00006F3F0000}"/>
    <cellStyle name="Comma 2 4 2 9" xfId="866" xr:uid="{00000000-0005-0000-0000-0000703F0000}"/>
    <cellStyle name="Comma 2 4 2 9 2" xfId="3566" xr:uid="{00000000-0005-0000-0000-0000713F0000}"/>
    <cellStyle name="Comma 2 4 2 9 2 2" xfId="8927" xr:uid="{00000000-0005-0000-0000-0000723F0000}"/>
    <cellStyle name="Comma 2 4 2 9 2 2 2" xfId="22046" xr:uid="{00000000-0005-0000-0000-0000733F0000}"/>
    <cellStyle name="Comma 2 4 2 9 2 2 2 2" xfId="53429" xr:uid="{00000000-0005-0000-0000-0000743F0000}"/>
    <cellStyle name="Comma 2 4 2 9 2 2 3" xfId="40475" xr:uid="{00000000-0005-0000-0000-0000753F0000}"/>
    <cellStyle name="Comma 2 4 2 9 2 3" xfId="29928" xr:uid="{00000000-0005-0000-0000-0000763F0000}"/>
    <cellStyle name="Comma 2 4 2 9 2 3 2" xfId="61310" xr:uid="{00000000-0005-0000-0000-0000773F0000}"/>
    <cellStyle name="Comma 2 4 2 9 2 4" xfId="14271" xr:uid="{00000000-0005-0000-0000-0000783F0000}"/>
    <cellStyle name="Comma 2 4 2 9 2 4 2" xfId="45656" xr:uid="{00000000-0005-0000-0000-0000793F0000}"/>
    <cellStyle name="Comma 2 4 2 9 2 5" xfId="35211" xr:uid="{00000000-0005-0000-0000-00007A3F0000}"/>
    <cellStyle name="Comma 2 4 2 9 3" xfId="6269" xr:uid="{00000000-0005-0000-0000-00007B3F0000}"/>
    <cellStyle name="Comma 2 4 2 9 3 2" xfId="24673" xr:uid="{00000000-0005-0000-0000-00007C3F0000}"/>
    <cellStyle name="Comma 2 4 2 9 3 2 2" xfId="56056" xr:uid="{00000000-0005-0000-0000-00007D3F0000}"/>
    <cellStyle name="Comma 2 4 2 9 3 3" xfId="16900" xr:uid="{00000000-0005-0000-0000-00007E3F0000}"/>
    <cellStyle name="Comma 2 4 2 9 3 3 2" xfId="48283" xr:uid="{00000000-0005-0000-0000-00007F3F0000}"/>
    <cellStyle name="Comma 2 4 2 9 3 4" xfId="37843" xr:uid="{00000000-0005-0000-0000-0000803F0000}"/>
    <cellStyle name="Comma 2 4 2 9 4" xfId="19419" xr:uid="{00000000-0005-0000-0000-0000813F0000}"/>
    <cellStyle name="Comma 2 4 2 9 4 2" xfId="50802" xr:uid="{00000000-0005-0000-0000-0000823F0000}"/>
    <cellStyle name="Comma 2 4 2 9 5" xfId="27301" xr:uid="{00000000-0005-0000-0000-0000833F0000}"/>
    <cellStyle name="Comma 2 4 2 9 5 2" xfId="58683" xr:uid="{00000000-0005-0000-0000-0000843F0000}"/>
    <cellStyle name="Comma 2 4 2 9 6" xfId="11643" xr:uid="{00000000-0005-0000-0000-0000853F0000}"/>
    <cellStyle name="Comma 2 4 2 9 6 2" xfId="43029" xr:uid="{00000000-0005-0000-0000-0000863F0000}"/>
    <cellStyle name="Comma 2 4 2 9 7" xfId="32581" xr:uid="{00000000-0005-0000-0000-0000873F0000}"/>
    <cellStyle name="Comma 2 4 20" xfId="26660" xr:uid="{00000000-0005-0000-0000-0000883F0000}"/>
    <cellStyle name="Comma 2 4 20 2" xfId="58042" xr:uid="{00000000-0005-0000-0000-0000893F0000}"/>
    <cellStyle name="Comma 2 4 21" xfId="11580" xr:uid="{00000000-0005-0000-0000-00008A3F0000}"/>
    <cellStyle name="Comma 2 4 21 2" xfId="42966" xr:uid="{00000000-0005-0000-0000-00008B3F0000}"/>
    <cellStyle name="Comma 2 4 22" xfId="31939" xr:uid="{00000000-0005-0000-0000-00008C3F0000}"/>
    <cellStyle name="Comma 2 4 3" xfId="242" xr:uid="{00000000-0005-0000-0000-00008D3F0000}"/>
    <cellStyle name="Comma 2 4 3 10" xfId="868" xr:uid="{00000000-0005-0000-0000-00008E3F0000}"/>
    <cellStyle name="Comma 2 4 3 10 2" xfId="3568" xr:uid="{00000000-0005-0000-0000-00008F3F0000}"/>
    <cellStyle name="Comma 2 4 3 10 2 2" xfId="8929" xr:uid="{00000000-0005-0000-0000-0000903F0000}"/>
    <cellStyle name="Comma 2 4 3 10 2 2 2" xfId="22048" xr:uid="{00000000-0005-0000-0000-0000913F0000}"/>
    <cellStyle name="Comma 2 4 3 10 2 2 2 2" xfId="53431" xr:uid="{00000000-0005-0000-0000-0000923F0000}"/>
    <cellStyle name="Comma 2 4 3 10 2 2 3" xfId="40477" xr:uid="{00000000-0005-0000-0000-0000933F0000}"/>
    <cellStyle name="Comma 2 4 3 10 2 3" xfId="29930" xr:uid="{00000000-0005-0000-0000-0000943F0000}"/>
    <cellStyle name="Comma 2 4 3 10 2 3 2" xfId="61312" xr:uid="{00000000-0005-0000-0000-0000953F0000}"/>
    <cellStyle name="Comma 2 4 3 10 2 4" xfId="14273" xr:uid="{00000000-0005-0000-0000-0000963F0000}"/>
    <cellStyle name="Comma 2 4 3 10 2 4 2" xfId="45658" xr:uid="{00000000-0005-0000-0000-0000973F0000}"/>
    <cellStyle name="Comma 2 4 3 10 2 5" xfId="35213" xr:uid="{00000000-0005-0000-0000-0000983F0000}"/>
    <cellStyle name="Comma 2 4 3 10 3" xfId="6271" xr:uid="{00000000-0005-0000-0000-0000993F0000}"/>
    <cellStyle name="Comma 2 4 3 10 3 2" xfId="24675" xr:uid="{00000000-0005-0000-0000-00009A3F0000}"/>
    <cellStyle name="Comma 2 4 3 10 3 2 2" xfId="56058" xr:uid="{00000000-0005-0000-0000-00009B3F0000}"/>
    <cellStyle name="Comma 2 4 3 10 3 3" xfId="16902" xr:uid="{00000000-0005-0000-0000-00009C3F0000}"/>
    <cellStyle name="Comma 2 4 3 10 3 3 2" xfId="48285" xr:uid="{00000000-0005-0000-0000-00009D3F0000}"/>
    <cellStyle name="Comma 2 4 3 10 3 4" xfId="37845" xr:uid="{00000000-0005-0000-0000-00009E3F0000}"/>
    <cellStyle name="Comma 2 4 3 10 4" xfId="19421" xr:uid="{00000000-0005-0000-0000-00009F3F0000}"/>
    <cellStyle name="Comma 2 4 3 10 4 2" xfId="50804" xr:uid="{00000000-0005-0000-0000-0000A03F0000}"/>
    <cellStyle name="Comma 2 4 3 10 5" xfId="27303" xr:uid="{00000000-0005-0000-0000-0000A13F0000}"/>
    <cellStyle name="Comma 2 4 3 10 5 2" xfId="58685" xr:uid="{00000000-0005-0000-0000-0000A23F0000}"/>
    <cellStyle name="Comma 2 4 3 10 6" xfId="11645" xr:uid="{00000000-0005-0000-0000-0000A33F0000}"/>
    <cellStyle name="Comma 2 4 3 10 6 2" xfId="43031" xr:uid="{00000000-0005-0000-0000-0000A43F0000}"/>
    <cellStyle name="Comma 2 4 3 10 7" xfId="32583" xr:uid="{00000000-0005-0000-0000-0000A53F0000}"/>
    <cellStyle name="Comma 2 4 3 11" xfId="2757" xr:uid="{00000000-0005-0000-0000-0000A63F0000}"/>
    <cellStyle name="Comma 2 4 3 11 2" xfId="5430" xr:uid="{00000000-0005-0000-0000-0000A73F0000}"/>
    <cellStyle name="Comma 2 4 3 11 2 2" xfId="10785" xr:uid="{00000000-0005-0000-0000-0000A83F0000}"/>
    <cellStyle name="Comma 2 4 3 11 2 2 2" xfId="23897" xr:uid="{00000000-0005-0000-0000-0000A93F0000}"/>
    <cellStyle name="Comma 2 4 3 11 2 2 2 2" xfId="55280" xr:uid="{00000000-0005-0000-0000-0000AA3F0000}"/>
    <cellStyle name="Comma 2 4 3 11 2 2 3" xfId="42326" xr:uid="{00000000-0005-0000-0000-0000AB3F0000}"/>
    <cellStyle name="Comma 2 4 3 11 2 3" xfId="31779" xr:uid="{00000000-0005-0000-0000-0000AC3F0000}"/>
    <cellStyle name="Comma 2 4 3 11 2 3 2" xfId="63161" xr:uid="{00000000-0005-0000-0000-0000AD3F0000}"/>
    <cellStyle name="Comma 2 4 3 11 2 4" xfId="16122" xr:uid="{00000000-0005-0000-0000-0000AE3F0000}"/>
    <cellStyle name="Comma 2 4 3 11 2 4 2" xfId="47507" xr:uid="{00000000-0005-0000-0000-0000AF3F0000}"/>
    <cellStyle name="Comma 2 4 3 11 2 5" xfId="37062" xr:uid="{00000000-0005-0000-0000-0000B03F0000}"/>
    <cellStyle name="Comma 2 4 3 11 3" xfId="8138" xr:uid="{00000000-0005-0000-0000-0000B13F0000}"/>
    <cellStyle name="Comma 2 4 3 11 3 2" xfId="26524" xr:uid="{00000000-0005-0000-0000-0000B23F0000}"/>
    <cellStyle name="Comma 2 4 3 11 3 2 2" xfId="57907" xr:uid="{00000000-0005-0000-0000-0000B33F0000}"/>
    <cellStyle name="Comma 2 4 3 11 3 3" xfId="18751" xr:uid="{00000000-0005-0000-0000-0000B43F0000}"/>
    <cellStyle name="Comma 2 4 3 11 3 3 2" xfId="50134" xr:uid="{00000000-0005-0000-0000-0000B53F0000}"/>
    <cellStyle name="Comma 2 4 3 11 3 4" xfId="39696" xr:uid="{00000000-0005-0000-0000-0000B63F0000}"/>
    <cellStyle name="Comma 2 4 3 11 4" xfId="21270" xr:uid="{00000000-0005-0000-0000-0000B73F0000}"/>
    <cellStyle name="Comma 2 4 3 11 4 2" xfId="52653" xr:uid="{00000000-0005-0000-0000-0000B83F0000}"/>
    <cellStyle name="Comma 2 4 3 11 5" xfId="29152" xr:uid="{00000000-0005-0000-0000-0000B93F0000}"/>
    <cellStyle name="Comma 2 4 3 11 5 2" xfId="60534" xr:uid="{00000000-0005-0000-0000-0000BA3F0000}"/>
    <cellStyle name="Comma 2 4 3 11 6" xfId="13494" xr:uid="{00000000-0005-0000-0000-0000BB3F0000}"/>
    <cellStyle name="Comma 2 4 3 11 6 2" xfId="44880" xr:uid="{00000000-0005-0000-0000-0000BC3F0000}"/>
    <cellStyle name="Comma 2 4 3 11 7" xfId="34432" xr:uid="{00000000-0005-0000-0000-0000BD3F0000}"/>
    <cellStyle name="Comma 2 4 3 12" xfId="2816" xr:uid="{00000000-0005-0000-0000-0000BE3F0000}"/>
    <cellStyle name="Comma 2 4 3 12 2" xfId="5489" xr:uid="{00000000-0005-0000-0000-0000BF3F0000}"/>
    <cellStyle name="Comma 2 4 3 12 2 2" xfId="10840" xr:uid="{00000000-0005-0000-0000-0000C03F0000}"/>
    <cellStyle name="Comma 2 4 3 12 2 2 2" xfId="23951" xr:uid="{00000000-0005-0000-0000-0000C13F0000}"/>
    <cellStyle name="Comma 2 4 3 12 2 2 2 2" xfId="55334" xr:uid="{00000000-0005-0000-0000-0000C23F0000}"/>
    <cellStyle name="Comma 2 4 3 12 2 2 3" xfId="42380" xr:uid="{00000000-0005-0000-0000-0000C33F0000}"/>
    <cellStyle name="Comma 2 4 3 12 2 3" xfId="31833" xr:uid="{00000000-0005-0000-0000-0000C43F0000}"/>
    <cellStyle name="Comma 2 4 3 12 2 3 2" xfId="63215" xr:uid="{00000000-0005-0000-0000-0000C53F0000}"/>
    <cellStyle name="Comma 2 4 3 12 2 4" xfId="16176" xr:uid="{00000000-0005-0000-0000-0000C63F0000}"/>
    <cellStyle name="Comma 2 4 3 12 2 4 2" xfId="47561" xr:uid="{00000000-0005-0000-0000-0000C73F0000}"/>
    <cellStyle name="Comma 2 4 3 12 2 5" xfId="37116" xr:uid="{00000000-0005-0000-0000-0000C83F0000}"/>
    <cellStyle name="Comma 2 4 3 12 3" xfId="8194" xr:uid="{00000000-0005-0000-0000-0000C93F0000}"/>
    <cellStyle name="Comma 2 4 3 12 3 2" xfId="26578" xr:uid="{00000000-0005-0000-0000-0000CA3F0000}"/>
    <cellStyle name="Comma 2 4 3 12 3 2 2" xfId="57961" xr:uid="{00000000-0005-0000-0000-0000CB3F0000}"/>
    <cellStyle name="Comma 2 4 3 12 3 3" xfId="18805" xr:uid="{00000000-0005-0000-0000-0000CC3F0000}"/>
    <cellStyle name="Comma 2 4 3 12 3 3 2" xfId="50188" xr:uid="{00000000-0005-0000-0000-0000CD3F0000}"/>
    <cellStyle name="Comma 2 4 3 12 3 4" xfId="39750" xr:uid="{00000000-0005-0000-0000-0000CE3F0000}"/>
    <cellStyle name="Comma 2 4 3 12 4" xfId="21324" xr:uid="{00000000-0005-0000-0000-0000CF3F0000}"/>
    <cellStyle name="Comma 2 4 3 12 4 2" xfId="52707" xr:uid="{00000000-0005-0000-0000-0000D03F0000}"/>
    <cellStyle name="Comma 2 4 3 12 5" xfId="29206" xr:uid="{00000000-0005-0000-0000-0000D13F0000}"/>
    <cellStyle name="Comma 2 4 3 12 5 2" xfId="60588" xr:uid="{00000000-0005-0000-0000-0000D23F0000}"/>
    <cellStyle name="Comma 2 4 3 12 6" xfId="13548" xr:uid="{00000000-0005-0000-0000-0000D33F0000}"/>
    <cellStyle name="Comma 2 4 3 12 6 2" xfId="44934" xr:uid="{00000000-0005-0000-0000-0000D43F0000}"/>
    <cellStyle name="Comma 2 4 3 12 7" xfId="34486" xr:uid="{00000000-0005-0000-0000-0000D53F0000}"/>
    <cellStyle name="Comma 2 4 3 13" xfId="867" xr:uid="{00000000-0005-0000-0000-0000D63F0000}"/>
    <cellStyle name="Comma 2 4 3 13 2" xfId="3567" xr:uid="{00000000-0005-0000-0000-0000D73F0000}"/>
    <cellStyle name="Comma 2 4 3 13 2 2" xfId="8928" xr:uid="{00000000-0005-0000-0000-0000D83F0000}"/>
    <cellStyle name="Comma 2 4 3 13 2 2 2" xfId="24674" xr:uid="{00000000-0005-0000-0000-0000D93F0000}"/>
    <cellStyle name="Comma 2 4 3 13 2 2 2 2" xfId="56057" xr:uid="{00000000-0005-0000-0000-0000DA3F0000}"/>
    <cellStyle name="Comma 2 4 3 13 2 2 3" xfId="40476" xr:uid="{00000000-0005-0000-0000-0000DB3F0000}"/>
    <cellStyle name="Comma 2 4 3 13 2 3" xfId="29929" xr:uid="{00000000-0005-0000-0000-0000DC3F0000}"/>
    <cellStyle name="Comma 2 4 3 13 2 3 2" xfId="61311" xr:uid="{00000000-0005-0000-0000-0000DD3F0000}"/>
    <cellStyle name="Comma 2 4 3 13 2 4" xfId="16901" xr:uid="{00000000-0005-0000-0000-0000DE3F0000}"/>
    <cellStyle name="Comma 2 4 3 13 2 4 2" xfId="48284" xr:uid="{00000000-0005-0000-0000-0000DF3F0000}"/>
    <cellStyle name="Comma 2 4 3 13 2 5" xfId="35212" xr:uid="{00000000-0005-0000-0000-0000E03F0000}"/>
    <cellStyle name="Comma 2 4 3 13 3" xfId="6270" xr:uid="{00000000-0005-0000-0000-0000E13F0000}"/>
    <cellStyle name="Comma 2 4 3 13 3 2" xfId="22047" xr:uid="{00000000-0005-0000-0000-0000E23F0000}"/>
    <cellStyle name="Comma 2 4 3 13 3 2 2" xfId="53430" xr:uid="{00000000-0005-0000-0000-0000E33F0000}"/>
    <cellStyle name="Comma 2 4 3 13 3 3" xfId="37844" xr:uid="{00000000-0005-0000-0000-0000E43F0000}"/>
    <cellStyle name="Comma 2 4 3 13 4" xfId="27302" xr:uid="{00000000-0005-0000-0000-0000E53F0000}"/>
    <cellStyle name="Comma 2 4 3 13 4 2" xfId="58684" xr:uid="{00000000-0005-0000-0000-0000E63F0000}"/>
    <cellStyle name="Comma 2 4 3 13 5" xfId="14272" xr:uid="{00000000-0005-0000-0000-0000E73F0000}"/>
    <cellStyle name="Comma 2 4 3 13 5 2" xfId="45657" xr:uid="{00000000-0005-0000-0000-0000E83F0000}"/>
    <cellStyle name="Comma 2 4 3 13 6" xfId="32582" xr:uid="{00000000-0005-0000-0000-0000E93F0000}"/>
    <cellStyle name="Comma 2 4 3 14" xfId="2951" xr:uid="{00000000-0005-0000-0000-0000EA3F0000}"/>
    <cellStyle name="Comma 2 4 3 14 2" xfId="8313" xr:uid="{00000000-0005-0000-0000-0000EB3F0000}"/>
    <cellStyle name="Comma 2 4 3 14 2 2" xfId="21432" xr:uid="{00000000-0005-0000-0000-0000EC3F0000}"/>
    <cellStyle name="Comma 2 4 3 14 2 2 2" xfId="52815" xr:uid="{00000000-0005-0000-0000-0000ED3F0000}"/>
    <cellStyle name="Comma 2 4 3 14 2 3" xfId="39861" xr:uid="{00000000-0005-0000-0000-0000EE3F0000}"/>
    <cellStyle name="Comma 2 4 3 14 3" xfId="29314" xr:uid="{00000000-0005-0000-0000-0000EF3F0000}"/>
    <cellStyle name="Comma 2 4 3 14 3 2" xfId="60696" xr:uid="{00000000-0005-0000-0000-0000F03F0000}"/>
    <cellStyle name="Comma 2 4 3 14 4" xfId="13657" xr:uid="{00000000-0005-0000-0000-0000F13F0000}"/>
    <cellStyle name="Comma 2 4 3 14 4 2" xfId="45042" xr:uid="{00000000-0005-0000-0000-0000F23F0000}"/>
    <cellStyle name="Comma 2 4 3 14 5" xfId="34597" xr:uid="{00000000-0005-0000-0000-0000F33F0000}"/>
    <cellStyle name="Comma 2 4 3 15" xfId="5655" xr:uid="{00000000-0005-0000-0000-0000F43F0000}"/>
    <cellStyle name="Comma 2 4 3 15 2" xfId="24059" xr:uid="{00000000-0005-0000-0000-0000F53F0000}"/>
    <cellStyle name="Comma 2 4 3 15 2 2" xfId="55442" xr:uid="{00000000-0005-0000-0000-0000F63F0000}"/>
    <cellStyle name="Comma 2 4 3 15 3" xfId="16286" xr:uid="{00000000-0005-0000-0000-0000F73F0000}"/>
    <cellStyle name="Comma 2 4 3 15 3 2" xfId="47669" xr:uid="{00000000-0005-0000-0000-0000F83F0000}"/>
    <cellStyle name="Comma 2 4 3 15 4" xfId="37229" xr:uid="{00000000-0005-0000-0000-0000F93F0000}"/>
    <cellStyle name="Comma 2 4 3 16" xfId="19420" xr:uid="{00000000-0005-0000-0000-0000FA3F0000}"/>
    <cellStyle name="Comma 2 4 3 16 2" xfId="50803" xr:uid="{00000000-0005-0000-0000-0000FB3F0000}"/>
    <cellStyle name="Comma 2 4 3 17" xfId="26687" xr:uid="{00000000-0005-0000-0000-0000FC3F0000}"/>
    <cellStyle name="Comma 2 4 3 17 2" xfId="58069" xr:uid="{00000000-0005-0000-0000-0000FD3F0000}"/>
    <cellStyle name="Comma 2 4 3 18" xfId="11644" xr:uid="{00000000-0005-0000-0000-0000FE3F0000}"/>
    <cellStyle name="Comma 2 4 3 18 2" xfId="43030" xr:uid="{00000000-0005-0000-0000-0000FF3F0000}"/>
    <cellStyle name="Comma 2 4 3 19" xfId="31967" xr:uid="{00000000-0005-0000-0000-000000400000}"/>
    <cellStyle name="Comma 2 4 3 2" xfId="296" xr:uid="{00000000-0005-0000-0000-000001400000}"/>
    <cellStyle name="Comma 2 4 3 2 10" xfId="2870" xr:uid="{00000000-0005-0000-0000-000002400000}"/>
    <cellStyle name="Comma 2 4 3 2 10 2" xfId="5543" xr:uid="{00000000-0005-0000-0000-000003400000}"/>
    <cellStyle name="Comma 2 4 3 2 10 2 2" xfId="10894" xr:uid="{00000000-0005-0000-0000-000004400000}"/>
    <cellStyle name="Comma 2 4 3 2 10 2 2 2" xfId="24005" xr:uid="{00000000-0005-0000-0000-000005400000}"/>
    <cellStyle name="Comma 2 4 3 2 10 2 2 2 2" xfId="55388" xr:uid="{00000000-0005-0000-0000-000006400000}"/>
    <cellStyle name="Comma 2 4 3 2 10 2 2 3" xfId="42434" xr:uid="{00000000-0005-0000-0000-000007400000}"/>
    <cellStyle name="Comma 2 4 3 2 10 2 3" xfId="31887" xr:uid="{00000000-0005-0000-0000-000008400000}"/>
    <cellStyle name="Comma 2 4 3 2 10 2 3 2" xfId="63269" xr:uid="{00000000-0005-0000-0000-000009400000}"/>
    <cellStyle name="Comma 2 4 3 2 10 2 4" xfId="16230" xr:uid="{00000000-0005-0000-0000-00000A400000}"/>
    <cellStyle name="Comma 2 4 3 2 10 2 4 2" xfId="47615" xr:uid="{00000000-0005-0000-0000-00000B400000}"/>
    <cellStyle name="Comma 2 4 3 2 10 2 5" xfId="37170" xr:uid="{00000000-0005-0000-0000-00000C400000}"/>
    <cellStyle name="Comma 2 4 3 2 10 3" xfId="8248" xr:uid="{00000000-0005-0000-0000-00000D400000}"/>
    <cellStyle name="Comma 2 4 3 2 10 3 2" xfId="26632" xr:uid="{00000000-0005-0000-0000-00000E400000}"/>
    <cellStyle name="Comma 2 4 3 2 10 3 2 2" xfId="58015" xr:uid="{00000000-0005-0000-0000-00000F400000}"/>
    <cellStyle name="Comma 2 4 3 2 10 3 3" xfId="18859" xr:uid="{00000000-0005-0000-0000-000010400000}"/>
    <cellStyle name="Comma 2 4 3 2 10 3 3 2" xfId="50242" xr:uid="{00000000-0005-0000-0000-000011400000}"/>
    <cellStyle name="Comma 2 4 3 2 10 3 4" xfId="39804" xr:uid="{00000000-0005-0000-0000-000012400000}"/>
    <cellStyle name="Comma 2 4 3 2 10 4" xfId="21378" xr:uid="{00000000-0005-0000-0000-000013400000}"/>
    <cellStyle name="Comma 2 4 3 2 10 4 2" xfId="52761" xr:uid="{00000000-0005-0000-0000-000014400000}"/>
    <cellStyle name="Comma 2 4 3 2 10 5" xfId="29260" xr:uid="{00000000-0005-0000-0000-000015400000}"/>
    <cellStyle name="Comma 2 4 3 2 10 5 2" xfId="60642" xr:uid="{00000000-0005-0000-0000-000016400000}"/>
    <cellStyle name="Comma 2 4 3 2 10 6" xfId="13602" xr:uid="{00000000-0005-0000-0000-000017400000}"/>
    <cellStyle name="Comma 2 4 3 2 10 6 2" xfId="44988" xr:uid="{00000000-0005-0000-0000-000018400000}"/>
    <cellStyle name="Comma 2 4 3 2 10 7" xfId="34540" xr:uid="{00000000-0005-0000-0000-000019400000}"/>
    <cellStyle name="Comma 2 4 3 2 11" xfId="869" xr:uid="{00000000-0005-0000-0000-00001A400000}"/>
    <cellStyle name="Comma 2 4 3 2 11 2" xfId="3569" xr:uid="{00000000-0005-0000-0000-00001B400000}"/>
    <cellStyle name="Comma 2 4 3 2 11 2 2" xfId="8930" xr:uid="{00000000-0005-0000-0000-00001C400000}"/>
    <cellStyle name="Comma 2 4 3 2 11 2 2 2" xfId="24676" xr:uid="{00000000-0005-0000-0000-00001D400000}"/>
    <cellStyle name="Comma 2 4 3 2 11 2 2 2 2" xfId="56059" xr:uid="{00000000-0005-0000-0000-00001E400000}"/>
    <cellStyle name="Comma 2 4 3 2 11 2 2 3" xfId="40478" xr:uid="{00000000-0005-0000-0000-00001F400000}"/>
    <cellStyle name="Comma 2 4 3 2 11 2 3" xfId="29931" xr:uid="{00000000-0005-0000-0000-000020400000}"/>
    <cellStyle name="Comma 2 4 3 2 11 2 3 2" xfId="61313" xr:uid="{00000000-0005-0000-0000-000021400000}"/>
    <cellStyle name="Comma 2 4 3 2 11 2 4" xfId="16903" xr:uid="{00000000-0005-0000-0000-000022400000}"/>
    <cellStyle name="Comma 2 4 3 2 11 2 4 2" xfId="48286" xr:uid="{00000000-0005-0000-0000-000023400000}"/>
    <cellStyle name="Comma 2 4 3 2 11 2 5" xfId="35214" xr:uid="{00000000-0005-0000-0000-000024400000}"/>
    <cellStyle name="Comma 2 4 3 2 11 3" xfId="6272" xr:uid="{00000000-0005-0000-0000-000025400000}"/>
    <cellStyle name="Comma 2 4 3 2 11 3 2" xfId="22049" xr:uid="{00000000-0005-0000-0000-000026400000}"/>
    <cellStyle name="Comma 2 4 3 2 11 3 2 2" xfId="53432" xr:uid="{00000000-0005-0000-0000-000027400000}"/>
    <cellStyle name="Comma 2 4 3 2 11 3 3" xfId="37846" xr:uid="{00000000-0005-0000-0000-000028400000}"/>
    <cellStyle name="Comma 2 4 3 2 11 4" xfId="27304" xr:uid="{00000000-0005-0000-0000-000029400000}"/>
    <cellStyle name="Comma 2 4 3 2 11 4 2" xfId="58686" xr:uid="{00000000-0005-0000-0000-00002A400000}"/>
    <cellStyle name="Comma 2 4 3 2 11 5" xfId="14274" xr:uid="{00000000-0005-0000-0000-00002B400000}"/>
    <cellStyle name="Comma 2 4 3 2 11 5 2" xfId="45659" xr:uid="{00000000-0005-0000-0000-00002C400000}"/>
    <cellStyle name="Comma 2 4 3 2 11 6" xfId="32584" xr:uid="{00000000-0005-0000-0000-00002D400000}"/>
    <cellStyle name="Comma 2 4 3 2 12" xfId="3005" xr:uid="{00000000-0005-0000-0000-00002E400000}"/>
    <cellStyle name="Comma 2 4 3 2 12 2" xfId="8367" xr:uid="{00000000-0005-0000-0000-00002F400000}"/>
    <cellStyle name="Comma 2 4 3 2 12 2 2" xfId="21486" xr:uid="{00000000-0005-0000-0000-000030400000}"/>
    <cellStyle name="Comma 2 4 3 2 12 2 2 2" xfId="52869" xr:uid="{00000000-0005-0000-0000-000031400000}"/>
    <cellStyle name="Comma 2 4 3 2 12 2 3" xfId="39915" xr:uid="{00000000-0005-0000-0000-000032400000}"/>
    <cellStyle name="Comma 2 4 3 2 12 3" xfId="29368" xr:uid="{00000000-0005-0000-0000-000033400000}"/>
    <cellStyle name="Comma 2 4 3 2 12 3 2" xfId="60750" xr:uid="{00000000-0005-0000-0000-000034400000}"/>
    <cellStyle name="Comma 2 4 3 2 12 4" xfId="13711" xr:uid="{00000000-0005-0000-0000-000035400000}"/>
    <cellStyle name="Comma 2 4 3 2 12 4 2" xfId="45096" xr:uid="{00000000-0005-0000-0000-000036400000}"/>
    <cellStyle name="Comma 2 4 3 2 12 5" xfId="34651" xr:uid="{00000000-0005-0000-0000-000037400000}"/>
    <cellStyle name="Comma 2 4 3 2 13" xfId="5709" xr:uid="{00000000-0005-0000-0000-000038400000}"/>
    <cellStyle name="Comma 2 4 3 2 13 2" xfId="24113" xr:uid="{00000000-0005-0000-0000-000039400000}"/>
    <cellStyle name="Comma 2 4 3 2 13 2 2" xfId="55496" xr:uid="{00000000-0005-0000-0000-00003A400000}"/>
    <cellStyle name="Comma 2 4 3 2 13 3" xfId="16340" xr:uid="{00000000-0005-0000-0000-00003B400000}"/>
    <cellStyle name="Comma 2 4 3 2 13 3 2" xfId="47723" xr:uid="{00000000-0005-0000-0000-00003C400000}"/>
    <cellStyle name="Comma 2 4 3 2 13 4" xfId="37283" xr:uid="{00000000-0005-0000-0000-00003D400000}"/>
    <cellStyle name="Comma 2 4 3 2 14" xfId="19422" xr:uid="{00000000-0005-0000-0000-00003E400000}"/>
    <cellStyle name="Comma 2 4 3 2 14 2" xfId="50805" xr:uid="{00000000-0005-0000-0000-00003F400000}"/>
    <cellStyle name="Comma 2 4 3 2 15" xfId="26741" xr:uid="{00000000-0005-0000-0000-000040400000}"/>
    <cellStyle name="Comma 2 4 3 2 15 2" xfId="58123" xr:uid="{00000000-0005-0000-0000-000041400000}"/>
    <cellStyle name="Comma 2 4 3 2 16" xfId="11646" xr:uid="{00000000-0005-0000-0000-000042400000}"/>
    <cellStyle name="Comma 2 4 3 2 16 2" xfId="43032" xr:uid="{00000000-0005-0000-0000-000043400000}"/>
    <cellStyle name="Comma 2 4 3 2 17" xfId="32021" xr:uid="{00000000-0005-0000-0000-000044400000}"/>
    <cellStyle name="Comma 2 4 3 2 2" xfId="870" xr:uid="{00000000-0005-0000-0000-000045400000}"/>
    <cellStyle name="Comma 2 4 3 2 2 10" xfId="32585" xr:uid="{00000000-0005-0000-0000-000046400000}"/>
    <cellStyle name="Comma 2 4 3 2 2 2" xfId="871" xr:uid="{00000000-0005-0000-0000-000047400000}"/>
    <cellStyle name="Comma 2 4 3 2 2 2 2" xfId="872" xr:uid="{00000000-0005-0000-0000-000048400000}"/>
    <cellStyle name="Comma 2 4 3 2 2 2 2 2" xfId="3572" xr:uid="{00000000-0005-0000-0000-000049400000}"/>
    <cellStyle name="Comma 2 4 3 2 2 2 2 2 2" xfId="8933" xr:uid="{00000000-0005-0000-0000-00004A400000}"/>
    <cellStyle name="Comma 2 4 3 2 2 2 2 2 2 2" xfId="22052" xr:uid="{00000000-0005-0000-0000-00004B400000}"/>
    <cellStyle name="Comma 2 4 3 2 2 2 2 2 2 2 2" xfId="53435" xr:uid="{00000000-0005-0000-0000-00004C400000}"/>
    <cellStyle name="Comma 2 4 3 2 2 2 2 2 2 3" xfId="40481" xr:uid="{00000000-0005-0000-0000-00004D400000}"/>
    <cellStyle name="Comma 2 4 3 2 2 2 2 2 3" xfId="29934" xr:uid="{00000000-0005-0000-0000-00004E400000}"/>
    <cellStyle name="Comma 2 4 3 2 2 2 2 2 3 2" xfId="61316" xr:uid="{00000000-0005-0000-0000-00004F400000}"/>
    <cellStyle name="Comma 2 4 3 2 2 2 2 2 4" xfId="14277" xr:uid="{00000000-0005-0000-0000-000050400000}"/>
    <cellStyle name="Comma 2 4 3 2 2 2 2 2 4 2" xfId="45662" xr:uid="{00000000-0005-0000-0000-000051400000}"/>
    <cellStyle name="Comma 2 4 3 2 2 2 2 2 5" xfId="35217" xr:uid="{00000000-0005-0000-0000-000052400000}"/>
    <cellStyle name="Comma 2 4 3 2 2 2 2 3" xfId="6275" xr:uid="{00000000-0005-0000-0000-000053400000}"/>
    <cellStyle name="Comma 2 4 3 2 2 2 2 3 2" xfId="24679" xr:uid="{00000000-0005-0000-0000-000054400000}"/>
    <cellStyle name="Comma 2 4 3 2 2 2 2 3 2 2" xfId="56062" xr:uid="{00000000-0005-0000-0000-000055400000}"/>
    <cellStyle name="Comma 2 4 3 2 2 2 2 3 3" xfId="16906" xr:uid="{00000000-0005-0000-0000-000056400000}"/>
    <cellStyle name="Comma 2 4 3 2 2 2 2 3 3 2" xfId="48289" xr:uid="{00000000-0005-0000-0000-000057400000}"/>
    <cellStyle name="Comma 2 4 3 2 2 2 2 3 4" xfId="37849" xr:uid="{00000000-0005-0000-0000-000058400000}"/>
    <cellStyle name="Comma 2 4 3 2 2 2 2 4" xfId="19425" xr:uid="{00000000-0005-0000-0000-000059400000}"/>
    <cellStyle name="Comma 2 4 3 2 2 2 2 4 2" xfId="50808" xr:uid="{00000000-0005-0000-0000-00005A400000}"/>
    <cellStyle name="Comma 2 4 3 2 2 2 2 5" xfId="27307" xr:uid="{00000000-0005-0000-0000-00005B400000}"/>
    <cellStyle name="Comma 2 4 3 2 2 2 2 5 2" xfId="58689" xr:uid="{00000000-0005-0000-0000-00005C400000}"/>
    <cellStyle name="Comma 2 4 3 2 2 2 2 6" xfId="11649" xr:uid="{00000000-0005-0000-0000-00005D400000}"/>
    <cellStyle name="Comma 2 4 3 2 2 2 2 6 2" xfId="43035" xr:uid="{00000000-0005-0000-0000-00005E400000}"/>
    <cellStyle name="Comma 2 4 3 2 2 2 2 7" xfId="32587" xr:uid="{00000000-0005-0000-0000-00005F400000}"/>
    <cellStyle name="Comma 2 4 3 2 2 2 3" xfId="3571" xr:uid="{00000000-0005-0000-0000-000060400000}"/>
    <cellStyle name="Comma 2 4 3 2 2 2 3 2" xfId="8932" xr:uid="{00000000-0005-0000-0000-000061400000}"/>
    <cellStyle name="Comma 2 4 3 2 2 2 3 2 2" xfId="22051" xr:uid="{00000000-0005-0000-0000-000062400000}"/>
    <cellStyle name="Comma 2 4 3 2 2 2 3 2 2 2" xfId="53434" xr:uid="{00000000-0005-0000-0000-000063400000}"/>
    <cellStyle name="Comma 2 4 3 2 2 2 3 2 3" xfId="40480" xr:uid="{00000000-0005-0000-0000-000064400000}"/>
    <cellStyle name="Comma 2 4 3 2 2 2 3 3" xfId="29933" xr:uid="{00000000-0005-0000-0000-000065400000}"/>
    <cellStyle name="Comma 2 4 3 2 2 2 3 3 2" xfId="61315" xr:uid="{00000000-0005-0000-0000-000066400000}"/>
    <cellStyle name="Comma 2 4 3 2 2 2 3 4" xfId="14276" xr:uid="{00000000-0005-0000-0000-000067400000}"/>
    <cellStyle name="Comma 2 4 3 2 2 2 3 4 2" xfId="45661" xr:uid="{00000000-0005-0000-0000-000068400000}"/>
    <cellStyle name="Comma 2 4 3 2 2 2 3 5" xfId="35216" xr:uid="{00000000-0005-0000-0000-000069400000}"/>
    <cellStyle name="Comma 2 4 3 2 2 2 4" xfId="6274" xr:uid="{00000000-0005-0000-0000-00006A400000}"/>
    <cellStyle name="Comma 2 4 3 2 2 2 4 2" xfId="24678" xr:uid="{00000000-0005-0000-0000-00006B400000}"/>
    <cellStyle name="Comma 2 4 3 2 2 2 4 2 2" xfId="56061" xr:uid="{00000000-0005-0000-0000-00006C400000}"/>
    <cellStyle name="Comma 2 4 3 2 2 2 4 3" xfId="16905" xr:uid="{00000000-0005-0000-0000-00006D400000}"/>
    <cellStyle name="Comma 2 4 3 2 2 2 4 3 2" xfId="48288" xr:uid="{00000000-0005-0000-0000-00006E400000}"/>
    <cellStyle name="Comma 2 4 3 2 2 2 4 4" xfId="37848" xr:uid="{00000000-0005-0000-0000-00006F400000}"/>
    <cellStyle name="Comma 2 4 3 2 2 2 5" xfId="19424" xr:uid="{00000000-0005-0000-0000-000070400000}"/>
    <cellStyle name="Comma 2 4 3 2 2 2 5 2" xfId="50807" xr:uid="{00000000-0005-0000-0000-000071400000}"/>
    <cellStyle name="Comma 2 4 3 2 2 2 6" xfId="27306" xr:uid="{00000000-0005-0000-0000-000072400000}"/>
    <cellStyle name="Comma 2 4 3 2 2 2 6 2" xfId="58688" xr:uid="{00000000-0005-0000-0000-000073400000}"/>
    <cellStyle name="Comma 2 4 3 2 2 2 7" xfId="11648" xr:uid="{00000000-0005-0000-0000-000074400000}"/>
    <cellStyle name="Comma 2 4 3 2 2 2 7 2" xfId="43034" xr:uid="{00000000-0005-0000-0000-000075400000}"/>
    <cellStyle name="Comma 2 4 3 2 2 2 8" xfId="32586" xr:uid="{00000000-0005-0000-0000-000076400000}"/>
    <cellStyle name="Comma 2 4 3 2 2 3" xfId="873" xr:uid="{00000000-0005-0000-0000-000077400000}"/>
    <cellStyle name="Comma 2 4 3 2 2 3 2" xfId="3573" xr:uid="{00000000-0005-0000-0000-000078400000}"/>
    <cellStyle name="Comma 2 4 3 2 2 3 2 2" xfId="8934" xr:uid="{00000000-0005-0000-0000-000079400000}"/>
    <cellStyle name="Comma 2 4 3 2 2 3 2 2 2" xfId="22053" xr:uid="{00000000-0005-0000-0000-00007A400000}"/>
    <cellStyle name="Comma 2 4 3 2 2 3 2 2 2 2" xfId="53436" xr:uid="{00000000-0005-0000-0000-00007B400000}"/>
    <cellStyle name="Comma 2 4 3 2 2 3 2 2 3" xfId="40482" xr:uid="{00000000-0005-0000-0000-00007C400000}"/>
    <cellStyle name="Comma 2 4 3 2 2 3 2 3" xfId="29935" xr:uid="{00000000-0005-0000-0000-00007D400000}"/>
    <cellStyle name="Comma 2 4 3 2 2 3 2 3 2" xfId="61317" xr:uid="{00000000-0005-0000-0000-00007E400000}"/>
    <cellStyle name="Comma 2 4 3 2 2 3 2 4" xfId="14278" xr:uid="{00000000-0005-0000-0000-00007F400000}"/>
    <cellStyle name="Comma 2 4 3 2 2 3 2 4 2" xfId="45663" xr:uid="{00000000-0005-0000-0000-000080400000}"/>
    <cellStyle name="Comma 2 4 3 2 2 3 2 5" xfId="35218" xr:uid="{00000000-0005-0000-0000-000081400000}"/>
    <cellStyle name="Comma 2 4 3 2 2 3 3" xfId="6276" xr:uid="{00000000-0005-0000-0000-000082400000}"/>
    <cellStyle name="Comma 2 4 3 2 2 3 3 2" xfId="24680" xr:uid="{00000000-0005-0000-0000-000083400000}"/>
    <cellStyle name="Comma 2 4 3 2 2 3 3 2 2" xfId="56063" xr:uid="{00000000-0005-0000-0000-000084400000}"/>
    <cellStyle name="Comma 2 4 3 2 2 3 3 3" xfId="16907" xr:uid="{00000000-0005-0000-0000-000085400000}"/>
    <cellStyle name="Comma 2 4 3 2 2 3 3 3 2" xfId="48290" xr:uid="{00000000-0005-0000-0000-000086400000}"/>
    <cellStyle name="Comma 2 4 3 2 2 3 3 4" xfId="37850" xr:uid="{00000000-0005-0000-0000-000087400000}"/>
    <cellStyle name="Comma 2 4 3 2 2 3 4" xfId="19426" xr:uid="{00000000-0005-0000-0000-000088400000}"/>
    <cellStyle name="Comma 2 4 3 2 2 3 4 2" xfId="50809" xr:uid="{00000000-0005-0000-0000-000089400000}"/>
    <cellStyle name="Comma 2 4 3 2 2 3 5" xfId="27308" xr:uid="{00000000-0005-0000-0000-00008A400000}"/>
    <cellStyle name="Comma 2 4 3 2 2 3 5 2" xfId="58690" xr:uid="{00000000-0005-0000-0000-00008B400000}"/>
    <cellStyle name="Comma 2 4 3 2 2 3 6" xfId="11650" xr:uid="{00000000-0005-0000-0000-00008C400000}"/>
    <cellStyle name="Comma 2 4 3 2 2 3 6 2" xfId="43036" xr:uid="{00000000-0005-0000-0000-00008D400000}"/>
    <cellStyle name="Comma 2 4 3 2 2 3 7" xfId="32588" xr:uid="{00000000-0005-0000-0000-00008E400000}"/>
    <cellStyle name="Comma 2 4 3 2 2 4" xfId="874" xr:uid="{00000000-0005-0000-0000-00008F400000}"/>
    <cellStyle name="Comma 2 4 3 2 2 4 2" xfId="3574" xr:uid="{00000000-0005-0000-0000-000090400000}"/>
    <cellStyle name="Comma 2 4 3 2 2 4 2 2" xfId="8935" xr:uid="{00000000-0005-0000-0000-000091400000}"/>
    <cellStyle name="Comma 2 4 3 2 2 4 2 2 2" xfId="22054" xr:uid="{00000000-0005-0000-0000-000092400000}"/>
    <cellStyle name="Comma 2 4 3 2 2 4 2 2 2 2" xfId="53437" xr:uid="{00000000-0005-0000-0000-000093400000}"/>
    <cellStyle name="Comma 2 4 3 2 2 4 2 2 3" xfId="40483" xr:uid="{00000000-0005-0000-0000-000094400000}"/>
    <cellStyle name="Comma 2 4 3 2 2 4 2 3" xfId="29936" xr:uid="{00000000-0005-0000-0000-000095400000}"/>
    <cellStyle name="Comma 2 4 3 2 2 4 2 3 2" xfId="61318" xr:uid="{00000000-0005-0000-0000-000096400000}"/>
    <cellStyle name="Comma 2 4 3 2 2 4 2 4" xfId="14279" xr:uid="{00000000-0005-0000-0000-000097400000}"/>
    <cellStyle name="Comma 2 4 3 2 2 4 2 4 2" xfId="45664" xr:uid="{00000000-0005-0000-0000-000098400000}"/>
    <cellStyle name="Comma 2 4 3 2 2 4 2 5" xfId="35219" xr:uid="{00000000-0005-0000-0000-000099400000}"/>
    <cellStyle name="Comma 2 4 3 2 2 4 3" xfId="6277" xr:uid="{00000000-0005-0000-0000-00009A400000}"/>
    <cellStyle name="Comma 2 4 3 2 2 4 3 2" xfId="24681" xr:uid="{00000000-0005-0000-0000-00009B400000}"/>
    <cellStyle name="Comma 2 4 3 2 2 4 3 2 2" xfId="56064" xr:uid="{00000000-0005-0000-0000-00009C400000}"/>
    <cellStyle name="Comma 2 4 3 2 2 4 3 3" xfId="16908" xr:uid="{00000000-0005-0000-0000-00009D400000}"/>
    <cellStyle name="Comma 2 4 3 2 2 4 3 3 2" xfId="48291" xr:uid="{00000000-0005-0000-0000-00009E400000}"/>
    <cellStyle name="Comma 2 4 3 2 2 4 3 4" xfId="37851" xr:uid="{00000000-0005-0000-0000-00009F400000}"/>
    <cellStyle name="Comma 2 4 3 2 2 4 4" xfId="19427" xr:uid="{00000000-0005-0000-0000-0000A0400000}"/>
    <cellStyle name="Comma 2 4 3 2 2 4 4 2" xfId="50810" xr:uid="{00000000-0005-0000-0000-0000A1400000}"/>
    <cellStyle name="Comma 2 4 3 2 2 4 5" xfId="27309" xr:uid="{00000000-0005-0000-0000-0000A2400000}"/>
    <cellStyle name="Comma 2 4 3 2 2 4 5 2" xfId="58691" xr:uid="{00000000-0005-0000-0000-0000A3400000}"/>
    <cellStyle name="Comma 2 4 3 2 2 4 6" xfId="11651" xr:uid="{00000000-0005-0000-0000-0000A4400000}"/>
    <cellStyle name="Comma 2 4 3 2 2 4 6 2" xfId="43037" xr:uid="{00000000-0005-0000-0000-0000A5400000}"/>
    <cellStyle name="Comma 2 4 3 2 2 4 7" xfId="32589" xr:uid="{00000000-0005-0000-0000-0000A6400000}"/>
    <cellStyle name="Comma 2 4 3 2 2 5" xfId="3570" xr:uid="{00000000-0005-0000-0000-0000A7400000}"/>
    <cellStyle name="Comma 2 4 3 2 2 5 2" xfId="8931" xr:uid="{00000000-0005-0000-0000-0000A8400000}"/>
    <cellStyle name="Comma 2 4 3 2 2 5 2 2" xfId="22050" xr:uid="{00000000-0005-0000-0000-0000A9400000}"/>
    <cellStyle name="Comma 2 4 3 2 2 5 2 2 2" xfId="53433" xr:uid="{00000000-0005-0000-0000-0000AA400000}"/>
    <cellStyle name="Comma 2 4 3 2 2 5 2 3" xfId="40479" xr:uid="{00000000-0005-0000-0000-0000AB400000}"/>
    <cellStyle name="Comma 2 4 3 2 2 5 3" xfId="29932" xr:uid="{00000000-0005-0000-0000-0000AC400000}"/>
    <cellStyle name="Comma 2 4 3 2 2 5 3 2" xfId="61314" xr:uid="{00000000-0005-0000-0000-0000AD400000}"/>
    <cellStyle name="Comma 2 4 3 2 2 5 4" xfId="14275" xr:uid="{00000000-0005-0000-0000-0000AE400000}"/>
    <cellStyle name="Comma 2 4 3 2 2 5 4 2" xfId="45660" xr:uid="{00000000-0005-0000-0000-0000AF400000}"/>
    <cellStyle name="Comma 2 4 3 2 2 5 5" xfId="35215" xr:uid="{00000000-0005-0000-0000-0000B0400000}"/>
    <cellStyle name="Comma 2 4 3 2 2 6" xfId="6273" xr:uid="{00000000-0005-0000-0000-0000B1400000}"/>
    <cellStyle name="Comma 2 4 3 2 2 6 2" xfId="24677" xr:uid="{00000000-0005-0000-0000-0000B2400000}"/>
    <cellStyle name="Comma 2 4 3 2 2 6 2 2" xfId="56060" xr:uid="{00000000-0005-0000-0000-0000B3400000}"/>
    <cellStyle name="Comma 2 4 3 2 2 6 3" xfId="16904" xr:uid="{00000000-0005-0000-0000-0000B4400000}"/>
    <cellStyle name="Comma 2 4 3 2 2 6 3 2" xfId="48287" xr:uid="{00000000-0005-0000-0000-0000B5400000}"/>
    <cellStyle name="Comma 2 4 3 2 2 6 4" xfId="37847" xr:uid="{00000000-0005-0000-0000-0000B6400000}"/>
    <cellStyle name="Comma 2 4 3 2 2 7" xfId="19423" xr:uid="{00000000-0005-0000-0000-0000B7400000}"/>
    <cellStyle name="Comma 2 4 3 2 2 7 2" xfId="50806" xr:uid="{00000000-0005-0000-0000-0000B8400000}"/>
    <cellStyle name="Comma 2 4 3 2 2 8" xfId="27305" xr:uid="{00000000-0005-0000-0000-0000B9400000}"/>
    <cellStyle name="Comma 2 4 3 2 2 8 2" xfId="58687" xr:uid="{00000000-0005-0000-0000-0000BA400000}"/>
    <cellStyle name="Comma 2 4 3 2 2 9" xfId="11647" xr:uid="{00000000-0005-0000-0000-0000BB400000}"/>
    <cellStyle name="Comma 2 4 3 2 2 9 2" xfId="43033" xr:uid="{00000000-0005-0000-0000-0000BC400000}"/>
    <cellStyle name="Comma 2 4 3 2 3" xfId="875" xr:uid="{00000000-0005-0000-0000-0000BD400000}"/>
    <cellStyle name="Comma 2 4 3 2 3 10" xfId="32590" xr:uid="{00000000-0005-0000-0000-0000BE400000}"/>
    <cellStyle name="Comma 2 4 3 2 3 2" xfId="876" xr:uid="{00000000-0005-0000-0000-0000BF400000}"/>
    <cellStyle name="Comma 2 4 3 2 3 2 2" xfId="877" xr:uid="{00000000-0005-0000-0000-0000C0400000}"/>
    <cellStyle name="Comma 2 4 3 2 3 2 2 2" xfId="3577" xr:uid="{00000000-0005-0000-0000-0000C1400000}"/>
    <cellStyle name="Comma 2 4 3 2 3 2 2 2 2" xfId="8938" xr:uid="{00000000-0005-0000-0000-0000C2400000}"/>
    <cellStyle name="Comma 2 4 3 2 3 2 2 2 2 2" xfId="22057" xr:uid="{00000000-0005-0000-0000-0000C3400000}"/>
    <cellStyle name="Comma 2 4 3 2 3 2 2 2 2 2 2" xfId="53440" xr:uid="{00000000-0005-0000-0000-0000C4400000}"/>
    <cellStyle name="Comma 2 4 3 2 3 2 2 2 2 3" xfId="40486" xr:uid="{00000000-0005-0000-0000-0000C5400000}"/>
    <cellStyle name="Comma 2 4 3 2 3 2 2 2 3" xfId="29939" xr:uid="{00000000-0005-0000-0000-0000C6400000}"/>
    <cellStyle name="Comma 2 4 3 2 3 2 2 2 3 2" xfId="61321" xr:uid="{00000000-0005-0000-0000-0000C7400000}"/>
    <cellStyle name="Comma 2 4 3 2 3 2 2 2 4" xfId="14282" xr:uid="{00000000-0005-0000-0000-0000C8400000}"/>
    <cellStyle name="Comma 2 4 3 2 3 2 2 2 4 2" xfId="45667" xr:uid="{00000000-0005-0000-0000-0000C9400000}"/>
    <cellStyle name="Comma 2 4 3 2 3 2 2 2 5" xfId="35222" xr:uid="{00000000-0005-0000-0000-0000CA400000}"/>
    <cellStyle name="Comma 2 4 3 2 3 2 2 3" xfId="6280" xr:uid="{00000000-0005-0000-0000-0000CB400000}"/>
    <cellStyle name="Comma 2 4 3 2 3 2 2 3 2" xfId="24684" xr:uid="{00000000-0005-0000-0000-0000CC400000}"/>
    <cellStyle name="Comma 2 4 3 2 3 2 2 3 2 2" xfId="56067" xr:uid="{00000000-0005-0000-0000-0000CD400000}"/>
    <cellStyle name="Comma 2 4 3 2 3 2 2 3 3" xfId="16911" xr:uid="{00000000-0005-0000-0000-0000CE400000}"/>
    <cellStyle name="Comma 2 4 3 2 3 2 2 3 3 2" xfId="48294" xr:uid="{00000000-0005-0000-0000-0000CF400000}"/>
    <cellStyle name="Comma 2 4 3 2 3 2 2 3 4" xfId="37854" xr:uid="{00000000-0005-0000-0000-0000D0400000}"/>
    <cellStyle name="Comma 2 4 3 2 3 2 2 4" xfId="19430" xr:uid="{00000000-0005-0000-0000-0000D1400000}"/>
    <cellStyle name="Comma 2 4 3 2 3 2 2 4 2" xfId="50813" xr:uid="{00000000-0005-0000-0000-0000D2400000}"/>
    <cellStyle name="Comma 2 4 3 2 3 2 2 5" xfId="27312" xr:uid="{00000000-0005-0000-0000-0000D3400000}"/>
    <cellStyle name="Comma 2 4 3 2 3 2 2 5 2" xfId="58694" xr:uid="{00000000-0005-0000-0000-0000D4400000}"/>
    <cellStyle name="Comma 2 4 3 2 3 2 2 6" xfId="11654" xr:uid="{00000000-0005-0000-0000-0000D5400000}"/>
    <cellStyle name="Comma 2 4 3 2 3 2 2 6 2" xfId="43040" xr:uid="{00000000-0005-0000-0000-0000D6400000}"/>
    <cellStyle name="Comma 2 4 3 2 3 2 2 7" xfId="32592" xr:uid="{00000000-0005-0000-0000-0000D7400000}"/>
    <cellStyle name="Comma 2 4 3 2 3 2 3" xfId="3576" xr:uid="{00000000-0005-0000-0000-0000D8400000}"/>
    <cellStyle name="Comma 2 4 3 2 3 2 3 2" xfId="8937" xr:uid="{00000000-0005-0000-0000-0000D9400000}"/>
    <cellStyle name="Comma 2 4 3 2 3 2 3 2 2" xfId="22056" xr:uid="{00000000-0005-0000-0000-0000DA400000}"/>
    <cellStyle name="Comma 2 4 3 2 3 2 3 2 2 2" xfId="53439" xr:uid="{00000000-0005-0000-0000-0000DB400000}"/>
    <cellStyle name="Comma 2 4 3 2 3 2 3 2 3" xfId="40485" xr:uid="{00000000-0005-0000-0000-0000DC400000}"/>
    <cellStyle name="Comma 2 4 3 2 3 2 3 3" xfId="29938" xr:uid="{00000000-0005-0000-0000-0000DD400000}"/>
    <cellStyle name="Comma 2 4 3 2 3 2 3 3 2" xfId="61320" xr:uid="{00000000-0005-0000-0000-0000DE400000}"/>
    <cellStyle name="Comma 2 4 3 2 3 2 3 4" xfId="14281" xr:uid="{00000000-0005-0000-0000-0000DF400000}"/>
    <cellStyle name="Comma 2 4 3 2 3 2 3 4 2" xfId="45666" xr:uid="{00000000-0005-0000-0000-0000E0400000}"/>
    <cellStyle name="Comma 2 4 3 2 3 2 3 5" xfId="35221" xr:uid="{00000000-0005-0000-0000-0000E1400000}"/>
    <cellStyle name="Comma 2 4 3 2 3 2 4" xfId="6279" xr:uid="{00000000-0005-0000-0000-0000E2400000}"/>
    <cellStyle name="Comma 2 4 3 2 3 2 4 2" xfId="24683" xr:uid="{00000000-0005-0000-0000-0000E3400000}"/>
    <cellStyle name="Comma 2 4 3 2 3 2 4 2 2" xfId="56066" xr:uid="{00000000-0005-0000-0000-0000E4400000}"/>
    <cellStyle name="Comma 2 4 3 2 3 2 4 3" xfId="16910" xr:uid="{00000000-0005-0000-0000-0000E5400000}"/>
    <cellStyle name="Comma 2 4 3 2 3 2 4 3 2" xfId="48293" xr:uid="{00000000-0005-0000-0000-0000E6400000}"/>
    <cellStyle name="Comma 2 4 3 2 3 2 4 4" xfId="37853" xr:uid="{00000000-0005-0000-0000-0000E7400000}"/>
    <cellStyle name="Comma 2 4 3 2 3 2 5" xfId="19429" xr:uid="{00000000-0005-0000-0000-0000E8400000}"/>
    <cellStyle name="Comma 2 4 3 2 3 2 5 2" xfId="50812" xr:uid="{00000000-0005-0000-0000-0000E9400000}"/>
    <cellStyle name="Comma 2 4 3 2 3 2 6" xfId="27311" xr:uid="{00000000-0005-0000-0000-0000EA400000}"/>
    <cellStyle name="Comma 2 4 3 2 3 2 6 2" xfId="58693" xr:uid="{00000000-0005-0000-0000-0000EB400000}"/>
    <cellStyle name="Comma 2 4 3 2 3 2 7" xfId="11653" xr:uid="{00000000-0005-0000-0000-0000EC400000}"/>
    <cellStyle name="Comma 2 4 3 2 3 2 7 2" xfId="43039" xr:uid="{00000000-0005-0000-0000-0000ED400000}"/>
    <cellStyle name="Comma 2 4 3 2 3 2 8" xfId="32591" xr:uid="{00000000-0005-0000-0000-0000EE400000}"/>
    <cellStyle name="Comma 2 4 3 2 3 3" xfId="878" xr:uid="{00000000-0005-0000-0000-0000EF400000}"/>
    <cellStyle name="Comma 2 4 3 2 3 3 2" xfId="3578" xr:uid="{00000000-0005-0000-0000-0000F0400000}"/>
    <cellStyle name="Comma 2 4 3 2 3 3 2 2" xfId="8939" xr:uid="{00000000-0005-0000-0000-0000F1400000}"/>
    <cellStyle name="Comma 2 4 3 2 3 3 2 2 2" xfId="22058" xr:uid="{00000000-0005-0000-0000-0000F2400000}"/>
    <cellStyle name="Comma 2 4 3 2 3 3 2 2 2 2" xfId="53441" xr:uid="{00000000-0005-0000-0000-0000F3400000}"/>
    <cellStyle name="Comma 2 4 3 2 3 3 2 2 3" xfId="40487" xr:uid="{00000000-0005-0000-0000-0000F4400000}"/>
    <cellStyle name="Comma 2 4 3 2 3 3 2 3" xfId="29940" xr:uid="{00000000-0005-0000-0000-0000F5400000}"/>
    <cellStyle name="Comma 2 4 3 2 3 3 2 3 2" xfId="61322" xr:uid="{00000000-0005-0000-0000-0000F6400000}"/>
    <cellStyle name="Comma 2 4 3 2 3 3 2 4" xfId="14283" xr:uid="{00000000-0005-0000-0000-0000F7400000}"/>
    <cellStyle name="Comma 2 4 3 2 3 3 2 4 2" xfId="45668" xr:uid="{00000000-0005-0000-0000-0000F8400000}"/>
    <cellStyle name="Comma 2 4 3 2 3 3 2 5" xfId="35223" xr:uid="{00000000-0005-0000-0000-0000F9400000}"/>
    <cellStyle name="Comma 2 4 3 2 3 3 3" xfId="6281" xr:uid="{00000000-0005-0000-0000-0000FA400000}"/>
    <cellStyle name="Comma 2 4 3 2 3 3 3 2" xfId="24685" xr:uid="{00000000-0005-0000-0000-0000FB400000}"/>
    <cellStyle name="Comma 2 4 3 2 3 3 3 2 2" xfId="56068" xr:uid="{00000000-0005-0000-0000-0000FC400000}"/>
    <cellStyle name="Comma 2 4 3 2 3 3 3 3" xfId="16912" xr:uid="{00000000-0005-0000-0000-0000FD400000}"/>
    <cellStyle name="Comma 2 4 3 2 3 3 3 3 2" xfId="48295" xr:uid="{00000000-0005-0000-0000-0000FE400000}"/>
    <cellStyle name="Comma 2 4 3 2 3 3 3 4" xfId="37855" xr:uid="{00000000-0005-0000-0000-0000FF400000}"/>
    <cellStyle name="Comma 2 4 3 2 3 3 4" xfId="19431" xr:uid="{00000000-0005-0000-0000-000000410000}"/>
    <cellStyle name="Comma 2 4 3 2 3 3 4 2" xfId="50814" xr:uid="{00000000-0005-0000-0000-000001410000}"/>
    <cellStyle name="Comma 2 4 3 2 3 3 5" xfId="27313" xr:uid="{00000000-0005-0000-0000-000002410000}"/>
    <cellStyle name="Comma 2 4 3 2 3 3 5 2" xfId="58695" xr:uid="{00000000-0005-0000-0000-000003410000}"/>
    <cellStyle name="Comma 2 4 3 2 3 3 6" xfId="11655" xr:uid="{00000000-0005-0000-0000-000004410000}"/>
    <cellStyle name="Comma 2 4 3 2 3 3 6 2" xfId="43041" xr:uid="{00000000-0005-0000-0000-000005410000}"/>
    <cellStyle name="Comma 2 4 3 2 3 3 7" xfId="32593" xr:uid="{00000000-0005-0000-0000-000006410000}"/>
    <cellStyle name="Comma 2 4 3 2 3 4" xfId="879" xr:uid="{00000000-0005-0000-0000-000007410000}"/>
    <cellStyle name="Comma 2 4 3 2 3 4 2" xfId="3579" xr:uid="{00000000-0005-0000-0000-000008410000}"/>
    <cellStyle name="Comma 2 4 3 2 3 4 2 2" xfId="8940" xr:uid="{00000000-0005-0000-0000-000009410000}"/>
    <cellStyle name="Comma 2 4 3 2 3 4 2 2 2" xfId="22059" xr:uid="{00000000-0005-0000-0000-00000A410000}"/>
    <cellStyle name="Comma 2 4 3 2 3 4 2 2 2 2" xfId="53442" xr:uid="{00000000-0005-0000-0000-00000B410000}"/>
    <cellStyle name="Comma 2 4 3 2 3 4 2 2 3" xfId="40488" xr:uid="{00000000-0005-0000-0000-00000C410000}"/>
    <cellStyle name="Comma 2 4 3 2 3 4 2 3" xfId="29941" xr:uid="{00000000-0005-0000-0000-00000D410000}"/>
    <cellStyle name="Comma 2 4 3 2 3 4 2 3 2" xfId="61323" xr:uid="{00000000-0005-0000-0000-00000E410000}"/>
    <cellStyle name="Comma 2 4 3 2 3 4 2 4" xfId="14284" xr:uid="{00000000-0005-0000-0000-00000F410000}"/>
    <cellStyle name="Comma 2 4 3 2 3 4 2 4 2" xfId="45669" xr:uid="{00000000-0005-0000-0000-000010410000}"/>
    <cellStyle name="Comma 2 4 3 2 3 4 2 5" xfId="35224" xr:uid="{00000000-0005-0000-0000-000011410000}"/>
    <cellStyle name="Comma 2 4 3 2 3 4 3" xfId="6282" xr:uid="{00000000-0005-0000-0000-000012410000}"/>
    <cellStyle name="Comma 2 4 3 2 3 4 3 2" xfId="24686" xr:uid="{00000000-0005-0000-0000-000013410000}"/>
    <cellStyle name="Comma 2 4 3 2 3 4 3 2 2" xfId="56069" xr:uid="{00000000-0005-0000-0000-000014410000}"/>
    <cellStyle name="Comma 2 4 3 2 3 4 3 3" xfId="16913" xr:uid="{00000000-0005-0000-0000-000015410000}"/>
    <cellStyle name="Comma 2 4 3 2 3 4 3 3 2" xfId="48296" xr:uid="{00000000-0005-0000-0000-000016410000}"/>
    <cellStyle name="Comma 2 4 3 2 3 4 3 4" xfId="37856" xr:uid="{00000000-0005-0000-0000-000017410000}"/>
    <cellStyle name="Comma 2 4 3 2 3 4 4" xfId="19432" xr:uid="{00000000-0005-0000-0000-000018410000}"/>
    <cellStyle name="Comma 2 4 3 2 3 4 4 2" xfId="50815" xr:uid="{00000000-0005-0000-0000-000019410000}"/>
    <cellStyle name="Comma 2 4 3 2 3 4 5" xfId="27314" xr:uid="{00000000-0005-0000-0000-00001A410000}"/>
    <cellStyle name="Comma 2 4 3 2 3 4 5 2" xfId="58696" xr:uid="{00000000-0005-0000-0000-00001B410000}"/>
    <cellStyle name="Comma 2 4 3 2 3 4 6" xfId="11656" xr:uid="{00000000-0005-0000-0000-00001C410000}"/>
    <cellStyle name="Comma 2 4 3 2 3 4 6 2" xfId="43042" xr:uid="{00000000-0005-0000-0000-00001D410000}"/>
    <cellStyle name="Comma 2 4 3 2 3 4 7" xfId="32594" xr:uid="{00000000-0005-0000-0000-00001E410000}"/>
    <cellStyle name="Comma 2 4 3 2 3 5" xfId="3575" xr:uid="{00000000-0005-0000-0000-00001F410000}"/>
    <cellStyle name="Comma 2 4 3 2 3 5 2" xfId="8936" xr:uid="{00000000-0005-0000-0000-000020410000}"/>
    <cellStyle name="Comma 2 4 3 2 3 5 2 2" xfId="22055" xr:uid="{00000000-0005-0000-0000-000021410000}"/>
    <cellStyle name="Comma 2 4 3 2 3 5 2 2 2" xfId="53438" xr:uid="{00000000-0005-0000-0000-000022410000}"/>
    <cellStyle name="Comma 2 4 3 2 3 5 2 3" xfId="40484" xr:uid="{00000000-0005-0000-0000-000023410000}"/>
    <cellStyle name="Comma 2 4 3 2 3 5 3" xfId="29937" xr:uid="{00000000-0005-0000-0000-000024410000}"/>
    <cellStyle name="Comma 2 4 3 2 3 5 3 2" xfId="61319" xr:uid="{00000000-0005-0000-0000-000025410000}"/>
    <cellStyle name="Comma 2 4 3 2 3 5 4" xfId="14280" xr:uid="{00000000-0005-0000-0000-000026410000}"/>
    <cellStyle name="Comma 2 4 3 2 3 5 4 2" xfId="45665" xr:uid="{00000000-0005-0000-0000-000027410000}"/>
    <cellStyle name="Comma 2 4 3 2 3 5 5" xfId="35220" xr:uid="{00000000-0005-0000-0000-000028410000}"/>
    <cellStyle name="Comma 2 4 3 2 3 6" xfId="6278" xr:uid="{00000000-0005-0000-0000-000029410000}"/>
    <cellStyle name="Comma 2 4 3 2 3 6 2" xfId="24682" xr:uid="{00000000-0005-0000-0000-00002A410000}"/>
    <cellStyle name="Comma 2 4 3 2 3 6 2 2" xfId="56065" xr:uid="{00000000-0005-0000-0000-00002B410000}"/>
    <cellStyle name="Comma 2 4 3 2 3 6 3" xfId="16909" xr:uid="{00000000-0005-0000-0000-00002C410000}"/>
    <cellStyle name="Comma 2 4 3 2 3 6 3 2" xfId="48292" xr:uid="{00000000-0005-0000-0000-00002D410000}"/>
    <cellStyle name="Comma 2 4 3 2 3 6 4" xfId="37852" xr:uid="{00000000-0005-0000-0000-00002E410000}"/>
    <cellStyle name="Comma 2 4 3 2 3 7" xfId="19428" xr:uid="{00000000-0005-0000-0000-00002F410000}"/>
    <cellStyle name="Comma 2 4 3 2 3 7 2" xfId="50811" xr:uid="{00000000-0005-0000-0000-000030410000}"/>
    <cellStyle name="Comma 2 4 3 2 3 8" xfId="27310" xr:uid="{00000000-0005-0000-0000-000031410000}"/>
    <cellStyle name="Comma 2 4 3 2 3 8 2" xfId="58692" xr:uid="{00000000-0005-0000-0000-000032410000}"/>
    <cellStyle name="Comma 2 4 3 2 3 9" xfId="11652" xr:uid="{00000000-0005-0000-0000-000033410000}"/>
    <cellStyle name="Comma 2 4 3 2 3 9 2" xfId="43038" xr:uid="{00000000-0005-0000-0000-000034410000}"/>
    <cellStyle name="Comma 2 4 3 2 4" xfId="880" xr:uid="{00000000-0005-0000-0000-000035410000}"/>
    <cellStyle name="Comma 2 4 3 2 4 10" xfId="32595" xr:uid="{00000000-0005-0000-0000-000036410000}"/>
    <cellStyle name="Comma 2 4 3 2 4 2" xfId="881" xr:uid="{00000000-0005-0000-0000-000037410000}"/>
    <cellStyle name="Comma 2 4 3 2 4 2 2" xfId="882" xr:uid="{00000000-0005-0000-0000-000038410000}"/>
    <cellStyle name="Comma 2 4 3 2 4 2 2 2" xfId="3582" xr:uid="{00000000-0005-0000-0000-000039410000}"/>
    <cellStyle name="Comma 2 4 3 2 4 2 2 2 2" xfId="8943" xr:uid="{00000000-0005-0000-0000-00003A410000}"/>
    <cellStyle name="Comma 2 4 3 2 4 2 2 2 2 2" xfId="22062" xr:uid="{00000000-0005-0000-0000-00003B410000}"/>
    <cellStyle name="Comma 2 4 3 2 4 2 2 2 2 2 2" xfId="53445" xr:uid="{00000000-0005-0000-0000-00003C410000}"/>
    <cellStyle name="Comma 2 4 3 2 4 2 2 2 2 3" xfId="40491" xr:uid="{00000000-0005-0000-0000-00003D410000}"/>
    <cellStyle name="Comma 2 4 3 2 4 2 2 2 3" xfId="29944" xr:uid="{00000000-0005-0000-0000-00003E410000}"/>
    <cellStyle name="Comma 2 4 3 2 4 2 2 2 3 2" xfId="61326" xr:uid="{00000000-0005-0000-0000-00003F410000}"/>
    <cellStyle name="Comma 2 4 3 2 4 2 2 2 4" xfId="14287" xr:uid="{00000000-0005-0000-0000-000040410000}"/>
    <cellStyle name="Comma 2 4 3 2 4 2 2 2 4 2" xfId="45672" xr:uid="{00000000-0005-0000-0000-000041410000}"/>
    <cellStyle name="Comma 2 4 3 2 4 2 2 2 5" xfId="35227" xr:uid="{00000000-0005-0000-0000-000042410000}"/>
    <cellStyle name="Comma 2 4 3 2 4 2 2 3" xfId="6285" xr:uid="{00000000-0005-0000-0000-000043410000}"/>
    <cellStyle name="Comma 2 4 3 2 4 2 2 3 2" xfId="24689" xr:uid="{00000000-0005-0000-0000-000044410000}"/>
    <cellStyle name="Comma 2 4 3 2 4 2 2 3 2 2" xfId="56072" xr:uid="{00000000-0005-0000-0000-000045410000}"/>
    <cellStyle name="Comma 2 4 3 2 4 2 2 3 3" xfId="16916" xr:uid="{00000000-0005-0000-0000-000046410000}"/>
    <cellStyle name="Comma 2 4 3 2 4 2 2 3 3 2" xfId="48299" xr:uid="{00000000-0005-0000-0000-000047410000}"/>
    <cellStyle name="Comma 2 4 3 2 4 2 2 3 4" xfId="37859" xr:uid="{00000000-0005-0000-0000-000048410000}"/>
    <cellStyle name="Comma 2 4 3 2 4 2 2 4" xfId="19435" xr:uid="{00000000-0005-0000-0000-000049410000}"/>
    <cellStyle name="Comma 2 4 3 2 4 2 2 4 2" xfId="50818" xr:uid="{00000000-0005-0000-0000-00004A410000}"/>
    <cellStyle name="Comma 2 4 3 2 4 2 2 5" xfId="27317" xr:uid="{00000000-0005-0000-0000-00004B410000}"/>
    <cellStyle name="Comma 2 4 3 2 4 2 2 5 2" xfId="58699" xr:uid="{00000000-0005-0000-0000-00004C410000}"/>
    <cellStyle name="Comma 2 4 3 2 4 2 2 6" xfId="11659" xr:uid="{00000000-0005-0000-0000-00004D410000}"/>
    <cellStyle name="Comma 2 4 3 2 4 2 2 6 2" xfId="43045" xr:uid="{00000000-0005-0000-0000-00004E410000}"/>
    <cellStyle name="Comma 2 4 3 2 4 2 2 7" xfId="32597" xr:uid="{00000000-0005-0000-0000-00004F410000}"/>
    <cellStyle name="Comma 2 4 3 2 4 2 3" xfId="3581" xr:uid="{00000000-0005-0000-0000-000050410000}"/>
    <cellStyle name="Comma 2 4 3 2 4 2 3 2" xfId="8942" xr:uid="{00000000-0005-0000-0000-000051410000}"/>
    <cellStyle name="Comma 2 4 3 2 4 2 3 2 2" xfId="22061" xr:uid="{00000000-0005-0000-0000-000052410000}"/>
    <cellStyle name="Comma 2 4 3 2 4 2 3 2 2 2" xfId="53444" xr:uid="{00000000-0005-0000-0000-000053410000}"/>
    <cellStyle name="Comma 2 4 3 2 4 2 3 2 3" xfId="40490" xr:uid="{00000000-0005-0000-0000-000054410000}"/>
    <cellStyle name="Comma 2 4 3 2 4 2 3 3" xfId="29943" xr:uid="{00000000-0005-0000-0000-000055410000}"/>
    <cellStyle name="Comma 2 4 3 2 4 2 3 3 2" xfId="61325" xr:uid="{00000000-0005-0000-0000-000056410000}"/>
    <cellStyle name="Comma 2 4 3 2 4 2 3 4" xfId="14286" xr:uid="{00000000-0005-0000-0000-000057410000}"/>
    <cellStyle name="Comma 2 4 3 2 4 2 3 4 2" xfId="45671" xr:uid="{00000000-0005-0000-0000-000058410000}"/>
    <cellStyle name="Comma 2 4 3 2 4 2 3 5" xfId="35226" xr:uid="{00000000-0005-0000-0000-000059410000}"/>
    <cellStyle name="Comma 2 4 3 2 4 2 4" xfId="6284" xr:uid="{00000000-0005-0000-0000-00005A410000}"/>
    <cellStyle name="Comma 2 4 3 2 4 2 4 2" xfId="24688" xr:uid="{00000000-0005-0000-0000-00005B410000}"/>
    <cellStyle name="Comma 2 4 3 2 4 2 4 2 2" xfId="56071" xr:uid="{00000000-0005-0000-0000-00005C410000}"/>
    <cellStyle name="Comma 2 4 3 2 4 2 4 3" xfId="16915" xr:uid="{00000000-0005-0000-0000-00005D410000}"/>
    <cellStyle name="Comma 2 4 3 2 4 2 4 3 2" xfId="48298" xr:uid="{00000000-0005-0000-0000-00005E410000}"/>
    <cellStyle name="Comma 2 4 3 2 4 2 4 4" xfId="37858" xr:uid="{00000000-0005-0000-0000-00005F410000}"/>
    <cellStyle name="Comma 2 4 3 2 4 2 5" xfId="19434" xr:uid="{00000000-0005-0000-0000-000060410000}"/>
    <cellStyle name="Comma 2 4 3 2 4 2 5 2" xfId="50817" xr:uid="{00000000-0005-0000-0000-000061410000}"/>
    <cellStyle name="Comma 2 4 3 2 4 2 6" xfId="27316" xr:uid="{00000000-0005-0000-0000-000062410000}"/>
    <cellStyle name="Comma 2 4 3 2 4 2 6 2" xfId="58698" xr:uid="{00000000-0005-0000-0000-000063410000}"/>
    <cellStyle name="Comma 2 4 3 2 4 2 7" xfId="11658" xr:uid="{00000000-0005-0000-0000-000064410000}"/>
    <cellStyle name="Comma 2 4 3 2 4 2 7 2" xfId="43044" xr:uid="{00000000-0005-0000-0000-000065410000}"/>
    <cellStyle name="Comma 2 4 3 2 4 2 8" xfId="32596" xr:uid="{00000000-0005-0000-0000-000066410000}"/>
    <cellStyle name="Comma 2 4 3 2 4 3" xfId="883" xr:uid="{00000000-0005-0000-0000-000067410000}"/>
    <cellStyle name="Comma 2 4 3 2 4 3 2" xfId="3583" xr:uid="{00000000-0005-0000-0000-000068410000}"/>
    <cellStyle name="Comma 2 4 3 2 4 3 2 2" xfId="8944" xr:uid="{00000000-0005-0000-0000-000069410000}"/>
    <cellStyle name="Comma 2 4 3 2 4 3 2 2 2" xfId="22063" xr:uid="{00000000-0005-0000-0000-00006A410000}"/>
    <cellStyle name="Comma 2 4 3 2 4 3 2 2 2 2" xfId="53446" xr:uid="{00000000-0005-0000-0000-00006B410000}"/>
    <cellStyle name="Comma 2 4 3 2 4 3 2 2 3" xfId="40492" xr:uid="{00000000-0005-0000-0000-00006C410000}"/>
    <cellStyle name="Comma 2 4 3 2 4 3 2 3" xfId="29945" xr:uid="{00000000-0005-0000-0000-00006D410000}"/>
    <cellStyle name="Comma 2 4 3 2 4 3 2 3 2" xfId="61327" xr:uid="{00000000-0005-0000-0000-00006E410000}"/>
    <cellStyle name="Comma 2 4 3 2 4 3 2 4" xfId="14288" xr:uid="{00000000-0005-0000-0000-00006F410000}"/>
    <cellStyle name="Comma 2 4 3 2 4 3 2 4 2" xfId="45673" xr:uid="{00000000-0005-0000-0000-000070410000}"/>
    <cellStyle name="Comma 2 4 3 2 4 3 2 5" xfId="35228" xr:uid="{00000000-0005-0000-0000-000071410000}"/>
    <cellStyle name="Comma 2 4 3 2 4 3 3" xfId="6286" xr:uid="{00000000-0005-0000-0000-000072410000}"/>
    <cellStyle name="Comma 2 4 3 2 4 3 3 2" xfId="24690" xr:uid="{00000000-0005-0000-0000-000073410000}"/>
    <cellStyle name="Comma 2 4 3 2 4 3 3 2 2" xfId="56073" xr:uid="{00000000-0005-0000-0000-000074410000}"/>
    <cellStyle name="Comma 2 4 3 2 4 3 3 3" xfId="16917" xr:uid="{00000000-0005-0000-0000-000075410000}"/>
    <cellStyle name="Comma 2 4 3 2 4 3 3 3 2" xfId="48300" xr:uid="{00000000-0005-0000-0000-000076410000}"/>
    <cellStyle name="Comma 2 4 3 2 4 3 3 4" xfId="37860" xr:uid="{00000000-0005-0000-0000-000077410000}"/>
    <cellStyle name="Comma 2 4 3 2 4 3 4" xfId="19436" xr:uid="{00000000-0005-0000-0000-000078410000}"/>
    <cellStyle name="Comma 2 4 3 2 4 3 4 2" xfId="50819" xr:uid="{00000000-0005-0000-0000-000079410000}"/>
    <cellStyle name="Comma 2 4 3 2 4 3 5" xfId="27318" xr:uid="{00000000-0005-0000-0000-00007A410000}"/>
    <cellStyle name="Comma 2 4 3 2 4 3 5 2" xfId="58700" xr:uid="{00000000-0005-0000-0000-00007B410000}"/>
    <cellStyle name="Comma 2 4 3 2 4 3 6" xfId="11660" xr:uid="{00000000-0005-0000-0000-00007C410000}"/>
    <cellStyle name="Comma 2 4 3 2 4 3 6 2" xfId="43046" xr:uid="{00000000-0005-0000-0000-00007D410000}"/>
    <cellStyle name="Comma 2 4 3 2 4 3 7" xfId="32598" xr:uid="{00000000-0005-0000-0000-00007E410000}"/>
    <cellStyle name="Comma 2 4 3 2 4 4" xfId="884" xr:uid="{00000000-0005-0000-0000-00007F410000}"/>
    <cellStyle name="Comma 2 4 3 2 4 4 2" xfId="3584" xr:uid="{00000000-0005-0000-0000-000080410000}"/>
    <cellStyle name="Comma 2 4 3 2 4 4 2 2" xfId="8945" xr:uid="{00000000-0005-0000-0000-000081410000}"/>
    <cellStyle name="Comma 2 4 3 2 4 4 2 2 2" xfId="22064" xr:uid="{00000000-0005-0000-0000-000082410000}"/>
    <cellStyle name="Comma 2 4 3 2 4 4 2 2 2 2" xfId="53447" xr:uid="{00000000-0005-0000-0000-000083410000}"/>
    <cellStyle name="Comma 2 4 3 2 4 4 2 2 3" xfId="40493" xr:uid="{00000000-0005-0000-0000-000084410000}"/>
    <cellStyle name="Comma 2 4 3 2 4 4 2 3" xfId="29946" xr:uid="{00000000-0005-0000-0000-000085410000}"/>
    <cellStyle name="Comma 2 4 3 2 4 4 2 3 2" xfId="61328" xr:uid="{00000000-0005-0000-0000-000086410000}"/>
    <cellStyle name="Comma 2 4 3 2 4 4 2 4" xfId="14289" xr:uid="{00000000-0005-0000-0000-000087410000}"/>
    <cellStyle name="Comma 2 4 3 2 4 4 2 4 2" xfId="45674" xr:uid="{00000000-0005-0000-0000-000088410000}"/>
    <cellStyle name="Comma 2 4 3 2 4 4 2 5" xfId="35229" xr:uid="{00000000-0005-0000-0000-000089410000}"/>
    <cellStyle name="Comma 2 4 3 2 4 4 3" xfId="6287" xr:uid="{00000000-0005-0000-0000-00008A410000}"/>
    <cellStyle name="Comma 2 4 3 2 4 4 3 2" xfId="24691" xr:uid="{00000000-0005-0000-0000-00008B410000}"/>
    <cellStyle name="Comma 2 4 3 2 4 4 3 2 2" xfId="56074" xr:uid="{00000000-0005-0000-0000-00008C410000}"/>
    <cellStyle name="Comma 2 4 3 2 4 4 3 3" xfId="16918" xr:uid="{00000000-0005-0000-0000-00008D410000}"/>
    <cellStyle name="Comma 2 4 3 2 4 4 3 3 2" xfId="48301" xr:uid="{00000000-0005-0000-0000-00008E410000}"/>
    <cellStyle name="Comma 2 4 3 2 4 4 3 4" xfId="37861" xr:uid="{00000000-0005-0000-0000-00008F410000}"/>
    <cellStyle name="Comma 2 4 3 2 4 4 4" xfId="19437" xr:uid="{00000000-0005-0000-0000-000090410000}"/>
    <cellStyle name="Comma 2 4 3 2 4 4 4 2" xfId="50820" xr:uid="{00000000-0005-0000-0000-000091410000}"/>
    <cellStyle name="Comma 2 4 3 2 4 4 5" xfId="27319" xr:uid="{00000000-0005-0000-0000-000092410000}"/>
    <cellStyle name="Comma 2 4 3 2 4 4 5 2" xfId="58701" xr:uid="{00000000-0005-0000-0000-000093410000}"/>
    <cellStyle name="Comma 2 4 3 2 4 4 6" xfId="11661" xr:uid="{00000000-0005-0000-0000-000094410000}"/>
    <cellStyle name="Comma 2 4 3 2 4 4 6 2" xfId="43047" xr:uid="{00000000-0005-0000-0000-000095410000}"/>
    <cellStyle name="Comma 2 4 3 2 4 4 7" xfId="32599" xr:uid="{00000000-0005-0000-0000-000096410000}"/>
    <cellStyle name="Comma 2 4 3 2 4 5" xfId="3580" xr:uid="{00000000-0005-0000-0000-000097410000}"/>
    <cellStyle name="Comma 2 4 3 2 4 5 2" xfId="8941" xr:uid="{00000000-0005-0000-0000-000098410000}"/>
    <cellStyle name="Comma 2 4 3 2 4 5 2 2" xfId="22060" xr:uid="{00000000-0005-0000-0000-000099410000}"/>
    <cellStyle name="Comma 2 4 3 2 4 5 2 2 2" xfId="53443" xr:uid="{00000000-0005-0000-0000-00009A410000}"/>
    <cellStyle name="Comma 2 4 3 2 4 5 2 3" xfId="40489" xr:uid="{00000000-0005-0000-0000-00009B410000}"/>
    <cellStyle name="Comma 2 4 3 2 4 5 3" xfId="29942" xr:uid="{00000000-0005-0000-0000-00009C410000}"/>
    <cellStyle name="Comma 2 4 3 2 4 5 3 2" xfId="61324" xr:uid="{00000000-0005-0000-0000-00009D410000}"/>
    <cellStyle name="Comma 2 4 3 2 4 5 4" xfId="14285" xr:uid="{00000000-0005-0000-0000-00009E410000}"/>
    <cellStyle name="Comma 2 4 3 2 4 5 4 2" xfId="45670" xr:uid="{00000000-0005-0000-0000-00009F410000}"/>
    <cellStyle name="Comma 2 4 3 2 4 5 5" xfId="35225" xr:uid="{00000000-0005-0000-0000-0000A0410000}"/>
    <cellStyle name="Comma 2 4 3 2 4 6" xfId="6283" xr:uid="{00000000-0005-0000-0000-0000A1410000}"/>
    <cellStyle name="Comma 2 4 3 2 4 6 2" xfId="24687" xr:uid="{00000000-0005-0000-0000-0000A2410000}"/>
    <cellStyle name="Comma 2 4 3 2 4 6 2 2" xfId="56070" xr:uid="{00000000-0005-0000-0000-0000A3410000}"/>
    <cellStyle name="Comma 2 4 3 2 4 6 3" xfId="16914" xr:uid="{00000000-0005-0000-0000-0000A4410000}"/>
    <cellStyle name="Comma 2 4 3 2 4 6 3 2" xfId="48297" xr:uid="{00000000-0005-0000-0000-0000A5410000}"/>
    <cellStyle name="Comma 2 4 3 2 4 6 4" xfId="37857" xr:uid="{00000000-0005-0000-0000-0000A6410000}"/>
    <cellStyle name="Comma 2 4 3 2 4 7" xfId="19433" xr:uid="{00000000-0005-0000-0000-0000A7410000}"/>
    <cellStyle name="Comma 2 4 3 2 4 7 2" xfId="50816" xr:uid="{00000000-0005-0000-0000-0000A8410000}"/>
    <cellStyle name="Comma 2 4 3 2 4 8" xfId="27315" xr:uid="{00000000-0005-0000-0000-0000A9410000}"/>
    <cellStyle name="Comma 2 4 3 2 4 8 2" xfId="58697" xr:uid="{00000000-0005-0000-0000-0000AA410000}"/>
    <cellStyle name="Comma 2 4 3 2 4 9" xfId="11657" xr:uid="{00000000-0005-0000-0000-0000AB410000}"/>
    <cellStyle name="Comma 2 4 3 2 4 9 2" xfId="43043" xr:uid="{00000000-0005-0000-0000-0000AC410000}"/>
    <cellStyle name="Comma 2 4 3 2 5" xfId="885" xr:uid="{00000000-0005-0000-0000-0000AD410000}"/>
    <cellStyle name="Comma 2 4 3 2 5 10" xfId="32600" xr:uid="{00000000-0005-0000-0000-0000AE410000}"/>
    <cellStyle name="Comma 2 4 3 2 5 2" xfId="886" xr:uid="{00000000-0005-0000-0000-0000AF410000}"/>
    <cellStyle name="Comma 2 4 3 2 5 2 2" xfId="887" xr:uid="{00000000-0005-0000-0000-0000B0410000}"/>
    <cellStyle name="Comma 2 4 3 2 5 2 2 2" xfId="3587" xr:uid="{00000000-0005-0000-0000-0000B1410000}"/>
    <cellStyle name="Comma 2 4 3 2 5 2 2 2 2" xfId="8948" xr:uid="{00000000-0005-0000-0000-0000B2410000}"/>
    <cellStyle name="Comma 2 4 3 2 5 2 2 2 2 2" xfId="22067" xr:uid="{00000000-0005-0000-0000-0000B3410000}"/>
    <cellStyle name="Comma 2 4 3 2 5 2 2 2 2 2 2" xfId="53450" xr:uid="{00000000-0005-0000-0000-0000B4410000}"/>
    <cellStyle name="Comma 2 4 3 2 5 2 2 2 2 3" xfId="40496" xr:uid="{00000000-0005-0000-0000-0000B5410000}"/>
    <cellStyle name="Comma 2 4 3 2 5 2 2 2 3" xfId="29949" xr:uid="{00000000-0005-0000-0000-0000B6410000}"/>
    <cellStyle name="Comma 2 4 3 2 5 2 2 2 3 2" xfId="61331" xr:uid="{00000000-0005-0000-0000-0000B7410000}"/>
    <cellStyle name="Comma 2 4 3 2 5 2 2 2 4" xfId="14292" xr:uid="{00000000-0005-0000-0000-0000B8410000}"/>
    <cellStyle name="Comma 2 4 3 2 5 2 2 2 4 2" xfId="45677" xr:uid="{00000000-0005-0000-0000-0000B9410000}"/>
    <cellStyle name="Comma 2 4 3 2 5 2 2 2 5" xfId="35232" xr:uid="{00000000-0005-0000-0000-0000BA410000}"/>
    <cellStyle name="Comma 2 4 3 2 5 2 2 3" xfId="6290" xr:uid="{00000000-0005-0000-0000-0000BB410000}"/>
    <cellStyle name="Comma 2 4 3 2 5 2 2 3 2" xfId="24694" xr:uid="{00000000-0005-0000-0000-0000BC410000}"/>
    <cellStyle name="Comma 2 4 3 2 5 2 2 3 2 2" xfId="56077" xr:uid="{00000000-0005-0000-0000-0000BD410000}"/>
    <cellStyle name="Comma 2 4 3 2 5 2 2 3 3" xfId="16921" xr:uid="{00000000-0005-0000-0000-0000BE410000}"/>
    <cellStyle name="Comma 2 4 3 2 5 2 2 3 3 2" xfId="48304" xr:uid="{00000000-0005-0000-0000-0000BF410000}"/>
    <cellStyle name="Comma 2 4 3 2 5 2 2 3 4" xfId="37864" xr:uid="{00000000-0005-0000-0000-0000C0410000}"/>
    <cellStyle name="Comma 2 4 3 2 5 2 2 4" xfId="19440" xr:uid="{00000000-0005-0000-0000-0000C1410000}"/>
    <cellStyle name="Comma 2 4 3 2 5 2 2 4 2" xfId="50823" xr:uid="{00000000-0005-0000-0000-0000C2410000}"/>
    <cellStyle name="Comma 2 4 3 2 5 2 2 5" xfId="27322" xr:uid="{00000000-0005-0000-0000-0000C3410000}"/>
    <cellStyle name="Comma 2 4 3 2 5 2 2 5 2" xfId="58704" xr:uid="{00000000-0005-0000-0000-0000C4410000}"/>
    <cellStyle name="Comma 2 4 3 2 5 2 2 6" xfId="11664" xr:uid="{00000000-0005-0000-0000-0000C5410000}"/>
    <cellStyle name="Comma 2 4 3 2 5 2 2 6 2" xfId="43050" xr:uid="{00000000-0005-0000-0000-0000C6410000}"/>
    <cellStyle name="Comma 2 4 3 2 5 2 2 7" xfId="32602" xr:uid="{00000000-0005-0000-0000-0000C7410000}"/>
    <cellStyle name="Comma 2 4 3 2 5 2 3" xfId="3586" xr:uid="{00000000-0005-0000-0000-0000C8410000}"/>
    <cellStyle name="Comma 2 4 3 2 5 2 3 2" xfId="8947" xr:uid="{00000000-0005-0000-0000-0000C9410000}"/>
    <cellStyle name="Comma 2 4 3 2 5 2 3 2 2" xfId="22066" xr:uid="{00000000-0005-0000-0000-0000CA410000}"/>
    <cellStyle name="Comma 2 4 3 2 5 2 3 2 2 2" xfId="53449" xr:uid="{00000000-0005-0000-0000-0000CB410000}"/>
    <cellStyle name="Comma 2 4 3 2 5 2 3 2 3" xfId="40495" xr:uid="{00000000-0005-0000-0000-0000CC410000}"/>
    <cellStyle name="Comma 2 4 3 2 5 2 3 3" xfId="29948" xr:uid="{00000000-0005-0000-0000-0000CD410000}"/>
    <cellStyle name="Comma 2 4 3 2 5 2 3 3 2" xfId="61330" xr:uid="{00000000-0005-0000-0000-0000CE410000}"/>
    <cellStyle name="Comma 2 4 3 2 5 2 3 4" xfId="14291" xr:uid="{00000000-0005-0000-0000-0000CF410000}"/>
    <cellStyle name="Comma 2 4 3 2 5 2 3 4 2" xfId="45676" xr:uid="{00000000-0005-0000-0000-0000D0410000}"/>
    <cellStyle name="Comma 2 4 3 2 5 2 3 5" xfId="35231" xr:uid="{00000000-0005-0000-0000-0000D1410000}"/>
    <cellStyle name="Comma 2 4 3 2 5 2 4" xfId="6289" xr:uid="{00000000-0005-0000-0000-0000D2410000}"/>
    <cellStyle name="Comma 2 4 3 2 5 2 4 2" xfId="24693" xr:uid="{00000000-0005-0000-0000-0000D3410000}"/>
    <cellStyle name="Comma 2 4 3 2 5 2 4 2 2" xfId="56076" xr:uid="{00000000-0005-0000-0000-0000D4410000}"/>
    <cellStyle name="Comma 2 4 3 2 5 2 4 3" xfId="16920" xr:uid="{00000000-0005-0000-0000-0000D5410000}"/>
    <cellStyle name="Comma 2 4 3 2 5 2 4 3 2" xfId="48303" xr:uid="{00000000-0005-0000-0000-0000D6410000}"/>
    <cellStyle name="Comma 2 4 3 2 5 2 4 4" xfId="37863" xr:uid="{00000000-0005-0000-0000-0000D7410000}"/>
    <cellStyle name="Comma 2 4 3 2 5 2 5" xfId="19439" xr:uid="{00000000-0005-0000-0000-0000D8410000}"/>
    <cellStyle name="Comma 2 4 3 2 5 2 5 2" xfId="50822" xr:uid="{00000000-0005-0000-0000-0000D9410000}"/>
    <cellStyle name="Comma 2 4 3 2 5 2 6" xfId="27321" xr:uid="{00000000-0005-0000-0000-0000DA410000}"/>
    <cellStyle name="Comma 2 4 3 2 5 2 6 2" xfId="58703" xr:uid="{00000000-0005-0000-0000-0000DB410000}"/>
    <cellStyle name="Comma 2 4 3 2 5 2 7" xfId="11663" xr:uid="{00000000-0005-0000-0000-0000DC410000}"/>
    <cellStyle name="Comma 2 4 3 2 5 2 7 2" xfId="43049" xr:uid="{00000000-0005-0000-0000-0000DD410000}"/>
    <cellStyle name="Comma 2 4 3 2 5 2 8" xfId="32601" xr:uid="{00000000-0005-0000-0000-0000DE410000}"/>
    <cellStyle name="Comma 2 4 3 2 5 3" xfId="888" xr:uid="{00000000-0005-0000-0000-0000DF410000}"/>
    <cellStyle name="Comma 2 4 3 2 5 3 2" xfId="3588" xr:uid="{00000000-0005-0000-0000-0000E0410000}"/>
    <cellStyle name="Comma 2 4 3 2 5 3 2 2" xfId="8949" xr:uid="{00000000-0005-0000-0000-0000E1410000}"/>
    <cellStyle name="Comma 2 4 3 2 5 3 2 2 2" xfId="22068" xr:uid="{00000000-0005-0000-0000-0000E2410000}"/>
    <cellStyle name="Comma 2 4 3 2 5 3 2 2 2 2" xfId="53451" xr:uid="{00000000-0005-0000-0000-0000E3410000}"/>
    <cellStyle name="Comma 2 4 3 2 5 3 2 2 3" xfId="40497" xr:uid="{00000000-0005-0000-0000-0000E4410000}"/>
    <cellStyle name="Comma 2 4 3 2 5 3 2 3" xfId="29950" xr:uid="{00000000-0005-0000-0000-0000E5410000}"/>
    <cellStyle name="Comma 2 4 3 2 5 3 2 3 2" xfId="61332" xr:uid="{00000000-0005-0000-0000-0000E6410000}"/>
    <cellStyle name="Comma 2 4 3 2 5 3 2 4" xfId="14293" xr:uid="{00000000-0005-0000-0000-0000E7410000}"/>
    <cellStyle name="Comma 2 4 3 2 5 3 2 4 2" xfId="45678" xr:uid="{00000000-0005-0000-0000-0000E8410000}"/>
    <cellStyle name="Comma 2 4 3 2 5 3 2 5" xfId="35233" xr:uid="{00000000-0005-0000-0000-0000E9410000}"/>
    <cellStyle name="Comma 2 4 3 2 5 3 3" xfId="6291" xr:uid="{00000000-0005-0000-0000-0000EA410000}"/>
    <cellStyle name="Comma 2 4 3 2 5 3 3 2" xfId="24695" xr:uid="{00000000-0005-0000-0000-0000EB410000}"/>
    <cellStyle name="Comma 2 4 3 2 5 3 3 2 2" xfId="56078" xr:uid="{00000000-0005-0000-0000-0000EC410000}"/>
    <cellStyle name="Comma 2 4 3 2 5 3 3 3" xfId="16922" xr:uid="{00000000-0005-0000-0000-0000ED410000}"/>
    <cellStyle name="Comma 2 4 3 2 5 3 3 3 2" xfId="48305" xr:uid="{00000000-0005-0000-0000-0000EE410000}"/>
    <cellStyle name="Comma 2 4 3 2 5 3 3 4" xfId="37865" xr:uid="{00000000-0005-0000-0000-0000EF410000}"/>
    <cellStyle name="Comma 2 4 3 2 5 3 4" xfId="19441" xr:uid="{00000000-0005-0000-0000-0000F0410000}"/>
    <cellStyle name="Comma 2 4 3 2 5 3 4 2" xfId="50824" xr:uid="{00000000-0005-0000-0000-0000F1410000}"/>
    <cellStyle name="Comma 2 4 3 2 5 3 5" xfId="27323" xr:uid="{00000000-0005-0000-0000-0000F2410000}"/>
    <cellStyle name="Comma 2 4 3 2 5 3 5 2" xfId="58705" xr:uid="{00000000-0005-0000-0000-0000F3410000}"/>
    <cellStyle name="Comma 2 4 3 2 5 3 6" xfId="11665" xr:uid="{00000000-0005-0000-0000-0000F4410000}"/>
    <cellStyle name="Comma 2 4 3 2 5 3 6 2" xfId="43051" xr:uid="{00000000-0005-0000-0000-0000F5410000}"/>
    <cellStyle name="Comma 2 4 3 2 5 3 7" xfId="32603" xr:uid="{00000000-0005-0000-0000-0000F6410000}"/>
    <cellStyle name="Comma 2 4 3 2 5 4" xfId="889" xr:uid="{00000000-0005-0000-0000-0000F7410000}"/>
    <cellStyle name="Comma 2 4 3 2 5 4 2" xfId="3589" xr:uid="{00000000-0005-0000-0000-0000F8410000}"/>
    <cellStyle name="Comma 2 4 3 2 5 4 2 2" xfId="8950" xr:uid="{00000000-0005-0000-0000-0000F9410000}"/>
    <cellStyle name="Comma 2 4 3 2 5 4 2 2 2" xfId="22069" xr:uid="{00000000-0005-0000-0000-0000FA410000}"/>
    <cellStyle name="Comma 2 4 3 2 5 4 2 2 2 2" xfId="53452" xr:uid="{00000000-0005-0000-0000-0000FB410000}"/>
    <cellStyle name="Comma 2 4 3 2 5 4 2 2 3" xfId="40498" xr:uid="{00000000-0005-0000-0000-0000FC410000}"/>
    <cellStyle name="Comma 2 4 3 2 5 4 2 3" xfId="29951" xr:uid="{00000000-0005-0000-0000-0000FD410000}"/>
    <cellStyle name="Comma 2 4 3 2 5 4 2 3 2" xfId="61333" xr:uid="{00000000-0005-0000-0000-0000FE410000}"/>
    <cellStyle name="Comma 2 4 3 2 5 4 2 4" xfId="14294" xr:uid="{00000000-0005-0000-0000-0000FF410000}"/>
    <cellStyle name="Comma 2 4 3 2 5 4 2 4 2" xfId="45679" xr:uid="{00000000-0005-0000-0000-000000420000}"/>
    <cellStyle name="Comma 2 4 3 2 5 4 2 5" xfId="35234" xr:uid="{00000000-0005-0000-0000-000001420000}"/>
    <cellStyle name="Comma 2 4 3 2 5 4 3" xfId="6292" xr:uid="{00000000-0005-0000-0000-000002420000}"/>
    <cellStyle name="Comma 2 4 3 2 5 4 3 2" xfId="24696" xr:uid="{00000000-0005-0000-0000-000003420000}"/>
    <cellStyle name="Comma 2 4 3 2 5 4 3 2 2" xfId="56079" xr:uid="{00000000-0005-0000-0000-000004420000}"/>
    <cellStyle name="Comma 2 4 3 2 5 4 3 3" xfId="16923" xr:uid="{00000000-0005-0000-0000-000005420000}"/>
    <cellStyle name="Comma 2 4 3 2 5 4 3 3 2" xfId="48306" xr:uid="{00000000-0005-0000-0000-000006420000}"/>
    <cellStyle name="Comma 2 4 3 2 5 4 3 4" xfId="37866" xr:uid="{00000000-0005-0000-0000-000007420000}"/>
    <cellStyle name="Comma 2 4 3 2 5 4 4" xfId="19442" xr:uid="{00000000-0005-0000-0000-000008420000}"/>
    <cellStyle name="Comma 2 4 3 2 5 4 4 2" xfId="50825" xr:uid="{00000000-0005-0000-0000-000009420000}"/>
    <cellStyle name="Comma 2 4 3 2 5 4 5" xfId="27324" xr:uid="{00000000-0005-0000-0000-00000A420000}"/>
    <cellStyle name="Comma 2 4 3 2 5 4 5 2" xfId="58706" xr:uid="{00000000-0005-0000-0000-00000B420000}"/>
    <cellStyle name="Comma 2 4 3 2 5 4 6" xfId="11666" xr:uid="{00000000-0005-0000-0000-00000C420000}"/>
    <cellStyle name="Comma 2 4 3 2 5 4 6 2" xfId="43052" xr:uid="{00000000-0005-0000-0000-00000D420000}"/>
    <cellStyle name="Comma 2 4 3 2 5 4 7" xfId="32604" xr:uid="{00000000-0005-0000-0000-00000E420000}"/>
    <cellStyle name="Comma 2 4 3 2 5 5" xfId="3585" xr:uid="{00000000-0005-0000-0000-00000F420000}"/>
    <cellStyle name="Comma 2 4 3 2 5 5 2" xfId="8946" xr:uid="{00000000-0005-0000-0000-000010420000}"/>
    <cellStyle name="Comma 2 4 3 2 5 5 2 2" xfId="22065" xr:uid="{00000000-0005-0000-0000-000011420000}"/>
    <cellStyle name="Comma 2 4 3 2 5 5 2 2 2" xfId="53448" xr:uid="{00000000-0005-0000-0000-000012420000}"/>
    <cellStyle name="Comma 2 4 3 2 5 5 2 3" xfId="40494" xr:uid="{00000000-0005-0000-0000-000013420000}"/>
    <cellStyle name="Comma 2 4 3 2 5 5 3" xfId="29947" xr:uid="{00000000-0005-0000-0000-000014420000}"/>
    <cellStyle name="Comma 2 4 3 2 5 5 3 2" xfId="61329" xr:uid="{00000000-0005-0000-0000-000015420000}"/>
    <cellStyle name="Comma 2 4 3 2 5 5 4" xfId="14290" xr:uid="{00000000-0005-0000-0000-000016420000}"/>
    <cellStyle name="Comma 2 4 3 2 5 5 4 2" xfId="45675" xr:uid="{00000000-0005-0000-0000-000017420000}"/>
    <cellStyle name="Comma 2 4 3 2 5 5 5" xfId="35230" xr:uid="{00000000-0005-0000-0000-000018420000}"/>
    <cellStyle name="Comma 2 4 3 2 5 6" xfId="6288" xr:uid="{00000000-0005-0000-0000-000019420000}"/>
    <cellStyle name="Comma 2 4 3 2 5 6 2" xfId="24692" xr:uid="{00000000-0005-0000-0000-00001A420000}"/>
    <cellStyle name="Comma 2 4 3 2 5 6 2 2" xfId="56075" xr:uid="{00000000-0005-0000-0000-00001B420000}"/>
    <cellStyle name="Comma 2 4 3 2 5 6 3" xfId="16919" xr:uid="{00000000-0005-0000-0000-00001C420000}"/>
    <cellStyle name="Comma 2 4 3 2 5 6 3 2" xfId="48302" xr:uid="{00000000-0005-0000-0000-00001D420000}"/>
    <cellStyle name="Comma 2 4 3 2 5 6 4" xfId="37862" xr:uid="{00000000-0005-0000-0000-00001E420000}"/>
    <cellStyle name="Comma 2 4 3 2 5 7" xfId="19438" xr:uid="{00000000-0005-0000-0000-00001F420000}"/>
    <cellStyle name="Comma 2 4 3 2 5 7 2" xfId="50821" xr:uid="{00000000-0005-0000-0000-000020420000}"/>
    <cellStyle name="Comma 2 4 3 2 5 8" xfId="27320" xr:uid="{00000000-0005-0000-0000-000021420000}"/>
    <cellStyle name="Comma 2 4 3 2 5 8 2" xfId="58702" xr:uid="{00000000-0005-0000-0000-000022420000}"/>
    <cellStyle name="Comma 2 4 3 2 5 9" xfId="11662" xr:uid="{00000000-0005-0000-0000-000023420000}"/>
    <cellStyle name="Comma 2 4 3 2 5 9 2" xfId="43048" xr:uid="{00000000-0005-0000-0000-000024420000}"/>
    <cellStyle name="Comma 2 4 3 2 6" xfId="890" xr:uid="{00000000-0005-0000-0000-000025420000}"/>
    <cellStyle name="Comma 2 4 3 2 6 2" xfId="891" xr:uid="{00000000-0005-0000-0000-000026420000}"/>
    <cellStyle name="Comma 2 4 3 2 6 2 2" xfId="3591" xr:uid="{00000000-0005-0000-0000-000027420000}"/>
    <cellStyle name="Comma 2 4 3 2 6 2 2 2" xfId="8952" xr:uid="{00000000-0005-0000-0000-000028420000}"/>
    <cellStyle name="Comma 2 4 3 2 6 2 2 2 2" xfId="22071" xr:uid="{00000000-0005-0000-0000-000029420000}"/>
    <cellStyle name="Comma 2 4 3 2 6 2 2 2 2 2" xfId="53454" xr:uid="{00000000-0005-0000-0000-00002A420000}"/>
    <cellStyle name="Comma 2 4 3 2 6 2 2 2 3" xfId="40500" xr:uid="{00000000-0005-0000-0000-00002B420000}"/>
    <cellStyle name="Comma 2 4 3 2 6 2 2 3" xfId="29953" xr:uid="{00000000-0005-0000-0000-00002C420000}"/>
    <cellStyle name="Comma 2 4 3 2 6 2 2 3 2" xfId="61335" xr:uid="{00000000-0005-0000-0000-00002D420000}"/>
    <cellStyle name="Comma 2 4 3 2 6 2 2 4" xfId="14296" xr:uid="{00000000-0005-0000-0000-00002E420000}"/>
    <cellStyle name="Comma 2 4 3 2 6 2 2 4 2" xfId="45681" xr:uid="{00000000-0005-0000-0000-00002F420000}"/>
    <cellStyle name="Comma 2 4 3 2 6 2 2 5" xfId="35236" xr:uid="{00000000-0005-0000-0000-000030420000}"/>
    <cellStyle name="Comma 2 4 3 2 6 2 3" xfId="6294" xr:uid="{00000000-0005-0000-0000-000031420000}"/>
    <cellStyle name="Comma 2 4 3 2 6 2 3 2" xfId="24698" xr:uid="{00000000-0005-0000-0000-000032420000}"/>
    <cellStyle name="Comma 2 4 3 2 6 2 3 2 2" xfId="56081" xr:uid="{00000000-0005-0000-0000-000033420000}"/>
    <cellStyle name="Comma 2 4 3 2 6 2 3 3" xfId="16925" xr:uid="{00000000-0005-0000-0000-000034420000}"/>
    <cellStyle name="Comma 2 4 3 2 6 2 3 3 2" xfId="48308" xr:uid="{00000000-0005-0000-0000-000035420000}"/>
    <cellStyle name="Comma 2 4 3 2 6 2 3 4" xfId="37868" xr:uid="{00000000-0005-0000-0000-000036420000}"/>
    <cellStyle name="Comma 2 4 3 2 6 2 4" xfId="19444" xr:uid="{00000000-0005-0000-0000-000037420000}"/>
    <cellStyle name="Comma 2 4 3 2 6 2 4 2" xfId="50827" xr:uid="{00000000-0005-0000-0000-000038420000}"/>
    <cellStyle name="Comma 2 4 3 2 6 2 5" xfId="27326" xr:uid="{00000000-0005-0000-0000-000039420000}"/>
    <cellStyle name="Comma 2 4 3 2 6 2 5 2" xfId="58708" xr:uid="{00000000-0005-0000-0000-00003A420000}"/>
    <cellStyle name="Comma 2 4 3 2 6 2 6" xfId="11668" xr:uid="{00000000-0005-0000-0000-00003B420000}"/>
    <cellStyle name="Comma 2 4 3 2 6 2 6 2" xfId="43054" xr:uid="{00000000-0005-0000-0000-00003C420000}"/>
    <cellStyle name="Comma 2 4 3 2 6 2 7" xfId="32606" xr:uid="{00000000-0005-0000-0000-00003D420000}"/>
    <cellStyle name="Comma 2 4 3 2 6 3" xfId="892" xr:uid="{00000000-0005-0000-0000-00003E420000}"/>
    <cellStyle name="Comma 2 4 3 2 6 3 2" xfId="3592" xr:uid="{00000000-0005-0000-0000-00003F420000}"/>
    <cellStyle name="Comma 2 4 3 2 6 3 2 2" xfId="8953" xr:uid="{00000000-0005-0000-0000-000040420000}"/>
    <cellStyle name="Comma 2 4 3 2 6 3 2 2 2" xfId="22072" xr:uid="{00000000-0005-0000-0000-000041420000}"/>
    <cellStyle name="Comma 2 4 3 2 6 3 2 2 2 2" xfId="53455" xr:uid="{00000000-0005-0000-0000-000042420000}"/>
    <cellStyle name="Comma 2 4 3 2 6 3 2 2 3" xfId="40501" xr:uid="{00000000-0005-0000-0000-000043420000}"/>
    <cellStyle name="Comma 2 4 3 2 6 3 2 3" xfId="29954" xr:uid="{00000000-0005-0000-0000-000044420000}"/>
    <cellStyle name="Comma 2 4 3 2 6 3 2 3 2" xfId="61336" xr:uid="{00000000-0005-0000-0000-000045420000}"/>
    <cellStyle name="Comma 2 4 3 2 6 3 2 4" xfId="14297" xr:uid="{00000000-0005-0000-0000-000046420000}"/>
    <cellStyle name="Comma 2 4 3 2 6 3 2 4 2" xfId="45682" xr:uid="{00000000-0005-0000-0000-000047420000}"/>
    <cellStyle name="Comma 2 4 3 2 6 3 2 5" xfId="35237" xr:uid="{00000000-0005-0000-0000-000048420000}"/>
    <cellStyle name="Comma 2 4 3 2 6 3 3" xfId="6295" xr:uid="{00000000-0005-0000-0000-000049420000}"/>
    <cellStyle name="Comma 2 4 3 2 6 3 3 2" xfId="24699" xr:uid="{00000000-0005-0000-0000-00004A420000}"/>
    <cellStyle name="Comma 2 4 3 2 6 3 3 2 2" xfId="56082" xr:uid="{00000000-0005-0000-0000-00004B420000}"/>
    <cellStyle name="Comma 2 4 3 2 6 3 3 3" xfId="16926" xr:uid="{00000000-0005-0000-0000-00004C420000}"/>
    <cellStyle name="Comma 2 4 3 2 6 3 3 3 2" xfId="48309" xr:uid="{00000000-0005-0000-0000-00004D420000}"/>
    <cellStyle name="Comma 2 4 3 2 6 3 3 4" xfId="37869" xr:uid="{00000000-0005-0000-0000-00004E420000}"/>
    <cellStyle name="Comma 2 4 3 2 6 3 4" xfId="19445" xr:uid="{00000000-0005-0000-0000-00004F420000}"/>
    <cellStyle name="Comma 2 4 3 2 6 3 4 2" xfId="50828" xr:uid="{00000000-0005-0000-0000-000050420000}"/>
    <cellStyle name="Comma 2 4 3 2 6 3 5" xfId="27327" xr:uid="{00000000-0005-0000-0000-000051420000}"/>
    <cellStyle name="Comma 2 4 3 2 6 3 5 2" xfId="58709" xr:uid="{00000000-0005-0000-0000-000052420000}"/>
    <cellStyle name="Comma 2 4 3 2 6 3 6" xfId="11669" xr:uid="{00000000-0005-0000-0000-000053420000}"/>
    <cellStyle name="Comma 2 4 3 2 6 3 6 2" xfId="43055" xr:uid="{00000000-0005-0000-0000-000054420000}"/>
    <cellStyle name="Comma 2 4 3 2 6 3 7" xfId="32607" xr:uid="{00000000-0005-0000-0000-000055420000}"/>
    <cellStyle name="Comma 2 4 3 2 6 4" xfId="3590" xr:uid="{00000000-0005-0000-0000-000056420000}"/>
    <cellStyle name="Comma 2 4 3 2 6 4 2" xfId="8951" xr:uid="{00000000-0005-0000-0000-000057420000}"/>
    <cellStyle name="Comma 2 4 3 2 6 4 2 2" xfId="22070" xr:uid="{00000000-0005-0000-0000-000058420000}"/>
    <cellStyle name="Comma 2 4 3 2 6 4 2 2 2" xfId="53453" xr:uid="{00000000-0005-0000-0000-000059420000}"/>
    <cellStyle name="Comma 2 4 3 2 6 4 2 3" xfId="40499" xr:uid="{00000000-0005-0000-0000-00005A420000}"/>
    <cellStyle name="Comma 2 4 3 2 6 4 3" xfId="29952" xr:uid="{00000000-0005-0000-0000-00005B420000}"/>
    <cellStyle name="Comma 2 4 3 2 6 4 3 2" xfId="61334" xr:uid="{00000000-0005-0000-0000-00005C420000}"/>
    <cellStyle name="Comma 2 4 3 2 6 4 4" xfId="14295" xr:uid="{00000000-0005-0000-0000-00005D420000}"/>
    <cellStyle name="Comma 2 4 3 2 6 4 4 2" xfId="45680" xr:uid="{00000000-0005-0000-0000-00005E420000}"/>
    <cellStyle name="Comma 2 4 3 2 6 4 5" xfId="35235" xr:uid="{00000000-0005-0000-0000-00005F420000}"/>
    <cellStyle name="Comma 2 4 3 2 6 5" xfId="6293" xr:uid="{00000000-0005-0000-0000-000060420000}"/>
    <cellStyle name="Comma 2 4 3 2 6 5 2" xfId="24697" xr:uid="{00000000-0005-0000-0000-000061420000}"/>
    <cellStyle name="Comma 2 4 3 2 6 5 2 2" xfId="56080" xr:uid="{00000000-0005-0000-0000-000062420000}"/>
    <cellStyle name="Comma 2 4 3 2 6 5 3" xfId="16924" xr:uid="{00000000-0005-0000-0000-000063420000}"/>
    <cellStyle name="Comma 2 4 3 2 6 5 3 2" xfId="48307" xr:uid="{00000000-0005-0000-0000-000064420000}"/>
    <cellStyle name="Comma 2 4 3 2 6 5 4" xfId="37867" xr:uid="{00000000-0005-0000-0000-000065420000}"/>
    <cellStyle name="Comma 2 4 3 2 6 6" xfId="19443" xr:uid="{00000000-0005-0000-0000-000066420000}"/>
    <cellStyle name="Comma 2 4 3 2 6 6 2" xfId="50826" xr:uid="{00000000-0005-0000-0000-000067420000}"/>
    <cellStyle name="Comma 2 4 3 2 6 7" xfId="27325" xr:uid="{00000000-0005-0000-0000-000068420000}"/>
    <cellStyle name="Comma 2 4 3 2 6 7 2" xfId="58707" xr:uid="{00000000-0005-0000-0000-000069420000}"/>
    <cellStyle name="Comma 2 4 3 2 6 8" xfId="11667" xr:uid="{00000000-0005-0000-0000-00006A420000}"/>
    <cellStyle name="Comma 2 4 3 2 6 8 2" xfId="43053" xr:uid="{00000000-0005-0000-0000-00006B420000}"/>
    <cellStyle name="Comma 2 4 3 2 6 9" xfId="32605" xr:uid="{00000000-0005-0000-0000-00006C420000}"/>
    <cellStyle name="Comma 2 4 3 2 7" xfId="893" xr:uid="{00000000-0005-0000-0000-00006D420000}"/>
    <cellStyle name="Comma 2 4 3 2 7 2" xfId="894" xr:uid="{00000000-0005-0000-0000-00006E420000}"/>
    <cellStyle name="Comma 2 4 3 2 7 2 2" xfId="3594" xr:uid="{00000000-0005-0000-0000-00006F420000}"/>
    <cellStyle name="Comma 2 4 3 2 7 2 2 2" xfId="8955" xr:uid="{00000000-0005-0000-0000-000070420000}"/>
    <cellStyle name="Comma 2 4 3 2 7 2 2 2 2" xfId="22074" xr:uid="{00000000-0005-0000-0000-000071420000}"/>
    <cellStyle name="Comma 2 4 3 2 7 2 2 2 2 2" xfId="53457" xr:uid="{00000000-0005-0000-0000-000072420000}"/>
    <cellStyle name="Comma 2 4 3 2 7 2 2 2 3" xfId="40503" xr:uid="{00000000-0005-0000-0000-000073420000}"/>
    <cellStyle name="Comma 2 4 3 2 7 2 2 3" xfId="29956" xr:uid="{00000000-0005-0000-0000-000074420000}"/>
    <cellStyle name="Comma 2 4 3 2 7 2 2 3 2" xfId="61338" xr:uid="{00000000-0005-0000-0000-000075420000}"/>
    <cellStyle name="Comma 2 4 3 2 7 2 2 4" xfId="14299" xr:uid="{00000000-0005-0000-0000-000076420000}"/>
    <cellStyle name="Comma 2 4 3 2 7 2 2 4 2" xfId="45684" xr:uid="{00000000-0005-0000-0000-000077420000}"/>
    <cellStyle name="Comma 2 4 3 2 7 2 2 5" xfId="35239" xr:uid="{00000000-0005-0000-0000-000078420000}"/>
    <cellStyle name="Comma 2 4 3 2 7 2 3" xfId="6297" xr:uid="{00000000-0005-0000-0000-000079420000}"/>
    <cellStyle name="Comma 2 4 3 2 7 2 3 2" xfId="24701" xr:uid="{00000000-0005-0000-0000-00007A420000}"/>
    <cellStyle name="Comma 2 4 3 2 7 2 3 2 2" xfId="56084" xr:uid="{00000000-0005-0000-0000-00007B420000}"/>
    <cellStyle name="Comma 2 4 3 2 7 2 3 3" xfId="16928" xr:uid="{00000000-0005-0000-0000-00007C420000}"/>
    <cellStyle name="Comma 2 4 3 2 7 2 3 3 2" xfId="48311" xr:uid="{00000000-0005-0000-0000-00007D420000}"/>
    <cellStyle name="Comma 2 4 3 2 7 2 3 4" xfId="37871" xr:uid="{00000000-0005-0000-0000-00007E420000}"/>
    <cellStyle name="Comma 2 4 3 2 7 2 4" xfId="19447" xr:uid="{00000000-0005-0000-0000-00007F420000}"/>
    <cellStyle name="Comma 2 4 3 2 7 2 4 2" xfId="50830" xr:uid="{00000000-0005-0000-0000-000080420000}"/>
    <cellStyle name="Comma 2 4 3 2 7 2 5" xfId="27329" xr:uid="{00000000-0005-0000-0000-000081420000}"/>
    <cellStyle name="Comma 2 4 3 2 7 2 5 2" xfId="58711" xr:uid="{00000000-0005-0000-0000-000082420000}"/>
    <cellStyle name="Comma 2 4 3 2 7 2 6" xfId="11671" xr:uid="{00000000-0005-0000-0000-000083420000}"/>
    <cellStyle name="Comma 2 4 3 2 7 2 6 2" xfId="43057" xr:uid="{00000000-0005-0000-0000-000084420000}"/>
    <cellStyle name="Comma 2 4 3 2 7 2 7" xfId="32609" xr:uid="{00000000-0005-0000-0000-000085420000}"/>
    <cellStyle name="Comma 2 4 3 2 7 3" xfId="3593" xr:uid="{00000000-0005-0000-0000-000086420000}"/>
    <cellStyle name="Comma 2 4 3 2 7 3 2" xfId="8954" xr:uid="{00000000-0005-0000-0000-000087420000}"/>
    <cellStyle name="Comma 2 4 3 2 7 3 2 2" xfId="22073" xr:uid="{00000000-0005-0000-0000-000088420000}"/>
    <cellStyle name="Comma 2 4 3 2 7 3 2 2 2" xfId="53456" xr:uid="{00000000-0005-0000-0000-000089420000}"/>
    <cellStyle name="Comma 2 4 3 2 7 3 2 3" xfId="40502" xr:uid="{00000000-0005-0000-0000-00008A420000}"/>
    <cellStyle name="Comma 2 4 3 2 7 3 3" xfId="29955" xr:uid="{00000000-0005-0000-0000-00008B420000}"/>
    <cellStyle name="Comma 2 4 3 2 7 3 3 2" xfId="61337" xr:uid="{00000000-0005-0000-0000-00008C420000}"/>
    <cellStyle name="Comma 2 4 3 2 7 3 4" xfId="14298" xr:uid="{00000000-0005-0000-0000-00008D420000}"/>
    <cellStyle name="Comma 2 4 3 2 7 3 4 2" xfId="45683" xr:uid="{00000000-0005-0000-0000-00008E420000}"/>
    <cellStyle name="Comma 2 4 3 2 7 3 5" xfId="35238" xr:uid="{00000000-0005-0000-0000-00008F420000}"/>
    <cellStyle name="Comma 2 4 3 2 7 4" xfId="6296" xr:uid="{00000000-0005-0000-0000-000090420000}"/>
    <cellStyle name="Comma 2 4 3 2 7 4 2" xfId="24700" xr:uid="{00000000-0005-0000-0000-000091420000}"/>
    <cellStyle name="Comma 2 4 3 2 7 4 2 2" xfId="56083" xr:uid="{00000000-0005-0000-0000-000092420000}"/>
    <cellStyle name="Comma 2 4 3 2 7 4 3" xfId="16927" xr:uid="{00000000-0005-0000-0000-000093420000}"/>
    <cellStyle name="Comma 2 4 3 2 7 4 3 2" xfId="48310" xr:uid="{00000000-0005-0000-0000-000094420000}"/>
    <cellStyle name="Comma 2 4 3 2 7 4 4" xfId="37870" xr:uid="{00000000-0005-0000-0000-000095420000}"/>
    <cellStyle name="Comma 2 4 3 2 7 5" xfId="19446" xr:uid="{00000000-0005-0000-0000-000096420000}"/>
    <cellStyle name="Comma 2 4 3 2 7 5 2" xfId="50829" xr:uid="{00000000-0005-0000-0000-000097420000}"/>
    <cellStyle name="Comma 2 4 3 2 7 6" xfId="27328" xr:uid="{00000000-0005-0000-0000-000098420000}"/>
    <cellStyle name="Comma 2 4 3 2 7 6 2" xfId="58710" xr:uid="{00000000-0005-0000-0000-000099420000}"/>
    <cellStyle name="Comma 2 4 3 2 7 7" xfId="11670" xr:uid="{00000000-0005-0000-0000-00009A420000}"/>
    <cellStyle name="Comma 2 4 3 2 7 7 2" xfId="43056" xr:uid="{00000000-0005-0000-0000-00009B420000}"/>
    <cellStyle name="Comma 2 4 3 2 7 8" xfId="32608" xr:uid="{00000000-0005-0000-0000-00009C420000}"/>
    <cellStyle name="Comma 2 4 3 2 8" xfId="895" xr:uid="{00000000-0005-0000-0000-00009D420000}"/>
    <cellStyle name="Comma 2 4 3 2 8 2" xfId="3595" xr:uid="{00000000-0005-0000-0000-00009E420000}"/>
    <cellStyle name="Comma 2 4 3 2 8 2 2" xfId="8956" xr:uid="{00000000-0005-0000-0000-00009F420000}"/>
    <cellStyle name="Comma 2 4 3 2 8 2 2 2" xfId="22075" xr:uid="{00000000-0005-0000-0000-0000A0420000}"/>
    <cellStyle name="Comma 2 4 3 2 8 2 2 2 2" xfId="53458" xr:uid="{00000000-0005-0000-0000-0000A1420000}"/>
    <cellStyle name="Comma 2 4 3 2 8 2 2 3" xfId="40504" xr:uid="{00000000-0005-0000-0000-0000A2420000}"/>
    <cellStyle name="Comma 2 4 3 2 8 2 3" xfId="29957" xr:uid="{00000000-0005-0000-0000-0000A3420000}"/>
    <cellStyle name="Comma 2 4 3 2 8 2 3 2" xfId="61339" xr:uid="{00000000-0005-0000-0000-0000A4420000}"/>
    <cellStyle name="Comma 2 4 3 2 8 2 4" xfId="14300" xr:uid="{00000000-0005-0000-0000-0000A5420000}"/>
    <cellStyle name="Comma 2 4 3 2 8 2 4 2" xfId="45685" xr:uid="{00000000-0005-0000-0000-0000A6420000}"/>
    <cellStyle name="Comma 2 4 3 2 8 2 5" xfId="35240" xr:uid="{00000000-0005-0000-0000-0000A7420000}"/>
    <cellStyle name="Comma 2 4 3 2 8 3" xfId="6298" xr:uid="{00000000-0005-0000-0000-0000A8420000}"/>
    <cellStyle name="Comma 2 4 3 2 8 3 2" xfId="24702" xr:uid="{00000000-0005-0000-0000-0000A9420000}"/>
    <cellStyle name="Comma 2 4 3 2 8 3 2 2" xfId="56085" xr:uid="{00000000-0005-0000-0000-0000AA420000}"/>
    <cellStyle name="Comma 2 4 3 2 8 3 3" xfId="16929" xr:uid="{00000000-0005-0000-0000-0000AB420000}"/>
    <cellStyle name="Comma 2 4 3 2 8 3 3 2" xfId="48312" xr:uid="{00000000-0005-0000-0000-0000AC420000}"/>
    <cellStyle name="Comma 2 4 3 2 8 3 4" xfId="37872" xr:uid="{00000000-0005-0000-0000-0000AD420000}"/>
    <cellStyle name="Comma 2 4 3 2 8 4" xfId="19448" xr:uid="{00000000-0005-0000-0000-0000AE420000}"/>
    <cellStyle name="Comma 2 4 3 2 8 4 2" xfId="50831" xr:uid="{00000000-0005-0000-0000-0000AF420000}"/>
    <cellStyle name="Comma 2 4 3 2 8 5" xfId="27330" xr:uid="{00000000-0005-0000-0000-0000B0420000}"/>
    <cellStyle name="Comma 2 4 3 2 8 5 2" xfId="58712" xr:uid="{00000000-0005-0000-0000-0000B1420000}"/>
    <cellStyle name="Comma 2 4 3 2 8 6" xfId="11672" xr:uid="{00000000-0005-0000-0000-0000B2420000}"/>
    <cellStyle name="Comma 2 4 3 2 8 6 2" xfId="43058" xr:uid="{00000000-0005-0000-0000-0000B3420000}"/>
    <cellStyle name="Comma 2 4 3 2 8 7" xfId="32610" xr:uid="{00000000-0005-0000-0000-0000B4420000}"/>
    <cellStyle name="Comma 2 4 3 2 9" xfId="896" xr:uid="{00000000-0005-0000-0000-0000B5420000}"/>
    <cellStyle name="Comma 2 4 3 2 9 2" xfId="3596" xr:uid="{00000000-0005-0000-0000-0000B6420000}"/>
    <cellStyle name="Comma 2 4 3 2 9 2 2" xfId="8957" xr:uid="{00000000-0005-0000-0000-0000B7420000}"/>
    <cellStyle name="Comma 2 4 3 2 9 2 2 2" xfId="22076" xr:uid="{00000000-0005-0000-0000-0000B8420000}"/>
    <cellStyle name="Comma 2 4 3 2 9 2 2 2 2" xfId="53459" xr:uid="{00000000-0005-0000-0000-0000B9420000}"/>
    <cellStyle name="Comma 2 4 3 2 9 2 2 3" xfId="40505" xr:uid="{00000000-0005-0000-0000-0000BA420000}"/>
    <cellStyle name="Comma 2 4 3 2 9 2 3" xfId="29958" xr:uid="{00000000-0005-0000-0000-0000BB420000}"/>
    <cellStyle name="Comma 2 4 3 2 9 2 3 2" xfId="61340" xr:uid="{00000000-0005-0000-0000-0000BC420000}"/>
    <cellStyle name="Comma 2 4 3 2 9 2 4" xfId="14301" xr:uid="{00000000-0005-0000-0000-0000BD420000}"/>
    <cellStyle name="Comma 2 4 3 2 9 2 4 2" xfId="45686" xr:uid="{00000000-0005-0000-0000-0000BE420000}"/>
    <cellStyle name="Comma 2 4 3 2 9 2 5" xfId="35241" xr:uid="{00000000-0005-0000-0000-0000BF420000}"/>
    <cellStyle name="Comma 2 4 3 2 9 3" xfId="6299" xr:uid="{00000000-0005-0000-0000-0000C0420000}"/>
    <cellStyle name="Comma 2 4 3 2 9 3 2" xfId="24703" xr:uid="{00000000-0005-0000-0000-0000C1420000}"/>
    <cellStyle name="Comma 2 4 3 2 9 3 2 2" xfId="56086" xr:uid="{00000000-0005-0000-0000-0000C2420000}"/>
    <cellStyle name="Comma 2 4 3 2 9 3 3" xfId="16930" xr:uid="{00000000-0005-0000-0000-0000C3420000}"/>
    <cellStyle name="Comma 2 4 3 2 9 3 3 2" xfId="48313" xr:uid="{00000000-0005-0000-0000-0000C4420000}"/>
    <cellStyle name="Comma 2 4 3 2 9 3 4" xfId="37873" xr:uid="{00000000-0005-0000-0000-0000C5420000}"/>
    <cellStyle name="Comma 2 4 3 2 9 4" xfId="19449" xr:uid="{00000000-0005-0000-0000-0000C6420000}"/>
    <cellStyle name="Comma 2 4 3 2 9 4 2" xfId="50832" xr:uid="{00000000-0005-0000-0000-0000C7420000}"/>
    <cellStyle name="Comma 2 4 3 2 9 5" xfId="27331" xr:uid="{00000000-0005-0000-0000-0000C8420000}"/>
    <cellStyle name="Comma 2 4 3 2 9 5 2" xfId="58713" xr:uid="{00000000-0005-0000-0000-0000C9420000}"/>
    <cellStyle name="Comma 2 4 3 2 9 6" xfId="11673" xr:uid="{00000000-0005-0000-0000-0000CA420000}"/>
    <cellStyle name="Comma 2 4 3 2 9 6 2" xfId="43059" xr:uid="{00000000-0005-0000-0000-0000CB420000}"/>
    <cellStyle name="Comma 2 4 3 2 9 7" xfId="32611" xr:uid="{00000000-0005-0000-0000-0000CC420000}"/>
    <cellStyle name="Comma 2 4 3 3" xfId="897" xr:uid="{00000000-0005-0000-0000-0000CD420000}"/>
    <cellStyle name="Comma 2 4 3 3 10" xfId="32612" xr:uid="{00000000-0005-0000-0000-0000CE420000}"/>
    <cellStyle name="Comma 2 4 3 3 2" xfId="898" xr:uid="{00000000-0005-0000-0000-0000CF420000}"/>
    <cellStyle name="Comma 2 4 3 3 2 2" xfId="899" xr:uid="{00000000-0005-0000-0000-0000D0420000}"/>
    <cellStyle name="Comma 2 4 3 3 2 2 2" xfId="3599" xr:uid="{00000000-0005-0000-0000-0000D1420000}"/>
    <cellStyle name="Comma 2 4 3 3 2 2 2 2" xfId="8960" xr:uid="{00000000-0005-0000-0000-0000D2420000}"/>
    <cellStyle name="Comma 2 4 3 3 2 2 2 2 2" xfId="22079" xr:uid="{00000000-0005-0000-0000-0000D3420000}"/>
    <cellStyle name="Comma 2 4 3 3 2 2 2 2 2 2" xfId="53462" xr:uid="{00000000-0005-0000-0000-0000D4420000}"/>
    <cellStyle name="Comma 2 4 3 3 2 2 2 2 3" xfId="40508" xr:uid="{00000000-0005-0000-0000-0000D5420000}"/>
    <cellStyle name="Comma 2 4 3 3 2 2 2 3" xfId="29961" xr:uid="{00000000-0005-0000-0000-0000D6420000}"/>
    <cellStyle name="Comma 2 4 3 3 2 2 2 3 2" xfId="61343" xr:uid="{00000000-0005-0000-0000-0000D7420000}"/>
    <cellStyle name="Comma 2 4 3 3 2 2 2 4" xfId="14304" xr:uid="{00000000-0005-0000-0000-0000D8420000}"/>
    <cellStyle name="Comma 2 4 3 3 2 2 2 4 2" xfId="45689" xr:uid="{00000000-0005-0000-0000-0000D9420000}"/>
    <cellStyle name="Comma 2 4 3 3 2 2 2 5" xfId="35244" xr:uid="{00000000-0005-0000-0000-0000DA420000}"/>
    <cellStyle name="Comma 2 4 3 3 2 2 3" xfId="6302" xr:uid="{00000000-0005-0000-0000-0000DB420000}"/>
    <cellStyle name="Comma 2 4 3 3 2 2 3 2" xfId="24706" xr:uid="{00000000-0005-0000-0000-0000DC420000}"/>
    <cellStyle name="Comma 2 4 3 3 2 2 3 2 2" xfId="56089" xr:uid="{00000000-0005-0000-0000-0000DD420000}"/>
    <cellStyle name="Comma 2 4 3 3 2 2 3 3" xfId="16933" xr:uid="{00000000-0005-0000-0000-0000DE420000}"/>
    <cellStyle name="Comma 2 4 3 3 2 2 3 3 2" xfId="48316" xr:uid="{00000000-0005-0000-0000-0000DF420000}"/>
    <cellStyle name="Comma 2 4 3 3 2 2 3 4" xfId="37876" xr:uid="{00000000-0005-0000-0000-0000E0420000}"/>
    <cellStyle name="Comma 2 4 3 3 2 2 4" xfId="19452" xr:uid="{00000000-0005-0000-0000-0000E1420000}"/>
    <cellStyle name="Comma 2 4 3 3 2 2 4 2" xfId="50835" xr:uid="{00000000-0005-0000-0000-0000E2420000}"/>
    <cellStyle name="Comma 2 4 3 3 2 2 5" xfId="27334" xr:uid="{00000000-0005-0000-0000-0000E3420000}"/>
    <cellStyle name="Comma 2 4 3 3 2 2 5 2" xfId="58716" xr:uid="{00000000-0005-0000-0000-0000E4420000}"/>
    <cellStyle name="Comma 2 4 3 3 2 2 6" xfId="11676" xr:uid="{00000000-0005-0000-0000-0000E5420000}"/>
    <cellStyle name="Comma 2 4 3 3 2 2 6 2" xfId="43062" xr:uid="{00000000-0005-0000-0000-0000E6420000}"/>
    <cellStyle name="Comma 2 4 3 3 2 2 7" xfId="32614" xr:uid="{00000000-0005-0000-0000-0000E7420000}"/>
    <cellStyle name="Comma 2 4 3 3 2 3" xfId="3598" xr:uid="{00000000-0005-0000-0000-0000E8420000}"/>
    <cellStyle name="Comma 2 4 3 3 2 3 2" xfId="8959" xr:uid="{00000000-0005-0000-0000-0000E9420000}"/>
    <cellStyle name="Comma 2 4 3 3 2 3 2 2" xfId="22078" xr:uid="{00000000-0005-0000-0000-0000EA420000}"/>
    <cellStyle name="Comma 2 4 3 3 2 3 2 2 2" xfId="53461" xr:uid="{00000000-0005-0000-0000-0000EB420000}"/>
    <cellStyle name="Comma 2 4 3 3 2 3 2 3" xfId="40507" xr:uid="{00000000-0005-0000-0000-0000EC420000}"/>
    <cellStyle name="Comma 2 4 3 3 2 3 3" xfId="29960" xr:uid="{00000000-0005-0000-0000-0000ED420000}"/>
    <cellStyle name="Comma 2 4 3 3 2 3 3 2" xfId="61342" xr:uid="{00000000-0005-0000-0000-0000EE420000}"/>
    <cellStyle name="Comma 2 4 3 3 2 3 4" xfId="14303" xr:uid="{00000000-0005-0000-0000-0000EF420000}"/>
    <cellStyle name="Comma 2 4 3 3 2 3 4 2" xfId="45688" xr:uid="{00000000-0005-0000-0000-0000F0420000}"/>
    <cellStyle name="Comma 2 4 3 3 2 3 5" xfId="35243" xr:uid="{00000000-0005-0000-0000-0000F1420000}"/>
    <cellStyle name="Comma 2 4 3 3 2 4" xfId="6301" xr:uid="{00000000-0005-0000-0000-0000F2420000}"/>
    <cellStyle name="Comma 2 4 3 3 2 4 2" xfId="24705" xr:uid="{00000000-0005-0000-0000-0000F3420000}"/>
    <cellStyle name="Comma 2 4 3 3 2 4 2 2" xfId="56088" xr:uid="{00000000-0005-0000-0000-0000F4420000}"/>
    <cellStyle name="Comma 2 4 3 3 2 4 3" xfId="16932" xr:uid="{00000000-0005-0000-0000-0000F5420000}"/>
    <cellStyle name="Comma 2 4 3 3 2 4 3 2" xfId="48315" xr:uid="{00000000-0005-0000-0000-0000F6420000}"/>
    <cellStyle name="Comma 2 4 3 3 2 4 4" xfId="37875" xr:uid="{00000000-0005-0000-0000-0000F7420000}"/>
    <cellStyle name="Comma 2 4 3 3 2 5" xfId="19451" xr:uid="{00000000-0005-0000-0000-0000F8420000}"/>
    <cellStyle name="Comma 2 4 3 3 2 5 2" xfId="50834" xr:uid="{00000000-0005-0000-0000-0000F9420000}"/>
    <cellStyle name="Comma 2 4 3 3 2 6" xfId="27333" xr:uid="{00000000-0005-0000-0000-0000FA420000}"/>
    <cellStyle name="Comma 2 4 3 3 2 6 2" xfId="58715" xr:uid="{00000000-0005-0000-0000-0000FB420000}"/>
    <cellStyle name="Comma 2 4 3 3 2 7" xfId="11675" xr:uid="{00000000-0005-0000-0000-0000FC420000}"/>
    <cellStyle name="Comma 2 4 3 3 2 7 2" xfId="43061" xr:uid="{00000000-0005-0000-0000-0000FD420000}"/>
    <cellStyle name="Comma 2 4 3 3 2 8" xfId="32613" xr:uid="{00000000-0005-0000-0000-0000FE420000}"/>
    <cellStyle name="Comma 2 4 3 3 3" xfId="900" xr:uid="{00000000-0005-0000-0000-0000FF420000}"/>
    <cellStyle name="Comma 2 4 3 3 3 2" xfId="3600" xr:uid="{00000000-0005-0000-0000-000000430000}"/>
    <cellStyle name="Comma 2 4 3 3 3 2 2" xfId="8961" xr:uid="{00000000-0005-0000-0000-000001430000}"/>
    <cellStyle name="Comma 2 4 3 3 3 2 2 2" xfId="22080" xr:uid="{00000000-0005-0000-0000-000002430000}"/>
    <cellStyle name="Comma 2 4 3 3 3 2 2 2 2" xfId="53463" xr:uid="{00000000-0005-0000-0000-000003430000}"/>
    <cellStyle name="Comma 2 4 3 3 3 2 2 3" xfId="40509" xr:uid="{00000000-0005-0000-0000-000004430000}"/>
    <cellStyle name="Comma 2 4 3 3 3 2 3" xfId="29962" xr:uid="{00000000-0005-0000-0000-000005430000}"/>
    <cellStyle name="Comma 2 4 3 3 3 2 3 2" xfId="61344" xr:uid="{00000000-0005-0000-0000-000006430000}"/>
    <cellStyle name="Comma 2 4 3 3 3 2 4" xfId="14305" xr:uid="{00000000-0005-0000-0000-000007430000}"/>
    <cellStyle name="Comma 2 4 3 3 3 2 4 2" xfId="45690" xr:uid="{00000000-0005-0000-0000-000008430000}"/>
    <cellStyle name="Comma 2 4 3 3 3 2 5" xfId="35245" xr:uid="{00000000-0005-0000-0000-000009430000}"/>
    <cellStyle name="Comma 2 4 3 3 3 3" xfId="6303" xr:uid="{00000000-0005-0000-0000-00000A430000}"/>
    <cellStyle name="Comma 2 4 3 3 3 3 2" xfId="24707" xr:uid="{00000000-0005-0000-0000-00000B430000}"/>
    <cellStyle name="Comma 2 4 3 3 3 3 2 2" xfId="56090" xr:uid="{00000000-0005-0000-0000-00000C430000}"/>
    <cellStyle name="Comma 2 4 3 3 3 3 3" xfId="16934" xr:uid="{00000000-0005-0000-0000-00000D430000}"/>
    <cellStyle name="Comma 2 4 3 3 3 3 3 2" xfId="48317" xr:uid="{00000000-0005-0000-0000-00000E430000}"/>
    <cellStyle name="Comma 2 4 3 3 3 3 4" xfId="37877" xr:uid="{00000000-0005-0000-0000-00000F430000}"/>
    <cellStyle name="Comma 2 4 3 3 3 4" xfId="19453" xr:uid="{00000000-0005-0000-0000-000010430000}"/>
    <cellStyle name="Comma 2 4 3 3 3 4 2" xfId="50836" xr:uid="{00000000-0005-0000-0000-000011430000}"/>
    <cellStyle name="Comma 2 4 3 3 3 5" xfId="27335" xr:uid="{00000000-0005-0000-0000-000012430000}"/>
    <cellStyle name="Comma 2 4 3 3 3 5 2" xfId="58717" xr:uid="{00000000-0005-0000-0000-000013430000}"/>
    <cellStyle name="Comma 2 4 3 3 3 6" xfId="11677" xr:uid="{00000000-0005-0000-0000-000014430000}"/>
    <cellStyle name="Comma 2 4 3 3 3 6 2" xfId="43063" xr:uid="{00000000-0005-0000-0000-000015430000}"/>
    <cellStyle name="Comma 2 4 3 3 3 7" xfId="32615" xr:uid="{00000000-0005-0000-0000-000016430000}"/>
    <cellStyle name="Comma 2 4 3 3 4" xfId="901" xr:uid="{00000000-0005-0000-0000-000017430000}"/>
    <cellStyle name="Comma 2 4 3 3 4 2" xfId="3601" xr:uid="{00000000-0005-0000-0000-000018430000}"/>
    <cellStyle name="Comma 2 4 3 3 4 2 2" xfId="8962" xr:uid="{00000000-0005-0000-0000-000019430000}"/>
    <cellStyle name="Comma 2 4 3 3 4 2 2 2" xfId="22081" xr:uid="{00000000-0005-0000-0000-00001A430000}"/>
    <cellStyle name="Comma 2 4 3 3 4 2 2 2 2" xfId="53464" xr:uid="{00000000-0005-0000-0000-00001B430000}"/>
    <cellStyle name="Comma 2 4 3 3 4 2 2 3" xfId="40510" xr:uid="{00000000-0005-0000-0000-00001C430000}"/>
    <cellStyle name="Comma 2 4 3 3 4 2 3" xfId="29963" xr:uid="{00000000-0005-0000-0000-00001D430000}"/>
    <cellStyle name="Comma 2 4 3 3 4 2 3 2" xfId="61345" xr:uid="{00000000-0005-0000-0000-00001E430000}"/>
    <cellStyle name="Comma 2 4 3 3 4 2 4" xfId="14306" xr:uid="{00000000-0005-0000-0000-00001F430000}"/>
    <cellStyle name="Comma 2 4 3 3 4 2 4 2" xfId="45691" xr:uid="{00000000-0005-0000-0000-000020430000}"/>
    <cellStyle name="Comma 2 4 3 3 4 2 5" xfId="35246" xr:uid="{00000000-0005-0000-0000-000021430000}"/>
    <cellStyle name="Comma 2 4 3 3 4 3" xfId="6304" xr:uid="{00000000-0005-0000-0000-000022430000}"/>
    <cellStyle name="Comma 2 4 3 3 4 3 2" xfId="24708" xr:uid="{00000000-0005-0000-0000-000023430000}"/>
    <cellStyle name="Comma 2 4 3 3 4 3 2 2" xfId="56091" xr:uid="{00000000-0005-0000-0000-000024430000}"/>
    <cellStyle name="Comma 2 4 3 3 4 3 3" xfId="16935" xr:uid="{00000000-0005-0000-0000-000025430000}"/>
    <cellStyle name="Comma 2 4 3 3 4 3 3 2" xfId="48318" xr:uid="{00000000-0005-0000-0000-000026430000}"/>
    <cellStyle name="Comma 2 4 3 3 4 3 4" xfId="37878" xr:uid="{00000000-0005-0000-0000-000027430000}"/>
    <cellStyle name="Comma 2 4 3 3 4 4" xfId="19454" xr:uid="{00000000-0005-0000-0000-000028430000}"/>
    <cellStyle name="Comma 2 4 3 3 4 4 2" xfId="50837" xr:uid="{00000000-0005-0000-0000-000029430000}"/>
    <cellStyle name="Comma 2 4 3 3 4 5" xfId="27336" xr:uid="{00000000-0005-0000-0000-00002A430000}"/>
    <cellStyle name="Comma 2 4 3 3 4 5 2" xfId="58718" xr:uid="{00000000-0005-0000-0000-00002B430000}"/>
    <cellStyle name="Comma 2 4 3 3 4 6" xfId="11678" xr:uid="{00000000-0005-0000-0000-00002C430000}"/>
    <cellStyle name="Comma 2 4 3 3 4 6 2" xfId="43064" xr:uid="{00000000-0005-0000-0000-00002D430000}"/>
    <cellStyle name="Comma 2 4 3 3 4 7" xfId="32616" xr:uid="{00000000-0005-0000-0000-00002E430000}"/>
    <cellStyle name="Comma 2 4 3 3 5" xfId="3597" xr:uid="{00000000-0005-0000-0000-00002F430000}"/>
    <cellStyle name="Comma 2 4 3 3 5 2" xfId="8958" xr:uid="{00000000-0005-0000-0000-000030430000}"/>
    <cellStyle name="Comma 2 4 3 3 5 2 2" xfId="22077" xr:uid="{00000000-0005-0000-0000-000031430000}"/>
    <cellStyle name="Comma 2 4 3 3 5 2 2 2" xfId="53460" xr:uid="{00000000-0005-0000-0000-000032430000}"/>
    <cellStyle name="Comma 2 4 3 3 5 2 3" xfId="40506" xr:uid="{00000000-0005-0000-0000-000033430000}"/>
    <cellStyle name="Comma 2 4 3 3 5 3" xfId="29959" xr:uid="{00000000-0005-0000-0000-000034430000}"/>
    <cellStyle name="Comma 2 4 3 3 5 3 2" xfId="61341" xr:uid="{00000000-0005-0000-0000-000035430000}"/>
    <cellStyle name="Comma 2 4 3 3 5 4" xfId="14302" xr:uid="{00000000-0005-0000-0000-000036430000}"/>
    <cellStyle name="Comma 2 4 3 3 5 4 2" xfId="45687" xr:uid="{00000000-0005-0000-0000-000037430000}"/>
    <cellStyle name="Comma 2 4 3 3 5 5" xfId="35242" xr:uid="{00000000-0005-0000-0000-000038430000}"/>
    <cellStyle name="Comma 2 4 3 3 6" xfId="6300" xr:uid="{00000000-0005-0000-0000-000039430000}"/>
    <cellStyle name="Comma 2 4 3 3 6 2" xfId="24704" xr:uid="{00000000-0005-0000-0000-00003A430000}"/>
    <cellStyle name="Comma 2 4 3 3 6 2 2" xfId="56087" xr:uid="{00000000-0005-0000-0000-00003B430000}"/>
    <cellStyle name="Comma 2 4 3 3 6 3" xfId="16931" xr:uid="{00000000-0005-0000-0000-00003C430000}"/>
    <cellStyle name="Comma 2 4 3 3 6 3 2" xfId="48314" xr:uid="{00000000-0005-0000-0000-00003D430000}"/>
    <cellStyle name="Comma 2 4 3 3 6 4" xfId="37874" xr:uid="{00000000-0005-0000-0000-00003E430000}"/>
    <cellStyle name="Comma 2 4 3 3 7" xfId="19450" xr:uid="{00000000-0005-0000-0000-00003F430000}"/>
    <cellStyle name="Comma 2 4 3 3 7 2" xfId="50833" xr:uid="{00000000-0005-0000-0000-000040430000}"/>
    <cellStyle name="Comma 2 4 3 3 8" xfId="27332" xr:uid="{00000000-0005-0000-0000-000041430000}"/>
    <cellStyle name="Comma 2 4 3 3 8 2" xfId="58714" xr:uid="{00000000-0005-0000-0000-000042430000}"/>
    <cellStyle name="Comma 2 4 3 3 9" xfId="11674" xr:uid="{00000000-0005-0000-0000-000043430000}"/>
    <cellStyle name="Comma 2 4 3 3 9 2" xfId="43060" xr:uid="{00000000-0005-0000-0000-000044430000}"/>
    <cellStyle name="Comma 2 4 3 4" xfId="902" xr:uid="{00000000-0005-0000-0000-000045430000}"/>
    <cellStyle name="Comma 2 4 3 4 10" xfId="32617" xr:uid="{00000000-0005-0000-0000-000046430000}"/>
    <cellStyle name="Comma 2 4 3 4 2" xfId="903" xr:uid="{00000000-0005-0000-0000-000047430000}"/>
    <cellStyle name="Comma 2 4 3 4 2 2" xfId="904" xr:uid="{00000000-0005-0000-0000-000048430000}"/>
    <cellStyle name="Comma 2 4 3 4 2 2 2" xfId="3604" xr:uid="{00000000-0005-0000-0000-000049430000}"/>
    <cellStyle name="Comma 2 4 3 4 2 2 2 2" xfId="8965" xr:uid="{00000000-0005-0000-0000-00004A430000}"/>
    <cellStyle name="Comma 2 4 3 4 2 2 2 2 2" xfId="22084" xr:uid="{00000000-0005-0000-0000-00004B430000}"/>
    <cellStyle name="Comma 2 4 3 4 2 2 2 2 2 2" xfId="53467" xr:uid="{00000000-0005-0000-0000-00004C430000}"/>
    <cellStyle name="Comma 2 4 3 4 2 2 2 2 3" xfId="40513" xr:uid="{00000000-0005-0000-0000-00004D430000}"/>
    <cellStyle name="Comma 2 4 3 4 2 2 2 3" xfId="29966" xr:uid="{00000000-0005-0000-0000-00004E430000}"/>
    <cellStyle name="Comma 2 4 3 4 2 2 2 3 2" xfId="61348" xr:uid="{00000000-0005-0000-0000-00004F430000}"/>
    <cellStyle name="Comma 2 4 3 4 2 2 2 4" xfId="14309" xr:uid="{00000000-0005-0000-0000-000050430000}"/>
    <cellStyle name="Comma 2 4 3 4 2 2 2 4 2" xfId="45694" xr:uid="{00000000-0005-0000-0000-000051430000}"/>
    <cellStyle name="Comma 2 4 3 4 2 2 2 5" xfId="35249" xr:uid="{00000000-0005-0000-0000-000052430000}"/>
    <cellStyle name="Comma 2 4 3 4 2 2 3" xfId="6307" xr:uid="{00000000-0005-0000-0000-000053430000}"/>
    <cellStyle name="Comma 2 4 3 4 2 2 3 2" xfId="24711" xr:uid="{00000000-0005-0000-0000-000054430000}"/>
    <cellStyle name="Comma 2 4 3 4 2 2 3 2 2" xfId="56094" xr:uid="{00000000-0005-0000-0000-000055430000}"/>
    <cellStyle name="Comma 2 4 3 4 2 2 3 3" xfId="16938" xr:uid="{00000000-0005-0000-0000-000056430000}"/>
    <cellStyle name="Comma 2 4 3 4 2 2 3 3 2" xfId="48321" xr:uid="{00000000-0005-0000-0000-000057430000}"/>
    <cellStyle name="Comma 2 4 3 4 2 2 3 4" xfId="37881" xr:uid="{00000000-0005-0000-0000-000058430000}"/>
    <cellStyle name="Comma 2 4 3 4 2 2 4" xfId="19457" xr:uid="{00000000-0005-0000-0000-000059430000}"/>
    <cellStyle name="Comma 2 4 3 4 2 2 4 2" xfId="50840" xr:uid="{00000000-0005-0000-0000-00005A430000}"/>
    <cellStyle name="Comma 2 4 3 4 2 2 5" xfId="27339" xr:uid="{00000000-0005-0000-0000-00005B430000}"/>
    <cellStyle name="Comma 2 4 3 4 2 2 5 2" xfId="58721" xr:uid="{00000000-0005-0000-0000-00005C430000}"/>
    <cellStyle name="Comma 2 4 3 4 2 2 6" xfId="11681" xr:uid="{00000000-0005-0000-0000-00005D430000}"/>
    <cellStyle name="Comma 2 4 3 4 2 2 6 2" xfId="43067" xr:uid="{00000000-0005-0000-0000-00005E430000}"/>
    <cellStyle name="Comma 2 4 3 4 2 2 7" xfId="32619" xr:uid="{00000000-0005-0000-0000-00005F430000}"/>
    <cellStyle name="Comma 2 4 3 4 2 3" xfId="3603" xr:uid="{00000000-0005-0000-0000-000060430000}"/>
    <cellStyle name="Comma 2 4 3 4 2 3 2" xfId="8964" xr:uid="{00000000-0005-0000-0000-000061430000}"/>
    <cellStyle name="Comma 2 4 3 4 2 3 2 2" xfId="22083" xr:uid="{00000000-0005-0000-0000-000062430000}"/>
    <cellStyle name="Comma 2 4 3 4 2 3 2 2 2" xfId="53466" xr:uid="{00000000-0005-0000-0000-000063430000}"/>
    <cellStyle name="Comma 2 4 3 4 2 3 2 3" xfId="40512" xr:uid="{00000000-0005-0000-0000-000064430000}"/>
    <cellStyle name="Comma 2 4 3 4 2 3 3" xfId="29965" xr:uid="{00000000-0005-0000-0000-000065430000}"/>
    <cellStyle name="Comma 2 4 3 4 2 3 3 2" xfId="61347" xr:uid="{00000000-0005-0000-0000-000066430000}"/>
    <cellStyle name="Comma 2 4 3 4 2 3 4" xfId="14308" xr:uid="{00000000-0005-0000-0000-000067430000}"/>
    <cellStyle name="Comma 2 4 3 4 2 3 4 2" xfId="45693" xr:uid="{00000000-0005-0000-0000-000068430000}"/>
    <cellStyle name="Comma 2 4 3 4 2 3 5" xfId="35248" xr:uid="{00000000-0005-0000-0000-000069430000}"/>
    <cellStyle name="Comma 2 4 3 4 2 4" xfId="6306" xr:uid="{00000000-0005-0000-0000-00006A430000}"/>
    <cellStyle name="Comma 2 4 3 4 2 4 2" xfId="24710" xr:uid="{00000000-0005-0000-0000-00006B430000}"/>
    <cellStyle name="Comma 2 4 3 4 2 4 2 2" xfId="56093" xr:uid="{00000000-0005-0000-0000-00006C430000}"/>
    <cellStyle name="Comma 2 4 3 4 2 4 3" xfId="16937" xr:uid="{00000000-0005-0000-0000-00006D430000}"/>
    <cellStyle name="Comma 2 4 3 4 2 4 3 2" xfId="48320" xr:uid="{00000000-0005-0000-0000-00006E430000}"/>
    <cellStyle name="Comma 2 4 3 4 2 4 4" xfId="37880" xr:uid="{00000000-0005-0000-0000-00006F430000}"/>
    <cellStyle name="Comma 2 4 3 4 2 5" xfId="19456" xr:uid="{00000000-0005-0000-0000-000070430000}"/>
    <cellStyle name="Comma 2 4 3 4 2 5 2" xfId="50839" xr:uid="{00000000-0005-0000-0000-000071430000}"/>
    <cellStyle name="Comma 2 4 3 4 2 6" xfId="27338" xr:uid="{00000000-0005-0000-0000-000072430000}"/>
    <cellStyle name="Comma 2 4 3 4 2 6 2" xfId="58720" xr:uid="{00000000-0005-0000-0000-000073430000}"/>
    <cellStyle name="Comma 2 4 3 4 2 7" xfId="11680" xr:uid="{00000000-0005-0000-0000-000074430000}"/>
    <cellStyle name="Comma 2 4 3 4 2 7 2" xfId="43066" xr:uid="{00000000-0005-0000-0000-000075430000}"/>
    <cellStyle name="Comma 2 4 3 4 2 8" xfId="32618" xr:uid="{00000000-0005-0000-0000-000076430000}"/>
    <cellStyle name="Comma 2 4 3 4 3" xfId="905" xr:uid="{00000000-0005-0000-0000-000077430000}"/>
    <cellStyle name="Comma 2 4 3 4 3 2" xfId="3605" xr:uid="{00000000-0005-0000-0000-000078430000}"/>
    <cellStyle name="Comma 2 4 3 4 3 2 2" xfId="8966" xr:uid="{00000000-0005-0000-0000-000079430000}"/>
    <cellStyle name="Comma 2 4 3 4 3 2 2 2" xfId="22085" xr:uid="{00000000-0005-0000-0000-00007A430000}"/>
    <cellStyle name="Comma 2 4 3 4 3 2 2 2 2" xfId="53468" xr:uid="{00000000-0005-0000-0000-00007B430000}"/>
    <cellStyle name="Comma 2 4 3 4 3 2 2 3" xfId="40514" xr:uid="{00000000-0005-0000-0000-00007C430000}"/>
    <cellStyle name="Comma 2 4 3 4 3 2 3" xfId="29967" xr:uid="{00000000-0005-0000-0000-00007D430000}"/>
    <cellStyle name="Comma 2 4 3 4 3 2 3 2" xfId="61349" xr:uid="{00000000-0005-0000-0000-00007E430000}"/>
    <cellStyle name="Comma 2 4 3 4 3 2 4" xfId="14310" xr:uid="{00000000-0005-0000-0000-00007F430000}"/>
    <cellStyle name="Comma 2 4 3 4 3 2 4 2" xfId="45695" xr:uid="{00000000-0005-0000-0000-000080430000}"/>
    <cellStyle name="Comma 2 4 3 4 3 2 5" xfId="35250" xr:uid="{00000000-0005-0000-0000-000081430000}"/>
    <cellStyle name="Comma 2 4 3 4 3 3" xfId="6308" xr:uid="{00000000-0005-0000-0000-000082430000}"/>
    <cellStyle name="Comma 2 4 3 4 3 3 2" xfId="24712" xr:uid="{00000000-0005-0000-0000-000083430000}"/>
    <cellStyle name="Comma 2 4 3 4 3 3 2 2" xfId="56095" xr:uid="{00000000-0005-0000-0000-000084430000}"/>
    <cellStyle name="Comma 2 4 3 4 3 3 3" xfId="16939" xr:uid="{00000000-0005-0000-0000-000085430000}"/>
    <cellStyle name="Comma 2 4 3 4 3 3 3 2" xfId="48322" xr:uid="{00000000-0005-0000-0000-000086430000}"/>
    <cellStyle name="Comma 2 4 3 4 3 3 4" xfId="37882" xr:uid="{00000000-0005-0000-0000-000087430000}"/>
    <cellStyle name="Comma 2 4 3 4 3 4" xfId="19458" xr:uid="{00000000-0005-0000-0000-000088430000}"/>
    <cellStyle name="Comma 2 4 3 4 3 4 2" xfId="50841" xr:uid="{00000000-0005-0000-0000-000089430000}"/>
    <cellStyle name="Comma 2 4 3 4 3 5" xfId="27340" xr:uid="{00000000-0005-0000-0000-00008A430000}"/>
    <cellStyle name="Comma 2 4 3 4 3 5 2" xfId="58722" xr:uid="{00000000-0005-0000-0000-00008B430000}"/>
    <cellStyle name="Comma 2 4 3 4 3 6" xfId="11682" xr:uid="{00000000-0005-0000-0000-00008C430000}"/>
    <cellStyle name="Comma 2 4 3 4 3 6 2" xfId="43068" xr:uid="{00000000-0005-0000-0000-00008D430000}"/>
    <cellStyle name="Comma 2 4 3 4 3 7" xfId="32620" xr:uid="{00000000-0005-0000-0000-00008E430000}"/>
    <cellStyle name="Comma 2 4 3 4 4" xfId="906" xr:uid="{00000000-0005-0000-0000-00008F430000}"/>
    <cellStyle name="Comma 2 4 3 4 4 2" xfId="3606" xr:uid="{00000000-0005-0000-0000-000090430000}"/>
    <cellStyle name="Comma 2 4 3 4 4 2 2" xfId="8967" xr:uid="{00000000-0005-0000-0000-000091430000}"/>
    <cellStyle name="Comma 2 4 3 4 4 2 2 2" xfId="22086" xr:uid="{00000000-0005-0000-0000-000092430000}"/>
    <cellStyle name="Comma 2 4 3 4 4 2 2 2 2" xfId="53469" xr:uid="{00000000-0005-0000-0000-000093430000}"/>
    <cellStyle name="Comma 2 4 3 4 4 2 2 3" xfId="40515" xr:uid="{00000000-0005-0000-0000-000094430000}"/>
    <cellStyle name="Comma 2 4 3 4 4 2 3" xfId="29968" xr:uid="{00000000-0005-0000-0000-000095430000}"/>
    <cellStyle name="Comma 2 4 3 4 4 2 3 2" xfId="61350" xr:uid="{00000000-0005-0000-0000-000096430000}"/>
    <cellStyle name="Comma 2 4 3 4 4 2 4" xfId="14311" xr:uid="{00000000-0005-0000-0000-000097430000}"/>
    <cellStyle name="Comma 2 4 3 4 4 2 4 2" xfId="45696" xr:uid="{00000000-0005-0000-0000-000098430000}"/>
    <cellStyle name="Comma 2 4 3 4 4 2 5" xfId="35251" xr:uid="{00000000-0005-0000-0000-000099430000}"/>
    <cellStyle name="Comma 2 4 3 4 4 3" xfId="6309" xr:uid="{00000000-0005-0000-0000-00009A430000}"/>
    <cellStyle name="Comma 2 4 3 4 4 3 2" xfId="24713" xr:uid="{00000000-0005-0000-0000-00009B430000}"/>
    <cellStyle name="Comma 2 4 3 4 4 3 2 2" xfId="56096" xr:uid="{00000000-0005-0000-0000-00009C430000}"/>
    <cellStyle name="Comma 2 4 3 4 4 3 3" xfId="16940" xr:uid="{00000000-0005-0000-0000-00009D430000}"/>
    <cellStyle name="Comma 2 4 3 4 4 3 3 2" xfId="48323" xr:uid="{00000000-0005-0000-0000-00009E430000}"/>
    <cellStyle name="Comma 2 4 3 4 4 3 4" xfId="37883" xr:uid="{00000000-0005-0000-0000-00009F430000}"/>
    <cellStyle name="Comma 2 4 3 4 4 4" xfId="19459" xr:uid="{00000000-0005-0000-0000-0000A0430000}"/>
    <cellStyle name="Comma 2 4 3 4 4 4 2" xfId="50842" xr:uid="{00000000-0005-0000-0000-0000A1430000}"/>
    <cellStyle name="Comma 2 4 3 4 4 5" xfId="27341" xr:uid="{00000000-0005-0000-0000-0000A2430000}"/>
    <cellStyle name="Comma 2 4 3 4 4 5 2" xfId="58723" xr:uid="{00000000-0005-0000-0000-0000A3430000}"/>
    <cellStyle name="Comma 2 4 3 4 4 6" xfId="11683" xr:uid="{00000000-0005-0000-0000-0000A4430000}"/>
    <cellStyle name="Comma 2 4 3 4 4 6 2" xfId="43069" xr:uid="{00000000-0005-0000-0000-0000A5430000}"/>
    <cellStyle name="Comma 2 4 3 4 4 7" xfId="32621" xr:uid="{00000000-0005-0000-0000-0000A6430000}"/>
    <cellStyle name="Comma 2 4 3 4 5" xfId="3602" xr:uid="{00000000-0005-0000-0000-0000A7430000}"/>
    <cellStyle name="Comma 2 4 3 4 5 2" xfId="8963" xr:uid="{00000000-0005-0000-0000-0000A8430000}"/>
    <cellStyle name="Comma 2 4 3 4 5 2 2" xfId="22082" xr:uid="{00000000-0005-0000-0000-0000A9430000}"/>
    <cellStyle name="Comma 2 4 3 4 5 2 2 2" xfId="53465" xr:uid="{00000000-0005-0000-0000-0000AA430000}"/>
    <cellStyle name="Comma 2 4 3 4 5 2 3" xfId="40511" xr:uid="{00000000-0005-0000-0000-0000AB430000}"/>
    <cellStyle name="Comma 2 4 3 4 5 3" xfId="29964" xr:uid="{00000000-0005-0000-0000-0000AC430000}"/>
    <cellStyle name="Comma 2 4 3 4 5 3 2" xfId="61346" xr:uid="{00000000-0005-0000-0000-0000AD430000}"/>
    <cellStyle name="Comma 2 4 3 4 5 4" xfId="14307" xr:uid="{00000000-0005-0000-0000-0000AE430000}"/>
    <cellStyle name="Comma 2 4 3 4 5 4 2" xfId="45692" xr:uid="{00000000-0005-0000-0000-0000AF430000}"/>
    <cellStyle name="Comma 2 4 3 4 5 5" xfId="35247" xr:uid="{00000000-0005-0000-0000-0000B0430000}"/>
    <cellStyle name="Comma 2 4 3 4 6" xfId="6305" xr:uid="{00000000-0005-0000-0000-0000B1430000}"/>
    <cellStyle name="Comma 2 4 3 4 6 2" xfId="24709" xr:uid="{00000000-0005-0000-0000-0000B2430000}"/>
    <cellStyle name="Comma 2 4 3 4 6 2 2" xfId="56092" xr:uid="{00000000-0005-0000-0000-0000B3430000}"/>
    <cellStyle name="Comma 2 4 3 4 6 3" xfId="16936" xr:uid="{00000000-0005-0000-0000-0000B4430000}"/>
    <cellStyle name="Comma 2 4 3 4 6 3 2" xfId="48319" xr:uid="{00000000-0005-0000-0000-0000B5430000}"/>
    <cellStyle name="Comma 2 4 3 4 6 4" xfId="37879" xr:uid="{00000000-0005-0000-0000-0000B6430000}"/>
    <cellStyle name="Comma 2 4 3 4 7" xfId="19455" xr:uid="{00000000-0005-0000-0000-0000B7430000}"/>
    <cellStyle name="Comma 2 4 3 4 7 2" xfId="50838" xr:uid="{00000000-0005-0000-0000-0000B8430000}"/>
    <cellStyle name="Comma 2 4 3 4 8" xfId="27337" xr:uid="{00000000-0005-0000-0000-0000B9430000}"/>
    <cellStyle name="Comma 2 4 3 4 8 2" xfId="58719" xr:uid="{00000000-0005-0000-0000-0000BA430000}"/>
    <cellStyle name="Comma 2 4 3 4 9" xfId="11679" xr:uid="{00000000-0005-0000-0000-0000BB430000}"/>
    <cellStyle name="Comma 2 4 3 4 9 2" xfId="43065" xr:uid="{00000000-0005-0000-0000-0000BC430000}"/>
    <cellStyle name="Comma 2 4 3 5" xfId="907" xr:uid="{00000000-0005-0000-0000-0000BD430000}"/>
    <cellStyle name="Comma 2 4 3 5 10" xfId="32622" xr:uid="{00000000-0005-0000-0000-0000BE430000}"/>
    <cellStyle name="Comma 2 4 3 5 2" xfId="908" xr:uid="{00000000-0005-0000-0000-0000BF430000}"/>
    <cellStyle name="Comma 2 4 3 5 2 2" xfId="909" xr:uid="{00000000-0005-0000-0000-0000C0430000}"/>
    <cellStyle name="Comma 2 4 3 5 2 2 2" xfId="3609" xr:uid="{00000000-0005-0000-0000-0000C1430000}"/>
    <cellStyle name="Comma 2 4 3 5 2 2 2 2" xfId="8970" xr:uid="{00000000-0005-0000-0000-0000C2430000}"/>
    <cellStyle name="Comma 2 4 3 5 2 2 2 2 2" xfId="22089" xr:uid="{00000000-0005-0000-0000-0000C3430000}"/>
    <cellStyle name="Comma 2 4 3 5 2 2 2 2 2 2" xfId="53472" xr:uid="{00000000-0005-0000-0000-0000C4430000}"/>
    <cellStyle name="Comma 2 4 3 5 2 2 2 2 3" xfId="40518" xr:uid="{00000000-0005-0000-0000-0000C5430000}"/>
    <cellStyle name="Comma 2 4 3 5 2 2 2 3" xfId="29971" xr:uid="{00000000-0005-0000-0000-0000C6430000}"/>
    <cellStyle name="Comma 2 4 3 5 2 2 2 3 2" xfId="61353" xr:uid="{00000000-0005-0000-0000-0000C7430000}"/>
    <cellStyle name="Comma 2 4 3 5 2 2 2 4" xfId="14314" xr:uid="{00000000-0005-0000-0000-0000C8430000}"/>
    <cellStyle name="Comma 2 4 3 5 2 2 2 4 2" xfId="45699" xr:uid="{00000000-0005-0000-0000-0000C9430000}"/>
    <cellStyle name="Comma 2 4 3 5 2 2 2 5" xfId="35254" xr:uid="{00000000-0005-0000-0000-0000CA430000}"/>
    <cellStyle name="Comma 2 4 3 5 2 2 3" xfId="6312" xr:uid="{00000000-0005-0000-0000-0000CB430000}"/>
    <cellStyle name="Comma 2 4 3 5 2 2 3 2" xfId="24716" xr:uid="{00000000-0005-0000-0000-0000CC430000}"/>
    <cellStyle name="Comma 2 4 3 5 2 2 3 2 2" xfId="56099" xr:uid="{00000000-0005-0000-0000-0000CD430000}"/>
    <cellStyle name="Comma 2 4 3 5 2 2 3 3" xfId="16943" xr:uid="{00000000-0005-0000-0000-0000CE430000}"/>
    <cellStyle name="Comma 2 4 3 5 2 2 3 3 2" xfId="48326" xr:uid="{00000000-0005-0000-0000-0000CF430000}"/>
    <cellStyle name="Comma 2 4 3 5 2 2 3 4" xfId="37886" xr:uid="{00000000-0005-0000-0000-0000D0430000}"/>
    <cellStyle name="Comma 2 4 3 5 2 2 4" xfId="19462" xr:uid="{00000000-0005-0000-0000-0000D1430000}"/>
    <cellStyle name="Comma 2 4 3 5 2 2 4 2" xfId="50845" xr:uid="{00000000-0005-0000-0000-0000D2430000}"/>
    <cellStyle name="Comma 2 4 3 5 2 2 5" xfId="27344" xr:uid="{00000000-0005-0000-0000-0000D3430000}"/>
    <cellStyle name="Comma 2 4 3 5 2 2 5 2" xfId="58726" xr:uid="{00000000-0005-0000-0000-0000D4430000}"/>
    <cellStyle name="Comma 2 4 3 5 2 2 6" xfId="11686" xr:uid="{00000000-0005-0000-0000-0000D5430000}"/>
    <cellStyle name="Comma 2 4 3 5 2 2 6 2" xfId="43072" xr:uid="{00000000-0005-0000-0000-0000D6430000}"/>
    <cellStyle name="Comma 2 4 3 5 2 2 7" xfId="32624" xr:uid="{00000000-0005-0000-0000-0000D7430000}"/>
    <cellStyle name="Comma 2 4 3 5 2 3" xfId="3608" xr:uid="{00000000-0005-0000-0000-0000D8430000}"/>
    <cellStyle name="Comma 2 4 3 5 2 3 2" xfId="8969" xr:uid="{00000000-0005-0000-0000-0000D9430000}"/>
    <cellStyle name="Comma 2 4 3 5 2 3 2 2" xfId="22088" xr:uid="{00000000-0005-0000-0000-0000DA430000}"/>
    <cellStyle name="Comma 2 4 3 5 2 3 2 2 2" xfId="53471" xr:uid="{00000000-0005-0000-0000-0000DB430000}"/>
    <cellStyle name="Comma 2 4 3 5 2 3 2 3" xfId="40517" xr:uid="{00000000-0005-0000-0000-0000DC430000}"/>
    <cellStyle name="Comma 2 4 3 5 2 3 3" xfId="29970" xr:uid="{00000000-0005-0000-0000-0000DD430000}"/>
    <cellStyle name="Comma 2 4 3 5 2 3 3 2" xfId="61352" xr:uid="{00000000-0005-0000-0000-0000DE430000}"/>
    <cellStyle name="Comma 2 4 3 5 2 3 4" xfId="14313" xr:uid="{00000000-0005-0000-0000-0000DF430000}"/>
    <cellStyle name="Comma 2 4 3 5 2 3 4 2" xfId="45698" xr:uid="{00000000-0005-0000-0000-0000E0430000}"/>
    <cellStyle name="Comma 2 4 3 5 2 3 5" xfId="35253" xr:uid="{00000000-0005-0000-0000-0000E1430000}"/>
    <cellStyle name="Comma 2 4 3 5 2 4" xfId="6311" xr:uid="{00000000-0005-0000-0000-0000E2430000}"/>
    <cellStyle name="Comma 2 4 3 5 2 4 2" xfId="24715" xr:uid="{00000000-0005-0000-0000-0000E3430000}"/>
    <cellStyle name="Comma 2 4 3 5 2 4 2 2" xfId="56098" xr:uid="{00000000-0005-0000-0000-0000E4430000}"/>
    <cellStyle name="Comma 2 4 3 5 2 4 3" xfId="16942" xr:uid="{00000000-0005-0000-0000-0000E5430000}"/>
    <cellStyle name="Comma 2 4 3 5 2 4 3 2" xfId="48325" xr:uid="{00000000-0005-0000-0000-0000E6430000}"/>
    <cellStyle name="Comma 2 4 3 5 2 4 4" xfId="37885" xr:uid="{00000000-0005-0000-0000-0000E7430000}"/>
    <cellStyle name="Comma 2 4 3 5 2 5" xfId="19461" xr:uid="{00000000-0005-0000-0000-0000E8430000}"/>
    <cellStyle name="Comma 2 4 3 5 2 5 2" xfId="50844" xr:uid="{00000000-0005-0000-0000-0000E9430000}"/>
    <cellStyle name="Comma 2 4 3 5 2 6" xfId="27343" xr:uid="{00000000-0005-0000-0000-0000EA430000}"/>
    <cellStyle name="Comma 2 4 3 5 2 6 2" xfId="58725" xr:uid="{00000000-0005-0000-0000-0000EB430000}"/>
    <cellStyle name="Comma 2 4 3 5 2 7" xfId="11685" xr:uid="{00000000-0005-0000-0000-0000EC430000}"/>
    <cellStyle name="Comma 2 4 3 5 2 7 2" xfId="43071" xr:uid="{00000000-0005-0000-0000-0000ED430000}"/>
    <cellStyle name="Comma 2 4 3 5 2 8" xfId="32623" xr:uid="{00000000-0005-0000-0000-0000EE430000}"/>
    <cellStyle name="Comma 2 4 3 5 3" xfId="910" xr:uid="{00000000-0005-0000-0000-0000EF430000}"/>
    <cellStyle name="Comma 2 4 3 5 3 2" xfId="3610" xr:uid="{00000000-0005-0000-0000-0000F0430000}"/>
    <cellStyle name="Comma 2 4 3 5 3 2 2" xfId="8971" xr:uid="{00000000-0005-0000-0000-0000F1430000}"/>
    <cellStyle name="Comma 2 4 3 5 3 2 2 2" xfId="22090" xr:uid="{00000000-0005-0000-0000-0000F2430000}"/>
    <cellStyle name="Comma 2 4 3 5 3 2 2 2 2" xfId="53473" xr:uid="{00000000-0005-0000-0000-0000F3430000}"/>
    <cellStyle name="Comma 2 4 3 5 3 2 2 3" xfId="40519" xr:uid="{00000000-0005-0000-0000-0000F4430000}"/>
    <cellStyle name="Comma 2 4 3 5 3 2 3" xfId="29972" xr:uid="{00000000-0005-0000-0000-0000F5430000}"/>
    <cellStyle name="Comma 2 4 3 5 3 2 3 2" xfId="61354" xr:uid="{00000000-0005-0000-0000-0000F6430000}"/>
    <cellStyle name="Comma 2 4 3 5 3 2 4" xfId="14315" xr:uid="{00000000-0005-0000-0000-0000F7430000}"/>
    <cellStyle name="Comma 2 4 3 5 3 2 4 2" xfId="45700" xr:uid="{00000000-0005-0000-0000-0000F8430000}"/>
    <cellStyle name="Comma 2 4 3 5 3 2 5" xfId="35255" xr:uid="{00000000-0005-0000-0000-0000F9430000}"/>
    <cellStyle name="Comma 2 4 3 5 3 3" xfId="6313" xr:uid="{00000000-0005-0000-0000-0000FA430000}"/>
    <cellStyle name="Comma 2 4 3 5 3 3 2" xfId="24717" xr:uid="{00000000-0005-0000-0000-0000FB430000}"/>
    <cellStyle name="Comma 2 4 3 5 3 3 2 2" xfId="56100" xr:uid="{00000000-0005-0000-0000-0000FC430000}"/>
    <cellStyle name="Comma 2 4 3 5 3 3 3" xfId="16944" xr:uid="{00000000-0005-0000-0000-0000FD430000}"/>
    <cellStyle name="Comma 2 4 3 5 3 3 3 2" xfId="48327" xr:uid="{00000000-0005-0000-0000-0000FE430000}"/>
    <cellStyle name="Comma 2 4 3 5 3 3 4" xfId="37887" xr:uid="{00000000-0005-0000-0000-0000FF430000}"/>
    <cellStyle name="Comma 2 4 3 5 3 4" xfId="19463" xr:uid="{00000000-0005-0000-0000-000000440000}"/>
    <cellStyle name="Comma 2 4 3 5 3 4 2" xfId="50846" xr:uid="{00000000-0005-0000-0000-000001440000}"/>
    <cellStyle name="Comma 2 4 3 5 3 5" xfId="27345" xr:uid="{00000000-0005-0000-0000-000002440000}"/>
    <cellStyle name="Comma 2 4 3 5 3 5 2" xfId="58727" xr:uid="{00000000-0005-0000-0000-000003440000}"/>
    <cellStyle name="Comma 2 4 3 5 3 6" xfId="11687" xr:uid="{00000000-0005-0000-0000-000004440000}"/>
    <cellStyle name="Comma 2 4 3 5 3 6 2" xfId="43073" xr:uid="{00000000-0005-0000-0000-000005440000}"/>
    <cellStyle name="Comma 2 4 3 5 3 7" xfId="32625" xr:uid="{00000000-0005-0000-0000-000006440000}"/>
    <cellStyle name="Comma 2 4 3 5 4" xfId="911" xr:uid="{00000000-0005-0000-0000-000007440000}"/>
    <cellStyle name="Comma 2 4 3 5 4 2" xfId="3611" xr:uid="{00000000-0005-0000-0000-000008440000}"/>
    <cellStyle name="Comma 2 4 3 5 4 2 2" xfId="8972" xr:uid="{00000000-0005-0000-0000-000009440000}"/>
    <cellStyle name="Comma 2 4 3 5 4 2 2 2" xfId="22091" xr:uid="{00000000-0005-0000-0000-00000A440000}"/>
    <cellStyle name="Comma 2 4 3 5 4 2 2 2 2" xfId="53474" xr:uid="{00000000-0005-0000-0000-00000B440000}"/>
    <cellStyle name="Comma 2 4 3 5 4 2 2 3" xfId="40520" xr:uid="{00000000-0005-0000-0000-00000C440000}"/>
    <cellStyle name="Comma 2 4 3 5 4 2 3" xfId="29973" xr:uid="{00000000-0005-0000-0000-00000D440000}"/>
    <cellStyle name="Comma 2 4 3 5 4 2 3 2" xfId="61355" xr:uid="{00000000-0005-0000-0000-00000E440000}"/>
    <cellStyle name="Comma 2 4 3 5 4 2 4" xfId="14316" xr:uid="{00000000-0005-0000-0000-00000F440000}"/>
    <cellStyle name="Comma 2 4 3 5 4 2 4 2" xfId="45701" xr:uid="{00000000-0005-0000-0000-000010440000}"/>
    <cellStyle name="Comma 2 4 3 5 4 2 5" xfId="35256" xr:uid="{00000000-0005-0000-0000-000011440000}"/>
    <cellStyle name="Comma 2 4 3 5 4 3" xfId="6314" xr:uid="{00000000-0005-0000-0000-000012440000}"/>
    <cellStyle name="Comma 2 4 3 5 4 3 2" xfId="24718" xr:uid="{00000000-0005-0000-0000-000013440000}"/>
    <cellStyle name="Comma 2 4 3 5 4 3 2 2" xfId="56101" xr:uid="{00000000-0005-0000-0000-000014440000}"/>
    <cellStyle name="Comma 2 4 3 5 4 3 3" xfId="16945" xr:uid="{00000000-0005-0000-0000-000015440000}"/>
    <cellStyle name="Comma 2 4 3 5 4 3 3 2" xfId="48328" xr:uid="{00000000-0005-0000-0000-000016440000}"/>
    <cellStyle name="Comma 2 4 3 5 4 3 4" xfId="37888" xr:uid="{00000000-0005-0000-0000-000017440000}"/>
    <cellStyle name="Comma 2 4 3 5 4 4" xfId="19464" xr:uid="{00000000-0005-0000-0000-000018440000}"/>
    <cellStyle name="Comma 2 4 3 5 4 4 2" xfId="50847" xr:uid="{00000000-0005-0000-0000-000019440000}"/>
    <cellStyle name="Comma 2 4 3 5 4 5" xfId="27346" xr:uid="{00000000-0005-0000-0000-00001A440000}"/>
    <cellStyle name="Comma 2 4 3 5 4 5 2" xfId="58728" xr:uid="{00000000-0005-0000-0000-00001B440000}"/>
    <cellStyle name="Comma 2 4 3 5 4 6" xfId="11688" xr:uid="{00000000-0005-0000-0000-00001C440000}"/>
    <cellStyle name="Comma 2 4 3 5 4 6 2" xfId="43074" xr:uid="{00000000-0005-0000-0000-00001D440000}"/>
    <cellStyle name="Comma 2 4 3 5 4 7" xfId="32626" xr:uid="{00000000-0005-0000-0000-00001E440000}"/>
    <cellStyle name="Comma 2 4 3 5 5" xfId="3607" xr:uid="{00000000-0005-0000-0000-00001F440000}"/>
    <cellStyle name="Comma 2 4 3 5 5 2" xfId="8968" xr:uid="{00000000-0005-0000-0000-000020440000}"/>
    <cellStyle name="Comma 2 4 3 5 5 2 2" xfId="22087" xr:uid="{00000000-0005-0000-0000-000021440000}"/>
    <cellStyle name="Comma 2 4 3 5 5 2 2 2" xfId="53470" xr:uid="{00000000-0005-0000-0000-000022440000}"/>
    <cellStyle name="Comma 2 4 3 5 5 2 3" xfId="40516" xr:uid="{00000000-0005-0000-0000-000023440000}"/>
    <cellStyle name="Comma 2 4 3 5 5 3" xfId="29969" xr:uid="{00000000-0005-0000-0000-000024440000}"/>
    <cellStyle name="Comma 2 4 3 5 5 3 2" xfId="61351" xr:uid="{00000000-0005-0000-0000-000025440000}"/>
    <cellStyle name="Comma 2 4 3 5 5 4" xfId="14312" xr:uid="{00000000-0005-0000-0000-000026440000}"/>
    <cellStyle name="Comma 2 4 3 5 5 4 2" xfId="45697" xr:uid="{00000000-0005-0000-0000-000027440000}"/>
    <cellStyle name="Comma 2 4 3 5 5 5" xfId="35252" xr:uid="{00000000-0005-0000-0000-000028440000}"/>
    <cellStyle name="Comma 2 4 3 5 6" xfId="6310" xr:uid="{00000000-0005-0000-0000-000029440000}"/>
    <cellStyle name="Comma 2 4 3 5 6 2" xfId="24714" xr:uid="{00000000-0005-0000-0000-00002A440000}"/>
    <cellStyle name="Comma 2 4 3 5 6 2 2" xfId="56097" xr:uid="{00000000-0005-0000-0000-00002B440000}"/>
    <cellStyle name="Comma 2 4 3 5 6 3" xfId="16941" xr:uid="{00000000-0005-0000-0000-00002C440000}"/>
    <cellStyle name="Comma 2 4 3 5 6 3 2" xfId="48324" xr:uid="{00000000-0005-0000-0000-00002D440000}"/>
    <cellStyle name="Comma 2 4 3 5 6 4" xfId="37884" xr:uid="{00000000-0005-0000-0000-00002E440000}"/>
    <cellStyle name="Comma 2 4 3 5 7" xfId="19460" xr:uid="{00000000-0005-0000-0000-00002F440000}"/>
    <cellStyle name="Comma 2 4 3 5 7 2" xfId="50843" xr:uid="{00000000-0005-0000-0000-000030440000}"/>
    <cellStyle name="Comma 2 4 3 5 8" xfId="27342" xr:uid="{00000000-0005-0000-0000-000031440000}"/>
    <cellStyle name="Comma 2 4 3 5 8 2" xfId="58724" xr:uid="{00000000-0005-0000-0000-000032440000}"/>
    <cellStyle name="Comma 2 4 3 5 9" xfId="11684" xr:uid="{00000000-0005-0000-0000-000033440000}"/>
    <cellStyle name="Comma 2 4 3 5 9 2" xfId="43070" xr:uid="{00000000-0005-0000-0000-000034440000}"/>
    <cellStyle name="Comma 2 4 3 6" xfId="912" xr:uid="{00000000-0005-0000-0000-000035440000}"/>
    <cellStyle name="Comma 2 4 3 6 10" xfId="32627" xr:uid="{00000000-0005-0000-0000-000036440000}"/>
    <cellStyle name="Comma 2 4 3 6 2" xfId="913" xr:uid="{00000000-0005-0000-0000-000037440000}"/>
    <cellStyle name="Comma 2 4 3 6 2 2" xfId="914" xr:uid="{00000000-0005-0000-0000-000038440000}"/>
    <cellStyle name="Comma 2 4 3 6 2 2 2" xfId="3614" xr:uid="{00000000-0005-0000-0000-000039440000}"/>
    <cellStyle name="Comma 2 4 3 6 2 2 2 2" xfId="8975" xr:uid="{00000000-0005-0000-0000-00003A440000}"/>
    <cellStyle name="Comma 2 4 3 6 2 2 2 2 2" xfId="22094" xr:uid="{00000000-0005-0000-0000-00003B440000}"/>
    <cellStyle name="Comma 2 4 3 6 2 2 2 2 2 2" xfId="53477" xr:uid="{00000000-0005-0000-0000-00003C440000}"/>
    <cellStyle name="Comma 2 4 3 6 2 2 2 2 3" xfId="40523" xr:uid="{00000000-0005-0000-0000-00003D440000}"/>
    <cellStyle name="Comma 2 4 3 6 2 2 2 3" xfId="29976" xr:uid="{00000000-0005-0000-0000-00003E440000}"/>
    <cellStyle name="Comma 2 4 3 6 2 2 2 3 2" xfId="61358" xr:uid="{00000000-0005-0000-0000-00003F440000}"/>
    <cellStyle name="Comma 2 4 3 6 2 2 2 4" xfId="14319" xr:uid="{00000000-0005-0000-0000-000040440000}"/>
    <cellStyle name="Comma 2 4 3 6 2 2 2 4 2" xfId="45704" xr:uid="{00000000-0005-0000-0000-000041440000}"/>
    <cellStyle name="Comma 2 4 3 6 2 2 2 5" xfId="35259" xr:uid="{00000000-0005-0000-0000-000042440000}"/>
    <cellStyle name="Comma 2 4 3 6 2 2 3" xfId="6317" xr:uid="{00000000-0005-0000-0000-000043440000}"/>
    <cellStyle name="Comma 2 4 3 6 2 2 3 2" xfId="24721" xr:uid="{00000000-0005-0000-0000-000044440000}"/>
    <cellStyle name="Comma 2 4 3 6 2 2 3 2 2" xfId="56104" xr:uid="{00000000-0005-0000-0000-000045440000}"/>
    <cellStyle name="Comma 2 4 3 6 2 2 3 3" xfId="16948" xr:uid="{00000000-0005-0000-0000-000046440000}"/>
    <cellStyle name="Comma 2 4 3 6 2 2 3 3 2" xfId="48331" xr:uid="{00000000-0005-0000-0000-000047440000}"/>
    <cellStyle name="Comma 2 4 3 6 2 2 3 4" xfId="37891" xr:uid="{00000000-0005-0000-0000-000048440000}"/>
    <cellStyle name="Comma 2 4 3 6 2 2 4" xfId="19467" xr:uid="{00000000-0005-0000-0000-000049440000}"/>
    <cellStyle name="Comma 2 4 3 6 2 2 4 2" xfId="50850" xr:uid="{00000000-0005-0000-0000-00004A440000}"/>
    <cellStyle name="Comma 2 4 3 6 2 2 5" xfId="27349" xr:uid="{00000000-0005-0000-0000-00004B440000}"/>
    <cellStyle name="Comma 2 4 3 6 2 2 5 2" xfId="58731" xr:uid="{00000000-0005-0000-0000-00004C440000}"/>
    <cellStyle name="Comma 2 4 3 6 2 2 6" xfId="11691" xr:uid="{00000000-0005-0000-0000-00004D440000}"/>
    <cellStyle name="Comma 2 4 3 6 2 2 6 2" xfId="43077" xr:uid="{00000000-0005-0000-0000-00004E440000}"/>
    <cellStyle name="Comma 2 4 3 6 2 2 7" xfId="32629" xr:uid="{00000000-0005-0000-0000-00004F440000}"/>
    <cellStyle name="Comma 2 4 3 6 2 3" xfId="3613" xr:uid="{00000000-0005-0000-0000-000050440000}"/>
    <cellStyle name="Comma 2 4 3 6 2 3 2" xfId="8974" xr:uid="{00000000-0005-0000-0000-000051440000}"/>
    <cellStyle name="Comma 2 4 3 6 2 3 2 2" xfId="22093" xr:uid="{00000000-0005-0000-0000-000052440000}"/>
    <cellStyle name="Comma 2 4 3 6 2 3 2 2 2" xfId="53476" xr:uid="{00000000-0005-0000-0000-000053440000}"/>
    <cellStyle name="Comma 2 4 3 6 2 3 2 3" xfId="40522" xr:uid="{00000000-0005-0000-0000-000054440000}"/>
    <cellStyle name="Comma 2 4 3 6 2 3 3" xfId="29975" xr:uid="{00000000-0005-0000-0000-000055440000}"/>
    <cellStyle name="Comma 2 4 3 6 2 3 3 2" xfId="61357" xr:uid="{00000000-0005-0000-0000-000056440000}"/>
    <cellStyle name="Comma 2 4 3 6 2 3 4" xfId="14318" xr:uid="{00000000-0005-0000-0000-000057440000}"/>
    <cellStyle name="Comma 2 4 3 6 2 3 4 2" xfId="45703" xr:uid="{00000000-0005-0000-0000-000058440000}"/>
    <cellStyle name="Comma 2 4 3 6 2 3 5" xfId="35258" xr:uid="{00000000-0005-0000-0000-000059440000}"/>
    <cellStyle name="Comma 2 4 3 6 2 4" xfId="6316" xr:uid="{00000000-0005-0000-0000-00005A440000}"/>
    <cellStyle name="Comma 2 4 3 6 2 4 2" xfId="24720" xr:uid="{00000000-0005-0000-0000-00005B440000}"/>
    <cellStyle name="Comma 2 4 3 6 2 4 2 2" xfId="56103" xr:uid="{00000000-0005-0000-0000-00005C440000}"/>
    <cellStyle name="Comma 2 4 3 6 2 4 3" xfId="16947" xr:uid="{00000000-0005-0000-0000-00005D440000}"/>
    <cellStyle name="Comma 2 4 3 6 2 4 3 2" xfId="48330" xr:uid="{00000000-0005-0000-0000-00005E440000}"/>
    <cellStyle name="Comma 2 4 3 6 2 4 4" xfId="37890" xr:uid="{00000000-0005-0000-0000-00005F440000}"/>
    <cellStyle name="Comma 2 4 3 6 2 5" xfId="19466" xr:uid="{00000000-0005-0000-0000-000060440000}"/>
    <cellStyle name="Comma 2 4 3 6 2 5 2" xfId="50849" xr:uid="{00000000-0005-0000-0000-000061440000}"/>
    <cellStyle name="Comma 2 4 3 6 2 6" xfId="27348" xr:uid="{00000000-0005-0000-0000-000062440000}"/>
    <cellStyle name="Comma 2 4 3 6 2 6 2" xfId="58730" xr:uid="{00000000-0005-0000-0000-000063440000}"/>
    <cellStyle name="Comma 2 4 3 6 2 7" xfId="11690" xr:uid="{00000000-0005-0000-0000-000064440000}"/>
    <cellStyle name="Comma 2 4 3 6 2 7 2" xfId="43076" xr:uid="{00000000-0005-0000-0000-000065440000}"/>
    <cellStyle name="Comma 2 4 3 6 2 8" xfId="32628" xr:uid="{00000000-0005-0000-0000-000066440000}"/>
    <cellStyle name="Comma 2 4 3 6 3" xfId="915" xr:uid="{00000000-0005-0000-0000-000067440000}"/>
    <cellStyle name="Comma 2 4 3 6 3 2" xfId="3615" xr:uid="{00000000-0005-0000-0000-000068440000}"/>
    <cellStyle name="Comma 2 4 3 6 3 2 2" xfId="8976" xr:uid="{00000000-0005-0000-0000-000069440000}"/>
    <cellStyle name="Comma 2 4 3 6 3 2 2 2" xfId="22095" xr:uid="{00000000-0005-0000-0000-00006A440000}"/>
    <cellStyle name="Comma 2 4 3 6 3 2 2 2 2" xfId="53478" xr:uid="{00000000-0005-0000-0000-00006B440000}"/>
    <cellStyle name="Comma 2 4 3 6 3 2 2 3" xfId="40524" xr:uid="{00000000-0005-0000-0000-00006C440000}"/>
    <cellStyle name="Comma 2 4 3 6 3 2 3" xfId="29977" xr:uid="{00000000-0005-0000-0000-00006D440000}"/>
    <cellStyle name="Comma 2 4 3 6 3 2 3 2" xfId="61359" xr:uid="{00000000-0005-0000-0000-00006E440000}"/>
    <cellStyle name="Comma 2 4 3 6 3 2 4" xfId="14320" xr:uid="{00000000-0005-0000-0000-00006F440000}"/>
    <cellStyle name="Comma 2 4 3 6 3 2 4 2" xfId="45705" xr:uid="{00000000-0005-0000-0000-000070440000}"/>
    <cellStyle name="Comma 2 4 3 6 3 2 5" xfId="35260" xr:uid="{00000000-0005-0000-0000-000071440000}"/>
    <cellStyle name="Comma 2 4 3 6 3 3" xfId="6318" xr:uid="{00000000-0005-0000-0000-000072440000}"/>
    <cellStyle name="Comma 2 4 3 6 3 3 2" xfId="24722" xr:uid="{00000000-0005-0000-0000-000073440000}"/>
    <cellStyle name="Comma 2 4 3 6 3 3 2 2" xfId="56105" xr:uid="{00000000-0005-0000-0000-000074440000}"/>
    <cellStyle name="Comma 2 4 3 6 3 3 3" xfId="16949" xr:uid="{00000000-0005-0000-0000-000075440000}"/>
    <cellStyle name="Comma 2 4 3 6 3 3 3 2" xfId="48332" xr:uid="{00000000-0005-0000-0000-000076440000}"/>
    <cellStyle name="Comma 2 4 3 6 3 3 4" xfId="37892" xr:uid="{00000000-0005-0000-0000-000077440000}"/>
    <cellStyle name="Comma 2 4 3 6 3 4" xfId="19468" xr:uid="{00000000-0005-0000-0000-000078440000}"/>
    <cellStyle name="Comma 2 4 3 6 3 4 2" xfId="50851" xr:uid="{00000000-0005-0000-0000-000079440000}"/>
    <cellStyle name="Comma 2 4 3 6 3 5" xfId="27350" xr:uid="{00000000-0005-0000-0000-00007A440000}"/>
    <cellStyle name="Comma 2 4 3 6 3 5 2" xfId="58732" xr:uid="{00000000-0005-0000-0000-00007B440000}"/>
    <cellStyle name="Comma 2 4 3 6 3 6" xfId="11692" xr:uid="{00000000-0005-0000-0000-00007C440000}"/>
    <cellStyle name="Comma 2 4 3 6 3 6 2" xfId="43078" xr:uid="{00000000-0005-0000-0000-00007D440000}"/>
    <cellStyle name="Comma 2 4 3 6 3 7" xfId="32630" xr:uid="{00000000-0005-0000-0000-00007E440000}"/>
    <cellStyle name="Comma 2 4 3 6 4" xfId="916" xr:uid="{00000000-0005-0000-0000-00007F440000}"/>
    <cellStyle name="Comma 2 4 3 6 4 2" xfId="3616" xr:uid="{00000000-0005-0000-0000-000080440000}"/>
    <cellStyle name="Comma 2 4 3 6 4 2 2" xfId="8977" xr:uid="{00000000-0005-0000-0000-000081440000}"/>
    <cellStyle name="Comma 2 4 3 6 4 2 2 2" xfId="22096" xr:uid="{00000000-0005-0000-0000-000082440000}"/>
    <cellStyle name="Comma 2 4 3 6 4 2 2 2 2" xfId="53479" xr:uid="{00000000-0005-0000-0000-000083440000}"/>
    <cellStyle name="Comma 2 4 3 6 4 2 2 3" xfId="40525" xr:uid="{00000000-0005-0000-0000-000084440000}"/>
    <cellStyle name="Comma 2 4 3 6 4 2 3" xfId="29978" xr:uid="{00000000-0005-0000-0000-000085440000}"/>
    <cellStyle name="Comma 2 4 3 6 4 2 3 2" xfId="61360" xr:uid="{00000000-0005-0000-0000-000086440000}"/>
    <cellStyle name="Comma 2 4 3 6 4 2 4" xfId="14321" xr:uid="{00000000-0005-0000-0000-000087440000}"/>
    <cellStyle name="Comma 2 4 3 6 4 2 4 2" xfId="45706" xr:uid="{00000000-0005-0000-0000-000088440000}"/>
    <cellStyle name="Comma 2 4 3 6 4 2 5" xfId="35261" xr:uid="{00000000-0005-0000-0000-000089440000}"/>
    <cellStyle name="Comma 2 4 3 6 4 3" xfId="6319" xr:uid="{00000000-0005-0000-0000-00008A440000}"/>
    <cellStyle name="Comma 2 4 3 6 4 3 2" xfId="24723" xr:uid="{00000000-0005-0000-0000-00008B440000}"/>
    <cellStyle name="Comma 2 4 3 6 4 3 2 2" xfId="56106" xr:uid="{00000000-0005-0000-0000-00008C440000}"/>
    <cellStyle name="Comma 2 4 3 6 4 3 3" xfId="16950" xr:uid="{00000000-0005-0000-0000-00008D440000}"/>
    <cellStyle name="Comma 2 4 3 6 4 3 3 2" xfId="48333" xr:uid="{00000000-0005-0000-0000-00008E440000}"/>
    <cellStyle name="Comma 2 4 3 6 4 3 4" xfId="37893" xr:uid="{00000000-0005-0000-0000-00008F440000}"/>
    <cellStyle name="Comma 2 4 3 6 4 4" xfId="19469" xr:uid="{00000000-0005-0000-0000-000090440000}"/>
    <cellStyle name="Comma 2 4 3 6 4 4 2" xfId="50852" xr:uid="{00000000-0005-0000-0000-000091440000}"/>
    <cellStyle name="Comma 2 4 3 6 4 5" xfId="27351" xr:uid="{00000000-0005-0000-0000-000092440000}"/>
    <cellStyle name="Comma 2 4 3 6 4 5 2" xfId="58733" xr:uid="{00000000-0005-0000-0000-000093440000}"/>
    <cellStyle name="Comma 2 4 3 6 4 6" xfId="11693" xr:uid="{00000000-0005-0000-0000-000094440000}"/>
    <cellStyle name="Comma 2 4 3 6 4 6 2" xfId="43079" xr:uid="{00000000-0005-0000-0000-000095440000}"/>
    <cellStyle name="Comma 2 4 3 6 4 7" xfId="32631" xr:uid="{00000000-0005-0000-0000-000096440000}"/>
    <cellStyle name="Comma 2 4 3 6 5" xfId="3612" xr:uid="{00000000-0005-0000-0000-000097440000}"/>
    <cellStyle name="Comma 2 4 3 6 5 2" xfId="8973" xr:uid="{00000000-0005-0000-0000-000098440000}"/>
    <cellStyle name="Comma 2 4 3 6 5 2 2" xfId="22092" xr:uid="{00000000-0005-0000-0000-000099440000}"/>
    <cellStyle name="Comma 2 4 3 6 5 2 2 2" xfId="53475" xr:uid="{00000000-0005-0000-0000-00009A440000}"/>
    <cellStyle name="Comma 2 4 3 6 5 2 3" xfId="40521" xr:uid="{00000000-0005-0000-0000-00009B440000}"/>
    <cellStyle name="Comma 2 4 3 6 5 3" xfId="29974" xr:uid="{00000000-0005-0000-0000-00009C440000}"/>
    <cellStyle name="Comma 2 4 3 6 5 3 2" xfId="61356" xr:uid="{00000000-0005-0000-0000-00009D440000}"/>
    <cellStyle name="Comma 2 4 3 6 5 4" xfId="14317" xr:uid="{00000000-0005-0000-0000-00009E440000}"/>
    <cellStyle name="Comma 2 4 3 6 5 4 2" xfId="45702" xr:uid="{00000000-0005-0000-0000-00009F440000}"/>
    <cellStyle name="Comma 2 4 3 6 5 5" xfId="35257" xr:uid="{00000000-0005-0000-0000-0000A0440000}"/>
    <cellStyle name="Comma 2 4 3 6 6" xfId="6315" xr:uid="{00000000-0005-0000-0000-0000A1440000}"/>
    <cellStyle name="Comma 2 4 3 6 6 2" xfId="24719" xr:uid="{00000000-0005-0000-0000-0000A2440000}"/>
    <cellStyle name="Comma 2 4 3 6 6 2 2" xfId="56102" xr:uid="{00000000-0005-0000-0000-0000A3440000}"/>
    <cellStyle name="Comma 2 4 3 6 6 3" xfId="16946" xr:uid="{00000000-0005-0000-0000-0000A4440000}"/>
    <cellStyle name="Comma 2 4 3 6 6 3 2" xfId="48329" xr:uid="{00000000-0005-0000-0000-0000A5440000}"/>
    <cellStyle name="Comma 2 4 3 6 6 4" xfId="37889" xr:uid="{00000000-0005-0000-0000-0000A6440000}"/>
    <cellStyle name="Comma 2 4 3 6 7" xfId="19465" xr:uid="{00000000-0005-0000-0000-0000A7440000}"/>
    <cellStyle name="Comma 2 4 3 6 7 2" xfId="50848" xr:uid="{00000000-0005-0000-0000-0000A8440000}"/>
    <cellStyle name="Comma 2 4 3 6 8" xfId="27347" xr:uid="{00000000-0005-0000-0000-0000A9440000}"/>
    <cellStyle name="Comma 2 4 3 6 8 2" xfId="58729" xr:uid="{00000000-0005-0000-0000-0000AA440000}"/>
    <cellStyle name="Comma 2 4 3 6 9" xfId="11689" xr:uid="{00000000-0005-0000-0000-0000AB440000}"/>
    <cellStyle name="Comma 2 4 3 6 9 2" xfId="43075" xr:uid="{00000000-0005-0000-0000-0000AC440000}"/>
    <cellStyle name="Comma 2 4 3 7" xfId="917" xr:uid="{00000000-0005-0000-0000-0000AD440000}"/>
    <cellStyle name="Comma 2 4 3 7 2" xfId="918" xr:uid="{00000000-0005-0000-0000-0000AE440000}"/>
    <cellStyle name="Comma 2 4 3 7 2 2" xfId="3618" xr:uid="{00000000-0005-0000-0000-0000AF440000}"/>
    <cellStyle name="Comma 2 4 3 7 2 2 2" xfId="8979" xr:uid="{00000000-0005-0000-0000-0000B0440000}"/>
    <cellStyle name="Comma 2 4 3 7 2 2 2 2" xfId="22098" xr:uid="{00000000-0005-0000-0000-0000B1440000}"/>
    <cellStyle name="Comma 2 4 3 7 2 2 2 2 2" xfId="53481" xr:uid="{00000000-0005-0000-0000-0000B2440000}"/>
    <cellStyle name="Comma 2 4 3 7 2 2 2 3" xfId="40527" xr:uid="{00000000-0005-0000-0000-0000B3440000}"/>
    <cellStyle name="Comma 2 4 3 7 2 2 3" xfId="29980" xr:uid="{00000000-0005-0000-0000-0000B4440000}"/>
    <cellStyle name="Comma 2 4 3 7 2 2 3 2" xfId="61362" xr:uid="{00000000-0005-0000-0000-0000B5440000}"/>
    <cellStyle name="Comma 2 4 3 7 2 2 4" xfId="14323" xr:uid="{00000000-0005-0000-0000-0000B6440000}"/>
    <cellStyle name="Comma 2 4 3 7 2 2 4 2" xfId="45708" xr:uid="{00000000-0005-0000-0000-0000B7440000}"/>
    <cellStyle name="Comma 2 4 3 7 2 2 5" xfId="35263" xr:uid="{00000000-0005-0000-0000-0000B8440000}"/>
    <cellStyle name="Comma 2 4 3 7 2 3" xfId="6321" xr:uid="{00000000-0005-0000-0000-0000B9440000}"/>
    <cellStyle name="Comma 2 4 3 7 2 3 2" xfId="24725" xr:uid="{00000000-0005-0000-0000-0000BA440000}"/>
    <cellStyle name="Comma 2 4 3 7 2 3 2 2" xfId="56108" xr:uid="{00000000-0005-0000-0000-0000BB440000}"/>
    <cellStyle name="Comma 2 4 3 7 2 3 3" xfId="16952" xr:uid="{00000000-0005-0000-0000-0000BC440000}"/>
    <cellStyle name="Comma 2 4 3 7 2 3 3 2" xfId="48335" xr:uid="{00000000-0005-0000-0000-0000BD440000}"/>
    <cellStyle name="Comma 2 4 3 7 2 3 4" xfId="37895" xr:uid="{00000000-0005-0000-0000-0000BE440000}"/>
    <cellStyle name="Comma 2 4 3 7 2 4" xfId="19471" xr:uid="{00000000-0005-0000-0000-0000BF440000}"/>
    <cellStyle name="Comma 2 4 3 7 2 4 2" xfId="50854" xr:uid="{00000000-0005-0000-0000-0000C0440000}"/>
    <cellStyle name="Comma 2 4 3 7 2 5" xfId="27353" xr:uid="{00000000-0005-0000-0000-0000C1440000}"/>
    <cellStyle name="Comma 2 4 3 7 2 5 2" xfId="58735" xr:uid="{00000000-0005-0000-0000-0000C2440000}"/>
    <cellStyle name="Comma 2 4 3 7 2 6" xfId="11695" xr:uid="{00000000-0005-0000-0000-0000C3440000}"/>
    <cellStyle name="Comma 2 4 3 7 2 6 2" xfId="43081" xr:uid="{00000000-0005-0000-0000-0000C4440000}"/>
    <cellStyle name="Comma 2 4 3 7 2 7" xfId="32633" xr:uid="{00000000-0005-0000-0000-0000C5440000}"/>
    <cellStyle name="Comma 2 4 3 7 3" xfId="919" xr:uid="{00000000-0005-0000-0000-0000C6440000}"/>
    <cellStyle name="Comma 2 4 3 7 3 2" xfId="3619" xr:uid="{00000000-0005-0000-0000-0000C7440000}"/>
    <cellStyle name="Comma 2 4 3 7 3 2 2" xfId="8980" xr:uid="{00000000-0005-0000-0000-0000C8440000}"/>
    <cellStyle name="Comma 2 4 3 7 3 2 2 2" xfId="22099" xr:uid="{00000000-0005-0000-0000-0000C9440000}"/>
    <cellStyle name="Comma 2 4 3 7 3 2 2 2 2" xfId="53482" xr:uid="{00000000-0005-0000-0000-0000CA440000}"/>
    <cellStyle name="Comma 2 4 3 7 3 2 2 3" xfId="40528" xr:uid="{00000000-0005-0000-0000-0000CB440000}"/>
    <cellStyle name="Comma 2 4 3 7 3 2 3" xfId="29981" xr:uid="{00000000-0005-0000-0000-0000CC440000}"/>
    <cellStyle name="Comma 2 4 3 7 3 2 3 2" xfId="61363" xr:uid="{00000000-0005-0000-0000-0000CD440000}"/>
    <cellStyle name="Comma 2 4 3 7 3 2 4" xfId="14324" xr:uid="{00000000-0005-0000-0000-0000CE440000}"/>
    <cellStyle name="Comma 2 4 3 7 3 2 4 2" xfId="45709" xr:uid="{00000000-0005-0000-0000-0000CF440000}"/>
    <cellStyle name="Comma 2 4 3 7 3 2 5" xfId="35264" xr:uid="{00000000-0005-0000-0000-0000D0440000}"/>
    <cellStyle name="Comma 2 4 3 7 3 3" xfId="6322" xr:uid="{00000000-0005-0000-0000-0000D1440000}"/>
    <cellStyle name="Comma 2 4 3 7 3 3 2" xfId="24726" xr:uid="{00000000-0005-0000-0000-0000D2440000}"/>
    <cellStyle name="Comma 2 4 3 7 3 3 2 2" xfId="56109" xr:uid="{00000000-0005-0000-0000-0000D3440000}"/>
    <cellStyle name="Comma 2 4 3 7 3 3 3" xfId="16953" xr:uid="{00000000-0005-0000-0000-0000D4440000}"/>
    <cellStyle name="Comma 2 4 3 7 3 3 3 2" xfId="48336" xr:uid="{00000000-0005-0000-0000-0000D5440000}"/>
    <cellStyle name="Comma 2 4 3 7 3 3 4" xfId="37896" xr:uid="{00000000-0005-0000-0000-0000D6440000}"/>
    <cellStyle name="Comma 2 4 3 7 3 4" xfId="19472" xr:uid="{00000000-0005-0000-0000-0000D7440000}"/>
    <cellStyle name="Comma 2 4 3 7 3 4 2" xfId="50855" xr:uid="{00000000-0005-0000-0000-0000D8440000}"/>
    <cellStyle name="Comma 2 4 3 7 3 5" xfId="27354" xr:uid="{00000000-0005-0000-0000-0000D9440000}"/>
    <cellStyle name="Comma 2 4 3 7 3 5 2" xfId="58736" xr:uid="{00000000-0005-0000-0000-0000DA440000}"/>
    <cellStyle name="Comma 2 4 3 7 3 6" xfId="11696" xr:uid="{00000000-0005-0000-0000-0000DB440000}"/>
    <cellStyle name="Comma 2 4 3 7 3 6 2" xfId="43082" xr:uid="{00000000-0005-0000-0000-0000DC440000}"/>
    <cellStyle name="Comma 2 4 3 7 3 7" xfId="32634" xr:uid="{00000000-0005-0000-0000-0000DD440000}"/>
    <cellStyle name="Comma 2 4 3 7 4" xfId="3617" xr:uid="{00000000-0005-0000-0000-0000DE440000}"/>
    <cellStyle name="Comma 2 4 3 7 4 2" xfId="8978" xr:uid="{00000000-0005-0000-0000-0000DF440000}"/>
    <cellStyle name="Comma 2 4 3 7 4 2 2" xfId="22097" xr:uid="{00000000-0005-0000-0000-0000E0440000}"/>
    <cellStyle name="Comma 2 4 3 7 4 2 2 2" xfId="53480" xr:uid="{00000000-0005-0000-0000-0000E1440000}"/>
    <cellStyle name="Comma 2 4 3 7 4 2 3" xfId="40526" xr:uid="{00000000-0005-0000-0000-0000E2440000}"/>
    <cellStyle name="Comma 2 4 3 7 4 3" xfId="29979" xr:uid="{00000000-0005-0000-0000-0000E3440000}"/>
    <cellStyle name="Comma 2 4 3 7 4 3 2" xfId="61361" xr:uid="{00000000-0005-0000-0000-0000E4440000}"/>
    <cellStyle name="Comma 2 4 3 7 4 4" xfId="14322" xr:uid="{00000000-0005-0000-0000-0000E5440000}"/>
    <cellStyle name="Comma 2 4 3 7 4 4 2" xfId="45707" xr:uid="{00000000-0005-0000-0000-0000E6440000}"/>
    <cellStyle name="Comma 2 4 3 7 4 5" xfId="35262" xr:uid="{00000000-0005-0000-0000-0000E7440000}"/>
    <cellStyle name="Comma 2 4 3 7 5" xfId="6320" xr:uid="{00000000-0005-0000-0000-0000E8440000}"/>
    <cellStyle name="Comma 2 4 3 7 5 2" xfId="24724" xr:uid="{00000000-0005-0000-0000-0000E9440000}"/>
    <cellStyle name="Comma 2 4 3 7 5 2 2" xfId="56107" xr:uid="{00000000-0005-0000-0000-0000EA440000}"/>
    <cellStyle name="Comma 2 4 3 7 5 3" xfId="16951" xr:uid="{00000000-0005-0000-0000-0000EB440000}"/>
    <cellStyle name="Comma 2 4 3 7 5 3 2" xfId="48334" xr:uid="{00000000-0005-0000-0000-0000EC440000}"/>
    <cellStyle name="Comma 2 4 3 7 5 4" xfId="37894" xr:uid="{00000000-0005-0000-0000-0000ED440000}"/>
    <cellStyle name="Comma 2 4 3 7 6" xfId="19470" xr:uid="{00000000-0005-0000-0000-0000EE440000}"/>
    <cellStyle name="Comma 2 4 3 7 6 2" xfId="50853" xr:uid="{00000000-0005-0000-0000-0000EF440000}"/>
    <cellStyle name="Comma 2 4 3 7 7" xfId="27352" xr:uid="{00000000-0005-0000-0000-0000F0440000}"/>
    <cellStyle name="Comma 2 4 3 7 7 2" xfId="58734" xr:uid="{00000000-0005-0000-0000-0000F1440000}"/>
    <cellStyle name="Comma 2 4 3 7 8" xfId="11694" xr:uid="{00000000-0005-0000-0000-0000F2440000}"/>
    <cellStyle name="Comma 2 4 3 7 8 2" xfId="43080" xr:uid="{00000000-0005-0000-0000-0000F3440000}"/>
    <cellStyle name="Comma 2 4 3 7 9" xfId="32632" xr:uid="{00000000-0005-0000-0000-0000F4440000}"/>
    <cellStyle name="Comma 2 4 3 8" xfId="920" xr:uid="{00000000-0005-0000-0000-0000F5440000}"/>
    <cellStyle name="Comma 2 4 3 8 2" xfId="921" xr:uid="{00000000-0005-0000-0000-0000F6440000}"/>
    <cellStyle name="Comma 2 4 3 8 2 2" xfId="3621" xr:uid="{00000000-0005-0000-0000-0000F7440000}"/>
    <cellStyle name="Comma 2 4 3 8 2 2 2" xfId="8982" xr:uid="{00000000-0005-0000-0000-0000F8440000}"/>
    <cellStyle name="Comma 2 4 3 8 2 2 2 2" xfId="22101" xr:uid="{00000000-0005-0000-0000-0000F9440000}"/>
    <cellStyle name="Comma 2 4 3 8 2 2 2 2 2" xfId="53484" xr:uid="{00000000-0005-0000-0000-0000FA440000}"/>
    <cellStyle name="Comma 2 4 3 8 2 2 2 3" xfId="40530" xr:uid="{00000000-0005-0000-0000-0000FB440000}"/>
    <cellStyle name="Comma 2 4 3 8 2 2 3" xfId="29983" xr:uid="{00000000-0005-0000-0000-0000FC440000}"/>
    <cellStyle name="Comma 2 4 3 8 2 2 3 2" xfId="61365" xr:uid="{00000000-0005-0000-0000-0000FD440000}"/>
    <cellStyle name="Comma 2 4 3 8 2 2 4" xfId="14326" xr:uid="{00000000-0005-0000-0000-0000FE440000}"/>
    <cellStyle name="Comma 2 4 3 8 2 2 4 2" xfId="45711" xr:uid="{00000000-0005-0000-0000-0000FF440000}"/>
    <cellStyle name="Comma 2 4 3 8 2 2 5" xfId="35266" xr:uid="{00000000-0005-0000-0000-000000450000}"/>
    <cellStyle name="Comma 2 4 3 8 2 3" xfId="6324" xr:uid="{00000000-0005-0000-0000-000001450000}"/>
    <cellStyle name="Comma 2 4 3 8 2 3 2" xfId="24728" xr:uid="{00000000-0005-0000-0000-000002450000}"/>
    <cellStyle name="Comma 2 4 3 8 2 3 2 2" xfId="56111" xr:uid="{00000000-0005-0000-0000-000003450000}"/>
    <cellStyle name="Comma 2 4 3 8 2 3 3" xfId="16955" xr:uid="{00000000-0005-0000-0000-000004450000}"/>
    <cellStyle name="Comma 2 4 3 8 2 3 3 2" xfId="48338" xr:uid="{00000000-0005-0000-0000-000005450000}"/>
    <cellStyle name="Comma 2 4 3 8 2 3 4" xfId="37898" xr:uid="{00000000-0005-0000-0000-000006450000}"/>
    <cellStyle name="Comma 2 4 3 8 2 4" xfId="19474" xr:uid="{00000000-0005-0000-0000-000007450000}"/>
    <cellStyle name="Comma 2 4 3 8 2 4 2" xfId="50857" xr:uid="{00000000-0005-0000-0000-000008450000}"/>
    <cellStyle name="Comma 2 4 3 8 2 5" xfId="27356" xr:uid="{00000000-0005-0000-0000-000009450000}"/>
    <cellStyle name="Comma 2 4 3 8 2 5 2" xfId="58738" xr:uid="{00000000-0005-0000-0000-00000A450000}"/>
    <cellStyle name="Comma 2 4 3 8 2 6" xfId="11698" xr:uid="{00000000-0005-0000-0000-00000B450000}"/>
    <cellStyle name="Comma 2 4 3 8 2 6 2" xfId="43084" xr:uid="{00000000-0005-0000-0000-00000C450000}"/>
    <cellStyle name="Comma 2 4 3 8 2 7" xfId="32636" xr:uid="{00000000-0005-0000-0000-00000D450000}"/>
    <cellStyle name="Comma 2 4 3 8 3" xfId="3620" xr:uid="{00000000-0005-0000-0000-00000E450000}"/>
    <cellStyle name="Comma 2 4 3 8 3 2" xfId="8981" xr:uid="{00000000-0005-0000-0000-00000F450000}"/>
    <cellStyle name="Comma 2 4 3 8 3 2 2" xfId="22100" xr:uid="{00000000-0005-0000-0000-000010450000}"/>
    <cellStyle name="Comma 2 4 3 8 3 2 2 2" xfId="53483" xr:uid="{00000000-0005-0000-0000-000011450000}"/>
    <cellStyle name="Comma 2 4 3 8 3 2 3" xfId="40529" xr:uid="{00000000-0005-0000-0000-000012450000}"/>
    <cellStyle name="Comma 2 4 3 8 3 3" xfId="29982" xr:uid="{00000000-0005-0000-0000-000013450000}"/>
    <cellStyle name="Comma 2 4 3 8 3 3 2" xfId="61364" xr:uid="{00000000-0005-0000-0000-000014450000}"/>
    <cellStyle name="Comma 2 4 3 8 3 4" xfId="14325" xr:uid="{00000000-0005-0000-0000-000015450000}"/>
    <cellStyle name="Comma 2 4 3 8 3 4 2" xfId="45710" xr:uid="{00000000-0005-0000-0000-000016450000}"/>
    <cellStyle name="Comma 2 4 3 8 3 5" xfId="35265" xr:uid="{00000000-0005-0000-0000-000017450000}"/>
    <cellStyle name="Comma 2 4 3 8 4" xfId="6323" xr:uid="{00000000-0005-0000-0000-000018450000}"/>
    <cellStyle name="Comma 2 4 3 8 4 2" xfId="24727" xr:uid="{00000000-0005-0000-0000-000019450000}"/>
    <cellStyle name="Comma 2 4 3 8 4 2 2" xfId="56110" xr:uid="{00000000-0005-0000-0000-00001A450000}"/>
    <cellStyle name="Comma 2 4 3 8 4 3" xfId="16954" xr:uid="{00000000-0005-0000-0000-00001B450000}"/>
    <cellStyle name="Comma 2 4 3 8 4 3 2" xfId="48337" xr:uid="{00000000-0005-0000-0000-00001C450000}"/>
    <cellStyle name="Comma 2 4 3 8 4 4" xfId="37897" xr:uid="{00000000-0005-0000-0000-00001D450000}"/>
    <cellStyle name="Comma 2 4 3 8 5" xfId="19473" xr:uid="{00000000-0005-0000-0000-00001E450000}"/>
    <cellStyle name="Comma 2 4 3 8 5 2" xfId="50856" xr:uid="{00000000-0005-0000-0000-00001F450000}"/>
    <cellStyle name="Comma 2 4 3 8 6" xfId="27355" xr:uid="{00000000-0005-0000-0000-000020450000}"/>
    <cellStyle name="Comma 2 4 3 8 6 2" xfId="58737" xr:uid="{00000000-0005-0000-0000-000021450000}"/>
    <cellStyle name="Comma 2 4 3 8 7" xfId="11697" xr:uid="{00000000-0005-0000-0000-000022450000}"/>
    <cellStyle name="Comma 2 4 3 8 7 2" xfId="43083" xr:uid="{00000000-0005-0000-0000-000023450000}"/>
    <cellStyle name="Comma 2 4 3 8 8" xfId="32635" xr:uid="{00000000-0005-0000-0000-000024450000}"/>
    <cellStyle name="Comma 2 4 3 9" xfId="922" xr:uid="{00000000-0005-0000-0000-000025450000}"/>
    <cellStyle name="Comma 2 4 3 9 2" xfId="3622" xr:uid="{00000000-0005-0000-0000-000026450000}"/>
    <cellStyle name="Comma 2 4 3 9 2 2" xfId="8983" xr:uid="{00000000-0005-0000-0000-000027450000}"/>
    <cellStyle name="Comma 2 4 3 9 2 2 2" xfId="22102" xr:uid="{00000000-0005-0000-0000-000028450000}"/>
    <cellStyle name="Comma 2 4 3 9 2 2 2 2" xfId="53485" xr:uid="{00000000-0005-0000-0000-000029450000}"/>
    <cellStyle name="Comma 2 4 3 9 2 2 3" xfId="40531" xr:uid="{00000000-0005-0000-0000-00002A450000}"/>
    <cellStyle name="Comma 2 4 3 9 2 3" xfId="29984" xr:uid="{00000000-0005-0000-0000-00002B450000}"/>
    <cellStyle name="Comma 2 4 3 9 2 3 2" xfId="61366" xr:uid="{00000000-0005-0000-0000-00002C450000}"/>
    <cellStyle name="Comma 2 4 3 9 2 4" xfId="14327" xr:uid="{00000000-0005-0000-0000-00002D450000}"/>
    <cellStyle name="Comma 2 4 3 9 2 4 2" xfId="45712" xr:uid="{00000000-0005-0000-0000-00002E450000}"/>
    <cellStyle name="Comma 2 4 3 9 2 5" xfId="35267" xr:uid="{00000000-0005-0000-0000-00002F450000}"/>
    <cellStyle name="Comma 2 4 3 9 3" xfId="6325" xr:uid="{00000000-0005-0000-0000-000030450000}"/>
    <cellStyle name="Comma 2 4 3 9 3 2" xfId="24729" xr:uid="{00000000-0005-0000-0000-000031450000}"/>
    <cellStyle name="Comma 2 4 3 9 3 2 2" xfId="56112" xr:uid="{00000000-0005-0000-0000-000032450000}"/>
    <cellStyle name="Comma 2 4 3 9 3 3" xfId="16956" xr:uid="{00000000-0005-0000-0000-000033450000}"/>
    <cellStyle name="Comma 2 4 3 9 3 3 2" xfId="48339" xr:uid="{00000000-0005-0000-0000-000034450000}"/>
    <cellStyle name="Comma 2 4 3 9 3 4" xfId="37899" xr:uid="{00000000-0005-0000-0000-000035450000}"/>
    <cellStyle name="Comma 2 4 3 9 4" xfId="19475" xr:uid="{00000000-0005-0000-0000-000036450000}"/>
    <cellStyle name="Comma 2 4 3 9 4 2" xfId="50858" xr:uid="{00000000-0005-0000-0000-000037450000}"/>
    <cellStyle name="Comma 2 4 3 9 5" xfId="27357" xr:uid="{00000000-0005-0000-0000-000038450000}"/>
    <cellStyle name="Comma 2 4 3 9 5 2" xfId="58739" xr:uid="{00000000-0005-0000-0000-000039450000}"/>
    <cellStyle name="Comma 2 4 3 9 6" xfId="11699" xr:uid="{00000000-0005-0000-0000-00003A450000}"/>
    <cellStyle name="Comma 2 4 3 9 6 2" xfId="43085" xr:uid="{00000000-0005-0000-0000-00003B450000}"/>
    <cellStyle name="Comma 2 4 3 9 7" xfId="32637" xr:uid="{00000000-0005-0000-0000-00003C450000}"/>
    <cellStyle name="Comma 2 4 4" xfId="269" xr:uid="{00000000-0005-0000-0000-00003D450000}"/>
    <cellStyle name="Comma 2 4 4 10" xfId="924" xr:uid="{00000000-0005-0000-0000-00003E450000}"/>
    <cellStyle name="Comma 2 4 4 10 2" xfId="3624" xr:uid="{00000000-0005-0000-0000-00003F450000}"/>
    <cellStyle name="Comma 2 4 4 10 2 2" xfId="8985" xr:uid="{00000000-0005-0000-0000-000040450000}"/>
    <cellStyle name="Comma 2 4 4 10 2 2 2" xfId="22104" xr:uid="{00000000-0005-0000-0000-000041450000}"/>
    <cellStyle name="Comma 2 4 4 10 2 2 2 2" xfId="53487" xr:uid="{00000000-0005-0000-0000-000042450000}"/>
    <cellStyle name="Comma 2 4 4 10 2 2 3" xfId="40533" xr:uid="{00000000-0005-0000-0000-000043450000}"/>
    <cellStyle name="Comma 2 4 4 10 2 3" xfId="29986" xr:uid="{00000000-0005-0000-0000-000044450000}"/>
    <cellStyle name="Comma 2 4 4 10 2 3 2" xfId="61368" xr:uid="{00000000-0005-0000-0000-000045450000}"/>
    <cellStyle name="Comma 2 4 4 10 2 4" xfId="14329" xr:uid="{00000000-0005-0000-0000-000046450000}"/>
    <cellStyle name="Comma 2 4 4 10 2 4 2" xfId="45714" xr:uid="{00000000-0005-0000-0000-000047450000}"/>
    <cellStyle name="Comma 2 4 4 10 2 5" xfId="35269" xr:uid="{00000000-0005-0000-0000-000048450000}"/>
    <cellStyle name="Comma 2 4 4 10 3" xfId="6327" xr:uid="{00000000-0005-0000-0000-000049450000}"/>
    <cellStyle name="Comma 2 4 4 10 3 2" xfId="24731" xr:uid="{00000000-0005-0000-0000-00004A450000}"/>
    <cellStyle name="Comma 2 4 4 10 3 2 2" xfId="56114" xr:uid="{00000000-0005-0000-0000-00004B450000}"/>
    <cellStyle name="Comma 2 4 4 10 3 3" xfId="16958" xr:uid="{00000000-0005-0000-0000-00004C450000}"/>
    <cellStyle name="Comma 2 4 4 10 3 3 2" xfId="48341" xr:uid="{00000000-0005-0000-0000-00004D450000}"/>
    <cellStyle name="Comma 2 4 4 10 3 4" xfId="37901" xr:uid="{00000000-0005-0000-0000-00004E450000}"/>
    <cellStyle name="Comma 2 4 4 10 4" xfId="19477" xr:uid="{00000000-0005-0000-0000-00004F450000}"/>
    <cellStyle name="Comma 2 4 4 10 4 2" xfId="50860" xr:uid="{00000000-0005-0000-0000-000050450000}"/>
    <cellStyle name="Comma 2 4 4 10 5" xfId="27359" xr:uid="{00000000-0005-0000-0000-000051450000}"/>
    <cellStyle name="Comma 2 4 4 10 5 2" xfId="58741" xr:uid="{00000000-0005-0000-0000-000052450000}"/>
    <cellStyle name="Comma 2 4 4 10 6" xfId="11701" xr:uid="{00000000-0005-0000-0000-000053450000}"/>
    <cellStyle name="Comma 2 4 4 10 6 2" xfId="43087" xr:uid="{00000000-0005-0000-0000-000054450000}"/>
    <cellStyle name="Comma 2 4 4 10 7" xfId="32639" xr:uid="{00000000-0005-0000-0000-000055450000}"/>
    <cellStyle name="Comma 2 4 4 11" xfId="2843" xr:uid="{00000000-0005-0000-0000-000056450000}"/>
    <cellStyle name="Comma 2 4 4 11 2" xfId="5516" xr:uid="{00000000-0005-0000-0000-000057450000}"/>
    <cellStyle name="Comma 2 4 4 11 2 2" xfId="10867" xr:uid="{00000000-0005-0000-0000-000058450000}"/>
    <cellStyle name="Comma 2 4 4 11 2 2 2" xfId="23978" xr:uid="{00000000-0005-0000-0000-000059450000}"/>
    <cellStyle name="Comma 2 4 4 11 2 2 2 2" xfId="55361" xr:uid="{00000000-0005-0000-0000-00005A450000}"/>
    <cellStyle name="Comma 2 4 4 11 2 2 3" xfId="42407" xr:uid="{00000000-0005-0000-0000-00005B450000}"/>
    <cellStyle name="Comma 2 4 4 11 2 3" xfId="31860" xr:uid="{00000000-0005-0000-0000-00005C450000}"/>
    <cellStyle name="Comma 2 4 4 11 2 3 2" xfId="63242" xr:uid="{00000000-0005-0000-0000-00005D450000}"/>
    <cellStyle name="Comma 2 4 4 11 2 4" xfId="16203" xr:uid="{00000000-0005-0000-0000-00005E450000}"/>
    <cellStyle name="Comma 2 4 4 11 2 4 2" xfId="47588" xr:uid="{00000000-0005-0000-0000-00005F450000}"/>
    <cellStyle name="Comma 2 4 4 11 2 5" xfId="37143" xr:uid="{00000000-0005-0000-0000-000060450000}"/>
    <cellStyle name="Comma 2 4 4 11 3" xfId="8221" xr:uid="{00000000-0005-0000-0000-000061450000}"/>
    <cellStyle name="Comma 2 4 4 11 3 2" xfId="26605" xr:uid="{00000000-0005-0000-0000-000062450000}"/>
    <cellStyle name="Comma 2 4 4 11 3 2 2" xfId="57988" xr:uid="{00000000-0005-0000-0000-000063450000}"/>
    <cellStyle name="Comma 2 4 4 11 3 3" xfId="18832" xr:uid="{00000000-0005-0000-0000-000064450000}"/>
    <cellStyle name="Comma 2 4 4 11 3 3 2" xfId="50215" xr:uid="{00000000-0005-0000-0000-000065450000}"/>
    <cellStyle name="Comma 2 4 4 11 3 4" xfId="39777" xr:uid="{00000000-0005-0000-0000-000066450000}"/>
    <cellStyle name="Comma 2 4 4 11 4" xfId="21351" xr:uid="{00000000-0005-0000-0000-000067450000}"/>
    <cellStyle name="Comma 2 4 4 11 4 2" xfId="52734" xr:uid="{00000000-0005-0000-0000-000068450000}"/>
    <cellStyle name="Comma 2 4 4 11 5" xfId="29233" xr:uid="{00000000-0005-0000-0000-000069450000}"/>
    <cellStyle name="Comma 2 4 4 11 5 2" xfId="60615" xr:uid="{00000000-0005-0000-0000-00006A450000}"/>
    <cellStyle name="Comma 2 4 4 11 6" xfId="13575" xr:uid="{00000000-0005-0000-0000-00006B450000}"/>
    <cellStyle name="Comma 2 4 4 11 6 2" xfId="44961" xr:uid="{00000000-0005-0000-0000-00006C450000}"/>
    <cellStyle name="Comma 2 4 4 11 7" xfId="34513" xr:uid="{00000000-0005-0000-0000-00006D450000}"/>
    <cellStyle name="Comma 2 4 4 12" xfId="923" xr:uid="{00000000-0005-0000-0000-00006E450000}"/>
    <cellStyle name="Comma 2 4 4 12 2" xfId="3623" xr:uid="{00000000-0005-0000-0000-00006F450000}"/>
    <cellStyle name="Comma 2 4 4 12 2 2" xfId="8984" xr:uid="{00000000-0005-0000-0000-000070450000}"/>
    <cellStyle name="Comma 2 4 4 12 2 2 2" xfId="24730" xr:uid="{00000000-0005-0000-0000-000071450000}"/>
    <cellStyle name="Comma 2 4 4 12 2 2 2 2" xfId="56113" xr:uid="{00000000-0005-0000-0000-000072450000}"/>
    <cellStyle name="Comma 2 4 4 12 2 2 3" xfId="40532" xr:uid="{00000000-0005-0000-0000-000073450000}"/>
    <cellStyle name="Comma 2 4 4 12 2 3" xfId="29985" xr:uid="{00000000-0005-0000-0000-000074450000}"/>
    <cellStyle name="Comma 2 4 4 12 2 3 2" xfId="61367" xr:uid="{00000000-0005-0000-0000-000075450000}"/>
    <cellStyle name="Comma 2 4 4 12 2 4" xfId="16957" xr:uid="{00000000-0005-0000-0000-000076450000}"/>
    <cellStyle name="Comma 2 4 4 12 2 4 2" xfId="48340" xr:uid="{00000000-0005-0000-0000-000077450000}"/>
    <cellStyle name="Comma 2 4 4 12 2 5" xfId="35268" xr:uid="{00000000-0005-0000-0000-000078450000}"/>
    <cellStyle name="Comma 2 4 4 12 3" xfId="6326" xr:uid="{00000000-0005-0000-0000-000079450000}"/>
    <cellStyle name="Comma 2 4 4 12 3 2" xfId="22103" xr:uid="{00000000-0005-0000-0000-00007A450000}"/>
    <cellStyle name="Comma 2 4 4 12 3 2 2" xfId="53486" xr:uid="{00000000-0005-0000-0000-00007B450000}"/>
    <cellStyle name="Comma 2 4 4 12 3 3" xfId="37900" xr:uid="{00000000-0005-0000-0000-00007C450000}"/>
    <cellStyle name="Comma 2 4 4 12 4" xfId="27358" xr:uid="{00000000-0005-0000-0000-00007D450000}"/>
    <cellStyle name="Comma 2 4 4 12 4 2" xfId="58740" xr:uid="{00000000-0005-0000-0000-00007E450000}"/>
    <cellStyle name="Comma 2 4 4 12 5" xfId="14328" xr:uid="{00000000-0005-0000-0000-00007F450000}"/>
    <cellStyle name="Comma 2 4 4 12 5 2" xfId="45713" xr:uid="{00000000-0005-0000-0000-000080450000}"/>
    <cellStyle name="Comma 2 4 4 12 6" xfId="32638" xr:uid="{00000000-0005-0000-0000-000081450000}"/>
    <cellStyle name="Comma 2 4 4 13" xfId="2978" xr:uid="{00000000-0005-0000-0000-000082450000}"/>
    <cellStyle name="Comma 2 4 4 13 2" xfId="8340" xr:uid="{00000000-0005-0000-0000-000083450000}"/>
    <cellStyle name="Comma 2 4 4 13 2 2" xfId="21459" xr:uid="{00000000-0005-0000-0000-000084450000}"/>
    <cellStyle name="Comma 2 4 4 13 2 2 2" xfId="52842" xr:uid="{00000000-0005-0000-0000-000085450000}"/>
    <cellStyle name="Comma 2 4 4 13 2 3" xfId="39888" xr:uid="{00000000-0005-0000-0000-000086450000}"/>
    <cellStyle name="Comma 2 4 4 13 3" xfId="29341" xr:uid="{00000000-0005-0000-0000-000087450000}"/>
    <cellStyle name="Comma 2 4 4 13 3 2" xfId="60723" xr:uid="{00000000-0005-0000-0000-000088450000}"/>
    <cellStyle name="Comma 2 4 4 13 4" xfId="13684" xr:uid="{00000000-0005-0000-0000-000089450000}"/>
    <cellStyle name="Comma 2 4 4 13 4 2" xfId="45069" xr:uid="{00000000-0005-0000-0000-00008A450000}"/>
    <cellStyle name="Comma 2 4 4 13 5" xfId="34624" xr:uid="{00000000-0005-0000-0000-00008B450000}"/>
    <cellStyle name="Comma 2 4 4 14" xfId="5682" xr:uid="{00000000-0005-0000-0000-00008C450000}"/>
    <cellStyle name="Comma 2 4 4 14 2" xfId="24086" xr:uid="{00000000-0005-0000-0000-00008D450000}"/>
    <cellStyle name="Comma 2 4 4 14 2 2" xfId="55469" xr:uid="{00000000-0005-0000-0000-00008E450000}"/>
    <cellStyle name="Comma 2 4 4 14 3" xfId="16313" xr:uid="{00000000-0005-0000-0000-00008F450000}"/>
    <cellStyle name="Comma 2 4 4 14 3 2" xfId="47696" xr:uid="{00000000-0005-0000-0000-000090450000}"/>
    <cellStyle name="Comma 2 4 4 14 4" xfId="37256" xr:uid="{00000000-0005-0000-0000-000091450000}"/>
    <cellStyle name="Comma 2 4 4 15" xfId="19476" xr:uid="{00000000-0005-0000-0000-000092450000}"/>
    <cellStyle name="Comma 2 4 4 15 2" xfId="50859" xr:uid="{00000000-0005-0000-0000-000093450000}"/>
    <cellStyle name="Comma 2 4 4 16" xfId="26714" xr:uid="{00000000-0005-0000-0000-000094450000}"/>
    <cellStyle name="Comma 2 4 4 16 2" xfId="58096" xr:uid="{00000000-0005-0000-0000-000095450000}"/>
    <cellStyle name="Comma 2 4 4 17" xfId="11700" xr:uid="{00000000-0005-0000-0000-000096450000}"/>
    <cellStyle name="Comma 2 4 4 17 2" xfId="43086" xr:uid="{00000000-0005-0000-0000-000097450000}"/>
    <cellStyle name="Comma 2 4 4 18" xfId="31994" xr:uid="{00000000-0005-0000-0000-000098450000}"/>
    <cellStyle name="Comma 2 4 4 2" xfId="925" xr:uid="{00000000-0005-0000-0000-000099450000}"/>
    <cellStyle name="Comma 2 4 4 2 10" xfId="3625" xr:uid="{00000000-0005-0000-0000-00009A450000}"/>
    <cellStyle name="Comma 2 4 4 2 10 2" xfId="8986" xr:uid="{00000000-0005-0000-0000-00009B450000}"/>
    <cellStyle name="Comma 2 4 4 2 10 2 2" xfId="22105" xr:uid="{00000000-0005-0000-0000-00009C450000}"/>
    <cellStyle name="Comma 2 4 4 2 10 2 2 2" xfId="53488" xr:uid="{00000000-0005-0000-0000-00009D450000}"/>
    <cellStyle name="Comma 2 4 4 2 10 2 3" xfId="40534" xr:uid="{00000000-0005-0000-0000-00009E450000}"/>
    <cellStyle name="Comma 2 4 4 2 10 3" xfId="29987" xr:uid="{00000000-0005-0000-0000-00009F450000}"/>
    <cellStyle name="Comma 2 4 4 2 10 3 2" xfId="61369" xr:uid="{00000000-0005-0000-0000-0000A0450000}"/>
    <cellStyle name="Comma 2 4 4 2 10 4" xfId="14330" xr:uid="{00000000-0005-0000-0000-0000A1450000}"/>
    <cellStyle name="Comma 2 4 4 2 10 4 2" xfId="45715" xr:uid="{00000000-0005-0000-0000-0000A2450000}"/>
    <cellStyle name="Comma 2 4 4 2 10 5" xfId="35270" xr:uid="{00000000-0005-0000-0000-0000A3450000}"/>
    <cellStyle name="Comma 2 4 4 2 11" xfId="6328" xr:uid="{00000000-0005-0000-0000-0000A4450000}"/>
    <cellStyle name="Comma 2 4 4 2 11 2" xfId="24732" xr:uid="{00000000-0005-0000-0000-0000A5450000}"/>
    <cellStyle name="Comma 2 4 4 2 11 2 2" xfId="56115" xr:uid="{00000000-0005-0000-0000-0000A6450000}"/>
    <cellStyle name="Comma 2 4 4 2 11 3" xfId="16959" xr:uid="{00000000-0005-0000-0000-0000A7450000}"/>
    <cellStyle name="Comma 2 4 4 2 11 3 2" xfId="48342" xr:uid="{00000000-0005-0000-0000-0000A8450000}"/>
    <cellStyle name="Comma 2 4 4 2 11 4" xfId="37902" xr:uid="{00000000-0005-0000-0000-0000A9450000}"/>
    <cellStyle name="Comma 2 4 4 2 12" xfId="19478" xr:uid="{00000000-0005-0000-0000-0000AA450000}"/>
    <cellStyle name="Comma 2 4 4 2 12 2" xfId="50861" xr:uid="{00000000-0005-0000-0000-0000AB450000}"/>
    <cellStyle name="Comma 2 4 4 2 13" xfId="27360" xr:uid="{00000000-0005-0000-0000-0000AC450000}"/>
    <cellStyle name="Comma 2 4 4 2 13 2" xfId="58742" xr:uid="{00000000-0005-0000-0000-0000AD450000}"/>
    <cellStyle name="Comma 2 4 4 2 14" xfId="11702" xr:uid="{00000000-0005-0000-0000-0000AE450000}"/>
    <cellStyle name="Comma 2 4 4 2 14 2" xfId="43088" xr:uid="{00000000-0005-0000-0000-0000AF450000}"/>
    <cellStyle name="Comma 2 4 4 2 15" xfId="32640" xr:uid="{00000000-0005-0000-0000-0000B0450000}"/>
    <cellStyle name="Comma 2 4 4 2 2" xfId="926" xr:uid="{00000000-0005-0000-0000-0000B1450000}"/>
    <cellStyle name="Comma 2 4 4 2 2 10" xfId="32641" xr:uid="{00000000-0005-0000-0000-0000B2450000}"/>
    <cellStyle name="Comma 2 4 4 2 2 2" xfId="927" xr:uid="{00000000-0005-0000-0000-0000B3450000}"/>
    <cellStyle name="Comma 2 4 4 2 2 2 2" xfId="928" xr:uid="{00000000-0005-0000-0000-0000B4450000}"/>
    <cellStyle name="Comma 2 4 4 2 2 2 2 2" xfId="3628" xr:uid="{00000000-0005-0000-0000-0000B5450000}"/>
    <cellStyle name="Comma 2 4 4 2 2 2 2 2 2" xfId="8989" xr:uid="{00000000-0005-0000-0000-0000B6450000}"/>
    <cellStyle name="Comma 2 4 4 2 2 2 2 2 2 2" xfId="22108" xr:uid="{00000000-0005-0000-0000-0000B7450000}"/>
    <cellStyle name="Comma 2 4 4 2 2 2 2 2 2 2 2" xfId="53491" xr:uid="{00000000-0005-0000-0000-0000B8450000}"/>
    <cellStyle name="Comma 2 4 4 2 2 2 2 2 2 3" xfId="40537" xr:uid="{00000000-0005-0000-0000-0000B9450000}"/>
    <cellStyle name="Comma 2 4 4 2 2 2 2 2 3" xfId="29990" xr:uid="{00000000-0005-0000-0000-0000BA450000}"/>
    <cellStyle name="Comma 2 4 4 2 2 2 2 2 3 2" xfId="61372" xr:uid="{00000000-0005-0000-0000-0000BB450000}"/>
    <cellStyle name="Comma 2 4 4 2 2 2 2 2 4" xfId="14333" xr:uid="{00000000-0005-0000-0000-0000BC450000}"/>
    <cellStyle name="Comma 2 4 4 2 2 2 2 2 4 2" xfId="45718" xr:uid="{00000000-0005-0000-0000-0000BD450000}"/>
    <cellStyle name="Comma 2 4 4 2 2 2 2 2 5" xfId="35273" xr:uid="{00000000-0005-0000-0000-0000BE450000}"/>
    <cellStyle name="Comma 2 4 4 2 2 2 2 3" xfId="6331" xr:uid="{00000000-0005-0000-0000-0000BF450000}"/>
    <cellStyle name="Comma 2 4 4 2 2 2 2 3 2" xfId="24735" xr:uid="{00000000-0005-0000-0000-0000C0450000}"/>
    <cellStyle name="Comma 2 4 4 2 2 2 2 3 2 2" xfId="56118" xr:uid="{00000000-0005-0000-0000-0000C1450000}"/>
    <cellStyle name="Comma 2 4 4 2 2 2 2 3 3" xfId="16962" xr:uid="{00000000-0005-0000-0000-0000C2450000}"/>
    <cellStyle name="Comma 2 4 4 2 2 2 2 3 3 2" xfId="48345" xr:uid="{00000000-0005-0000-0000-0000C3450000}"/>
    <cellStyle name="Comma 2 4 4 2 2 2 2 3 4" xfId="37905" xr:uid="{00000000-0005-0000-0000-0000C4450000}"/>
    <cellStyle name="Comma 2 4 4 2 2 2 2 4" xfId="19481" xr:uid="{00000000-0005-0000-0000-0000C5450000}"/>
    <cellStyle name="Comma 2 4 4 2 2 2 2 4 2" xfId="50864" xr:uid="{00000000-0005-0000-0000-0000C6450000}"/>
    <cellStyle name="Comma 2 4 4 2 2 2 2 5" xfId="27363" xr:uid="{00000000-0005-0000-0000-0000C7450000}"/>
    <cellStyle name="Comma 2 4 4 2 2 2 2 5 2" xfId="58745" xr:uid="{00000000-0005-0000-0000-0000C8450000}"/>
    <cellStyle name="Comma 2 4 4 2 2 2 2 6" xfId="11705" xr:uid="{00000000-0005-0000-0000-0000C9450000}"/>
    <cellStyle name="Comma 2 4 4 2 2 2 2 6 2" xfId="43091" xr:uid="{00000000-0005-0000-0000-0000CA450000}"/>
    <cellStyle name="Comma 2 4 4 2 2 2 2 7" xfId="32643" xr:uid="{00000000-0005-0000-0000-0000CB450000}"/>
    <cellStyle name="Comma 2 4 4 2 2 2 3" xfId="3627" xr:uid="{00000000-0005-0000-0000-0000CC450000}"/>
    <cellStyle name="Comma 2 4 4 2 2 2 3 2" xfId="8988" xr:uid="{00000000-0005-0000-0000-0000CD450000}"/>
    <cellStyle name="Comma 2 4 4 2 2 2 3 2 2" xfId="22107" xr:uid="{00000000-0005-0000-0000-0000CE450000}"/>
    <cellStyle name="Comma 2 4 4 2 2 2 3 2 2 2" xfId="53490" xr:uid="{00000000-0005-0000-0000-0000CF450000}"/>
    <cellStyle name="Comma 2 4 4 2 2 2 3 2 3" xfId="40536" xr:uid="{00000000-0005-0000-0000-0000D0450000}"/>
    <cellStyle name="Comma 2 4 4 2 2 2 3 3" xfId="29989" xr:uid="{00000000-0005-0000-0000-0000D1450000}"/>
    <cellStyle name="Comma 2 4 4 2 2 2 3 3 2" xfId="61371" xr:uid="{00000000-0005-0000-0000-0000D2450000}"/>
    <cellStyle name="Comma 2 4 4 2 2 2 3 4" xfId="14332" xr:uid="{00000000-0005-0000-0000-0000D3450000}"/>
    <cellStyle name="Comma 2 4 4 2 2 2 3 4 2" xfId="45717" xr:uid="{00000000-0005-0000-0000-0000D4450000}"/>
    <cellStyle name="Comma 2 4 4 2 2 2 3 5" xfId="35272" xr:uid="{00000000-0005-0000-0000-0000D5450000}"/>
    <cellStyle name="Comma 2 4 4 2 2 2 4" xfId="6330" xr:uid="{00000000-0005-0000-0000-0000D6450000}"/>
    <cellStyle name="Comma 2 4 4 2 2 2 4 2" xfId="24734" xr:uid="{00000000-0005-0000-0000-0000D7450000}"/>
    <cellStyle name="Comma 2 4 4 2 2 2 4 2 2" xfId="56117" xr:uid="{00000000-0005-0000-0000-0000D8450000}"/>
    <cellStyle name="Comma 2 4 4 2 2 2 4 3" xfId="16961" xr:uid="{00000000-0005-0000-0000-0000D9450000}"/>
    <cellStyle name="Comma 2 4 4 2 2 2 4 3 2" xfId="48344" xr:uid="{00000000-0005-0000-0000-0000DA450000}"/>
    <cellStyle name="Comma 2 4 4 2 2 2 4 4" xfId="37904" xr:uid="{00000000-0005-0000-0000-0000DB450000}"/>
    <cellStyle name="Comma 2 4 4 2 2 2 5" xfId="19480" xr:uid="{00000000-0005-0000-0000-0000DC450000}"/>
    <cellStyle name="Comma 2 4 4 2 2 2 5 2" xfId="50863" xr:uid="{00000000-0005-0000-0000-0000DD450000}"/>
    <cellStyle name="Comma 2 4 4 2 2 2 6" xfId="27362" xr:uid="{00000000-0005-0000-0000-0000DE450000}"/>
    <cellStyle name="Comma 2 4 4 2 2 2 6 2" xfId="58744" xr:uid="{00000000-0005-0000-0000-0000DF450000}"/>
    <cellStyle name="Comma 2 4 4 2 2 2 7" xfId="11704" xr:uid="{00000000-0005-0000-0000-0000E0450000}"/>
    <cellStyle name="Comma 2 4 4 2 2 2 7 2" xfId="43090" xr:uid="{00000000-0005-0000-0000-0000E1450000}"/>
    <cellStyle name="Comma 2 4 4 2 2 2 8" xfId="32642" xr:uid="{00000000-0005-0000-0000-0000E2450000}"/>
    <cellStyle name="Comma 2 4 4 2 2 3" xfId="929" xr:uid="{00000000-0005-0000-0000-0000E3450000}"/>
    <cellStyle name="Comma 2 4 4 2 2 3 2" xfId="3629" xr:uid="{00000000-0005-0000-0000-0000E4450000}"/>
    <cellStyle name="Comma 2 4 4 2 2 3 2 2" xfId="8990" xr:uid="{00000000-0005-0000-0000-0000E5450000}"/>
    <cellStyle name="Comma 2 4 4 2 2 3 2 2 2" xfId="22109" xr:uid="{00000000-0005-0000-0000-0000E6450000}"/>
    <cellStyle name="Comma 2 4 4 2 2 3 2 2 2 2" xfId="53492" xr:uid="{00000000-0005-0000-0000-0000E7450000}"/>
    <cellStyle name="Comma 2 4 4 2 2 3 2 2 3" xfId="40538" xr:uid="{00000000-0005-0000-0000-0000E8450000}"/>
    <cellStyle name="Comma 2 4 4 2 2 3 2 3" xfId="29991" xr:uid="{00000000-0005-0000-0000-0000E9450000}"/>
    <cellStyle name="Comma 2 4 4 2 2 3 2 3 2" xfId="61373" xr:uid="{00000000-0005-0000-0000-0000EA450000}"/>
    <cellStyle name="Comma 2 4 4 2 2 3 2 4" xfId="14334" xr:uid="{00000000-0005-0000-0000-0000EB450000}"/>
    <cellStyle name="Comma 2 4 4 2 2 3 2 4 2" xfId="45719" xr:uid="{00000000-0005-0000-0000-0000EC450000}"/>
    <cellStyle name="Comma 2 4 4 2 2 3 2 5" xfId="35274" xr:uid="{00000000-0005-0000-0000-0000ED450000}"/>
    <cellStyle name="Comma 2 4 4 2 2 3 3" xfId="6332" xr:uid="{00000000-0005-0000-0000-0000EE450000}"/>
    <cellStyle name="Comma 2 4 4 2 2 3 3 2" xfId="24736" xr:uid="{00000000-0005-0000-0000-0000EF450000}"/>
    <cellStyle name="Comma 2 4 4 2 2 3 3 2 2" xfId="56119" xr:uid="{00000000-0005-0000-0000-0000F0450000}"/>
    <cellStyle name="Comma 2 4 4 2 2 3 3 3" xfId="16963" xr:uid="{00000000-0005-0000-0000-0000F1450000}"/>
    <cellStyle name="Comma 2 4 4 2 2 3 3 3 2" xfId="48346" xr:uid="{00000000-0005-0000-0000-0000F2450000}"/>
    <cellStyle name="Comma 2 4 4 2 2 3 3 4" xfId="37906" xr:uid="{00000000-0005-0000-0000-0000F3450000}"/>
    <cellStyle name="Comma 2 4 4 2 2 3 4" xfId="19482" xr:uid="{00000000-0005-0000-0000-0000F4450000}"/>
    <cellStyle name="Comma 2 4 4 2 2 3 4 2" xfId="50865" xr:uid="{00000000-0005-0000-0000-0000F5450000}"/>
    <cellStyle name="Comma 2 4 4 2 2 3 5" xfId="27364" xr:uid="{00000000-0005-0000-0000-0000F6450000}"/>
    <cellStyle name="Comma 2 4 4 2 2 3 5 2" xfId="58746" xr:uid="{00000000-0005-0000-0000-0000F7450000}"/>
    <cellStyle name="Comma 2 4 4 2 2 3 6" xfId="11706" xr:uid="{00000000-0005-0000-0000-0000F8450000}"/>
    <cellStyle name="Comma 2 4 4 2 2 3 6 2" xfId="43092" xr:uid="{00000000-0005-0000-0000-0000F9450000}"/>
    <cellStyle name="Comma 2 4 4 2 2 3 7" xfId="32644" xr:uid="{00000000-0005-0000-0000-0000FA450000}"/>
    <cellStyle name="Comma 2 4 4 2 2 4" xfId="930" xr:uid="{00000000-0005-0000-0000-0000FB450000}"/>
    <cellStyle name="Comma 2 4 4 2 2 4 2" xfId="3630" xr:uid="{00000000-0005-0000-0000-0000FC450000}"/>
    <cellStyle name="Comma 2 4 4 2 2 4 2 2" xfId="8991" xr:uid="{00000000-0005-0000-0000-0000FD450000}"/>
    <cellStyle name="Comma 2 4 4 2 2 4 2 2 2" xfId="22110" xr:uid="{00000000-0005-0000-0000-0000FE450000}"/>
    <cellStyle name="Comma 2 4 4 2 2 4 2 2 2 2" xfId="53493" xr:uid="{00000000-0005-0000-0000-0000FF450000}"/>
    <cellStyle name="Comma 2 4 4 2 2 4 2 2 3" xfId="40539" xr:uid="{00000000-0005-0000-0000-000000460000}"/>
    <cellStyle name="Comma 2 4 4 2 2 4 2 3" xfId="29992" xr:uid="{00000000-0005-0000-0000-000001460000}"/>
    <cellStyle name="Comma 2 4 4 2 2 4 2 3 2" xfId="61374" xr:uid="{00000000-0005-0000-0000-000002460000}"/>
    <cellStyle name="Comma 2 4 4 2 2 4 2 4" xfId="14335" xr:uid="{00000000-0005-0000-0000-000003460000}"/>
    <cellStyle name="Comma 2 4 4 2 2 4 2 4 2" xfId="45720" xr:uid="{00000000-0005-0000-0000-000004460000}"/>
    <cellStyle name="Comma 2 4 4 2 2 4 2 5" xfId="35275" xr:uid="{00000000-0005-0000-0000-000005460000}"/>
    <cellStyle name="Comma 2 4 4 2 2 4 3" xfId="6333" xr:uid="{00000000-0005-0000-0000-000006460000}"/>
    <cellStyle name="Comma 2 4 4 2 2 4 3 2" xfId="24737" xr:uid="{00000000-0005-0000-0000-000007460000}"/>
    <cellStyle name="Comma 2 4 4 2 2 4 3 2 2" xfId="56120" xr:uid="{00000000-0005-0000-0000-000008460000}"/>
    <cellStyle name="Comma 2 4 4 2 2 4 3 3" xfId="16964" xr:uid="{00000000-0005-0000-0000-000009460000}"/>
    <cellStyle name="Comma 2 4 4 2 2 4 3 3 2" xfId="48347" xr:uid="{00000000-0005-0000-0000-00000A460000}"/>
    <cellStyle name="Comma 2 4 4 2 2 4 3 4" xfId="37907" xr:uid="{00000000-0005-0000-0000-00000B460000}"/>
    <cellStyle name="Comma 2 4 4 2 2 4 4" xfId="19483" xr:uid="{00000000-0005-0000-0000-00000C460000}"/>
    <cellStyle name="Comma 2 4 4 2 2 4 4 2" xfId="50866" xr:uid="{00000000-0005-0000-0000-00000D460000}"/>
    <cellStyle name="Comma 2 4 4 2 2 4 5" xfId="27365" xr:uid="{00000000-0005-0000-0000-00000E460000}"/>
    <cellStyle name="Comma 2 4 4 2 2 4 5 2" xfId="58747" xr:uid="{00000000-0005-0000-0000-00000F460000}"/>
    <cellStyle name="Comma 2 4 4 2 2 4 6" xfId="11707" xr:uid="{00000000-0005-0000-0000-000010460000}"/>
    <cellStyle name="Comma 2 4 4 2 2 4 6 2" xfId="43093" xr:uid="{00000000-0005-0000-0000-000011460000}"/>
    <cellStyle name="Comma 2 4 4 2 2 4 7" xfId="32645" xr:uid="{00000000-0005-0000-0000-000012460000}"/>
    <cellStyle name="Comma 2 4 4 2 2 5" xfId="3626" xr:uid="{00000000-0005-0000-0000-000013460000}"/>
    <cellStyle name="Comma 2 4 4 2 2 5 2" xfId="8987" xr:uid="{00000000-0005-0000-0000-000014460000}"/>
    <cellStyle name="Comma 2 4 4 2 2 5 2 2" xfId="22106" xr:uid="{00000000-0005-0000-0000-000015460000}"/>
    <cellStyle name="Comma 2 4 4 2 2 5 2 2 2" xfId="53489" xr:uid="{00000000-0005-0000-0000-000016460000}"/>
    <cellStyle name="Comma 2 4 4 2 2 5 2 3" xfId="40535" xr:uid="{00000000-0005-0000-0000-000017460000}"/>
    <cellStyle name="Comma 2 4 4 2 2 5 3" xfId="29988" xr:uid="{00000000-0005-0000-0000-000018460000}"/>
    <cellStyle name="Comma 2 4 4 2 2 5 3 2" xfId="61370" xr:uid="{00000000-0005-0000-0000-000019460000}"/>
    <cellStyle name="Comma 2 4 4 2 2 5 4" xfId="14331" xr:uid="{00000000-0005-0000-0000-00001A460000}"/>
    <cellStyle name="Comma 2 4 4 2 2 5 4 2" xfId="45716" xr:uid="{00000000-0005-0000-0000-00001B460000}"/>
    <cellStyle name="Comma 2 4 4 2 2 5 5" xfId="35271" xr:uid="{00000000-0005-0000-0000-00001C460000}"/>
    <cellStyle name="Comma 2 4 4 2 2 6" xfId="6329" xr:uid="{00000000-0005-0000-0000-00001D460000}"/>
    <cellStyle name="Comma 2 4 4 2 2 6 2" xfId="24733" xr:uid="{00000000-0005-0000-0000-00001E460000}"/>
    <cellStyle name="Comma 2 4 4 2 2 6 2 2" xfId="56116" xr:uid="{00000000-0005-0000-0000-00001F460000}"/>
    <cellStyle name="Comma 2 4 4 2 2 6 3" xfId="16960" xr:uid="{00000000-0005-0000-0000-000020460000}"/>
    <cellStyle name="Comma 2 4 4 2 2 6 3 2" xfId="48343" xr:uid="{00000000-0005-0000-0000-000021460000}"/>
    <cellStyle name="Comma 2 4 4 2 2 6 4" xfId="37903" xr:uid="{00000000-0005-0000-0000-000022460000}"/>
    <cellStyle name="Comma 2 4 4 2 2 7" xfId="19479" xr:uid="{00000000-0005-0000-0000-000023460000}"/>
    <cellStyle name="Comma 2 4 4 2 2 7 2" xfId="50862" xr:uid="{00000000-0005-0000-0000-000024460000}"/>
    <cellStyle name="Comma 2 4 4 2 2 8" xfId="27361" xr:uid="{00000000-0005-0000-0000-000025460000}"/>
    <cellStyle name="Comma 2 4 4 2 2 8 2" xfId="58743" xr:uid="{00000000-0005-0000-0000-000026460000}"/>
    <cellStyle name="Comma 2 4 4 2 2 9" xfId="11703" xr:uid="{00000000-0005-0000-0000-000027460000}"/>
    <cellStyle name="Comma 2 4 4 2 2 9 2" xfId="43089" xr:uid="{00000000-0005-0000-0000-000028460000}"/>
    <cellStyle name="Comma 2 4 4 2 3" xfId="931" xr:uid="{00000000-0005-0000-0000-000029460000}"/>
    <cellStyle name="Comma 2 4 4 2 3 10" xfId="32646" xr:uid="{00000000-0005-0000-0000-00002A460000}"/>
    <cellStyle name="Comma 2 4 4 2 3 2" xfId="932" xr:uid="{00000000-0005-0000-0000-00002B460000}"/>
    <cellStyle name="Comma 2 4 4 2 3 2 2" xfId="933" xr:uid="{00000000-0005-0000-0000-00002C460000}"/>
    <cellStyle name="Comma 2 4 4 2 3 2 2 2" xfId="3633" xr:uid="{00000000-0005-0000-0000-00002D460000}"/>
    <cellStyle name="Comma 2 4 4 2 3 2 2 2 2" xfId="8994" xr:uid="{00000000-0005-0000-0000-00002E460000}"/>
    <cellStyle name="Comma 2 4 4 2 3 2 2 2 2 2" xfId="22113" xr:uid="{00000000-0005-0000-0000-00002F460000}"/>
    <cellStyle name="Comma 2 4 4 2 3 2 2 2 2 2 2" xfId="53496" xr:uid="{00000000-0005-0000-0000-000030460000}"/>
    <cellStyle name="Comma 2 4 4 2 3 2 2 2 2 3" xfId="40542" xr:uid="{00000000-0005-0000-0000-000031460000}"/>
    <cellStyle name="Comma 2 4 4 2 3 2 2 2 3" xfId="29995" xr:uid="{00000000-0005-0000-0000-000032460000}"/>
    <cellStyle name="Comma 2 4 4 2 3 2 2 2 3 2" xfId="61377" xr:uid="{00000000-0005-0000-0000-000033460000}"/>
    <cellStyle name="Comma 2 4 4 2 3 2 2 2 4" xfId="14338" xr:uid="{00000000-0005-0000-0000-000034460000}"/>
    <cellStyle name="Comma 2 4 4 2 3 2 2 2 4 2" xfId="45723" xr:uid="{00000000-0005-0000-0000-000035460000}"/>
    <cellStyle name="Comma 2 4 4 2 3 2 2 2 5" xfId="35278" xr:uid="{00000000-0005-0000-0000-000036460000}"/>
    <cellStyle name="Comma 2 4 4 2 3 2 2 3" xfId="6336" xr:uid="{00000000-0005-0000-0000-000037460000}"/>
    <cellStyle name="Comma 2 4 4 2 3 2 2 3 2" xfId="24740" xr:uid="{00000000-0005-0000-0000-000038460000}"/>
    <cellStyle name="Comma 2 4 4 2 3 2 2 3 2 2" xfId="56123" xr:uid="{00000000-0005-0000-0000-000039460000}"/>
    <cellStyle name="Comma 2 4 4 2 3 2 2 3 3" xfId="16967" xr:uid="{00000000-0005-0000-0000-00003A460000}"/>
    <cellStyle name="Comma 2 4 4 2 3 2 2 3 3 2" xfId="48350" xr:uid="{00000000-0005-0000-0000-00003B460000}"/>
    <cellStyle name="Comma 2 4 4 2 3 2 2 3 4" xfId="37910" xr:uid="{00000000-0005-0000-0000-00003C460000}"/>
    <cellStyle name="Comma 2 4 4 2 3 2 2 4" xfId="19486" xr:uid="{00000000-0005-0000-0000-00003D460000}"/>
    <cellStyle name="Comma 2 4 4 2 3 2 2 4 2" xfId="50869" xr:uid="{00000000-0005-0000-0000-00003E460000}"/>
    <cellStyle name="Comma 2 4 4 2 3 2 2 5" xfId="27368" xr:uid="{00000000-0005-0000-0000-00003F460000}"/>
    <cellStyle name="Comma 2 4 4 2 3 2 2 5 2" xfId="58750" xr:uid="{00000000-0005-0000-0000-000040460000}"/>
    <cellStyle name="Comma 2 4 4 2 3 2 2 6" xfId="11710" xr:uid="{00000000-0005-0000-0000-000041460000}"/>
    <cellStyle name="Comma 2 4 4 2 3 2 2 6 2" xfId="43096" xr:uid="{00000000-0005-0000-0000-000042460000}"/>
    <cellStyle name="Comma 2 4 4 2 3 2 2 7" xfId="32648" xr:uid="{00000000-0005-0000-0000-000043460000}"/>
    <cellStyle name="Comma 2 4 4 2 3 2 3" xfId="3632" xr:uid="{00000000-0005-0000-0000-000044460000}"/>
    <cellStyle name="Comma 2 4 4 2 3 2 3 2" xfId="8993" xr:uid="{00000000-0005-0000-0000-000045460000}"/>
    <cellStyle name="Comma 2 4 4 2 3 2 3 2 2" xfId="22112" xr:uid="{00000000-0005-0000-0000-000046460000}"/>
    <cellStyle name="Comma 2 4 4 2 3 2 3 2 2 2" xfId="53495" xr:uid="{00000000-0005-0000-0000-000047460000}"/>
    <cellStyle name="Comma 2 4 4 2 3 2 3 2 3" xfId="40541" xr:uid="{00000000-0005-0000-0000-000048460000}"/>
    <cellStyle name="Comma 2 4 4 2 3 2 3 3" xfId="29994" xr:uid="{00000000-0005-0000-0000-000049460000}"/>
    <cellStyle name="Comma 2 4 4 2 3 2 3 3 2" xfId="61376" xr:uid="{00000000-0005-0000-0000-00004A460000}"/>
    <cellStyle name="Comma 2 4 4 2 3 2 3 4" xfId="14337" xr:uid="{00000000-0005-0000-0000-00004B460000}"/>
    <cellStyle name="Comma 2 4 4 2 3 2 3 4 2" xfId="45722" xr:uid="{00000000-0005-0000-0000-00004C460000}"/>
    <cellStyle name="Comma 2 4 4 2 3 2 3 5" xfId="35277" xr:uid="{00000000-0005-0000-0000-00004D460000}"/>
    <cellStyle name="Comma 2 4 4 2 3 2 4" xfId="6335" xr:uid="{00000000-0005-0000-0000-00004E460000}"/>
    <cellStyle name="Comma 2 4 4 2 3 2 4 2" xfId="24739" xr:uid="{00000000-0005-0000-0000-00004F460000}"/>
    <cellStyle name="Comma 2 4 4 2 3 2 4 2 2" xfId="56122" xr:uid="{00000000-0005-0000-0000-000050460000}"/>
    <cellStyle name="Comma 2 4 4 2 3 2 4 3" xfId="16966" xr:uid="{00000000-0005-0000-0000-000051460000}"/>
    <cellStyle name="Comma 2 4 4 2 3 2 4 3 2" xfId="48349" xr:uid="{00000000-0005-0000-0000-000052460000}"/>
    <cellStyle name="Comma 2 4 4 2 3 2 4 4" xfId="37909" xr:uid="{00000000-0005-0000-0000-000053460000}"/>
    <cellStyle name="Comma 2 4 4 2 3 2 5" xfId="19485" xr:uid="{00000000-0005-0000-0000-000054460000}"/>
    <cellStyle name="Comma 2 4 4 2 3 2 5 2" xfId="50868" xr:uid="{00000000-0005-0000-0000-000055460000}"/>
    <cellStyle name="Comma 2 4 4 2 3 2 6" xfId="27367" xr:uid="{00000000-0005-0000-0000-000056460000}"/>
    <cellStyle name="Comma 2 4 4 2 3 2 6 2" xfId="58749" xr:uid="{00000000-0005-0000-0000-000057460000}"/>
    <cellStyle name="Comma 2 4 4 2 3 2 7" xfId="11709" xr:uid="{00000000-0005-0000-0000-000058460000}"/>
    <cellStyle name="Comma 2 4 4 2 3 2 7 2" xfId="43095" xr:uid="{00000000-0005-0000-0000-000059460000}"/>
    <cellStyle name="Comma 2 4 4 2 3 2 8" xfId="32647" xr:uid="{00000000-0005-0000-0000-00005A460000}"/>
    <cellStyle name="Comma 2 4 4 2 3 3" xfId="934" xr:uid="{00000000-0005-0000-0000-00005B460000}"/>
    <cellStyle name="Comma 2 4 4 2 3 3 2" xfId="3634" xr:uid="{00000000-0005-0000-0000-00005C460000}"/>
    <cellStyle name="Comma 2 4 4 2 3 3 2 2" xfId="8995" xr:uid="{00000000-0005-0000-0000-00005D460000}"/>
    <cellStyle name="Comma 2 4 4 2 3 3 2 2 2" xfId="22114" xr:uid="{00000000-0005-0000-0000-00005E460000}"/>
    <cellStyle name="Comma 2 4 4 2 3 3 2 2 2 2" xfId="53497" xr:uid="{00000000-0005-0000-0000-00005F460000}"/>
    <cellStyle name="Comma 2 4 4 2 3 3 2 2 3" xfId="40543" xr:uid="{00000000-0005-0000-0000-000060460000}"/>
    <cellStyle name="Comma 2 4 4 2 3 3 2 3" xfId="29996" xr:uid="{00000000-0005-0000-0000-000061460000}"/>
    <cellStyle name="Comma 2 4 4 2 3 3 2 3 2" xfId="61378" xr:uid="{00000000-0005-0000-0000-000062460000}"/>
    <cellStyle name="Comma 2 4 4 2 3 3 2 4" xfId="14339" xr:uid="{00000000-0005-0000-0000-000063460000}"/>
    <cellStyle name="Comma 2 4 4 2 3 3 2 4 2" xfId="45724" xr:uid="{00000000-0005-0000-0000-000064460000}"/>
    <cellStyle name="Comma 2 4 4 2 3 3 2 5" xfId="35279" xr:uid="{00000000-0005-0000-0000-000065460000}"/>
    <cellStyle name="Comma 2 4 4 2 3 3 3" xfId="6337" xr:uid="{00000000-0005-0000-0000-000066460000}"/>
    <cellStyle name="Comma 2 4 4 2 3 3 3 2" xfId="24741" xr:uid="{00000000-0005-0000-0000-000067460000}"/>
    <cellStyle name="Comma 2 4 4 2 3 3 3 2 2" xfId="56124" xr:uid="{00000000-0005-0000-0000-000068460000}"/>
    <cellStyle name="Comma 2 4 4 2 3 3 3 3" xfId="16968" xr:uid="{00000000-0005-0000-0000-000069460000}"/>
    <cellStyle name="Comma 2 4 4 2 3 3 3 3 2" xfId="48351" xr:uid="{00000000-0005-0000-0000-00006A460000}"/>
    <cellStyle name="Comma 2 4 4 2 3 3 3 4" xfId="37911" xr:uid="{00000000-0005-0000-0000-00006B460000}"/>
    <cellStyle name="Comma 2 4 4 2 3 3 4" xfId="19487" xr:uid="{00000000-0005-0000-0000-00006C460000}"/>
    <cellStyle name="Comma 2 4 4 2 3 3 4 2" xfId="50870" xr:uid="{00000000-0005-0000-0000-00006D460000}"/>
    <cellStyle name="Comma 2 4 4 2 3 3 5" xfId="27369" xr:uid="{00000000-0005-0000-0000-00006E460000}"/>
    <cellStyle name="Comma 2 4 4 2 3 3 5 2" xfId="58751" xr:uid="{00000000-0005-0000-0000-00006F460000}"/>
    <cellStyle name="Comma 2 4 4 2 3 3 6" xfId="11711" xr:uid="{00000000-0005-0000-0000-000070460000}"/>
    <cellStyle name="Comma 2 4 4 2 3 3 6 2" xfId="43097" xr:uid="{00000000-0005-0000-0000-000071460000}"/>
    <cellStyle name="Comma 2 4 4 2 3 3 7" xfId="32649" xr:uid="{00000000-0005-0000-0000-000072460000}"/>
    <cellStyle name="Comma 2 4 4 2 3 4" xfId="935" xr:uid="{00000000-0005-0000-0000-000073460000}"/>
    <cellStyle name="Comma 2 4 4 2 3 4 2" xfId="3635" xr:uid="{00000000-0005-0000-0000-000074460000}"/>
    <cellStyle name="Comma 2 4 4 2 3 4 2 2" xfId="8996" xr:uid="{00000000-0005-0000-0000-000075460000}"/>
    <cellStyle name="Comma 2 4 4 2 3 4 2 2 2" xfId="22115" xr:uid="{00000000-0005-0000-0000-000076460000}"/>
    <cellStyle name="Comma 2 4 4 2 3 4 2 2 2 2" xfId="53498" xr:uid="{00000000-0005-0000-0000-000077460000}"/>
    <cellStyle name="Comma 2 4 4 2 3 4 2 2 3" xfId="40544" xr:uid="{00000000-0005-0000-0000-000078460000}"/>
    <cellStyle name="Comma 2 4 4 2 3 4 2 3" xfId="29997" xr:uid="{00000000-0005-0000-0000-000079460000}"/>
    <cellStyle name="Comma 2 4 4 2 3 4 2 3 2" xfId="61379" xr:uid="{00000000-0005-0000-0000-00007A460000}"/>
    <cellStyle name="Comma 2 4 4 2 3 4 2 4" xfId="14340" xr:uid="{00000000-0005-0000-0000-00007B460000}"/>
    <cellStyle name="Comma 2 4 4 2 3 4 2 4 2" xfId="45725" xr:uid="{00000000-0005-0000-0000-00007C460000}"/>
    <cellStyle name="Comma 2 4 4 2 3 4 2 5" xfId="35280" xr:uid="{00000000-0005-0000-0000-00007D460000}"/>
    <cellStyle name="Comma 2 4 4 2 3 4 3" xfId="6338" xr:uid="{00000000-0005-0000-0000-00007E460000}"/>
    <cellStyle name="Comma 2 4 4 2 3 4 3 2" xfId="24742" xr:uid="{00000000-0005-0000-0000-00007F460000}"/>
    <cellStyle name="Comma 2 4 4 2 3 4 3 2 2" xfId="56125" xr:uid="{00000000-0005-0000-0000-000080460000}"/>
    <cellStyle name="Comma 2 4 4 2 3 4 3 3" xfId="16969" xr:uid="{00000000-0005-0000-0000-000081460000}"/>
    <cellStyle name="Comma 2 4 4 2 3 4 3 3 2" xfId="48352" xr:uid="{00000000-0005-0000-0000-000082460000}"/>
    <cellStyle name="Comma 2 4 4 2 3 4 3 4" xfId="37912" xr:uid="{00000000-0005-0000-0000-000083460000}"/>
    <cellStyle name="Comma 2 4 4 2 3 4 4" xfId="19488" xr:uid="{00000000-0005-0000-0000-000084460000}"/>
    <cellStyle name="Comma 2 4 4 2 3 4 4 2" xfId="50871" xr:uid="{00000000-0005-0000-0000-000085460000}"/>
    <cellStyle name="Comma 2 4 4 2 3 4 5" xfId="27370" xr:uid="{00000000-0005-0000-0000-000086460000}"/>
    <cellStyle name="Comma 2 4 4 2 3 4 5 2" xfId="58752" xr:uid="{00000000-0005-0000-0000-000087460000}"/>
    <cellStyle name="Comma 2 4 4 2 3 4 6" xfId="11712" xr:uid="{00000000-0005-0000-0000-000088460000}"/>
    <cellStyle name="Comma 2 4 4 2 3 4 6 2" xfId="43098" xr:uid="{00000000-0005-0000-0000-000089460000}"/>
    <cellStyle name="Comma 2 4 4 2 3 4 7" xfId="32650" xr:uid="{00000000-0005-0000-0000-00008A460000}"/>
    <cellStyle name="Comma 2 4 4 2 3 5" xfId="3631" xr:uid="{00000000-0005-0000-0000-00008B460000}"/>
    <cellStyle name="Comma 2 4 4 2 3 5 2" xfId="8992" xr:uid="{00000000-0005-0000-0000-00008C460000}"/>
    <cellStyle name="Comma 2 4 4 2 3 5 2 2" xfId="22111" xr:uid="{00000000-0005-0000-0000-00008D460000}"/>
    <cellStyle name="Comma 2 4 4 2 3 5 2 2 2" xfId="53494" xr:uid="{00000000-0005-0000-0000-00008E460000}"/>
    <cellStyle name="Comma 2 4 4 2 3 5 2 3" xfId="40540" xr:uid="{00000000-0005-0000-0000-00008F460000}"/>
    <cellStyle name="Comma 2 4 4 2 3 5 3" xfId="29993" xr:uid="{00000000-0005-0000-0000-000090460000}"/>
    <cellStyle name="Comma 2 4 4 2 3 5 3 2" xfId="61375" xr:uid="{00000000-0005-0000-0000-000091460000}"/>
    <cellStyle name="Comma 2 4 4 2 3 5 4" xfId="14336" xr:uid="{00000000-0005-0000-0000-000092460000}"/>
    <cellStyle name="Comma 2 4 4 2 3 5 4 2" xfId="45721" xr:uid="{00000000-0005-0000-0000-000093460000}"/>
    <cellStyle name="Comma 2 4 4 2 3 5 5" xfId="35276" xr:uid="{00000000-0005-0000-0000-000094460000}"/>
    <cellStyle name="Comma 2 4 4 2 3 6" xfId="6334" xr:uid="{00000000-0005-0000-0000-000095460000}"/>
    <cellStyle name="Comma 2 4 4 2 3 6 2" xfId="24738" xr:uid="{00000000-0005-0000-0000-000096460000}"/>
    <cellStyle name="Comma 2 4 4 2 3 6 2 2" xfId="56121" xr:uid="{00000000-0005-0000-0000-000097460000}"/>
    <cellStyle name="Comma 2 4 4 2 3 6 3" xfId="16965" xr:uid="{00000000-0005-0000-0000-000098460000}"/>
    <cellStyle name="Comma 2 4 4 2 3 6 3 2" xfId="48348" xr:uid="{00000000-0005-0000-0000-000099460000}"/>
    <cellStyle name="Comma 2 4 4 2 3 6 4" xfId="37908" xr:uid="{00000000-0005-0000-0000-00009A460000}"/>
    <cellStyle name="Comma 2 4 4 2 3 7" xfId="19484" xr:uid="{00000000-0005-0000-0000-00009B460000}"/>
    <cellStyle name="Comma 2 4 4 2 3 7 2" xfId="50867" xr:uid="{00000000-0005-0000-0000-00009C460000}"/>
    <cellStyle name="Comma 2 4 4 2 3 8" xfId="27366" xr:uid="{00000000-0005-0000-0000-00009D460000}"/>
    <cellStyle name="Comma 2 4 4 2 3 8 2" xfId="58748" xr:uid="{00000000-0005-0000-0000-00009E460000}"/>
    <cellStyle name="Comma 2 4 4 2 3 9" xfId="11708" xr:uid="{00000000-0005-0000-0000-00009F460000}"/>
    <cellStyle name="Comma 2 4 4 2 3 9 2" xfId="43094" xr:uid="{00000000-0005-0000-0000-0000A0460000}"/>
    <cellStyle name="Comma 2 4 4 2 4" xfId="936" xr:uid="{00000000-0005-0000-0000-0000A1460000}"/>
    <cellStyle name="Comma 2 4 4 2 4 10" xfId="32651" xr:uid="{00000000-0005-0000-0000-0000A2460000}"/>
    <cellStyle name="Comma 2 4 4 2 4 2" xfId="937" xr:uid="{00000000-0005-0000-0000-0000A3460000}"/>
    <cellStyle name="Comma 2 4 4 2 4 2 2" xfId="938" xr:uid="{00000000-0005-0000-0000-0000A4460000}"/>
    <cellStyle name="Comma 2 4 4 2 4 2 2 2" xfId="3638" xr:uid="{00000000-0005-0000-0000-0000A5460000}"/>
    <cellStyle name="Comma 2 4 4 2 4 2 2 2 2" xfId="8999" xr:uid="{00000000-0005-0000-0000-0000A6460000}"/>
    <cellStyle name="Comma 2 4 4 2 4 2 2 2 2 2" xfId="22118" xr:uid="{00000000-0005-0000-0000-0000A7460000}"/>
    <cellStyle name="Comma 2 4 4 2 4 2 2 2 2 2 2" xfId="53501" xr:uid="{00000000-0005-0000-0000-0000A8460000}"/>
    <cellStyle name="Comma 2 4 4 2 4 2 2 2 2 3" xfId="40547" xr:uid="{00000000-0005-0000-0000-0000A9460000}"/>
    <cellStyle name="Comma 2 4 4 2 4 2 2 2 3" xfId="30000" xr:uid="{00000000-0005-0000-0000-0000AA460000}"/>
    <cellStyle name="Comma 2 4 4 2 4 2 2 2 3 2" xfId="61382" xr:uid="{00000000-0005-0000-0000-0000AB460000}"/>
    <cellStyle name="Comma 2 4 4 2 4 2 2 2 4" xfId="14343" xr:uid="{00000000-0005-0000-0000-0000AC460000}"/>
    <cellStyle name="Comma 2 4 4 2 4 2 2 2 4 2" xfId="45728" xr:uid="{00000000-0005-0000-0000-0000AD460000}"/>
    <cellStyle name="Comma 2 4 4 2 4 2 2 2 5" xfId="35283" xr:uid="{00000000-0005-0000-0000-0000AE460000}"/>
    <cellStyle name="Comma 2 4 4 2 4 2 2 3" xfId="6341" xr:uid="{00000000-0005-0000-0000-0000AF460000}"/>
    <cellStyle name="Comma 2 4 4 2 4 2 2 3 2" xfId="24745" xr:uid="{00000000-0005-0000-0000-0000B0460000}"/>
    <cellStyle name="Comma 2 4 4 2 4 2 2 3 2 2" xfId="56128" xr:uid="{00000000-0005-0000-0000-0000B1460000}"/>
    <cellStyle name="Comma 2 4 4 2 4 2 2 3 3" xfId="16972" xr:uid="{00000000-0005-0000-0000-0000B2460000}"/>
    <cellStyle name="Comma 2 4 4 2 4 2 2 3 3 2" xfId="48355" xr:uid="{00000000-0005-0000-0000-0000B3460000}"/>
    <cellStyle name="Comma 2 4 4 2 4 2 2 3 4" xfId="37915" xr:uid="{00000000-0005-0000-0000-0000B4460000}"/>
    <cellStyle name="Comma 2 4 4 2 4 2 2 4" xfId="19491" xr:uid="{00000000-0005-0000-0000-0000B5460000}"/>
    <cellStyle name="Comma 2 4 4 2 4 2 2 4 2" xfId="50874" xr:uid="{00000000-0005-0000-0000-0000B6460000}"/>
    <cellStyle name="Comma 2 4 4 2 4 2 2 5" xfId="27373" xr:uid="{00000000-0005-0000-0000-0000B7460000}"/>
    <cellStyle name="Comma 2 4 4 2 4 2 2 5 2" xfId="58755" xr:uid="{00000000-0005-0000-0000-0000B8460000}"/>
    <cellStyle name="Comma 2 4 4 2 4 2 2 6" xfId="11715" xr:uid="{00000000-0005-0000-0000-0000B9460000}"/>
    <cellStyle name="Comma 2 4 4 2 4 2 2 6 2" xfId="43101" xr:uid="{00000000-0005-0000-0000-0000BA460000}"/>
    <cellStyle name="Comma 2 4 4 2 4 2 2 7" xfId="32653" xr:uid="{00000000-0005-0000-0000-0000BB460000}"/>
    <cellStyle name="Comma 2 4 4 2 4 2 3" xfId="3637" xr:uid="{00000000-0005-0000-0000-0000BC460000}"/>
    <cellStyle name="Comma 2 4 4 2 4 2 3 2" xfId="8998" xr:uid="{00000000-0005-0000-0000-0000BD460000}"/>
    <cellStyle name="Comma 2 4 4 2 4 2 3 2 2" xfId="22117" xr:uid="{00000000-0005-0000-0000-0000BE460000}"/>
    <cellStyle name="Comma 2 4 4 2 4 2 3 2 2 2" xfId="53500" xr:uid="{00000000-0005-0000-0000-0000BF460000}"/>
    <cellStyle name="Comma 2 4 4 2 4 2 3 2 3" xfId="40546" xr:uid="{00000000-0005-0000-0000-0000C0460000}"/>
    <cellStyle name="Comma 2 4 4 2 4 2 3 3" xfId="29999" xr:uid="{00000000-0005-0000-0000-0000C1460000}"/>
    <cellStyle name="Comma 2 4 4 2 4 2 3 3 2" xfId="61381" xr:uid="{00000000-0005-0000-0000-0000C2460000}"/>
    <cellStyle name="Comma 2 4 4 2 4 2 3 4" xfId="14342" xr:uid="{00000000-0005-0000-0000-0000C3460000}"/>
    <cellStyle name="Comma 2 4 4 2 4 2 3 4 2" xfId="45727" xr:uid="{00000000-0005-0000-0000-0000C4460000}"/>
    <cellStyle name="Comma 2 4 4 2 4 2 3 5" xfId="35282" xr:uid="{00000000-0005-0000-0000-0000C5460000}"/>
    <cellStyle name="Comma 2 4 4 2 4 2 4" xfId="6340" xr:uid="{00000000-0005-0000-0000-0000C6460000}"/>
    <cellStyle name="Comma 2 4 4 2 4 2 4 2" xfId="24744" xr:uid="{00000000-0005-0000-0000-0000C7460000}"/>
    <cellStyle name="Comma 2 4 4 2 4 2 4 2 2" xfId="56127" xr:uid="{00000000-0005-0000-0000-0000C8460000}"/>
    <cellStyle name="Comma 2 4 4 2 4 2 4 3" xfId="16971" xr:uid="{00000000-0005-0000-0000-0000C9460000}"/>
    <cellStyle name="Comma 2 4 4 2 4 2 4 3 2" xfId="48354" xr:uid="{00000000-0005-0000-0000-0000CA460000}"/>
    <cellStyle name="Comma 2 4 4 2 4 2 4 4" xfId="37914" xr:uid="{00000000-0005-0000-0000-0000CB460000}"/>
    <cellStyle name="Comma 2 4 4 2 4 2 5" xfId="19490" xr:uid="{00000000-0005-0000-0000-0000CC460000}"/>
    <cellStyle name="Comma 2 4 4 2 4 2 5 2" xfId="50873" xr:uid="{00000000-0005-0000-0000-0000CD460000}"/>
    <cellStyle name="Comma 2 4 4 2 4 2 6" xfId="27372" xr:uid="{00000000-0005-0000-0000-0000CE460000}"/>
    <cellStyle name="Comma 2 4 4 2 4 2 6 2" xfId="58754" xr:uid="{00000000-0005-0000-0000-0000CF460000}"/>
    <cellStyle name="Comma 2 4 4 2 4 2 7" xfId="11714" xr:uid="{00000000-0005-0000-0000-0000D0460000}"/>
    <cellStyle name="Comma 2 4 4 2 4 2 7 2" xfId="43100" xr:uid="{00000000-0005-0000-0000-0000D1460000}"/>
    <cellStyle name="Comma 2 4 4 2 4 2 8" xfId="32652" xr:uid="{00000000-0005-0000-0000-0000D2460000}"/>
    <cellStyle name="Comma 2 4 4 2 4 3" xfId="939" xr:uid="{00000000-0005-0000-0000-0000D3460000}"/>
    <cellStyle name="Comma 2 4 4 2 4 3 2" xfId="3639" xr:uid="{00000000-0005-0000-0000-0000D4460000}"/>
    <cellStyle name="Comma 2 4 4 2 4 3 2 2" xfId="9000" xr:uid="{00000000-0005-0000-0000-0000D5460000}"/>
    <cellStyle name="Comma 2 4 4 2 4 3 2 2 2" xfId="22119" xr:uid="{00000000-0005-0000-0000-0000D6460000}"/>
    <cellStyle name="Comma 2 4 4 2 4 3 2 2 2 2" xfId="53502" xr:uid="{00000000-0005-0000-0000-0000D7460000}"/>
    <cellStyle name="Comma 2 4 4 2 4 3 2 2 3" xfId="40548" xr:uid="{00000000-0005-0000-0000-0000D8460000}"/>
    <cellStyle name="Comma 2 4 4 2 4 3 2 3" xfId="30001" xr:uid="{00000000-0005-0000-0000-0000D9460000}"/>
    <cellStyle name="Comma 2 4 4 2 4 3 2 3 2" xfId="61383" xr:uid="{00000000-0005-0000-0000-0000DA460000}"/>
    <cellStyle name="Comma 2 4 4 2 4 3 2 4" xfId="14344" xr:uid="{00000000-0005-0000-0000-0000DB460000}"/>
    <cellStyle name="Comma 2 4 4 2 4 3 2 4 2" xfId="45729" xr:uid="{00000000-0005-0000-0000-0000DC460000}"/>
    <cellStyle name="Comma 2 4 4 2 4 3 2 5" xfId="35284" xr:uid="{00000000-0005-0000-0000-0000DD460000}"/>
    <cellStyle name="Comma 2 4 4 2 4 3 3" xfId="6342" xr:uid="{00000000-0005-0000-0000-0000DE460000}"/>
    <cellStyle name="Comma 2 4 4 2 4 3 3 2" xfId="24746" xr:uid="{00000000-0005-0000-0000-0000DF460000}"/>
    <cellStyle name="Comma 2 4 4 2 4 3 3 2 2" xfId="56129" xr:uid="{00000000-0005-0000-0000-0000E0460000}"/>
    <cellStyle name="Comma 2 4 4 2 4 3 3 3" xfId="16973" xr:uid="{00000000-0005-0000-0000-0000E1460000}"/>
    <cellStyle name="Comma 2 4 4 2 4 3 3 3 2" xfId="48356" xr:uid="{00000000-0005-0000-0000-0000E2460000}"/>
    <cellStyle name="Comma 2 4 4 2 4 3 3 4" xfId="37916" xr:uid="{00000000-0005-0000-0000-0000E3460000}"/>
    <cellStyle name="Comma 2 4 4 2 4 3 4" xfId="19492" xr:uid="{00000000-0005-0000-0000-0000E4460000}"/>
    <cellStyle name="Comma 2 4 4 2 4 3 4 2" xfId="50875" xr:uid="{00000000-0005-0000-0000-0000E5460000}"/>
    <cellStyle name="Comma 2 4 4 2 4 3 5" xfId="27374" xr:uid="{00000000-0005-0000-0000-0000E6460000}"/>
    <cellStyle name="Comma 2 4 4 2 4 3 5 2" xfId="58756" xr:uid="{00000000-0005-0000-0000-0000E7460000}"/>
    <cellStyle name="Comma 2 4 4 2 4 3 6" xfId="11716" xr:uid="{00000000-0005-0000-0000-0000E8460000}"/>
    <cellStyle name="Comma 2 4 4 2 4 3 6 2" xfId="43102" xr:uid="{00000000-0005-0000-0000-0000E9460000}"/>
    <cellStyle name="Comma 2 4 4 2 4 3 7" xfId="32654" xr:uid="{00000000-0005-0000-0000-0000EA460000}"/>
    <cellStyle name="Comma 2 4 4 2 4 4" xfId="940" xr:uid="{00000000-0005-0000-0000-0000EB460000}"/>
    <cellStyle name="Comma 2 4 4 2 4 4 2" xfId="3640" xr:uid="{00000000-0005-0000-0000-0000EC460000}"/>
    <cellStyle name="Comma 2 4 4 2 4 4 2 2" xfId="9001" xr:uid="{00000000-0005-0000-0000-0000ED460000}"/>
    <cellStyle name="Comma 2 4 4 2 4 4 2 2 2" xfId="22120" xr:uid="{00000000-0005-0000-0000-0000EE460000}"/>
    <cellStyle name="Comma 2 4 4 2 4 4 2 2 2 2" xfId="53503" xr:uid="{00000000-0005-0000-0000-0000EF460000}"/>
    <cellStyle name="Comma 2 4 4 2 4 4 2 2 3" xfId="40549" xr:uid="{00000000-0005-0000-0000-0000F0460000}"/>
    <cellStyle name="Comma 2 4 4 2 4 4 2 3" xfId="30002" xr:uid="{00000000-0005-0000-0000-0000F1460000}"/>
    <cellStyle name="Comma 2 4 4 2 4 4 2 3 2" xfId="61384" xr:uid="{00000000-0005-0000-0000-0000F2460000}"/>
    <cellStyle name="Comma 2 4 4 2 4 4 2 4" xfId="14345" xr:uid="{00000000-0005-0000-0000-0000F3460000}"/>
    <cellStyle name="Comma 2 4 4 2 4 4 2 4 2" xfId="45730" xr:uid="{00000000-0005-0000-0000-0000F4460000}"/>
    <cellStyle name="Comma 2 4 4 2 4 4 2 5" xfId="35285" xr:uid="{00000000-0005-0000-0000-0000F5460000}"/>
    <cellStyle name="Comma 2 4 4 2 4 4 3" xfId="6343" xr:uid="{00000000-0005-0000-0000-0000F6460000}"/>
    <cellStyle name="Comma 2 4 4 2 4 4 3 2" xfId="24747" xr:uid="{00000000-0005-0000-0000-0000F7460000}"/>
    <cellStyle name="Comma 2 4 4 2 4 4 3 2 2" xfId="56130" xr:uid="{00000000-0005-0000-0000-0000F8460000}"/>
    <cellStyle name="Comma 2 4 4 2 4 4 3 3" xfId="16974" xr:uid="{00000000-0005-0000-0000-0000F9460000}"/>
    <cellStyle name="Comma 2 4 4 2 4 4 3 3 2" xfId="48357" xr:uid="{00000000-0005-0000-0000-0000FA460000}"/>
    <cellStyle name="Comma 2 4 4 2 4 4 3 4" xfId="37917" xr:uid="{00000000-0005-0000-0000-0000FB460000}"/>
    <cellStyle name="Comma 2 4 4 2 4 4 4" xfId="19493" xr:uid="{00000000-0005-0000-0000-0000FC460000}"/>
    <cellStyle name="Comma 2 4 4 2 4 4 4 2" xfId="50876" xr:uid="{00000000-0005-0000-0000-0000FD460000}"/>
    <cellStyle name="Comma 2 4 4 2 4 4 5" xfId="27375" xr:uid="{00000000-0005-0000-0000-0000FE460000}"/>
    <cellStyle name="Comma 2 4 4 2 4 4 5 2" xfId="58757" xr:uid="{00000000-0005-0000-0000-0000FF460000}"/>
    <cellStyle name="Comma 2 4 4 2 4 4 6" xfId="11717" xr:uid="{00000000-0005-0000-0000-000000470000}"/>
    <cellStyle name="Comma 2 4 4 2 4 4 6 2" xfId="43103" xr:uid="{00000000-0005-0000-0000-000001470000}"/>
    <cellStyle name="Comma 2 4 4 2 4 4 7" xfId="32655" xr:uid="{00000000-0005-0000-0000-000002470000}"/>
    <cellStyle name="Comma 2 4 4 2 4 5" xfId="3636" xr:uid="{00000000-0005-0000-0000-000003470000}"/>
    <cellStyle name="Comma 2 4 4 2 4 5 2" xfId="8997" xr:uid="{00000000-0005-0000-0000-000004470000}"/>
    <cellStyle name="Comma 2 4 4 2 4 5 2 2" xfId="22116" xr:uid="{00000000-0005-0000-0000-000005470000}"/>
    <cellStyle name="Comma 2 4 4 2 4 5 2 2 2" xfId="53499" xr:uid="{00000000-0005-0000-0000-000006470000}"/>
    <cellStyle name="Comma 2 4 4 2 4 5 2 3" xfId="40545" xr:uid="{00000000-0005-0000-0000-000007470000}"/>
    <cellStyle name="Comma 2 4 4 2 4 5 3" xfId="29998" xr:uid="{00000000-0005-0000-0000-000008470000}"/>
    <cellStyle name="Comma 2 4 4 2 4 5 3 2" xfId="61380" xr:uid="{00000000-0005-0000-0000-000009470000}"/>
    <cellStyle name="Comma 2 4 4 2 4 5 4" xfId="14341" xr:uid="{00000000-0005-0000-0000-00000A470000}"/>
    <cellStyle name="Comma 2 4 4 2 4 5 4 2" xfId="45726" xr:uid="{00000000-0005-0000-0000-00000B470000}"/>
    <cellStyle name="Comma 2 4 4 2 4 5 5" xfId="35281" xr:uid="{00000000-0005-0000-0000-00000C470000}"/>
    <cellStyle name="Comma 2 4 4 2 4 6" xfId="6339" xr:uid="{00000000-0005-0000-0000-00000D470000}"/>
    <cellStyle name="Comma 2 4 4 2 4 6 2" xfId="24743" xr:uid="{00000000-0005-0000-0000-00000E470000}"/>
    <cellStyle name="Comma 2 4 4 2 4 6 2 2" xfId="56126" xr:uid="{00000000-0005-0000-0000-00000F470000}"/>
    <cellStyle name="Comma 2 4 4 2 4 6 3" xfId="16970" xr:uid="{00000000-0005-0000-0000-000010470000}"/>
    <cellStyle name="Comma 2 4 4 2 4 6 3 2" xfId="48353" xr:uid="{00000000-0005-0000-0000-000011470000}"/>
    <cellStyle name="Comma 2 4 4 2 4 6 4" xfId="37913" xr:uid="{00000000-0005-0000-0000-000012470000}"/>
    <cellStyle name="Comma 2 4 4 2 4 7" xfId="19489" xr:uid="{00000000-0005-0000-0000-000013470000}"/>
    <cellStyle name="Comma 2 4 4 2 4 7 2" xfId="50872" xr:uid="{00000000-0005-0000-0000-000014470000}"/>
    <cellStyle name="Comma 2 4 4 2 4 8" xfId="27371" xr:uid="{00000000-0005-0000-0000-000015470000}"/>
    <cellStyle name="Comma 2 4 4 2 4 8 2" xfId="58753" xr:uid="{00000000-0005-0000-0000-000016470000}"/>
    <cellStyle name="Comma 2 4 4 2 4 9" xfId="11713" xr:uid="{00000000-0005-0000-0000-000017470000}"/>
    <cellStyle name="Comma 2 4 4 2 4 9 2" xfId="43099" xr:uid="{00000000-0005-0000-0000-000018470000}"/>
    <cellStyle name="Comma 2 4 4 2 5" xfId="941" xr:uid="{00000000-0005-0000-0000-000019470000}"/>
    <cellStyle name="Comma 2 4 4 2 5 10" xfId="32656" xr:uid="{00000000-0005-0000-0000-00001A470000}"/>
    <cellStyle name="Comma 2 4 4 2 5 2" xfId="942" xr:uid="{00000000-0005-0000-0000-00001B470000}"/>
    <cellStyle name="Comma 2 4 4 2 5 2 2" xfId="943" xr:uid="{00000000-0005-0000-0000-00001C470000}"/>
    <cellStyle name="Comma 2 4 4 2 5 2 2 2" xfId="3643" xr:uid="{00000000-0005-0000-0000-00001D470000}"/>
    <cellStyle name="Comma 2 4 4 2 5 2 2 2 2" xfId="9004" xr:uid="{00000000-0005-0000-0000-00001E470000}"/>
    <cellStyle name="Comma 2 4 4 2 5 2 2 2 2 2" xfId="22123" xr:uid="{00000000-0005-0000-0000-00001F470000}"/>
    <cellStyle name="Comma 2 4 4 2 5 2 2 2 2 2 2" xfId="53506" xr:uid="{00000000-0005-0000-0000-000020470000}"/>
    <cellStyle name="Comma 2 4 4 2 5 2 2 2 2 3" xfId="40552" xr:uid="{00000000-0005-0000-0000-000021470000}"/>
    <cellStyle name="Comma 2 4 4 2 5 2 2 2 3" xfId="30005" xr:uid="{00000000-0005-0000-0000-000022470000}"/>
    <cellStyle name="Comma 2 4 4 2 5 2 2 2 3 2" xfId="61387" xr:uid="{00000000-0005-0000-0000-000023470000}"/>
    <cellStyle name="Comma 2 4 4 2 5 2 2 2 4" xfId="14348" xr:uid="{00000000-0005-0000-0000-000024470000}"/>
    <cellStyle name="Comma 2 4 4 2 5 2 2 2 4 2" xfId="45733" xr:uid="{00000000-0005-0000-0000-000025470000}"/>
    <cellStyle name="Comma 2 4 4 2 5 2 2 2 5" xfId="35288" xr:uid="{00000000-0005-0000-0000-000026470000}"/>
    <cellStyle name="Comma 2 4 4 2 5 2 2 3" xfId="6346" xr:uid="{00000000-0005-0000-0000-000027470000}"/>
    <cellStyle name="Comma 2 4 4 2 5 2 2 3 2" xfId="24750" xr:uid="{00000000-0005-0000-0000-000028470000}"/>
    <cellStyle name="Comma 2 4 4 2 5 2 2 3 2 2" xfId="56133" xr:uid="{00000000-0005-0000-0000-000029470000}"/>
    <cellStyle name="Comma 2 4 4 2 5 2 2 3 3" xfId="16977" xr:uid="{00000000-0005-0000-0000-00002A470000}"/>
    <cellStyle name="Comma 2 4 4 2 5 2 2 3 3 2" xfId="48360" xr:uid="{00000000-0005-0000-0000-00002B470000}"/>
    <cellStyle name="Comma 2 4 4 2 5 2 2 3 4" xfId="37920" xr:uid="{00000000-0005-0000-0000-00002C470000}"/>
    <cellStyle name="Comma 2 4 4 2 5 2 2 4" xfId="19496" xr:uid="{00000000-0005-0000-0000-00002D470000}"/>
    <cellStyle name="Comma 2 4 4 2 5 2 2 4 2" xfId="50879" xr:uid="{00000000-0005-0000-0000-00002E470000}"/>
    <cellStyle name="Comma 2 4 4 2 5 2 2 5" xfId="27378" xr:uid="{00000000-0005-0000-0000-00002F470000}"/>
    <cellStyle name="Comma 2 4 4 2 5 2 2 5 2" xfId="58760" xr:uid="{00000000-0005-0000-0000-000030470000}"/>
    <cellStyle name="Comma 2 4 4 2 5 2 2 6" xfId="11720" xr:uid="{00000000-0005-0000-0000-000031470000}"/>
    <cellStyle name="Comma 2 4 4 2 5 2 2 6 2" xfId="43106" xr:uid="{00000000-0005-0000-0000-000032470000}"/>
    <cellStyle name="Comma 2 4 4 2 5 2 2 7" xfId="32658" xr:uid="{00000000-0005-0000-0000-000033470000}"/>
    <cellStyle name="Comma 2 4 4 2 5 2 3" xfId="3642" xr:uid="{00000000-0005-0000-0000-000034470000}"/>
    <cellStyle name="Comma 2 4 4 2 5 2 3 2" xfId="9003" xr:uid="{00000000-0005-0000-0000-000035470000}"/>
    <cellStyle name="Comma 2 4 4 2 5 2 3 2 2" xfId="22122" xr:uid="{00000000-0005-0000-0000-000036470000}"/>
    <cellStyle name="Comma 2 4 4 2 5 2 3 2 2 2" xfId="53505" xr:uid="{00000000-0005-0000-0000-000037470000}"/>
    <cellStyle name="Comma 2 4 4 2 5 2 3 2 3" xfId="40551" xr:uid="{00000000-0005-0000-0000-000038470000}"/>
    <cellStyle name="Comma 2 4 4 2 5 2 3 3" xfId="30004" xr:uid="{00000000-0005-0000-0000-000039470000}"/>
    <cellStyle name="Comma 2 4 4 2 5 2 3 3 2" xfId="61386" xr:uid="{00000000-0005-0000-0000-00003A470000}"/>
    <cellStyle name="Comma 2 4 4 2 5 2 3 4" xfId="14347" xr:uid="{00000000-0005-0000-0000-00003B470000}"/>
    <cellStyle name="Comma 2 4 4 2 5 2 3 4 2" xfId="45732" xr:uid="{00000000-0005-0000-0000-00003C470000}"/>
    <cellStyle name="Comma 2 4 4 2 5 2 3 5" xfId="35287" xr:uid="{00000000-0005-0000-0000-00003D470000}"/>
    <cellStyle name="Comma 2 4 4 2 5 2 4" xfId="6345" xr:uid="{00000000-0005-0000-0000-00003E470000}"/>
    <cellStyle name="Comma 2 4 4 2 5 2 4 2" xfId="24749" xr:uid="{00000000-0005-0000-0000-00003F470000}"/>
    <cellStyle name="Comma 2 4 4 2 5 2 4 2 2" xfId="56132" xr:uid="{00000000-0005-0000-0000-000040470000}"/>
    <cellStyle name="Comma 2 4 4 2 5 2 4 3" xfId="16976" xr:uid="{00000000-0005-0000-0000-000041470000}"/>
    <cellStyle name="Comma 2 4 4 2 5 2 4 3 2" xfId="48359" xr:uid="{00000000-0005-0000-0000-000042470000}"/>
    <cellStyle name="Comma 2 4 4 2 5 2 4 4" xfId="37919" xr:uid="{00000000-0005-0000-0000-000043470000}"/>
    <cellStyle name="Comma 2 4 4 2 5 2 5" xfId="19495" xr:uid="{00000000-0005-0000-0000-000044470000}"/>
    <cellStyle name="Comma 2 4 4 2 5 2 5 2" xfId="50878" xr:uid="{00000000-0005-0000-0000-000045470000}"/>
    <cellStyle name="Comma 2 4 4 2 5 2 6" xfId="27377" xr:uid="{00000000-0005-0000-0000-000046470000}"/>
    <cellStyle name="Comma 2 4 4 2 5 2 6 2" xfId="58759" xr:uid="{00000000-0005-0000-0000-000047470000}"/>
    <cellStyle name="Comma 2 4 4 2 5 2 7" xfId="11719" xr:uid="{00000000-0005-0000-0000-000048470000}"/>
    <cellStyle name="Comma 2 4 4 2 5 2 7 2" xfId="43105" xr:uid="{00000000-0005-0000-0000-000049470000}"/>
    <cellStyle name="Comma 2 4 4 2 5 2 8" xfId="32657" xr:uid="{00000000-0005-0000-0000-00004A470000}"/>
    <cellStyle name="Comma 2 4 4 2 5 3" xfId="944" xr:uid="{00000000-0005-0000-0000-00004B470000}"/>
    <cellStyle name="Comma 2 4 4 2 5 3 2" xfId="3644" xr:uid="{00000000-0005-0000-0000-00004C470000}"/>
    <cellStyle name="Comma 2 4 4 2 5 3 2 2" xfId="9005" xr:uid="{00000000-0005-0000-0000-00004D470000}"/>
    <cellStyle name="Comma 2 4 4 2 5 3 2 2 2" xfId="22124" xr:uid="{00000000-0005-0000-0000-00004E470000}"/>
    <cellStyle name="Comma 2 4 4 2 5 3 2 2 2 2" xfId="53507" xr:uid="{00000000-0005-0000-0000-00004F470000}"/>
    <cellStyle name="Comma 2 4 4 2 5 3 2 2 3" xfId="40553" xr:uid="{00000000-0005-0000-0000-000050470000}"/>
    <cellStyle name="Comma 2 4 4 2 5 3 2 3" xfId="30006" xr:uid="{00000000-0005-0000-0000-000051470000}"/>
    <cellStyle name="Comma 2 4 4 2 5 3 2 3 2" xfId="61388" xr:uid="{00000000-0005-0000-0000-000052470000}"/>
    <cellStyle name="Comma 2 4 4 2 5 3 2 4" xfId="14349" xr:uid="{00000000-0005-0000-0000-000053470000}"/>
    <cellStyle name="Comma 2 4 4 2 5 3 2 4 2" xfId="45734" xr:uid="{00000000-0005-0000-0000-000054470000}"/>
    <cellStyle name="Comma 2 4 4 2 5 3 2 5" xfId="35289" xr:uid="{00000000-0005-0000-0000-000055470000}"/>
    <cellStyle name="Comma 2 4 4 2 5 3 3" xfId="6347" xr:uid="{00000000-0005-0000-0000-000056470000}"/>
    <cellStyle name="Comma 2 4 4 2 5 3 3 2" xfId="24751" xr:uid="{00000000-0005-0000-0000-000057470000}"/>
    <cellStyle name="Comma 2 4 4 2 5 3 3 2 2" xfId="56134" xr:uid="{00000000-0005-0000-0000-000058470000}"/>
    <cellStyle name="Comma 2 4 4 2 5 3 3 3" xfId="16978" xr:uid="{00000000-0005-0000-0000-000059470000}"/>
    <cellStyle name="Comma 2 4 4 2 5 3 3 3 2" xfId="48361" xr:uid="{00000000-0005-0000-0000-00005A470000}"/>
    <cellStyle name="Comma 2 4 4 2 5 3 3 4" xfId="37921" xr:uid="{00000000-0005-0000-0000-00005B470000}"/>
    <cellStyle name="Comma 2 4 4 2 5 3 4" xfId="19497" xr:uid="{00000000-0005-0000-0000-00005C470000}"/>
    <cellStyle name="Comma 2 4 4 2 5 3 4 2" xfId="50880" xr:uid="{00000000-0005-0000-0000-00005D470000}"/>
    <cellStyle name="Comma 2 4 4 2 5 3 5" xfId="27379" xr:uid="{00000000-0005-0000-0000-00005E470000}"/>
    <cellStyle name="Comma 2 4 4 2 5 3 5 2" xfId="58761" xr:uid="{00000000-0005-0000-0000-00005F470000}"/>
    <cellStyle name="Comma 2 4 4 2 5 3 6" xfId="11721" xr:uid="{00000000-0005-0000-0000-000060470000}"/>
    <cellStyle name="Comma 2 4 4 2 5 3 6 2" xfId="43107" xr:uid="{00000000-0005-0000-0000-000061470000}"/>
    <cellStyle name="Comma 2 4 4 2 5 3 7" xfId="32659" xr:uid="{00000000-0005-0000-0000-000062470000}"/>
    <cellStyle name="Comma 2 4 4 2 5 4" xfId="945" xr:uid="{00000000-0005-0000-0000-000063470000}"/>
    <cellStyle name="Comma 2 4 4 2 5 4 2" xfId="3645" xr:uid="{00000000-0005-0000-0000-000064470000}"/>
    <cellStyle name="Comma 2 4 4 2 5 4 2 2" xfId="9006" xr:uid="{00000000-0005-0000-0000-000065470000}"/>
    <cellStyle name="Comma 2 4 4 2 5 4 2 2 2" xfId="22125" xr:uid="{00000000-0005-0000-0000-000066470000}"/>
    <cellStyle name="Comma 2 4 4 2 5 4 2 2 2 2" xfId="53508" xr:uid="{00000000-0005-0000-0000-000067470000}"/>
    <cellStyle name="Comma 2 4 4 2 5 4 2 2 3" xfId="40554" xr:uid="{00000000-0005-0000-0000-000068470000}"/>
    <cellStyle name="Comma 2 4 4 2 5 4 2 3" xfId="30007" xr:uid="{00000000-0005-0000-0000-000069470000}"/>
    <cellStyle name="Comma 2 4 4 2 5 4 2 3 2" xfId="61389" xr:uid="{00000000-0005-0000-0000-00006A470000}"/>
    <cellStyle name="Comma 2 4 4 2 5 4 2 4" xfId="14350" xr:uid="{00000000-0005-0000-0000-00006B470000}"/>
    <cellStyle name="Comma 2 4 4 2 5 4 2 4 2" xfId="45735" xr:uid="{00000000-0005-0000-0000-00006C470000}"/>
    <cellStyle name="Comma 2 4 4 2 5 4 2 5" xfId="35290" xr:uid="{00000000-0005-0000-0000-00006D470000}"/>
    <cellStyle name="Comma 2 4 4 2 5 4 3" xfId="6348" xr:uid="{00000000-0005-0000-0000-00006E470000}"/>
    <cellStyle name="Comma 2 4 4 2 5 4 3 2" xfId="24752" xr:uid="{00000000-0005-0000-0000-00006F470000}"/>
    <cellStyle name="Comma 2 4 4 2 5 4 3 2 2" xfId="56135" xr:uid="{00000000-0005-0000-0000-000070470000}"/>
    <cellStyle name="Comma 2 4 4 2 5 4 3 3" xfId="16979" xr:uid="{00000000-0005-0000-0000-000071470000}"/>
    <cellStyle name="Comma 2 4 4 2 5 4 3 3 2" xfId="48362" xr:uid="{00000000-0005-0000-0000-000072470000}"/>
    <cellStyle name="Comma 2 4 4 2 5 4 3 4" xfId="37922" xr:uid="{00000000-0005-0000-0000-000073470000}"/>
    <cellStyle name="Comma 2 4 4 2 5 4 4" xfId="19498" xr:uid="{00000000-0005-0000-0000-000074470000}"/>
    <cellStyle name="Comma 2 4 4 2 5 4 4 2" xfId="50881" xr:uid="{00000000-0005-0000-0000-000075470000}"/>
    <cellStyle name="Comma 2 4 4 2 5 4 5" xfId="27380" xr:uid="{00000000-0005-0000-0000-000076470000}"/>
    <cellStyle name="Comma 2 4 4 2 5 4 5 2" xfId="58762" xr:uid="{00000000-0005-0000-0000-000077470000}"/>
    <cellStyle name="Comma 2 4 4 2 5 4 6" xfId="11722" xr:uid="{00000000-0005-0000-0000-000078470000}"/>
    <cellStyle name="Comma 2 4 4 2 5 4 6 2" xfId="43108" xr:uid="{00000000-0005-0000-0000-000079470000}"/>
    <cellStyle name="Comma 2 4 4 2 5 4 7" xfId="32660" xr:uid="{00000000-0005-0000-0000-00007A470000}"/>
    <cellStyle name="Comma 2 4 4 2 5 5" xfId="3641" xr:uid="{00000000-0005-0000-0000-00007B470000}"/>
    <cellStyle name="Comma 2 4 4 2 5 5 2" xfId="9002" xr:uid="{00000000-0005-0000-0000-00007C470000}"/>
    <cellStyle name="Comma 2 4 4 2 5 5 2 2" xfId="22121" xr:uid="{00000000-0005-0000-0000-00007D470000}"/>
    <cellStyle name="Comma 2 4 4 2 5 5 2 2 2" xfId="53504" xr:uid="{00000000-0005-0000-0000-00007E470000}"/>
    <cellStyle name="Comma 2 4 4 2 5 5 2 3" xfId="40550" xr:uid="{00000000-0005-0000-0000-00007F470000}"/>
    <cellStyle name="Comma 2 4 4 2 5 5 3" xfId="30003" xr:uid="{00000000-0005-0000-0000-000080470000}"/>
    <cellStyle name="Comma 2 4 4 2 5 5 3 2" xfId="61385" xr:uid="{00000000-0005-0000-0000-000081470000}"/>
    <cellStyle name="Comma 2 4 4 2 5 5 4" xfId="14346" xr:uid="{00000000-0005-0000-0000-000082470000}"/>
    <cellStyle name="Comma 2 4 4 2 5 5 4 2" xfId="45731" xr:uid="{00000000-0005-0000-0000-000083470000}"/>
    <cellStyle name="Comma 2 4 4 2 5 5 5" xfId="35286" xr:uid="{00000000-0005-0000-0000-000084470000}"/>
    <cellStyle name="Comma 2 4 4 2 5 6" xfId="6344" xr:uid="{00000000-0005-0000-0000-000085470000}"/>
    <cellStyle name="Comma 2 4 4 2 5 6 2" xfId="24748" xr:uid="{00000000-0005-0000-0000-000086470000}"/>
    <cellStyle name="Comma 2 4 4 2 5 6 2 2" xfId="56131" xr:uid="{00000000-0005-0000-0000-000087470000}"/>
    <cellStyle name="Comma 2 4 4 2 5 6 3" xfId="16975" xr:uid="{00000000-0005-0000-0000-000088470000}"/>
    <cellStyle name="Comma 2 4 4 2 5 6 3 2" xfId="48358" xr:uid="{00000000-0005-0000-0000-000089470000}"/>
    <cellStyle name="Comma 2 4 4 2 5 6 4" xfId="37918" xr:uid="{00000000-0005-0000-0000-00008A470000}"/>
    <cellStyle name="Comma 2 4 4 2 5 7" xfId="19494" xr:uid="{00000000-0005-0000-0000-00008B470000}"/>
    <cellStyle name="Comma 2 4 4 2 5 7 2" xfId="50877" xr:uid="{00000000-0005-0000-0000-00008C470000}"/>
    <cellStyle name="Comma 2 4 4 2 5 8" xfId="27376" xr:uid="{00000000-0005-0000-0000-00008D470000}"/>
    <cellStyle name="Comma 2 4 4 2 5 8 2" xfId="58758" xr:uid="{00000000-0005-0000-0000-00008E470000}"/>
    <cellStyle name="Comma 2 4 4 2 5 9" xfId="11718" xr:uid="{00000000-0005-0000-0000-00008F470000}"/>
    <cellStyle name="Comma 2 4 4 2 5 9 2" xfId="43104" xr:uid="{00000000-0005-0000-0000-000090470000}"/>
    <cellStyle name="Comma 2 4 4 2 6" xfId="946" xr:uid="{00000000-0005-0000-0000-000091470000}"/>
    <cellStyle name="Comma 2 4 4 2 6 2" xfId="947" xr:uid="{00000000-0005-0000-0000-000092470000}"/>
    <cellStyle name="Comma 2 4 4 2 6 2 2" xfId="3647" xr:uid="{00000000-0005-0000-0000-000093470000}"/>
    <cellStyle name="Comma 2 4 4 2 6 2 2 2" xfId="9008" xr:uid="{00000000-0005-0000-0000-000094470000}"/>
    <cellStyle name="Comma 2 4 4 2 6 2 2 2 2" xfId="22127" xr:uid="{00000000-0005-0000-0000-000095470000}"/>
    <cellStyle name="Comma 2 4 4 2 6 2 2 2 2 2" xfId="53510" xr:uid="{00000000-0005-0000-0000-000096470000}"/>
    <cellStyle name="Comma 2 4 4 2 6 2 2 2 3" xfId="40556" xr:uid="{00000000-0005-0000-0000-000097470000}"/>
    <cellStyle name="Comma 2 4 4 2 6 2 2 3" xfId="30009" xr:uid="{00000000-0005-0000-0000-000098470000}"/>
    <cellStyle name="Comma 2 4 4 2 6 2 2 3 2" xfId="61391" xr:uid="{00000000-0005-0000-0000-000099470000}"/>
    <cellStyle name="Comma 2 4 4 2 6 2 2 4" xfId="14352" xr:uid="{00000000-0005-0000-0000-00009A470000}"/>
    <cellStyle name="Comma 2 4 4 2 6 2 2 4 2" xfId="45737" xr:uid="{00000000-0005-0000-0000-00009B470000}"/>
    <cellStyle name="Comma 2 4 4 2 6 2 2 5" xfId="35292" xr:uid="{00000000-0005-0000-0000-00009C470000}"/>
    <cellStyle name="Comma 2 4 4 2 6 2 3" xfId="6350" xr:uid="{00000000-0005-0000-0000-00009D470000}"/>
    <cellStyle name="Comma 2 4 4 2 6 2 3 2" xfId="24754" xr:uid="{00000000-0005-0000-0000-00009E470000}"/>
    <cellStyle name="Comma 2 4 4 2 6 2 3 2 2" xfId="56137" xr:uid="{00000000-0005-0000-0000-00009F470000}"/>
    <cellStyle name="Comma 2 4 4 2 6 2 3 3" xfId="16981" xr:uid="{00000000-0005-0000-0000-0000A0470000}"/>
    <cellStyle name="Comma 2 4 4 2 6 2 3 3 2" xfId="48364" xr:uid="{00000000-0005-0000-0000-0000A1470000}"/>
    <cellStyle name="Comma 2 4 4 2 6 2 3 4" xfId="37924" xr:uid="{00000000-0005-0000-0000-0000A2470000}"/>
    <cellStyle name="Comma 2 4 4 2 6 2 4" xfId="19500" xr:uid="{00000000-0005-0000-0000-0000A3470000}"/>
    <cellStyle name="Comma 2 4 4 2 6 2 4 2" xfId="50883" xr:uid="{00000000-0005-0000-0000-0000A4470000}"/>
    <cellStyle name="Comma 2 4 4 2 6 2 5" xfId="27382" xr:uid="{00000000-0005-0000-0000-0000A5470000}"/>
    <cellStyle name="Comma 2 4 4 2 6 2 5 2" xfId="58764" xr:uid="{00000000-0005-0000-0000-0000A6470000}"/>
    <cellStyle name="Comma 2 4 4 2 6 2 6" xfId="11724" xr:uid="{00000000-0005-0000-0000-0000A7470000}"/>
    <cellStyle name="Comma 2 4 4 2 6 2 6 2" xfId="43110" xr:uid="{00000000-0005-0000-0000-0000A8470000}"/>
    <cellStyle name="Comma 2 4 4 2 6 2 7" xfId="32662" xr:uid="{00000000-0005-0000-0000-0000A9470000}"/>
    <cellStyle name="Comma 2 4 4 2 6 3" xfId="948" xr:uid="{00000000-0005-0000-0000-0000AA470000}"/>
    <cellStyle name="Comma 2 4 4 2 6 3 2" xfId="3648" xr:uid="{00000000-0005-0000-0000-0000AB470000}"/>
    <cellStyle name="Comma 2 4 4 2 6 3 2 2" xfId="9009" xr:uid="{00000000-0005-0000-0000-0000AC470000}"/>
    <cellStyle name="Comma 2 4 4 2 6 3 2 2 2" xfId="22128" xr:uid="{00000000-0005-0000-0000-0000AD470000}"/>
    <cellStyle name="Comma 2 4 4 2 6 3 2 2 2 2" xfId="53511" xr:uid="{00000000-0005-0000-0000-0000AE470000}"/>
    <cellStyle name="Comma 2 4 4 2 6 3 2 2 3" xfId="40557" xr:uid="{00000000-0005-0000-0000-0000AF470000}"/>
    <cellStyle name="Comma 2 4 4 2 6 3 2 3" xfId="30010" xr:uid="{00000000-0005-0000-0000-0000B0470000}"/>
    <cellStyle name="Comma 2 4 4 2 6 3 2 3 2" xfId="61392" xr:uid="{00000000-0005-0000-0000-0000B1470000}"/>
    <cellStyle name="Comma 2 4 4 2 6 3 2 4" xfId="14353" xr:uid="{00000000-0005-0000-0000-0000B2470000}"/>
    <cellStyle name="Comma 2 4 4 2 6 3 2 4 2" xfId="45738" xr:uid="{00000000-0005-0000-0000-0000B3470000}"/>
    <cellStyle name="Comma 2 4 4 2 6 3 2 5" xfId="35293" xr:uid="{00000000-0005-0000-0000-0000B4470000}"/>
    <cellStyle name="Comma 2 4 4 2 6 3 3" xfId="6351" xr:uid="{00000000-0005-0000-0000-0000B5470000}"/>
    <cellStyle name="Comma 2 4 4 2 6 3 3 2" xfId="24755" xr:uid="{00000000-0005-0000-0000-0000B6470000}"/>
    <cellStyle name="Comma 2 4 4 2 6 3 3 2 2" xfId="56138" xr:uid="{00000000-0005-0000-0000-0000B7470000}"/>
    <cellStyle name="Comma 2 4 4 2 6 3 3 3" xfId="16982" xr:uid="{00000000-0005-0000-0000-0000B8470000}"/>
    <cellStyle name="Comma 2 4 4 2 6 3 3 3 2" xfId="48365" xr:uid="{00000000-0005-0000-0000-0000B9470000}"/>
    <cellStyle name="Comma 2 4 4 2 6 3 3 4" xfId="37925" xr:uid="{00000000-0005-0000-0000-0000BA470000}"/>
    <cellStyle name="Comma 2 4 4 2 6 3 4" xfId="19501" xr:uid="{00000000-0005-0000-0000-0000BB470000}"/>
    <cellStyle name="Comma 2 4 4 2 6 3 4 2" xfId="50884" xr:uid="{00000000-0005-0000-0000-0000BC470000}"/>
    <cellStyle name="Comma 2 4 4 2 6 3 5" xfId="27383" xr:uid="{00000000-0005-0000-0000-0000BD470000}"/>
    <cellStyle name="Comma 2 4 4 2 6 3 5 2" xfId="58765" xr:uid="{00000000-0005-0000-0000-0000BE470000}"/>
    <cellStyle name="Comma 2 4 4 2 6 3 6" xfId="11725" xr:uid="{00000000-0005-0000-0000-0000BF470000}"/>
    <cellStyle name="Comma 2 4 4 2 6 3 6 2" xfId="43111" xr:uid="{00000000-0005-0000-0000-0000C0470000}"/>
    <cellStyle name="Comma 2 4 4 2 6 3 7" xfId="32663" xr:uid="{00000000-0005-0000-0000-0000C1470000}"/>
    <cellStyle name="Comma 2 4 4 2 6 4" xfId="3646" xr:uid="{00000000-0005-0000-0000-0000C2470000}"/>
    <cellStyle name="Comma 2 4 4 2 6 4 2" xfId="9007" xr:uid="{00000000-0005-0000-0000-0000C3470000}"/>
    <cellStyle name="Comma 2 4 4 2 6 4 2 2" xfId="22126" xr:uid="{00000000-0005-0000-0000-0000C4470000}"/>
    <cellStyle name="Comma 2 4 4 2 6 4 2 2 2" xfId="53509" xr:uid="{00000000-0005-0000-0000-0000C5470000}"/>
    <cellStyle name="Comma 2 4 4 2 6 4 2 3" xfId="40555" xr:uid="{00000000-0005-0000-0000-0000C6470000}"/>
    <cellStyle name="Comma 2 4 4 2 6 4 3" xfId="30008" xr:uid="{00000000-0005-0000-0000-0000C7470000}"/>
    <cellStyle name="Comma 2 4 4 2 6 4 3 2" xfId="61390" xr:uid="{00000000-0005-0000-0000-0000C8470000}"/>
    <cellStyle name="Comma 2 4 4 2 6 4 4" xfId="14351" xr:uid="{00000000-0005-0000-0000-0000C9470000}"/>
    <cellStyle name="Comma 2 4 4 2 6 4 4 2" xfId="45736" xr:uid="{00000000-0005-0000-0000-0000CA470000}"/>
    <cellStyle name="Comma 2 4 4 2 6 4 5" xfId="35291" xr:uid="{00000000-0005-0000-0000-0000CB470000}"/>
    <cellStyle name="Comma 2 4 4 2 6 5" xfId="6349" xr:uid="{00000000-0005-0000-0000-0000CC470000}"/>
    <cellStyle name="Comma 2 4 4 2 6 5 2" xfId="24753" xr:uid="{00000000-0005-0000-0000-0000CD470000}"/>
    <cellStyle name="Comma 2 4 4 2 6 5 2 2" xfId="56136" xr:uid="{00000000-0005-0000-0000-0000CE470000}"/>
    <cellStyle name="Comma 2 4 4 2 6 5 3" xfId="16980" xr:uid="{00000000-0005-0000-0000-0000CF470000}"/>
    <cellStyle name="Comma 2 4 4 2 6 5 3 2" xfId="48363" xr:uid="{00000000-0005-0000-0000-0000D0470000}"/>
    <cellStyle name="Comma 2 4 4 2 6 5 4" xfId="37923" xr:uid="{00000000-0005-0000-0000-0000D1470000}"/>
    <cellStyle name="Comma 2 4 4 2 6 6" xfId="19499" xr:uid="{00000000-0005-0000-0000-0000D2470000}"/>
    <cellStyle name="Comma 2 4 4 2 6 6 2" xfId="50882" xr:uid="{00000000-0005-0000-0000-0000D3470000}"/>
    <cellStyle name="Comma 2 4 4 2 6 7" xfId="27381" xr:uid="{00000000-0005-0000-0000-0000D4470000}"/>
    <cellStyle name="Comma 2 4 4 2 6 7 2" xfId="58763" xr:uid="{00000000-0005-0000-0000-0000D5470000}"/>
    <cellStyle name="Comma 2 4 4 2 6 8" xfId="11723" xr:uid="{00000000-0005-0000-0000-0000D6470000}"/>
    <cellStyle name="Comma 2 4 4 2 6 8 2" xfId="43109" xr:uid="{00000000-0005-0000-0000-0000D7470000}"/>
    <cellStyle name="Comma 2 4 4 2 6 9" xfId="32661" xr:uid="{00000000-0005-0000-0000-0000D8470000}"/>
    <cellStyle name="Comma 2 4 4 2 7" xfId="949" xr:uid="{00000000-0005-0000-0000-0000D9470000}"/>
    <cellStyle name="Comma 2 4 4 2 7 2" xfId="950" xr:uid="{00000000-0005-0000-0000-0000DA470000}"/>
    <cellStyle name="Comma 2 4 4 2 7 2 2" xfId="3650" xr:uid="{00000000-0005-0000-0000-0000DB470000}"/>
    <cellStyle name="Comma 2 4 4 2 7 2 2 2" xfId="9011" xr:uid="{00000000-0005-0000-0000-0000DC470000}"/>
    <cellStyle name="Comma 2 4 4 2 7 2 2 2 2" xfId="22130" xr:uid="{00000000-0005-0000-0000-0000DD470000}"/>
    <cellStyle name="Comma 2 4 4 2 7 2 2 2 2 2" xfId="53513" xr:uid="{00000000-0005-0000-0000-0000DE470000}"/>
    <cellStyle name="Comma 2 4 4 2 7 2 2 2 3" xfId="40559" xr:uid="{00000000-0005-0000-0000-0000DF470000}"/>
    <cellStyle name="Comma 2 4 4 2 7 2 2 3" xfId="30012" xr:uid="{00000000-0005-0000-0000-0000E0470000}"/>
    <cellStyle name="Comma 2 4 4 2 7 2 2 3 2" xfId="61394" xr:uid="{00000000-0005-0000-0000-0000E1470000}"/>
    <cellStyle name="Comma 2 4 4 2 7 2 2 4" xfId="14355" xr:uid="{00000000-0005-0000-0000-0000E2470000}"/>
    <cellStyle name="Comma 2 4 4 2 7 2 2 4 2" xfId="45740" xr:uid="{00000000-0005-0000-0000-0000E3470000}"/>
    <cellStyle name="Comma 2 4 4 2 7 2 2 5" xfId="35295" xr:uid="{00000000-0005-0000-0000-0000E4470000}"/>
    <cellStyle name="Comma 2 4 4 2 7 2 3" xfId="6353" xr:uid="{00000000-0005-0000-0000-0000E5470000}"/>
    <cellStyle name="Comma 2 4 4 2 7 2 3 2" xfId="24757" xr:uid="{00000000-0005-0000-0000-0000E6470000}"/>
    <cellStyle name="Comma 2 4 4 2 7 2 3 2 2" xfId="56140" xr:uid="{00000000-0005-0000-0000-0000E7470000}"/>
    <cellStyle name="Comma 2 4 4 2 7 2 3 3" xfId="16984" xr:uid="{00000000-0005-0000-0000-0000E8470000}"/>
    <cellStyle name="Comma 2 4 4 2 7 2 3 3 2" xfId="48367" xr:uid="{00000000-0005-0000-0000-0000E9470000}"/>
    <cellStyle name="Comma 2 4 4 2 7 2 3 4" xfId="37927" xr:uid="{00000000-0005-0000-0000-0000EA470000}"/>
    <cellStyle name="Comma 2 4 4 2 7 2 4" xfId="19503" xr:uid="{00000000-0005-0000-0000-0000EB470000}"/>
    <cellStyle name="Comma 2 4 4 2 7 2 4 2" xfId="50886" xr:uid="{00000000-0005-0000-0000-0000EC470000}"/>
    <cellStyle name="Comma 2 4 4 2 7 2 5" xfId="27385" xr:uid="{00000000-0005-0000-0000-0000ED470000}"/>
    <cellStyle name="Comma 2 4 4 2 7 2 5 2" xfId="58767" xr:uid="{00000000-0005-0000-0000-0000EE470000}"/>
    <cellStyle name="Comma 2 4 4 2 7 2 6" xfId="11727" xr:uid="{00000000-0005-0000-0000-0000EF470000}"/>
    <cellStyle name="Comma 2 4 4 2 7 2 6 2" xfId="43113" xr:uid="{00000000-0005-0000-0000-0000F0470000}"/>
    <cellStyle name="Comma 2 4 4 2 7 2 7" xfId="32665" xr:uid="{00000000-0005-0000-0000-0000F1470000}"/>
    <cellStyle name="Comma 2 4 4 2 7 3" xfId="3649" xr:uid="{00000000-0005-0000-0000-0000F2470000}"/>
    <cellStyle name="Comma 2 4 4 2 7 3 2" xfId="9010" xr:uid="{00000000-0005-0000-0000-0000F3470000}"/>
    <cellStyle name="Comma 2 4 4 2 7 3 2 2" xfId="22129" xr:uid="{00000000-0005-0000-0000-0000F4470000}"/>
    <cellStyle name="Comma 2 4 4 2 7 3 2 2 2" xfId="53512" xr:uid="{00000000-0005-0000-0000-0000F5470000}"/>
    <cellStyle name="Comma 2 4 4 2 7 3 2 3" xfId="40558" xr:uid="{00000000-0005-0000-0000-0000F6470000}"/>
    <cellStyle name="Comma 2 4 4 2 7 3 3" xfId="30011" xr:uid="{00000000-0005-0000-0000-0000F7470000}"/>
    <cellStyle name="Comma 2 4 4 2 7 3 3 2" xfId="61393" xr:uid="{00000000-0005-0000-0000-0000F8470000}"/>
    <cellStyle name="Comma 2 4 4 2 7 3 4" xfId="14354" xr:uid="{00000000-0005-0000-0000-0000F9470000}"/>
    <cellStyle name="Comma 2 4 4 2 7 3 4 2" xfId="45739" xr:uid="{00000000-0005-0000-0000-0000FA470000}"/>
    <cellStyle name="Comma 2 4 4 2 7 3 5" xfId="35294" xr:uid="{00000000-0005-0000-0000-0000FB470000}"/>
    <cellStyle name="Comma 2 4 4 2 7 4" xfId="6352" xr:uid="{00000000-0005-0000-0000-0000FC470000}"/>
    <cellStyle name="Comma 2 4 4 2 7 4 2" xfId="24756" xr:uid="{00000000-0005-0000-0000-0000FD470000}"/>
    <cellStyle name="Comma 2 4 4 2 7 4 2 2" xfId="56139" xr:uid="{00000000-0005-0000-0000-0000FE470000}"/>
    <cellStyle name="Comma 2 4 4 2 7 4 3" xfId="16983" xr:uid="{00000000-0005-0000-0000-0000FF470000}"/>
    <cellStyle name="Comma 2 4 4 2 7 4 3 2" xfId="48366" xr:uid="{00000000-0005-0000-0000-000000480000}"/>
    <cellStyle name="Comma 2 4 4 2 7 4 4" xfId="37926" xr:uid="{00000000-0005-0000-0000-000001480000}"/>
    <cellStyle name="Comma 2 4 4 2 7 5" xfId="19502" xr:uid="{00000000-0005-0000-0000-000002480000}"/>
    <cellStyle name="Comma 2 4 4 2 7 5 2" xfId="50885" xr:uid="{00000000-0005-0000-0000-000003480000}"/>
    <cellStyle name="Comma 2 4 4 2 7 6" xfId="27384" xr:uid="{00000000-0005-0000-0000-000004480000}"/>
    <cellStyle name="Comma 2 4 4 2 7 6 2" xfId="58766" xr:uid="{00000000-0005-0000-0000-000005480000}"/>
    <cellStyle name="Comma 2 4 4 2 7 7" xfId="11726" xr:uid="{00000000-0005-0000-0000-000006480000}"/>
    <cellStyle name="Comma 2 4 4 2 7 7 2" xfId="43112" xr:uid="{00000000-0005-0000-0000-000007480000}"/>
    <cellStyle name="Comma 2 4 4 2 7 8" xfId="32664" xr:uid="{00000000-0005-0000-0000-000008480000}"/>
    <cellStyle name="Comma 2 4 4 2 8" xfId="951" xr:uid="{00000000-0005-0000-0000-000009480000}"/>
    <cellStyle name="Comma 2 4 4 2 8 2" xfId="3651" xr:uid="{00000000-0005-0000-0000-00000A480000}"/>
    <cellStyle name="Comma 2 4 4 2 8 2 2" xfId="9012" xr:uid="{00000000-0005-0000-0000-00000B480000}"/>
    <cellStyle name="Comma 2 4 4 2 8 2 2 2" xfId="22131" xr:uid="{00000000-0005-0000-0000-00000C480000}"/>
    <cellStyle name="Comma 2 4 4 2 8 2 2 2 2" xfId="53514" xr:uid="{00000000-0005-0000-0000-00000D480000}"/>
    <cellStyle name="Comma 2 4 4 2 8 2 2 3" xfId="40560" xr:uid="{00000000-0005-0000-0000-00000E480000}"/>
    <cellStyle name="Comma 2 4 4 2 8 2 3" xfId="30013" xr:uid="{00000000-0005-0000-0000-00000F480000}"/>
    <cellStyle name="Comma 2 4 4 2 8 2 3 2" xfId="61395" xr:uid="{00000000-0005-0000-0000-000010480000}"/>
    <cellStyle name="Comma 2 4 4 2 8 2 4" xfId="14356" xr:uid="{00000000-0005-0000-0000-000011480000}"/>
    <cellStyle name="Comma 2 4 4 2 8 2 4 2" xfId="45741" xr:uid="{00000000-0005-0000-0000-000012480000}"/>
    <cellStyle name="Comma 2 4 4 2 8 2 5" xfId="35296" xr:uid="{00000000-0005-0000-0000-000013480000}"/>
    <cellStyle name="Comma 2 4 4 2 8 3" xfId="6354" xr:uid="{00000000-0005-0000-0000-000014480000}"/>
    <cellStyle name="Comma 2 4 4 2 8 3 2" xfId="24758" xr:uid="{00000000-0005-0000-0000-000015480000}"/>
    <cellStyle name="Comma 2 4 4 2 8 3 2 2" xfId="56141" xr:uid="{00000000-0005-0000-0000-000016480000}"/>
    <cellStyle name="Comma 2 4 4 2 8 3 3" xfId="16985" xr:uid="{00000000-0005-0000-0000-000017480000}"/>
    <cellStyle name="Comma 2 4 4 2 8 3 3 2" xfId="48368" xr:uid="{00000000-0005-0000-0000-000018480000}"/>
    <cellStyle name="Comma 2 4 4 2 8 3 4" xfId="37928" xr:uid="{00000000-0005-0000-0000-000019480000}"/>
    <cellStyle name="Comma 2 4 4 2 8 4" xfId="19504" xr:uid="{00000000-0005-0000-0000-00001A480000}"/>
    <cellStyle name="Comma 2 4 4 2 8 4 2" xfId="50887" xr:uid="{00000000-0005-0000-0000-00001B480000}"/>
    <cellStyle name="Comma 2 4 4 2 8 5" xfId="27386" xr:uid="{00000000-0005-0000-0000-00001C480000}"/>
    <cellStyle name="Comma 2 4 4 2 8 5 2" xfId="58768" xr:uid="{00000000-0005-0000-0000-00001D480000}"/>
    <cellStyle name="Comma 2 4 4 2 8 6" xfId="11728" xr:uid="{00000000-0005-0000-0000-00001E480000}"/>
    <cellStyle name="Comma 2 4 4 2 8 6 2" xfId="43114" xr:uid="{00000000-0005-0000-0000-00001F480000}"/>
    <cellStyle name="Comma 2 4 4 2 8 7" xfId="32666" xr:uid="{00000000-0005-0000-0000-000020480000}"/>
    <cellStyle name="Comma 2 4 4 2 9" xfId="952" xr:uid="{00000000-0005-0000-0000-000021480000}"/>
    <cellStyle name="Comma 2 4 4 2 9 2" xfId="3652" xr:uid="{00000000-0005-0000-0000-000022480000}"/>
    <cellStyle name="Comma 2 4 4 2 9 2 2" xfId="9013" xr:uid="{00000000-0005-0000-0000-000023480000}"/>
    <cellStyle name="Comma 2 4 4 2 9 2 2 2" xfId="22132" xr:uid="{00000000-0005-0000-0000-000024480000}"/>
    <cellStyle name="Comma 2 4 4 2 9 2 2 2 2" xfId="53515" xr:uid="{00000000-0005-0000-0000-000025480000}"/>
    <cellStyle name="Comma 2 4 4 2 9 2 2 3" xfId="40561" xr:uid="{00000000-0005-0000-0000-000026480000}"/>
    <cellStyle name="Comma 2 4 4 2 9 2 3" xfId="30014" xr:uid="{00000000-0005-0000-0000-000027480000}"/>
    <cellStyle name="Comma 2 4 4 2 9 2 3 2" xfId="61396" xr:uid="{00000000-0005-0000-0000-000028480000}"/>
    <cellStyle name="Comma 2 4 4 2 9 2 4" xfId="14357" xr:uid="{00000000-0005-0000-0000-000029480000}"/>
    <cellStyle name="Comma 2 4 4 2 9 2 4 2" xfId="45742" xr:uid="{00000000-0005-0000-0000-00002A480000}"/>
    <cellStyle name="Comma 2 4 4 2 9 2 5" xfId="35297" xr:uid="{00000000-0005-0000-0000-00002B480000}"/>
    <cellStyle name="Comma 2 4 4 2 9 3" xfId="6355" xr:uid="{00000000-0005-0000-0000-00002C480000}"/>
    <cellStyle name="Comma 2 4 4 2 9 3 2" xfId="24759" xr:uid="{00000000-0005-0000-0000-00002D480000}"/>
    <cellStyle name="Comma 2 4 4 2 9 3 2 2" xfId="56142" xr:uid="{00000000-0005-0000-0000-00002E480000}"/>
    <cellStyle name="Comma 2 4 4 2 9 3 3" xfId="16986" xr:uid="{00000000-0005-0000-0000-00002F480000}"/>
    <cellStyle name="Comma 2 4 4 2 9 3 3 2" xfId="48369" xr:uid="{00000000-0005-0000-0000-000030480000}"/>
    <cellStyle name="Comma 2 4 4 2 9 3 4" xfId="37929" xr:uid="{00000000-0005-0000-0000-000031480000}"/>
    <cellStyle name="Comma 2 4 4 2 9 4" xfId="19505" xr:uid="{00000000-0005-0000-0000-000032480000}"/>
    <cellStyle name="Comma 2 4 4 2 9 4 2" xfId="50888" xr:uid="{00000000-0005-0000-0000-000033480000}"/>
    <cellStyle name="Comma 2 4 4 2 9 5" xfId="27387" xr:uid="{00000000-0005-0000-0000-000034480000}"/>
    <cellStyle name="Comma 2 4 4 2 9 5 2" xfId="58769" xr:uid="{00000000-0005-0000-0000-000035480000}"/>
    <cellStyle name="Comma 2 4 4 2 9 6" xfId="11729" xr:uid="{00000000-0005-0000-0000-000036480000}"/>
    <cellStyle name="Comma 2 4 4 2 9 6 2" xfId="43115" xr:uid="{00000000-0005-0000-0000-000037480000}"/>
    <cellStyle name="Comma 2 4 4 2 9 7" xfId="32667" xr:uid="{00000000-0005-0000-0000-000038480000}"/>
    <cellStyle name="Comma 2 4 4 3" xfId="953" xr:uid="{00000000-0005-0000-0000-000039480000}"/>
    <cellStyle name="Comma 2 4 4 3 10" xfId="32668" xr:uid="{00000000-0005-0000-0000-00003A480000}"/>
    <cellStyle name="Comma 2 4 4 3 2" xfId="954" xr:uid="{00000000-0005-0000-0000-00003B480000}"/>
    <cellStyle name="Comma 2 4 4 3 2 2" xfId="955" xr:uid="{00000000-0005-0000-0000-00003C480000}"/>
    <cellStyle name="Comma 2 4 4 3 2 2 2" xfId="3655" xr:uid="{00000000-0005-0000-0000-00003D480000}"/>
    <cellStyle name="Comma 2 4 4 3 2 2 2 2" xfId="9016" xr:uid="{00000000-0005-0000-0000-00003E480000}"/>
    <cellStyle name="Comma 2 4 4 3 2 2 2 2 2" xfId="22135" xr:uid="{00000000-0005-0000-0000-00003F480000}"/>
    <cellStyle name="Comma 2 4 4 3 2 2 2 2 2 2" xfId="53518" xr:uid="{00000000-0005-0000-0000-000040480000}"/>
    <cellStyle name="Comma 2 4 4 3 2 2 2 2 3" xfId="40564" xr:uid="{00000000-0005-0000-0000-000041480000}"/>
    <cellStyle name="Comma 2 4 4 3 2 2 2 3" xfId="30017" xr:uid="{00000000-0005-0000-0000-000042480000}"/>
    <cellStyle name="Comma 2 4 4 3 2 2 2 3 2" xfId="61399" xr:uid="{00000000-0005-0000-0000-000043480000}"/>
    <cellStyle name="Comma 2 4 4 3 2 2 2 4" xfId="14360" xr:uid="{00000000-0005-0000-0000-000044480000}"/>
    <cellStyle name="Comma 2 4 4 3 2 2 2 4 2" xfId="45745" xr:uid="{00000000-0005-0000-0000-000045480000}"/>
    <cellStyle name="Comma 2 4 4 3 2 2 2 5" xfId="35300" xr:uid="{00000000-0005-0000-0000-000046480000}"/>
    <cellStyle name="Comma 2 4 4 3 2 2 3" xfId="6358" xr:uid="{00000000-0005-0000-0000-000047480000}"/>
    <cellStyle name="Comma 2 4 4 3 2 2 3 2" xfId="24762" xr:uid="{00000000-0005-0000-0000-000048480000}"/>
    <cellStyle name="Comma 2 4 4 3 2 2 3 2 2" xfId="56145" xr:uid="{00000000-0005-0000-0000-000049480000}"/>
    <cellStyle name="Comma 2 4 4 3 2 2 3 3" xfId="16989" xr:uid="{00000000-0005-0000-0000-00004A480000}"/>
    <cellStyle name="Comma 2 4 4 3 2 2 3 3 2" xfId="48372" xr:uid="{00000000-0005-0000-0000-00004B480000}"/>
    <cellStyle name="Comma 2 4 4 3 2 2 3 4" xfId="37932" xr:uid="{00000000-0005-0000-0000-00004C480000}"/>
    <cellStyle name="Comma 2 4 4 3 2 2 4" xfId="19508" xr:uid="{00000000-0005-0000-0000-00004D480000}"/>
    <cellStyle name="Comma 2 4 4 3 2 2 4 2" xfId="50891" xr:uid="{00000000-0005-0000-0000-00004E480000}"/>
    <cellStyle name="Comma 2 4 4 3 2 2 5" xfId="27390" xr:uid="{00000000-0005-0000-0000-00004F480000}"/>
    <cellStyle name="Comma 2 4 4 3 2 2 5 2" xfId="58772" xr:uid="{00000000-0005-0000-0000-000050480000}"/>
    <cellStyle name="Comma 2 4 4 3 2 2 6" xfId="11732" xr:uid="{00000000-0005-0000-0000-000051480000}"/>
    <cellStyle name="Comma 2 4 4 3 2 2 6 2" xfId="43118" xr:uid="{00000000-0005-0000-0000-000052480000}"/>
    <cellStyle name="Comma 2 4 4 3 2 2 7" xfId="32670" xr:uid="{00000000-0005-0000-0000-000053480000}"/>
    <cellStyle name="Comma 2 4 4 3 2 3" xfId="3654" xr:uid="{00000000-0005-0000-0000-000054480000}"/>
    <cellStyle name="Comma 2 4 4 3 2 3 2" xfId="9015" xr:uid="{00000000-0005-0000-0000-000055480000}"/>
    <cellStyle name="Comma 2 4 4 3 2 3 2 2" xfId="22134" xr:uid="{00000000-0005-0000-0000-000056480000}"/>
    <cellStyle name="Comma 2 4 4 3 2 3 2 2 2" xfId="53517" xr:uid="{00000000-0005-0000-0000-000057480000}"/>
    <cellStyle name="Comma 2 4 4 3 2 3 2 3" xfId="40563" xr:uid="{00000000-0005-0000-0000-000058480000}"/>
    <cellStyle name="Comma 2 4 4 3 2 3 3" xfId="30016" xr:uid="{00000000-0005-0000-0000-000059480000}"/>
    <cellStyle name="Comma 2 4 4 3 2 3 3 2" xfId="61398" xr:uid="{00000000-0005-0000-0000-00005A480000}"/>
    <cellStyle name="Comma 2 4 4 3 2 3 4" xfId="14359" xr:uid="{00000000-0005-0000-0000-00005B480000}"/>
    <cellStyle name="Comma 2 4 4 3 2 3 4 2" xfId="45744" xr:uid="{00000000-0005-0000-0000-00005C480000}"/>
    <cellStyle name="Comma 2 4 4 3 2 3 5" xfId="35299" xr:uid="{00000000-0005-0000-0000-00005D480000}"/>
    <cellStyle name="Comma 2 4 4 3 2 4" xfId="6357" xr:uid="{00000000-0005-0000-0000-00005E480000}"/>
    <cellStyle name="Comma 2 4 4 3 2 4 2" xfId="24761" xr:uid="{00000000-0005-0000-0000-00005F480000}"/>
    <cellStyle name="Comma 2 4 4 3 2 4 2 2" xfId="56144" xr:uid="{00000000-0005-0000-0000-000060480000}"/>
    <cellStyle name="Comma 2 4 4 3 2 4 3" xfId="16988" xr:uid="{00000000-0005-0000-0000-000061480000}"/>
    <cellStyle name="Comma 2 4 4 3 2 4 3 2" xfId="48371" xr:uid="{00000000-0005-0000-0000-000062480000}"/>
    <cellStyle name="Comma 2 4 4 3 2 4 4" xfId="37931" xr:uid="{00000000-0005-0000-0000-000063480000}"/>
    <cellStyle name="Comma 2 4 4 3 2 5" xfId="19507" xr:uid="{00000000-0005-0000-0000-000064480000}"/>
    <cellStyle name="Comma 2 4 4 3 2 5 2" xfId="50890" xr:uid="{00000000-0005-0000-0000-000065480000}"/>
    <cellStyle name="Comma 2 4 4 3 2 6" xfId="27389" xr:uid="{00000000-0005-0000-0000-000066480000}"/>
    <cellStyle name="Comma 2 4 4 3 2 6 2" xfId="58771" xr:uid="{00000000-0005-0000-0000-000067480000}"/>
    <cellStyle name="Comma 2 4 4 3 2 7" xfId="11731" xr:uid="{00000000-0005-0000-0000-000068480000}"/>
    <cellStyle name="Comma 2 4 4 3 2 7 2" xfId="43117" xr:uid="{00000000-0005-0000-0000-000069480000}"/>
    <cellStyle name="Comma 2 4 4 3 2 8" xfId="32669" xr:uid="{00000000-0005-0000-0000-00006A480000}"/>
    <cellStyle name="Comma 2 4 4 3 3" xfId="956" xr:uid="{00000000-0005-0000-0000-00006B480000}"/>
    <cellStyle name="Comma 2 4 4 3 3 2" xfId="3656" xr:uid="{00000000-0005-0000-0000-00006C480000}"/>
    <cellStyle name="Comma 2 4 4 3 3 2 2" xfId="9017" xr:uid="{00000000-0005-0000-0000-00006D480000}"/>
    <cellStyle name="Comma 2 4 4 3 3 2 2 2" xfId="22136" xr:uid="{00000000-0005-0000-0000-00006E480000}"/>
    <cellStyle name="Comma 2 4 4 3 3 2 2 2 2" xfId="53519" xr:uid="{00000000-0005-0000-0000-00006F480000}"/>
    <cellStyle name="Comma 2 4 4 3 3 2 2 3" xfId="40565" xr:uid="{00000000-0005-0000-0000-000070480000}"/>
    <cellStyle name="Comma 2 4 4 3 3 2 3" xfId="30018" xr:uid="{00000000-0005-0000-0000-000071480000}"/>
    <cellStyle name="Comma 2 4 4 3 3 2 3 2" xfId="61400" xr:uid="{00000000-0005-0000-0000-000072480000}"/>
    <cellStyle name="Comma 2 4 4 3 3 2 4" xfId="14361" xr:uid="{00000000-0005-0000-0000-000073480000}"/>
    <cellStyle name="Comma 2 4 4 3 3 2 4 2" xfId="45746" xr:uid="{00000000-0005-0000-0000-000074480000}"/>
    <cellStyle name="Comma 2 4 4 3 3 2 5" xfId="35301" xr:uid="{00000000-0005-0000-0000-000075480000}"/>
    <cellStyle name="Comma 2 4 4 3 3 3" xfId="6359" xr:uid="{00000000-0005-0000-0000-000076480000}"/>
    <cellStyle name="Comma 2 4 4 3 3 3 2" xfId="24763" xr:uid="{00000000-0005-0000-0000-000077480000}"/>
    <cellStyle name="Comma 2 4 4 3 3 3 2 2" xfId="56146" xr:uid="{00000000-0005-0000-0000-000078480000}"/>
    <cellStyle name="Comma 2 4 4 3 3 3 3" xfId="16990" xr:uid="{00000000-0005-0000-0000-000079480000}"/>
    <cellStyle name="Comma 2 4 4 3 3 3 3 2" xfId="48373" xr:uid="{00000000-0005-0000-0000-00007A480000}"/>
    <cellStyle name="Comma 2 4 4 3 3 3 4" xfId="37933" xr:uid="{00000000-0005-0000-0000-00007B480000}"/>
    <cellStyle name="Comma 2 4 4 3 3 4" xfId="19509" xr:uid="{00000000-0005-0000-0000-00007C480000}"/>
    <cellStyle name="Comma 2 4 4 3 3 4 2" xfId="50892" xr:uid="{00000000-0005-0000-0000-00007D480000}"/>
    <cellStyle name="Comma 2 4 4 3 3 5" xfId="27391" xr:uid="{00000000-0005-0000-0000-00007E480000}"/>
    <cellStyle name="Comma 2 4 4 3 3 5 2" xfId="58773" xr:uid="{00000000-0005-0000-0000-00007F480000}"/>
    <cellStyle name="Comma 2 4 4 3 3 6" xfId="11733" xr:uid="{00000000-0005-0000-0000-000080480000}"/>
    <cellStyle name="Comma 2 4 4 3 3 6 2" xfId="43119" xr:uid="{00000000-0005-0000-0000-000081480000}"/>
    <cellStyle name="Comma 2 4 4 3 3 7" xfId="32671" xr:uid="{00000000-0005-0000-0000-000082480000}"/>
    <cellStyle name="Comma 2 4 4 3 4" xfId="957" xr:uid="{00000000-0005-0000-0000-000083480000}"/>
    <cellStyle name="Comma 2 4 4 3 4 2" xfId="3657" xr:uid="{00000000-0005-0000-0000-000084480000}"/>
    <cellStyle name="Comma 2 4 4 3 4 2 2" xfId="9018" xr:uid="{00000000-0005-0000-0000-000085480000}"/>
    <cellStyle name="Comma 2 4 4 3 4 2 2 2" xfId="22137" xr:uid="{00000000-0005-0000-0000-000086480000}"/>
    <cellStyle name="Comma 2 4 4 3 4 2 2 2 2" xfId="53520" xr:uid="{00000000-0005-0000-0000-000087480000}"/>
    <cellStyle name="Comma 2 4 4 3 4 2 2 3" xfId="40566" xr:uid="{00000000-0005-0000-0000-000088480000}"/>
    <cellStyle name="Comma 2 4 4 3 4 2 3" xfId="30019" xr:uid="{00000000-0005-0000-0000-000089480000}"/>
    <cellStyle name="Comma 2 4 4 3 4 2 3 2" xfId="61401" xr:uid="{00000000-0005-0000-0000-00008A480000}"/>
    <cellStyle name="Comma 2 4 4 3 4 2 4" xfId="14362" xr:uid="{00000000-0005-0000-0000-00008B480000}"/>
    <cellStyle name="Comma 2 4 4 3 4 2 4 2" xfId="45747" xr:uid="{00000000-0005-0000-0000-00008C480000}"/>
    <cellStyle name="Comma 2 4 4 3 4 2 5" xfId="35302" xr:uid="{00000000-0005-0000-0000-00008D480000}"/>
    <cellStyle name="Comma 2 4 4 3 4 3" xfId="6360" xr:uid="{00000000-0005-0000-0000-00008E480000}"/>
    <cellStyle name="Comma 2 4 4 3 4 3 2" xfId="24764" xr:uid="{00000000-0005-0000-0000-00008F480000}"/>
    <cellStyle name="Comma 2 4 4 3 4 3 2 2" xfId="56147" xr:uid="{00000000-0005-0000-0000-000090480000}"/>
    <cellStyle name="Comma 2 4 4 3 4 3 3" xfId="16991" xr:uid="{00000000-0005-0000-0000-000091480000}"/>
    <cellStyle name="Comma 2 4 4 3 4 3 3 2" xfId="48374" xr:uid="{00000000-0005-0000-0000-000092480000}"/>
    <cellStyle name="Comma 2 4 4 3 4 3 4" xfId="37934" xr:uid="{00000000-0005-0000-0000-000093480000}"/>
    <cellStyle name="Comma 2 4 4 3 4 4" xfId="19510" xr:uid="{00000000-0005-0000-0000-000094480000}"/>
    <cellStyle name="Comma 2 4 4 3 4 4 2" xfId="50893" xr:uid="{00000000-0005-0000-0000-000095480000}"/>
    <cellStyle name="Comma 2 4 4 3 4 5" xfId="27392" xr:uid="{00000000-0005-0000-0000-000096480000}"/>
    <cellStyle name="Comma 2 4 4 3 4 5 2" xfId="58774" xr:uid="{00000000-0005-0000-0000-000097480000}"/>
    <cellStyle name="Comma 2 4 4 3 4 6" xfId="11734" xr:uid="{00000000-0005-0000-0000-000098480000}"/>
    <cellStyle name="Comma 2 4 4 3 4 6 2" xfId="43120" xr:uid="{00000000-0005-0000-0000-000099480000}"/>
    <cellStyle name="Comma 2 4 4 3 4 7" xfId="32672" xr:uid="{00000000-0005-0000-0000-00009A480000}"/>
    <cellStyle name="Comma 2 4 4 3 5" xfId="3653" xr:uid="{00000000-0005-0000-0000-00009B480000}"/>
    <cellStyle name="Comma 2 4 4 3 5 2" xfId="9014" xr:uid="{00000000-0005-0000-0000-00009C480000}"/>
    <cellStyle name="Comma 2 4 4 3 5 2 2" xfId="22133" xr:uid="{00000000-0005-0000-0000-00009D480000}"/>
    <cellStyle name="Comma 2 4 4 3 5 2 2 2" xfId="53516" xr:uid="{00000000-0005-0000-0000-00009E480000}"/>
    <cellStyle name="Comma 2 4 4 3 5 2 3" xfId="40562" xr:uid="{00000000-0005-0000-0000-00009F480000}"/>
    <cellStyle name="Comma 2 4 4 3 5 3" xfId="30015" xr:uid="{00000000-0005-0000-0000-0000A0480000}"/>
    <cellStyle name="Comma 2 4 4 3 5 3 2" xfId="61397" xr:uid="{00000000-0005-0000-0000-0000A1480000}"/>
    <cellStyle name="Comma 2 4 4 3 5 4" xfId="14358" xr:uid="{00000000-0005-0000-0000-0000A2480000}"/>
    <cellStyle name="Comma 2 4 4 3 5 4 2" xfId="45743" xr:uid="{00000000-0005-0000-0000-0000A3480000}"/>
    <cellStyle name="Comma 2 4 4 3 5 5" xfId="35298" xr:uid="{00000000-0005-0000-0000-0000A4480000}"/>
    <cellStyle name="Comma 2 4 4 3 6" xfId="6356" xr:uid="{00000000-0005-0000-0000-0000A5480000}"/>
    <cellStyle name="Comma 2 4 4 3 6 2" xfId="24760" xr:uid="{00000000-0005-0000-0000-0000A6480000}"/>
    <cellStyle name="Comma 2 4 4 3 6 2 2" xfId="56143" xr:uid="{00000000-0005-0000-0000-0000A7480000}"/>
    <cellStyle name="Comma 2 4 4 3 6 3" xfId="16987" xr:uid="{00000000-0005-0000-0000-0000A8480000}"/>
    <cellStyle name="Comma 2 4 4 3 6 3 2" xfId="48370" xr:uid="{00000000-0005-0000-0000-0000A9480000}"/>
    <cellStyle name="Comma 2 4 4 3 6 4" xfId="37930" xr:uid="{00000000-0005-0000-0000-0000AA480000}"/>
    <cellStyle name="Comma 2 4 4 3 7" xfId="19506" xr:uid="{00000000-0005-0000-0000-0000AB480000}"/>
    <cellStyle name="Comma 2 4 4 3 7 2" xfId="50889" xr:uid="{00000000-0005-0000-0000-0000AC480000}"/>
    <cellStyle name="Comma 2 4 4 3 8" xfId="27388" xr:uid="{00000000-0005-0000-0000-0000AD480000}"/>
    <cellStyle name="Comma 2 4 4 3 8 2" xfId="58770" xr:uid="{00000000-0005-0000-0000-0000AE480000}"/>
    <cellStyle name="Comma 2 4 4 3 9" xfId="11730" xr:uid="{00000000-0005-0000-0000-0000AF480000}"/>
    <cellStyle name="Comma 2 4 4 3 9 2" xfId="43116" xr:uid="{00000000-0005-0000-0000-0000B0480000}"/>
    <cellStyle name="Comma 2 4 4 4" xfId="958" xr:uid="{00000000-0005-0000-0000-0000B1480000}"/>
    <cellStyle name="Comma 2 4 4 4 10" xfId="32673" xr:uid="{00000000-0005-0000-0000-0000B2480000}"/>
    <cellStyle name="Comma 2 4 4 4 2" xfId="959" xr:uid="{00000000-0005-0000-0000-0000B3480000}"/>
    <cellStyle name="Comma 2 4 4 4 2 2" xfId="960" xr:uid="{00000000-0005-0000-0000-0000B4480000}"/>
    <cellStyle name="Comma 2 4 4 4 2 2 2" xfId="3660" xr:uid="{00000000-0005-0000-0000-0000B5480000}"/>
    <cellStyle name="Comma 2 4 4 4 2 2 2 2" xfId="9021" xr:uid="{00000000-0005-0000-0000-0000B6480000}"/>
    <cellStyle name="Comma 2 4 4 4 2 2 2 2 2" xfId="22140" xr:uid="{00000000-0005-0000-0000-0000B7480000}"/>
    <cellStyle name="Comma 2 4 4 4 2 2 2 2 2 2" xfId="53523" xr:uid="{00000000-0005-0000-0000-0000B8480000}"/>
    <cellStyle name="Comma 2 4 4 4 2 2 2 2 3" xfId="40569" xr:uid="{00000000-0005-0000-0000-0000B9480000}"/>
    <cellStyle name="Comma 2 4 4 4 2 2 2 3" xfId="30022" xr:uid="{00000000-0005-0000-0000-0000BA480000}"/>
    <cellStyle name="Comma 2 4 4 4 2 2 2 3 2" xfId="61404" xr:uid="{00000000-0005-0000-0000-0000BB480000}"/>
    <cellStyle name="Comma 2 4 4 4 2 2 2 4" xfId="14365" xr:uid="{00000000-0005-0000-0000-0000BC480000}"/>
    <cellStyle name="Comma 2 4 4 4 2 2 2 4 2" xfId="45750" xr:uid="{00000000-0005-0000-0000-0000BD480000}"/>
    <cellStyle name="Comma 2 4 4 4 2 2 2 5" xfId="35305" xr:uid="{00000000-0005-0000-0000-0000BE480000}"/>
    <cellStyle name="Comma 2 4 4 4 2 2 3" xfId="6363" xr:uid="{00000000-0005-0000-0000-0000BF480000}"/>
    <cellStyle name="Comma 2 4 4 4 2 2 3 2" xfId="24767" xr:uid="{00000000-0005-0000-0000-0000C0480000}"/>
    <cellStyle name="Comma 2 4 4 4 2 2 3 2 2" xfId="56150" xr:uid="{00000000-0005-0000-0000-0000C1480000}"/>
    <cellStyle name="Comma 2 4 4 4 2 2 3 3" xfId="16994" xr:uid="{00000000-0005-0000-0000-0000C2480000}"/>
    <cellStyle name="Comma 2 4 4 4 2 2 3 3 2" xfId="48377" xr:uid="{00000000-0005-0000-0000-0000C3480000}"/>
    <cellStyle name="Comma 2 4 4 4 2 2 3 4" xfId="37937" xr:uid="{00000000-0005-0000-0000-0000C4480000}"/>
    <cellStyle name="Comma 2 4 4 4 2 2 4" xfId="19513" xr:uid="{00000000-0005-0000-0000-0000C5480000}"/>
    <cellStyle name="Comma 2 4 4 4 2 2 4 2" xfId="50896" xr:uid="{00000000-0005-0000-0000-0000C6480000}"/>
    <cellStyle name="Comma 2 4 4 4 2 2 5" xfId="27395" xr:uid="{00000000-0005-0000-0000-0000C7480000}"/>
    <cellStyle name="Comma 2 4 4 4 2 2 5 2" xfId="58777" xr:uid="{00000000-0005-0000-0000-0000C8480000}"/>
    <cellStyle name="Comma 2 4 4 4 2 2 6" xfId="11737" xr:uid="{00000000-0005-0000-0000-0000C9480000}"/>
    <cellStyle name="Comma 2 4 4 4 2 2 6 2" xfId="43123" xr:uid="{00000000-0005-0000-0000-0000CA480000}"/>
    <cellStyle name="Comma 2 4 4 4 2 2 7" xfId="32675" xr:uid="{00000000-0005-0000-0000-0000CB480000}"/>
    <cellStyle name="Comma 2 4 4 4 2 3" xfId="3659" xr:uid="{00000000-0005-0000-0000-0000CC480000}"/>
    <cellStyle name="Comma 2 4 4 4 2 3 2" xfId="9020" xr:uid="{00000000-0005-0000-0000-0000CD480000}"/>
    <cellStyle name="Comma 2 4 4 4 2 3 2 2" xfId="22139" xr:uid="{00000000-0005-0000-0000-0000CE480000}"/>
    <cellStyle name="Comma 2 4 4 4 2 3 2 2 2" xfId="53522" xr:uid="{00000000-0005-0000-0000-0000CF480000}"/>
    <cellStyle name="Comma 2 4 4 4 2 3 2 3" xfId="40568" xr:uid="{00000000-0005-0000-0000-0000D0480000}"/>
    <cellStyle name="Comma 2 4 4 4 2 3 3" xfId="30021" xr:uid="{00000000-0005-0000-0000-0000D1480000}"/>
    <cellStyle name="Comma 2 4 4 4 2 3 3 2" xfId="61403" xr:uid="{00000000-0005-0000-0000-0000D2480000}"/>
    <cellStyle name="Comma 2 4 4 4 2 3 4" xfId="14364" xr:uid="{00000000-0005-0000-0000-0000D3480000}"/>
    <cellStyle name="Comma 2 4 4 4 2 3 4 2" xfId="45749" xr:uid="{00000000-0005-0000-0000-0000D4480000}"/>
    <cellStyle name="Comma 2 4 4 4 2 3 5" xfId="35304" xr:uid="{00000000-0005-0000-0000-0000D5480000}"/>
    <cellStyle name="Comma 2 4 4 4 2 4" xfId="6362" xr:uid="{00000000-0005-0000-0000-0000D6480000}"/>
    <cellStyle name="Comma 2 4 4 4 2 4 2" xfId="24766" xr:uid="{00000000-0005-0000-0000-0000D7480000}"/>
    <cellStyle name="Comma 2 4 4 4 2 4 2 2" xfId="56149" xr:uid="{00000000-0005-0000-0000-0000D8480000}"/>
    <cellStyle name="Comma 2 4 4 4 2 4 3" xfId="16993" xr:uid="{00000000-0005-0000-0000-0000D9480000}"/>
    <cellStyle name="Comma 2 4 4 4 2 4 3 2" xfId="48376" xr:uid="{00000000-0005-0000-0000-0000DA480000}"/>
    <cellStyle name="Comma 2 4 4 4 2 4 4" xfId="37936" xr:uid="{00000000-0005-0000-0000-0000DB480000}"/>
    <cellStyle name="Comma 2 4 4 4 2 5" xfId="19512" xr:uid="{00000000-0005-0000-0000-0000DC480000}"/>
    <cellStyle name="Comma 2 4 4 4 2 5 2" xfId="50895" xr:uid="{00000000-0005-0000-0000-0000DD480000}"/>
    <cellStyle name="Comma 2 4 4 4 2 6" xfId="27394" xr:uid="{00000000-0005-0000-0000-0000DE480000}"/>
    <cellStyle name="Comma 2 4 4 4 2 6 2" xfId="58776" xr:uid="{00000000-0005-0000-0000-0000DF480000}"/>
    <cellStyle name="Comma 2 4 4 4 2 7" xfId="11736" xr:uid="{00000000-0005-0000-0000-0000E0480000}"/>
    <cellStyle name="Comma 2 4 4 4 2 7 2" xfId="43122" xr:uid="{00000000-0005-0000-0000-0000E1480000}"/>
    <cellStyle name="Comma 2 4 4 4 2 8" xfId="32674" xr:uid="{00000000-0005-0000-0000-0000E2480000}"/>
    <cellStyle name="Comma 2 4 4 4 3" xfId="961" xr:uid="{00000000-0005-0000-0000-0000E3480000}"/>
    <cellStyle name="Comma 2 4 4 4 3 2" xfId="3661" xr:uid="{00000000-0005-0000-0000-0000E4480000}"/>
    <cellStyle name="Comma 2 4 4 4 3 2 2" xfId="9022" xr:uid="{00000000-0005-0000-0000-0000E5480000}"/>
    <cellStyle name="Comma 2 4 4 4 3 2 2 2" xfId="22141" xr:uid="{00000000-0005-0000-0000-0000E6480000}"/>
    <cellStyle name="Comma 2 4 4 4 3 2 2 2 2" xfId="53524" xr:uid="{00000000-0005-0000-0000-0000E7480000}"/>
    <cellStyle name="Comma 2 4 4 4 3 2 2 3" xfId="40570" xr:uid="{00000000-0005-0000-0000-0000E8480000}"/>
    <cellStyle name="Comma 2 4 4 4 3 2 3" xfId="30023" xr:uid="{00000000-0005-0000-0000-0000E9480000}"/>
    <cellStyle name="Comma 2 4 4 4 3 2 3 2" xfId="61405" xr:uid="{00000000-0005-0000-0000-0000EA480000}"/>
    <cellStyle name="Comma 2 4 4 4 3 2 4" xfId="14366" xr:uid="{00000000-0005-0000-0000-0000EB480000}"/>
    <cellStyle name="Comma 2 4 4 4 3 2 4 2" xfId="45751" xr:uid="{00000000-0005-0000-0000-0000EC480000}"/>
    <cellStyle name="Comma 2 4 4 4 3 2 5" xfId="35306" xr:uid="{00000000-0005-0000-0000-0000ED480000}"/>
    <cellStyle name="Comma 2 4 4 4 3 3" xfId="6364" xr:uid="{00000000-0005-0000-0000-0000EE480000}"/>
    <cellStyle name="Comma 2 4 4 4 3 3 2" xfId="24768" xr:uid="{00000000-0005-0000-0000-0000EF480000}"/>
    <cellStyle name="Comma 2 4 4 4 3 3 2 2" xfId="56151" xr:uid="{00000000-0005-0000-0000-0000F0480000}"/>
    <cellStyle name="Comma 2 4 4 4 3 3 3" xfId="16995" xr:uid="{00000000-0005-0000-0000-0000F1480000}"/>
    <cellStyle name="Comma 2 4 4 4 3 3 3 2" xfId="48378" xr:uid="{00000000-0005-0000-0000-0000F2480000}"/>
    <cellStyle name="Comma 2 4 4 4 3 3 4" xfId="37938" xr:uid="{00000000-0005-0000-0000-0000F3480000}"/>
    <cellStyle name="Comma 2 4 4 4 3 4" xfId="19514" xr:uid="{00000000-0005-0000-0000-0000F4480000}"/>
    <cellStyle name="Comma 2 4 4 4 3 4 2" xfId="50897" xr:uid="{00000000-0005-0000-0000-0000F5480000}"/>
    <cellStyle name="Comma 2 4 4 4 3 5" xfId="27396" xr:uid="{00000000-0005-0000-0000-0000F6480000}"/>
    <cellStyle name="Comma 2 4 4 4 3 5 2" xfId="58778" xr:uid="{00000000-0005-0000-0000-0000F7480000}"/>
    <cellStyle name="Comma 2 4 4 4 3 6" xfId="11738" xr:uid="{00000000-0005-0000-0000-0000F8480000}"/>
    <cellStyle name="Comma 2 4 4 4 3 6 2" xfId="43124" xr:uid="{00000000-0005-0000-0000-0000F9480000}"/>
    <cellStyle name="Comma 2 4 4 4 3 7" xfId="32676" xr:uid="{00000000-0005-0000-0000-0000FA480000}"/>
    <cellStyle name="Comma 2 4 4 4 4" xfId="962" xr:uid="{00000000-0005-0000-0000-0000FB480000}"/>
    <cellStyle name="Comma 2 4 4 4 4 2" xfId="3662" xr:uid="{00000000-0005-0000-0000-0000FC480000}"/>
    <cellStyle name="Comma 2 4 4 4 4 2 2" xfId="9023" xr:uid="{00000000-0005-0000-0000-0000FD480000}"/>
    <cellStyle name="Comma 2 4 4 4 4 2 2 2" xfId="22142" xr:uid="{00000000-0005-0000-0000-0000FE480000}"/>
    <cellStyle name="Comma 2 4 4 4 4 2 2 2 2" xfId="53525" xr:uid="{00000000-0005-0000-0000-0000FF480000}"/>
    <cellStyle name="Comma 2 4 4 4 4 2 2 3" xfId="40571" xr:uid="{00000000-0005-0000-0000-000000490000}"/>
    <cellStyle name="Comma 2 4 4 4 4 2 3" xfId="30024" xr:uid="{00000000-0005-0000-0000-000001490000}"/>
    <cellStyle name="Comma 2 4 4 4 4 2 3 2" xfId="61406" xr:uid="{00000000-0005-0000-0000-000002490000}"/>
    <cellStyle name="Comma 2 4 4 4 4 2 4" xfId="14367" xr:uid="{00000000-0005-0000-0000-000003490000}"/>
    <cellStyle name="Comma 2 4 4 4 4 2 4 2" xfId="45752" xr:uid="{00000000-0005-0000-0000-000004490000}"/>
    <cellStyle name="Comma 2 4 4 4 4 2 5" xfId="35307" xr:uid="{00000000-0005-0000-0000-000005490000}"/>
    <cellStyle name="Comma 2 4 4 4 4 3" xfId="6365" xr:uid="{00000000-0005-0000-0000-000006490000}"/>
    <cellStyle name="Comma 2 4 4 4 4 3 2" xfId="24769" xr:uid="{00000000-0005-0000-0000-000007490000}"/>
    <cellStyle name="Comma 2 4 4 4 4 3 2 2" xfId="56152" xr:uid="{00000000-0005-0000-0000-000008490000}"/>
    <cellStyle name="Comma 2 4 4 4 4 3 3" xfId="16996" xr:uid="{00000000-0005-0000-0000-000009490000}"/>
    <cellStyle name="Comma 2 4 4 4 4 3 3 2" xfId="48379" xr:uid="{00000000-0005-0000-0000-00000A490000}"/>
    <cellStyle name="Comma 2 4 4 4 4 3 4" xfId="37939" xr:uid="{00000000-0005-0000-0000-00000B490000}"/>
    <cellStyle name="Comma 2 4 4 4 4 4" xfId="19515" xr:uid="{00000000-0005-0000-0000-00000C490000}"/>
    <cellStyle name="Comma 2 4 4 4 4 4 2" xfId="50898" xr:uid="{00000000-0005-0000-0000-00000D490000}"/>
    <cellStyle name="Comma 2 4 4 4 4 5" xfId="27397" xr:uid="{00000000-0005-0000-0000-00000E490000}"/>
    <cellStyle name="Comma 2 4 4 4 4 5 2" xfId="58779" xr:uid="{00000000-0005-0000-0000-00000F490000}"/>
    <cellStyle name="Comma 2 4 4 4 4 6" xfId="11739" xr:uid="{00000000-0005-0000-0000-000010490000}"/>
    <cellStyle name="Comma 2 4 4 4 4 6 2" xfId="43125" xr:uid="{00000000-0005-0000-0000-000011490000}"/>
    <cellStyle name="Comma 2 4 4 4 4 7" xfId="32677" xr:uid="{00000000-0005-0000-0000-000012490000}"/>
    <cellStyle name="Comma 2 4 4 4 5" xfId="3658" xr:uid="{00000000-0005-0000-0000-000013490000}"/>
    <cellStyle name="Comma 2 4 4 4 5 2" xfId="9019" xr:uid="{00000000-0005-0000-0000-000014490000}"/>
    <cellStyle name="Comma 2 4 4 4 5 2 2" xfId="22138" xr:uid="{00000000-0005-0000-0000-000015490000}"/>
    <cellStyle name="Comma 2 4 4 4 5 2 2 2" xfId="53521" xr:uid="{00000000-0005-0000-0000-000016490000}"/>
    <cellStyle name="Comma 2 4 4 4 5 2 3" xfId="40567" xr:uid="{00000000-0005-0000-0000-000017490000}"/>
    <cellStyle name="Comma 2 4 4 4 5 3" xfId="30020" xr:uid="{00000000-0005-0000-0000-000018490000}"/>
    <cellStyle name="Comma 2 4 4 4 5 3 2" xfId="61402" xr:uid="{00000000-0005-0000-0000-000019490000}"/>
    <cellStyle name="Comma 2 4 4 4 5 4" xfId="14363" xr:uid="{00000000-0005-0000-0000-00001A490000}"/>
    <cellStyle name="Comma 2 4 4 4 5 4 2" xfId="45748" xr:uid="{00000000-0005-0000-0000-00001B490000}"/>
    <cellStyle name="Comma 2 4 4 4 5 5" xfId="35303" xr:uid="{00000000-0005-0000-0000-00001C490000}"/>
    <cellStyle name="Comma 2 4 4 4 6" xfId="6361" xr:uid="{00000000-0005-0000-0000-00001D490000}"/>
    <cellStyle name="Comma 2 4 4 4 6 2" xfId="24765" xr:uid="{00000000-0005-0000-0000-00001E490000}"/>
    <cellStyle name="Comma 2 4 4 4 6 2 2" xfId="56148" xr:uid="{00000000-0005-0000-0000-00001F490000}"/>
    <cellStyle name="Comma 2 4 4 4 6 3" xfId="16992" xr:uid="{00000000-0005-0000-0000-000020490000}"/>
    <cellStyle name="Comma 2 4 4 4 6 3 2" xfId="48375" xr:uid="{00000000-0005-0000-0000-000021490000}"/>
    <cellStyle name="Comma 2 4 4 4 6 4" xfId="37935" xr:uid="{00000000-0005-0000-0000-000022490000}"/>
    <cellStyle name="Comma 2 4 4 4 7" xfId="19511" xr:uid="{00000000-0005-0000-0000-000023490000}"/>
    <cellStyle name="Comma 2 4 4 4 7 2" xfId="50894" xr:uid="{00000000-0005-0000-0000-000024490000}"/>
    <cellStyle name="Comma 2 4 4 4 8" xfId="27393" xr:uid="{00000000-0005-0000-0000-000025490000}"/>
    <cellStyle name="Comma 2 4 4 4 8 2" xfId="58775" xr:uid="{00000000-0005-0000-0000-000026490000}"/>
    <cellStyle name="Comma 2 4 4 4 9" xfId="11735" xr:uid="{00000000-0005-0000-0000-000027490000}"/>
    <cellStyle name="Comma 2 4 4 4 9 2" xfId="43121" xr:uid="{00000000-0005-0000-0000-000028490000}"/>
    <cellStyle name="Comma 2 4 4 5" xfId="963" xr:uid="{00000000-0005-0000-0000-000029490000}"/>
    <cellStyle name="Comma 2 4 4 5 10" xfId="32678" xr:uid="{00000000-0005-0000-0000-00002A490000}"/>
    <cellStyle name="Comma 2 4 4 5 2" xfId="964" xr:uid="{00000000-0005-0000-0000-00002B490000}"/>
    <cellStyle name="Comma 2 4 4 5 2 2" xfId="965" xr:uid="{00000000-0005-0000-0000-00002C490000}"/>
    <cellStyle name="Comma 2 4 4 5 2 2 2" xfId="3665" xr:uid="{00000000-0005-0000-0000-00002D490000}"/>
    <cellStyle name="Comma 2 4 4 5 2 2 2 2" xfId="9026" xr:uid="{00000000-0005-0000-0000-00002E490000}"/>
    <cellStyle name="Comma 2 4 4 5 2 2 2 2 2" xfId="22145" xr:uid="{00000000-0005-0000-0000-00002F490000}"/>
    <cellStyle name="Comma 2 4 4 5 2 2 2 2 2 2" xfId="53528" xr:uid="{00000000-0005-0000-0000-000030490000}"/>
    <cellStyle name="Comma 2 4 4 5 2 2 2 2 3" xfId="40574" xr:uid="{00000000-0005-0000-0000-000031490000}"/>
    <cellStyle name="Comma 2 4 4 5 2 2 2 3" xfId="30027" xr:uid="{00000000-0005-0000-0000-000032490000}"/>
    <cellStyle name="Comma 2 4 4 5 2 2 2 3 2" xfId="61409" xr:uid="{00000000-0005-0000-0000-000033490000}"/>
    <cellStyle name="Comma 2 4 4 5 2 2 2 4" xfId="14370" xr:uid="{00000000-0005-0000-0000-000034490000}"/>
    <cellStyle name="Comma 2 4 4 5 2 2 2 4 2" xfId="45755" xr:uid="{00000000-0005-0000-0000-000035490000}"/>
    <cellStyle name="Comma 2 4 4 5 2 2 2 5" xfId="35310" xr:uid="{00000000-0005-0000-0000-000036490000}"/>
    <cellStyle name="Comma 2 4 4 5 2 2 3" xfId="6368" xr:uid="{00000000-0005-0000-0000-000037490000}"/>
    <cellStyle name="Comma 2 4 4 5 2 2 3 2" xfId="24772" xr:uid="{00000000-0005-0000-0000-000038490000}"/>
    <cellStyle name="Comma 2 4 4 5 2 2 3 2 2" xfId="56155" xr:uid="{00000000-0005-0000-0000-000039490000}"/>
    <cellStyle name="Comma 2 4 4 5 2 2 3 3" xfId="16999" xr:uid="{00000000-0005-0000-0000-00003A490000}"/>
    <cellStyle name="Comma 2 4 4 5 2 2 3 3 2" xfId="48382" xr:uid="{00000000-0005-0000-0000-00003B490000}"/>
    <cellStyle name="Comma 2 4 4 5 2 2 3 4" xfId="37942" xr:uid="{00000000-0005-0000-0000-00003C490000}"/>
    <cellStyle name="Comma 2 4 4 5 2 2 4" xfId="19518" xr:uid="{00000000-0005-0000-0000-00003D490000}"/>
    <cellStyle name="Comma 2 4 4 5 2 2 4 2" xfId="50901" xr:uid="{00000000-0005-0000-0000-00003E490000}"/>
    <cellStyle name="Comma 2 4 4 5 2 2 5" xfId="27400" xr:uid="{00000000-0005-0000-0000-00003F490000}"/>
    <cellStyle name="Comma 2 4 4 5 2 2 5 2" xfId="58782" xr:uid="{00000000-0005-0000-0000-000040490000}"/>
    <cellStyle name="Comma 2 4 4 5 2 2 6" xfId="11742" xr:uid="{00000000-0005-0000-0000-000041490000}"/>
    <cellStyle name="Comma 2 4 4 5 2 2 6 2" xfId="43128" xr:uid="{00000000-0005-0000-0000-000042490000}"/>
    <cellStyle name="Comma 2 4 4 5 2 2 7" xfId="32680" xr:uid="{00000000-0005-0000-0000-000043490000}"/>
    <cellStyle name="Comma 2 4 4 5 2 3" xfId="3664" xr:uid="{00000000-0005-0000-0000-000044490000}"/>
    <cellStyle name="Comma 2 4 4 5 2 3 2" xfId="9025" xr:uid="{00000000-0005-0000-0000-000045490000}"/>
    <cellStyle name="Comma 2 4 4 5 2 3 2 2" xfId="22144" xr:uid="{00000000-0005-0000-0000-000046490000}"/>
    <cellStyle name="Comma 2 4 4 5 2 3 2 2 2" xfId="53527" xr:uid="{00000000-0005-0000-0000-000047490000}"/>
    <cellStyle name="Comma 2 4 4 5 2 3 2 3" xfId="40573" xr:uid="{00000000-0005-0000-0000-000048490000}"/>
    <cellStyle name="Comma 2 4 4 5 2 3 3" xfId="30026" xr:uid="{00000000-0005-0000-0000-000049490000}"/>
    <cellStyle name="Comma 2 4 4 5 2 3 3 2" xfId="61408" xr:uid="{00000000-0005-0000-0000-00004A490000}"/>
    <cellStyle name="Comma 2 4 4 5 2 3 4" xfId="14369" xr:uid="{00000000-0005-0000-0000-00004B490000}"/>
    <cellStyle name="Comma 2 4 4 5 2 3 4 2" xfId="45754" xr:uid="{00000000-0005-0000-0000-00004C490000}"/>
    <cellStyle name="Comma 2 4 4 5 2 3 5" xfId="35309" xr:uid="{00000000-0005-0000-0000-00004D490000}"/>
    <cellStyle name="Comma 2 4 4 5 2 4" xfId="6367" xr:uid="{00000000-0005-0000-0000-00004E490000}"/>
    <cellStyle name="Comma 2 4 4 5 2 4 2" xfId="24771" xr:uid="{00000000-0005-0000-0000-00004F490000}"/>
    <cellStyle name="Comma 2 4 4 5 2 4 2 2" xfId="56154" xr:uid="{00000000-0005-0000-0000-000050490000}"/>
    <cellStyle name="Comma 2 4 4 5 2 4 3" xfId="16998" xr:uid="{00000000-0005-0000-0000-000051490000}"/>
    <cellStyle name="Comma 2 4 4 5 2 4 3 2" xfId="48381" xr:uid="{00000000-0005-0000-0000-000052490000}"/>
    <cellStyle name="Comma 2 4 4 5 2 4 4" xfId="37941" xr:uid="{00000000-0005-0000-0000-000053490000}"/>
    <cellStyle name="Comma 2 4 4 5 2 5" xfId="19517" xr:uid="{00000000-0005-0000-0000-000054490000}"/>
    <cellStyle name="Comma 2 4 4 5 2 5 2" xfId="50900" xr:uid="{00000000-0005-0000-0000-000055490000}"/>
    <cellStyle name="Comma 2 4 4 5 2 6" xfId="27399" xr:uid="{00000000-0005-0000-0000-000056490000}"/>
    <cellStyle name="Comma 2 4 4 5 2 6 2" xfId="58781" xr:uid="{00000000-0005-0000-0000-000057490000}"/>
    <cellStyle name="Comma 2 4 4 5 2 7" xfId="11741" xr:uid="{00000000-0005-0000-0000-000058490000}"/>
    <cellStyle name="Comma 2 4 4 5 2 7 2" xfId="43127" xr:uid="{00000000-0005-0000-0000-000059490000}"/>
    <cellStyle name="Comma 2 4 4 5 2 8" xfId="32679" xr:uid="{00000000-0005-0000-0000-00005A490000}"/>
    <cellStyle name="Comma 2 4 4 5 3" xfId="966" xr:uid="{00000000-0005-0000-0000-00005B490000}"/>
    <cellStyle name="Comma 2 4 4 5 3 2" xfId="3666" xr:uid="{00000000-0005-0000-0000-00005C490000}"/>
    <cellStyle name="Comma 2 4 4 5 3 2 2" xfId="9027" xr:uid="{00000000-0005-0000-0000-00005D490000}"/>
    <cellStyle name="Comma 2 4 4 5 3 2 2 2" xfId="22146" xr:uid="{00000000-0005-0000-0000-00005E490000}"/>
    <cellStyle name="Comma 2 4 4 5 3 2 2 2 2" xfId="53529" xr:uid="{00000000-0005-0000-0000-00005F490000}"/>
    <cellStyle name="Comma 2 4 4 5 3 2 2 3" xfId="40575" xr:uid="{00000000-0005-0000-0000-000060490000}"/>
    <cellStyle name="Comma 2 4 4 5 3 2 3" xfId="30028" xr:uid="{00000000-0005-0000-0000-000061490000}"/>
    <cellStyle name="Comma 2 4 4 5 3 2 3 2" xfId="61410" xr:uid="{00000000-0005-0000-0000-000062490000}"/>
    <cellStyle name="Comma 2 4 4 5 3 2 4" xfId="14371" xr:uid="{00000000-0005-0000-0000-000063490000}"/>
    <cellStyle name="Comma 2 4 4 5 3 2 4 2" xfId="45756" xr:uid="{00000000-0005-0000-0000-000064490000}"/>
    <cellStyle name="Comma 2 4 4 5 3 2 5" xfId="35311" xr:uid="{00000000-0005-0000-0000-000065490000}"/>
    <cellStyle name="Comma 2 4 4 5 3 3" xfId="6369" xr:uid="{00000000-0005-0000-0000-000066490000}"/>
    <cellStyle name="Comma 2 4 4 5 3 3 2" xfId="24773" xr:uid="{00000000-0005-0000-0000-000067490000}"/>
    <cellStyle name="Comma 2 4 4 5 3 3 2 2" xfId="56156" xr:uid="{00000000-0005-0000-0000-000068490000}"/>
    <cellStyle name="Comma 2 4 4 5 3 3 3" xfId="17000" xr:uid="{00000000-0005-0000-0000-000069490000}"/>
    <cellStyle name="Comma 2 4 4 5 3 3 3 2" xfId="48383" xr:uid="{00000000-0005-0000-0000-00006A490000}"/>
    <cellStyle name="Comma 2 4 4 5 3 3 4" xfId="37943" xr:uid="{00000000-0005-0000-0000-00006B490000}"/>
    <cellStyle name="Comma 2 4 4 5 3 4" xfId="19519" xr:uid="{00000000-0005-0000-0000-00006C490000}"/>
    <cellStyle name="Comma 2 4 4 5 3 4 2" xfId="50902" xr:uid="{00000000-0005-0000-0000-00006D490000}"/>
    <cellStyle name="Comma 2 4 4 5 3 5" xfId="27401" xr:uid="{00000000-0005-0000-0000-00006E490000}"/>
    <cellStyle name="Comma 2 4 4 5 3 5 2" xfId="58783" xr:uid="{00000000-0005-0000-0000-00006F490000}"/>
    <cellStyle name="Comma 2 4 4 5 3 6" xfId="11743" xr:uid="{00000000-0005-0000-0000-000070490000}"/>
    <cellStyle name="Comma 2 4 4 5 3 6 2" xfId="43129" xr:uid="{00000000-0005-0000-0000-000071490000}"/>
    <cellStyle name="Comma 2 4 4 5 3 7" xfId="32681" xr:uid="{00000000-0005-0000-0000-000072490000}"/>
    <cellStyle name="Comma 2 4 4 5 4" xfId="967" xr:uid="{00000000-0005-0000-0000-000073490000}"/>
    <cellStyle name="Comma 2 4 4 5 4 2" xfId="3667" xr:uid="{00000000-0005-0000-0000-000074490000}"/>
    <cellStyle name="Comma 2 4 4 5 4 2 2" xfId="9028" xr:uid="{00000000-0005-0000-0000-000075490000}"/>
    <cellStyle name="Comma 2 4 4 5 4 2 2 2" xfId="22147" xr:uid="{00000000-0005-0000-0000-000076490000}"/>
    <cellStyle name="Comma 2 4 4 5 4 2 2 2 2" xfId="53530" xr:uid="{00000000-0005-0000-0000-000077490000}"/>
    <cellStyle name="Comma 2 4 4 5 4 2 2 3" xfId="40576" xr:uid="{00000000-0005-0000-0000-000078490000}"/>
    <cellStyle name="Comma 2 4 4 5 4 2 3" xfId="30029" xr:uid="{00000000-0005-0000-0000-000079490000}"/>
    <cellStyle name="Comma 2 4 4 5 4 2 3 2" xfId="61411" xr:uid="{00000000-0005-0000-0000-00007A490000}"/>
    <cellStyle name="Comma 2 4 4 5 4 2 4" xfId="14372" xr:uid="{00000000-0005-0000-0000-00007B490000}"/>
    <cellStyle name="Comma 2 4 4 5 4 2 4 2" xfId="45757" xr:uid="{00000000-0005-0000-0000-00007C490000}"/>
    <cellStyle name="Comma 2 4 4 5 4 2 5" xfId="35312" xr:uid="{00000000-0005-0000-0000-00007D490000}"/>
    <cellStyle name="Comma 2 4 4 5 4 3" xfId="6370" xr:uid="{00000000-0005-0000-0000-00007E490000}"/>
    <cellStyle name="Comma 2 4 4 5 4 3 2" xfId="24774" xr:uid="{00000000-0005-0000-0000-00007F490000}"/>
    <cellStyle name="Comma 2 4 4 5 4 3 2 2" xfId="56157" xr:uid="{00000000-0005-0000-0000-000080490000}"/>
    <cellStyle name="Comma 2 4 4 5 4 3 3" xfId="17001" xr:uid="{00000000-0005-0000-0000-000081490000}"/>
    <cellStyle name="Comma 2 4 4 5 4 3 3 2" xfId="48384" xr:uid="{00000000-0005-0000-0000-000082490000}"/>
    <cellStyle name="Comma 2 4 4 5 4 3 4" xfId="37944" xr:uid="{00000000-0005-0000-0000-000083490000}"/>
    <cellStyle name="Comma 2 4 4 5 4 4" xfId="19520" xr:uid="{00000000-0005-0000-0000-000084490000}"/>
    <cellStyle name="Comma 2 4 4 5 4 4 2" xfId="50903" xr:uid="{00000000-0005-0000-0000-000085490000}"/>
    <cellStyle name="Comma 2 4 4 5 4 5" xfId="27402" xr:uid="{00000000-0005-0000-0000-000086490000}"/>
    <cellStyle name="Comma 2 4 4 5 4 5 2" xfId="58784" xr:uid="{00000000-0005-0000-0000-000087490000}"/>
    <cellStyle name="Comma 2 4 4 5 4 6" xfId="11744" xr:uid="{00000000-0005-0000-0000-000088490000}"/>
    <cellStyle name="Comma 2 4 4 5 4 6 2" xfId="43130" xr:uid="{00000000-0005-0000-0000-000089490000}"/>
    <cellStyle name="Comma 2 4 4 5 4 7" xfId="32682" xr:uid="{00000000-0005-0000-0000-00008A490000}"/>
    <cellStyle name="Comma 2 4 4 5 5" xfId="3663" xr:uid="{00000000-0005-0000-0000-00008B490000}"/>
    <cellStyle name="Comma 2 4 4 5 5 2" xfId="9024" xr:uid="{00000000-0005-0000-0000-00008C490000}"/>
    <cellStyle name="Comma 2 4 4 5 5 2 2" xfId="22143" xr:uid="{00000000-0005-0000-0000-00008D490000}"/>
    <cellStyle name="Comma 2 4 4 5 5 2 2 2" xfId="53526" xr:uid="{00000000-0005-0000-0000-00008E490000}"/>
    <cellStyle name="Comma 2 4 4 5 5 2 3" xfId="40572" xr:uid="{00000000-0005-0000-0000-00008F490000}"/>
    <cellStyle name="Comma 2 4 4 5 5 3" xfId="30025" xr:uid="{00000000-0005-0000-0000-000090490000}"/>
    <cellStyle name="Comma 2 4 4 5 5 3 2" xfId="61407" xr:uid="{00000000-0005-0000-0000-000091490000}"/>
    <cellStyle name="Comma 2 4 4 5 5 4" xfId="14368" xr:uid="{00000000-0005-0000-0000-000092490000}"/>
    <cellStyle name="Comma 2 4 4 5 5 4 2" xfId="45753" xr:uid="{00000000-0005-0000-0000-000093490000}"/>
    <cellStyle name="Comma 2 4 4 5 5 5" xfId="35308" xr:uid="{00000000-0005-0000-0000-000094490000}"/>
    <cellStyle name="Comma 2 4 4 5 6" xfId="6366" xr:uid="{00000000-0005-0000-0000-000095490000}"/>
    <cellStyle name="Comma 2 4 4 5 6 2" xfId="24770" xr:uid="{00000000-0005-0000-0000-000096490000}"/>
    <cellStyle name="Comma 2 4 4 5 6 2 2" xfId="56153" xr:uid="{00000000-0005-0000-0000-000097490000}"/>
    <cellStyle name="Comma 2 4 4 5 6 3" xfId="16997" xr:uid="{00000000-0005-0000-0000-000098490000}"/>
    <cellStyle name="Comma 2 4 4 5 6 3 2" xfId="48380" xr:uid="{00000000-0005-0000-0000-000099490000}"/>
    <cellStyle name="Comma 2 4 4 5 6 4" xfId="37940" xr:uid="{00000000-0005-0000-0000-00009A490000}"/>
    <cellStyle name="Comma 2 4 4 5 7" xfId="19516" xr:uid="{00000000-0005-0000-0000-00009B490000}"/>
    <cellStyle name="Comma 2 4 4 5 7 2" xfId="50899" xr:uid="{00000000-0005-0000-0000-00009C490000}"/>
    <cellStyle name="Comma 2 4 4 5 8" xfId="27398" xr:uid="{00000000-0005-0000-0000-00009D490000}"/>
    <cellStyle name="Comma 2 4 4 5 8 2" xfId="58780" xr:uid="{00000000-0005-0000-0000-00009E490000}"/>
    <cellStyle name="Comma 2 4 4 5 9" xfId="11740" xr:uid="{00000000-0005-0000-0000-00009F490000}"/>
    <cellStyle name="Comma 2 4 4 5 9 2" xfId="43126" xr:uid="{00000000-0005-0000-0000-0000A0490000}"/>
    <cellStyle name="Comma 2 4 4 6" xfId="968" xr:uid="{00000000-0005-0000-0000-0000A1490000}"/>
    <cellStyle name="Comma 2 4 4 6 10" xfId="32683" xr:uid="{00000000-0005-0000-0000-0000A2490000}"/>
    <cellStyle name="Comma 2 4 4 6 2" xfId="969" xr:uid="{00000000-0005-0000-0000-0000A3490000}"/>
    <cellStyle name="Comma 2 4 4 6 2 2" xfId="970" xr:uid="{00000000-0005-0000-0000-0000A4490000}"/>
    <cellStyle name="Comma 2 4 4 6 2 2 2" xfId="3670" xr:uid="{00000000-0005-0000-0000-0000A5490000}"/>
    <cellStyle name="Comma 2 4 4 6 2 2 2 2" xfId="9031" xr:uid="{00000000-0005-0000-0000-0000A6490000}"/>
    <cellStyle name="Comma 2 4 4 6 2 2 2 2 2" xfId="22150" xr:uid="{00000000-0005-0000-0000-0000A7490000}"/>
    <cellStyle name="Comma 2 4 4 6 2 2 2 2 2 2" xfId="53533" xr:uid="{00000000-0005-0000-0000-0000A8490000}"/>
    <cellStyle name="Comma 2 4 4 6 2 2 2 2 3" xfId="40579" xr:uid="{00000000-0005-0000-0000-0000A9490000}"/>
    <cellStyle name="Comma 2 4 4 6 2 2 2 3" xfId="30032" xr:uid="{00000000-0005-0000-0000-0000AA490000}"/>
    <cellStyle name="Comma 2 4 4 6 2 2 2 3 2" xfId="61414" xr:uid="{00000000-0005-0000-0000-0000AB490000}"/>
    <cellStyle name="Comma 2 4 4 6 2 2 2 4" xfId="14375" xr:uid="{00000000-0005-0000-0000-0000AC490000}"/>
    <cellStyle name="Comma 2 4 4 6 2 2 2 4 2" xfId="45760" xr:uid="{00000000-0005-0000-0000-0000AD490000}"/>
    <cellStyle name="Comma 2 4 4 6 2 2 2 5" xfId="35315" xr:uid="{00000000-0005-0000-0000-0000AE490000}"/>
    <cellStyle name="Comma 2 4 4 6 2 2 3" xfId="6373" xr:uid="{00000000-0005-0000-0000-0000AF490000}"/>
    <cellStyle name="Comma 2 4 4 6 2 2 3 2" xfId="24777" xr:uid="{00000000-0005-0000-0000-0000B0490000}"/>
    <cellStyle name="Comma 2 4 4 6 2 2 3 2 2" xfId="56160" xr:uid="{00000000-0005-0000-0000-0000B1490000}"/>
    <cellStyle name="Comma 2 4 4 6 2 2 3 3" xfId="17004" xr:uid="{00000000-0005-0000-0000-0000B2490000}"/>
    <cellStyle name="Comma 2 4 4 6 2 2 3 3 2" xfId="48387" xr:uid="{00000000-0005-0000-0000-0000B3490000}"/>
    <cellStyle name="Comma 2 4 4 6 2 2 3 4" xfId="37947" xr:uid="{00000000-0005-0000-0000-0000B4490000}"/>
    <cellStyle name="Comma 2 4 4 6 2 2 4" xfId="19523" xr:uid="{00000000-0005-0000-0000-0000B5490000}"/>
    <cellStyle name="Comma 2 4 4 6 2 2 4 2" xfId="50906" xr:uid="{00000000-0005-0000-0000-0000B6490000}"/>
    <cellStyle name="Comma 2 4 4 6 2 2 5" xfId="27405" xr:uid="{00000000-0005-0000-0000-0000B7490000}"/>
    <cellStyle name="Comma 2 4 4 6 2 2 5 2" xfId="58787" xr:uid="{00000000-0005-0000-0000-0000B8490000}"/>
    <cellStyle name="Comma 2 4 4 6 2 2 6" xfId="11747" xr:uid="{00000000-0005-0000-0000-0000B9490000}"/>
    <cellStyle name="Comma 2 4 4 6 2 2 6 2" xfId="43133" xr:uid="{00000000-0005-0000-0000-0000BA490000}"/>
    <cellStyle name="Comma 2 4 4 6 2 2 7" xfId="32685" xr:uid="{00000000-0005-0000-0000-0000BB490000}"/>
    <cellStyle name="Comma 2 4 4 6 2 3" xfId="3669" xr:uid="{00000000-0005-0000-0000-0000BC490000}"/>
    <cellStyle name="Comma 2 4 4 6 2 3 2" xfId="9030" xr:uid="{00000000-0005-0000-0000-0000BD490000}"/>
    <cellStyle name="Comma 2 4 4 6 2 3 2 2" xfId="22149" xr:uid="{00000000-0005-0000-0000-0000BE490000}"/>
    <cellStyle name="Comma 2 4 4 6 2 3 2 2 2" xfId="53532" xr:uid="{00000000-0005-0000-0000-0000BF490000}"/>
    <cellStyle name="Comma 2 4 4 6 2 3 2 3" xfId="40578" xr:uid="{00000000-0005-0000-0000-0000C0490000}"/>
    <cellStyle name="Comma 2 4 4 6 2 3 3" xfId="30031" xr:uid="{00000000-0005-0000-0000-0000C1490000}"/>
    <cellStyle name="Comma 2 4 4 6 2 3 3 2" xfId="61413" xr:uid="{00000000-0005-0000-0000-0000C2490000}"/>
    <cellStyle name="Comma 2 4 4 6 2 3 4" xfId="14374" xr:uid="{00000000-0005-0000-0000-0000C3490000}"/>
    <cellStyle name="Comma 2 4 4 6 2 3 4 2" xfId="45759" xr:uid="{00000000-0005-0000-0000-0000C4490000}"/>
    <cellStyle name="Comma 2 4 4 6 2 3 5" xfId="35314" xr:uid="{00000000-0005-0000-0000-0000C5490000}"/>
    <cellStyle name="Comma 2 4 4 6 2 4" xfId="6372" xr:uid="{00000000-0005-0000-0000-0000C6490000}"/>
    <cellStyle name="Comma 2 4 4 6 2 4 2" xfId="24776" xr:uid="{00000000-0005-0000-0000-0000C7490000}"/>
    <cellStyle name="Comma 2 4 4 6 2 4 2 2" xfId="56159" xr:uid="{00000000-0005-0000-0000-0000C8490000}"/>
    <cellStyle name="Comma 2 4 4 6 2 4 3" xfId="17003" xr:uid="{00000000-0005-0000-0000-0000C9490000}"/>
    <cellStyle name="Comma 2 4 4 6 2 4 3 2" xfId="48386" xr:uid="{00000000-0005-0000-0000-0000CA490000}"/>
    <cellStyle name="Comma 2 4 4 6 2 4 4" xfId="37946" xr:uid="{00000000-0005-0000-0000-0000CB490000}"/>
    <cellStyle name="Comma 2 4 4 6 2 5" xfId="19522" xr:uid="{00000000-0005-0000-0000-0000CC490000}"/>
    <cellStyle name="Comma 2 4 4 6 2 5 2" xfId="50905" xr:uid="{00000000-0005-0000-0000-0000CD490000}"/>
    <cellStyle name="Comma 2 4 4 6 2 6" xfId="27404" xr:uid="{00000000-0005-0000-0000-0000CE490000}"/>
    <cellStyle name="Comma 2 4 4 6 2 6 2" xfId="58786" xr:uid="{00000000-0005-0000-0000-0000CF490000}"/>
    <cellStyle name="Comma 2 4 4 6 2 7" xfId="11746" xr:uid="{00000000-0005-0000-0000-0000D0490000}"/>
    <cellStyle name="Comma 2 4 4 6 2 7 2" xfId="43132" xr:uid="{00000000-0005-0000-0000-0000D1490000}"/>
    <cellStyle name="Comma 2 4 4 6 2 8" xfId="32684" xr:uid="{00000000-0005-0000-0000-0000D2490000}"/>
    <cellStyle name="Comma 2 4 4 6 3" xfId="971" xr:uid="{00000000-0005-0000-0000-0000D3490000}"/>
    <cellStyle name="Comma 2 4 4 6 3 2" xfId="3671" xr:uid="{00000000-0005-0000-0000-0000D4490000}"/>
    <cellStyle name="Comma 2 4 4 6 3 2 2" xfId="9032" xr:uid="{00000000-0005-0000-0000-0000D5490000}"/>
    <cellStyle name="Comma 2 4 4 6 3 2 2 2" xfId="22151" xr:uid="{00000000-0005-0000-0000-0000D6490000}"/>
    <cellStyle name="Comma 2 4 4 6 3 2 2 2 2" xfId="53534" xr:uid="{00000000-0005-0000-0000-0000D7490000}"/>
    <cellStyle name="Comma 2 4 4 6 3 2 2 3" xfId="40580" xr:uid="{00000000-0005-0000-0000-0000D8490000}"/>
    <cellStyle name="Comma 2 4 4 6 3 2 3" xfId="30033" xr:uid="{00000000-0005-0000-0000-0000D9490000}"/>
    <cellStyle name="Comma 2 4 4 6 3 2 3 2" xfId="61415" xr:uid="{00000000-0005-0000-0000-0000DA490000}"/>
    <cellStyle name="Comma 2 4 4 6 3 2 4" xfId="14376" xr:uid="{00000000-0005-0000-0000-0000DB490000}"/>
    <cellStyle name="Comma 2 4 4 6 3 2 4 2" xfId="45761" xr:uid="{00000000-0005-0000-0000-0000DC490000}"/>
    <cellStyle name="Comma 2 4 4 6 3 2 5" xfId="35316" xr:uid="{00000000-0005-0000-0000-0000DD490000}"/>
    <cellStyle name="Comma 2 4 4 6 3 3" xfId="6374" xr:uid="{00000000-0005-0000-0000-0000DE490000}"/>
    <cellStyle name="Comma 2 4 4 6 3 3 2" xfId="24778" xr:uid="{00000000-0005-0000-0000-0000DF490000}"/>
    <cellStyle name="Comma 2 4 4 6 3 3 2 2" xfId="56161" xr:uid="{00000000-0005-0000-0000-0000E0490000}"/>
    <cellStyle name="Comma 2 4 4 6 3 3 3" xfId="17005" xr:uid="{00000000-0005-0000-0000-0000E1490000}"/>
    <cellStyle name="Comma 2 4 4 6 3 3 3 2" xfId="48388" xr:uid="{00000000-0005-0000-0000-0000E2490000}"/>
    <cellStyle name="Comma 2 4 4 6 3 3 4" xfId="37948" xr:uid="{00000000-0005-0000-0000-0000E3490000}"/>
    <cellStyle name="Comma 2 4 4 6 3 4" xfId="19524" xr:uid="{00000000-0005-0000-0000-0000E4490000}"/>
    <cellStyle name="Comma 2 4 4 6 3 4 2" xfId="50907" xr:uid="{00000000-0005-0000-0000-0000E5490000}"/>
    <cellStyle name="Comma 2 4 4 6 3 5" xfId="27406" xr:uid="{00000000-0005-0000-0000-0000E6490000}"/>
    <cellStyle name="Comma 2 4 4 6 3 5 2" xfId="58788" xr:uid="{00000000-0005-0000-0000-0000E7490000}"/>
    <cellStyle name="Comma 2 4 4 6 3 6" xfId="11748" xr:uid="{00000000-0005-0000-0000-0000E8490000}"/>
    <cellStyle name="Comma 2 4 4 6 3 6 2" xfId="43134" xr:uid="{00000000-0005-0000-0000-0000E9490000}"/>
    <cellStyle name="Comma 2 4 4 6 3 7" xfId="32686" xr:uid="{00000000-0005-0000-0000-0000EA490000}"/>
    <cellStyle name="Comma 2 4 4 6 4" xfId="972" xr:uid="{00000000-0005-0000-0000-0000EB490000}"/>
    <cellStyle name="Comma 2 4 4 6 4 2" xfId="3672" xr:uid="{00000000-0005-0000-0000-0000EC490000}"/>
    <cellStyle name="Comma 2 4 4 6 4 2 2" xfId="9033" xr:uid="{00000000-0005-0000-0000-0000ED490000}"/>
    <cellStyle name="Comma 2 4 4 6 4 2 2 2" xfId="22152" xr:uid="{00000000-0005-0000-0000-0000EE490000}"/>
    <cellStyle name="Comma 2 4 4 6 4 2 2 2 2" xfId="53535" xr:uid="{00000000-0005-0000-0000-0000EF490000}"/>
    <cellStyle name="Comma 2 4 4 6 4 2 2 3" xfId="40581" xr:uid="{00000000-0005-0000-0000-0000F0490000}"/>
    <cellStyle name="Comma 2 4 4 6 4 2 3" xfId="30034" xr:uid="{00000000-0005-0000-0000-0000F1490000}"/>
    <cellStyle name="Comma 2 4 4 6 4 2 3 2" xfId="61416" xr:uid="{00000000-0005-0000-0000-0000F2490000}"/>
    <cellStyle name="Comma 2 4 4 6 4 2 4" xfId="14377" xr:uid="{00000000-0005-0000-0000-0000F3490000}"/>
    <cellStyle name="Comma 2 4 4 6 4 2 4 2" xfId="45762" xr:uid="{00000000-0005-0000-0000-0000F4490000}"/>
    <cellStyle name="Comma 2 4 4 6 4 2 5" xfId="35317" xr:uid="{00000000-0005-0000-0000-0000F5490000}"/>
    <cellStyle name="Comma 2 4 4 6 4 3" xfId="6375" xr:uid="{00000000-0005-0000-0000-0000F6490000}"/>
    <cellStyle name="Comma 2 4 4 6 4 3 2" xfId="24779" xr:uid="{00000000-0005-0000-0000-0000F7490000}"/>
    <cellStyle name="Comma 2 4 4 6 4 3 2 2" xfId="56162" xr:uid="{00000000-0005-0000-0000-0000F8490000}"/>
    <cellStyle name="Comma 2 4 4 6 4 3 3" xfId="17006" xr:uid="{00000000-0005-0000-0000-0000F9490000}"/>
    <cellStyle name="Comma 2 4 4 6 4 3 3 2" xfId="48389" xr:uid="{00000000-0005-0000-0000-0000FA490000}"/>
    <cellStyle name="Comma 2 4 4 6 4 3 4" xfId="37949" xr:uid="{00000000-0005-0000-0000-0000FB490000}"/>
    <cellStyle name="Comma 2 4 4 6 4 4" xfId="19525" xr:uid="{00000000-0005-0000-0000-0000FC490000}"/>
    <cellStyle name="Comma 2 4 4 6 4 4 2" xfId="50908" xr:uid="{00000000-0005-0000-0000-0000FD490000}"/>
    <cellStyle name="Comma 2 4 4 6 4 5" xfId="27407" xr:uid="{00000000-0005-0000-0000-0000FE490000}"/>
    <cellStyle name="Comma 2 4 4 6 4 5 2" xfId="58789" xr:uid="{00000000-0005-0000-0000-0000FF490000}"/>
    <cellStyle name="Comma 2 4 4 6 4 6" xfId="11749" xr:uid="{00000000-0005-0000-0000-0000004A0000}"/>
    <cellStyle name="Comma 2 4 4 6 4 6 2" xfId="43135" xr:uid="{00000000-0005-0000-0000-0000014A0000}"/>
    <cellStyle name="Comma 2 4 4 6 4 7" xfId="32687" xr:uid="{00000000-0005-0000-0000-0000024A0000}"/>
    <cellStyle name="Comma 2 4 4 6 5" xfId="3668" xr:uid="{00000000-0005-0000-0000-0000034A0000}"/>
    <cellStyle name="Comma 2 4 4 6 5 2" xfId="9029" xr:uid="{00000000-0005-0000-0000-0000044A0000}"/>
    <cellStyle name="Comma 2 4 4 6 5 2 2" xfId="22148" xr:uid="{00000000-0005-0000-0000-0000054A0000}"/>
    <cellStyle name="Comma 2 4 4 6 5 2 2 2" xfId="53531" xr:uid="{00000000-0005-0000-0000-0000064A0000}"/>
    <cellStyle name="Comma 2 4 4 6 5 2 3" xfId="40577" xr:uid="{00000000-0005-0000-0000-0000074A0000}"/>
    <cellStyle name="Comma 2 4 4 6 5 3" xfId="30030" xr:uid="{00000000-0005-0000-0000-0000084A0000}"/>
    <cellStyle name="Comma 2 4 4 6 5 3 2" xfId="61412" xr:uid="{00000000-0005-0000-0000-0000094A0000}"/>
    <cellStyle name="Comma 2 4 4 6 5 4" xfId="14373" xr:uid="{00000000-0005-0000-0000-00000A4A0000}"/>
    <cellStyle name="Comma 2 4 4 6 5 4 2" xfId="45758" xr:uid="{00000000-0005-0000-0000-00000B4A0000}"/>
    <cellStyle name="Comma 2 4 4 6 5 5" xfId="35313" xr:uid="{00000000-0005-0000-0000-00000C4A0000}"/>
    <cellStyle name="Comma 2 4 4 6 6" xfId="6371" xr:uid="{00000000-0005-0000-0000-00000D4A0000}"/>
    <cellStyle name="Comma 2 4 4 6 6 2" xfId="24775" xr:uid="{00000000-0005-0000-0000-00000E4A0000}"/>
    <cellStyle name="Comma 2 4 4 6 6 2 2" xfId="56158" xr:uid="{00000000-0005-0000-0000-00000F4A0000}"/>
    <cellStyle name="Comma 2 4 4 6 6 3" xfId="17002" xr:uid="{00000000-0005-0000-0000-0000104A0000}"/>
    <cellStyle name="Comma 2 4 4 6 6 3 2" xfId="48385" xr:uid="{00000000-0005-0000-0000-0000114A0000}"/>
    <cellStyle name="Comma 2 4 4 6 6 4" xfId="37945" xr:uid="{00000000-0005-0000-0000-0000124A0000}"/>
    <cellStyle name="Comma 2 4 4 6 7" xfId="19521" xr:uid="{00000000-0005-0000-0000-0000134A0000}"/>
    <cellStyle name="Comma 2 4 4 6 7 2" xfId="50904" xr:uid="{00000000-0005-0000-0000-0000144A0000}"/>
    <cellStyle name="Comma 2 4 4 6 8" xfId="27403" xr:uid="{00000000-0005-0000-0000-0000154A0000}"/>
    <cellStyle name="Comma 2 4 4 6 8 2" xfId="58785" xr:uid="{00000000-0005-0000-0000-0000164A0000}"/>
    <cellStyle name="Comma 2 4 4 6 9" xfId="11745" xr:uid="{00000000-0005-0000-0000-0000174A0000}"/>
    <cellStyle name="Comma 2 4 4 6 9 2" xfId="43131" xr:uid="{00000000-0005-0000-0000-0000184A0000}"/>
    <cellStyle name="Comma 2 4 4 7" xfId="973" xr:uid="{00000000-0005-0000-0000-0000194A0000}"/>
    <cellStyle name="Comma 2 4 4 7 2" xfId="974" xr:uid="{00000000-0005-0000-0000-00001A4A0000}"/>
    <cellStyle name="Comma 2 4 4 7 2 2" xfId="3674" xr:uid="{00000000-0005-0000-0000-00001B4A0000}"/>
    <cellStyle name="Comma 2 4 4 7 2 2 2" xfId="9035" xr:uid="{00000000-0005-0000-0000-00001C4A0000}"/>
    <cellStyle name="Comma 2 4 4 7 2 2 2 2" xfId="22154" xr:uid="{00000000-0005-0000-0000-00001D4A0000}"/>
    <cellStyle name="Comma 2 4 4 7 2 2 2 2 2" xfId="53537" xr:uid="{00000000-0005-0000-0000-00001E4A0000}"/>
    <cellStyle name="Comma 2 4 4 7 2 2 2 3" xfId="40583" xr:uid="{00000000-0005-0000-0000-00001F4A0000}"/>
    <cellStyle name="Comma 2 4 4 7 2 2 3" xfId="30036" xr:uid="{00000000-0005-0000-0000-0000204A0000}"/>
    <cellStyle name="Comma 2 4 4 7 2 2 3 2" xfId="61418" xr:uid="{00000000-0005-0000-0000-0000214A0000}"/>
    <cellStyle name="Comma 2 4 4 7 2 2 4" xfId="14379" xr:uid="{00000000-0005-0000-0000-0000224A0000}"/>
    <cellStyle name="Comma 2 4 4 7 2 2 4 2" xfId="45764" xr:uid="{00000000-0005-0000-0000-0000234A0000}"/>
    <cellStyle name="Comma 2 4 4 7 2 2 5" xfId="35319" xr:uid="{00000000-0005-0000-0000-0000244A0000}"/>
    <cellStyle name="Comma 2 4 4 7 2 3" xfId="6377" xr:uid="{00000000-0005-0000-0000-0000254A0000}"/>
    <cellStyle name="Comma 2 4 4 7 2 3 2" xfId="24781" xr:uid="{00000000-0005-0000-0000-0000264A0000}"/>
    <cellStyle name="Comma 2 4 4 7 2 3 2 2" xfId="56164" xr:uid="{00000000-0005-0000-0000-0000274A0000}"/>
    <cellStyle name="Comma 2 4 4 7 2 3 3" xfId="17008" xr:uid="{00000000-0005-0000-0000-0000284A0000}"/>
    <cellStyle name="Comma 2 4 4 7 2 3 3 2" xfId="48391" xr:uid="{00000000-0005-0000-0000-0000294A0000}"/>
    <cellStyle name="Comma 2 4 4 7 2 3 4" xfId="37951" xr:uid="{00000000-0005-0000-0000-00002A4A0000}"/>
    <cellStyle name="Comma 2 4 4 7 2 4" xfId="19527" xr:uid="{00000000-0005-0000-0000-00002B4A0000}"/>
    <cellStyle name="Comma 2 4 4 7 2 4 2" xfId="50910" xr:uid="{00000000-0005-0000-0000-00002C4A0000}"/>
    <cellStyle name="Comma 2 4 4 7 2 5" xfId="27409" xr:uid="{00000000-0005-0000-0000-00002D4A0000}"/>
    <cellStyle name="Comma 2 4 4 7 2 5 2" xfId="58791" xr:uid="{00000000-0005-0000-0000-00002E4A0000}"/>
    <cellStyle name="Comma 2 4 4 7 2 6" xfId="11751" xr:uid="{00000000-0005-0000-0000-00002F4A0000}"/>
    <cellStyle name="Comma 2 4 4 7 2 6 2" xfId="43137" xr:uid="{00000000-0005-0000-0000-0000304A0000}"/>
    <cellStyle name="Comma 2 4 4 7 2 7" xfId="32689" xr:uid="{00000000-0005-0000-0000-0000314A0000}"/>
    <cellStyle name="Comma 2 4 4 7 3" xfId="975" xr:uid="{00000000-0005-0000-0000-0000324A0000}"/>
    <cellStyle name="Comma 2 4 4 7 3 2" xfId="3675" xr:uid="{00000000-0005-0000-0000-0000334A0000}"/>
    <cellStyle name="Comma 2 4 4 7 3 2 2" xfId="9036" xr:uid="{00000000-0005-0000-0000-0000344A0000}"/>
    <cellStyle name="Comma 2 4 4 7 3 2 2 2" xfId="22155" xr:uid="{00000000-0005-0000-0000-0000354A0000}"/>
    <cellStyle name="Comma 2 4 4 7 3 2 2 2 2" xfId="53538" xr:uid="{00000000-0005-0000-0000-0000364A0000}"/>
    <cellStyle name="Comma 2 4 4 7 3 2 2 3" xfId="40584" xr:uid="{00000000-0005-0000-0000-0000374A0000}"/>
    <cellStyle name="Comma 2 4 4 7 3 2 3" xfId="30037" xr:uid="{00000000-0005-0000-0000-0000384A0000}"/>
    <cellStyle name="Comma 2 4 4 7 3 2 3 2" xfId="61419" xr:uid="{00000000-0005-0000-0000-0000394A0000}"/>
    <cellStyle name="Comma 2 4 4 7 3 2 4" xfId="14380" xr:uid="{00000000-0005-0000-0000-00003A4A0000}"/>
    <cellStyle name="Comma 2 4 4 7 3 2 4 2" xfId="45765" xr:uid="{00000000-0005-0000-0000-00003B4A0000}"/>
    <cellStyle name="Comma 2 4 4 7 3 2 5" xfId="35320" xr:uid="{00000000-0005-0000-0000-00003C4A0000}"/>
    <cellStyle name="Comma 2 4 4 7 3 3" xfId="6378" xr:uid="{00000000-0005-0000-0000-00003D4A0000}"/>
    <cellStyle name="Comma 2 4 4 7 3 3 2" xfId="24782" xr:uid="{00000000-0005-0000-0000-00003E4A0000}"/>
    <cellStyle name="Comma 2 4 4 7 3 3 2 2" xfId="56165" xr:uid="{00000000-0005-0000-0000-00003F4A0000}"/>
    <cellStyle name="Comma 2 4 4 7 3 3 3" xfId="17009" xr:uid="{00000000-0005-0000-0000-0000404A0000}"/>
    <cellStyle name="Comma 2 4 4 7 3 3 3 2" xfId="48392" xr:uid="{00000000-0005-0000-0000-0000414A0000}"/>
    <cellStyle name="Comma 2 4 4 7 3 3 4" xfId="37952" xr:uid="{00000000-0005-0000-0000-0000424A0000}"/>
    <cellStyle name="Comma 2 4 4 7 3 4" xfId="19528" xr:uid="{00000000-0005-0000-0000-0000434A0000}"/>
    <cellStyle name="Comma 2 4 4 7 3 4 2" xfId="50911" xr:uid="{00000000-0005-0000-0000-0000444A0000}"/>
    <cellStyle name="Comma 2 4 4 7 3 5" xfId="27410" xr:uid="{00000000-0005-0000-0000-0000454A0000}"/>
    <cellStyle name="Comma 2 4 4 7 3 5 2" xfId="58792" xr:uid="{00000000-0005-0000-0000-0000464A0000}"/>
    <cellStyle name="Comma 2 4 4 7 3 6" xfId="11752" xr:uid="{00000000-0005-0000-0000-0000474A0000}"/>
    <cellStyle name="Comma 2 4 4 7 3 6 2" xfId="43138" xr:uid="{00000000-0005-0000-0000-0000484A0000}"/>
    <cellStyle name="Comma 2 4 4 7 3 7" xfId="32690" xr:uid="{00000000-0005-0000-0000-0000494A0000}"/>
    <cellStyle name="Comma 2 4 4 7 4" xfId="3673" xr:uid="{00000000-0005-0000-0000-00004A4A0000}"/>
    <cellStyle name="Comma 2 4 4 7 4 2" xfId="9034" xr:uid="{00000000-0005-0000-0000-00004B4A0000}"/>
    <cellStyle name="Comma 2 4 4 7 4 2 2" xfId="22153" xr:uid="{00000000-0005-0000-0000-00004C4A0000}"/>
    <cellStyle name="Comma 2 4 4 7 4 2 2 2" xfId="53536" xr:uid="{00000000-0005-0000-0000-00004D4A0000}"/>
    <cellStyle name="Comma 2 4 4 7 4 2 3" xfId="40582" xr:uid="{00000000-0005-0000-0000-00004E4A0000}"/>
    <cellStyle name="Comma 2 4 4 7 4 3" xfId="30035" xr:uid="{00000000-0005-0000-0000-00004F4A0000}"/>
    <cellStyle name="Comma 2 4 4 7 4 3 2" xfId="61417" xr:uid="{00000000-0005-0000-0000-0000504A0000}"/>
    <cellStyle name="Comma 2 4 4 7 4 4" xfId="14378" xr:uid="{00000000-0005-0000-0000-0000514A0000}"/>
    <cellStyle name="Comma 2 4 4 7 4 4 2" xfId="45763" xr:uid="{00000000-0005-0000-0000-0000524A0000}"/>
    <cellStyle name="Comma 2 4 4 7 4 5" xfId="35318" xr:uid="{00000000-0005-0000-0000-0000534A0000}"/>
    <cellStyle name="Comma 2 4 4 7 5" xfId="6376" xr:uid="{00000000-0005-0000-0000-0000544A0000}"/>
    <cellStyle name="Comma 2 4 4 7 5 2" xfId="24780" xr:uid="{00000000-0005-0000-0000-0000554A0000}"/>
    <cellStyle name="Comma 2 4 4 7 5 2 2" xfId="56163" xr:uid="{00000000-0005-0000-0000-0000564A0000}"/>
    <cellStyle name="Comma 2 4 4 7 5 3" xfId="17007" xr:uid="{00000000-0005-0000-0000-0000574A0000}"/>
    <cellStyle name="Comma 2 4 4 7 5 3 2" xfId="48390" xr:uid="{00000000-0005-0000-0000-0000584A0000}"/>
    <cellStyle name="Comma 2 4 4 7 5 4" xfId="37950" xr:uid="{00000000-0005-0000-0000-0000594A0000}"/>
    <cellStyle name="Comma 2 4 4 7 6" xfId="19526" xr:uid="{00000000-0005-0000-0000-00005A4A0000}"/>
    <cellStyle name="Comma 2 4 4 7 6 2" xfId="50909" xr:uid="{00000000-0005-0000-0000-00005B4A0000}"/>
    <cellStyle name="Comma 2 4 4 7 7" xfId="27408" xr:uid="{00000000-0005-0000-0000-00005C4A0000}"/>
    <cellStyle name="Comma 2 4 4 7 7 2" xfId="58790" xr:uid="{00000000-0005-0000-0000-00005D4A0000}"/>
    <cellStyle name="Comma 2 4 4 7 8" xfId="11750" xr:uid="{00000000-0005-0000-0000-00005E4A0000}"/>
    <cellStyle name="Comma 2 4 4 7 8 2" xfId="43136" xr:uid="{00000000-0005-0000-0000-00005F4A0000}"/>
    <cellStyle name="Comma 2 4 4 7 9" xfId="32688" xr:uid="{00000000-0005-0000-0000-0000604A0000}"/>
    <cellStyle name="Comma 2 4 4 8" xfId="976" xr:uid="{00000000-0005-0000-0000-0000614A0000}"/>
    <cellStyle name="Comma 2 4 4 8 2" xfId="977" xr:uid="{00000000-0005-0000-0000-0000624A0000}"/>
    <cellStyle name="Comma 2 4 4 8 2 2" xfId="3677" xr:uid="{00000000-0005-0000-0000-0000634A0000}"/>
    <cellStyle name="Comma 2 4 4 8 2 2 2" xfId="9038" xr:uid="{00000000-0005-0000-0000-0000644A0000}"/>
    <cellStyle name="Comma 2 4 4 8 2 2 2 2" xfId="22157" xr:uid="{00000000-0005-0000-0000-0000654A0000}"/>
    <cellStyle name="Comma 2 4 4 8 2 2 2 2 2" xfId="53540" xr:uid="{00000000-0005-0000-0000-0000664A0000}"/>
    <cellStyle name="Comma 2 4 4 8 2 2 2 3" xfId="40586" xr:uid="{00000000-0005-0000-0000-0000674A0000}"/>
    <cellStyle name="Comma 2 4 4 8 2 2 3" xfId="30039" xr:uid="{00000000-0005-0000-0000-0000684A0000}"/>
    <cellStyle name="Comma 2 4 4 8 2 2 3 2" xfId="61421" xr:uid="{00000000-0005-0000-0000-0000694A0000}"/>
    <cellStyle name="Comma 2 4 4 8 2 2 4" xfId="14382" xr:uid="{00000000-0005-0000-0000-00006A4A0000}"/>
    <cellStyle name="Comma 2 4 4 8 2 2 4 2" xfId="45767" xr:uid="{00000000-0005-0000-0000-00006B4A0000}"/>
    <cellStyle name="Comma 2 4 4 8 2 2 5" xfId="35322" xr:uid="{00000000-0005-0000-0000-00006C4A0000}"/>
    <cellStyle name="Comma 2 4 4 8 2 3" xfId="6380" xr:uid="{00000000-0005-0000-0000-00006D4A0000}"/>
    <cellStyle name="Comma 2 4 4 8 2 3 2" xfId="24784" xr:uid="{00000000-0005-0000-0000-00006E4A0000}"/>
    <cellStyle name="Comma 2 4 4 8 2 3 2 2" xfId="56167" xr:uid="{00000000-0005-0000-0000-00006F4A0000}"/>
    <cellStyle name="Comma 2 4 4 8 2 3 3" xfId="17011" xr:uid="{00000000-0005-0000-0000-0000704A0000}"/>
    <cellStyle name="Comma 2 4 4 8 2 3 3 2" xfId="48394" xr:uid="{00000000-0005-0000-0000-0000714A0000}"/>
    <cellStyle name="Comma 2 4 4 8 2 3 4" xfId="37954" xr:uid="{00000000-0005-0000-0000-0000724A0000}"/>
    <cellStyle name="Comma 2 4 4 8 2 4" xfId="19530" xr:uid="{00000000-0005-0000-0000-0000734A0000}"/>
    <cellStyle name="Comma 2 4 4 8 2 4 2" xfId="50913" xr:uid="{00000000-0005-0000-0000-0000744A0000}"/>
    <cellStyle name="Comma 2 4 4 8 2 5" xfId="27412" xr:uid="{00000000-0005-0000-0000-0000754A0000}"/>
    <cellStyle name="Comma 2 4 4 8 2 5 2" xfId="58794" xr:uid="{00000000-0005-0000-0000-0000764A0000}"/>
    <cellStyle name="Comma 2 4 4 8 2 6" xfId="11754" xr:uid="{00000000-0005-0000-0000-0000774A0000}"/>
    <cellStyle name="Comma 2 4 4 8 2 6 2" xfId="43140" xr:uid="{00000000-0005-0000-0000-0000784A0000}"/>
    <cellStyle name="Comma 2 4 4 8 2 7" xfId="32692" xr:uid="{00000000-0005-0000-0000-0000794A0000}"/>
    <cellStyle name="Comma 2 4 4 8 3" xfId="3676" xr:uid="{00000000-0005-0000-0000-00007A4A0000}"/>
    <cellStyle name="Comma 2 4 4 8 3 2" xfId="9037" xr:uid="{00000000-0005-0000-0000-00007B4A0000}"/>
    <cellStyle name="Comma 2 4 4 8 3 2 2" xfId="22156" xr:uid="{00000000-0005-0000-0000-00007C4A0000}"/>
    <cellStyle name="Comma 2 4 4 8 3 2 2 2" xfId="53539" xr:uid="{00000000-0005-0000-0000-00007D4A0000}"/>
    <cellStyle name="Comma 2 4 4 8 3 2 3" xfId="40585" xr:uid="{00000000-0005-0000-0000-00007E4A0000}"/>
    <cellStyle name="Comma 2 4 4 8 3 3" xfId="30038" xr:uid="{00000000-0005-0000-0000-00007F4A0000}"/>
    <cellStyle name="Comma 2 4 4 8 3 3 2" xfId="61420" xr:uid="{00000000-0005-0000-0000-0000804A0000}"/>
    <cellStyle name="Comma 2 4 4 8 3 4" xfId="14381" xr:uid="{00000000-0005-0000-0000-0000814A0000}"/>
    <cellStyle name="Comma 2 4 4 8 3 4 2" xfId="45766" xr:uid="{00000000-0005-0000-0000-0000824A0000}"/>
    <cellStyle name="Comma 2 4 4 8 3 5" xfId="35321" xr:uid="{00000000-0005-0000-0000-0000834A0000}"/>
    <cellStyle name="Comma 2 4 4 8 4" xfId="6379" xr:uid="{00000000-0005-0000-0000-0000844A0000}"/>
    <cellStyle name="Comma 2 4 4 8 4 2" xfId="24783" xr:uid="{00000000-0005-0000-0000-0000854A0000}"/>
    <cellStyle name="Comma 2 4 4 8 4 2 2" xfId="56166" xr:uid="{00000000-0005-0000-0000-0000864A0000}"/>
    <cellStyle name="Comma 2 4 4 8 4 3" xfId="17010" xr:uid="{00000000-0005-0000-0000-0000874A0000}"/>
    <cellStyle name="Comma 2 4 4 8 4 3 2" xfId="48393" xr:uid="{00000000-0005-0000-0000-0000884A0000}"/>
    <cellStyle name="Comma 2 4 4 8 4 4" xfId="37953" xr:uid="{00000000-0005-0000-0000-0000894A0000}"/>
    <cellStyle name="Comma 2 4 4 8 5" xfId="19529" xr:uid="{00000000-0005-0000-0000-00008A4A0000}"/>
    <cellStyle name="Comma 2 4 4 8 5 2" xfId="50912" xr:uid="{00000000-0005-0000-0000-00008B4A0000}"/>
    <cellStyle name="Comma 2 4 4 8 6" xfId="27411" xr:uid="{00000000-0005-0000-0000-00008C4A0000}"/>
    <cellStyle name="Comma 2 4 4 8 6 2" xfId="58793" xr:uid="{00000000-0005-0000-0000-00008D4A0000}"/>
    <cellStyle name="Comma 2 4 4 8 7" xfId="11753" xr:uid="{00000000-0005-0000-0000-00008E4A0000}"/>
    <cellStyle name="Comma 2 4 4 8 7 2" xfId="43139" xr:uid="{00000000-0005-0000-0000-00008F4A0000}"/>
    <cellStyle name="Comma 2 4 4 8 8" xfId="32691" xr:uid="{00000000-0005-0000-0000-0000904A0000}"/>
    <cellStyle name="Comma 2 4 4 9" xfId="978" xr:uid="{00000000-0005-0000-0000-0000914A0000}"/>
    <cellStyle name="Comma 2 4 4 9 2" xfId="3678" xr:uid="{00000000-0005-0000-0000-0000924A0000}"/>
    <cellStyle name="Comma 2 4 4 9 2 2" xfId="9039" xr:uid="{00000000-0005-0000-0000-0000934A0000}"/>
    <cellStyle name="Comma 2 4 4 9 2 2 2" xfId="22158" xr:uid="{00000000-0005-0000-0000-0000944A0000}"/>
    <cellStyle name="Comma 2 4 4 9 2 2 2 2" xfId="53541" xr:uid="{00000000-0005-0000-0000-0000954A0000}"/>
    <cellStyle name="Comma 2 4 4 9 2 2 3" xfId="40587" xr:uid="{00000000-0005-0000-0000-0000964A0000}"/>
    <cellStyle name="Comma 2 4 4 9 2 3" xfId="30040" xr:uid="{00000000-0005-0000-0000-0000974A0000}"/>
    <cellStyle name="Comma 2 4 4 9 2 3 2" xfId="61422" xr:uid="{00000000-0005-0000-0000-0000984A0000}"/>
    <cellStyle name="Comma 2 4 4 9 2 4" xfId="14383" xr:uid="{00000000-0005-0000-0000-0000994A0000}"/>
    <cellStyle name="Comma 2 4 4 9 2 4 2" xfId="45768" xr:uid="{00000000-0005-0000-0000-00009A4A0000}"/>
    <cellStyle name="Comma 2 4 4 9 2 5" xfId="35323" xr:uid="{00000000-0005-0000-0000-00009B4A0000}"/>
    <cellStyle name="Comma 2 4 4 9 3" xfId="6381" xr:uid="{00000000-0005-0000-0000-00009C4A0000}"/>
    <cellStyle name="Comma 2 4 4 9 3 2" xfId="24785" xr:uid="{00000000-0005-0000-0000-00009D4A0000}"/>
    <cellStyle name="Comma 2 4 4 9 3 2 2" xfId="56168" xr:uid="{00000000-0005-0000-0000-00009E4A0000}"/>
    <cellStyle name="Comma 2 4 4 9 3 3" xfId="17012" xr:uid="{00000000-0005-0000-0000-00009F4A0000}"/>
    <cellStyle name="Comma 2 4 4 9 3 3 2" xfId="48395" xr:uid="{00000000-0005-0000-0000-0000A04A0000}"/>
    <cellStyle name="Comma 2 4 4 9 3 4" xfId="37955" xr:uid="{00000000-0005-0000-0000-0000A14A0000}"/>
    <cellStyle name="Comma 2 4 4 9 4" xfId="19531" xr:uid="{00000000-0005-0000-0000-0000A24A0000}"/>
    <cellStyle name="Comma 2 4 4 9 4 2" xfId="50914" xr:uid="{00000000-0005-0000-0000-0000A34A0000}"/>
    <cellStyle name="Comma 2 4 4 9 5" xfId="27413" xr:uid="{00000000-0005-0000-0000-0000A44A0000}"/>
    <cellStyle name="Comma 2 4 4 9 5 2" xfId="58795" xr:uid="{00000000-0005-0000-0000-0000A54A0000}"/>
    <cellStyle name="Comma 2 4 4 9 6" xfId="11755" xr:uid="{00000000-0005-0000-0000-0000A64A0000}"/>
    <cellStyle name="Comma 2 4 4 9 6 2" xfId="43141" xr:uid="{00000000-0005-0000-0000-0000A74A0000}"/>
    <cellStyle name="Comma 2 4 4 9 7" xfId="32693" xr:uid="{00000000-0005-0000-0000-0000A84A0000}"/>
    <cellStyle name="Comma 2 4 5" xfId="979" xr:uid="{00000000-0005-0000-0000-0000A94A0000}"/>
    <cellStyle name="Comma 2 4 5 10" xfId="3679" xr:uid="{00000000-0005-0000-0000-0000AA4A0000}"/>
    <cellStyle name="Comma 2 4 5 10 2" xfId="9040" xr:uid="{00000000-0005-0000-0000-0000AB4A0000}"/>
    <cellStyle name="Comma 2 4 5 10 2 2" xfId="22159" xr:uid="{00000000-0005-0000-0000-0000AC4A0000}"/>
    <cellStyle name="Comma 2 4 5 10 2 2 2" xfId="53542" xr:uid="{00000000-0005-0000-0000-0000AD4A0000}"/>
    <cellStyle name="Comma 2 4 5 10 2 3" xfId="40588" xr:uid="{00000000-0005-0000-0000-0000AE4A0000}"/>
    <cellStyle name="Comma 2 4 5 10 3" xfId="30041" xr:uid="{00000000-0005-0000-0000-0000AF4A0000}"/>
    <cellStyle name="Comma 2 4 5 10 3 2" xfId="61423" xr:uid="{00000000-0005-0000-0000-0000B04A0000}"/>
    <cellStyle name="Comma 2 4 5 10 4" xfId="14384" xr:uid="{00000000-0005-0000-0000-0000B14A0000}"/>
    <cellStyle name="Comma 2 4 5 10 4 2" xfId="45769" xr:uid="{00000000-0005-0000-0000-0000B24A0000}"/>
    <cellStyle name="Comma 2 4 5 10 5" xfId="35324" xr:uid="{00000000-0005-0000-0000-0000B34A0000}"/>
    <cellStyle name="Comma 2 4 5 11" xfId="6382" xr:uid="{00000000-0005-0000-0000-0000B44A0000}"/>
    <cellStyle name="Comma 2 4 5 11 2" xfId="24786" xr:uid="{00000000-0005-0000-0000-0000B54A0000}"/>
    <cellStyle name="Comma 2 4 5 11 2 2" xfId="56169" xr:uid="{00000000-0005-0000-0000-0000B64A0000}"/>
    <cellStyle name="Comma 2 4 5 11 3" xfId="17013" xr:uid="{00000000-0005-0000-0000-0000B74A0000}"/>
    <cellStyle name="Comma 2 4 5 11 3 2" xfId="48396" xr:uid="{00000000-0005-0000-0000-0000B84A0000}"/>
    <cellStyle name="Comma 2 4 5 11 4" xfId="37956" xr:uid="{00000000-0005-0000-0000-0000B94A0000}"/>
    <cellStyle name="Comma 2 4 5 12" xfId="19532" xr:uid="{00000000-0005-0000-0000-0000BA4A0000}"/>
    <cellStyle name="Comma 2 4 5 12 2" xfId="50915" xr:uid="{00000000-0005-0000-0000-0000BB4A0000}"/>
    <cellStyle name="Comma 2 4 5 13" xfId="27414" xr:uid="{00000000-0005-0000-0000-0000BC4A0000}"/>
    <cellStyle name="Comma 2 4 5 13 2" xfId="58796" xr:uid="{00000000-0005-0000-0000-0000BD4A0000}"/>
    <cellStyle name="Comma 2 4 5 14" xfId="11756" xr:uid="{00000000-0005-0000-0000-0000BE4A0000}"/>
    <cellStyle name="Comma 2 4 5 14 2" xfId="43142" xr:uid="{00000000-0005-0000-0000-0000BF4A0000}"/>
    <cellStyle name="Comma 2 4 5 15" xfId="32694" xr:uid="{00000000-0005-0000-0000-0000C04A0000}"/>
    <cellStyle name="Comma 2 4 5 2" xfId="980" xr:uid="{00000000-0005-0000-0000-0000C14A0000}"/>
    <cellStyle name="Comma 2 4 5 2 10" xfId="32695" xr:uid="{00000000-0005-0000-0000-0000C24A0000}"/>
    <cellStyle name="Comma 2 4 5 2 2" xfId="981" xr:uid="{00000000-0005-0000-0000-0000C34A0000}"/>
    <cellStyle name="Comma 2 4 5 2 2 2" xfId="982" xr:uid="{00000000-0005-0000-0000-0000C44A0000}"/>
    <cellStyle name="Comma 2 4 5 2 2 2 2" xfId="3682" xr:uid="{00000000-0005-0000-0000-0000C54A0000}"/>
    <cellStyle name="Comma 2 4 5 2 2 2 2 2" xfId="9043" xr:uid="{00000000-0005-0000-0000-0000C64A0000}"/>
    <cellStyle name="Comma 2 4 5 2 2 2 2 2 2" xfId="22162" xr:uid="{00000000-0005-0000-0000-0000C74A0000}"/>
    <cellStyle name="Comma 2 4 5 2 2 2 2 2 2 2" xfId="53545" xr:uid="{00000000-0005-0000-0000-0000C84A0000}"/>
    <cellStyle name="Comma 2 4 5 2 2 2 2 2 3" xfId="40591" xr:uid="{00000000-0005-0000-0000-0000C94A0000}"/>
    <cellStyle name="Comma 2 4 5 2 2 2 2 3" xfId="30044" xr:uid="{00000000-0005-0000-0000-0000CA4A0000}"/>
    <cellStyle name="Comma 2 4 5 2 2 2 2 3 2" xfId="61426" xr:uid="{00000000-0005-0000-0000-0000CB4A0000}"/>
    <cellStyle name="Comma 2 4 5 2 2 2 2 4" xfId="14387" xr:uid="{00000000-0005-0000-0000-0000CC4A0000}"/>
    <cellStyle name="Comma 2 4 5 2 2 2 2 4 2" xfId="45772" xr:uid="{00000000-0005-0000-0000-0000CD4A0000}"/>
    <cellStyle name="Comma 2 4 5 2 2 2 2 5" xfId="35327" xr:uid="{00000000-0005-0000-0000-0000CE4A0000}"/>
    <cellStyle name="Comma 2 4 5 2 2 2 3" xfId="6385" xr:uid="{00000000-0005-0000-0000-0000CF4A0000}"/>
    <cellStyle name="Comma 2 4 5 2 2 2 3 2" xfId="24789" xr:uid="{00000000-0005-0000-0000-0000D04A0000}"/>
    <cellStyle name="Comma 2 4 5 2 2 2 3 2 2" xfId="56172" xr:uid="{00000000-0005-0000-0000-0000D14A0000}"/>
    <cellStyle name="Comma 2 4 5 2 2 2 3 3" xfId="17016" xr:uid="{00000000-0005-0000-0000-0000D24A0000}"/>
    <cellStyle name="Comma 2 4 5 2 2 2 3 3 2" xfId="48399" xr:uid="{00000000-0005-0000-0000-0000D34A0000}"/>
    <cellStyle name="Comma 2 4 5 2 2 2 3 4" xfId="37959" xr:uid="{00000000-0005-0000-0000-0000D44A0000}"/>
    <cellStyle name="Comma 2 4 5 2 2 2 4" xfId="19535" xr:uid="{00000000-0005-0000-0000-0000D54A0000}"/>
    <cellStyle name="Comma 2 4 5 2 2 2 4 2" xfId="50918" xr:uid="{00000000-0005-0000-0000-0000D64A0000}"/>
    <cellStyle name="Comma 2 4 5 2 2 2 5" xfId="27417" xr:uid="{00000000-0005-0000-0000-0000D74A0000}"/>
    <cellStyle name="Comma 2 4 5 2 2 2 5 2" xfId="58799" xr:uid="{00000000-0005-0000-0000-0000D84A0000}"/>
    <cellStyle name="Comma 2 4 5 2 2 2 6" xfId="11759" xr:uid="{00000000-0005-0000-0000-0000D94A0000}"/>
    <cellStyle name="Comma 2 4 5 2 2 2 6 2" xfId="43145" xr:uid="{00000000-0005-0000-0000-0000DA4A0000}"/>
    <cellStyle name="Comma 2 4 5 2 2 2 7" xfId="32697" xr:uid="{00000000-0005-0000-0000-0000DB4A0000}"/>
    <cellStyle name="Comma 2 4 5 2 2 3" xfId="3681" xr:uid="{00000000-0005-0000-0000-0000DC4A0000}"/>
    <cellStyle name="Comma 2 4 5 2 2 3 2" xfId="9042" xr:uid="{00000000-0005-0000-0000-0000DD4A0000}"/>
    <cellStyle name="Comma 2 4 5 2 2 3 2 2" xfId="22161" xr:uid="{00000000-0005-0000-0000-0000DE4A0000}"/>
    <cellStyle name="Comma 2 4 5 2 2 3 2 2 2" xfId="53544" xr:uid="{00000000-0005-0000-0000-0000DF4A0000}"/>
    <cellStyle name="Comma 2 4 5 2 2 3 2 3" xfId="40590" xr:uid="{00000000-0005-0000-0000-0000E04A0000}"/>
    <cellStyle name="Comma 2 4 5 2 2 3 3" xfId="30043" xr:uid="{00000000-0005-0000-0000-0000E14A0000}"/>
    <cellStyle name="Comma 2 4 5 2 2 3 3 2" xfId="61425" xr:uid="{00000000-0005-0000-0000-0000E24A0000}"/>
    <cellStyle name="Comma 2 4 5 2 2 3 4" xfId="14386" xr:uid="{00000000-0005-0000-0000-0000E34A0000}"/>
    <cellStyle name="Comma 2 4 5 2 2 3 4 2" xfId="45771" xr:uid="{00000000-0005-0000-0000-0000E44A0000}"/>
    <cellStyle name="Comma 2 4 5 2 2 3 5" xfId="35326" xr:uid="{00000000-0005-0000-0000-0000E54A0000}"/>
    <cellStyle name="Comma 2 4 5 2 2 4" xfId="6384" xr:uid="{00000000-0005-0000-0000-0000E64A0000}"/>
    <cellStyle name="Comma 2 4 5 2 2 4 2" xfId="24788" xr:uid="{00000000-0005-0000-0000-0000E74A0000}"/>
    <cellStyle name="Comma 2 4 5 2 2 4 2 2" xfId="56171" xr:uid="{00000000-0005-0000-0000-0000E84A0000}"/>
    <cellStyle name="Comma 2 4 5 2 2 4 3" xfId="17015" xr:uid="{00000000-0005-0000-0000-0000E94A0000}"/>
    <cellStyle name="Comma 2 4 5 2 2 4 3 2" xfId="48398" xr:uid="{00000000-0005-0000-0000-0000EA4A0000}"/>
    <cellStyle name="Comma 2 4 5 2 2 4 4" xfId="37958" xr:uid="{00000000-0005-0000-0000-0000EB4A0000}"/>
    <cellStyle name="Comma 2 4 5 2 2 5" xfId="19534" xr:uid="{00000000-0005-0000-0000-0000EC4A0000}"/>
    <cellStyle name="Comma 2 4 5 2 2 5 2" xfId="50917" xr:uid="{00000000-0005-0000-0000-0000ED4A0000}"/>
    <cellStyle name="Comma 2 4 5 2 2 6" xfId="27416" xr:uid="{00000000-0005-0000-0000-0000EE4A0000}"/>
    <cellStyle name="Comma 2 4 5 2 2 6 2" xfId="58798" xr:uid="{00000000-0005-0000-0000-0000EF4A0000}"/>
    <cellStyle name="Comma 2 4 5 2 2 7" xfId="11758" xr:uid="{00000000-0005-0000-0000-0000F04A0000}"/>
    <cellStyle name="Comma 2 4 5 2 2 7 2" xfId="43144" xr:uid="{00000000-0005-0000-0000-0000F14A0000}"/>
    <cellStyle name="Comma 2 4 5 2 2 8" xfId="32696" xr:uid="{00000000-0005-0000-0000-0000F24A0000}"/>
    <cellStyle name="Comma 2 4 5 2 3" xfId="983" xr:uid="{00000000-0005-0000-0000-0000F34A0000}"/>
    <cellStyle name="Comma 2 4 5 2 3 2" xfId="3683" xr:uid="{00000000-0005-0000-0000-0000F44A0000}"/>
    <cellStyle name="Comma 2 4 5 2 3 2 2" xfId="9044" xr:uid="{00000000-0005-0000-0000-0000F54A0000}"/>
    <cellStyle name="Comma 2 4 5 2 3 2 2 2" xfId="22163" xr:uid="{00000000-0005-0000-0000-0000F64A0000}"/>
    <cellStyle name="Comma 2 4 5 2 3 2 2 2 2" xfId="53546" xr:uid="{00000000-0005-0000-0000-0000F74A0000}"/>
    <cellStyle name="Comma 2 4 5 2 3 2 2 3" xfId="40592" xr:uid="{00000000-0005-0000-0000-0000F84A0000}"/>
    <cellStyle name="Comma 2 4 5 2 3 2 3" xfId="30045" xr:uid="{00000000-0005-0000-0000-0000F94A0000}"/>
    <cellStyle name="Comma 2 4 5 2 3 2 3 2" xfId="61427" xr:uid="{00000000-0005-0000-0000-0000FA4A0000}"/>
    <cellStyle name="Comma 2 4 5 2 3 2 4" xfId="14388" xr:uid="{00000000-0005-0000-0000-0000FB4A0000}"/>
    <cellStyle name="Comma 2 4 5 2 3 2 4 2" xfId="45773" xr:uid="{00000000-0005-0000-0000-0000FC4A0000}"/>
    <cellStyle name="Comma 2 4 5 2 3 2 5" xfId="35328" xr:uid="{00000000-0005-0000-0000-0000FD4A0000}"/>
    <cellStyle name="Comma 2 4 5 2 3 3" xfId="6386" xr:uid="{00000000-0005-0000-0000-0000FE4A0000}"/>
    <cellStyle name="Comma 2 4 5 2 3 3 2" xfId="24790" xr:uid="{00000000-0005-0000-0000-0000FF4A0000}"/>
    <cellStyle name="Comma 2 4 5 2 3 3 2 2" xfId="56173" xr:uid="{00000000-0005-0000-0000-0000004B0000}"/>
    <cellStyle name="Comma 2 4 5 2 3 3 3" xfId="17017" xr:uid="{00000000-0005-0000-0000-0000014B0000}"/>
    <cellStyle name="Comma 2 4 5 2 3 3 3 2" xfId="48400" xr:uid="{00000000-0005-0000-0000-0000024B0000}"/>
    <cellStyle name="Comma 2 4 5 2 3 3 4" xfId="37960" xr:uid="{00000000-0005-0000-0000-0000034B0000}"/>
    <cellStyle name="Comma 2 4 5 2 3 4" xfId="19536" xr:uid="{00000000-0005-0000-0000-0000044B0000}"/>
    <cellStyle name="Comma 2 4 5 2 3 4 2" xfId="50919" xr:uid="{00000000-0005-0000-0000-0000054B0000}"/>
    <cellStyle name="Comma 2 4 5 2 3 5" xfId="27418" xr:uid="{00000000-0005-0000-0000-0000064B0000}"/>
    <cellStyle name="Comma 2 4 5 2 3 5 2" xfId="58800" xr:uid="{00000000-0005-0000-0000-0000074B0000}"/>
    <cellStyle name="Comma 2 4 5 2 3 6" xfId="11760" xr:uid="{00000000-0005-0000-0000-0000084B0000}"/>
    <cellStyle name="Comma 2 4 5 2 3 6 2" xfId="43146" xr:uid="{00000000-0005-0000-0000-0000094B0000}"/>
    <cellStyle name="Comma 2 4 5 2 3 7" xfId="32698" xr:uid="{00000000-0005-0000-0000-00000A4B0000}"/>
    <cellStyle name="Comma 2 4 5 2 4" xfId="984" xr:uid="{00000000-0005-0000-0000-00000B4B0000}"/>
    <cellStyle name="Comma 2 4 5 2 4 2" xfId="3684" xr:uid="{00000000-0005-0000-0000-00000C4B0000}"/>
    <cellStyle name="Comma 2 4 5 2 4 2 2" xfId="9045" xr:uid="{00000000-0005-0000-0000-00000D4B0000}"/>
    <cellStyle name="Comma 2 4 5 2 4 2 2 2" xfId="22164" xr:uid="{00000000-0005-0000-0000-00000E4B0000}"/>
    <cellStyle name="Comma 2 4 5 2 4 2 2 2 2" xfId="53547" xr:uid="{00000000-0005-0000-0000-00000F4B0000}"/>
    <cellStyle name="Comma 2 4 5 2 4 2 2 3" xfId="40593" xr:uid="{00000000-0005-0000-0000-0000104B0000}"/>
    <cellStyle name="Comma 2 4 5 2 4 2 3" xfId="30046" xr:uid="{00000000-0005-0000-0000-0000114B0000}"/>
    <cellStyle name="Comma 2 4 5 2 4 2 3 2" xfId="61428" xr:uid="{00000000-0005-0000-0000-0000124B0000}"/>
    <cellStyle name="Comma 2 4 5 2 4 2 4" xfId="14389" xr:uid="{00000000-0005-0000-0000-0000134B0000}"/>
    <cellStyle name="Comma 2 4 5 2 4 2 4 2" xfId="45774" xr:uid="{00000000-0005-0000-0000-0000144B0000}"/>
    <cellStyle name="Comma 2 4 5 2 4 2 5" xfId="35329" xr:uid="{00000000-0005-0000-0000-0000154B0000}"/>
    <cellStyle name="Comma 2 4 5 2 4 3" xfId="6387" xr:uid="{00000000-0005-0000-0000-0000164B0000}"/>
    <cellStyle name="Comma 2 4 5 2 4 3 2" xfId="24791" xr:uid="{00000000-0005-0000-0000-0000174B0000}"/>
    <cellStyle name="Comma 2 4 5 2 4 3 2 2" xfId="56174" xr:uid="{00000000-0005-0000-0000-0000184B0000}"/>
    <cellStyle name="Comma 2 4 5 2 4 3 3" xfId="17018" xr:uid="{00000000-0005-0000-0000-0000194B0000}"/>
    <cellStyle name="Comma 2 4 5 2 4 3 3 2" xfId="48401" xr:uid="{00000000-0005-0000-0000-00001A4B0000}"/>
    <cellStyle name="Comma 2 4 5 2 4 3 4" xfId="37961" xr:uid="{00000000-0005-0000-0000-00001B4B0000}"/>
    <cellStyle name="Comma 2 4 5 2 4 4" xfId="19537" xr:uid="{00000000-0005-0000-0000-00001C4B0000}"/>
    <cellStyle name="Comma 2 4 5 2 4 4 2" xfId="50920" xr:uid="{00000000-0005-0000-0000-00001D4B0000}"/>
    <cellStyle name="Comma 2 4 5 2 4 5" xfId="27419" xr:uid="{00000000-0005-0000-0000-00001E4B0000}"/>
    <cellStyle name="Comma 2 4 5 2 4 5 2" xfId="58801" xr:uid="{00000000-0005-0000-0000-00001F4B0000}"/>
    <cellStyle name="Comma 2 4 5 2 4 6" xfId="11761" xr:uid="{00000000-0005-0000-0000-0000204B0000}"/>
    <cellStyle name="Comma 2 4 5 2 4 6 2" xfId="43147" xr:uid="{00000000-0005-0000-0000-0000214B0000}"/>
    <cellStyle name="Comma 2 4 5 2 4 7" xfId="32699" xr:uid="{00000000-0005-0000-0000-0000224B0000}"/>
    <cellStyle name="Comma 2 4 5 2 5" xfId="3680" xr:uid="{00000000-0005-0000-0000-0000234B0000}"/>
    <cellStyle name="Comma 2 4 5 2 5 2" xfId="9041" xr:uid="{00000000-0005-0000-0000-0000244B0000}"/>
    <cellStyle name="Comma 2 4 5 2 5 2 2" xfId="22160" xr:uid="{00000000-0005-0000-0000-0000254B0000}"/>
    <cellStyle name="Comma 2 4 5 2 5 2 2 2" xfId="53543" xr:uid="{00000000-0005-0000-0000-0000264B0000}"/>
    <cellStyle name="Comma 2 4 5 2 5 2 3" xfId="40589" xr:uid="{00000000-0005-0000-0000-0000274B0000}"/>
    <cellStyle name="Comma 2 4 5 2 5 3" xfId="30042" xr:uid="{00000000-0005-0000-0000-0000284B0000}"/>
    <cellStyle name="Comma 2 4 5 2 5 3 2" xfId="61424" xr:uid="{00000000-0005-0000-0000-0000294B0000}"/>
    <cellStyle name="Comma 2 4 5 2 5 4" xfId="14385" xr:uid="{00000000-0005-0000-0000-00002A4B0000}"/>
    <cellStyle name="Comma 2 4 5 2 5 4 2" xfId="45770" xr:uid="{00000000-0005-0000-0000-00002B4B0000}"/>
    <cellStyle name="Comma 2 4 5 2 5 5" xfId="35325" xr:uid="{00000000-0005-0000-0000-00002C4B0000}"/>
    <cellStyle name="Comma 2 4 5 2 6" xfId="6383" xr:uid="{00000000-0005-0000-0000-00002D4B0000}"/>
    <cellStyle name="Comma 2 4 5 2 6 2" xfId="24787" xr:uid="{00000000-0005-0000-0000-00002E4B0000}"/>
    <cellStyle name="Comma 2 4 5 2 6 2 2" xfId="56170" xr:uid="{00000000-0005-0000-0000-00002F4B0000}"/>
    <cellStyle name="Comma 2 4 5 2 6 3" xfId="17014" xr:uid="{00000000-0005-0000-0000-0000304B0000}"/>
    <cellStyle name="Comma 2 4 5 2 6 3 2" xfId="48397" xr:uid="{00000000-0005-0000-0000-0000314B0000}"/>
    <cellStyle name="Comma 2 4 5 2 6 4" xfId="37957" xr:uid="{00000000-0005-0000-0000-0000324B0000}"/>
    <cellStyle name="Comma 2 4 5 2 7" xfId="19533" xr:uid="{00000000-0005-0000-0000-0000334B0000}"/>
    <cellStyle name="Comma 2 4 5 2 7 2" xfId="50916" xr:uid="{00000000-0005-0000-0000-0000344B0000}"/>
    <cellStyle name="Comma 2 4 5 2 8" xfId="27415" xr:uid="{00000000-0005-0000-0000-0000354B0000}"/>
    <cellStyle name="Comma 2 4 5 2 8 2" xfId="58797" xr:uid="{00000000-0005-0000-0000-0000364B0000}"/>
    <cellStyle name="Comma 2 4 5 2 9" xfId="11757" xr:uid="{00000000-0005-0000-0000-0000374B0000}"/>
    <cellStyle name="Comma 2 4 5 2 9 2" xfId="43143" xr:uid="{00000000-0005-0000-0000-0000384B0000}"/>
    <cellStyle name="Comma 2 4 5 3" xfId="985" xr:uid="{00000000-0005-0000-0000-0000394B0000}"/>
    <cellStyle name="Comma 2 4 5 3 10" xfId="32700" xr:uid="{00000000-0005-0000-0000-00003A4B0000}"/>
    <cellStyle name="Comma 2 4 5 3 2" xfId="986" xr:uid="{00000000-0005-0000-0000-00003B4B0000}"/>
    <cellStyle name="Comma 2 4 5 3 2 2" xfId="987" xr:uid="{00000000-0005-0000-0000-00003C4B0000}"/>
    <cellStyle name="Comma 2 4 5 3 2 2 2" xfId="3687" xr:uid="{00000000-0005-0000-0000-00003D4B0000}"/>
    <cellStyle name="Comma 2 4 5 3 2 2 2 2" xfId="9048" xr:uid="{00000000-0005-0000-0000-00003E4B0000}"/>
    <cellStyle name="Comma 2 4 5 3 2 2 2 2 2" xfId="22167" xr:uid="{00000000-0005-0000-0000-00003F4B0000}"/>
    <cellStyle name="Comma 2 4 5 3 2 2 2 2 2 2" xfId="53550" xr:uid="{00000000-0005-0000-0000-0000404B0000}"/>
    <cellStyle name="Comma 2 4 5 3 2 2 2 2 3" xfId="40596" xr:uid="{00000000-0005-0000-0000-0000414B0000}"/>
    <cellStyle name="Comma 2 4 5 3 2 2 2 3" xfId="30049" xr:uid="{00000000-0005-0000-0000-0000424B0000}"/>
    <cellStyle name="Comma 2 4 5 3 2 2 2 3 2" xfId="61431" xr:uid="{00000000-0005-0000-0000-0000434B0000}"/>
    <cellStyle name="Comma 2 4 5 3 2 2 2 4" xfId="14392" xr:uid="{00000000-0005-0000-0000-0000444B0000}"/>
    <cellStyle name="Comma 2 4 5 3 2 2 2 4 2" xfId="45777" xr:uid="{00000000-0005-0000-0000-0000454B0000}"/>
    <cellStyle name="Comma 2 4 5 3 2 2 2 5" xfId="35332" xr:uid="{00000000-0005-0000-0000-0000464B0000}"/>
    <cellStyle name="Comma 2 4 5 3 2 2 3" xfId="6390" xr:uid="{00000000-0005-0000-0000-0000474B0000}"/>
    <cellStyle name="Comma 2 4 5 3 2 2 3 2" xfId="24794" xr:uid="{00000000-0005-0000-0000-0000484B0000}"/>
    <cellStyle name="Comma 2 4 5 3 2 2 3 2 2" xfId="56177" xr:uid="{00000000-0005-0000-0000-0000494B0000}"/>
    <cellStyle name="Comma 2 4 5 3 2 2 3 3" xfId="17021" xr:uid="{00000000-0005-0000-0000-00004A4B0000}"/>
    <cellStyle name="Comma 2 4 5 3 2 2 3 3 2" xfId="48404" xr:uid="{00000000-0005-0000-0000-00004B4B0000}"/>
    <cellStyle name="Comma 2 4 5 3 2 2 3 4" xfId="37964" xr:uid="{00000000-0005-0000-0000-00004C4B0000}"/>
    <cellStyle name="Comma 2 4 5 3 2 2 4" xfId="19540" xr:uid="{00000000-0005-0000-0000-00004D4B0000}"/>
    <cellStyle name="Comma 2 4 5 3 2 2 4 2" xfId="50923" xr:uid="{00000000-0005-0000-0000-00004E4B0000}"/>
    <cellStyle name="Comma 2 4 5 3 2 2 5" xfId="27422" xr:uid="{00000000-0005-0000-0000-00004F4B0000}"/>
    <cellStyle name="Comma 2 4 5 3 2 2 5 2" xfId="58804" xr:uid="{00000000-0005-0000-0000-0000504B0000}"/>
    <cellStyle name="Comma 2 4 5 3 2 2 6" xfId="11764" xr:uid="{00000000-0005-0000-0000-0000514B0000}"/>
    <cellStyle name="Comma 2 4 5 3 2 2 6 2" xfId="43150" xr:uid="{00000000-0005-0000-0000-0000524B0000}"/>
    <cellStyle name="Comma 2 4 5 3 2 2 7" xfId="32702" xr:uid="{00000000-0005-0000-0000-0000534B0000}"/>
    <cellStyle name="Comma 2 4 5 3 2 3" xfId="3686" xr:uid="{00000000-0005-0000-0000-0000544B0000}"/>
    <cellStyle name="Comma 2 4 5 3 2 3 2" xfId="9047" xr:uid="{00000000-0005-0000-0000-0000554B0000}"/>
    <cellStyle name="Comma 2 4 5 3 2 3 2 2" xfId="22166" xr:uid="{00000000-0005-0000-0000-0000564B0000}"/>
    <cellStyle name="Comma 2 4 5 3 2 3 2 2 2" xfId="53549" xr:uid="{00000000-0005-0000-0000-0000574B0000}"/>
    <cellStyle name="Comma 2 4 5 3 2 3 2 3" xfId="40595" xr:uid="{00000000-0005-0000-0000-0000584B0000}"/>
    <cellStyle name="Comma 2 4 5 3 2 3 3" xfId="30048" xr:uid="{00000000-0005-0000-0000-0000594B0000}"/>
    <cellStyle name="Comma 2 4 5 3 2 3 3 2" xfId="61430" xr:uid="{00000000-0005-0000-0000-00005A4B0000}"/>
    <cellStyle name="Comma 2 4 5 3 2 3 4" xfId="14391" xr:uid="{00000000-0005-0000-0000-00005B4B0000}"/>
    <cellStyle name="Comma 2 4 5 3 2 3 4 2" xfId="45776" xr:uid="{00000000-0005-0000-0000-00005C4B0000}"/>
    <cellStyle name="Comma 2 4 5 3 2 3 5" xfId="35331" xr:uid="{00000000-0005-0000-0000-00005D4B0000}"/>
    <cellStyle name="Comma 2 4 5 3 2 4" xfId="6389" xr:uid="{00000000-0005-0000-0000-00005E4B0000}"/>
    <cellStyle name="Comma 2 4 5 3 2 4 2" xfId="24793" xr:uid="{00000000-0005-0000-0000-00005F4B0000}"/>
    <cellStyle name="Comma 2 4 5 3 2 4 2 2" xfId="56176" xr:uid="{00000000-0005-0000-0000-0000604B0000}"/>
    <cellStyle name="Comma 2 4 5 3 2 4 3" xfId="17020" xr:uid="{00000000-0005-0000-0000-0000614B0000}"/>
    <cellStyle name="Comma 2 4 5 3 2 4 3 2" xfId="48403" xr:uid="{00000000-0005-0000-0000-0000624B0000}"/>
    <cellStyle name="Comma 2 4 5 3 2 4 4" xfId="37963" xr:uid="{00000000-0005-0000-0000-0000634B0000}"/>
    <cellStyle name="Comma 2 4 5 3 2 5" xfId="19539" xr:uid="{00000000-0005-0000-0000-0000644B0000}"/>
    <cellStyle name="Comma 2 4 5 3 2 5 2" xfId="50922" xr:uid="{00000000-0005-0000-0000-0000654B0000}"/>
    <cellStyle name="Comma 2 4 5 3 2 6" xfId="27421" xr:uid="{00000000-0005-0000-0000-0000664B0000}"/>
    <cellStyle name="Comma 2 4 5 3 2 6 2" xfId="58803" xr:uid="{00000000-0005-0000-0000-0000674B0000}"/>
    <cellStyle name="Comma 2 4 5 3 2 7" xfId="11763" xr:uid="{00000000-0005-0000-0000-0000684B0000}"/>
    <cellStyle name="Comma 2 4 5 3 2 7 2" xfId="43149" xr:uid="{00000000-0005-0000-0000-0000694B0000}"/>
    <cellStyle name="Comma 2 4 5 3 2 8" xfId="32701" xr:uid="{00000000-0005-0000-0000-00006A4B0000}"/>
    <cellStyle name="Comma 2 4 5 3 3" xfId="988" xr:uid="{00000000-0005-0000-0000-00006B4B0000}"/>
    <cellStyle name="Comma 2 4 5 3 3 2" xfId="3688" xr:uid="{00000000-0005-0000-0000-00006C4B0000}"/>
    <cellStyle name="Comma 2 4 5 3 3 2 2" xfId="9049" xr:uid="{00000000-0005-0000-0000-00006D4B0000}"/>
    <cellStyle name="Comma 2 4 5 3 3 2 2 2" xfId="22168" xr:uid="{00000000-0005-0000-0000-00006E4B0000}"/>
    <cellStyle name="Comma 2 4 5 3 3 2 2 2 2" xfId="53551" xr:uid="{00000000-0005-0000-0000-00006F4B0000}"/>
    <cellStyle name="Comma 2 4 5 3 3 2 2 3" xfId="40597" xr:uid="{00000000-0005-0000-0000-0000704B0000}"/>
    <cellStyle name="Comma 2 4 5 3 3 2 3" xfId="30050" xr:uid="{00000000-0005-0000-0000-0000714B0000}"/>
    <cellStyle name="Comma 2 4 5 3 3 2 3 2" xfId="61432" xr:uid="{00000000-0005-0000-0000-0000724B0000}"/>
    <cellStyle name="Comma 2 4 5 3 3 2 4" xfId="14393" xr:uid="{00000000-0005-0000-0000-0000734B0000}"/>
    <cellStyle name="Comma 2 4 5 3 3 2 4 2" xfId="45778" xr:uid="{00000000-0005-0000-0000-0000744B0000}"/>
    <cellStyle name="Comma 2 4 5 3 3 2 5" xfId="35333" xr:uid="{00000000-0005-0000-0000-0000754B0000}"/>
    <cellStyle name="Comma 2 4 5 3 3 3" xfId="6391" xr:uid="{00000000-0005-0000-0000-0000764B0000}"/>
    <cellStyle name="Comma 2 4 5 3 3 3 2" xfId="24795" xr:uid="{00000000-0005-0000-0000-0000774B0000}"/>
    <cellStyle name="Comma 2 4 5 3 3 3 2 2" xfId="56178" xr:uid="{00000000-0005-0000-0000-0000784B0000}"/>
    <cellStyle name="Comma 2 4 5 3 3 3 3" xfId="17022" xr:uid="{00000000-0005-0000-0000-0000794B0000}"/>
    <cellStyle name="Comma 2 4 5 3 3 3 3 2" xfId="48405" xr:uid="{00000000-0005-0000-0000-00007A4B0000}"/>
    <cellStyle name="Comma 2 4 5 3 3 3 4" xfId="37965" xr:uid="{00000000-0005-0000-0000-00007B4B0000}"/>
    <cellStyle name="Comma 2 4 5 3 3 4" xfId="19541" xr:uid="{00000000-0005-0000-0000-00007C4B0000}"/>
    <cellStyle name="Comma 2 4 5 3 3 4 2" xfId="50924" xr:uid="{00000000-0005-0000-0000-00007D4B0000}"/>
    <cellStyle name="Comma 2 4 5 3 3 5" xfId="27423" xr:uid="{00000000-0005-0000-0000-00007E4B0000}"/>
    <cellStyle name="Comma 2 4 5 3 3 5 2" xfId="58805" xr:uid="{00000000-0005-0000-0000-00007F4B0000}"/>
    <cellStyle name="Comma 2 4 5 3 3 6" xfId="11765" xr:uid="{00000000-0005-0000-0000-0000804B0000}"/>
    <cellStyle name="Comma 2 4 5 3 3 6 2" xfId="43151" xr:uid="{00000000-0005-0000-0000-0000814B0000}"/>
    <cellStyle name="Comma 2 4 5 3 3 7" xfId="32703" xr:uid="{00000000-0005-0000-0000-0000824B0000}"/>
    <cellStyle name="Comma 2 4 5 3 4" xfId="989" xr:uid="{00000000-0005-0000-0000-0000834B0000}"/>
    <cellStyle name="Comma 2 4 5 3 4 2" xfId="3689" xr:uid="{00000000-0005-0000-0000-0000844B0000}"/>
    <cellStyle name="Comma 2 4 5 3 4 2 2" xfId="9050" xr:uid="{00000000-0005-0000-0000-0000854B0000}"/>
    <cellStyle name="Comma 2 4 5 3 4 2 2 2" xfId="22169" xr:uid="{00000000-0005-0000-0000-0000864B0000}"/>
    <cellStyle name="Comma 2 4 5 3 4 2 2 2 2" xfId="53552" xr:uid="{00000000-0005-0000-0000-0000874B0000}"/>
    <cellStyle name="Comma 2 4 5 3 4 2 2 3" xfId="40598" xr:uid="{00000000-0005-0000-0000-0000884B0000}"/>
    <cellStyle name="Comma 2 4 5 3 4 2 3" xfId="30051" xr:uid="{00000000-0005-0000-0000-0000894B0000}"/>
    <cellStyle name="Comma 2 4 5 3 4 2 3 2" xfId="61433" xr:uid="{00000000-0005-0000-0000-00008A4B0000}"/>
    <cellStyle name="Comma 2 4 5 3 4 2 4" xfId="14394" xr:uid="{00000000-0005-0000-0000-00008B4B0000}"/>
    <cellStyle name="Comma 2 4 5 3 4 2 4 2" xfId="45779" xr:uid="{00000000-0005-0000-0000-00008C4B0000}"/>
    <cellStyle name="Comma 2 4 5 3 4 2 5" xfId="35334" xr:uid="{00000000-0005-0000-0000-00008D4B0000}"/>
    <cellStyle name="Comma 2 4 5 3 4 3" xfId="6392" xr:uid="{00000000-0005-0000-0000-00008E4B0000}"/>
    <cellStyle name="Comma 2 4 5 3 4 3 2" xfId="24796" xr:uid="{00000000-0005-0000-0000-00008F4B0000}"/>
    <cellStyle name="Comma 2 4 5 3 4 3 2 2" xfId="56179" xr:uid="{00000000-0005-0000-0000-0000904B0000}"/>
    <cellStyle name="Comma 2 4 5 3 4 3 3" xfId="17023" xr:uid="{00000000-0005-0000-0000-0000914B0000}"/>
    <cellStyle name="Comma 2 4 5 3 4 3 3 2" xfId="48406" xr:uid="{00000000-0005-0000-0000-0000924B0000}"/>
    <cellStyle name="Comma 2 4 5 3 4 3 4" xfId="37966" xr:uid="{00000000-0005-0000-0000-0000934B0000}"/>
    <cellStyle name="Comma 2 4 5 3 4 4" xfId="19542" xr:uid="{00000000-0005-0000-0000-0000944B0000}"/>
    <cellStyle name="Comma 2 4 5 3 4 4 2" xfId="50925" xr:uid="{00000000-0005-0000-0000-0000954B0000}"/>
    <cellStyle name="Comma 2 4 5 3 4 5" xfId="27424" xr:uid="{00000000-0005-0000-0000-0000964B0000}"/>
    <cellStyle name="Comma 2 4 5 3 4 5 2" xfId="58806" xr:uid="{00000000-0005-0000-0000-0000974B0000}"/>
    <cellStyle name="Comma 2 4 5 3 4 6" xfId="11766" xr:uid="{00000000-0005-0000-0000-0000984B0000}"/>
    <cellStyle name="Comma 2 4 5 3 4 6 2" xfId="43152" xr:uid="{00000000-0005-0000-0000-0000994B0000}"/>
    <cellStyle name="Comma 2 4 5 3 4 7" xfId="32704" xr:uid="{00000000-0005-0000-0000-00009A4B0000}"/>
    <cellStyle name="Comma 2 4 5 3 5" xfId="3685" xr:uid="{00000000-0005-0000-0000-00009B4B0000}"/>
    <cellStyle name="Comma 2 4 5 3 5 2" xfId="9046" xr:uid="{00000000-0005-0000-0000-00009C4B0000}"/>
    <cellStyle name="Comma 2 4 5 3 5 2 2" xfId="22165" xr:uid="{00000000-0005-0000-0000-00009D4B0000}"/>
    <cellStyle name="Comma 2 4 5 3 5 2 2 2" xfId="53548" xr:uid="{00000000-0005-0000-0000-00009E4B0000}"/>
    <cellStyle name="Comma 2 4 5 3 5 2 3" xfId="40594" xr:uid="{00000000-0005-0000-0000-00009F4B0000}"/>
    <cellStyle name="Comma 2 4 5 3 5 3" xfId="30047" xr:uid="{00000000-0005-0000-0000-0000A04B0000}"/>
    <cellStyle name="Comma 2 4 5 3 5 3 2" xfId="61429" xr:uid="{00000000-0005-0000-0000-0000A14B0000}"/>
    <cellStyle name="Comma 2 4 5 3 5 4" xfId="14390" xr:uid="{00000000-0005-0000-0000-0000A24B0000}"/>
    <cellStyle name="Comma 2 4 5 3 5 4 2" xfId="45775" xr:uid="{00000000-0005-0000-0000-0000A34B0000}"/>
    <cellStyle name="Comma 2 4 5 3 5 5" xfId="35330" xr:uid="{00000000-0005-0000-0000-0000A44B0000}"/>
    <cellStyle name="Comma 2 4 5 3 6" xfId="6388" xr:uid="{00000000-0005-0000-0000-0000A54B0000}"/>
    <cellStyle name="Comma 2 4 5 3 6 2" xfId="24792" xr:uid="{00000000-0005-0000-0000-0000A64B0000}"/>
    <cellStyle name="Comma 2 4 5 3 6 2 2" xfId="56175" xr:uid="{00000000-0005-0000-0000-0000A74B0000}"/>
    <cellStyle name="Comma 2 4 5 3 6 3" xfId="17019" xr:uid="{00000000-0005-0000-0000-0000A84B0000}"/>
    <cellStyle name="Comma 2 4 5 3 6 3 2" xfId="48402" xr:uid="{00000000-0005-0000-0000-0000A94B0000}"/>
    <cellStyle name="Comma 2 4 5 3 6 4" xfId="37962" xr:uid="{00000000-0005-0000-0000-0000AA4B0000}"/>
    <cellStyle name="Comma 2 4 5 3 7" xfId="19538" xr:uid="{00000000-0005-0000-0000-0000AB4B0000}"/>
    <cellStyle name="Comma 2 4 5 3 7 2" xfId="50921" xr:uid="{00000000-0005-0000-0000-0000AC4B0000}"/>
    <cellStyle name="Comma 2 4 5 3 8" xfId="27420" xr:uid="{00000000-0005-0000-0000-0000AD4B0000}"/>
    <cellStyle name="Comma 2 4 5 3 8 2" xfId="58802" xr:uid="{00000000-0005-0000-0000-0000AE4B0000}"/>
    <cellStyle name="Comma 2 4 5 3 9" xfId="11762" xr:uid="{00000000-0005-0000-0000-0000AF4B0000}"/>
    <cellStyle name="Comma 2 4 5 3 9 2" xfId="43148" xr:uid="{00000000-0005-0000-0000-0000B04B0000}"/>
    <cellStyle name="Comma 2 4 5 4" xfId="990" xr:uid="{00000000-0005-0000-0000-0000B14B0000}"/>
    <cellStyle name="Comma 2 4 5 4 10" xfId="32705" xr:uid="{00000000-0005-0000-0000-0000B24B0000}"/>
    <cellStyle name="Comma 2 4 5 4 2" xfId="991" xr:uid="{00000000-0005-0000-0000-0000B34B0000}"/>
    <cellStyle name="Comma 2 4 5 4 2 2" xfId="992" xr:uid="{00000000-0005-0000-0000-0000B44B0000}"/>
    <cellStyle name="Comma 2 4 5 4 2 2 2" xfId="3692" xr:uid="{00000000-0005-0000-0000-0000B54B0000}"/>
    <cellStyle name="Comma 2 4 5 4 2 2 2 2" xfId="9053" xr:uid="{00000000-0005-0000-0000-0000B64B0000}"/>
    <cellStyle name="Comma 2 4 5 4 2 2 2 2 2" xfId="22172" xr:uid="{00000000-0005-0000-0000-0000B74B0000}"/>
    <cellStyle name="Comma 2 4 5 4 2 2 2 2 2 2" xfId="53555" xr:uid="{00000000-0005-0000-0000-0000B84B0000}"/>
    <cellStyle name="Comma 2 4 5 4 2 2 2 2 3" xfId="40601" xr:uid="{00000000-0005-0000-0000-0000B94B0000}"/>
    <cellStyle name="Comma 2 4 5 4 2 2 2 3" xfId="30054" xr:uid="{00000000-0005-0000-0000-0000BA4B0000}"/>
    <cellStyle name="Comma 2 4 5 4 2 2 2 3 2" xfId="61436" xr:uid="{00000000-0005-0000-0000-0000BB4B0000}"/>
    <cellStyle name="Comma 2 4 5 4 2 2 2 4" xfId="14397" xr:uid="{00000000-0005-0000-0000-0000BC4B0000}"/>
    <cellStyle name="Comma 2 4 5 4 2 2 2 4 2" xfId="45782" xr:uid="{00000000-0005-0000-0000-0000BD4B0000}"/>
    <cellStyle name="Comma 2 4 5 4 2 2 2 5" xfId="35337" xr:uid="{00000000-0005-0000-0000-0000BE4B0000}"/>
    <cellStyle name="Comma 2 4 5 4 2 2 3" xfId="6395" xr:uid="{00000000-0005-0000-0000-0000BF4B0000}"/>
    <cellStyle name="Comma 2 4 5 4 2 2 3 2" xfId="24799" xr:uid="{00000000-0005-0000-0000-0000C04B0000}"/>
    <cellStyle name="Comma 2 4 5 4 2 2 3 2 2" xfId="56182" xr:uid="{00000000-0005-0000-0000-0000C14B0000}"/>
    <cellStyle name="Comma 2 4 5 4 2 2 3 3" xfId="17026" xr:uid="{00000000-0005-0000-0000-0000C24B0000}"/>
    <cellStyle name="Comma 2 4 5 4 2 2 3 3 2" xfId="48409" xr:uid="{00000000-0005-0000-0000-0000C34B0000}"/>
    <cellStyle name="Comma 2 4 5 4 2 2 3 4" xfId="37969" xr:uid="{00000000-0005-0000-0000-0000C44B0000}"/>
    <cellStyle name="Comma 2 4 5 4 2 2 4" xfId="19545" xr:uid="{00000000-0005-0000-0000-0000C54B0000}"/>
    <cellStyle name="Comma 2 4 5 4 2 2 4 2" xfId="50928" xr:uid="{00000000-0005-0000-0000-0000C64B0000}"/>
    <cellStyle name="Comma 2 4 5 4 2 2 5" xfId="27427" xr:uid="{00000000-0005-0000-0000-0000C74B0000}"/>
    <cellStyle name="Comma 2 4 5 4 2 2 5 2" xfId="58809" xr:uid="{00000000-0005-0000-0000-0000C84B0000}"/>
    <cellStyle name="Comma 2 4 5 4 2 2 6" xfId="11769" xr:uid="{00000000-0005-0000-0000-0000C94B0000}"/>
    <cellStyle name="Comma 2 4 5 4 2 2 6 2" xfId="43155" xr:uid="{00000000-0005-0000-0000-0000CA4B0000}"/>
    <cellStyle name="Comma 2 4 5 4 2 2 7" xfId="32707" xr:uid="{00000000-0005-0000-0000-0000CB4B0000}"/>
    <cellStyle name="Comma 2 4 5 4 2 3" xfId="3691" xr:uid="{00000000-0005-0000-0000-0000CC4B0000}"/>
    <cellStyle name="Comma 2 4 5 4 2 3 2" xfId="9052" xr:uid="{00000000-0005-0000-0000-0000CD4B0000}"/>
    <cellStyle name="Comma 2 4 5 4 2 3 2 2" xfId="22171" xr:uid="{00000000-0005-0000-0000-0000CE4B0000}"/>
    <cellStyle name="Comma 2 4 5 4 2 3 2 2 2" xfId="53554" xr:uid="{00000000-0005-0000-0000-0000CF4B0000}"/>
    <cellStyle name="Comma 2 4 5 4 2 3 2 3" xfId="40600" xr:uid="{00000000-0005-0000-0000-0000D04B0000}"/>
    <cellStyle name="Comma 2 4 5 4 2 3 3" xfId="30053" xr:uid="{00000000-0005-0000-0000-0000D14B0000}"/>
    <cellStyle name="Comma 2 4 5 4 2 3 3 2" xfId="61435" xr:uid="{00000000-0005-0000-0000-0000D24B0000}"/>
    <cellStyle name="Comma 2 4 5 4 2 3 4" xfId="14396" xr:uid="{00000000-0005-0000-0000-0000D34B0000}"/>
    <cellStyle name="Comma 2 4 5 4 2 3 4 2" xfId="45781" xr:uid="{00000000-0005-0000-0000-0000D44B0000}"/>
    <cellStyle name="Comma 2 4 5 4 2 3 5" xfId="35336" xr:uid="{00000000-0005-0000-0000-0000D54B0000}"/>
    <cellStyle name="Comma 2 4 5 4 2 4" xfId="6394" xr:uid="{00000000-0005-0000-0000-0000D64B0000}"/>
    <cellStyle name="Comma 2 4 5 4 2 4 2" xfId="24798" xr:uid="{00000000-0005-0000-0000-0000D74B0000}"/>
    <cellStyle name="Comma 2 4 5 4 2 4 2 2" xfId="56181" xr:uid="{00000000-0005-0000-0000-0000D84B0000}"/>
    <cellStyle name="Comma 2 4 5 4 2 4 3" xfId="17025" xr:uid="{00000000-0005-0000-0000-0000D94B0000}"/>
    <cellStyle name="Comma 2 4 5 4 2 4 3 2" xfId="48408" xr:uid="{00000000-0005-0000-0000-0000DA4B0000}"/>
    <cellStyle name="Comma 2 4 5 4 2 4 4" xfId="37968" xr:uid="{00000000-0005-0000-0000-0000DB4B0000}"/>
    <cellStyle name="Comma 2 4 5 4 2 5" xfId="19544" xr:uid="{00000000-0005-0000-0000-0000DC4B0000}"/>
    <cellStyle name="Comma 2 4 5 4 2 5 2" xfId="50927" xr:uid="{00000000-0005-0000-0000-0000DD4B0000}"/>
    <cellStyle name="Comma 2 4 5 4 2 6" xfId="27426" xr:uid="{00000000-0005-0000-0000-0000DE4B0000}"/>
    <cellStyle name="Comma 2 4 5 4 2 6 2" xfId="58808" xr:uid="{00000000-0005-0000-0000-0000DF4B0000}"/>
    <cellStyle name="Comma 2 4 5 4 2 7" xfId="11768" xr:uid="{00000000-0005-0000-0000-0000E04B0000}"/>
    <cellStyle name="Comma 2 4 5 4 2 7 2" xfId="43154" xr:uid="{00000000-0005-0000-0000-0000E14B0000}"/>
    <cellStyle name="Comma 2 4 5 4 2 8" xfId="32706" xr:uid="{00000000-0005-0000-0000-0000E24B0000}"/>
    <cellStyle name="Comma 2 4 5 4 3" xfId="993" xr:uid="{00000000-0005-0000-0000-0000E34B0000}"/>
    <cellStyle name="Comma 2 4 5 4 3 2" xfId="3693" xr:uid="{00000000-0005-0000-0000-0000E44B0000}"/>
    <cellStyle name="Comma 2 4 5 4 3 2 2" xfId="9054" xr:uid="{00000000-0005-0000-0000-0000E54B0000}"/>
    <cellStyle name="Comma 2 4 5 4 3 2 2 2" xfId="22173" xr:uid="{00000000-0005-0000-0000-0000E64B0000}"/>
    <cellStyle name="Comma 2 4 5 4 3 2 2 2 2" xfId="53556" xr:uid="{00000000-0005-0000-0000-0000E74B0000}"/>
    <cellStyle name="Comma 2 4 5 4 3 2 2 3" xfId="40602" xr:uid="{00000000-0005-0000-0000-0000E84B0000}"/>
    <cellStyle name="Comma 2 4 5 4 3 2 3" xfId="30055" xr:uid="{00000000-0005-0000-0000-0000E94B0000}"/>
    <cellStyle name="Comma 2 4 5 4 3 2 3 2" xfId="61437" xr:uid="{00000000-0005-0000-0000-0000EA4B0000}"/>
    <cellStyle name="Comma 2 4 5 4 3 2 4" xfId="14398" xr:uid="{00000000-0005-0000-0000-0000EB4B0000}"/>
    <cellStyle name="Comma 2 4 5 4 3 2 4 2" xfId="45783" xr:uid="{00000000-0005-0000-0000-0000EC4B0000}"/>
    <cellStyle name="Comma 2 4 5 4 3 2 5" xfId="35338" xr:uid="{00000000-0005-0000-0000-0000ED4B0000}"/>
    <cellStyle name="Comma 2 4 5 4 3 3" xfId="6396" xr:uid="{00000000-0005-0000-0000-0000EE4B0000}"/>
    <cellStyle name="Comma 2 4 5 4 3 3 2" xfId="24800" xr:uid="{00000000-0005-0000-0000-0000EF4B0000}"/>
    <cellStyle name="Comma 2 4 5 4 3 3 2 2" xfId="56183" xr:uid="{00000000-0005-0000-0000-0000F04B0000}"/>
    <cellStyle name="Comma 2 4 5 4 3 3 3" xfId="17027" xr:uid="{00000000-0005-0000-0000-0000F14B0000}"/>
    <cellStyle name="Comma 2 4 5 4 3 3 3 2" xfId="48410" xr:uid="{00000000-0005-0000-0000-0000F24B0000}"/>
    <cellStyle name="Comma 2 4 5 4 3 3 4" xfId="37970" xr:uid="{00000000-0005-0000-0000-0000F34B0000}"/>
    <cellStyle name="Comma 2 4 5 4 3 4" xfId="19546" xr:uid="{00000000-0005-0000-0000-0000F44B0000}"/>
    <cellStyle name="Comma 2 4 5 4 3 4 2" xfId="50929" xr:uid="{00000000-0005-0000-0000-0000F54B0000}"/>
    <cellStyle name="Comma 2 4 5 4 3 5" xfId="27428" xr:uid="{00000000-0005-0000-0000-0000F64B0000}"/>
    <cellStyle name="Comma 2 4 5 4 3 5 2" xfId="58810" xr:uid="{00000000-0005-0000-0000-0000F74B0000}"/>
    <cellStyle name="Comma 2 4 5 4 3 6" xfId="11770" xr:uid="{00000000-0005-0000-0000-0000F84B0000}"/>
    <cellStyle name="Comma 2 4 5 4 3 6 2" xfId="43156" xr:uid="{00000000-0005-0000-0000-0000F94B0000}"/>
    <cellStyle name="Comma 2 4 5 4 3 7" xfId="32708" xr:uid="{00000000-0005-0000-0000-0000FA4B0000}"/>
    <cellStyle name="Comma 2 4 5 4 4" xfId="994" xr:uid="{00000000-0005-0000-0000-0000FB4B0000}"/>
    <cellStyle name="Comma 2 4 5 4 4 2" xfId="3694" xr:uid="{00000000-0005-0000-0000-0000FC4B0000}"/>
    <cellStyle name="Comma 2 4 5 4 4 2 2" xfId="9055" xr:uid="{00000000-0005-0000-0000-0000FD4B0000}"/>
    <cellStyle name="Comma 2 4 5 4 4 2 2 2" xfId="22174" xr:uid="{00000000-0005-0000-0000-0000FE4B0000}"/>
    <cellStyle name="Comma 2 4 5 4 4 2 2 2 2" xfId="53557" xr:uid="{00000000-0005-0000-0000-0000FF4B0000}"/>
    <cellStyle name="Comma 2 4 5 4 4 2 2 3" xfId="40603" xr:uid="{00000000-0005-0000-0000-0000004C0000}"/>
    <cellStyle name="Comma 2 4 5 4 4 2 3" xfId="30056" xr:uid="{00000000-0005-0000-0000-0000014C0000}"/>
    <cellStyle name="Comma 2 4 5 4 4 2 3 2" xfId="61438" xr:uid="{00000000-0005-0000-0000-0000024C0000}"/>
    <cellStyle name="Comma 2 4 5 4 4 2 4" xfId="14399" xr:uid="{00000000-0005-0000-0000-0000034C0000}"/>
    <cellStyle name="Comma 2 4 5 4 4 2 4 2" xfId="45784" xr:uid="{00000000-0005-0000-0000-0000044C0000}"/>
    <cellStyle name="Comma 2 4 5 4 4 2 5" xfId="35339" xr:uid="{00000000-0005-0000-0000-0000054C0000}"/>
    <cellStyle name="Comma 2 4 5 4 4 3" xfId="6397" xr:uid="{00000000-0005-0000-0000-0000064C0000}"/>
    <cellStyle name="Comma 2 4 5 4 4 3 2" xfId="24801" xr:uid="{00000000-0005-0000-0000-0000074C0000}"/>
    <cellStyle name="Comma 2 4 5 4 4 3 2 2" xfId="56184" xr:uid="{00000000-0005-0000-0000-0000084C0000}"/>
    <cellStyle name="Comma 2 4 5 4 4 3 3" xfId="17028" xr:uid="{00000000-0005-0000-0000-0000094C0000}"/>
    <cellStyle name="Comma 2 4 5 4 4 3 3 2" xfId="48411" xr:uid="{00000000-0005-0000-0000-00000A4C0000}"/>
    <cellStyle name="Comma 2 4 5 4 4 3 4" xfId="37971" xr:uid="{00000000-0005-0000-0000-00000B4C0000}"/>
    <cellStyle name="Comma 2 4 5 4 4 4" xfId="19547" xr:uid="{00000000-0005-0000-0000-00000C4C0000}"/>
    <cellStyle name="Comma 2 4 5 4 4 4 2" xfId="50930" xr:uid="{00000000-0005-0000-0000-00000D4C0000}"/>
    <cellStyle name="Comma 2 4 5 4 4 5" xfId="27429" xr:uid="{00000000-0005-0000-0000-00000E4C0000}"/>
    <cellStyle name="Comma 2 4 5 4 4 5 2" xfId="58811" xr:uid="{00000000-0005-0000-0000-00000F4C0000}"/>
    <cellStyle name="Comma 2 4 5 4 4 6" xfId="11771" xr:uid="{00000000-0005-0000-0000-0000104C0000}"/>
    <cellStyle name="Comma 2 4 5 4 4 6 2" xfId="43157" xr:uid="{00000000-0005-0000-0000-0000114C0000}"/>
    <cellStyle name="Comma 2 4 5 4 4 7" xfId="32709" xr:uid="{00000000-0005-0000-0000-0000124C0000}"/>
    <cellStyle name="Comma 2 4 5 4 5" xfId="3690" xr:uid="{00000000-0005-0000-0000-0000134C0000}"/>
    <cellStyle name="Comma 2 4 5 4 5 2" xfId="9051" xr:uid="{00000000-0005-0000-0000-0000144C0000}"/>
    <cellStyle name="Comma 2 4 5 4 5 2 2" xfId="22170" xr:uid="{00000000-0005-0000-0000-0000154C0000}"/>
    <cellStyle name="Comma 2 4 5 4 5 2 2 2" xfId="53553" xr:uid="{00000000-0005-0000-0000-0000164C0000}"/>
    <cellStyle name="Comma 2 4 5 4 5 2 3" xfId="40599" xr:uid="{00000000-0005-0000-0000-0000174C0000}"/>
    <cellStyle name="Comma 2 4 5 4 5 3" xfId="30052" xr:uid="{00000000-0005-0000-0000-0000184C0000}"/>
    <cellStyle name="Comma 2 4 5 4 5 3 2" xfId="61434" xr:uid="{00000000-0005-0000-0000-0000194C0000}"/>
    <cellStyle name="Comma 2 4 5 4 5 4" xfId="14395" xr:uid="{00000000-0005-0000-0000-00001A4C0000}"/>
    <cellStyle name="Comma 2 4 5 4 5 4 2" xfId="45780" xr:uid="{00000000-0005-0000-0000-00001B4C0000}"/>
    <cellStyle name="Comma 2 4 5 4 5 5" xfId="35335" xr:uid="{00000000-0005-0000-0000-00001C4C0000}"/>
    <cellStyle name="Comma 2 4 5 4 6" xfId="6393" xr:uid="{00000000-0005-0000-0000-00001D4C0000}"/>
    <cellStyle name="Comma 2 4 5 4 6 2" xfId="24797" xr:uid="{00000000-0005-0000-0000-00001E4C0000}"/>
    <cellStyle name="Comma 2 4 5 4 6 2 2" xfId="56180" xr:uid="{00000000-0005-0000-0000-00001F4C0000}"/>
    <cellStyle name="Comma 2 4 5 4 6 3" xfId="17024" xr:uid="{00000000-0005-0000-0000-0000204C0000}"/>
    <cellStyle name="Comma 2 4 5 4 6 3 2" xfId="48407" xr:uid="{00000000-0005-0000-0000-0000214C0000}"/>
    <cellStyle name="Comma 2 4 5 4 6 4" xfId="37967" xr:uid="{00000000-0005-0000-0000-0000224C0000}"/>
    <cellStyle name="Comma 2 4 5 4 7" xfId="19543" xr:uid="{00000000-0005-0000-0000-0000234C0000}"/>
    <cellStyle name="Comma 2 4 5 4 7 2" xfId="50926" xr:uid="{00000000-0005-0000-0000-0000244C0000}"/>
    <cellStyle name="Comma 2 4 5 4 8" xfId="27425" xr:uid="{00000000-0005-0000-0000-0000254C0000}"/>
    <cellStyle name="Comma 2 4 5 4 8 2" xfId="58807" xr:uid="{00000000-0005-0000-0000-0000264C0000}"/>
    <cellStyle name="Comma 2 4 5 4 9" xfId="11767" xr:uid="{00000000-0005-0000-0000-0000274C0000}"/>
    <cellStyle name="Comma 2 4 5 4 9 2" xfId="43153" xr:uid="{00000000-0005-0000-0000-0000284C0000}"/>
    <cellStyle name="Comma 2 4 5 5" xfId="995" xr:uid="{00000000-0005-0000-0000-0000294C0000}"/>
    <cellStyle name="Comma 2 4 5 5 10" xfId="32710" xr:uid="{00000000-0005-0000-0000-00002A4C0000}"/>
    <cellStyle name="Comma 2 4 5 5 2" xfId="996" xr:uid="{00000000-0005-0000-0000-00002B4C0000}"/>
    <cellStyle name="Comma 2 4 5 5 2 2" xfId="997" xr:uid="{00000000-0005-0000-0000-00002C4C0000}"/>
    <cellStyle name="Comma 2 4 5 5 2 2 2" xfId="3697" xr:uid="{00000000-0005-0000-0000-00002D4C0000}"/>
    <cellStyle name="Comma 2 4 5 5 2 2 2 2" xfId="9058" xr:uid="{00000000-0005-0000-0000-00002E4C0000}"/>
    <cellStyle name="Comma 2 4 5 5 2 2 2 2 2" xfId="22177" xr:uid="{00000000-0005-0000-0000-00002F4C0000}"/>
    <cellStyle name="Comma 2 4 5 5 2 2 2 2 2 2" xfId="53560" xr:uid="{00000000-0005-0000-0000-0000304C0000}"/>
    <cellStyle name="Comma 2 4 5 5 2 2 2 2 3" xfId="40606" xr:uid="{00000000-0005-0000-0000-0000314C0000}"/>
    <cellStyle name="Comma 2 4 5 5 2 2 2 3" xfId="30059" xr:uid="{00000000-0005-0000-0000-0000324C0000}"/>
    <cellStyle name="Comma 2 4 5 5 2 2 2 3 2" xfId="61441" xr:uid="{00000000-0005-0000-0000-0000334C0000}"/>
    <cellStyle name="Comma 2 4 5 5 2 2 2 4" xfId="14402" xr:uid="{00000000-0005-0000-0000-0000344C0000}"/>
    <cellStyle name="Comma 2 4 5 5 2 2 2 4 2" xfId="45787" xr:uid="{00000000-0005-0000-0000-0000354C0000}"/>
    <cellStyle name="Comma 2 4 5 5 2 2 2 5" xfId="35342" xr:uid="{00000000-0005-0000-0000-0000364C0000}"/>
    <cellStyle name="Comma 2 4 5 5 2 2 3" xfId="6400" xr:uid="{00000000-0005-0000-0000-0000374C0000}"/>
    <cellStyle name="Comma 2 4 5 5 2 2 3 2" xfId="24804" xr:uid="{00000000-0005-0000-0000-0000384C0000}"/>
    <cellStyle name="Comma 2 4 5 5 2 2 3 2 2" xfId="56187" xr:uid="{00000000-0005-0000-0000-0000394C0000}"/>
    <cellStyle name="Comma 2 4 5 5 2 2 3 3" xfId="17031" xr:uid="{00000000-0005-0000-0000-00003A4C0000}"/>
    <cellStyle name="Comma 2 4 5 5 2 2 3 3 2" xfId="48414" xr:uid="{00000000-0005-0000-0000-00003B4C0000}"/>
    <cellStyle name="Comma 2 4 5 5 2 2 3 4" xfId="37974" xr:uid="{00000000-0005-0000-0000-00003C4C0000}"/>
    <cellStyle name="Comma 2 4 5 5 2 2 4" xfId="19550" xr:uid="{00000000-0005-0000-0000-00003D4C0000}"/>
    <cellStyle name="Comma 2 4 5 5 2 2 4 2" xfId="50933" xr:uid="{00000000-0005-0000-0000-00003E4C0000}"/>
    <cellStyle name="Comma 2 4 5 5 2 2 5" xfId="27432" xr:uid="{00000000-0005-0000-0000-00003F4C0000}"/>
    <cellStyle name="Comma 2 4 5 5 2 2 5 2" xfId="58814" xr:uid="{00000000-0005-0000-0000-0000404C0000}"/>
    <cellStyle name="Comma 2 4 5 5 2 2 6" xfId="11774" xr:uid="{00000000-0005-0000-0000-0000414C0000}"/>
    <cellStyle name="Comma 2 4 5 5 2 2 6 2" xfId="43160" xr:uid="{00000000-0005-0000-0000-0000424C0000}"/>
    <cellStyle name="Comma 2 4 5 5 2 2 7" xfId="32712" xr:uid="{00000000-0005-0000-0000-0000434C0000}"/>
    <cellStyle name="Comma 2 4 5 5 2 3" xfId="3696" xr:uid="{00000000-0005-0000-0000-0000444C0000}"/>
    <cellStyle name="Comma 2 4 5 5 2 3 2" xfId="9057" xr:uid="{00000000-0005-0000-0000-0000454C0000}"/>
    <cellStyle name="Comma 2 4 5 5 2 3 2 2" xfId="22176" xr:uid="{00000000-0005-0000-0000-0000464C0000}"/>
    <cellStyle name="Comma 2 4 5 5 2 3 2 2 2" xfId="53559" xr:uid="{00000000-0005-0000-0000-0000474C0000}"/>
    <cellStyle name="Comma 2 4 5 5 2 3 2 3" xfId="40605" xr:uid="{00000000-0005-0000-0000-0000484C0000}"/>
    <cellStyle name="Comma 2 4 5 5 2 3 3" xfId="30058" xr:uid="{00000000-0005-0000-0000-0000494C0000}"/>
    <cellStyle name="Comma 2 4 5 5 2 3 3 2" xfId="61440" xr:uid="{00000000-0005-0000-0000-00004A4C0000}"/>
    <cellStyle name="Comma 2 4 5 5 2 3 4" xfId="14401" xr:uid="{00000000-0005-0000-0000-00004B4C0000}"/>
    <cellStyle name="Comma 2 4 5 5 2 3 4 2" xfId="45786" xr:uid="{00000000-0005-0000-0000-00004C4C0000}"/>
    <cellStyle name="Comma 2 4 5 5 2 3 5" xfId="35341" xr:uid="{00000000-0005-0000-0000-00004D4C0000}"/>
    <cellStyle name="Comma 2 4 5 5 2 4" xfId="6399" xr:uid="{00000000-0005-0000-0000-00004E4C0000}"/>
    <cellStyle name="Comma 2 4 5 5 2 4 2" xfId="24803" xr:uid="{00000000-0005-0000-0000-00004F4C0000}"/>
    <cellStyle name="Comma 2 4 5 5 2 4 2 2" xfId="56186" xr:uid="{00000000-0005-0000-0000-0000504C0000}"/>
    <cellStyle name="Comma 2 4 5 5 2 4 3" xfId="17030" xr:uid="{00000000-0005-0000-0000-0000514C0000}"/>
    <cellStyle name="Comma 2 4 5 5 2 4 3 2" xfId="48413" xr:uid="{00000000-0005-0000-0000-0000524C0000}"/>
    <cellStyle name="Comma 2 4 5 5 2 4 4" xfId="37973" xr:uid="{00000000-0005-0000-0000-0000534C0000}"/>
    <cellStyle name="Comma 2 4 5 5 2 5" xfId="19549" xr:uid="{00000000-0005-0000-0000-0000544C0000}"/>
    <cellStyle name="Comma 2 4 5 5 2 5 2" xfId="50932" xr:uid="{00000000-0005-0000-0000-0000554C0000}"/>
    <cellStyle name="Comma 2 4 5 5 2 6" xfId="27431" xr:uid="{00000000-0005-0000-0000-0000564C0000}"/>
    <cellStyle name="Comma 2 4 5 5 2 6 2" xfId="58813" xr:uid="{00000000-0005-0000-0000-0000574C0000}"/>
    <cellStyle name="Comma 2 4 5 5 2 7" xfId="11773" xr:uid="{00000000-0005-0000-0000-0000584C0000}"/>
    <cellStyle name="Comma 2 4 5 5 2 7 2" xfId="43159" xr:uid="{00000000-0005-0000-0000-0000594C0000}"/>
    <cellStyle name="Comma 2 4 5 5 2 8" xfId="32711" xr:uid="{00000000-0005-0000-0000-00005A4C0000}"/>
    <cellStyle name="Comma 2 4 5 5 3" xfId="998" xr:uid="{00000000-0005-0000-0000-00005B4C0000}"/>
    <cellStyle name="Comma 2 4 5 5 3 2" xfId="3698" xr:uid="{00000000-0005-0000-0000-00005C4C0000}"/>
    <cellStyle name="Comma 2 4 5 5 3 2 2" xfId="9059" xr:uid="{00000000-0005-0000-0000-00005D4C0000}"/>
    <cellStyle name="Comma 2 4 5 5 3 2 2 2" xfId="22178" xr:uid="{00000000-0005-0000-0000-00005E4C0000}"/>
    <cellStyle name="Comma 2 4 5 5 3 2 2 2 2" xfId="53561" xr:uid="{00000000-0005-0000-0000-00005F4C0000}"/>
    <cellStyle name="Comma 2 4 5 5 3 2 2 3" xfId="40607" xr:uid="{00000000-0005-0000-0000-0000604C0000}"/>
    <cellStyle name="Comma 2 4 5 5 3 2 3" xfId="30060" xr:uid="{00000000-0005-0000-0000-0000614C0000}"/>
    <cellStyle name="Comma 2 4 5 5 3 2 3 2" xfId="61442" xr:uid="{00000000-0005-0000-0000-0000624C0000}"/>
    <cellStyle name="Comma 2 4 5 5 3 2 4" xfId="14403" xr:uid="{00000000-0005-0000-0000-0000634C0000}"/>
    <cellStyle name="Comma 2 4 5 5 3 2 4 2" xfId="45788" xr:uid="{00000000-0005-0000-0000-0000644C0000}"/>
    <cellStyle name="Comma 2 4 5 5 3 2 5" xfId="35343" xr:uid="{00000000-0005-0000-0000-0000654C0000}"/>
    <cellStyle name="Comma 2 4 5 5 3 3" xfId="6401" xr:uid="{00000000-0005-0000-0000-0000664C0000}"/>
    <cellStyle name="Comma 2 4 5 5 3 3 2" xfId="24805" xr:uid="{00000000-0005-0000-0000-0000674C0000}"/>
    <cellStyle name="Comma 2 4 5 5 3 3 2 2" xfId="56188" xr:uid="{00000000-0005-0000-0000-0000684C0000}"/>
    <cellStyle name="Comma 2 4 5 5 3 3 3" xfId="17032" xr:uid="{00000000-0005-0000-0000-0000694C0000}"/>
    <cellStyle name="Comma 2 4 5 5 3 3 3 2" xfId="48415" xr:uid="{00000000-0005-0000-0000-00006A4C0000}"/>
    <cellStyle name="Comma 2 4 5 5 3 3 4" xfId="37975" xr:uid="{00000000-0005-0000-0000-00006B4C0000}"/>
    <cellStyle name="Comma 2 4 5 5 3 4" xfId="19551" xr:uid="{00000000-0005-0000-0000-00006C4C0000}"/>
    <cellStyle name="Comma 2 4 5 5 3 4 2" xfId="50934" xr:uid="{00000000-0005-0000-0000-00006D4C0000}"/>
    <cellStyle name="Comma 2 4 5 5 3 5" xfId="27433" xr:uid="{00000000-0005-0000-0000-00006E4C0000}"/>
    <cellStyle name="Comma 2 4 5 5 3 5 2" xfId="58815" xr:uid="{00000000-0005-0000-0000-00006F4C0000}"/>
    <cellStyle name="Comma 2 4 5 5 3 6" xfId="11775" xr:uid="{00000000-0005-0000-0000-0000704C0000}"/>
    <cellStyle name="Comma 2 4 5 5 3 6 2" xfId="43161" xr:uid="{00000000-0005-0000-0000-0000714C0000}"/>
    <cellStyle name="Comma 2 4 5 5 3 7" xfId="32713" xr:uid="{00000000-0005-0000-0000-0000724C0000}"/>
    <cellStyle name="Comma 2 4 5 5 4" xfId="999" xr:uid="{00000000-0005-0000-0000-0000734C0000}"/>
    <cellStyle name="Comma 2 4 5 5 4 2" xfId="3699" xr:uid="{00000000-0005-0000-0000-0000744C0000}"/>
    <cellStyle name="Comma 2 4 5 5 4 2 2" xfId="9060" xr:uid="{00000000-0005-0000-0000-0000754C0000}"/>
    <cellStyle name="Comma 2 4 5 5 4 2 2 2" xfId="22179" xr:uid="{00000000-0005-0000-0000-0000764C0000}"/>
    <cellStyle name="Comma 2 4 5 5 4 2 2 2 2" xfId="53562" xr:uid="{00000000-0005-0000-0000-0000774C0000}"/>
    <cellStyle name="Comma 2 4 5 5 4 2 2 3" xfId="40608" xr:uid="{00000000-0005-0000-0000-0000784C0000}"/>
    <cellStyle name="Comma 2 4 5 5 4 2 3" xfId="30061" xr:uid="{00000000-0005-0000-0000-0000794C0000}"/>
    <cellStyle name="Comma 2 4 5 5 4 2 3 2" xfId="61443" xr:uid="{00000000-0005-0000-0000-00007A4C0000}"/>
    <cellStyle name="Comma 2 4 5 5 4 2 4" xfId="14404" xr:uid="{00000000-0005-0000-0000-00007B4C0000}"/>
    <cellStyle name="Comma 2 4 5 5 4 2 4 2" xfId="45789" xr:uid="{00000000-0005-0000-0000-00007C4C0000}"/>
    <cellStyle name="Comma 2 4 5 5 4 2 5" xfId="35344" xr:uid="{00000000-0005-0000-0000-00007D4C0000}"/>
    <cellStyle name="Comma 2 4 5 5 4 3" xfId="6402" xr:uid="{00000000-0005-0000-0000-00007E4C0000}"/>
    <cellStyle name="Comma 2 4 5 5 4 3 2" xfId="24806" xr:uid="{00000000-0005-0000-0000-00007F4C0000}"/>
    <cellStyle name="Comma 2 4 5 5 4 3 2 2" xfId="56189" xr:uid="{00000000-0005-0000-0000-0000804C0000}"/>
    <cellStyle name="Comma 2 4 5 5 4 3 3" xfId="17033" xr:uid="{00000000-0005-0000-0000-0000814C0000}"/>
    <cellStyle name="Comma 2 4 5 5 4 3 3 2" xfId="48416" xr:uid="{00000000-0005-0000-0000-0000824C0000}"/>
    <cellStyle name="Comma 2 4 5 5 4 3 4" xfId="37976" xr:uid="{00000000-0005-0000-0000-0000834C0000}"/>
    <cellStyle name="Comma 2 4 5 5 4 4" xfId="19552" xr:uid="{00000000-0005-0000-0000-0000844C0000}"/>
    <cellStyle name="Comma 2 4 5 5 4 4 2" xfId="50935" xr:uid="{00000000-0005-0000-0000-0000854C0000}"/>
    <cellStyle name="Comma 2 4 5 5 4 5" xfId="27434" xr:uid="{00000000-0005-0000-0000-0000864C0000}"/>
    <cellStyle name="Comma 2 4 5 5 4 5 2" xfId="58816" xr:uid="{00000000-0005-0000-0000-0000874C0000}"/>
    <cellStyle name="Comma 2 4 5 5 4 6" xfId="11776" xr:uid="{00000000-0005-0000-0000-0000884C0000}"/>
    <cellStyle name="Comma 2 4 5 5 4 6 2" xfId="43162" xr:uid="{00000000-0005-0000-0000-0000894C0000}"/>
    <cellStyle name="Comma 2 4 5 5 4 7" xfId="32714" xr:uid="{00000000-0005-0000-0000-00008A4C0000}"/>
    <cellStyle name="Comma 2 4 5 5 5" xfId="3695" xr:uid="{00000000-0005-0000-0000-00008B4C0000}"/>
    <cellStyle name="Comma 2 4 5 5 5 2" xfId="9056" xr:uid="{00000000-0005-0000-0000-00008C4C0000}"/>
    <cellStyle name="Comma 2 4 5 5 5 2 2" xfId="22175" xr:uid="{00000000-0005-0000-0000-00008D4C0000}"/>
    <cellStyle name="Comma 2 4 5 5 5 2 2 2" xfId="53558" xr:uid="{00000000-0005-0000-0000-00008E4C0000}"/>
    <cellStyle name="Comma 2 4 5 5 5 2 3" xfId="40604" xr:uid="{00000000-0005-0000-0000-00008F4C0000}"/>
    <cellStyle name="Comma 2 4 5 5 5 3" xfId="30057" xr:uid="{00000000-0005-0000-0000-0000904C0000}"/>
    <cellStyle name="Comma 2 4 5 5 5 3 2" xfId="61439" xr:uid="{00000000-0005-0000-0000-0000914C0000}"/>
    <cellStyle name="Comma 2 4 5 5 5 4" xfId="14400" xr:uid="{00000000-0005-0000-0000-0000924C0000}"/>
    <cellStyle name="Comma 2 4 5 5 5 4 2" xfId="45785" xr:uid="{00000000-0005-0000-0000-0000934C0000}"/>
    <cellStyle name="Comma 2 4 5 5 5 5" xfId="35340" xr:uid="{00000000-0005-0000-0000-0000944C0000}"/>
    <cellStyle name="Comma 2 4 5 5 6" xfId="6398" xr:uid="{00000000-0005-0000-0000-0000954C0000}"/>
    <cellStyle name="Comma 2 4 5 5 6 2" xfId="24802" xr:uid="{00000000-0005-0000-0000-0000964C0000}"/>
    <cellStyle name="Comma 2 4 5 5 6 2 2" xfId="56185" xr:uid="{00000000-0005-0000-0000-0000974C0000}"/>
    <cellStyle name="Comma 2 4 5 5 6 3" xfId="17029" xr:uid="{00000000-0005-0000-0000-0000984C0000}"/>
    <cellStyle name="Comma 2 4 5 5 6 3 2" xfId="48412" xr:uid="{00000000-0005-0000-0000-0000994C0000}"/>
    <cellStyle name="Comma 2 4 5 5 6 4" xfId="37972" xr:uid="{00000000-0005-0000-0000-00009A4C0000}"/>
    <cellStyle name="Comma 2 4 5 5 7" xfId="19548" xr:uid="{00000000-0005-0000-0000-00009B4C0000}"/>
    <cellStyle name="Comma 2 4 5 5 7 2" xfId="50931" xr:uid="{00000000-0005-0000-0000-00009C4C0000}"/>
    <cellStyle name="Comma 2 4 5 5 8" xfId="27430" xr:uid="{00000000-0005-0000-0000-00009D4C0000}"/>
    <cellStyle name="Comma 2 4 5 5 8 2" xfId="58812" xr:uid="{00000000-0005-0000-0000-00009E4C0000}"/>
    <cellStyle name="Comma 2 4 5 5 9" xfId="11772" xr:uid="{00000000-0005-0000-0000-00009F4C0000}"/>
    <cellStyle name="Comma 2 4 5 5 9 2" xfId="43158" xr:uid="{00000000-0005-0000-0000-0000A04C0000}"/>
    <cellStyle name="Comma 2 4 5 6" xfId="1000" xr:uid="{00000000-0005-0000-0000-0000A14C0000}"/>
    <cellStyle name="Comma 2 4 5 6 2" xfId="1001" xr:uid="{00000000-0005-0000-0000-0000A24C0000}"/>
    <cellStyle name="Comma 2 4 5 6 2 2" xfId="3701" xr:uid="{00000000-0005-0000-0000-0000A34C0000}"/>
    <cellStyle name="Comma 2 4 5 6 2 2 2" xfId="9062" xr:uid="{00000000-0005-0000-0000-0000A44C0000}"/>
    <cellStyle name="Comma 2 4 5 6 2 2 2 2" xfId="22181" xr:uid="{00000000-0005-0000-0000-0000A54C0000}"/>
    <cellStyle name="Comma 2 4 5 6 2 2 2 2 2" xfId="53564" xr:uid="{00000000-0005-0000-0000-0000A64C0000}"/>
    <cellStyle name="Comma 2 4 5 6 2 2 2 3" xfId="40610" xr:uid="{00000000-0005-0000-0000-0000A74C0000}"/>
    <cellStyle name="Comma 2 4 5 6 2 2 3" xfId="30063" xr:uid="{00000000-0005-0000-0000-0000A84C0000}"/>
    <cellStyle name="Comma 2 4 5 6 2 2 3 2" xfId="61445" xr:uid="{00000000-0005-0000-0000-0000A94C0000}"/>
    <cellStyle name="Comma 2 4 5 6 2 2 4" xfId="14406" xr:uid="{00000000-0005-0000-0000-0000AA4C0000}"/>
    <cellStyle name="Comma 2 4 5 6 2 2 4 2" xfId="45791" xr:uid="{00000000-0005-0000-0000-0000AB4C0000}"/>
    <cellStyle name="Comma 2 4 5 6 2 2 5" xfId="35346" xr:uid="{00000000-0005-0000-0000-0000AC4C0000}"/>
    <cellStyle name="Comma 2 4 5 6 2 3" xfId="6404" xr:uid="{00000000-0005-0000-0000-0000AD4C0000}"/>
    <cellStyle name="Comma 2 4 5 6 2 3 2" xfId="24808" xr:uid="{00000000-0005-0000-0000-0000AE4C0000}"/>
    <cellStyle name="Comma 2 4 5 6 2 3 2 2" xfId="56191" xr:uid="{00000000-0005-0000-0000-0000AF4C0000}"/>
    <cellStyle name="Comma 2 4 5 6 2 3 3" xfId="17035" xr:uid="{00000000-0005-0000-0000-0000B04C0000}"/>
    <cellStyle name="Comma 2 4 5 6 2 3 3 2" xfId="48418" xr:uid="{00000000-0005-0000-0000-0000B14C0000}"/>
    <cellStyle name="Comma 2 4 5 6 2 3 4" xfId="37978" xr:uid="{00000000-0005-0000-0000-0000B24C0000}"/>
    <cellStyle name="Comma 2 4 5 6 2 4" xfId="19554" xr:uid="{00000000-0005-0000-0000-0000B34C0000}"/>
    <cellStyle name="Comma 2 4 5 6 2 4 2" xfId="50937" xr:uid="{00000000-0005-0000-0000-0000B44C0000}"/>
    <cellStyle name="Comma 2 4 5 6 2 5" xfId="27436" xr:uid="{00000000-0005-0000-0000-0000B54C0000}"/>
    <cellStyle name="Comma 2 4 5 6 2 5 2" xfId="58818" xr:uid="{00000000-0005-0000-0000-0000B64C0000}"/>
    <cellStyle name="Comma 2 4 5 6 2 6" xfId="11778" xr:uid="{00000000-0005-0000-0000-0000B74C0000}"/>
    <cellStyle name="Comma 2 4 5 6 2 6 2" xfId="43164" xr:uid="{00000000-0005-0000-0000-0000B84C0000}"/>
    <cellStyle name="Comma 2 4 5 6 2 7" xfId="32716" xr:uid="{00000000-0005-0000-0000-0000B94C0000}"/>
    <cellStyle name="Comma 2 4 5 6 3" xfId="1002" xr:uid="{00000000-0005-0000-0000-0000BA4C0000}"/>
    <cellStyle name="Comma 2 4 5 6 3 2" xfId="3702" xr:uid="{00000000-0005-0000-0000-0000BB4C0000}"/>
    <cellStyle name="Comma 2 4 5 6 3 2 2" xfId="9063" xr:uid="{00000000-0005-0000-0000-0000BC4C0000}"/>
    <cellStyle name="Comma 2 4 5 6 3 2 2 2" xfId="22182" xr:uid="{00000000-0005-0000-0000-0000BD4C0000}"/>
    <cellStyle name="Comma 2 4 5 6 3 2 2 2 2" xfId="53565" xr:uid="{00000000-0005-0000-0000-0000BE4C0000}"/>
    <cellStyle name="Comma 2 4 5 6 3 2 2 3" xfId="40611" xr:uid="{00000000-0005-0000-0000-0000BF4C0000}"/>
    <cellStyle name="Comma 2 4 5 6 3 2 3" xfId="30064" xr:uid="{00000000-0005-0000-0000-0000C04C0000}"/>
    <cellStyle name="Comma 2 4 5 6 3 2 3 2" xfId="61446" xr:uid="{00000000-0005-0000-0000-0000C14C0000}"/>
    <cellStyle name="Comma 2 4 5 6 3 2 4" xfId="14407" xr:uid="{00000000-0005-0000-0000-0000C24C0000}"/>
    <cellStyle name="Comma 2 4 5 6 3 2 4 2" xfId="45792" xr:uid="{00000000-0005-0000-0000-0000C34C0000}"/>
    <cellStyle name="Comma 2 4 5 6 3 2 5" xfId="35347" xr:uid="{00000000-0005-0000-0000-0000C44C0000}"/>
    <cellStyle name="Comma 2 4 5 6 3 3" xfId="6405" xr:uid="{00000000-0005-0000-0000-0000C54C0000}"/>
    <cellStyle name="Comma 2 4 5 6 3 3 2" xfId="24809" xr:uid="{00000000-0005-0000-0000-0000C64C0000}"/>
    <cellStyle name="Comma 2 4 5 6 3 3 2 2" xfId="56192" xr:uid="{00000000-0005-0000-0000-0000C74C0000}"/>
    <cellStyle name="Comma 2 4 5 6 3 3 3" xfId="17036" xr:uid="{00000000-0005-0000-0000-0000C84C0000}"/>
    <cellStyle name="Comma 2 4 5 6 3 3 3 2" xfId="48419" xr:uid="{00000000-0005-0000-0000-0000C94C0000}"/>
    <cellStyle name="Comma 2 4 5 6 3 3 4" xfId="37979" xr:uid="{00000000-0005-0000-0000-0000CA4C0000}"/>
    <cellStyle name="Comma 2 4 5 6 3 4" xfId="19555" xr:uid="{00000000-0005-0000-0000-0000CB4C0000}"/>
    <cellStyle name="Comma 2 4 5 6 3 4 2" xfId="50938" xr:uid="{00000000-0005-0000-0000-0000CC4C0000}"/>
    <cellStyle name="Comma 2 4 5 6 3 5" xfId="27437" xr:uid="{00000000-0005-0000-0000-0000CD4C0000}"/>
    <cellStyle name="Comma 2 4 5 6 3 5 2" xfId="58819" xr:uid="{00000000-0005-0000-0000-0000CE4C0000}"/>
    <cellStyle name="Comma 2 4 5 6 3 6" xfId="11779" xr:uid="{00000000-0005-0000-0000-0000CF4C0000}"/>
    <cellStyle name="Comma 2 4 5 6 3 6 2" xfId="43165" xr:uid="{00000000-0005-0000-0000-0000D04C0000}"/>
    <cellStyle name="Comma 2 4 5 6 3 7" xfId="32717" xr:uid="{00000000-0005-0000-0000-0000D14C0000}"/>
    <cellStyle name="Comma 2 4 5 6 4" xfId="3700" xr:uid="{00000000-0005-0000-0000-0000D24C0000}"/>
    <cellStyle name="Comma 2 4 5 6 4 2" xfId="9061" xr:uid="{00000000-0005-0000-0000-0000D34C0000}"/>
    <cellStyle name="Comma 2 4 5 6 4 2 2" xfId="22180" xr:uid="{00000000-0005-0000-0000-0000D44C0000}"/>
    <cellStyle name="Comma 2 4 5 6 4 2 2 2" xfId="53563" xr:uid="{00000000-0005-0000-0000-0000D54C0000}"/>
    <cellStyle name="Comma 2 4 5 6 4 2 3" xfId="40609" xr:uid="{00000000-0005-0000-0000-0000D64C0000}"/>
    <cellStyle name="Comma 2 4 5 6 4 3" xfId="30062" xr:uid="{00000000-0005-0000-0000-0000D74C0000}"/>
    <cellStyle name="Comma 2 4 5 6 4 3 2" xfId="61444" xr:uid="{00000000-0005-0000-0000-0000D84C0000}"/>
    <cellStyle name="Comma 2 4 5 6 4 4" xfId="14405" xr:uid="{00000000-0005-0000-0000-0000D94C0000}"/>
    <cellStyle name="Comma 2 4 5 6 4 4 2" xfId="45790" xr:uid="{00000000-0005-0000-0000-0000DA4C0000}"/>
    <cellStyle name="Comma 2 4 5 6 4 5" xfId="35345" xr:uid="{00000000-0005-0000-0000-0000DB4C0000}"/>
    <cellStyle name="Comma 2 4 5 6 5" xfId="6403" xr:uid="{00000000-0005-0000-0000-0000DC4C0000}"/>
    <cellStyle name="Comma 2 4 5 6 5 2" xfId="24807" xr:uid="{00000000-0005-0000-0000-0000DD4C0000}"/>
    <cellStyle name="Comma 2 4 5 6 5 2 2" xfId="56190" xr:uid="{00000000-0005-0000-0000-0000DE4C0000}"/>
    <cellStyle name="Comma 2 4 5 6 5 3" xfId="17034" xr:uid="{00000000-0005-0000-0000-0000DF4C0000}"/>
    <cellStyle name="Comma 2 4 5 6 5 3 2" xfId="48417" xr:uid="{00000000-0005-0000-0000-0000E04C0000}"/>
    <cellStyle name="Comma 2 4 5 6 5 4" xfId="37977" xr:uid="{00000000-0005-0000-0000-0000E14C0000}"/>
    <cellStyle name="Comma 2 4 5 6 6" xfId="19553" xr:uid="{00000000-0005-0000-0000-0000E24C0000}"/>
    <cellStyle name="Comma 2 4 5 6 6 2" xfId="50936" xr:uid="{00000000-0005-0000-0000-0000E34C0000}"/>
    <cellStyle name="Comma 2 4 5 6 7" xfId="27435" xr:uid="{00000000-0005-0000-0000-0000E44C0000}"/>
    <cellStyle name="Comma 2 4 5 6 7 2" xfId="58817" xr:uid="{00000000-0005-0000-0000-0000E54C0000}"/>
    <cellStyle name="Comma 2 4 5 6 8" xfId="11777" xr:uid="{00000000-0005-0000-0000-0000E64C0000}"/>
    <cellStyle name="Comma 2 4 5 6 8 2" xfId="43163" xr:uid="{00000000-0005-0000-0000-0000E74C0000}"/>
    <cellStyle name="Comma 2 4 5 6 9" xfId="32715" xr:uid="{00000000-0005-0000-0000-0000E84C0000}"/>
    <cellStyle name="Comma 2 4 5 7" xfId="1003" xr:uid="{00000000-0005-0000-0000-0000E94C0000}"/>
    <cellStyle name="Comma 2 4 5 7 2" xfId="1004" xr:uid="{00000000-0005-0000-0000-0000EA4C0000}"/>
    <cellStyle name="Comma 2 4 5 7 2 2" xfId="3704" xr:uid="{00000000-0005-0000-0000-0000EB4C0000}"/>
    <cellStyle name="Comma 2 4 5 7 2 2 2" xfId="9065" xr:uid="{00000000-0005-0000-0000-0000EC4C0000}"/>
    <cellStyle name="Comma 2 4 5 7 2 2 2 2" xfId="22184" xr:uid="{00000000-0005-0000-0000-0000ED4C0000}"/>
    <cellStyle name="Comma 2 4 5 7 2 2 2 2 2" xfId="53567" xr:uid="{00000000-0005-0000-0000-0000EE4C0000}"/>
    <cellStyle name="Comma 2 4 5 7 2 2 2 3" xfId="40613" xr:uid="{00000000-0005-0000-0000-0000EF4C0000}"/>
    <cellStyle name="Comma 2 4 5 7 2 2 3" xfId="30066" xr:uid="{00000000-0005-0000-0000-0000F04C0000}"/>
    <cellStyle name="Comma 2 4 5 7 2 2 3 2" xfId="61448" xr:uid="{00000000-0005-0000-0000-0000F14C0000}"/>
    <cellStyle name="Comma 2 4 5 7 2 2 4" xfId="14409" xr:uid="{00000000-0005-0000-0000-0000F24C0000}"/>
    <cellStyle name="Comma 2 4 5 7 2 2 4 2" xfId="45794" xr:uid="{00000000-0005-0000-0000-0000F34C0000}"/>
    <cellStyle name="Comma 2 4 5 7 2 2 5" xfId="35349" xr:uid="{00000000-0005-0000-0000-0000F44C0000}"/>
    <cellStyle name="Comma 2 4 5 7 2 3" xfId="6407" xr:uid="{00000000-0005-0000-0000-0000F54C0000}"/>
    <cellStyle name="Comma 2 4 5 7 2 3 2" xfId="24811" xr:uid="{00000000-0005-0000-0000-0000F64C0000}"/>
    <cellStyle name="Comma 2 4 5 7 2 3 2 2" xfId="56194" xr:uid="{00000000-0005-0000-0000-0000F74C0000}"/>
    <cellStyle name="Comma 2 4 5 7 2 3 3" xfId="17038" xr:uid="{00000000-0005-0000-0000-0000F84C0000}"/>
    <cellStyle name="Comma 2 4 5 7 2 3 3 2" xfId="48421" xr:uid="{00000000-0005-0000-0000-0000F94C0000}"/>
    <cellStyle name="Comma 2 4 5 7 2 3 4" xfId="37981" xr:uid="{00000000-0005-0000-0000-0000FA4C0000}"/>
    <cellStyle name="Comma 2 4 5 7 2 4" xfId="19557" xr:uid="{00000000-0005-0000-0000-0000FB4C0000}"/>
    <cellStyle name="Comma 2 4 5 7 2 4 2" xfId="50940" xr:uid="{00000000-0005-0000-0000-0000FC4C0000}"/>
    <cellStyle name="Comma 2 4 5 7 2 5" xfId="27439" xr:uid="{00000000-0005-0000-0000-0000FD4C0000}"/>
    <cellStyle name="Comma 2 4 5 7 2 5 2" xfId="58821" xr:uid="{00000000-0005-0000-0000-0000FE4C0000}"/>
    <cellStyle name="Comma 2 4 5 7 2 6" xfId="11781" xr:uid="{00000000-0005-0000-0000-0000FF4C0000}"/>
    <cellStyle name="Comma 2 4 5 7 2 6 2" xfId="43167" xr:uid="{00000000-0005-0000-0000-0000004D0000}"/>
    <cellStyle name="Comma 2 4 5 7 2 7" xfId="32719" xr:uid="{00000000-0005-0000-0000-0000014D0000}"/>
    <cellStyle name="Comma 2 4 5 7 3" xfId="3703" xr:uid="{00000000-0005-0000-0000-0000024D0000}"/>
    <cellStyle name="Comma 2 4 5 7 3 2" xfId="9064" xr:uid="{00000000-0005-0000-0000-0000034D0000}"/>
    <cellStyle name="Comma 2 4 5 7 3 2 2" xfId="22183" xr:uid="{00000000-0005-0000-0000-0000044D0000}"/>
    <cellStyle name="Comma 2 4 5 7 3 2 2 2" xfId="53566" xr:uid="{00000000-0005-0000-0000-0000054D0000}"/>
    <cellStyle name="Comma 2 4 5 7 3 2 3" xfId="40612" xr:uid="{00000000-0005-0000-0000-0000064D0000}"/>
    <cellStyle name="Comma 2 4 5 7 3 3" xfId="30065" xr:uid="{00000000-0005-0000-0000-0000074D0000}"/>
    <cellStyle name="Comma 2 4 5 7 3 3 2" xfId="61447" xr:uid="{00000000-0005-0000-0000-0000084D0000}"/>
    <cellStyle name="Comma 2 4 5 7 3 4" xfId="14408" xr:uid="{00000000-0005-0000-0000-0000094D0000}"/>
    <cellStyle name="Comma 2 4 5 7 3 4 2" xfId="45793" xr:uid="{00000000-0005-0000-0000-00000A4D0000}"/>
    <cellStyle name="Comma 2 4 5 7 3 5" xfId="35348" xr:uid="{00000000-0005-0000-0000-00000B4D0000}"/>
    <cellStyle name="Comma 2 4 5 7 4" xfId="6406" xr:uid="{00000000-0005-0000-0000-00000C4D0000}"/>
    <cellStyle name="Comma 2 4 5 7 4 2" xfId="24810" xr:uid="{00000000-0005-0000-0000-00000D4D0000}"/>
    <cellStyle name="Comma 2 4 5 7 4 2 2" xfId="56193" xr:uid="{00000000-0005-0000-0000-00000E4D0000}"/>
    <cellStyle name="Comma 2 4 5 7 4 3" xfId="17037" xr:uid="{00000000-0005-0000-0000-00000F4D0000}"/>
    <cellStyle name="Comma 2 4 5 7 4 3 2" xfId="48420" xr:uid="{00000000-0005-0000-0000-0000104D0000}"/>
    <cellStyle name="Comma 2 4 5 7 4 4" xfId="37980" xr:uid="{00000000-0005-0000-0000-0000114D0000}"/>
    <cellStyle name="Comma 2 4 5 7 5" xfId="19556" xr:uid="{00000000-0005-0000-0000-0000124D0000}"/>
    <cellStyle name="Comma 2 4 5 7 5 2" xfId="50939" xr:uid="{00000000-0005-0000-0000-0000134D0000}"/>
    <cellStyle name="Comma 2 4 5 7 6" xfId="27438" xr:uid="{00000000-0005-0000-0000-0000144D0000}"/>
    <cellStyle name="Comma 2 4 5 7 6 2" xfId="58820" xr:uid="{00000000-0005-0000-0000-0000154D0000}"/>
    <cellStyle name="Comma 2 4 5 7 7" xfId="11780" xr:uid="{00000000-0005-0000-0000-0000164D0000}"/>
    <cellStyle name="Comma 2 4 5 7 7 2" xfId="43166" xr:uid="{00000000-0005-0000-0000-0000174D0000}"/>
    <cellStyle name="Comma 2 4 5 7 8" xfId="32718" xr:uid="{00000000-0005-0000-0000-0000184D0000}"/>
    <cellStyle name="Comma 2 4 5 8" xfId="1005" xr:uid="{00000000-0005-0000-0000-0000194D0000}"/>
    <cellStyle name="Comma 2 4 5 8 2" xfId="3705" xr:uid="{00000000-0005-0000-0000-00001A4D0000}"/>
    <cellStyle name="Comma 2 4 5 8 2 2" xfId="9066" xr:uid="{00000000-0005-0000-0000-00001B4D0000}"/>
    <cellStyle name="Comma 2 4 5 8 2 2 2" xfId="22185" xr:uid="{00000000-0005-0000-0000-00001C4D0000}"/>
    <cellStyle name="Comma 2 4 5 8 2 2 2 2" xfId="53568" xr:uid="{00000000-0005-0000-0000-00001D4D0000}"/>
    <cellStyle name="Comma 2 4 5 8 2 2 3" xfId="40614" xr:uid="{00000000-0005-0000-0000-00001E4D0000}"/>
    <cellStyle name="Comma 2 4 5 8 2 3" xfId="30067" xr:uid="{00000000-0005-0000-0000-00001F4D0000}"/>
    <cellStyle name="Comma 2 4 5 8 2 3 2" xfId="61449" xr:uid="{00000000-0005-0000-0000-0000204D0000}"/>
    <cellStyle name="Comma 2 4 5 8 2 4" xfId="14410" xr:uid="{00000000-0005-0000-0000-0000214D0000}"/>
    <cellStyle name="Comma 2 4 5 8 2 4 2" xfId="45795" xr:uid="{00000000-0005-0000-0000-0000224D0000}"/>
    <cellStyle name="Comma 2 4 5 8 2 5" xfId="35350" xr:uid="{00000000-0005-0000-0000-0000234D0000}"/>
    <cellStyle name="Comma 2 4 5 8 3" xfId="6408" xr:uid="{00000000-0005-0000-0000-0000244D0000}"/>
    <cellStyle name="Comma 2 4 5 8 3 2" xfId="24812" xr:uid="{00000000-0005-0000-0000-0000254D0000}"/>
    <cellStyle name="Comma 2 4 5 8 3 2 2" xfId="56195" xr:uid="{00000000-0005-0000-0000-0000264D0000}"/>
    <cellStyle name="Comma 2 4 5 8 3 3" xfId="17039" xr:uid="{00000000-0005-0000-0000-0000274D0000}"/>
    <cellStyle name="Comma 2 4 5 8 3 3 2" xfId="48422" xr:uid="{00000000-0005-0000-0000-0000284D0000}"/>
    <cellStyle name="Comma 2 4 5 8 3 4" xfId="37982" xr:uid="{00000000-0005-0000-0000-0000294D0000}"/>
    <cellStyle name="Comma 2 4 5 8 4" xfId="19558" xr:uid="{00000000-0005-0000-0000-00002A4D0000}"/>
    <cellStyle name="Comma 2 4 5 8 4 2" xfId="50941" xr:uid="{00000000-0005-0000-0000-00002B4D0000}"/>
    <cellStyle name="Comma 2 4 5 8 5" xfId="27440" xr:uid="{00000000-0005-0000-0000-00002C4D0000}"/>
    <cellStyle name="Comma 2 4 5 8 5 2" xfId="58822" xr:uid="{00000000-0005-0000-0000-00002D4D0000}"/>
    <cellStyle name="Comma 2 4 5 8 6" xfId="11782" xr:uid="{00000000-0005-0000-0000-00002E4D0000}"/>
    <cellStyle name="Comma 2 4 5 8 6 2" xfId="43168" xr:uid="{00000000-0005-0000-0000-00002F4D0000}"/>
    <cellStyle name="Comma 2 4 5 8 7" xfId="32720" xr:uid="{00000000-0005-0000-0000-0000304D0000}"/>
    <cellStyle name="Comma 2 4 5 9" xfId="1006" xr:uid="{00000000-0005-0000-0000-0000314D0000}"/>
    <cellStyle name="Comma 2 4 5 9 2" xfId="3706" xr:uid="{00000000-0005-0000-0000-0000324D0000}"/>
    <cellStyle name="Comma 2 4 5 9 2 2" xfId="9067" xr:uid="{00000000-0005-0000-0000-0000334D0000}"/>
    <cellStyle name="Comma 2 4 5 9 2 2 2" xfId="22186" xr:uid="{00000000-0005-0000-0000-0000344D0000}"/>
    <cellStyle name="Comma 2 4 5 9 2 2 2 2" xfId="53569" xr:uid="{00000000-0005-0000-0000-0000354D0000}"/>
    <cellStyle name="Comma 2 4 5 9 2 2 3" xfId="40615" xr:uid="{00000000-0005-0000-0000-0000364D0000}"/>
    <cellStyle name="Comma 2 4 5 9 2 3" xfId="30068" xr:uid="{00000000-0005-0000-0000-0000374D0000}"/>
    <cellStyle name="Comma 2 4 5 9 2 3 2" xfId="61450" xr:uid="{00000000-0005-0000-0000-0000384D0000}"/>
    <cellStyle name="Comma 2 4 5 9 2 4" xfId="14411" xr:uid="{00000000-0005-0000-0000-0000394D0000}"/>
    <cellStyle name="Comma 2 4 5 9 2 4 2" xfId="45796" xr:uid="{00000000-0005-0000-0000-00003A4D0000}"/>
    <cellStyle name="Comma 2 4 5 9 2 5" xfId="35351" xr:uid="{00000000-0005-0000-0000-00003B4D0000}"/>
    <cellStyle name="Comma 2 4 5 9 3" xfId="6409" xr:uid="{00000000-0005-0000-0000-00003C4D0000}"/>
    <cellStyle name="Comma 2 4 5 9 3 2" xfId="24813" xr:uid="{00000000-0005-0000-0000-00003D4D0000}"/>
    <cellStyle name="Comma 2 4 5 9 3 2 2" xfId="56196" xr:uid="{00000000-0005-0000-0000-00003E4D0000}"/>
    <cellStyle name="Comma 2 4 5 9 3 3" xfId="17040" xr:uid="{00000000-0005-0000-0000-00003F4D0000}"/>
    <cellStyle name="Comma 2 4 5 9 3 3 2" xfId="48423" xr:uid="{00000000-0005-0000-0000-0000404D0000}"/>
    <cellStyle name="Comma 2 4 5 9 3 4" xfId="37983" xr:uid="{00000000-0005-0000-0000-0000414D0000}"/>
    <cellStyle name="Comma 2 4 5 9 4" xfId="19559" xr:uid="{00000000-0005-0000-0000-0000424D0000}"/>
    <cellStyle name="Comma 2 4 5 9 4 2" xfId="50942" xr:uid="{00000000-0005-0000-0000-0000434D0000}"/>
    <cellStyle name="Comma 2 4 5 9 5" xfId="27441" xr:uid="{00000000-0005-0000-0000-0000444D0000}"/>
    <cellStyle name="Comma 2 4 5 9 5 2" xfId="58823" xr:uid="{00000000-0005-0000-0000-0000454D0000}"/>
    <cellStyle name="Comma 2 4 5 9 6" xfId="11783" xr:uid="{00000000-0005-0000-0000-0000464D0000}"/>
    <cellStyle name="Comma 2 4 5 9 6 2" xfId="43169" xr:uid="{00000000-0005-0000-0000-0000474D0000}"/>
    <cellStyle name="Comma 2 4 5 9 7" xfId="32721" xr:uid="{00000000-0005-0000-0000-0000484D0000}"/>
    <cellStyle name="Comma 2 4 6" xfId="1007" xr:uid="{00000000-0005-0000-0000-0000494D0000}"/>
    <cellStyle name="Comma 2 4 6 10" xfId="32722" xr:uid="{00000000-0005-0000-0000-00004A4D0000}"/>
    <cellStyle name="Comma 2 4 6 2" xfId="1008" xr:uid="{00000000-0005-0000-0000-00004B4D0000}"/>
    <cellStyle name="Comma 2 4 6 2 2" xfId="1009" xr:uid="{00000000-0005-0000-0000-00004C4D0000}"/>
    <cellStyle name="Comma 2 4 6 2 2 2" xfId="3709" xr:uid="{00000000-0005-0000-0000-00004D4D0000}"/>
    <cellStyle name="Comma 2 4 6 2 2 2 2" xfId="9070" xr:uid="{00000000-0005-0000-0000-00004E4D0000}"/>
    <cellStyle name="Comma 2 4 6 2 2 2 2 2" xfId="22189" xr:uid="{00000000-0005-0000-0000-00004F4D0000}"/>
    <cellStyle name="Comma 2 4 6 2 2 2 2 2 2" xfId="53572" xr:uid="{00000000-0005-0000-0000-0000504D0000}"/>
    <cellStyle name="Comma 2 4 6 2 2 2 2 3" xfId="40618" xr:uid="{00000000-0005-0000-0000-0000514D0000}"/>
    <cellStyle name="Comma 2 4 6 2 2 2 3" xfId="30071" xr:uid="{00000000-0005-0000-0000-0000524D0000}"/>
    <cellStyle name="Comma 2 4 6 2 2 2 3 2" xfId="61453" xr:uid="{00000000-0005-0000-0000-0000534D0000}"/>
    <cellStyle name="Comma 2 4 6 2 2 2 4" xfId="14414" xr:uid="{00000000-0005-0000-0000-0000544D0000}"/>
    <cellStyle name="Comma 2 4 6 2 2 2 4 2" xfId="45799" xr:uid="{00000000-0005-0000-0000-0000554D0000}"/>
    <cellStyle name="Comma 2 4 6 2 2 2 5" xfId="35354" xr:uid="{00000000-0005-0000-0000-0000564D0000}"/>
    <cellStyle name="Comma 2 4 6 2 2 3" xfId="6412" xr:uid="{00000000-0005-0000-0000-0000574D0000}"/>
    <cellStyle name="Comma 2 4 6 2 2 3 2" xfId="24816" xr:uid="{00000000-0005-0000-0000-0000584D0000}"/>
    <cellStyle name="Comma 2 4 6 2 2 3 2 2" xfId="56199" xr:uid="{00000000-0005-0000-0000-0000594D0000}"/>
    <cellStyle name="Comma 2 4 6 2 2 3 3" xfId="17043" xr:uid="{00000000-0005-0000-0000-00005A4D0000}"/>
    <cellStyle name="Comma 2 4 6 2 2 3 3 2" xfId="48426" xr:uid="{00000000-0005-0000-0000-00005B4D0000}"/>
    <cellStyle name="Comma 2 4 6 2 2 3 4" xfId="37986" xr:uid="{00000000-0005-0000-0000-00005C4D0000}"/>
    <cellStyle name="Comma 2 4 6 2 2 4" xfId="19562" xr:uid="{00000000-0005-0000-0000-00005D4D0000}"/>
    <cellStyle name="Comma 2 4 6 2 2 4 2" xfId="50945" xr:uid="{00000000-0005-0000-0000-00005E4D0000}"/>
    <cellStyle name="Comma 2 4 6 2 2 5" xfId="27444" xr:uid="{00000000-0005-0000-0000-00005F4D0000}"/>
    <cellStyle name="Comma 2 4 6 2 2 5 2" xfId="58826" xr:uid="{00000000-0005-0000-0000-0000604D0000}"/>
    <cellStyle name="Comma 2 4 6 2 2 6" xfId="11786" xr:uid="{00000000-0005-0000-0000-0000614D0000}"/>
    <cellStyle name="Comma 2 4 6 2 2 6 2" xfId="43172" xr:uid="{00000000-0005-0000-0000-0000624D0000}"/>
    <cellStyle name="Comma 2 4 6 2 2 7" xfId="32724" xr:uid="{00000000-0005-0000-0000-0000634D0000}"/>
    <cellStyle name="Comma 2 4 6 2 3" xfId="3708" xr:uid="{00000000-0005-0000-0000-0000644D0000}"/>
    <cellStyle name="Comma 2 4 6 2 3 2" xfId="9069" xr:uid="{00000000-0005-0000-0000-0000654D0000}"/>
    <cellStyle name="Comma 2 4 6 2 3 2 2" xfId="22188" xr:uid="{00000000-0005-0000-0000-0000664D0000}"/>
    <cellStyle name="Comma 2 4 6 2 3 2 2 2" xfId="53571" xr:uid="{00000000-0005-0000-0000-0000674D0000}"/>
    <cellStyle name="Comma 2 4 6 2 3 2 3" xfId="40617" xr:uid="{00000000-0005-0000-0000-0000684D0000}"/>
    <cellStyle name="Comma 2 4 6 2 3 3" xfId="30070" xr:uid="{00000000-0005-0000-0000-0000694D0000}"/>
    <cellStyle name="Comma 2 4 6 2 3 3 2" xfId="61452" xr:uid="{00000000-0005-0000-0000-00006A4D0000}"/>
    <cellStyle name="Comma 2 4 6 2 3 4" xfId="14413" xr:uid="{00000000-0005-0000-0000-00006B4D0000}"/>
    <cellStyle name="Comma 2 4 6 2 3 4 2" xfId="45798" xr:uid="{00000000-0005-0000-0000-00006C4D0000}"/>
    <cellStyle name="Comma 2 4 6 2 3 5" xfId="35353" xr:uid="{00000000-0005-0000-0000-00006D4D0000}"/>
    <cellStyle name="Comma 2 4 6 2 4" xfId="6411" xr:uid="{00000000-0005-0000-0000-00006E4D0000}"/>
    <cellStyle name="Comma 2 4 6 2 4 2" xfId="24815" xr:uid="{00000000-0005-0000-0000-00006F4D0000}"/>
    <cellStyle name="Comma 2 4 6 2 4 2 2" xfId="56198" xr:uid="{00000000-0005-0000-0000-0000704D0000}"/>
    <cellStyle name="Comma 2 4 6 2 4 3" xfId="17042" xr:uid="{00000000-0005-0000-0000-0000714D0000}"/>
    <cellStyle name="Comma 2 4 6 2 4 3 2" xfId="48425" xr:uid="{00000000-0005-0000-0000-0000724D0000}"/>
    <cellStyle name="Comma 2 4 6 2 4 4" xfId="37985" xr:uid="{00000000-0005-0000-0000-0000734D0000}"/>
    <cellStyle name="Comma 2 4 6 2 5" xfId="19561" xr:uid="{00000000-0005-0000-0000-0000744D0000}"/>
    <cellStyle name="Comma 2 4 6 2 5 2" xfId="50944" xr:uid="{00000000-0005-0000-0000-0000754D0000}"/>
    <cellStyle name="Comma 2 4 6 2 6" xfId="27443" xr:uid="{00000000-0005-0000-0000-0000764D0000}"/>
    <cellStyle name="Comma 2 4 6 2 6 2" xfId="58825" xr:uid="{00000000-0005-0000-0000-0000774D0000}"/>
    <cellStyle name="Comma 2 4 6 2 7" xfId="11785" xr:uid="{00000000-0005-0000-0000-0000784D0000}"/>
    <cellStyle name="Comma 2 4 6 2 7 2" xfId="43171" xr:uid="{00000000-0005-0000-0000-0000794D0000}"/>
    <cellStyle name="Comma 2 4 6 2 8" xfId="32723" xr:uid="{00000000-0005-0000-0000-00007A4D0000}"/>
    <cellStyle name="Comma 2 4 6 3" xfId="1010" xr:uid="{00000000-0005-0000-0000-00007B4D0000}"/>
    <cellStyle name="Comma 2 4 6 3 2" xfId="3710" xr:uid="{00000000-0005-0000-0000-00007C4D0000}"/>
    <cellStyle name="Comma 2 4 6 3 2 2" xfId="9071" xr:uid="{00000000-0005-0000-0000-00007D4D0000}"/>
    <cellStyle name="Comma 2 4 6 3 2 2 2" xfId="22190" xr:uid="{00000000-0005-0000-0000-00007E4D0000}"/>
    <cellStyle name="Comma 2 4 6 3 2 2 2 2" xfId="53573" xr:uid="{00000000-0005-0000-0000-00007F4D0000}"/>
    <cellStyle name="Comma 2 4 6 3 2 2 3" xfId="40619" xr:uid="{00000000-0005-0000-0000-0000804D0000}"/>
    <cellStyle name="Comma 2 4 6 3 2 3" xfId="30072" xr:uid="{00000000-0005-0000-0000-0000814D0000}"/>
    <cellStyle name="Comma 2 4 6 3 2 3 2" xfId="61454" xr:uid="{00000000-0005-0000-0000-0000824D0000}"/>
    <cellStyle name="Comma 2 4 6 3 2 4" xfId="14415" xr:uid="{00000000-0005-0000-0000-0000834D0000}"/>
    <cellStyle name="Comma 2 4 6 3 2 4 2" xfId="45800" xr:uid="{00000000-0005-0000-0000-0000844D0000}"/>
    <cellStyle name="Comma 2 4 6 3 2 5" xfId="35355" xr:uid="{00000000-0005-0000-0000-0000854D0000}"/>
    <cellStyle name="Comma 2 4 6 3 3" xfId="6413" xr:uid="{00000000-0005-0000-0000-0000864D0000}"/>
    <cellStyle name="Comma 2 4 6 3 3 2" xfId="24817" xr:uid="{00000000-0005-0000-0000-0000874D0000}"/>
    <cellStyle name="Comma 2 4 6 3 3 2 2" xfId="56200" xr:uid="{00000000-0005-0000-0000-0000884D0000}"/>
    <cellStyle name="Comma 2 4 6 3 3 3" xfId="17044" xr:uid="{00000000-0005-0000-0000-0000894D0000}"/>
    <cellStyle name="Comma 2 4 6 3 3 3 2" xfId="48427" xr:uid="{00000000-0005-0000-0000-00008A4D0000}"/>
    <cellStyle name="Comma 2 4 6 3 3 4" xfId="37987" xr:uid="{00000000-0005-0000-0000-00008B4D0000}"/>
    <cellStyle name="Comma 2 4 6 3 4" xfId="19563" xr:uid="{00000000-0005-0000-0000-00008C4D0000}"/>
    <cellStyle name="Comma 2 4 6 3 4 2" xfId="50946" xr:uid="{00000000-0005-0000-0000-00008D4D0000}"/>
    <cellStyle name="Comma 2 4 6 3 5" xfId="27445" xr:uid="{00000000-0005-0000-0000-00008E4D0000}"/>
    <cellStyle name="Comma 2 4 6 3 5 2" xfId="58827" xr:uid="{00000000-0005-0000-0000-00008F4D0000}"/>
    <cellStyle name="Comma 2 4 6 3 6" xfId="11787" xr:uid="{00000000-0005-0000-0000-0000904D0000}"/>
    <cellStyle name="Comma 2 4 6 3 6 2" xfId="43173" xr:uid="{00000000-0005-0000-0000-0000914D0000}"/>
    <cellStyle name="Comma 2 4 6 3 7" xfId="32725" xr:uid="{00000000-0005-0000-0000-0000924D0000}"/>
    <cellStyle name="Comma 2 4 6 4" xfId="1011" xr:uid="{00000000-0005-0000-0000-0000934D0000}"/>
    <cellStyle name="Comma 2 4 6 4 2" xfId="3711" xr:uid="{00000000-0005-0000-0000-0000944D0000}"/>
    <cellStyle name="Comma 2 4 6 4 2 2" xfId="9072" xr:uid="{00000000-0005-0000-0000-0000954D0000}"/>
    <cellStyle name="Comma 2 4 6 4 2 2 2" xfId="22191" xr:uid="{00000000-0005-0000-0000-0000964D0000}"/>
    <cellStyle name="Comma 2 4 6 4 2 2 2 2" xfId="53574" xr:uid="{00000000-0005-0000-0000-0000974D0000}"/>
    <cellStyle name="Comma 2 4 6 4 2 2 3" xfId="40620" xr:uid="{00000000-0005-0000-0000-0000984D0000}"/>
    <cellStyle name="Comma 2 4 6 4 2 3" xfId="30073" xr:uid="{00000000-0005-0000-0000-0000994D0000}"/>
    <cellStyle name="Comma 2 4 6 4 2 3 2" xfId="61455" xr:uid="{00000000-0005-0000-0000-00009A4D0000}"/>
    <cellStyle name="Comma 2 4 6 4 2 4" xfId="14416" xr:uid="{00000000-0005-0000-0000-00009B4D0000}"/>
    <cellStyle name="Comma 2 4 6 4 2 4 2" xfId="45801" xr:uid="{00000000-0005-0000-0000-00009C4D0000}"/>
    <cellStyle name="Comma 2 4 6 4 2 5" xfId="35356" xr:uid="{00000000-0005-0000-0000-00009D4D0000}"/>
    <cellStyle name="Comma 2 4 6 4 3" xfId="6414" xr:uid="{00000000-0005-0000-0000-00009E4D0000}"/>
    <cellStyle name="Comma 2 4 6 4 3 2" xfId="24818" xr:uid="{00000000-0005-0000-0000-00009F4D0000}"/>
    <cellStyle name="Comma 2 4 6 4 3 2 2" xfId="56201" xr:uid="{00000000-0005-0000-0000-0000A04D0000}"/>
    <cellStyle name="Comma 2 4 6 4 3 3" xfId="17045" xr:uid="{00000000-0005-0000-0000-0000A14D0000}"/>
    <cellStyle name="Comma 2 4 6 4 3 3 2" xfId="48428" xr:uid="{00000000-0005-0000-0000-0000A24D0000}"/>
    <cellStyle name="Comma 2 4 6 4 3 4" xfId="37988" xr:uid="{00000000-0005-0000-0000-0000A34D0000}"/>
    <cellStyle name="Comma 2 4 6 4 4" xfId="19564" xr:uid="{00000000-0005-0000-0000-0000A44D0000}"/>
    <cellStyle name="Comma 2 4 6 4 4 2" xfId="50947" xr:uid="{00000000-0005-0000-0000-0000A54D0000}"/>
    <cellStyle name="Comma 2 4 6 4 5" xfId="27446" xr:uid="{00000000-0005-0000-0000-0000A64D0000}"/>
    <cellStyle name="Comma 2 4 6 4 5 2" xfId="58828" xr:uid="{00000000-0005-0000-0000-0000A74D0000}"/>
    <cellStyle name="Comma 2 4 6 4 6" xfId="11788" xr:uid="{00000000-0005-0000-0000-0000A84D0000}"/>
    <cellStyle name="Comma 2 4 6 4 6 2" xfId="43174" xr:uid="{00000000-0005-0000-0000-0000A94D0000}"/>
    <cellStyle name="Comma 2 4 6 4 7" xfId="32726" xr:uid="{00000000-0005-0000-0000-0000AA4D0000}"/>
    <cellStyle name="Comma 2 4 6 5" xfId="3707" xr:uid="{00000000-0005-0000-0000-0000AB4D0000}"/>
    <cellStyle name="Comma 2 4 6 5 2" xfId="9068" xr:uid="{00000000-0005-0000-0000-0000AC4D0000}"/>
    <cellStyle name="Comma 2 4 6 5 2 2" xfId="22187" xr:uid="{00000000-0005-0000-0000-0000AD4D0000}"/>
    <cellStyle name="Comma 2 4 6 5 2 2 2" xfId="53570" xr:uid="{00000000-0005-0000-0000-0000AE4D0000}"/>
    <cellStyle name="Comma 2 4 6 5 2 3" xfId="40616" xr:uid="{00000000-0005-0000-0000-0000AF4D0000}"/>
    <cellStyle name="Comma 2 4 6 5 3" xfId="30069" xr:uid="{00000000-0005-0000-0000-0000B04D0000}"/>
    <cellStyle name="Comma 2 4 6 5 3 2" xfId="61451" xr:uid="{00000000-0005-0000-0000-0000B14D0000}"/>
    <cellStyle name="Comma 2 4 6 5 4" xfId="14412" xr:uid="{00000000-0005-0000-0000-0000B24D0000}"/>
    <cellStyle name="Comma 2 4 6 5 4 2" xfId="45797" xr:uid="{00000000-0005-0000-0000-0000B34D0000}"/>
    <cellStyle name="Comma 2 4 6 5 5" xfId="35352" xr:uid="{00000000-0005-0000-0000-0000B44D0000}"/>
    <cellStyle name="Comma 2 4 6 6" xfId="6410" xr:uid="{00000000-0005-0000-0000-0000B54D0000}"/>
    <cellStyle name="Comma 2 4 6 6 2" xfId="24814" xr:uid="{00000000-0005-0000-0000-0000B64D0000}"/>
    <cellStyle name="Comma 2 4 6 6 2 2" xfId="56197" xr:uid="{00000000-0005-0000-0000-0000B74D0000}"/>
    <cellStyle name="Comma 2 4 6 6 3" xfId="17041" xr:uid="{00000000-0005-0000-0000-0000B84D0000}"/>
    <cellStyle name="Comma 2 4 6 6 3 2" xfId="48424" xr:uid="{00000000-0005-0000-0000-0000B94D0000}"/>
    <cellStyle name="Comma 2 4 6 6 4" xfId="37984" xr:uid="{00000000-0005-0000-0000-0000BA4D0000}"/>
    <cellStyle name="Comma 2 4 6 7" xfId="19560" xr:uid="{00000000-0005-0000-0000-0000BB4D0000}"/>
    <cellStyle name="Comma 2 4 6 7 2" xfId="50943" xr:uid="{00000000-0005-0000-0000-0000BC4D0000}"/>
    <cellStyle name="Comma 2 4 6 8" xfId="27442" xr:uid="{00000000-0005-0000-0000-0000BD4D0000}"/>
    <cellStyle name="Comma 2 4 6 8 2" xfId="58824" xr:uid="{00000000-0005-0000-0000-0000BE4D0000}"/>
    <cellStyle name="Comma 2 4 6 9" xfId="11784" xr:uid="{00000000-0005-0000-0000-0000BF4D0000}"/>
    <cellStyle name="Comma 2 4 6 9 2" xfId="43170" xr:uid="{00000000-0005-0000-0000-0000C04D0000}"/>
    <cellStyle name="Comma 2 4 7" xfId="1012" xr:uid="{00000000-0005-0000-0000-0000C14D0000}"/>
    <cellStyle name="Comma 2 4 7 10" xfId="32727" xr:uid="{00000000-0005-0000-0000-0000C24D0000}"/>
    <cellStyle name="Comma 2 4 7 2" xfId="1013" xr:uid="{00000000-0005-0000-0000-0000C34D0000}"/>
    <cellStyle name="Comma 2 4 7 2 2" xfId="1014" xr:uid="{00000000-0005-0000-0000-0000C44D0000}"/>
    <cellStyle name="Comma 2 4 7 2 2 2" xfId="3714" xr:uid="{00000000-0005-0000-0000-0000C54D0000}"/>
    <cellStyle name="Comma 2 4 7 2 2 2 2" xfId="9075" xr:uid="{00000000-0005-0000-0000-0000C64D0000}"/>
    <cellStyle name="Comma 2 4 7 2 2 2 2 2" xfId="22194" xr:uid="{00000000-0005-0000-0000-0000C74D0000}"/>
    <cellStyle name="Comma 2 4 7 2 2 2 2 2 2" xfId="53577" xr:uid="{00000000-0005-0000-0000-0000C84D0000}"/>
    <cellStyle name="Comma 2 4 7 2 2 2 2 3" xfId="40623" xr:uid="{00000000-0005-0000-0000-0000C94D0000}"/>
    <cellStyle name="Comma 2 4 7 2 2 2 3" xfId="30076" xr:uid="{00000000-0005-0000-0000-0000CA4D0000}"/>
    <cellStyle name="Comma 2 4 7 2 2 2 3 2" xfId="61458" xr:uid="{00000000-0005-0000-0000-0000CB4D0000}"/>
    <cellStyle name="Comma 2 4 7 2 2 2 4" xfId="14419" xr:uid="{00000000-0005-0000-0000-0000CC4D0000}"/>
    <cellStyle name="Comma 2 4 7 2 2 2 4 2" xfId="45804" xr:uid="{00000000-0005-0000-0000-0000CD4D0000}"/>
    <cellStyle name="Comma 2 4 7 2 2 2 5" xfId="35359" xr:uid="{00000000-0005-0000-0000-0000CE4D0000}"/>
    <cellStyle name="Comma 2 4 7 2 2 3" xfId="6417" xr:uid="{00000000-0005-0000-0000-0000CF4D0000}"/>
    <cellStyle name="Comma 2 4 7 2 2 3 2" xfId="24821" xr:uid="{00000000-0005-0000-0000-0000D04D0000}"/>
    <cellStyle name="Comma 2 4 7 2 2 3 2 2" xfId="56204" xr:uid="{00000000-0005-0000-0000-0000D14D0000}"/>
    <cellStyle name="Comma 2 4 7 2 2 3 3" xfId="17048" xr:uid="{00000000-0005-0000-0000-0000D24D0000}"/>
    <cellStyle name="Comma 2 4 7 2 2 3 3 2" xfId="48431" xr:uid="{00000000-0005-0000-0000-0000D34D0000}"/>
    <cellStyle name="Comma 2 4 7 2 2 3 4" xfId="37991" xr:uid="{00000000-0005-0000-0000-0000D44D0000}"/>
    <cellStyle name="Comma 2 4 7 2 2 4" xfId="19567" xr:uid="{00000000-0005-0000-0000-0000D54D0000}"/>
    <cellStyle name="Comma 2 4 7 2 2 4 2" xfId="50950" xr:uid="{00000000-0005-0000-0000-0000D64D0000}"/>
    <cellStyle name="Comma 2 4 7 2 2 5" xfId="27449" xr:uid="{00000000-0005-0000-0000-0000D74D0000}"/>
    <cellStyle name="Comma 2 4 7 2 2 5 2" xfId="58831" xr:uid="{00000000-0005-0000-0000-0000D84D0000}"/>
    <cellStyle name="Comma 2 4 7 2 2 6" xfId="11791" xr:uid="{00000000-0005-0000-0000-0000D94D0000}"/>
    <cellStyle name="Comma 2 4 7 2 2 6 2" xfId="43177" xr:uid="{00000000-0005-0000-0000-0000DA4D0000}"/>
    <cellStyle name="Comma 2 4 7 2 2 7" xfId="32729" xr:uid="{00000000-0005-0000-0000-0000DB4D0000}"/>
    <cellStyle name="Comma 2 4 7 2 3" xfId="3713" xr:uid="{00000000-0005-0000-0000-0000DC4D0000}"/>
    <cellStyle name="Comma 2 4 7 2 3 2" xfId="9074" xr:uid="{00000000-0005-0000-0000-0000DD4D0000}"/>
    <cellStyle name="Comma 2 4 7 2 3 2 2" xfId="22193" xr:uid="{00000000-0005-0000-0000-0000DE4D0000}"/>
    <cellStyle name="Comma 2 4 7 2 3 2 2 2" xfId="53576" xr:uid="{00000000-0005-0000-0000-0000DF4D0000}"/>
    <cellStyle name="Comma 2 4 7 2 3 2 3" xfId="40622" xr:uid="{00000000-0005-0000-0000-0000E04D0000}"/>
    <cellStyle name="Comma 2 4 7 2 3 3" xfId="30075" xr:uid="{00000000-0005-0000-0000-0000E14D0000}"/>
    <cellStyle name="Comma 2 4 7 2 3 3 2" xfId="61457" xr:uid="{00000000-0005-0000-0000-0000E24D0000}"/>
    <cellStyle name="Comma 2 4 7 2 3 4" xfId="14418" xr:uid="{00000000-0005-0000-0000-0000E34D0000}"/>
    <cellStyle name="Comma 2 4 7 2 3 4 2" xfId="45803" xr:uid="{00000000-0005-0000-0000-0000E44D0000}"/>
    <cellStyle name="Comma 2 4 7 2 3 5" xfId="35358" xr:uid="{00000000-0005-0000-0000-0000E54D0000}"/>
    <cellStyle name="Comma 2 4 7 2 4" xfId="6416" xr:uid="{00000000-0005-0000-0000-0000E64D0000}"/>
    <cellStyle name="Comma 2 4 7 2 4 2" xfId="24820" xr:uid="{00000000-0005-0000-0000-0000E74D0000}"/>
    <cellStyle name="Comma 2 4 7 2 4 2 2" xfId="56203" xr:uid="{00000000-0005-0000-0000-0000E84D0000}"/>
    <cellStyle name="Comma 2 4 7 2 4 3" xfId="17047" xr:uid="{00000000-0005-0000-0000-0000E94D0000}"/>
    <cellStyle name="Comma 2 4 7 2 4 3 2" xfId="48430" xr:uid="{00000000-0005-0000-0000-0000EA4D0000}"/>
    <cellStyle name="Comma 2 4 7 2 4 4" xfId="37990" xr:uid="{00000000-0005-0000-0000-0000EB4D0000}"/>
    <cellStyle name="Comma 2 4 7 2 5" xfId="19566" xr:uid="{00000000-0005-0000-0000-0000EC4D0000}"/>
    <cellStyle name="Comma 2 4 7 2 5 2" xfId="50949" xr:uid="{00000000-0005-0000-0000-0000ED4D0000}"/>
    <cellStyle name="Comma 2 4 7 2 6" xfId="27448" xr:uid="{00000000-0005-0000-0000-0000EE4D0000}"/>
    <cellStyle name="Comma 2 4 7 2 6 2" xfId="58830" xr:uid="{00000000-0005-0000-0000-0000EF4D0000}"/>
    <cellStyle name="Comma 2 4 7 2 7" xfId="11790" xr:uid="{00000000-0005-0000-0000-0000F04D0000}"/>
    <cellStyle name="Comma 2 4 7 2 7 2" xfId="43176" xr:uid="{00000000-0005-0000-0000-0000F14D0000}"/>
    <cellStyle name="Comma 2 4 7 2 8" xfId="32728" xr:uid="{00000000-0005-0000-0000-0000F24D0000}"/>
    <cellStyle name="Comma 2 4 7 3" xfId="1015" xr:uid="{00000000-0005-0000-0000-0000F34D0000}"/>
    <cellStyle name="Comma 2 4 7 3 2" xfId="3715" xr:uid="{00000000-0005-0000-0000-0000F44D0000}"/>
    <cellStyle name="Comma 2 4 7 3 2 2" xfId="9076" xr:uid="{00000000-0005-0000-0000-0000F54D0000}"/>
    <cellStyle name="Comma 2 4 7 3 2 2 2" xfId="22195" xr:uid="{00000000-0005-0000-0000-0000F64D0000}"/>
    <cellStyle name="Comma 2 4 7 3 2 2 2 2" xfId="53578" xr:uid="{00000000-0005-0000-0000-0000F74D0000}"/>
    <cellStyle name="Comma 2 4 7 3 2 2 3" xfId="40624" xr:uid="{00000000-0005-0000-0000-0000F84D0000}"/>
    <cellStyle name="Comma 2 4 7 3 2 3" xfId="30077" xr:uid="{00000000-0005-0000-0000-0000F94D0000}"/>
    <cellStyle name="Comma 2 4 7 3 2 3 2" xfId="61459" xr:uid="{00000000-0005-0000-0000-0000FA4D0000}"/>
    <cellStyle name="Comma 2 4 7 3 2 4" xfId="14420" xr:uid="{00000000-0005-0000-0000-0000FB4D0000}"/>
    <cellStyle name="Comma 2 4 7 3 2 4 2" xfId="45805" xr:uid="{00000000-0005-0000-0000-0000FC4D0000}"/>
    <cellStyle name="Comma 2 4 7 3 2 5" xfId="35360" xr:uid="{00000000-0005-0000-0000-0000FD4D0000}"/>
    <cellStyle name="Comma 2 4 7 3 3" xfId="6418" xr:uid="{00000000-0005-0000-0000-0000FE4D0000}"/>
    <cellStyle name="Comma 2 4 7 3 3 2" xfId="24822" xr:uid="{00000000-0005-0000-0000-0000FF4D0000}"/>
    <cellStyle name="Comma 2 4 7 3 3 2 2" xfId="56205" xr:uid="{00000000-0005-0000-0000-0000004E0000}"/>
    <cellStyle name="Comma 2 4 7 3 3 3" xfId="17049" xr:uid="{00000000-0005-0000-0000-0000014E0000}"/>
    <cellStyle name="Comma 2 4 7 3 3 3 2" xfId="48432" xr:uid="{00000000-0005-0000-0000-0000024E0000}"/>
    <cellStyle name="Comma 2 4 7 3 3 4" xfId="37992" xr:uid="{00000000-0005-0000-0000-0000034E0000}"/>
    <cellStyle name="Comma 2 4 7 3 4" xfId="19568" xr:uid="{00000000-0005-0000-0000-0000044E0000}"/>
    <cellStyle name="Comma 2 4 7 3 4 2" xfId="50951" xr:uid="{00000000-0005-0000-0000-0000054E0000}"/>
    <cellStyle name="Comma 2 4 7 3 5" xfId="27450" xr:uid="{00000000-0005-0000-0000-0000064E0000}"/>
    <cellStyle name="Comma 2 4 7 3 5 2" xfId="58832" xr:uid="{00000000-0005-0000-0000-0000074E0000}"/>
    <cellStyle name="Comma 2 4 7 3 6" xfId="11792" xr:uid="{00000000-0005-0000-0000-0000084E0000}"/>
    <cellStyle name="Comma 2 4 7 3 6 2" xfId="43178" xr:uid="{00000000-0005-0000-0000-0000094E0000}"/>
    <cellStyle name="Comma 2 4 7 3 7" xfId="32730" xr:uid="{00000000-0005-0000-0000-00000A4E0000}"/>
    <cellStyle name="Comma 2 4 7 4" xfId="1016" xr:uid="{00000000-0005-0000-0000-00000B4E0000}"/>
    <cellStyle name="Comma 2 4 7 4 2" xfId="3716" xr:uid="{00000000-0005-0000-0000-00000C4E0000}"/>
    <cellStyle name="Comma 2 4 7 4 2 2" xfId="9077" xr:uid="{00000000-0005-0000-0000-00000D4E0000}"/>
    <cellStyle name="Comma 2 4 7 4 2 2 2" xfId="22196" xr:uid="{00000000-0005-0000-0000-00000E4E0000}"/>
    <cellStyle name="Comma 2 4 7 4 2 2 2 2" xfId="53579" xr:uid="{00000000-0005-0000-0000-00000F4E0000}"/>
    <cellStyle name="Comma 2 4 7 4 2 2 3" xfId="40625" xr:uid="{00000000-0005-0000-0000-0000104E0000}"/>
    <cellStyle name="Comma 2 4 7 4 2 3" xfId="30078" xr:uid="{00000000-0005-0000-0000-0000114E0000}"/>
    <cellStyle name="Comma 2 4 7 4 2 3 2" xfId="61460" xr:uid="{00000000-0005-0000-0000-0000124E0000}"/>
    <cellStyle name="Comma 2 4 7 4 2 4" xfId="14421" xr:uid="{00000000-0005-0000-0000-0000134E0000}"/>
    <cellStyle name="Comma 2 4 7 4 2 4 2" xfId="45806" xr:uid="{00000000-0005-0000-0000-0000144E0000}"/>
    <cellStyle name="Comma 2 4 7 4 2 5" xfId="35361" xr:uid="{00000000-0005-0000-0000-0000154E0000}"/>
    <cellStyle name="Comma 2 4 7 4 3" xfId="6419" xr:uid="{00000000-0005-0000-0000-0000164E0000}"/>
    <cellStyle name="Comma 2 4 7 4 3 2" xfId="24823" xr:uid="{00000000-0005-0000-0000-0000174E0000}"/>
    <cellStyle name="Comma 2 4 7 4 3 2 2" xfId="56206" xr:uid="{00000000-0005-0000-0000-0000184E0000}"/>
    <cellStyle name="Comma 2 4 7 4 3 3" xfId="17050" xr:uid="{00000000-0005-0000-0000-0000194E0000}"/>
    <cellStyle name="Comma 2 4 7 4 3 3 2" xfId="48433" xr:uid="{00000000-0005-0000-0000-00001A4E0000}"/>
    <cellStyle name="Comma 2 4 7 4 3 4" xfId="37993" xr:uid="{00000000-0005-0000-0000-00001B4E0000}"/>
    <cellStyle name="Comma 2 4 7 4 4" xfId="19569" xr:uid="{00000000-0005-0000-0000-00001C4E0000}"/>
    <cellStyle name="Comma 2 4 7 4 4 2" xfId="50952" xr:uid="{00000000-0005-0000-0000-00001D4E0000}"/>
    <cellStyle name="Comma 2 4 7 4 5" xfId="27451" xr:uid="{00000000-0005-0000-0000-00001E4E0000}"/>
    <cellStyle name="Comma 2 4 7 4 5 2" xfId="58833" xr:uid="{00000000-0005-0000-0000-00001F4E0000}"/>
    <cellStyle name="Comma 2 4 7 4 6" xfId="11793" xr:uid="{00000000-0005-0000-0000-0000204E0000}"/>
    <cellStyle name="Comma 2 4 7 4 6 2" xfId="43179" xr:uid="{00000000-0005-0000-0000-0000214E0000}"/>
    <cellStyle name="Comma 2 4 7 4 7" xfId="32731" xr:uid="{00000000-0005-0000-0000-0000224E0000}"/>
    <cellStyle name="Comma 2 4 7 5" xfId="3712" xr:uid="{00000000-0005-0000-0000-0000234E0000}"/>
    <cellStyle name="Comma 2 4 7 5 2" xfId="9073" xr:uid="{00000000-0005-0000-0000-0000244E0000}"/>
    <cellStyle name="Comma 2 4 7 5 2 2" xfId="22192" xr:uid="{00000000-0005-0000-0000-0000254E0000}"/>
    <cellStyle name="Comma 2 4 7 5 2 2 2" xfId="53575" xr:uid="{00000000-0005-0000-0000-0000264E0000}"/>
    <cellStyle name="Comma 2 4 7 5 2 3" xfId="40621" xr:uid="{00000000-0005-0000-0000-0000274E0000}"/>
    <cellStyle name="Comma 2 4 7 5 3" xfId="30074" xr:uid="{00000000-0005-0000-0000-0000284E0000}"/>
    <cellStyle name="Comma 2 4 7 5 3 2" xfId="61456" xr:uid="{00000000-0005-0000-0000-0000294E0000}"/>
    <cellStyle name="Comma 2 4 7 5 4" xfId="14417" xr:uid="{00000000-0005-0000-0000-00002A4E0000}"/>
    <cellStyle name="Comma 2 4 7 5 4 2" xfId="45802" xr:uid="{00000000-0005-0000-0000-00002B4E0000}"/>
    <cellStyle name="Comma 2 4 7 5 5" xfId="35357" xr:uid="{00000000-0005-0000-0000-00002C4E0000}"/>
    <cellStyle name="Comma 2 4 7 6" xfId="6415" xr:uid="{00000000-0005-0000-0000-00002D4E0000}"/>
    <cellStyle name="Comma 2 4 7 6 2" xfId="24819" xr:uid="{00000000-0005-0000-0000-00002E4E0000}"/>
    <cellStyle name="Comma 2 4 7 6 2 2" xfId="56202" xr:uid="{00000000-0005-0000-0000-00002F4E0000}"/>
    <cellStyle name="Comma 2 4 7 6 3" xfId="17046" xr:uid="{00000000-0005-0000-0000-0000304E0000}"/>
    <cellStyle name="Comma 2 4 7 6 3 2" xfId="48429" xr:uid="{00000000-0005-0000-0000-0000314E0000}"/>
    <cellStyle name="Comma 2 4 7 6 4" xfId="37989" xr:uid="{00000000-0005-0000-0000-0000324E0000}"/>
    <cellStyle name="Comma 2 4 7 7" xfId="19565" xr:uid="{00000000-0005-0000-0000-0000334E0000}"/>
    <cellStyle name="Comma 2 4 7 7 2" xfId="50948" xr:uid="{00000000-0005-0000-0000-0000344E0000}"/>
    <cellStyle name="Comma 2 4 7 8" xfId="27447" xr:uid="{00000000-0005-0000-0000-0000354E0000}"/>
    <cellStyle name="Comma 2 4 7 8 2" xfId="58829" xr:uid="{00000000-0005-0000-0000-0000364E0000}"/>
    <cellStyle name="Comma 2 4 7 9" xfId="11789" xr:uid="{00000000-0005-0000-0000-0000374E0000}"/>
    <cellStyle name="Comma 2 4 7 9 2" xfId="43175" xr:uid="{00000000-0005-0000-0000-0000384E0000}"/>
    <cellStyle name="Comma 2 4 8" xfId="1017" xr:uid="{00000000-0005-0000-0000-0000394E0000}"/>
    <cellStyle name="Comma 2 4 8 10" xfId="32732" xr:uid="{00000000-0005-0000-0000-00003A4E0000}"/>
    <cellStyle name="Comma 2 4 8 2" xfId="1018" xr:uid="{00000000-0005-0000-0000-00003B4E0000}"/>
    <cellStyle name="Comma 2 4 8 2 2" xfId="1019" xr:uid="{00000000-0005-0000-0000-00003C4E0000}"/>
    <cellStyle name="Comma 2 4 8 2 2 2" xfId="3719" xr:uid="{00000000-0005-0000-0000-00003D4E0000}"/>
    <cellStyle name="Comma 2 4 8 2 2 2 2" xfId="9080" xr:uid="{00000000-0005-0000-0000-00003E4E0000}"/>
    <cellStyle name="Comma 2 4 8 2 2 2 2 2" xfId="22199" xr:uid="{00000000-0005-0000-0000-00003F4E0000}"/>
    <cellStyle name="Comma 2 4 8 2 2 2 2 2 2" xfId="53582" xr:uid="{00000000-0005-0000-0000-0000404E0000}"/>
    <cellStyle name="Comma 2 4 8 2 2 2 2 3" xfId="40628" xr:uid="{00000000-0005-0000-0000-0000414E0000}"/>
    <cellStyle name="Comma 2 4 8 2 2 2 3" xfId="30081" xr:uid="{00000000-0005-0000-0000-0000424E0000}"/>
    <cellStyle name="Comma 2 4 8 2 2 2 3 2" xfId="61463" xr:uid="{00000000-0005-0000-0000-0000434E0000}"/>
    <cellStyle name="Comma 2 4 8 2 2 2 4" xfId="14424" xr:uid="{00000000-0005-0000-0000-0000444E0000}"/>
    <cellStyle name="Comma 2 4 8 2 2 2 4 2" xfId="45809" xr:uid="{00000000-0005-0000-0000-0000454E0000}"/>
    <cellStyle name="Comma 2 4 8 2 2 2 5" xfId="35364" xr:uid="{00000000-0005-0000-0000-0000464E0000}"/>
    <cellStyle name="Comma 2 4 8 2 2 3" xfId="6422" xr:uid="{00000000-0005-0000-0000-0000474E0000}"/>
    <cellStyle name="Comma 2 4 8 2 2 3 2" xfId="24826" xr:uid="{00000000-0005-0000-0000-0000484E0000}"/>
    <cellStyle name="Comma 2 4 8 2 2 3 2 2" xfId="56209" xr:uid="{00000000-0005-0000-0000-0000494E0000}"/>
    <cellStyle name="Comma 2 4 8 2 2 3 3" xfId="17053" xr:uid="{00000000-0005-0000-0000-00004A4E0000}"/>
    <cellStyle name="Comma 2 4 8 2 2 3 3 2" xfId="48436" xr:uid="{00000000-0005-0000-0000-00004B4E0000}"/>
    <cellStyle name="Comma 2 4 8 2 2 3 4" xfId="37996" xr:uid="{00000000-0005-0000-0000-00004C4E0000}"/>
    <cellStyle name="Comma 2 4 8 2 2 4" xfId="19572" xr:uid="{00000000-0005-0000-0000-00004D4E0000}"/>
    <cellStyle name="Comma 2 4 8 2 2 4 2" xfId="50955" xr:uid="{00000000-0005-0000-0000-00004E4E0000}"/>
    <cellStyle name="Comma 2 4 8 2 2 5" xfId="27454" xr:uid="{00000000-0005-0000-0000-00004F4E0000}"/>
    <cellStyle name="Comma 2 4 8 2 2 5 2" xfId="58836" xr:uid="{00000000-0005-0000-0000-0000504E0000}"/>
    <cellStyle name="Comma 2 4 8 2 2 6" xfId="11796" xr:uid="{00000000-0005-0000-0000-0000514E0000}"/>
    <cellStyle name="Comma 2 4 8 2 2 6 2" xfId="43182" xr:uid="{00000000-0005-0000-0000-0000524E0000}"/>
    <cellStyle name="Comma 2 4 8 2 2 7" xfId="32734" xr:uid="{00000000-0005-0000-0000-0000534E0000}"/>
    <cellStyle name="Comma 2 4 8 2 3" xfId="3718" xr:uid="{00000000-0005-0000-0000-0000544E0000}"/>
    <cellStyle name="Comma 2 4 8 2 3 2" xfId="9079" xr:uid="{00000000-0005-0000-0000-0000554E0000}"/>
    <cellStyle name="Comma 2 4 8 2 3 2 2" xfId="22198" xr:uid="{00000000-0005-0000-0000-0000564E0000}"/>
    <cellStyle name="Comma 2 4 8 2 3 2 2 2" xfId="53581" xr:uid="{00000000-0005-0000-0000-0000574E0000}"/>
    <cellStyle name="Comma 2 4 8 2 3 2 3" xfId="40627" xr:uid="{00000000-0005-0000-0000-0000584E0000}"/>
    <cellStyle name="Comma 2 4 8 2 3 3" xfId="30080" xr:uid="{00000000-0005-0000-0000-0000594E0000}"/>
    <cellStyle name="Comma 2 4 8 2 3 3 2" xfId="61462" xr:uid="{00000000-0005-0000-0000-00005A4E0000}"/>
    <cellStyle name="Comma 2 4 8 2 3 4" xfId="14423" xr:uid="{00000000-0005-0000-0000-00005B4E0000}"/>
    <cellStyle name="Comma 2 4 8 2 3 4 2" xfId="45808" xr:uid="{00000000-0005-0000-0000-00005C4E0000}"/>
    <cellStyle name="Comma 2 4 8 2 3 5" xfId="35363" xr:uid="{00000000-0005-0000-0000-00005D4E0000}"/>
    <cellStyle name="Comma 2 4 8 2 4" xfId="6421" xr:uid="{00000000-0005-0000-0000-00005E4E0000}"/>
    <cellStyle name="Comma 2 4 8 2 4 2" xfId="24825" xr:uid="{00000000-0005-0000-0000-00005F4E0000}"/>
    <cellStyle name="Comma 2 4 8 2 4 2 2" xfId="56208" xr:uid="{00000000-0005-0000-0000-0000604E0000}"/>
    <cellStyle name="Comma 2 4 8 2 4 3" xfId="17052" xr:uid="{00000000-0005-0000-0000-0000614E0000}"/>
    <cellStyle name="Comma 2 4 8 2 4 3 2" xfId="48435" xr:uid="{00000000-0005-0000-0000-0000624E0000}"/>
    <cellStyle name="Comma 2 4 8 2 4 4" xfId="37995" xr:uid="{00000000-0005-0000-0000-0000634E0000}"/>
    <cellStyle name="Comma 2 4 8 2 5" xfId="19571" xr:uid="{00000000-0005-0000-0000-0000644E0000}"/>
    <cellStyle name="Comma 2 4 8 2 5 2" xfId="50954" xr:uid="{00000000-0005-0000-0000-0000654E0000}"/>
    <cellStyle name="Comma 2 4 8 2 6" xfId="27453" xr:uid="{00000000-0005-0000-0000-0000664E0000}"/>
    <cellStyle name="Comma 2 4 8 2 6 2" xfId="58835" xr:uid="{00000000-0005-0000-0000-0000674E0000}"/>
    <cellStyle name="Comma 2 4 8 2 7" xfId="11795" xr:uid="{00000000-0005-0000-0000-0000684E0000}"/>
    <cellStyle name="Comma 2 4 8 2 7 2" xfId="43181" xr:uid="{00000000-0005-0000-0000-0000694E0000}"/>
    <cellStyle name="Comma 2 4 8 2 8" xfId="32733" xr:uid="{00000000-0005-0000-0000-00006A4E0000}"/>
    <cellStyle name="Comma 2 4 8 3" xfId="1020" xr:uid="{00000000-0005-0000-0000-00006B4E0000}"/>
    <cellStyle name="Comma 2 4 8 3 2" xfId="3720" xr:uid="{00000000-0005-0000-0000-00006C4E0000}"/>
    <cellStyle name="Comma 2 4 8 3 2 2" xfId="9081" xr:uid="{00000000-0005-0000-0000-00006D4E0000}"/>
    <cellStyle name="Comma 2 4 8 3 2 2 2" xfId="22200" xr:uid="{00000000-0005-0000-0000-00006E4E0000}"/>
    <cellStyle name="Comma 2 4 8 3 2 2 2 2" xfId="53583" xr:uid="{00000000-0005-0000-0000-00006F4E0000}"/>
    <cellStyle name="Comma 2 4 8 3 2 2 3" xfId="40629" xr:uid="{00000000-0005-0000-0000-0000704E0000}"/>
    <cellStyle name="Comma 2 4 8 3 2 3" xfId="30082" xr:uid="{00000000-0005-0000-0000-0000714E0000}"/>
    <cellStyle name="Comma 2 4 8 3 2 3 2" xfId="61464" xr:uid="{00000000-0005-0000-0000-0000724E0000}"/>
    <cellStyle name="Comma 2 4 8 3 2 4" xfId="14425" xr:uid="{00000000-0005-0000-0000-0000734E0000}"/>
    <cellStyle name="Comma 2 4 8 3 2 4 2" xfId="45810" xr:uid="{00000000-0005-0000-0000-0000744E0000}"/>
    <cellStyle name="Comma 2 4 8 3 2 5" xfId="35365" xr:uid="{00000000-0005-0000-0000-0000754E0000}"/>
    <cellStyle name="Comma 2 4 8 3 3" xfId="6423" xr:uid="{00000000-0005-0000-0000-0000764E0000}"/>
    <cellStyle name="Comma 2 4 8 3 3 2" xfId="24827" xr:uid="{00000000-0005-0000-0000-0000774E0000}"/>
    <cellStyle name="Comma 2 4 8 3 3 2 2" xfId="56210" xr:uid="{00000000-0005-0000-0000-0000784E0000}"/>
    <cellStyle name="Comma 2 4 8 3 3 3" xfId="17054" xr:uid="{00000000-0005-0000-0000-0000794E0000}"/>
    <cellStyle name="Comma 2 4 8 3 3 3 2" xfId="48437" xr:uid="{00000000-0005-0000-0000-00007A4E0000}"/>
    <cellStyle name="Comma 2 4 8 3 3 4" xfId="37997" xr:uid="{00000000-0005-0000-0000-00007B4E0000}"/>
    <cellStyle name="Comma 2 4 8 3 4" xfId="19573" xr:uid="{00000000-0005-0000-0000-00007C4E0000}"/>
    <cellStyle name="Comma 2 4 8 3 4 2" xfId="50956" xr:uid="{00000000-0005-0000-0000-00007D4E0000}"/>
    <cellStyle name="Comma 2 4 8 3 5" xfId="27455" xr:uid="{00000000-0005-0000-0000-00007E4E0000}"/>
    <cellStyle name="Comma 2 4 8 3 5 2" xfId="58837" xr:uid="{00000000-0005-0000-0000-00007F4E0000}"/>
    <cellStyle name="Comma 2 4 8 3 6" xfId="11797" xr:uid="{00000000-0005-0000-0000-0000804E0000}"/>
    <cellStyle name="Comma 2 4 8 3 6 2" xfId="43183" xr:uid="{00000000-0005-0000-0000-0000814E0000}"/>
    <cellStyle name="Comma 2 4 8 3 7" xfId="32735" xr:uid="{00000000-0005-0000-0000-0000824E0000}"/>
    <cellStyle name="Comma 2 4 8 4" xfId="1021" xr:uid="{00000000-0005-0000-0000-0000834E0000}"/>
    <cellStyle name="Comma 2 4 8 4 2" xfId="3721" xr:uid="{00000000-0005-0000-0000-0000844E0000}"/>
    <cellStyle name="Comma 2 4 8 4 2 2" xfId="9082" xr:uid="{00000000-0005-0000-0000-0000854E0000}"/>
    <cellStyle name="Comma 2 4 8 4 2 2 2" xfId="22201" xr:uid="{00000000-0005-0000-0000-0000864E0000}"/>
    <cellStyle name="Comma 2 4 8 4 2 2 2 2" xfId="53584" xr:uid="{00000000-0005-0000-0000-0000874E0000}"/>
    <cellStyle name="Comma 2 4 8 4 2 2 3" xfId="40630" xr:uid="{00000000-0005-0000-0000-0000884E0000}"/>
    <cellStyle name="Comma 2 4 8 4 2 3" xfId="30083" xr:uid="{00000000-0005-0000-0000-0000894E0000}"/>
    <cellStyle name="Comma 2 4 8 4 2 3 2" xfId="61465" xr:uid="{00000000-0005-0000-0000-00008A4E0000}"/>
    <cellStyle name="Comma 2 4 8 4 2 4" xfId="14426" xr:uid="{00000000-0005-0000-0000-00008B4E0000}"/>
    <cellStyle name="Comma 2 4 8 4 2 4 2" xfId="45811" xr:uid="{00000000-0005-0000-0000-00008C4E0000}"/>
    <cellStyle name="Comma 2 4 8 4 2 5" xfId="35366" xr:uid="{00000000-0005-0000-0000-00008D4E0000}"/>
    <cellStyle name="Comma 2 4 8 4 3" xfId="6424" xr:uid="{00000000-0005-0000-0000-00008E4E0000}"/>
    <cellStyle name="Comma 2 4 8 4 3 2" xfId="24828" xr:uid="{00000000-0005-0000-0000-00008F4E0000}"/>
    <cellStyle name="Comma 2 4 8 4 3 2 2" xfId="56211" xr:uid="{00000000-0005-0000-0000-0000904E0000}"/>
    <cellStyle name="Comma 2 4 8 4 3 3" xfId="17055" xr:uid="{00000000-0005-0000-0000-0000914E0000}"/>
    <cellStyle name="Comma 2 4 8 4 3 3 2" xfId="48438" xr:uid="{00000000-0005-0000-0000-0000924E0000}"/>
    <cellStyle name="Comma 2 4 8 4 3 4" xfId="37998" xr:uid="{00000000-0005-0000-0000-0000934E0000}"/>
    <cellStyle name="Comma 2 4 8 4 4" xfId="19574" xr:uid="{00000000-0005-0000-0000-0000944E0000}"/>
    <cellStyle name="Comma 2 4 8 4 4 2" xfId="50957" xr:uid="{00000000-0005-0000-0000-0000954E0000}"/>
    <cellStyle name="Comma 2 4 8 4 5" xfId="27456" xr:uid="{00000000-0005-0000-0000-0000964E0000}"/>
    <cellStyle name="Comma 2 4 8 4 5 2" xfId="58838" xr:uid="{00000000-0005-0000-0000-0000974E0000}"/>
    <cellStyle name="Comma 2 4 8 4 6" xfId="11798" xr:uid="{00000000-0005-0000-0000-0000984E0000}"/>
    <cellStyle name="Comma 2 4 8 4 6 2" xfId="43184" xr:uid="{00000000-0005-0000-0000-0000994E0000}"/>
    <cellStyle name="Comma 2 4 8 4 7" xfId="32736" xr:uid="{00000000-0005-0000-0000-00009A4E0000}"/>
    <cellStyle name="Comma 2 4 8 5" xfId="3717" xr:uid="{00000000-0005-0000-0000-00009B4E0000}"/>
    <cellStyle name="Comma 2 4 8 5 2" xfId="9078" xr:uid="{00000000-0005-0000-0000-00009C4E0000}"/>
    <cellStyle name="Comma 2 4 8 5 2 2" xfId="22197" xr:uid="{00000000-0005-0000-0000-00009D4E0000}"/>
    <cellStyle name="Comma 2 4 8 5 2 2 2" xfId="53580" xr:uid="{00000000-0005-0000-0000-00009E4E0000}"/>
    <cellStyle name="Comma 2 4 8 5 2 3" xfId="40626" xr:uid="{00000000-0005-0000-0000-00009F4E0000}"/>
    <cellStyle name="Comma 2 4 8 5 3" xfId="30079" xr:uid="{00000000-0005-0000-0000-0000A04E0000}"/>
    <cellStyle name="Comma 2 4 8 5 3 2" xfId="61461" xr:uid="{00000000-0005-0000-0000-0000A14E0000}"/>
    <cellStyle name="Comma 2 4 8 5 4" xfId="14422" xr:uid="{00000000-0005-0000-0000-0000A24E0000}"/>
    <cellStyle name="Comma 2 4 8 5 4 2" xfId="45807" xr:uid="{00000000-0005-0000-0000-0000A34E0000}"/>
    <cellStyle name="Comma 2 4 8 5 5" xfId="35362" xr:uid="{00000000-0005-0000-0000-0000A44E0000}"/>
    <cellStyle name="Comma 2 4 8 6" xfId="6420" xr:uid="{00000000-0005-0000-0000-0000A54E0000}"/>
    <cellStyle name="Comma 2 4 8 6 2" xfId="24824" xr:uid="{00000000-0005-0000-0000-0000A64E0000}"/>
    <cellStyle name="Comma 2 4 8 6 2 2" xfId="56207" xr:uid="{00000000-0005-0000-0000-0000A74E0000}"/>
    <cellStyle name="Comma 2 4 8 6 3" xfId="17051" xr:uid="{00000000-0005-0000-0000-0000A84E0000}"/>
    <cellStyle name="Comma 2 4 8 6 3 2" xfId="48434" xr:uid="{00000000-0005-0000-0000-0000A94E0000}"/>
    <cellStyle name="Comma 2 4 8 6 4" xfId="37994" xr:uid="{00000000-0005-0000-0000-0000AA4E0000}"/>
    <cellStyle name="Comma 2 4 8 7" xfId="19570" xr:uid="{00000000-0005-0000-0000-0000AB4E0000}"/>
    <cellStyle name="Comma 2 4 8 7 2" xfId="50953" xr:uid="{00000000-0005-0000-0000-0000AC4E0000}"/>
    <cellStyle name="Comma 2 4 8 8" xfId="27452" xr:uid="{00000000-0005-0000-0000-0000AD4E0000}"/>
    <cellStyle name="Comma 2 4 8 8 2" xfId="58834" xr:uid="{00000000-0005-0000-0000-0000AE4E0000}"/>
    <cellStyle name="Comma 2 4 8 9" xfId="11794" xr:uid="{00000000-0005-0000-0000-0000AF4E0000}"/>
    <cellStyle name="Comma 2 4 8 9 2" xfId="43180" xr:uid="{00000000-0005-0000-0000-0000B04E0000}"/>
    <cellStyle name="Comma 2 4 9" xfId="1022" xr:uid="{00000000-0005-0000-0000-0000B14E0000}"/>
    <cellStyle name="Comma 2 4 9 10" xfId="32737" xr:uid="{00000000-0005-0000-0000-0000B24E0000}"/>
    <cellStyle name="Comma 2 4 9 2" xfId="1023" xr:uid="{00000000-0005-0000-0000-0000B34E0000}"/>
    <cellStyle name="Comma 2 4 9 2 2" xfId="1024" xr:uid="{00000000-0005-0000-0000-0000B44E0000}"/>
    <cellStyle name="Comma 2 4 9 2 2 2" xfId="3724" xr:uid="{00000000-0005-0000-0000-0000B54E0000}"/>
    <cellStyle name="Comma 2 4 9 2 2 2 2" xfId="9085" xr:uid="{00000000-0005-0000-0000-0000B64E0000}"/>
    <cellStyle name="Comma 2 4 9 2 2 2 2 2" xfId="22204" xr:uid="{00000000-0005-0000-0000-0000B74E0000}"/>
    <cellStyle name="Comma 2 4 9 2 2 2 2 2 2" xfId="53587" xr:uid="{00000000-0005-0000-0000-0000B84E0000}"/>
    <cellStyle name="Comma 2 4 9 2 2 2 2 3" xfId="40633" xr:uid="{00000000-0005-0000-0000-0000B94E0000}"/>
    <cellStyle name="Comma 2 4 9 2 2 2 3" xfId="30086" xr:uid="{00000000-0005-0000-0000-0000BA4E0000}"/>
    <cellStyle name="Comma 2 4 9 2 2 2 3 2" xfId="61468" xr:uid="{00000000-0005-0000-0000-0000BB4E0000}"/>
    <cellStyle name="Comma 2 4 9 2 2 2 4" xfId="14429" xr:uid="{00000000-0005-0000-0000-0000BC4E0000}"/>
    <cellStyle name="Comma 2 4 9 2 2 2 4 2" xfId="45814" xr:uid="{00000000-0005-0000-0000-0000BD4E0000}"/>
    <cellStyle name="Comma 2 4 9 2 2 2 5" xfId="35369" xr:uid="{00000000-0005-0000-0000-0000BE4E0000}"/>
    <cellStyle name="Comma 2 4 9 2 2 3" xfId="6427" xr:uid="{00000000-0005-0000-0000-0000BF4E0000}"/>
    <cellStyle name="Comma 2 4 9 2 2 3 2" xfId="24831" xr:uid="{00000000-0005-0000-0000-0000C04E0000}"/>
    <cellStyle name="Comma 2 4 9 2 2 3 2 2" xfId="56214" xr:uid="{00000000-0005-0000-0000-0000C14E0000}"/>
    <cellStyle name="Comma 2 4 9 2 2 3 3" xfId="17058" xr:uid="{00000000-0005-0000-0000-0000C24E0000}"/>
    <cellStyle name="Comma 2 4 9 2 2 3 3 2" xfId="48441" xr:uid="{00000000-0005-0000-0000-0000C34E0000}"/>
    <cellStyle name="Comma 2 4 9 2 2 3 4" xfId="38001" xr:uid="{00000000-0005-0000-0000-0000C44E0000}"/>
    <cellStyle name="Comma 2 4 9 2 2 4" xfId="19577" xr:uid="{00000000-0005-0000-0000-0000C54E0000}"/>
    <cellStyle name="Comma 2 4 9 2 2 4 2" xfId="50960" xr:uid="{00000000-0005-0000-0000-0000C64E0000}"/>
    <cellStyle name="Comma 2 4 9 2 2 5" xfId="27459" xr:uid="{00000000-0005-0000-0000-0000C74E0000}"/>
    <cellStyle name="Comma 2 4 9 2 2 5 2" xfId="58841" xr:uid="{00000000-0005-0000-0000-0000C84E0000}"/>
    <cellStyle name="Comma 2 4 9 2 2 6" xfId="11801" xr:uid="{00000000-0005-0000-0000-0000C94E0000}"/>
    <cellStyle name="Comma 2 4 9 2 2 6 2" xfId="43187" xr:uid="{00000000-0005-0000-0000-0000CA4E0000}"/>
    <cellStyle name="Comma 2 4 9 2 2 7" xfId="32739" xr:uid="{00000000-0005-0000-0000-0000CB4E0000}"/>
    <cellStyle name="Comma 2 4 9 2 3" xfId="3723" xr:uid="{00000000-0005-0000-0000-0000CC4E0000}"/>
    <cellStyle name="Comma 2 4 9 2 3 2" xfId="9084" xr:uid="{00000000-0005-0000-0000-0000CD4E0000}"/>
    <cellStyle name="Comma 2 4 9 2 3 2 2" xfId="22203" xr:uid="{00000000-0005-0000-0000-0000CE4E0000}"/>
    <cellStyle name="Comma 2 4 9 2 3 2 2 2" xfId="53586" xr:uid="{00000000-0005-0000-0000-0000CF4E0000}"/>
    <cellStyle name="Comma 2 4 9 2 3 2 3" xfId="40632" xr:uid="{00000000-0005-0000-0000-0000D04E0000}"/>
    <cellStyle name="Comma 2 4 9 2 3 3" xfId="30085" xr:uid="{00000000-0005-0000-0000-0000D14E0000}"/>
    <cellStyle name="Comma 2 4 9 2 3 3 2" xfId="61467" xr:uid="{00000000-0005-0000-0000-0000D24E0000}"/>
    <cellStyle name="Comma 2 4 9 2 3 4" xfId="14428" xr:uid="{00000000-0005-0000-0000-0000D34E0000}"/>
    <cellStyle name="Comma 2 4 9 2 3 4 2" xfId="45813" xr:uid="{00000000-0005-0000-0000-0000D44E0000}"/>
    <cellStyle name="Comma 2 4 9 2 3 5" xfId="35368" xr:uid="{00000000-0005-0000-0000-0000D54E0000}"/>
    <cellStyle name="Comma 2 4 9 2 4" xfId="6426" xr:uid="{00000000-0005-0000-0000-0000D64E0000}"/>
    <cellStyle name="Comma 2 4 9 2 4 2" xfId="24830" xr:uid="{00000000-0005-0000-0000-0000D74E0000}"/>
    <cellStyle name="Comma 2 4 9 2 4 2 2" xfId="56213" xr:uid="{00000000-0005-0000-0000-0000D84E0000}"/>
    <cellStyle name="Comma 2 4 9 2 4 3" xfId="17057" xr:uid="{00000000-0005-0000-0000-0000D94E0000}"/>
    <cellStyle name="Comma 2 4 9 2 4 3 2" xfId="48440" xr:uid="{00000000-0005-0000-0000-0000DA4E0000}"/>
    <cellStyle name="Comma 2 4 9 2 4 4" xfId="38000" xr:uid="{00000000-0005-0000-0000-0000DB4E0000}"/>
    <cellStyle name="Comma 2 4 9 2 5" xfId="19576" xr:uid="{00000000-0005-0000-0000-0000DC4E0000}"/>
    <cellStyle name="Comma 2 4 9 2 5 2" xfId="50959" xr:uid="{00000000-0005-0000-0000-0000DD4E0000}"/>
    <cellStyle name="Comma 2 4 9 2 6" xfId="27458" xr:uid="{00000000-0005-0000-0000-0000DE4E0000}"/>
    <cellStyle name="Comma 2 4 9 2 6 2" xfId="58840" xr:uid="{00000000-0005-0000-0000-0000DF4E0000}"/>
    <cellStyle name="Comma 2 4 9 2 7" xfId="11800" xr:uid="{00000000-0005-0000-0000-0000E04E0000}"/>
    <cellStyle name="Comma 2 4 9 2 7 2" xfId="43186" xr:uid="{00000000-0005-0000-0000-0000E14E0000}"/>
    <cellStyle name="Comma 2 4 9 2 8" xfId="32738" xr:uid="{00000000-0005-0000-0000-0000E24E0000}"/>
    <cellStyle name="Comma 2 4 9 3" xfId="1025" xr:uid="{00000000-0005-0000-0000-0000E34E0000}"/>
    <cellStyle name="Comma 2 4 9 3 2" xfId="3725" xr:uid="{00000000-0005-0000-0000-0000E44E0000}"/>
    <cellStyle name="Comma 2 4 9 3 2 2" xfId="9086" xr:uid="{00000000-0005-0000-0000-0000E54E0000}"/>
    <cellStyle name="Comma 2 4 9 3 2 2 2" xfId="22205" xr:uid="{00000000-0005-0000-0000-0000E64E0000}"/>
    <cellStyle name="Comma 2 4 9 3 2 2 2 2" xfId="53588" xr:uid="{00000000-0005-0000-0000-0000E74E0000}"/>
    <cellStyle name="Comma 2 4 9 3 2 2 3" xfId="40634" xr:uid="{00000000-0005-0000-0000-0000E84E0000}"/>
    <cellStyle name="Comma 2 4 9 3 2 3" xfId="30087" xr:uid="{00000000-0005-0000-0000-0000E94E0000}"/>
    <cellStyle name="Comma 2 4 9 3 2 3 2" xfId="61469" xr:uid="{00000000-0005-0000-0000-0000EA4E0000}"/>
    <cellStyle name="Comma 2 4 9 3 2 4" xfId="14430" xr:uid="{00000000-0005-0000-0000-0000EB4E0000}"/>
    <cellStyle name="Comma 2 4 9 3 2 4 2" xfId="45815" xr:uid="{00000000-0005-0000-0000-0000EC4E0000}"/>
    <cellStyle name="Comma 2 4 9 3 2 5" xfId="35370" xr:uid="{00000000-0005-0000-0000-0000ED4E0000}"/>
    <cellStyle name="Comma 2 4 9 3 3" xfId="6428" xr:uid="{00000000-0005-0000-0000-0000EE4E0000}"/>
    <cellStyle name="Comma 2 4 9 3 3 2" xfId="24832" xr:uid="{00000000-0005-0000-0000-0000EF4E0000}"/>
    <cellStyle name="Comma 2 4 9 3 3 2 2" xfId="56215" xr:uid="{00000000-0005-0000-0000-0000F04E0000}"/>
    <cellStyle name="Comma 2 4 9 3 3 3" xfId="17059" xr:uid="{00000000-0005-0000-0000-0000F14E0000}"/>
    <cellStyle name="Comma 2 4 9 3 3 3 2" xfId="48442" xr:uid="{00000000-0005-0000-0000-0000F24E0000}"/>
    <cellStyle name="Comma 2 4 9 3 3 4" xfId="38002" xr:uid="{00000000-0005-0000-0000-0000F34E0000}"/>
    <cellStyle name="Comma 2 4 9 3 4" xfId="19578" xr:uid="{00000000-0005-0000-0000-0000F44E0000}"/>
    <cellStyle name="Comma 2 4 9 3 4 2" xfId="50961" xr:uid="{00000000-0005-0000-0000-0000F54E0000}"/>
    <cellStyle name="Comma 2 4 9 3 5" xfId="27460" xr:uid="{00000000-0005-0000-0000-0000F64E0000}"/>
    <cellStyle name="Comma 2 4 9 3 5 2" xfId="58842" xr:uid="{00000000-0005-0000-0000-0000F74E0000}"/>
    <cellStyle name="Comma 2 4 9 3 6" xfId="11802" xr:uid="{00000000-0005-0000-0000-0000F84E0000}"/>
    <cellStyle name="Comma 2 4 9 3 6 2" xfId="43188" xr:uid="{00000000-0005-0000-0000-0000F94E0000}"/>
    <cellStyle name="Comma 2 4 9 3 7" xfId="32740" xr:uid="{00000000-0005-0000-0000-0000FA4E0000}"/>
    <cellStyle name="Comma 2 4 9 4" xfId="1026" xr:uid="{00000000-0005-0000-0000-0000FB4E0000}"/>
    <cellStyle name="Comma 2 4 9 4 2" xfId="3726" xr:uid="{00000000-0005-0000-0000-0000FC4E0000}"/>
    <cellStyle name="Comma 2 4 9 4 2 2" xfId="9087" xr:uid="{00000000-0005-0000-0000-0000FD4E0000}"/>
    <cellStyle name="Comma 2 4 9 4 2 2 2" xfId="22206" xr:uid="{00000000-0005-0000-0000-0000FE4E0000}"/>
    <cellStyle name="Comma 2 4 9 4 2 2 2 2" xfId="53589" xr:uid="{00000000-0005-0000-0000-0000FF4E0000}"/>
    <cellStyle name="Comma 2 4 9 4 2 2 3" xfId="40635" xr:uid="{00000000-0005-0000-0000-0000004F0000}"/>
    <cellStyle name="Comma 2 4 9 4 2 3" xfId="30088" xr:uid="{00000000-0005-0000-0000-0000014F0000}"/>
    <cellStyle name="Comma 2 4 9 4 2 3 2" xfId="61470" xr:uid="{00000000-0005-0000-0000-0000024F0000}"/>
    <cellStyle name="Comma 2 4 9 4 2 4" xfId="14431" xr:uid="{00000000-0005-0000-0000-0000034F0000}"/>
    <cellStyle name="Comma 2 4 9 4 2 4 2" xfId="45816" xr:uid="{00000000-0005-0000-0000-0000044F0000}"/>
    <cellStyle name="Comma 2 4 9 4 2 5" xfId="35371" xr:uid="{00000000-0005-0000-0000-0000054F0000}"/>
    <cellStyle name="Comma 2 4 9 4 3" xfId="6429" xr:uid="{00000000-0005-0000-0000-0000064F0000}"/>
    <cellStyle name="Comma 2 4 9 4 3 2" xfId="24833" xr:uid="{00000000-0005-0000-0000-0000074F0000}"/>
    <cellStyle name="Comma 2 4 9 4 3 2 2" xfId="56216" xr:uid="{00000000-0005-0000-0000-0000084F0000}"/>
    <cellStyle name="Comma 2 4 9 4 3 3" xfId="17060" xr:uid="{00000000-0005-0000-0000-0000094F0000}"/>
    <cellStyle name="Comma 2 4 9 4 3 3 2" xfId="48443" xr:uid="{00000000-0005-0000-0000-00000A4F0000}"/>
    <cellStyle name="Comma 2 4 9 4 3 4" xfId="38003" xr:uid="{00000000-0005-0000-0000-00000B4F0000}"/>
    <cellStyle name="Comma 2 4 9 4 4" xfId="19579" xr:uid="{00000000-0005-0000-0000-00000C4F0000}"/>
    <cellStyle name="Comma 2 4 9 4 4 2" xfId="50962" xr:uid="{00000000-0005-0000-0000-00000D4F0000}"/>
    <cellStyle name="Comma 2 4 9 4 5" xfId="27461" xr:uid="{00000000-0005-0000-0000-00000E4F0000}"/>
    <cellStyle name="Comma 2 4 9 4 5 2" xfId="58843" xr:uid="{00000000-0005-0000-0000-00000F4F0000}"/>
    <cellStyle name="Comma 2 4 9 4 6" xfId="11803" xr:uid="{00000000-0005-0000-0000-0000104F0000}"/>
    <cellStyle name="Comma 2 4 9 4 6 2" xfId="43189" xr:uid="{00000000-0005-0000-0000-0000114F0000}"/>
    <cellStyle name="Comma 2 4 9 4 7" xfId="32741" xr:uid="{00000000-0005-0000-0000-0000124F0000}"/>
    <cellStyle name="Comma 2 4 9 5" xfId="3722" xr:uid="{00000000-0005-0000-0000-0000134F0000}"/>
    <cellStyle name="Comma 2 4 9 5 2" xfId="9083" xr:uid="{00000000-0005-0000-0000-0000144F0000}"/>
    <cellStyle name="Comma 2 4 9 5 2 2" xfId="22202" xr:uid="{00000000-0005-0000-0000-0000154F0000}"/>
    <cellStyle name="Comma 2 4 9 5 2 2 2" xfId="53585" xr:uid="{00000000-0005-0000-0000-0000164F0000}"/>
    <cellStyle name="Comma 2 4 9 5 2 3" xfId="40631" xr:uid="{00000000-0005-0000-0000-0000174F0000}"/>
    <cellStyle name="Comma 2 4 9 5 3" xfId="30084" xr:uid="{00000000-0005-0000-0000-0000184F0000}"/>
    <cellStyle name="Comma 2 4 9 5 3 2" xfId="61466" xr:uid="{00000000-0005-0000-0000-0000194F0000}"/>
    <cellStyle name="Comma 2 4 9 5 4" xfId="14427" xr:uid="{00000000-0005-0000-0000-00001A4F0000}"/>
    <cellStyle name="Comma 2 4 9 5 4 2" xfId="45812" xr:uid="{00000000-0005-0000-0000-00001B4F0000}"/>
    <cellStyle name="Comma 2 4 9 5 5" xfId="35367" xr:uid="{00000000-0005-0000-0000-00001C4F0000}"/>
    <cellStyle name="Comma 2 4 9 6" xfId="6425" xr:uid="{00000000-0005-0000-0000-00001D4F0000}"/>
    <cellStyle name="Comma 2 4 9 6 2" xfId="24829" xr:uid="{00000000-0005-0000-0000-00001E4F0000}"/>
    <cellStyle name="Comma 2 4 9 6 2 2" xfId="56212" xr:uid="{00000000-0005-0000-0000-00001F4F0000}"/>
    <cellStyle name="Comma 2 4 9 6 3" xfId="17056" xr:uid="{00000000-0005-0000-0000-0000204F0000}"/>
    <cellStyle name="Comma 2 4 9 6 3 2" xfId="48439" xr:uid="{00000000-0005-0000-0000-0000214F0000}"/>
    <cellStyle name="Comma 2 4 9 6 4" xfId="37999" xr:uid="{00000000-0005-0000-0000-0000224F0000}"/>
    <cellStyle name="Comma 2 4 9 7" xfId="19575" xr:uid="{00000000-0005-0000-0000-0000234F0000}"/>
    <cellStyle name="Comma 2 4 9 7 2" xfId="50958" xr:uid="{00000000-0005-0000-0000-0000244F0000}"/>
    <cellStyle name="Comma 2 4 9 8" xfId="27457" xr:uid="{00000000-0005-0000-0000-0000254F0000}"/>
    <cellStyle name="Comma 2 4 9 8 2" xfId="58839" xr:uid="{00000000-0005-0000-0000-0000264F0000}"/>
    <cellStyle name="Comma 2 4 9 9" xfId="11799" xr:uid="{00000000-0005-0000-0000-0000274F0000}"/>
    <cellStyle name="Comma 2 4 9 9 2" xfId="43185" xr:uid="{00000000-0005-0000-0000-0000284F0000}"/>
    <cellStyle name="Comma 2 5" xfId="219" xr:uid="{00000000-0005-0000-0000-0000294F0000}"/>
    <cellStyle name="Comma 2 5 10" xfId="1028" xr:uid="{00000000-0005-0000-0000-00002A4F0000}"/>
    <cellStyle name="Comma 2 5 10 2" xfId="1029" xr:uid="{00000000-0005-0000-0000-00002B4F0000}"/>
    <cellStyle name="Comma 2 5 10 2 2" xfId="3729" xr:uid="{00000000-0005-0000-0000-00002C4F0000}"/>
    <cellStyle name="Comma 2 5 10 2 2 2" xfId="9090" xr:uid="{00000000-0005-0000-0000-00002D4F0000}"/>
    <cellStyle name="Comma 2 5 10 2 2 2 2" xfId="22209" xr:uid="{00000000-0005-0000-0000-00002E4F0000}"/>
    <cellStyle name="Comma 2 5 10 2 2 2 2 2" xfId="53592" xr:uid="{00000000-0005-0000-0000-00002F4F0000}"/>
    <cellStyle name="Comma 2 5 10 2 2 2 3" xfId="40638" xr:uid="{00000000-0005-0000-0000-0000304F0000}"/>
    <cellStyle name="Comma 2 5 10 2 2 3" xfId="30091" xr:uid="{00000000-0005-0000-0000-0000314F0000}"/>
    <cellStyle name="Comma 2 5 10 2 2 3 2" xfId="61473" xr:uid="{00000000-0005-0000-0000-0000324F0000}"/>
    <cellStyle name="Comma 2 5 10 2 2 4" xfId="14434" xr:uid="{00000000-0005-0000-0000-0000334F0000}"/>
    <cellStyle name="Comma 2 5 10 2 2 4 2" xfId="45819" xr:uid="{00000000-0005-0000-0000-0000344F0000}"/>
    <cellStyle name="Comma 2 5 10 2 2 5" xfId="35374" xr:uid="{00000000-0005-0000-0000-0000354F0000}"/>
    <cellStyle name="Comma 2 5 10 2 3" xfId="6432" xr:uid="{00000000-0005-0000-0000-0000364F0000}"/>
    <cellStyle name="Comma 2 5 10 2 3 2" xfId="24836" xr:uid="{00000000-0005-0000-0000-0000374F0000}"/>
    <cellStyle name="Comma 2 5 10 2 3 2 2" xfId="56219" xr:uid="{00000000-0005-0000-0000-0000384F0000}"/>
    <cellStyle name="Comma 2 5 10 2 3 3" xfId="17063" xr:uid="{00000000-0005-0000-0000-0000394F0000}"/>
    <cellStyle name="Comma 2 5 10 2 3 3 2" xfId="48446" xr:uid="{00000000-0005-0000-0000-00003A4F0000}"/>
    <cellStyle name="Comma 2 5 10 2 3 4" xfId="38006" xr:uid="{00000000-0005-0000-0000-00003B4F0000}"/>
    <cellStyle name="Comma 2 5 10 2 4" xfId="19582" xr:uid="{00000000-0005-0000-0000-00003C4F0000}"/>
    <cellStyle name="Comma 2 5 10 2 4 2" xfId="50965" xr:uid="{00000000-0005-0000-0000-00003D4F0000}"/>
    <cellStyle name="Comma 2 5 10 2 5" xfId="27464" xr:uid="{00000000-0005-0000-0000-00003E4F0000}"/>
    <cellStyle name="Comma 2 5 10 2 5 2" xfId="58846" xr:uid="{00000000-0005-0000-0000-00003F4F0000}"/>
    <cellStyle name="Comma 2 5 10 2 6" xfId="11806" xr:uid="{00000000-0005-0000-0000-0000404F0000}"/>
    <cellStyle name="Comma 2 5 10 2 6 2" xfId="43192" xr:uid="{00000000-0005-0000-0000-0000414F0000}"/>
    <cellStyle name="Comma 2 5 10 2 7" xfId="32744" xr:uid="{00000000-0005-0000-0000-0000424F0000}"/>
    <cellStyle name="Comma 2 5 10 3" xfId="1030" xr:uid="{00000000-0005-0000-0000-0000434F0000}"/>
    <cellStyle name="Comma 2 5 10 3 2" xfId="3730" xr:uid="{00000000-0005-0000-0000-0000444F0000}"/>
    <cellStyle name="Comma 2 5 10 3 2 2" xfId="9091" xr:uid="{00000000-0005-0000-0000-0000454F0000}"/>
    <cellStyle name="Comma 2 5 10 3 2 2 2" xfId="22210" xr:uid="{00000000-0005-0000-0000-0000464F0000}"/>
    <cellStyle name="Comma 2 5 10 3 2 2 2 2" xfId="53593" xr:uid="{00000000-0005-0000-0000-0000474F0000}"/>
    <cellStyle name="Comma 2 5 10 3 2 2 3" xfId="40639" xr:uid="{00000000-0005-0000-0000-0000484F0000}"/>
    <cellStyle name="Comma 2 5 10 3 2 3" xfId="30092" xr:uid="{00000000-0005-0000-0000-0000494F0000}"/>
    <cellStyle name="Comma 2 5 10 3 2 3 2" xfId="61474" xr:uid="{00000000-0005-0000-0000-00004A4F0000}"/>
    <cellStyle name="Comma 2 5 10 3 2 4" xfId="14435" xr:uid="{00000000-0005-0000-0000-00004B4F0000}"/>
    <cellStyle name="Comma 2 5 10 3 2 4 2" xfId="45820" xr:uid="{00000000-0005-0000-0000-00004C4F0000}"/>
    <cellStyle name="Comma 2 5 10 3 2 5" xfId="35375" xr:uid="{00000000-0005-0000-0000-00004D4F0000}"/>
    <cellStyle name="Comma 2 5 10 3 3" xfId="6433" xr:uid="{00000000-0005-0000-0000-00004E4F0000}"/>
    <cellStyle name="Comma 2 5 10 3 3 2" xfId="24837" xr:uid="{00000000-0005-0000-0000-00004F4F0000}"/>
    <cellStyle name="Comma 2 5 10 3 3 2 2" xfId="56220" xr:uid="{00000000-0005-0000-0000-0000504F0000}"/>
    <cellStyle name="Comma 2 5 10 3 3 3" xfId="17064" xr:uid="{00000000-0005-0000-0000-0000514F0000}"/>
    <cellStyle name="Comma 2 5 10 3 3 3 2" xfId="48447" xr:uid="{00000000-0005-0000-0000-0000524F0000}"/>
    <cellStyle name="Comma 2 5 10 3 3 4" xfId="38007" xr:uid="{00000000-0005-0000-0000-0000534F0000}"/>
    <cellStyle name="Comma 2 5 10 3 4" xfId="19583" xr:uid="{00000000-0005-0000-0000-0000544F0000}"/>
    <cellStyle name="Comma 2 5 10 3 4 2" xfId="50966" xr:uid="{00000000-0005-0000-0000-0000554F0000}"/>
    <cellStyle name="Comma 2 5 10 3 5" xfId="27465" xr:uid="{00000000-0005-0000-0000-0000564F0000}"/>
    <cellStyle name="Comma 2 5 10 3 5 2" xfId="58847" xr:uid="{00000000-0005-0000-0000-0000574F0000}"/>
    <cellStyle name="Comma 2 5 10 3 6" xfId="11807" xr:uid="{00000000-0005-0000-0000-0000584F0000}"/>
    <cellStyle name="Comma 2 5 10 3 6 2" xfId="43193" xr:uid="{00000000-0005-0000-0000-0000594F0000}"/>
    <cellStyle name="Comma 2 5 10 3 7" xfId="32745" xr:uid="{00000000-0005-0000-0000-00005A4F0000}"/>
    <cellStyle name="Comma 2 5 10 4" xfId="3728" xr:uid="{00000000-0005-0000-0000-00005B4F0000}"/>
    <cellStyle name="Comma 2 5 10 4 2" xfId="9089" xr:uid="{00000000-0005-0000-0000-00005C4F0000}"/>
    <cellStyle name="Comma 2 5 10 4 2 2" xfId="22208" xr:uid="{00000000-0005-0000-0000-00005D4F0000}"/>
    <cellStyle name="Comma 2 5 10 4 2 2 2" xfId="53591" xr:uid="{00000000-0005-0000-0000-00005E4F0000}"/>
    <cellStyle name="Comma 2 5 10 4 2 3" xfId="40637" xr:uid="{00000000-0005-0000-0000-00005F4F0000}"/>
    <cellStyle name="Comma 2 5 10 4 3" xfId="30090" xr:uid="{00000000-0005-0000-0000-0000604F0000}"/>
    <cellStyle name="Comma 2 5 10 4 3 2" xfId="61472" xr:uid="{00000000-0005-0000-0000-0000614F0000}"/>
    <cellStyle name="Comma 2 5 10 4 4" xfId="14433" xr:uid="{00000000-0005-0000-0000-0000624F0000}"/>
    <cellStyle name="Comma 2 5 10 4 4 2" xfId="45818" xr:uid="{00000000-0005-0000-0000-0000634F0000}"/>
    <cellStyle name="Comma 2 5 10 4 5" xfId="35373" xr:uid="{00000000-0005-0000-0000-0000644F0000}"/>
    <cellStyle name="Comma 2 5 10 5" xfId="6431" xr:uid="{00000000-0005-0000-0000-0000654F0000}"/>
    <cellStyle name="Comma 2 5 10 5 2" xfId="24835" xr:uid="{00000000-0005-0000-0000-0000664F0000}"/>
    <cellStyle name="Comma 2 5 10 5 2 2" xfId="56218" xr:uid="{00000000-0005-0000-0000-0000674F0000}"/>
    <cellStyle name="Comma 2 5 10 5 3" xfId="17062" xr:uid="{00000000-0005-0000-0000-0000684F0000}"/>
    <cellStyle name="Comma 2 5 10 5 3 2" xfId="48445" xr:uid="{00000000-0005-0000-0000-0000694F0000}"/>
    <cellStyle name="Comma 2 5 10 5 4" xfId="38005" xr:uid="{00000000-0005-0000-0000-00006A4F0000}"/>
    <cellStyle name="Comma 2 5 10 6" xfId="19581" xr:uid="{00000000-0005-0000-0000-00006B4F0000}"/>
    <cellStyle name="Comma 2 5 10 6 2" xfId="50964" xr:uid="{00000000-0005-0000-0000-00006C4F0000}"/>
    <cellStyle name="Comma 2 5 10 7" xfId="27463" xr:uid="{00000000-0005-0000-0000-00006D4F0000}"/>
    <cellStyle name="Comma 2 5 10 7 2" xfId="58845" xr:uid="{00000000-0005-0000-0000-00006E4F0000}"/>
    <cellStyle name="Comma 2 5 10 8" xfId="11805" xr:uid="{00000000-0005-0000-0000-00006F4F0000}"/>
    <cellStyle name="Comma 2 5 10 8 2" xfId="43191" xr:uid="{00000000-0005-0000-0000-0000704F0000}"/>
    <cellStyle name="Comma 2 5 10 9" xfId="32743" xr:uid="{00000000-0005-0000-0000-0000714F0000}"/>
    <cellStyle name="Comma 2 5 11" xfId="1031" xr:uid="{00000000-0005-0000-0000-0000724F0000}"/>
    <cellStyle name="Comma 2 5 11 2" xfId="1032" xr:uid="{00000000-0005-0000-0000-0000734F0000}"/>
    <cellStyle name="Comma 2 5 11 2 2" xfId="3732" xr:uid="{00000000-0005-0000-0000-0000744F0000}"/>
    <cellStyle name="Comma 2 5 11 2 2 2" xfId="9093" xr:uid="{00000000-0005-0000-0000-0000754F0000}"/>
    <cellStyle name="Comma 2 5 11 2 2 2 2" xfId="22212" xr:uid="{00000000-0005-0000-0000-0000764F0000}"/>
    <cellStyle name="Comma 2 5 11 2 2 2 2 2" xfId="53595" xr:uid="{00000000-0005-0000-0000-0000774F0000}"/>
    <cellStyle name="Comma 2 5 11 2 2 2 3" xfId="40641" xr:uid="{00000000-0005-0000-0000-0000784F0000}"/>
    <cellStyle name="Comma 2 5 11 2 2 3" xfId="30094" xr:uid="{00000000-0005-0000-0000-0000794F0000}"/>
    <cellStyle name="Comma 2 5 11 2 2 3 2" xfId="61476" xr:uid="{00000000-0005-0000-0000-00007A4F0000}"/>
    <cellStyle name="Comma 2 5 11 2 2 4" xfId="14437" xr:uid="{00000000-0005-0000-0000-00007B4F0000}"/>
    <cellStyle name="Comma 2 5 11 2 2 4 2" xfId="45822" xr:uid="{00000000-0005-0000-0000-00007C4F0000}"/>
    <cellStyle name="Comma 2 5 11 2 2 5" xfId="35377" xr:uid="{00000000-0005-0000-0000-00007D4F0000}"/>
    <cellStyle name="Comma 2 5 11 2 3" xfId="6435" xr:uid="{00000000-0005-0000-0000-00007E4F0000}"/>
    <cellStyle name="Comma 2 5 11 2 3 2" xfId="24839" xr:uid="{00000000-0005-0000-0000-00007F4F0000}"/>
    <cellStyle name="Comma 2 5 11 2 3 2 2" xfId="56222" xr:uid="{00000000-0005-0000-0000-0000804F0000}"/>
    <cellStyle name="Comma 2 5 11 2 3 3" xfId="17066" xr:uid="{00000000-0005-0000-0000-0000814F0000}"/>
    <cellStyle name="Comma 2 5 11 2 3 3 2" xfId="48449" xr:uid="{00000000-0005-0000-0000-0000824F0000}"/>
    <cellStyle name="Comma 2 5 11 2 3 4" xfId="38009" xr:uid="{00000000-0005-0000-0000-0000834F0000}"/>
    <cellStyle name="Comma 2 5 11 2 4" xfId="19585" xr:uid="{00000000-0005-0000-0000-0000844F0000}"/>
    <cellStyle name="Comma 2 5 11 2 4 2" xfId="50968" xr:uid="{00000000-0005-0000-0000-0000854F0000}"/>
    <cellStyle name="Comma 2 5 11 2 5" xfId="27467" xr:uid="{00000000-0005-0000-0000-0000864F0000}"/>
    <cellStyle name="Comma 2 5 11 2 5 2" xfId="58849" xr:uid="{00000000-0005-0000-0000-0000874F0000}"/>
    <cellStyle name="Comma 2 5 11 2 6" xfId="11809" xr:uid="{00000000-0005-0000-0000-0000884F0000}"/>
    <cellStyle name="Comma 2 5 11 2 6 2" xfId="43195" xr:uid="{00000000-0005-0000-0000-0000894F0000}"/>
    <cellStyle name="Comma 2 5 11 2 7" xfId="32747" xr:uid="{00000000-0005-0000-0000-00008A4F0000}"/>
    <cellStyle name="Comma 2 5 11 3" xfId="3731" xr:uid="{00000000-0005-0000-0000-00008B4F0000}"/>
    <cellStyle name="Comma 2 5 11 3 2" xfId="9092" xr:uid="{00000000-0005-0000-0000-00008C4F0000}"/>
    <cellStyle name="Comma 2 5 11 3 2 2" xfId="22211" xr:uid="{00000000-0005-0000-0000-00008D4F0000}"/>
    <cellStyle name="Comma 2 5 11 3 2 2 2" xfId="53594" xr:uid="{00000000-0005-0000-0000-00008E4F0000}"/>
    <cellStyle name="Comma 2 5 11 3 2 3" xfId="40640" xr:uid="{00000000-0005-0000-0000-00008F4F0000}"/>
    <cellStyle name="Comma 2 5 11 3 3" xfId="30093" xr:uid="{00000000-0005-0000-0000-0000904F0000}"/>
    <cellStyle name="Comma 2 5 11 3 3 2" xfId="61475" xr:uid="{00000000-0005-0000-0000-0000914F0000}"/>
    <cellStyle name="Comma 2 5 11 3 4" xfId="14436" xr:uid="{00000000-0005-0000-0000-0000924F0000}"/>
    <cellStyle name="Comma 2 5 11 3 4 2" xfId="45821" xr:uid="{00000000-0005-0000-0000-0000934F0000}"/>
    <cellStyle name="Comma 2 5 11 3 5" xfId="35376" xr:uid="{00000000-0005-0000-0000-0000944F0000}"/>
    <cellStyle name="Comma 2 5 11 4" xfId="6434" xr:uid="{00000000-0005-0000-0000-0000954F0000}"/>
    <cellStyle name="Comma 2 5 11 4 2" xfId="24838" xr:uid="{00000000-0005-0000-0000-0000964F0000}"/>
    <cellStyle name="Comma 2 5 11 4 2 2" xfId="56221" xr:uid="{00000000-0005-0000-0000-0000974F0000}"/>
    <cellStyle name="Comma 2 5 11 4 3" xfId="17065" xr:uid="{00000000-0005-0000-0000-0000984F0000}"/>
    <cellStyle name="Comma 2 5 11 4 3 2" xfId="48448" xr:uid="{00000000-0005-0000-0000-0000994F0000}"/>
    <cellStyle name="Comma 2 5 11 4 4" xfId="38008" xr:uid="{00000000-0005-0000-0000-00009A4F0000}"/>
    <cellStyle name="Comma 2 5 11 5" xfId="19584" xr:uid="{00000000-0005-0000-0000-00009B4F0000}"/>
    <cellStyle name="Comma 2 5 11 5 2" xfId="50967" xr:uid="{00000000-0005-0000-0000-00009C4F0000}"/>
    <cellStyle name="Comma 2 5 11 6" xfId="27466" xr:uid="{00000000-0005-0000-0000-00009D4F0000}"/>
    <cellStyle name="Comma 2 5 11 6 2" xfId="58848" xr:uid="{00000000-0005-0000-0000-00009E4F0000}"/>
    <cellStyle name="Comma 2 5 11 7" xfId="11808" xr:uid="{00000000-0005-0000-0000-00009F4F0000}"/>
    <cellStyle name="Comma 2 5 11 7 2" xfId="43194" xr:uid="{00000000-0005-0000-0000-0000A04F0000}"/>
    <cellStyle name="Comma 2 5 11 8" xfId="32746" xr:uid="{00000000-0005-0000-0000-0000A14F0000}"/>
    <cellStyle name="Comma 2 5 12" xfId="1033" xr:uid="{00000000-0005-0000-0000-0000A24F0000}"/>
    <cellStyle name="Comma 2 5 12 2" xfId="3733" xr:uid="{00000000-0005-0000-0000-0000A34F0000}"/>
    <cellStyle name="Comma 2 5 12 2 2" xfId="9094" xr:uid="{00000000-0005-0000-0000-0000A44F0000}"/>
    <cellStyle name="Comma 2 5 12 2 2 2" xfId="22213" xr:uid="{00000000-0005-0000-0000-0000A54F0000}"/>
    <cellStyle name="Comma 2 5 12 2 2 2 2" xfId="53596" xr:uid="{00000000-0005-0000-0000-0000A64F0000}"/>
    <cellStyle name="Comma 2 5 12 2 2 3" xfId="40642" xr:uid="{00000000-0005-0000-0000-0000A74F0000}"/>
    <cellStyle name="Comma 2 5 12 2 3" xfId="30095" xr:uid="{00000000-0005-0000-0000-0000A84F0000}"/>
    <cellStyle name="Comma 2 5 12 2 3 2" xfId="61477" xr:uid="{00000000-0005-0000-0000-0000A94F0000}"/>
    <cellStyle name="Comma 2 5 12 2 4" xfId="14438" xr:uid="{00000000-0005-0000-0000-0000AA4F0000}"/>
    <cellStyle name="Comma 2 5 12 2 4 2" xfId="45823" xr:uid="{00000000-0005-0000-0000-0000AB4F0000}"/>
    <cellStyle name="Comma 2 5 12 2 5" xfId="35378" xr:uid="{00000000-0005-0000-0000-0000AC4F0000}"/>
    <cellStyle name="Comma 2 5 12 3" xfId="6436" xr:uid="{00000000-0005-0000-0000-0000AD4F0000}"/>
    <cellStyle name="Comma 2 5 12 3 2" xfId="24840" xr:uid="{00000000-0005-0000-0000-0000AE4F0000}"/>
    <cellStyle name="Comma 2 5 12 3 2 2" xfId="56223" xr:uid="{00000000-0005-0000-0000-0000AF4F0000}"/>
    <cellStyle name="Comma 2 5 12 3 3" xfId="17067" xr:uid="{00000000-0005-0000-0000-0000B04F0000}"/>
    <cellStyle name="Comma 2 5 12 3 3 2" xfId="48450" xr:uid="{00000000-0005-0000-0000-0000B14F0000}"/>
    <cellStyle name="Comma 2 5 12 3 4" xfId="38010" xr:uid="{00000000-0005-0000-0000-0000B24F0000}"/>
    <cellStyle name="Comma 2 5 12 4" xfId="19586" xr:uid="{00000000-0005-0000-0000-0000B34F0000}"/>
    <cellStyle name="Comma 2 5 12 4 2" xfId="50969" xr:uid="{00000000-0005-0000-0000-0000B44F0000}"/>
    <cellStyle name="Comma 2 5 12 5" xfId="27468" xr:uid="{00000000-0005-0000-0000-0000B54F0000}"/>
    <cellStyle name="Comma 2 5 12 5 2" xfId="58850" xr:uid="{00000000-0005-0000-0000-0000B64F0000}"/>
    <cellStyle name="Comma 2 5 12 6" xfId="11810" xr:uid="{00000000-0005-0000-0000-0000B74F0000}"/>
    <cellStyle name="Comma 2 5 12 6 2" xfId="43196" xr:uid="{00000000-0005-0000-0000-0000B84F0000}"/>
    <cellStyle name="Comma 2 5 12 7" xfId="32748" xr:uid="{00000000-0005-0000-0000-0000B94F0000}"/>
    <cellStyle name="Comma 2 5 13" xfId="1034" xr:uid="{00000000-0005-0000-0000-0000BA4F0000}"/>
    <cellStyle name="Comma 2 5 13 2" xfId="3734" xr:uid="{00000000-0005-0000-0000-0000BB4F0000}"/>
    <cellStyle name="Comma 2 5 13 2 2" xfId="9095" xr:uid="{00000000-0005-0000-0000-0000BC4F0000}"/>
    <cellStyle name="Comma 2 5 13 2 2 2" xfId="22214" xr:uid="{00000000-0005-0000-0000-0000BD4F0000}"/>
    <cellStyle name="Comma 2 5 13 2 2 2 2" xfId="53597" xr:uid="{00000000-0005-0000-0000-0000BE4F0000}"/>
    <cellStyle name="Comma 2 5 13 2 2 3" xfId="40643" xr:uid="{00000000-0005-0000-0000-0000BF4F0000}"/>
    <cellStyle name="Comma 2 5 13 2 3" xfId="30096" xr:uid="{00000000-0005-0000-0000-0000C04F0000}"/>
    <cellStyle name="Comma 2 5 13 2 3 2" xfId="61478" xr:uid="{00000000-0005-0000-0000-0000C14F0000}"/>
    <cellStyle name="Comma 2 5 13 2 4" xfId="14439" xr:uid="{00000000-0005-0000-0000-0000C24F0000}"/>
    <cellStyle name="Comma 2 5 13 2 4 2" xfId="45824" xr:uid="{00000000-0005-0000-0000-0000C34F0000}"/>
    <cellStyle name="Comma 2 5 13 2 5" xfId="35379" xr:uid="{00000000-0005-0000-0000-0000C44F0000}"/>
    <cellStyle name="Comma 2 5 13 3" xfId="6437" xr:uid="{00000000-0005-0000-0000-0000C54F0000}"/>
    <cellStyle name="Comma 2 5 13 3 2" xfId="24841" xr:uid="{00000000-0005-0000-0000-0000C64F0000}"/>
    <cellStyle name="Comma 2 5 13 3 2 2" xfId="56224" xr:uid="{00000000-0005-0000-0000-0000C74F0000}"/>
    <cellStyle name="Comma 2 5 13 3 3" xfId="17068" xr:uid="{00000000-0005-0000-0000-0000C84F0000}"/>
    <cellStyle name="Comma 2 5 13 3 3 2" xfId="48451" xr:uid="{00000000-0005-0000-0000-0000C94F0000}"/>
    <cellStyle name="Comma 2 5 13 3 4" xfId="38011" xr:uid="{00000000-0005-0000-0000-0000CA4F0000}"/>
    <cellStyle name="Comma 2 5 13 4" xfId="19587" xr:uid="{00000000-0005-0000-0000-0000CB4F0000}"/>
    <cellStyle name="Comma 2 5 13 4 2" xfId="50970" xr:uid="{00000000-0005-0000-0000-0000CC4F0000}"/>
    <cellStyle name="Comma 2 5 13 5" xfId="27469" xr:uid="{00000000-0005-0000-0000-0000CD4F0000}"/>
    <cellStyle name="Comma 2 5 13 5 2" xfId="58851" xr:uid="{00000000-0005-0000-0000-0000CE4F0000}"/>
    <cellStyle name="Comma 2 5 13 6" xfId="11811" xr:uid="{00000000-0005-0000-0000-0000CF4F0000}"/>
    <cellStyle name="Comma 2 5 13 6 2" xfId="43197" xr:uid="{00000000-0005-0000-0000-0000D04F0000}"/>
    <cellStyle name="Comma 2 5 13 7" xfId="32749" xr:uid="{00000000-0005-0000-0000-0000D14F0000}"/>
    <cellStyle name="Comma 2 5 14" xfId="2735" xr:uid="{00000000-0005-0000-0000-0000D24F0000}"/>
    <cellStyle name="Comma 2 5 14 2" xfId="5408" xr:uid="{00000000-0005-0000-0000-0000D34F0000}"/>
    <cellStyle name="Comma 2 5 14 2 2" xfId="10763" xr:uid="{00000000-0005-0000-0000-0000D44F0000}"/>
    <cellStyle name="Comma 2 5 14 2 2 2" xfId="23876" xr:uid="{00000000-0005-0000-0000-0000D54F0000}"/>
    <cellStyle name="Comma 2 5 14 2 2 2 2" xfId="55259" xr:uid="{00000000-0005-0000-0000-0000D64F0000}"/>
    <cellStyle name="Comma 2 5 14 2 2 3" xfId="42305" xr:uid="{00000000-0005-0000-0000-0000D74F0000}"/>
    <cellStyle name="Comma 2 5 14 2 3" xfId="31758" xr:uid="{00000000-0005-0000-0000-0000D84F0000}"/>
    <cellStyle name="Comma 2 5 14 2 3 2" xfId="63140" xr:uid="{00000000-0005-0000-0000-0000D94F0000}"/>
    <cellStyle name="Comma 2 5 14 2 4" xfId="16101" xr:uid="{00000000-0005-0000-0000-0000DA4F0000}"/>
    <cellStyle name="Comma 2 5 14 2 4 2" xfId="47486" xr:uid="{00000000-0005-0000-0000-0000DB4F0000}"/>
    <cellStyle name="Comma 2 5 14 2 5" xfId="37041" xr:uid="{00000000-0005-0000-0000-0000DC4F0000}"/>
    <cellStyle name="Comma 2 5 14 3" xfId="8116" xr:uid="{00000000-0005-0000-0000-0000DD4F0000}"/>
    <cellStyle name="Comma 2 5 14 3 2" xfId="26503" xr:uid="{00000000-0005-0000-0000-0000DE4F0000}"/>
    <cellStyle name="Comma 2 5 14 3 2 2" xfId="57886" xr:uid="{00000000-0005-0000-0000-0000DF4F0000}"/>
    <cellStyle name="Comma 2 5 14 3 3" xfId="18730" xr:uid="{00000000-0005-0000-0000-0000E04F0000}"/>
    <cellStyle name="Comma 2 5 14 3 3 2" xfId="50113" xr:uid="{00000000-0005-0000-0000-0000E14F0000}"/>
    <cellStyle name="Comma 2 5 14 3 4" xfId="39675" xr:uid="{00000000-0005-0000-0000-0000E24F0000}"/>
    <cellStyle name="Comma 2 5 14 4" xfId="21249" xr:uid="{00000000-0005-0000-0000-0000E34F0000}"/>
    <cellStyle name="Comma 2 5 14 4 2" xfId="52632" xr:uid="{00000000-0005-0000-0000-0000E44F0000}"/>
    <cellStyle name="Comma 2 5 14 5" xfId="29131" xr:uid="{00000000-0005-0000-0000-0000E54F0000}"/>
    <cellStyle name="Comma 2 5 14 5 2" xfId="60513" xr:uid="{00000000-0005-0000-0000-0000E64F0000}"/>
    <cellStyle name="Comma 2 5 14 6" xfId="13473" xr:uid="{00000000-0005-0000-0000-0000E74F0000}"/>
    <cellStyle name="Comma 2 5 14 6 2" xfId="44859" xr:uid="{00000000-0005-0000-0000-0000E84F0000}"/>
    <cellStyle name="Comma 2 5 14 7" xfId="34411" xr:uid="{00000000-0005-0000-0000-0000E94F0000}"/>
    <cellStyle name="Comma 2 5 15" xfId="2795" xr:uid="{00000000-0005-0000-0000-0000EA4F0000}"/>
    <cellStyle name="Comma 2 5 15 2" xfId="5468" xr:uid="{00000000-0005-0000-0000-0000EB4F0000}"/>
    <cellStyle name="Comma 2 5 15 2 2" xfId="10819" xr:uid="{00000000-0005-0000-0000-0000EC4F0000}"/>
    <cellStyle name="Comma 2 5 15 2 2 2" xfId="23930" xr:uid="{00000000-0005-0000-0000-0000ED4F0000}"/>
    <cellStyle name="Comma 2 5 15 2 2 2 2" xfId="55313" xr:uid="{00000000-0005-0000-0000-0000EE4F0000}"/>
    <cellStyle name="Comma 2 5 15 2 2 3" xfId="42359" xr:uid="{00000000-0005-0000-0000-0000EF4F0000}"/>
    <cellStyle name="Comma 2 5 15 2 3" xfId="31812" xr:uid="{00000000-0005-0000-0000-0000F04F0000}"/>
    <cellStyle name="Comma 2 5 15 2 3 2" xfId="63194" xr:uid="{00000000-0005-0000-0000-0000F14F0000}"/>
    <cellStyle name="Comma 2 5 15 2 4" xfId="16155" xr:uid="{00000000-0005-0000-0000-0000F24F0000}"/>
    <cellStyle name="Comma 2 5 15 2 4 2" xfId="47540" xr:uid="{00000000-0005-0000-0000-0000F34F0000}"/>
    <cellStyle name="Comma 2 5 15 2 5" xfId="37095" xr:uid="{00000000-0005-0000-0000-0000F44F0000}"/>
    <cellStyle name="Comma 2 5 15 3" xfId="8173" xr:uid="{00000000-0005-0000-0000-0000F54F0000}"/>
    <cellStyle name="Comma 2 5 15 3 2" xfId="26557" xr:uid="{00000000-0005-0000-0000-0000F64F0000}"/>
    <cellStyle name="Comma 2 5 15 3 2 2" xfId="57940" xr:uid="{00000000-0005-0000-0000-0000F74F0000}"/>
    <cellStyle name="Comma 2 5 15 3 3" xfId="18784" xr:uid="{00000000-0005-0000-0000-0000F84F0000}"/>
    <cellStyle name="Comma 2 5 15 3 3 2" xfId="50167" xr:uid="{00000000-0005-0000-0000-0000F94F0000}"/>
    <cellStyle name="Comma 2 5 15 3 4" xfId="39729" xr:uid="{00000000-0005-0000-0000-0000FA4F0000}"/>
    <cellStyle name="Comma 2 5 15 4" xfId="21303" xr:uid="{00000000-0005-0000-0000-0000FB4F0000}"/>
    <cellStyle name="Comma 2 5 15 4 2" xfId="52686" xr:uid="{00000000-0005-0000-0000-0000FC4F0000}"/>
    <cellStyle name="Comma 2 5 15 5" xfId="29185" xr:uid="{00000000-0005-0000-0000-0000FD4F0000}"/>
    <cellStyle name="Comma 2 5 15 5 2" xfId="60567" xr:uid="{00000000-0005-0000-0000-0000FE4F0000}"/>
    <cellStyle name="Comma 2 5 15 6" xfId="13527" xr:uid="{00000000-0005-0000-0000-0000FF4F0000}"/>
    <cellStyle name="Comma 2 5 15 6 2" xfId="44913" xr:uid="{00000000-0005-0000-0000-000000500000}"/>
    <cellStyle name="Comma 2 5 15 7" xfId="34465" xr:uid="{00000000-0005-0000-0000-000001500000}"/>
    <cellStyle name="Comma 2 5 16" xfId="1027" xr:uid="{00000000-0005-0000-0000-000002500000}"/>
    <cellStyle name="Comma 2 5 16 2" xfId="3727" xr:uid="{00000000-0005-0000-0000-000003500000}"/>
    <cellStyle name="Comma 2 5 16 2 2" xfId="9088" xr:uid="{00000000-0005-0000-0000-000004500000}"/>
    <cellStyle name="Comma 2 5 16 2 2 2" xfId="24834" xr:uid="{00000000-0005-0000-0000-000005500000}"/>
    <cellStyle name="Comma 2 5 16 2 2 2 2" xfId="56217" xr:uid="{00000000-0005-0000-0000-000006500000}"/>
    <cellStyle name="Comma 2 5 16 2 2 3" xfId="40636" xr:uid="{00000000-0005-0000-0000-000007500000}"/>
    <cellStyle name="Comma 2 5 16 2 3" xfId="30089" xr:uid="{00000000-0005-0000-0000-000008500000}"/>
    <cellStyle name="Comma 2 5 16 2 3 2" xfId="61471" xr:uid="{00000000-0005-0000-0000-000009500000}"/>
    <cellStyle name="Comma 2 5 16 2 4" xfId="17061" xr:uid="{00000000-0005-0000-0000-00000A500000}"/>
    <cellStyle name="Comma 2 5 16 2 4 2" xfId="48444" xr:uid="{00000000-0005-0000-0000-00000B500000}"/>
    <cellStyle name="Comma 2 5 16 2 5" xfId="35372" xr:uid="{00000000-0005-0000-0000-00000C500000}"/>
    <cellStyle name="Comma 2 5 16 3" xfId="6430" xr:uid="{00000000-0005-0000-0000-00000D500000}"/>
    <cellStyle name="Comma 2 5 16 3 2" xfId="22207" xr:uid="{00000000-0005-0000-0000-00000E500000}"/>
    <cellStyle name="Comma 2 5 16 3 2 2" xfId="53590" xr:uid="{00000000-0005-0000-0000-00000F500000}"/>
    <cellStyle name="Comma 2 5 16 3 3" xfId="38004" xr:uid="{00000000-0005-0000-0000-000010500000}"/>
    <cellStyle name="Comma 2 5 16 4" xfId="27462" xr:uid="{00000000-0005-0000-0000-000011500000}"/>
    <cellStyle name="Comma 2 5 16 4 2" xfId="58844" xr:uid="{00000000-0005-0000-0000-000012500000}"/>
    <cellStyle name="Comma 2 5 16 5" xfId="14432" xr:uid="{00000000-0005-0000-0000-000013500000}"/>
    <cellStyle name="Comma 2 5 16 5 2" xfId="45817" xr:uid="{00000000-0005-0000-0000-000014500000}"/>
    <cellStyle name="Comma 2 5 16 6" xfId="32742" xr:uid="{00000000-0005-0000-0000-000015500000}"/>
    <cellStyle name="Comma 2 5 17" xfId="2928" xr:uid="{00000000-0005-0000-0000-000016500000}"/>
    <cellStyle name="Comma 2 5 17 2" xfId="8290" xr:uid="{00000000-0005-0000-0000-000017500000}"/>
    <cellStyle name="Comma 2 5 17 2 2" xfId="21411" xr:uid="{00000000-0005-0000-0000-000018500000}"/>
    <cellStyle name="Comma 2 5 17 2 2 2" xfId="52794" xr:uid="{00000000-0005-0000-0000-000019500000}"/>
    <cellStyle name="Comma 2 5 17 2 3" xfId="39840" xr:uid="{00000000-0005-0000-0000-00001A500000}"/>
    <cellStyle name="Comma 2 5 17 3" xfId="29293" xr:uid="{00000000-0005-0000-0000-00001B500000}"/>
    <cellStyle name="Comma 2 5 17 3 2" xfId="60675" xr:uid="{00000000-0005-0000-0000-00001C500000}"/>
    <cellStyle name="Comma 2 5 17 4" xfId="13636" xr:uid="{00000000-0005-0000-0000-00001D500000}"/>
    <cellStyle name="Comma 2 5 17 4 2" xfId="45021" xr:uid="{00000000-0005-0000-0000-00001E500000}"/>
    <cellStyle name="Comma 2 5 17 5" xfId="34576" xr:uid="{00000000-0005-0000-0000-00001F500000}"/>
    <cellStyle name="Comma 2 5 18" xfId="5632" xr:uid="{00000000-0005-0000-0000-000020500000}"/>
    <cellStyle name="Comma 2 5 18 2" xfId="24038" xr:uid="{00000000-0005-0000-0000-000021500000}"/>
    <cellStyle name="Comma 2 5 18 2 2" xfId="55421" xr:uid="{00000000-0005-0000-0000-000022500000}"/>
    <cellStyle name="Comma 2 5 18 3" xfId="16265" xr:uid="{00000000-0005-0000-0000-000023500000}"/>
    <cellStyle name="Comma 2 5 18 3 2" xfId="47648" xr:uid="{00000000-0005-0000-0000-000024500000}"/>
    <cellStyle name="Comma 2 5 18 4" xfId="37208" xr:uid="{00000000-0005-0000-0000-000025500000}"/>
    <cellStyle name="Comma 2 5 19" xfId="19580" xr:uid="{00000000-0005-0000-0000-000026500000}"/>
    <cellStyle name="Comma 2 5 19 2" xfId="50963" xr:uid="{00000000-0005-0000-0000-000027500000}"/>
    <cellStyle name="Comma 2 5 2" xfId="248" xr:uid="{00000000-0005-0000-0000-000028500000}"/>
    <cellStyle name="Comma 2 5 2 10" xfId="1036" xr:uid="{00000000-0005-0000-0000-000029500000}"/>
    <cellStyle name="Comma 2 5 2 10 2" xfId="3736" xr:uid="{00000000-0005-0000-0000-00002A500000}"/>
    <cellStyle name="Comma 2 5 2 10 2 2" xfId="9097" xr:uid="{00000000-0005-0000-0000-00002B500000}"/>
    <cellStyle name="Comma 2 5 2 10 2 2 2" xfId="22216" xr:uid="{00000000-0005-0000-0000-00002C500000}"/>
    <cellStyle name="Comma 2 5 2 10 2 2 2 2" xfId="53599" xr:uid="{00000000-0005-0000-0000-00002D500000}"/>
    <cellStyle name="Comma 2 5 2 10 2 2 3" xfId="40645" xr:uid="{00000000-0005-0000-0000-00002E500000}"/>
    <cellStyle name="Comma 2 5 2 10 2 3" xfId="30098" xr:uid="{00000000-0005-0000-0000-00002F500000}"/>
    <cellStyle name="Comma 2 5 2 10 2 3 2" xfId="61480" xr:uid="{00000000-0005-0000-0000-000030500000}"/>
    <cellStyle name="Comma 2 5 2 10 2 4" xfId="14441" xr:uid="{00000000-0005-0000-0000-000031500000}"/>
    <cellStyle name="Comma 2 5 2 10 2 4 2" xfId="45826" xr:uid="{00000000-0005-0000-0000-000032500000}"/>
    <cellStyle name="Comma 2 5 2 10 2 5" xfId="35381" xr:uid="{00000000-0005-0000-0000-000033500000}"/>
    <cellStyle name="Comma 2 5 2 10 3" xfId="6439" xr:uid="{00000000-0005-0000-0000-000034500000}"/>
    <cellStyle name="Comma 2 5 2 10 3 2" xfId="24843" xr:uid="{00000000-0005-0000-0000-000035500000}"/>
    <cellStyle name="Comma 2 5 2 10 3 2 2" xfId="56226" xr:uid="{00000000-0005-0000-0000-000036500000}"/>
    <cellStyle name="Comma 2 5 2 10 3 3" xfId="17070" xr:uid="{00000000-0005-0000-0000-000037500000}"/>
    <cellStyle name="Comma 2 5 2 10 3 3 2" xfId="48453" xr:uid="{00000000-0005-0000-0000-000038500000}"/>
    <cellStyle name="Comma 2 5 2 10 3 4" xfId="38013" xr:uid="{00000000-0005-0000-0000-000039500000}"/>
    <cellStyle name="Comma 2 5 2 10 4" xfId="19589" xr:uid="{00000000-0005-0000-0000-00003A500000}"/>
    <cellStyle name="Comma 2 5 2 10 4 2" xfId="50972" xr:uid="{00000000-0005-0000-0000-00003B500000}"/>
    <cellStyle name="Comma 2 5 2 10 5" xfId="27471" xr:uid="{00000000-0005-0000-0000-00003C500000}"/>
    <cellStyle name="Comma 2 5 2 10 5 2" xfId="58853" xr:uid="{00000000-0005-0000-0000-00003D500000}"/>
    <cellStyle name="Comma 2 5 2 10 6" xfId="11813" xr:uid="{00000000-0005-0000-0000-00003E500000}"/>
    <cellStyle name="Comma 2 5 2 10 6 2" xfId="43199" xr:uid="{00000000-0005-0000-0000-00003F500000}"/>
    <cellStyle name="Comma 2 5 2 10 7" xfId="32751" xr:uid="{00000000-0005-0000-0000-000040500000}"/>
    <cellStyle name="Comma 2 5 2 11" xfId="2763" xr:uid="{00000000-0005-0000-0000-000041500000}"/>
    <cellStyle name="Comma 2 5 2 11 2" xfId="5436" xr:uid="{00000000-0005-0000-0000-000042500000}"/>
    <cellStyle name="Comma 2 5 2 11 2 2" xfId="10791" xr:uid="{00000000-0005-0000-0000-000043500000}"/>
    <cellStyle name="Comma 2 5 2 11 2 2 2" xfId="23903" xr:uid="{00000000-0005-0000-0000-000044500000}"/>
    <cellStyle name="Comma 2 5 2 11 2 2 2 2" xfId="55286" xr:uid="{00000000-0005-0000-0000-000045500000}"/>
    <cellStyle name="Comma 2 5 2 11 2 2 3" xfId="42332" xr:uid="{00000000-0005-0000-0000-000046500000}"/>
    <cellStyle name="Comma 2 5 2 11 2 3" xfId="31785" xr:uid="{00000000-0005-0000-0000-000047500000}"/>
    <cellStyle name="Comma 2 5 2 11 2 3 2" xfId="63167" xr:uid="{00000000-0005-0000-0000-000048500000}"/>
    <cellStyle name="Comma 2 5 2 11 2 4" xfId="16128" xr:uid="{00000000-0005-0000-0000-000049500000}"/>
    <cellStyle name="Comma 2 5 2 11 2 4 2" xfId="47513" xr:uid="{00000000-0005-0000-0000-00004A500000}"/>
    <cellStyle name="Comma 2 5 2 11 2 5" xfId="37068" xr:uid="{00000000-0005-0000-0000-00004B500000}"/>
    <cellStyle name="Comma 2 5 2 11 3" xfId="8144" xr:uid="{00000000-0005-0000-0000-00004C500000}"/>
    <cellStyle name="Comma 2 5 2 11 3 2" xfId="26530" xr:uid="{00000000-0005-0000-0000-00004D500000}"/>
    <cellStyle name="Comma 2 5 2 11 3 2 2" xfId="57913" xr:uid="{00000000-0005-0000-0000-00004E500000}"/>
    <cellStyle name="Comma 2 5 2 11 3 3" xfId="18757" xr:uid="{00000000-0005-0000-0000-00004F500000}"/>
    <cellStyle name="Comma 2 5 2 11 3 3 2" xfId="50140" xr:uid="{00000000-0005-0000-0000-000050500000}"/>
    <cellStyle name="Comma 2 5 2 11 3 4" xfId="39702" xr:uid="{00000000-0005-0000-0000-000051500000}"/>
    <cellStyle name="Comma 2 5 2 11 4" xfId="21276" xr:uid="{00000000-0005-0000-0000-000052500000}"/>
    <cellStyle name="Comma 2 5 2 11 4 2" xfId="52659" xr:uid="{00000000-0005-0000-0000-000053500000}"/>
    <cellStyle name="Comma 2 5 2 11 5" xfId="29158" xr:uid="{00000000-0005-0000-0000-000054500000}"/>
    <cellStyle name="Comma 2 5 2 11 5 2" xfId="60540" xr:uid="{00000000-0005-0000-0000-000055500000}"/>
    <cellStyle name="Comma 2 5 2 11 6" xfId="13500" xr:uid="{00000000-0005-0000-0000-000056500000}"/>
    <cellStyle name="Comma 2 5 2 11 6 2" xfId="44886" xr:uid="{00000000-0005-0000-0000-000057500000}"/>
    <cellStyle name="Comma 2 5 2 11 7" xfId="34438" xr:uid="{00000000-0005-0000-0000-000058500000}"/>
    <cellStyle name="Comma 2 5 2 12" xfId="2822" xr:uid="{00000000-0005-0000-0000-000059500000}"/>
    <cellStyle name="Comma 2 5 2 12 2" xfId="5495" xr:uid="{00000000-0005-0000-0000-00005A500000}"/>
    <cellStyle name="Comma 2 5 2 12 2 2" xfId="10846" xr:uid="{00000000-0005-0000-0000-00005B500000}"/>
    <cellStyle name="Comma 2 5 2 12 2 2 2" xfId="23957" xr:uid="{00000000-0005-0000-0000-00005C500000}"/>
    <cellStyle name="Comma 2 5 2 12 2 2 2 2" xfId="55340" xr:uid="{00000000-0005-0000-0000-00005D500000}"/>
    <cellStyle name="Comma 2 5 2 12 2 2 3" xfId="42386" xr:uid="{00000000-0005-0000-0000-00005E500000}"/>
    <cellStyle name="Comma 2 5 2 12 2 3" xfId="31839" xr:uid="{00000000-0005-0000-0000-00005F500000}"/>
    <cellStyle name="Comma 2 5 2 12 2 3 2" xfId="63221" xr:uid="{00000000-0005-0000-0000-000060500000}"/>
    <cellStyle name="Comma 2 5 2 12 2 4" xfId="16182" xr:uid="{00000000-0005-0000-0000-000061500000}"/>
    <cellStyle name="Comma 2 5 2 12 2 4 2" xfId="47567" xr:uid="{00000000-0005-0000-0000-000062500000}"/>
    <cellStyle name="Comma 2 5 2 12 2 5" xfId="37122" xr:uid="{00000000-0005-0000-0000-000063500000}"/>
    <cellStyle name="Comma 2 5 2 12 3" xfId="8200" xr:uid="{00000000-0005-0000-0000-000064500000}"/>
    <cellStyle name="Comma 2 5 2 12 3 2" xfId="26584" xr:uid="{00000000-0005-0000-0000-000065500000}"/>
    <cellStyle name="Comma 2 5 2 12 3 2 2" xfId="57967" xr:uid="{00000000-0005-0000-0000-000066500000}"/>
    <cellStyle name="Comma 2 5 2 12 3 3" xfId="18811" xr:uid="{00000000-0005-0000-0000-000067500000}"/>
    <cellStyle name="Comma 2 5 2 12 3 3 2" xfId="50194" xr:uid="{00000000-0005-0000-0000-000068500000}"/>
    <cellStyle name="Comma 2 5 2 12 3 4" xfId="39756" xr:uid="{00000000-0005-0000-0000-000069500000}"/>
    <cellStyle name="Comma 2 5 2 12 4" xfId="21330" xr:uid="{00000000-0005-0000-0000-00006A500000}"/>
    <cellStyle name="Comma 2 5 2 12 4 2" xfId="52713" xr:uid="{00000000-0005-0000-0000-00006B500000}"/>
    <cellStyle name="Comma 2 5 2 12 5" xfId="29212" xr:uid="{00000000-0005-0000-0000-00006C500000}"/>
    <cellStyle name="Comma 2 5 2 12 5 2" xfId="60594" xr:uid="{00000000-0005-0000-0000-00006D500000}"/>
    <cellStyle name="Comma 2 5 2 12 6" xfId="13554" xr:uid="{00000000-0005-0000-0000-00006E500000}"/>
    <cellStyle name="Comma 2 5 2 12 6 2" xfId="44940" xr:uid="{00000000-0005-0000-0000-00006F500000}"/>
    <cellStyle name="Comma 2 5 2 12 7" xfId="34492" xr:uid="{00000000-0005-0000-0000-000070500000}"/>
    <cellStyle name="Comma 2 5 2 13" xfId="1035" xr:uid="{00000000-0005-0000-0000-000071500000}"/>
    <cellStyle name="Comma 2 5 2 13 2" xfId="3735" xr:uid="{00000000-0005-0000-0000-000072500000}"/>
    <cellStyle name="Comma 2 5 2 13 2 2" xfId="9096" xr:uid="{00000000-0005-0000-0000-000073500000}"/>
    <cellStyle name="Comma 2 5 2 13 2 2 2" xfId="24842" xr:uid="{00000000-0005-0000-0000-000074500000}"/>
    <cellStyle name="Comma 2 5 2 13 2 2 2 2" xfId="56225" xr:uid="{00000000-0005-0000-0000-000075500000}"/>
    <cellStyle name="Comma 2 5 2 13 2 2 3" xfId="40644" xr:uid="{00000000-0005-0000-0000-000076500000}"/>
    <cellStyle name="Comma 2 5 2 13 2 3" xfId="30097" xr:uid="{00000000-0005-0000-0000-000077500000}"/>
    <cellStyle name="Comma 2 5 2 13 2 3 2" xfId="61479" xr:uid="{00000000-0005-0000-0000-000078500000}"/>
    <cellStyle name="Comma 2 5 2 13 2 4" xfId="17069" xr:uid="{00000000-0005-0000-0000-000079500000}"/>
    <cellStyle name="Comma 2 5 2 13 2 4 2" xfId="48452" xr:uid="{00000000-0005-0000-0000-00007A500000}"/>
    <cellStyle name="Comma 2 5 2 13 2 5" xfId="35380" xr:uid="{00000000-0005-0000-0000-00007B500000}"/>
    <cellStyle name="Comma 2 5 2 13 3" xfId="6438" xr:uid="{00000000-0005-0000-0000-00007C500000}"/>
    <cellStyle name="Comma 2 5 2 13 3 2" xfId="22215" xr:uid="{00000000-0005-0000-0000-00007D500000}"/>
    <cellStyle name="Comma 2 5 2 13 3 2 2" xfId="53598" xr:uid="{00000000-0005-0000-0000-00007E500000}"/>
    <cellStyle name="Comma 2 5 2 13 3 3" xfId="38012" xr:uid="{00000000-0005-0000-0000-00007F500000}"/>
    <cellStyle name="Comma 2 5 2 13 4" xfId="27470" xr:uid="{00000000-0005-0000-0000-000080500000}"/>
    <cellStyle name="Comma 2 5 2 13 4 2" xfId="58852" xr:uid="{00000000-0005-0000-0000-000081500000}"/>
    <cellStyle name="Comma 2 5 2 13 5" xfId="14440" xr:uid="{00000000-0005-0000-0000-000082500000}"/>
    <cellStyle name="Comma 2 5 2 13 5 2" xfId="45825" xr:uid="{00000000-0005-0000-0000-000083500000}"/>
    <cellStyle name="Comma 2 5 2 13 6" xfId="32750" xr:uid="{00000000-0005-0000-0000-000084500000}"/>
    <cellStyle name="Comma 2 5 2 14" xfId="2957" xr:uid="{00000000-0005-0000-0000-000085500000}"/>
    <cellStyle name="Comma 2 5 2 14 2" xfId="8319" xr:uid="{00000000-0005-0000-0000-000086500000}"/>
    <cellStyle name="Comma 2 5 2 14 2 2" xfId="21438" xr:uid="{00000000-0005-0000-0000-000087500000}"/>
    <cellStyle name="Comma 2 5 2 14 2 2 2" xfId="52821" xr:uid="{00000000-0005-0000-0000-000088500000}"/>
    <cellStyle name="Comma 2 5 2 14 2 3" xfId="39867" xr:uid="{00000000-0005-0000-0000-000089500000}"/>
    <cellStyle name="Comma 2 5 2 14 3" xfId="29320" xr:uid="{00000000-0005-0000-0000-00008A500000}"/>
    <cellStyle name="Comma 2 5 2 14 3 2" xfId="60702" xr:uid="{00000000-0005-0000-0000-00008B500000}"/>
    <cellStyle name="Comma 2 5 2 14 4" xfId="13663" xr:uid="{00000000-0005-0000-0000-00008C500000}"/>
    <cellStyle name="Comma 2 5 2 14 4 2" xfId="45048" xr:uid="{00000000-0005-0000-0000-00008D500000}"/>
    <cellStyle name="Comma 2 5 2 14 5" xfId="34603" xr:uid="{00000000-0005-0000-0000-00008E500000}"/>
    <cellStyle name="Comma 2 5 2 15" xfId="5661" xr:uid="{00000000-0005-0000-0000-00008F500000}"/>
    <cellStyle name="Comma 2 5 2 15 2" xfId="24065" xr:uid="{00000000-0005-0000-0000-000090500000}"/>
    <cellStyle name="Comma 2 5 2 15 2 2" xfId="55448" xr:uid="{00000000-0005-0000-0000-000091500000}"/>
    <cellStyle name="Comma 2 5 2 15 3" xfId="16292" xr:uid="{00000000-0005-0000-0000-000092500000}"/>
    <cellStyle name="Comma 2 5 2 15 3 2" xfId="47675" xr:uid="{00000000-0005-0000-0000-000093500000}"/>
    <cellStyle name="Comma 2 5 2 15 4" xfId="37235" xr:uid="{00000000-0005-0000-0000-000094500000}"/>
    <cellStyle name="Comma 2 5 2 16" xfId="19588" xr:uid="{00000000-0005-0000-0000-000095500000}"/>
    <cellStyle name="Comma 2 5 2 16 2" xfId="50971" xr:uid="{00000000-0005-0000-0000-000096500000}"/>
    <cellStyle name="Comma 2 5 2 17" xfId="26693" xr:uid="{00000000-0005-0000-0000-000097500000}"/>
    <cellStyle name="Comma 2 5 2 17 2" xfId="58075" xr:uid="{00000000-0005-0000-0000-000098500000}"/>
    <cellStyle name="Comma 2 5 2 18" xfId="11812" xr:uid="{00000000-0005-0000-0000-000099500000}"/>
    <cellStyle name="Comma 2 5 2 18 2" xfId="43198" xr:uid="{00000000-0005-0000-0000-00009A500000}"/>
    <cellStyle name="Comma 2 5 2 19" xfId="31973" xr:uid="{00000000-0005-0000-0000-00009B500000}"/>
    <cellStyle name="Comma 2 5 2 2" xfId="302" xr:uid="{00000000-0005-0000-0000-00009C500000}"/>
    <cellStyle name="Comma 2 5 2 2 10" xfId="2876" xr:uid="{00000000-0005-0000-0000-00009D500000}"/>
    <cellStyle name="Comma 2 5 2 2 10 2" xfId="5549" xr:uid="{00000000-0005-0000-0000-00009E500000}"/>
    <cellStyle name="Comma 2 5 2 2 10 2 2" xfId="10900" xr:uid="{00000000-0005-0000-0000-00009F500000}"/>
    <cellStyle name="Comma 2 5 2 2 10 2 2 2" xfId="24011" xr:uid="{00000000-0005-0000-0000-0000A0500000}"/>
    <cellStyle name="Comma 2 5 2 2 10 2 2 2 2" xfId="55394" xr:uid="{00000000-0005-0000-0000-0000A1500000}"/>
    <cellStyle name="Comma 2 5 2 2 10 2 2 3" xfId="42440" xr:uid="{00000000-0005-0000-0000-0000A2500000}"/>
    <cellStyle name="Comma 2 5 2 2 10 2 3" xfId="31893" xr:uid="{00000000-0005-0000-0000-0000A3500000}"/>
    <cellStyle name="Comma 2 5 2 2 10 2 3 2" xfId="63275" xr:uid="{00000000-0005-0000-0000-0000A4500000}"/>
    <cellStyle name="Comma 2 5 2 2 10 2 4" xfId="16236" xr:uid="{00000000-0005-0000-0000-0000A5500000}"/>
    <cellStyle name="Comma 2 5 2 2 10 2 4 2" xfId="47621" xr:uid="{00000000-0005-0000-0000-0000A6500000}"/>
    <cellStyle name="Comma 2 5 2 2 10 2 5" xfId="37176" xr:uid="{00000000-0005-0000-0000-0000A7500000}"/>
    <cellStyle name="Comma 2 5 2 2 10 3" xfId="8254" xr:uid="{00000000-0005-0000-0000-0000A8500000}"/>
    <cellStyle name="Comma 2 5 2 2 10 3 2" xfId="26638" xr:uid="{00000000-0005-0000-0000-0000A9500000}"/>
    <cellStyle name="Comma 2 5 2 2 10 3 2 2" xfId="58021" xr:uid="{00000000-0005-0000-0000-0000AA500000}"/>
    <cellStyle name="Comma 2 5 2 2 10 3 3" xfId="18865" xr:uid="{00000000-0005-0000-0000-0000AB500000}"/>
    <cellStyle name="Comma 2 5 2 2 10 3 3 2" xfId="50248" xr:uid="{00000000-0005-0000-0000-0000AC500000}"/>
    <cellStyle name="Comma 2 5 2 2 10 3 4" xfId="39810" xr:uid="{00000000-0005-0000-0000-0000AD500000}"/>
    <cellStyle name="Comma 2 5 2 2 10 4" xfId="21384" xr:uid="{00000000-0005-0000-0000-0000AE500000}"/>
    <cellStyle name="Comma 2 5 2 2 10 4 2" xfId="52767" xr:uid="{00000000-0005-0000-0000-0000AF500000}"/>
    <cellStyle name="Comma 2 5 2 2 10 5" xfId="29266" xr:uid="{00000000-0005-0000-0000-0000B0500000}"/>
    <cellStyle name="Comma 2 5 2 2 10 5 2" xfId="60648" xr:uid="{00000000-0005-0000-0000-0000B1500000}"/>
    <cellStyle name="Comma 2 5 2 2 10 6" xfId="13608" xr:uid="{00000000-0005-0000-0000-0000B2500000}"/>
    <cellStyle name="Comma 2 5 2 2 10 6 2" xfId="44994" xr:uid="{00000000-0005-0000-0000-0000B3500000}"/>
    <cellStyle name="Comma 2 5 2 2 10 7" xfId="34546" xr:uid="{00000000-0005-0000-0000-0000B4500000}"/>
    <cellStyle name="Comma 2 5 2 2 11" xfId="1037" xr:uid="{00000000-0005-0000-0000-0000B5500000}"/>
    <cellStyle name="Comma 2 5 2 2 11 2" xfId="3737" xr:uid="{00000000-0005-0000-0000-0000B6500000}"/>
    <cellStyle name="Comma 2 5 2 2 11 2 2" xfId="9098" xr:uid="{00000000-0005-0000-0000-0000B7500000}"/>
    <cellStyle name="Comma 2 5 2 2 11 2 2 2" xfId="24844" xr:uid="{00000000-0005-0000-0000-0000B8500000}"/>
    <cellStyle name="Comma 2 5 2 2 11 2 2 2 2" xfId="56227" xr:uid="{00000000-0005-0000-0000-0000B9500000}"/>
    <cellStyle name="Comma 2 5 2 2 11 2 2 3" xfId="40646" xr:uid="{00000000-0005-0000-0000-0000BA500000}"/>
    <cellStyle name="Comma 2 5 2 2 11 2 3" xfId="30099" xr:uid="{00000000-0005-0000-0000-0000BB500000}"/>
    <cellStyle name="Comma 2 5 2 2 11 2 3 2" xfId="61481" xr:uid="{00000000-0005-0000-0000-0000BC500000}"/>
    <cellStyle name="Comma 2 5 2 2 11 2 4" xfId="17071" xr:uid="{00000000-0005-0000-0000-0000BD500000}"/>
    <cellStyle name="Comma 2 5 2 2 11 2 4 2" xfId="48454" xr:uid="{00000000-0005-0000-0000-0000BE500000}"/>
    <cellStyle name="Comma 2 5 2 2 11 2 5" xfId="35382" xr:uid="{00000000-0005-0000-0000-0000BF500000}"/>
    <cellStyle name="Comma 2 5 2 2 11 3" xfId="6440" xr:uid="{00000000-0005-0000-0000-0000C0500000}"/>
    <cellStyle name="Comma 2 5 2 2 11 3 2" xfId="22217" xr:uid="{00000000-0005-0000-0000-0000C1500000}"/>
    <cellStyle name="Comma 2 5 2 2 11 3 2 2" xfId="53600" xr:uid="{00000000-0005-0000-0000-0000C2500000}"/>
    <cellStyle name="Comma 2 5 2 2 11 3 3" xfId="38014" xr:uid="{00000000-0005-0000-0000-0000C3500000}"/>
    <cellStyle name="Comma 2 5 2 2 11 4" xfId="27472" xr:uid="{00000000-0005-0000-0000-0000C4500000}"/>
    <cellStyle name="Comma 2 5 2 2 11 4 2" xfId="58854" xr:uid="{00000000-0005-0000-0000-0000C5500000}"/>
    <cellStyle name="Comma 2 5 2 2 11 5" xfId="14442" xr:uid="{00000000-0005-0000-0000-0000C6500000}"/>
    <cellStyle name="Comma 2 5 2 2 11 5 2" xfId="45827" xr:uid="{00000000-0005-0000-0000-0000C7500000}"/>
    <cellStyle name="Comma 2 5 2 2 11 6" xfId="32752" xr:uid="{00000000-0005-0000-0000-0000C8500000}"/>
    <cellStyle name="Comma 2 5 2 2 12" xfId="3011" xr:uid="{00000000-0005-0000-0000-0000C9500000}"/>
    <cellStyle name="Comma 2 5 2 2 12 2" xfId="8373" xr:uid="{00000000-0005-0000-0000-0000CA500000}"/>
    <cellStyle name="Comma 2 5 2 2 12 2 2" xfId="21492" xr:uid="{00000000-0005-0000-0000-0000CB500000}"/>
    <cellStyle name="Comma 2 5 2 2 12 2 2 2" xfId="52875" xr:uid="{00000000-0005-0000-0000-0000CC500000}"/>
    <cellStyle name="Comma 2 5 2 2 12 2 3" xfId="39921" xr:uid="{00000000-0005-0000-0000-0000CD500000}"/>
    <cellStyle name="Comma 2 5 2 2 12 3" xfId="29374" xr:uid="{00000000-0005-0000-0000-0000CE500000}"/>
    <cellStyle name="Comma 2 5 2 2 12 3 2" xfId="60756" xr:uid="{00000000-0005-0000-0000-0000CF500000}"/>
    <cellStyle name="Comma 2 5 2 2 12 4" xfId="13717" xr:uid="{00000000-0005-0000-0000-0000D0500000}"/>
    <cellStyle name="Comma 2 5 2 2 12 4 2" xfId="45102" xr:uid="{00000000-0005-0000-0000-0000D1500000}"/>
    <cellStyle name="Comma 2 5 2 2 12 5" xfId="34657" xr:uid="{00000000-0005-0000-0000-0000D2500000}"/>
    <cellStyle name="Comma 2 5 2 2 13" xfId="5715" xr:uid="{00000000-0005-0000-0000-0000D3500000}"/>
    <cellStyle name="Comma 2 5 2 2 13 2" xfId="24119" xr:uid="{00000000-0005-0000-0000-0000D4500000}"/>
    <cellStyle name="Comma 2 5 2 2 13 2 2" xfId="55502" xr:uid="{00000000-0005-0000-0000-0000D5500000}"/>
    <cellStyle name="Comma 2 5 2 2 13 3" xfId="16346" xr:uid="{00000000-0005-0000-0000-0000D6500000}"/>
    <cellStyle name="Comma 2 5 2 2 13 3 2" xfId="47729" xr:uid="{00000000-0005-0000-0000-0000D7500000}"/>
    <cellStyle name="Comma 2 5 2 2 13 4" xfId="37289" xr:uid="{00000000-0005-0000-0000-0000D8500000}"/>
    <cellStyle name="Comma 2 5 2 2 14" xfId="19590" xr:uid="{00000000-0005-0000-0000-0000D9500000}"/>
    <cellStyle name="Comma 2 5 2 2 14 2" xfId="50973" xr:uid="{00000000-0005-0000-0000-0000DA500000}"/>
    <cellStyle name="Comma 2 5 2 2 15" xfId="26747" xr:uid="{00000000-0005-0000-0000-0000DB500000}"/>
    <cellStyle name="Comma 2 5 2 2 15 2" xfId="58129" xr:uid="{00000000-0005-0000-0000-0000DC500000}"/>
    <cellStyle name="Comma 2 5 2 2 16" xfId="11814" xr:uid="{00000000-0005-0000-0000-0000DD500000}"/>
    <cellStyle name="Comma 2 5 2 2 16 2" xfId="43200" xr:uid="{00000000-0005-0000-0000-0000DE500000}"/>
    <cellStyle name="Comma 2 5 2 2 17" xfId="32027" xr:uid="{00000000-0005-0000-0000-0000DF500000}"/>
    <cellStyle name="Comma 2 5 2 2 2" xfId="1038" xr:uid="{00000000-0005-0000-0000-0000E0500000}"/>
    <cellStyle name="Comma 2 5 2 2 2 10" xfId="32753" xr:uid="{00000000-0005-0000-0000-0000E1500000}"/>
    <cellStyle name="Comma 2 5 2 2 2 2" xfId="1039" xr:uid="{00000000-0005-0000-0000-0000E2500000}"/>
    <cellStyle name="Comma 2 5 2 2 2 2 2" xfId="1040" xr:uid="{00000000-0005-0000-0000-0000E3500000}"/>
    <cellStyle name="Comma 2 5 2 2 2 2 2 2" xfId="3740" xr:uid="{00000000-0005-0000-0000-0000E4500000}"/>
    <cellStyle name="Comma 2 5 2 2 2 2 2 2 2" xfId="9101" xr:uid="{00000000-0005-0000-0000-0000E5500000}"/>
    <cellStyle name="Comma 2 5 2 2 2 2 2 2 2 2" xfId="22220" xr:uid="{00000000-0005-0000-0000-0000E6500000}"/>
    <cellStyle name="Comma 2 5 2 2 2 2 2 2 2 2 2" xfId="53603" xr:uid="{00000000-0005-0000-0000-0000E7500000}"/>
    <cellStyle name="Comma 2 5 2 2 2 2 2 2 2 3" xfId="40649" xr:uid="{00000000-0005-0000-0000-0000E8500000}"/>
    <cellStyle name="Comma 2 5 2 2 2 2 2 2 3" xfId="30102" xr:uid="{00000000-0005-0000-0000-0000E9500000}"/>
    <cellStyle name="Comma 2 5 2 2 2 2 2 2 3 2" xfId="61484" xr:uid="{00000000-0005-0000-0000-0000EA500000}"/>
    <cellStyle name="Comma 2 5 2 2 2 2 2 2 4" xfId="14445" xr:uid="{00000000-0005-0000-0000-0000EB500000}"/>
    <cellStyle name="Comma 2 5 2 2 2 2 2 2 4 2" xfId="45830" xr:uid="{00000000-0005-0000-0000-0000EC500000}"/>
    <cellStyle name="Comma 2 5 2 2 2 2 2 2 5" xfId="35385" xr:uid="{00000000-0005-0000-0000-0000ED500000}"/>
    <cellStyle name="Comma 2 5 2 2 2 2 2 3" xfId="6443" xr:uid="{00000000-0005-0000-0000-0000EE500000}"/>
    <cellStyle name="Comma 2 5 2 2 2 2 2 3 2" xfId="24847" xr:uid="{00000000-0005-0000-0000-0000EF500000}"/>
    <cellStyle name="Comma 2 5 2 2 2 2 2 3 2 2" xfId="56230" xr:uid="{00000000-0005-0000-0000-0000F0500000}"/>
    <cellStyle name="Comma 2 5 2 2 2 2 2 3 3" xfId="17074" xr:uid="{00000000-0005-0000-0000-0000F1500000}"/>
    <cellStyle name="Comma 2 5 2 2 2 2 2 3 3 2" xfId="48457" xr:uid="{00000000-0005-0000-0000-0000F2500000}"/>
    <cellStyle name="Comma 2 5 2 2 2 2 2 3 4" xfId="38017" xr:uid="{00000000-0005-0000-0000-0000F3500000}"/>
    <cellStyle name="Comma 2 5 2 2 2 2 2 4" xfId="19593" xr:uid="{00000000-0005-0000-0000-0000F4500000}"/>
    <cellStyle name="Comma 2 5 2 2 2 2 2 4 2" xfId="50976" xr:uid="{00000000-0005-0000-0000-0000F5500000}"/>
    <cellStyle name="Comma 2 5 2 2 2 2 2 5" xfId="27475" xr:uid="{00000000-0005-0000-0000-0000F6500000}"/>
    <cellStyle name="Comma 2 5 2 2 2 2 2 5 2" xfId="58857" xr:uid="{00000000-0005-0000-0000-0000F7500000}"/>
    <cellStyle name="Comma 2 5 2 2 2 2 2 6" xfId="11817" xr:uid="{00000000-0005-0000-0000-0000F8500000}"/>
    <cellStyle name="Comma 2 5 2 2 2 2 2 6 2" xfId="43203" xr:uid="{00000000-0005-0000-0000-0000F9500000}"/>
    <cellStyle name="Comma 2 5 2 2 2 2 2 7" xfId="32755" xr:uid="{00000000-0005-0000-0000-0000FA500000}"/>
    <cellStyle name="Comma 2 5 2 2 2 2 3" xfId="3739" xr:uid="{00000000-0005-0000-0000-0000FB500000}"/>
    <cellStyle name="Comma 2 5 2 2 2 2 3 2" xfId="9100" xr:uid="{00000000-0005-0000-0000-0000FC500000}"/>
    <cellStyle name="Comma 2 5 2 2 2 2 3 2 2" xfId="22219" xr:uid="{00000000-0005-0000-0000-0000FD500000}"/>
    <cellStyle name="Comma 2 5 2 2 2 2 3 2 2 2" xfId="53602" xr:uid="{00000000-0005-0000-0000-0000FE500000}"/>
    <cellStyle name="Comma 2 5 2 2 2 2 3 2 3" xfId="40648" xr:uid="{00000000-0005-0000-0000-0000FF500000}"/>
    <cellStyle name="Comma 2 5 2 2 2 2 3 3" xfId="30101" xr:uid="{00000000-0005-0000-0000-000000510000}"/>
    <cellStyle name="Comma 2 5 2 2 2 2 3 3 2" xfId="61483" xr:uid="{00000000-0005-0000-0000-000001510000}"/>
    <cellStyle name="Comma 2 5 2 2 2 2 3 4" xfId="14444" xr:uid="{00000000-0005-0000-0000-000002510000}"/>
    <cellStyle name="Comma 2 5 2 2 2 2 3 4 2" xfId="45829" xr:uid="{00000000-0005-0000-0000-000003510000}"/>
    <cellStyle name="Comma 2 5 2 2 2 2 3 5" xfId="35384" xr:uid="{00000000-0005-0000-0000-000004510000}"/>
    <cellStyle name="Comma 2 5 2 2 2 2 4" xfId="6442" xr:uid="{00000000-0005-0000-0000-000005510000}"/>
    <cellStyle name="Comma 2 5 2 2 2 2 4 2" xfId="24846" xr:uid="{00000000-0005-0000-0000-000006510000}"/>
    <cellStyle name="Comma 2 5 2 2 2 2 4 2 2" xfId="56229" xr:uid="{00000000-0005-0000-0000-000007510000}"/>
    <cellStyle name="Comma 2 5 2 2 2 2 4 3" xfId="17073" xr:uid="{00000000-0005-0000-0000-000008510000}"/>
    <cellStyle name="Comma 2 5 2 2 2 2 4 3 2" xfId="48456" xr:uid="{00000000-0005-0000-0000-000009510000}"/>
    <cellStyle name="Comma 2 5 2 2 2 2 4 4" xfId="38016" xr:uid="{00000000-0005-0000-0000-00000A510000}"/>
    <cellStyle name="Comma 2 5 2 2 2 2 5" xfId="19592" xr:uid="{00000000-0005-0000-0000-00000B510000}"/>
    <cellStyle name="Comma 2 5 2 2 2 2 5 2" xfId="50975" xr:uid="{00000000-0005-0000-0000-00000C510000}"/>
    <cellStyle name="Comma 2 5 2 2 2 2 6" xfId="27474" xr:uid="{00000000-0005-0000-0000-00000D510000}"/>
    <cellStyle name="Comma 2 5 2 2 2 2 6 2" xfId="58856" xr:uid="{00000000-0005-0000-0000-00000E510000}"/>
    <cellStyle name="Comma 2 5 2 2 2 2 7" xfId="11816" xr:uid="{00000000-0005-0000-0000-00000F510000}"/>
    <cellStyle name="Comma 2 5 2 2 2 2 7 2" xfId="43202" xr:uid="{00000000-0005-0000-0000-000010510000}"/>
    <cellStyle name="Comma 2 5 2 2 2 2 8" xfId="32754" xr:uid="{00000000-0005-0000-0000-000011510000}"/>
    <cellStyle name="Comma 2 5 2 2 2 3" xfId="1041" xr:uid="{00000000-0005-0000-0000-000012510000}"/>
    <cellStyle name="Comma 2 5 2 2 2 3 2" xfId="3741" xr:uid="{00000000-0005-0000-0000-000013510000}"/>
    <cellStyle name="Comma 2 5 2 2 2 3 2 2" xfId="9102" xr:uid="{00000000-0005-0000-0000-000014510000}"/>
    <cellStyle name="Comma 2 5 2 2 2 3 2 2 2" xfId="22221" xr:uid="{00000000-0005-0000-0000-000015510000}"/>
    <cellStyle name="Comma 2 5 2 2 2 3 2 2 2 2" xfId="53604" xr:uid="{00000000-0005-0000-0000-000016510000}"/>
    <cellStyle name="Comma 2 5 2 2 2 3 2 2 3" xfId="40650" xr:uid="{00000000-0005-0000-0000-000017510000}"/>
    <cellStyle name="Comma 2 5 2 2 2 3 2 3" xfId="30103" xr:uid="{00000000-0005-0000-0000-000018510000}"/>
    <cellStyle name="Comma 2 5 2 2 2 3 2 3 2" xfId="61485" xr:uid="{00000000-0005-0000-0000-000019510000}"/>
    <cellStyle name="Comma 2 5 2 2 2 3 2 4" xfId="14446" xr:uid="{00000000-0005-0000-0000-00001A510000}"/>
    <cellStyle name="Comma 2 5 2 2 2 3 2 4 2" xfId="45831" xr:uid="{00000000-0005-0000-0000-00001B510000}"/>
    <cellStyle name="Comma 2 5 2 2 2 3 2 5" xfId="35386" xr:uid="{00000000-0005-0000-0000-00001C510000}"/>
    <cellStyle name="Comma 2 5 2 2 2 3 3" xfId="6444" xr:uid="{00000000-0005-0000-0000-00001D510000}"/>
    <cellStyle name="Comma 2 5 2 2 2 3 3 2" xfId="24848" xr:uid="{00000000-0005-0000-0000-00001E510000}"/>
    <cellStyle name="Comma 2 5 2 2 2 3 3 2 2" xfId="56231" xr:uid="{00000000-0005-0000-0000-00001F510000}"/>
    <cellStyle name="Comma 2 5 2 2 2 3 3 3" xfId="17075" xr:uid="{00000000-0005-0000-0000-000020510000}"/>
    <cellStyle name="Comma 2 5 2 2 2 3 3 3 2" xfId="48458" xr:uid="{00000000-0005-0000-0000-000021510000}"/>
    <cellStyle name="Comma 2 5 2 2 2 3 3 4" xfId="38018" xr:uid="{00000000-0005-0000-0000-000022510000}"/>
    <cellStyle name="Comma 2 5 2 2 2 3 4" xfId="19594" xr:uid="{00000000-0005-0000-0000-000023510000}"/>
    <cellStyle name="Comma 2 5 2 2 2 3 4 2" xfId="50977" xr:uid="{00000000-0005-0000-0000-000024510000}"/>
    <cellStyle name="Comma 2 5 2 2 2 3 5" xfId="27476" xr:uid="{00000000-0005-0000-0000-000025510000}"/>
    <cellStyle name="Comma 2 5 2 2 2 3 5 2" xfId="58858" xr:uid="{00000000-0005-0000-0000-000026510000}"/>
    <cellStyle name="Comma 2 5 2 2 2 3 6" xfId="11818" xr:uid="{00000000-0005-0000-0000-000027510000}"/>
    <cellStyle name="Comma 2 5 2 2 2 3 6 2" xfId="43204" xr:uid="{00000000-0005-0000-0000-000028510000}"/>
    <cellStyle name="Comma 2 5 2 2 2 3 7" xfId="32756" xr:uid="{00000000-0005-0000-0000-000029510000}"/>
    <cellStyle name="Comma 2 5 2 2 2 4" xfId="1042" xr:uid="{00000000-0005-0000-0000-00002A510000}"/>
    <cellStyle name="Comma 2 5 2 2 2 4 2" xfId="3742" xr:uid="{00000000-0005-0000-0000-00002B510000}"/>
    <cellStyle name="Comma 2 5 2 2 2 4 2 2" xfId="9103" xr:uid="{00000000-0005-0000-0000-00002C510000}"/>
    <cellStyle name="Comma 2 5 2 2 2 4 2 2 2" xfId="22222" xr:uid="{00000000-0005-0000-0000-00002D510000}"/>
    <cellStyle name="Comma 2 5 2 2 2 4 2 2 2 2" xfId="53605" xr:uid="{00000000-0005-0000-0000-00002E510000}"/>
    <cellStyle name="Comma 2 5 2 2 2 4 2 2 3" xfId="40651" xr:uid="{00000000-0005-0000-0000-00002F510000}"/>
    <cellStyle name="Comma 2 5 2 2 2 4 2 3" xfId="30104" xr:uid="{00000000-0005-0000-0000-000030510000}"/>
    <cellStyle name="Comma 2 5 2 2 2 4 2 3 2" xfId="61486" xr:uid="{00000000-0005-0000-0000-000031510000}"/>
    <cellStyle name="Comma 2 5 2 2 2 4 2 4" xfId="14447" xr:uid="{00000000-0005-0000-0000-000032510000}"/>
    <cellStyle name="Comma 2 5 2 2 2 4 2 4 2" xfId="45832" xr:uid="{00000000-0005-0000-0000-000033510000}"/>
    <cellStyle name="Comma 2 5 2 2 2 4 2 5" xfId="35387" xr:uid="{00000000-0005-0000-0000-000034510000}"/>
    <cellStyle name="Comma 2 5 2 2 2 4 3" xfId="6445" xr:uid="{00000000-0005-0000-0000-000035510000}"/>
    <cellStyle name="Comma 2 5 2 2 2 4 3 2" xfId="24849" xr:uid="{00000000-0005-0000-0000-000036510000}"/>
    <cellStyle name="Comma 2 5 2 2 2 4 3 2 2" xfId="56232" xr:uid="{00000000-0005-0000-0000-000037510000}"/>
    <cellStyle name="Comma 2 5 2 2 2 4 3 3" xfId="17076" xr:uid="{00000000-0005-0000-0000-000038510000}"/>
    <cellStyle name="Comma 2 5 2 2 2 4 3 3 2" xfId="48459" xr:uid="{00000000-0005-0000-0000-000039510000}"/>
    <cellStyle name="Comma 2 5 2 2 2 4 3 4" xfId="38019" xr:uid="{00000000-0005-0000-0000-00003A510000}"/>
    <cellStyle name="Comma 2 5 2 2 2 4 4" xfId="19595" xr:uid="{00000000-0005-0000-0000-00003B510000}"/>
    <cellStyle name="Comma 2 5 2 2 2 4 4 2" xfId="50978" xr:uid="{00000000-0005-0000-0000-00003C510000}"/>
    <cellStyle name="Comma 2 5 2 2 2 4 5" xfId="27477" xr:uid="{00000000-0005-0000-0000-00003D510000}"/>
    <cellStyle name="Comma 2 5 2 2 2 4 5 2" xfId="58859" xr:uid="{00000000-0005-0000-0000-00003E510000}"/>
    <cellStyle name="Comma 2 5 2 2 2 4 6" xfId="11819" xr:uid="{00000000-0005-0000-0000-00003F510000}"/>
    <cellStyle name="Comma 2 5 2 2 2 4 6 2" xfId="43205" xr:uid="{00000000-0005-0000-0000-000040510000}"/>
    <cellStyle name="Comma 2 5 2 2 2 4 7" xfId="32757" xr:uid="{00000000-0005-0000-0000-000041510000}"/>
    <cellStyle name="Comma 2 5 2 2 2 5" xfId="3738" xr:uid="{00000000-0005-0000-0000-000042510000}"/>
    <cellStyle name="Comma 2 5 2 2 2 5 2" xfId="9099" xr:uid="{00000000-0005-0000-0000-000043510000}"/>
    <cellStyle name="Comma 2 5 2 2 2 5 2 2" xfId="22218" xr:uid="{00000000-0005-0000-0000-000044510000}"/>
    <cellStyle name="Comma 2 5 2 2 2 5 2 2 2" xfId="53601" xr:uid="{00000000-0005-0000-0000-000045510000}"/>
    <cellStyle name="Comma 2 5 2 2 2 5 2 3" xfId="40647" xr:uid="{00000000-0005-0000-0000-000046510000}"/>
    <cellStyle name="Comma 2 5 2 2 2 5 3" xfId="30100" xr:uid="{00000000-0005-0000-0000-000047510000}"/>
    <cellStyle name="Comma 2 5 2 2 2 5 3 2" xfId="61482" xr:uid="{00000000-0005-0000-0000-000048510000}"/>
    <cellStyle name="Comma 2 5 2 2 2 5 4" xfId="14443" xr:uid="{00000000-0005-0000-0000-000049510000}"/>
    <cellStyle name="Comma 2 5 2 2 2 5 4 2" xfId="45828" xr:uid="{00000000-0005-0000-0000-00004A510000}"/>
    <cellStyle name="Comma 2 5 2 2 2 5 5" xfId="35383" xr:uid="{00000000-0005-0000-0000-00004B510000}"/>
    <cellStyle name="Comma 2 5 2 2 2 6" xfId="6441" xr:uid="{00000000-0005-0000-0000-00004C510000}"/>
    <cellStyle name="Comma 2 5 2 2 2 6 2" xfId="24845" xr:uid="{00000000-0005-0000-0000-00004D510000}"/>
    <cellStyle name="Comma 2 5 2 2 2 6 2 2" xfId="56228" xr:uid="{00000000-0005-0000-0000-00004E510000}"/>
    <cellStyle name="Comma 2 5 2 2 2 6 3" xfId="17072" xr:uid="{00000000-0005-0000-0000-00004F510000}"/>
    <cellStyle name="Comma 2 5 2 2 2 6 3 2" xfId="48455" xr:uid="{00000000-0005-0000-0000-000050510000}"/>
    <cellStyle name="Comma 2 5 2 2 2 6 4" xfId="38015" xr:uid="{00000000-0005-0000-0000-000051510000}"/>
    <cellStyle name="Comma 2 5 2 2 2 7" xfId="19591" xr:uid="{00000000-0005-0000-0000-000052510000}"/>
    <cellStyle name="Comma 2 5 2 2 2 7 2" xfId="50974" xr:uid="{00000000-0005-0000-0000-000053510000}"/>
    <cellStyle name="Comma 2 5 2 2 2 8" xfId="27473" xr:uid="{00000000-0005-0000-0000-000054510000}"/>
    <cellStyle name="Comma 2 5 2 2 2 8 2" xfId="58855" xr:uid="{00000000-0005-0000-0000-000055510000}"/>
    <cellStyle name="Comma 2 5 2 2 2 9" xfId="11815" xr:uid="{00000000-0005-0000-0000-000056510000}"/>
    <cellStyle name="Comma 2 5 2 2 2 9 2" xfId="43201" xr:uid="{00000000-0005-0000-0000-000057510000}"/>
    <cellStyle name="Comma 2 5 2 2 3" xfId="1043" xr:uid="{00000000-0005-0000-0000-000058510000}"/>
    <cellStyle name="Comma 2 5 2 2 3 10" xfId="32758" xr:uid="{00000000-0005-0000-0000-000059510000}"/>
    <cellStyle name="Comma 2 5 2 2 3 2" xfId="1044" xr:uid="{00000000-0005-0000-0000-00005A510000}"/>
    <cellStyle name="Comma 2 5 2 2 3 2 2" xfId="1045" xr:uid="{00000000-0005-0000-0000-00005B510000}"/>
    <cellStyle name="Comma 2 5 2 2 3 2 2 2" xfId="3745" xr:uid="{00000000-0005-0000-0000-00005C510000}"/>
    <cellStyle name="Comma 2 5 2 2 3 2 2 2 2" xfId="9106" xr:uid="{00000000-0005-0000-0000-00005D510000}"/>
    <cellStyle name="Comma 2 5 2 2 3 2 2 2 2 2" xfId="22225" xr:uid="{00000000-0005-0000-0000-00005E510000}"/>
    <cellStyle name="Comma 2 5 2 2 3 2 2 2 2 2 2" xfId="53608" xr:uid="{00000000-0005-0000-0000-00005F510000}"/>
    <cellStyle name="Comma 2 5 2 2 3 2 2 2 2 3" xfId="40654" xr:uid="{00000000-0005-0000-0000-000060510000}"/>
    <cellStyle name="Comma 2 5 2 2 3 2 2 2 3" xfId="30107" xr:uid="{00000000-0005-0000-0000-000061510000}"/>
    <cellStyle name="Comma 2 5 2 2 3 2 2 2 3 2" xfId="61489" xr:uid="{00000000-0005-0000-0000-000062510000}"/>
    <cellStyle name="Comma 2 5 2 2 3 2 2 2 4" xfId="14450" xr:uid="{00000000-0005-0000-0000-000063510000}"/>
    <cellStyle name="Comma 2 5 2 2 3 2 2 2 4 2" xfId="45835" xr:uid="{00000000-0005-0000-0000-000064510000}"/>
    <cellStyle name="Comma 2 5 2 2 3 2 2 2 5" xfId="35390" xr:uid="{00000000-0005-0000-0000-000065510000}"/>
    <cellStyle name="Comma 2 5 2 2 3 2 2 3" xfId="6448" xr:uid="{00000000-0005-0000-0000-000066510000}"/>
    <cellStyle name="Comma 2 5 2 2 3 2 2 3 2" xfId="24852" xr:uid="{00000000-0005-0000-0000-000067510000}"/>
    <cellStyle name="Comma 2 5 2 2 3 2 2 3 2 2" xfId="56235" xr:uid="{00000000-0005-0000-0000-000068510000}"/>
    <cellStyle name="Comma 2 5 2 2 3 2 2 3 3" xfId="17079" xr:uid="{00000000-0005-0000-0000-000069510000}"/>
    <cellStyle name="Comma 2 5 2 2 3 2 2 3 3 2" xfId="48462" xr:uid="{00000000-0005-0000-0000-00006A510000}"/>
    <cellStyle name="Comma 2 5 2 2 3 2 2 3 4" xfId="38022" xr:uid="{00000000-0005-0000-0000-00006B510000}"/>
    <cellStyle name="Comma 2 5 2 2 3 2 2 4" xfId="19598" xr:uid="{00000000-0005-0000-0000-00006C510000}"/>
    <cellStyle name="Comma 2 5 2 2 3 2 2 4 2" xfId="50981" xr:uid="{00000000-0005-0000-0000-00006D510000}"/>
    <cellStyle name="Comma 2 5 2 2 3 2 2 5" xfId="27480" xr:uid="{00000000-0005-0000-0000-00006E510000}"/>
    <cellStyle name="Comma 2 5 2 2 3 2 2 5 2" xfId="58862" xr:uid="{00000000-0005-0000-0000-00006F510000}"/>
    <cellStyle name="Comma 2 5 2 2 3 2 2 6" xfId="11822" xr:uid="{00000000-0005-0000-0000-000070510000}"/>
    <cellStyle name="Comma 2 5 2 2 3 2 2 6 2" xfId="43208" xr:uid="{00000000-0005-0000-0000-000071510000}"/>
    <cellStyle name="Comma 2 5 2 2 3 2 2 7" xfId="32760" xr:uid="{00000000-0005-0000-0000-000072510000}"/>
    <cellStyle name="Comma 2 5 2 2 3 2 3" xfId="3744" xr:uid="{00000000-0005-0000-0000-000073510000}"/>
    <cellStyle name="Comma 2 5 2 2 3 2 3 2" xfId="9105" xr:uid="{00000000-0005-0000-0000-000074510000}"/>
    <cellStyle name="Comma 2 5 2 2 3 2 3 2 2" xfId="22224" xr:uid="{00000000-0005-0000-0000-000075510000}"/>
    <cellStyle name="Comma 2 5 2 2 3 2 3 2 2 2" xfId="53607" xr:uid="{00000000-0005-0000-0000-000076510000}"/>
    <cellStyle name="Comma 2 5 2 2 3 2 3 2 3" xfId="40653" xr:uid="{00000000-0005-0000-0000-000077510000}"/>
    <cellStyle name="Comma 2 5 2 2 3 2 3 3" xfId="30106" xr:uid="{00000000-0005-0000-0000-000078510000}"/>
    <cellStyle name="Comma 2 5 2 2 3 2 3 3 2" xfId="61488" xr:uid="{00000000-0005-0000-0000-000079510000}"/>
    <cellStyle name="Comma 2 5 2 2 3 2 3 4" xfId="14449" xr:uid="{00000000-0005-0000-0000-00007A510000}"/>
    <cellStyle name="Comma 2 5 2 2 3 2 3 4 2" xfId="45834" xr:uid="{00000000-0005-0000-0000-00007B510000}"/>
    <cellStyle name="Comma 2 5 2 2 3 2 3 5" xfId="35389" xr:uid="{00000000-0005-0000-0000-00007C510000}"/>
    <cellStyle name="Comma 2 5 2 2 3 2 4" xfId="6447" xr:uid="{00000000-0005-0000-0000-00007D510000}"/>
    <cellStyle name="Comma 2 5 2 2 3 2 4 2" xfId="24851" xr:uid="{00000000-0005-0000-0000-00007E510000}"/>
    <cellStyle name="Comma 2 5 2 2 3 2 4 2 2" xfId="56234" xr:uid="{00000000-0005-0000-0000-00007F510000}"/>
    <cellStyle name="Comma 2 5 2 2 3 2 4 3" xfId="17078" xr:uid="{00000000-0005-0000-0000-000080510000}"/>
    <cellStyle name="Comma 2 5 2 2 3 2 4 3 2" xfId="48461" xr:uid="{00000000-0005-0000-0000-000081510000}"/>
    <cellStyle name="Comma 2 5 2 2 3 2 4 4" xfId="38021" xr:uid="{00000000-0005-0000-0000-000082510000}"/>
    <cellStyle name="Comma 2 5 2 2 3 2 5" xfId="19597" xr:uid="{00000000-0005-0000-0000-000083510000}"/>
    <cellStyle name="Comma 2 5 2 2 3 2 5 2" xfId="50980" xr:uid="{00000000-0005-0000-0000-000084510000}"/>
    <cellStyle name="Comma 2 5 2 2 3 2 6" xfId="27479" xr:uid="{00000000-0005-0000-0000-000085510000}"/>
    <cellStyle name="Comma 2 5 2 2 3 2 6 2" xfId="58861" xr:uid="{00000000-0005-0000-0000-000086510000}"/>
    <cellStyle name="Comma 2 5 2 2 3 2 7" xfId="11821" xr:uid="{00000000-0005-0000-0000-000087510000}"/>
    <cellStyle name="Comma 2 5 2 2 3 2 7 2" xfId="43207" xr:uid="{00000000-0005-0000-0000-000088510000}"/>
    <cellStyle name="Comma 2 5 2 2 3 2 8" xfId="32759" xr:uid="{00000000-0005-0000-0000-000089510000}"/>
    <cellStyle name="Comma 2 5 2 2 3 3" xfId="1046" xr:uid="{00000000-0005-0000-0000-00008A510000}"/>
    <cellStyle name="Comma 2 5 2 2 3 3 2" xfId="3746" xr:uid="{00000000-0005-0000-0000-00008B510000}"/>
    <cellStyle name="Comma 2 5 2 2 3 3 2 2" xfId="9107" xr:uid="{00000000-0005-0000-0000-00008C510000}"/>
    <cellStyle name="Comma 2 5 2 2 3 3 2 2 2" xfId="22226" xr:uid="{00000000-0005-0000-0000-00008D510000}"/>
    <cellStyle name="Comma 2 5 2 2 3 3 2 2 2 2" xfId="53609" xr:uid="{00000000-0005-0000-0000-00008E510000}"/>
    <cellStyle name="Comma 2 5 2 2 3 3 2 2 3" xfId="40655" xr:uid="{00000000-0005-0000-0000-00008F510000}"/>
    <cellStyle name="Comma 2 5 2 2 3 3 2 3" xfId="30108" xr:uid="{00000000-0005-0000-0000-000090510000}"/>
    <cellStyle name="Comma 2 5 2 2 3 3 2 3 2" xfId="61490" xr:uid="{00000000-0005-0000-0000-000091510000}"/>
    <cellStyle name="Comma 2 5 2 2 3 3 2 4" xfId="14451" xr:uid="{00000000-0005-0000-0000-000092510000}"/>
    <cellStyle name="Comma 2 5 2 2 3 3 2 4 2" xfId="45836" xr:uid="{00000000-0005-0000-0000-000093510000}"/>
    <cellStyle name="Comma 2 5 2 2 3 3 2 5" xfId="35391" xr:uid="{00000000-0005-0000-0000-000094510000}"/>
    <cellStyle name="Comma 2 5 2 2 3 3 3" xfId="6449" xr:uid="{00000000-0005-0000-0000-000095510000}"/>
    <cellStyle name="Comma 2 5 2 2 3 3 3 2" xfId="24853" xr:uid="{00000000-0005-0000-0000-000096510000}"/>
    <cellStyle name="Comma 2 5 2 2 3 3 3 2 2" xfId="56236" xr:uid="{00000000-0005-0000-0000-000097510000}"/>
    <cellStyle name="Comma 2 5 2 2 3 3 3 3" xfId="17080" xr:uid="{00000000-0005-0000-0000-000098510000}"/>
    <cellStyle name="Comma 2 5 2 2 3 3 3 3 2" xfId="48463" xr:uid="{00000000-0005-0000-0000-000099510000}"/>
    <cellStyle name="Comma 2 5 2 2 3 3 3 4" xfId="38023" xr:uid="{00000000-0005-0000-0000-00009A510000}"/>
    <cellStyle name="Comma 2 5 2 2 3 3 4" xfId="19599" xr:uid="{00000000-0005-0000-0000-00009B510000}"/>
    <cellStyle name="Comma 2 5 2 2 3 3 4 2" xfId="50982" xr:uid="{00000000-0005-0000-0000-00009C510000}"/>
    <cellStyle name="Comma 2 5 2 2 3 3 5" xfId="27481" xr:uid="{00000000-0005-0000-0000-00009D510000}"/>
    <cellStyle name="Comma 2 5 2 2 3 3 5 2" xfId="58863" xr:uid="{00000000-0005-0000-0000-00009E510000}"/>
    <cellStyle name="Comma 2 5 2 2 3 3 6" xfId="11823" xr:uid="{00000000-0005-0000-0000-00009F510000}"/>
    <cellStyle name="Comma 2 5 2 2 3 3 6 2" xfId="43209" xr:uid="{00000000-0005-0000-0000-0000A0510000}"/>
    <cellStyle name="Comma 2 5 2 2 3 3 7" xfId="32761" xr:uid="{00000000-0005-0000-0000-0000A1510000}"/>
    <cellStyle name="Comma 2 5 2 2 3 4" xfId="1047" xr:uid="{00000000-0005-0000-0000-0000A2510000}"/>
    <cellStyle name="Comma 2 5 2 2 3 4 2" xfId="3747" xr:uid="{00000000-0005-0000-0000-0000A3510000}"/>
    <cellStyle name="Comma 2 5 2 2 3 4 2 2" xfId="9108" xr:uid="{00000000-0005-0000-0000-0000A4510000}"/>
    <cellStyle name="Comma 2 5 2 2 3 4 2 2 2" xfId="22227" xr:uid="{00000000-0005-0000-0000-0000A5510000}"/>
    <cellStyle name="Comma 2 5 2 2 3 4 2 2 2 2" xfId="53610" xr:uid="{00000000-0005-0000-0000-0000A6510000}"/>
    <cellStyle name="Comma 2 5 2 2 3 4 2 2 3" xfId="40656" xr:uid="{00000000-0005-0000-0000-0000A7510000}"/>
    <cellStyle name="Comma 2 5 2 2 3 4 2 3" xfId="30109" xr:uid="{00000000-0005-0000-0000-0000A8510000}"/>
    <cellStyle name="Comma 2 5 2 2 3 4 2 3 2" xfId="61491" xr:uid="{00000000-0005-0000-0000-0000A9510000}"/>
    <cellStyle name="Comma 2 5 2 2 3 4 2 4" xfId="14452" xr:uid="{00000000-0005-0000-0000-0000AA510000}"/>
    <cellStyle name="Comma 2 5 2 2 3 4 2 4 2" xfId="45837" xr:uid="{00000000-0005-0000-0000-0000AB510000}"/>
    <cellStyle name="Comma 2 5 2 2 3 4 2 5" xfId="35392" xr:uid="{00000000-0005-0000-0000-0000AC510000}"/>
    <cellStyle name="Comma 2 5 2 2 3 4 3" xfId="6450" xr:uid="{00000000-0005-0000-0000-0000AD510000}"/>
    <cellStyle name="Comma 2 5 2 2 3 4 3 2" xfId="24854" xr:uid="{00000000-0005-0000-0000-0000AE510000}"/>
    <cellStyle name="Comma 2 5 2 2 3 4 3 2 2" xfId="56237" xr:uid="{00000000-0005-0000-0000-0000AF510000}"/>
    <cellStyle name="Comma 2 5 2 2 3 4 3 3" xfId="17081" xr:uid="{00000000-0005-0000-0000-0000B0510000}"/>
    <cellStyle name="Comma 2 5 2 2 3 4 3 3 2" xfId="48464" xr:uid="{00000000-0005-0000-0000-0000B1510000}"/>
    <cellStyle name="Comma 2 5 2 2 3 4 3 4" xfId="38024" xr:uid="{00000000-0005-0000-0000-0000B2510000}"/>
    <cellStyle name="Comma 2 5 2 2 3 4 4" xfId="19600" xr:uid="{00000000-0005-0000-0000-0000B3510000}"/>
    <cellStyle name="Comma 2 5 2 2 3 4 4 2" xfId="50983" xr:uid="{00000000-0005-0000-0000-0000B4510000}"/>
    <cellStyle name="Comma 2 5 2 2 3 4 5" xfId="27482" xr:uid="{00000000-0005-0000-0000-0000B5510000}"/>
    <cellStyle name="Comma 2 5 2 2 3 4 5 2" xfId="58864" xr:uid="{00000000-0005-0000-0000-0000B6510000}"/>
    <cellStyle name="Comma 2 5 2 2 3 4 6" xfId="11824" xr:uid="{00000000-0005-0000-0000-0000B7510000}"/>
    <cellStyle name="Comma 2 5 2 2 3 4 6 2" xfId="43210" xr:uid="{00000000-0005-0000-0000-0000B8510000}"/>
    <cellStyle name="Comma 2 5 2 2 3 4 7" xfId="32762" xr:uid="{00000000-0005-0000-0000-0000B9510000}"/>
    <cellStyle name="Comma 2 5 2 2 3 5" xfId="3743" xr:uid="{00000000-0005-0000-0000-0000BA510000}"/>
    <cellStyle name="Comma 2 5 2 2 3 5 2" xfId="9104" xr:uid="{00000000-0005-0000-0000-0000BB510000}"/>
    <cellStyle name="Comma 2 5 2 2 3 5 2 2" xfId="22223" xr:uid="{00000000-0005-0000-0000-0000BC510000}"/>
    <cellStyle name="Comma 2 5 2 2 3 5 2 2 2" xfId="53606" xr:uid="{00000000-0005-0000-0000-0000BD510000}"/>
    <cellStyle name="Comma 2 5 2 2 3 5 2 3" xfId="40652" xr:uid="{00000000-0005-0000-0000-0000BE510000}"/>
    <cellStyle name="Comma 2 5 2 2 3 5 3" xfId="30105" xr:uid="{00000000-0005-0000-0000-0000BF510000}"/>
    <cellStyle name="Comma 2 5 2 2 3 5 3 2" xfId="61487" xr:uid="{00000000-0005-0000-0000-0000C0510000}"/>
    <cellStyle name="Comma 2 5 2 2 3 5 4" xfId="14448" xr:uid="{00000000-0005-0000-0000-0000C1510000}"/>
    <cellStyle name="Comma 2 5 2 2 3 5 4 2" xfId="45833" xr:uid="{00000000-0005-0000-0000-0000C2510000}"/>
    <cellStyle name="Comma 2 5 2 2 3 5 5" xfId="35388" xr:uid="{00000000-0005-0000-0000-0000C3510000}"/>
    <cellStyle name="Comma 2 5 2 2 3 6" xfId="6446" xr:uid="{00000000-0005-0000-0000-0000C4510000}"/>
    <cellStyle name="Comma 2 5 2 2 3 6 2" xfId="24850" xr:uid="{00000000-0005-0000-0000-0000C5510000}"/>
    <cellStyle name="Comma 2 5 2 2 3 6 2 2" xfId="56233" xr:uid="{00000000-0005-0000-0000-0000C6510000}"/>
    <cellStyle name="Comma 2 5 2 2 3 6 3" xfId="17077" xr:uid="{00000000-0005-0000-0000-0000C7510000}"/>
    <cellStyle name="Comma 2 5 2 2 3 6 3 2" xfId="48460" xr:uid="{00000000-0005-0000-0000-0000C8510000}"/>
    <cellStyle name="Comma 2 5 2 2 3 6 4" xfId="38020" xr:uid="{00000000-0005-0000-0000-0000C9510000}"/>
    <cellStyle name="Comma 2 5 2 2 3 7" xfId="19596" xr:uid="{00000000-0005-0000-0000-0000CA510000}"/>
    <cellStyle name="Comma 2 5 2 2 3 7 2" xfId="50979" xr:uid="{00000000-0005-0000-0000-0000CB510000}"/>
    <cellStyle name="Comma 2 5 2 2 3 8" xfId="27478" xr:uid="{00000000-0005-0000-0000-0000CC510000}"/>
    <cellStyle name="Comma 2 5 2 2 3 8 2" xfId="58860" xr:uid="{00000000-0005-0000-0000-0000CD510000}"/>
    <cellStyle name="Comma 2 5 2 2 3 9" xfId="11820" xr:uid="{00000000-0005-0000-0000-0000CE510000}"/>
    <cellStyle name="Comma 2 5 2 2 3 9 2" xfId="43206" xr:uid="{00000000-0005-0000-0000-0000CF510000}"/>
    <cellStyle name="Comma 2 5 2 2 4" xfId="1048" xr:uid="{00000000-0005-0000-0000-0000D0510000}"/>
    <cellStyle name="Comma 2 5 2 2 4 10" xfId="32763" xr:uid="{00000000-0005-0000-0000-0000D1510000}"/>
    <cellStyle name="Comma 2 5 2 2 4 2" xfId="1049" xr:uid="{00000000-0005-0000-0000-0000D2510000}"/>
    <cellStyle name="Comma 2 5 2 2 4 2 2" xfId="1050" xr:uid="{00000000-0005-0000-0000-0000D3510000}"/>
    <cellStyle name="Comma 2 5 2 2 4 2 2 2" xfId="3750" xr:uid="{00000000-0005-0000-0000-0000D4510000}"/>
    <cellStyle name="Comma 2 5 2 2 4 2 2 2 2" xfId="9111" xr:uid="{00000000-0005-0000-0000-0000D5510000}"/>
    <cellStyle name="Comma 2 5 2 2 4 2 2 2 2 2" xfId="22230" xr:uid="{00000000-0005-0000-0000-0000D6510000}"/>
    <cellStyle name="Comma 2 5 2 2 4 2 2 2 2 2 2" xfId="53613" xr:uid="{00000000-0005-0000-0000-0000D7510000}"/>
    <cellStyle name="Comma 2 5 2 2 4 2 2 2 2 3" xfId="40659" xr:uid="{00000000-0005-0000-0000-0000D8510000}"/>
    <cellStyle name="Comma 2 5 2 2 4 2 2 2 3" xfId="30112" xr:uid="{00000000-0005-0000-0000-0000D9510000}"/>
    <cellStyle name="Comma 2 5 2 2 4 2 2 2 3 2" xfId="61494" xr:uid="{00000000-0005-0000-0000-0000DA510000}"/>
    <cellStyle name="Comma 2 5 2 2 4 2 2 2 4" xfId="14455" xr:uid="{00000000-0005-0000-0000-0000DB510000}"/>
    <cellStyle name="Comma 2 5 2 2 4 2 2 2 4 2" xfId="45840" xr:uid="{00000000-0005-0000-0000-0000DC510000}"/>
    <cellStyle name="Comma 2 5 2 2 4 2 2 2 5" xfId="35395" xr:uid="{00000000-0005-0000-0000-0000DD510000}"/>
    <cellStyle name="Comma 2 5 2 2 4 2 2 3" xfId="6453" xr:uid="{00000000-0005-0000-0000-0000DE510000}"/>
    <cellStyle name="Comma 2 5 2 2 4 2 2 3 2" xfId="24857" xr:uid="{00000000-0005-0000-0000-0000DF510000}"/>
    <cellStyle name="Comma 2 5 2 2 4 2 2 3 2 2" xfId="56240" xr:uid="{00000000-0005-0000-0000-0000E0510000}"/>
    <cellStyle name="Comma 2 5 2 2 4 2 2 3 3" xfId="17084" xr:uid="{00000000-0005-0000-0000-0000E1510000}"/>
    <cellStyle name="Comma 2 5 2 2 4 2 2 3 3 2" xfId="48467" xr:uid="{00000000-0005-0000-0000-0000E2510000}"/>
    <cellStyle name="Comma 2 5 2 2 4 2 2 3 4" xfId="38027" xr:uid="{00000000-0005-0000-0000-0000E3510000}"/>
    <cellStyle name="Comma 2 5 2 2 4 2 2 4" xfId="19603" xr:uid="{00000000-0005-0000-0000-0000E4510000}"/>
    <cellStyle name="Comma 2 5 2 2 4 2 2 4 2" xfId="50986" xr:uid="{00000000-0005-0000-0000-0000E5510000}"/>
    <cellStyle name="Comma 2 5 2 2 4 2 2 5" xfId="27485" xr:uid="{00000000-0005-0000-0000-0000E6510000}"/>
    <cellStyle name="Comma 2 5 2 2 4 2 2 5 2" xfId="58867" xr:uid="{00000000-0005-0000-0000-0000E7510000}"/>
    <cellStyle name="Comma 2 5 2 2 4 2 2 6" xfId="11827" xr:uid="{00000000-0005-0000-0000-0000E8510000}"/>
    <cellStyle name="Comma 2 5 2 2 4 2 2 6 2" xfId="43213" xr:uid="{00000000-0005-0000-0000-0000E9510000}"/>
    <cellStyle name="Comma 2 5 2 2 4 2 2 7" xfId="32765" xr:uid="{00000000-0005-0000-0000-0000EA510000}"/>
    <cellStyle name="Comma 2 5 2 2 4 2 3" xfId="3749" xr:uid="{00000000-0005-0000-0000-0000EB510000}"/>
    <cellStyle name="Comma 2 5 2 2 4 2 3 2" xfId="9110" xr:uid="{00000000-0005-0000-0000-0000EC510000}"/>
    <cellStyle name="Comma 2 5 2 2 4 2 3 2 2" xfId="22229" xr:uid="{00000000-0005-0000-0000-0000ED510000}"/>
    <cellStyle name="Comma 2 5 2 2 4 2 3 2 2 2" xfId="53612" xr:uid="{00000000-0005-0000-0000-0000EE510000}"/>
    <cellStyle name="Comma 2 5 2 2 4 2 3 2 3" xfId="40658" xr:uid="{00000000-0005-0000-0000-0000EF510000}"/>
    <cellStyle name="Comma 2 5 2 2 4 2 3 3" xfId="30111" xr:uid="{00000000-0005-0000-0000-0000F0510000}"/>
    <cellStyle name="Comma 2 5 2 2 4 2 3 3 2" xfId="61493" xr:uid="{00000000-0005-0000-0000-0000F1510000}"/>
    <cellStyle name="Comma 2 5 2 2 4 2 3 4" xfId="14454" xr:uid="{00000000-0005-0000-0000-0000F2510000}"/>
    <cellStyle name="Comma 2 5 2 2 4 2 3 4 2" xfId="45839" xr:uid="{00000000-0005-0000-0000-0000F3510000}"/>
    <cellStyle name="Comma 2 5 2 2 4 2 3 5" xfId="35394" xr:uid="{00000000-0005-0000-0000-0000F4510000}"/>
    <cellStyle name="Comma 2 5 2 2 4 2 4" xfId="6452" xr:uid="{00000000-0005-0000-0000-0000F5510000}"/>
    <cellStyle name="Comma 2 5 2 2 4 2 4 2" xfId="24856" xr:uid="{00000000-0005-0000-0000-0000F6510000}"/>
    <cellStyle name="Comma 2 5 2 2 4 2 4 2 2" xfId="56239" xr:uid="{00000000-0005-0000-0000-0000F7510000}"/>
    <cellStyle name="Comma 2 5 2 2 4 2 4 3" xfId="17083" xr:uid="{00000000-0005-0000-0000-0000F8510000}"/>
    <cellStyle name="Comma 2 5 2 2 4 2 4 3 2" xfId="48466" xr:uid="{00000000-0005-0000-0000-0000F9510000}"/>
    <cellStyle name="Comma 2 5 2 2 4 2 4 4" xfId="38026" xr:uid="{00000000-0005-0000-0000-0000FA510000}"/>
    <cellStyle name="Comma 2 5 2 2 4 2 5" xfId="19602" xr:uid="{00000000-0005-0000-0000-0000FB510000}"/>
    <cellStyle name="Comma 2 5 2 2 4 2 5 2" xfId="50985" xr:uid="{00000000-0005-0000-0000-0000FC510000}"/>
    <cellStyle name="Comma 2 5 2 2 4 2 6" xfId="27484" xr:uid="{00000000-0005-0000-0000-0000FD510000}"/>
    <cellStyle name="Comma 2 5 2 2 4 2 6 2" xfId="58866" xr:uid="{00000000-0005-0000-0000-0000FE510000}"/>
    <cellStyle name="Comma 2 5 2 2 4 2 7" xfId="11826" xr:uid="{00000000-0005-0000-0000-0000FF510000}"/>
    <cellStyle name="Comma 2 5 2 2 4 2 7 2" xfId="43212" xr:uid="{00000000-0005-0000-0000-000000520000}"/>
    <cellStyle name="Comma 2 5 2 2 4 2 8" xfId="32764" xr:uid="{00000000-0005-0000-0000-000001520000}"/>
    <cellStyle name="Comma 2 5 2 2 4 3" xfId="1051" xr:uid="{00000000-0005-0000-0000-000002520000}"/>
    <cellStyle name="Comma 2 5 2 2 4 3 2" xfId="3751" xr:uid="{00000000-0005-0000-0000-000003520000}"/>
    <cellStyle name="Comma 2 5 2 2 4 3 2 2" xfId="9112" xr:uid="{00000000-0005-0000-0000-000004520000}"/>
    <cellStyle name="Comma 2 5 2 2 4 3 2 2 2" xfId="22231" xr:uid="{00000000-0005-0000-0000-000005520000}"/>
    <cellStyle name="Comma 2 5 2 2 4 3 2 2 2 2" xfId="53614" xr:uid="{00000000-0005-0000-0000-000006520000}"/>
    <cellStyle name="Comma 2 5 2 2 4 3 2 2 3" xfId="40660" xr:uid="{00000000-0005-0000-0000-000007520000}"/>
    <cellStyle name="Comma 2 5 2 2 4 3 2 3" xfId="30113" xr:uid="{00000000-0005-0000-0000-000008520000}"/>
    <cellStyle name="Comma 2 5 2 2 4 3 2 3 2" xfId="61495" xr:uid="{00000000-0005-0000-0000-000009520000}"/>
    <cellStyle name="Comma 2 5 2 2 4 3 2 4" xfId="14456" xr:uid="{00000000-0005-0000-0000-00000A520000}"/>
    <cellStyle name="Comma 2 5 2 2 4 3 2 4 2" xfId="45841" xr:uid="{00000000-0005-0000-0000-00000B520000}"/>
    <cellStyle name="Comma 2 5 2 2 4 3 2 5" xfId="35396" xr:uid="{00000000-0005-0000-0000-00000C520000}"/>
    <cellStyle name="Comma 2 5 2 2 4 3 3" xfId="6454" xr:uid="{00000000-0005-0000-0000-00000D520000}"/>
    <cellStyle name="Comma 2 5 2 2 4 3 3 2" xfId="24858" xr:uid="{00000000-0005-0000-0000-00000E520000}"/>
    <cellStyle name="Comma 2 5 2 2 4 3 3 2 2" xfId="56241" xr:uid="{00000000-0005-0000-0000-00000F520000}"/>
    <cellStyle name="Comma 2 5 2 2 4 3 3 3" xfId="17085" xr:uid="{00000000-0005-0000-0000-000010520000}"/>
    <cellStyle name="Comma 2 5 2 2 4 3 3 3 2" xfId="48468" xr:uid="{00000000-0005-0000-0000-000011520000}"/>
    <cellStyle name="Comma 2 5 2 2 4 3 3 4" xfId="38028" xr:uid="{00000000-0005-0000-0000-000012520000}"/>
    <cellStyle name="Comma 2 5 2 2 4 3 4" xfId="19604" xr:uid="{00000000-0005-0000-0000-000013520000}"/>
    <cellStyle name="Comma 2 5 2 2 4 3 4 2" xfId="50987" xr:uid="{00000000-0005-0000-0000-000014520000}"/>
    <cellStyle name="Comma 2 5 2 2 4 3 5" xfId="27486" xr:uid="{00000000-0005-0000-0000-000015520000}"/>
    <cellStyle name="Comma 2 5 2 2 4 3 5 2" xfId="58868" xr:uid="{00000000-0005-0000-0000-000016520000}"/>
    <cellStyle name="Comma 2 5 2 2 4 3 6" xfId="11828" xr:uid="{00000000-0005-0000-0000-000017520000}"/>
    <cellStyle name="Comma 2 5 2 2 4 3 6 2" xfId="43214" xr:uid="{00000000-0005-0000-0000-000018520000}"/>
    <cellStyle name="Comma 2 5 2 2 4 3 7" xfId="32766" xr:uid="{00000000-0005-0000-0000-000019520000}"/>
    <cellStyle name="Comma 2 5 2 2 4 4" xfId="1052" xr:uid="{00000000-0005-0000-0000-00001A520000}"/>
    <cellStyle name="Comma 2 5 2 2 4 4 2" xfId="3752" xr:uid="{00000000-0005-0000-0000-00001B520000}"/>
    <cellStyle name="Comma 2 5 2 2 4 4 2 2" xfId="9113" xr:uid="{00000000-0005-0000-0000-00001C520000}"/>
    <cellStyle name="Comma 2 5 2 2 4 4 2 2 2" xfId="22232" xr:uid="{00000000-0005-0000-0000-00001D520000}"/>
    <cellStyle name="Comma 2 5 2 2 4 4 2 2 2 2" xfId="53615" xr:uid="{00000000-0005-0000-0000-00001E520000}"/>
    <cellStyle name="Comma 2 5 2 2 4 4 2 2 3" xfId="40661" xr:uid="{00000000-0005-0000-0000-00001F520000}"/>
    <cellStyle name="Comma 2 5 2 2 4 4 2 3" xfId="30114" xr:uid="{00000000-0005-0000-0000-000020520000}"/>
    <cellStyle name="Comma 2 5 2 2 4 4 2 3 2" xfId="61496" xr:uid="{00000000-0005-0000-0000-000021520000}"/>
    <cellStyle name="Comma 2 5 2 2 4 4 2 4" xfId="14457" xr:uid="{00000000-0005-0000-0000-000022520000}"/>
    <cellStyle name="Comma 2 5 2 2 4 4 2 4 2" xfId="45842" xr:uid="{00000000-0005-0000-0000-000023520000}"/>
    <cellStyle name="Comma 2 5 2 2 4 4 2 5" xfId="35397" xr:uid="{00000000-0005-0000-0000-000024520000}"/>
    <cellStyle name="Comma 2 5 2 2 4 4 3" xfId="6455" xr:uid="{00000000-0005-0000-0000-000025520000}"/>
    <cellStyle name="Comma 2 5 2 2 4 4 3 2" xfId="24859" xr:uid="{00000000-0005-0000-0000-000026520000}"/>
    <cellStyle name="Comma 2 5 2 2 4 4 3 2 2" xfId="56242" xr:uid="{00000000-0005-0000-0000-000027520000}"/>
    <cellStyle name="Comma 2 5 2 2 4 4 3 3" xfId="17086" xr:uid="{00000000-0005-0000-0000-000028520000}"/>
    <cellStyle name="Comma 2 5 2 2 4 4 3 3 2" xfId="48469" xr:uid="{00000000-0005-0000-0000-000029520000}"/>
    <cellStyle name="Comma 2 5 2 2 4 4 3 4" xfId="38029" xr:uid="{00000000-0005-0000-0000-00002A520000}"/>
    <cellStyle name="Comma 2 5 2 2 4 4 4" xfId="19605" xr:uid="{00000000-0005-0000-0000-00002B520000}"/>
    <cellStyle name="Comma 2 5 2 2 4 4 4 2" xfId="50988" xr:uid="{00000000-0005-0000-0000-00002C520000}"/>
    <cellStyle name="Comma 2 5 2 2 4 4 5" xfId="27487" xr:uid="{00000000-0005-0000-0000-00002D520000}"/>
    <cellStyle name="Comma 2 5 2 2 4 4 5 2" xfId="58869" xr:uid="{00000000-0005-0000-0000-00002E520000}"/>
    <cellStyle name="Comma 2 5 2 2 4 4 6" xfId="11829" xr:uid="{00000000-0005-0000-0000-00002F520000}"/>
    <cellStyle name="Comma 2 5 2 2 4 4 6 2" xfId="43215" xr:uid="{00000000-0005-0000-0000-000030520000}"/>
    <cellStyle name="Comma 2 5 2 2 4 4 7" xfId="32767" xr:uid="{00000000-0005-0000-0000-000031520000}"/>
    <cellStyle name="Comma 2 5 2 2 4 5" xfId="3748" xr:uid="{00000000-0005-0000-0000-000032520000}"/>
    <cellStyle name="Comma 2 5 2 2 4 5 2" xfId="9109" xr:uid="{00000000-0005-0000-0000-000033520000}"/>
    <cellStyle name="Comma 2 5 2 2 4 5 2 2" xfId="22228" xr:uid="{00000000-0005-0000-0000-000034520000}"/>
    <cellStyle name="Comma 2 5 2 2 4 5 2 2 2" xfId="53611" xr:uid="{00000000-0005-0000-0000-000035520000}"/>
    <cellStyle name="Comma 2 5 2 2 4 5 2 3" xfId="40657" xr:uid="{00000000-0005-0000-0000-000036520000}"/>
    <cellStyle name="Comma 2 5 2 2 4 5 3" xfId="30110" xr:uid="{00000000-0005-0000-0000-000037520000}"/>
    <cellStyle name="Comma 2 5 2 2 4 5 3 2" xfId="61492" xr:uid="{00000000-0005-0000-0000-000038520000}"/>
    <cellStyle name="Comma 2 5 2 2 4 5 4" xfId="14453" xr:uid="{00000000-0005-0000-0000-000039520000}"/>
    <cellStyle name="Comma 2 5 2 2 4 5 4 2" xfId="45838" xr:uid="{00000000-0005-0000-0000-00003A520000}"/>
    <cellStyle name="Comma 2 5 2 2 4 5 5" xfId="35393" xr:uid="{00000000-0005-0000-0000-00003B520000}"/>
    <cellStyle name="Comma 2 5 2 2 4 6" xfId="6451" xr:uid="{00000000-0005-0000-0000-00003C520000}"/>
    <cellStyle name="Comma 2 5 2 2 4 6 2" xfId="24855" xr:uid="{00000000-0005-0000-0000-00003D520000}"/>
    <cellStyle name="Comma 2 5 2 2 4 6 2 2" xfId="56238" xr:uid="{00000000-0005-0000-0000-00003E520000}"/>
    <cellStyle name="Comma 2 5 2 2 4 6 3" xfId="17082" xr:uid="{00000000-0005-0000-0000-00003F520000}"/>
    <cellStyle name="Comma 2 5 2 2 4 6 3 2" xfId="48465" xr:uid="{00000000-0005-0000-0000-000040520000}"/>
    <cellStyle name="Comma 2 5 2 2 4 6 4" xfId="38025" xr:uid="{00000000-0005-0000-0000-000041520000}"/>
    <cellStyle name="Comma 2 5 2 2 4 7" xfId="19601" xr:uid="{00000000-0005-0000-0000-000042520000}"/>
    <cellStyle name="Comma 2 5 2 2 4 7 2" xfId="50984" xr:uid="{00000000-0005-0000-0000-000043520000}"/>
    <cellStyle name="Comma 2 5 2 2 4 8" xfId="27483" xr:uid="{00000000-0005-0000-0000-000044520000}"/>
    <cellStyle name="Comma 2 5 2 2 4 8 2" xfId="58865" xr:uid="{00000000-0005-0000-0000-000045520000}"/>
    <cellStyle name="Comma 2 5 2 2 4 9" xfId="11825" xr:uid="{00000000-0005-0000-0000-000046520000}"/>
    <cellStyle name="Comma 2 5 2 2 4 9 2" xfId="43211" xr:uid="{00000000-0005-0000-0000-000047520000}"/>
    <cellStyle name="Comma 2 5 2 2 5" xfId="1053" xr:uid="{00000000-0005-0000-0000-000048520000}"/>
    <cellStyle name="Comma 2 5 2 2 5 10" xfId="32768" xr:uid="{00000000-0005-0000-0000-000049520000}"/>
    <cellStyle name="Comma 2 5 2 2 5 2" xfId="1054" xr:uid="{00000000-0005-0000-0000-00004A520000}"/>
    <cellStyle name="Comma 2 5 2 2 5 2 2" xfId="1055" xr:uid="{00000000-0005-0000-0000-00004B520000}"/>
    <cellStyle name="Comma 2 5 2 2 5 2 2 2" xfId="3755" xr:uid="{00000000-0005-0000-0000-00004C520000}"/>
    <cellStyle name="Comma 2 5 2 2 5 2 2 2 2" xfId="9116" xr:uid="{00000000-0005-0000-0000-00004D520000}"/>
    <cellStyle name="Comma 2 5 2 2 5 2 2 2 2 2" xfId="22235" xr:uid="{00000000-0005-0000-0000-00004E520000}"/>
    <cellStyle name="Comma 2 5 2 2 5 2 2 2 2 2 2" xfId="53618" xr:uid="{00000000-0005-0000-0000-00004F520000}"/>
    <cellStyle name="Comma 2 5 2 2 5 2 2 2 2 3" xfId="40664" xr:uid="{00000000-0005-0000-0000-000050520000}"/>
    <cellStyle name="Comma 2 5 2 2 5 2 2 2 3" xfId="30117" xr:uid="{00000000-0005-0000-0000-000051520000}"/>
    <cellStyle name="Comma 2 5 2 2 5 2 2 2 3 2" xfId="61499" xr:uid="{00000000-0005-0000-0000-000052520000}"/>
    <cellStyle name="Comma 2 5 2 2 5 2 2 2 4" xfId="14460" xr:uid="{00000000-0005-0000-0000-000053520000}"/>
    <cellStyle name="Comma 2 5 2 2 5 2 2 2 4 2" xfId="45845" xr:uid="{00000000-0005-0000-0000-000054520000}"/>
    <cellStyle name="Comma 2 5 2 2 5 2 2 2 5" xfId="35400" xr:uid="{00000000-0005-0000-0000-000055520000}"/>
    <cellStyle name="Comma 2 5 2 2 5 2 2 3" xfId="6458" xr:uid="{00000000-0005-0000-0000-000056520000}"/>
    <cellStyle name="Comma 2 5 2 2 5 2 2 3 2" xfId="24862" xr:uid="{00000000-0005-0000-0000-000057520000}"/>
    <cellStyle name="Comma 2 5 2 2 5 2 2 3 2 2" xfId="56245" xr:uid="{00000000-0005-0000-0000-000058520000}"/>
    <cellStyle name="Comma 2 5 2 2 5 2 2 3 3" xfId="17089" xr:uid="{00000000-0005-0000-0000-000059520000}"/>
    <cellStyle name="Comma 2 5 2 2 5 2 2 3 3 2" xfId="48472" xr:uid="{00000000-0005-0000-0000-00005A520000}"/>
    <cellStyle name="Comma 2 5 2 2 5 2 2 3 4" xfId="38032" xr:uid="{00000000-0005-0000-0000-00005B520000}"/>
    <cellStyle name="Comma 2 5 2 2 5 2 2 4" xfId="19608" xr:uid="{00000000-0005-0000-0000-00005C520000}"/>
    <cellStyle name="Comma 2 5 2 2 5 2 2 4 2" xfId="50991" xr:uid="{00000000-0005-0000-0000-00005D520000}"/>
    <cellStyle name="Comma 2 5 2 2 5 2 2 5" xfId="27490" xr:uid="{00000000-0005-0000-0000-00005E520000}"/>
    <cellStyle name="Comma 2 5 2 2 5 2 2 5 2" xfId="58872" xr:uid="{00000000-0005-0000-0000-00005F520000}"/>
    <cellStyle name="Comma 2 5 2 2 5 2 2 6" xfId="11832" xr:uid="{00000000-0005-0000-0000-000060520000}"/>
    <cellStyle name="Comma 2 5 2 2 5 2 2 6 2" xfId="43218" xr:uid="{00000000-0005-0000-0000-000061520000}"/>
    <cellStyle name="Comma 2 5 2 2 5 2 2 7" xfId="32770" xr:uid="{00000000-0005-0000-0000-000062520000}"/>
    <cellStyle name="Comma 2 5 2 2 5 2 3" xfId="3754" xr:uid="{00000000-0005-0000-0000-000063520000}"/>
    <cellStyle name="Comma 2 5 2 2 5 2 3 2" xfId="9115" xr:uid="{00000000-0005-0000-0000-000064520000}"/>
    <cellStyle name="Comma 2 5 2 2 5 2 3 2 2" xfId="22234" xr:uid="{00000000-0005-0000-0000-000065520000}"/>
    <cellStyle name="Comma 2 5 2 2 5 2 3 2 2 2" xfId="53617" xr:uid="{00000000-0005-0000-0000-000066520000}"/>
    <cellStyle name="Comma 2 5 2 2 5 2 3 2 3" xfId="40663" xr:uid="{00000000-0005-0000-0000-000067520000}"/>
    <cellStyle name="Comma 2 5 2 2 5 2 3 3" xfId="30116" xr:uid="{00000000-0005-0000-0000-000068520000}"/>
    <cellStyle name="Comma 2 5 2 2 5 2 3 3 2" xfId="61498" xr:uid="{00000000-0005-0000-0000-000069520000}"/>
    <cellStyle name="Comma 2 5 2 2 5 2 3 4" xfId="14459" xr:uid="{00000000-0005-0000-0000-00006A520000}"/>
    <cellStyle name="Comma 2 5 2 2 5 2 3 4 2" xfId="45844" xr:uid="{00000000-0005-0000-0000-00006B520000}"/>
    <cellStyle name="Comma 2 5 2 2 5 2 3 5" xfId="35399" xr:uid="{00000000-0005-0000-0000-00006C520000}"/>
    <cellStyle name="Comma 2 5 2 2 5 2 4" xfId="6457" xr:uid="{00000000-0005-0000-0000-00006D520000}"/>
    <cellStyle name="Comma 2 5 2 2 5 2 4 2" xfId="24861" xr:uid="{00000000-0005-0000-0000-00006E520000}"/>
    <cellStyle name="Comma 2 5 2 2 5 2 4 2 2" xfId="56244" xr:uid="{00000000-0005-0000-0000-00006F520000}"/>
    <cellStyle name="Comma 2 5 2 2 5 2 4 3" xfId="17088" xr:uid="{00000000-0005-0000-0000-000070520000}"/>
    <cellStyle name="Comma 2 5 2 2 5 2 4 3 2" xfId="48471" xr:uid="{00000000-0005-0000-0000-000071520000}"/>
    <cellStyle name="Comma 2 5 2 2 5 2 4 4" xfId="38031" xr:uid="{00000000-0005-0000-0000-000072520000}"/>
    <cellStyle name="Comma 2 5 2 2 5 2 5" xfId="19607" xr:uid="{00000000-0005-0000-0000-000073520000}"/>
    <cellStyle name="Comma 2 5 2 2 5 2 5 2" xfId="50990" xr:uid="{00000000-0005-0000-0000-000074520000}"/>
    <cellStyle name="Comma 2 5 2 2 5 2 6" xfId="27489" xr:uid="{00000000-0005-0000-0000-000075520000}"/>
    <cellStyle name="Comma 2 5 2 2 5 2 6 2" xfId="58871" xr:uid="{00000000-0005-0000-0000-000076520000}"/>
    <cellStyle name="Comma 2 5 2 2 5 2 7" xfId="11831" xr:uid="{00000000-0005-0000-0000-000077520000}"/>
    <cellStyle name="Comma 2 5 2 2 5 2 7 2" xfId="43217" xr:uid="{00000000-0005-0000-0000-000078520000}"/>
    <cellStyle name="Comma 2 5 2 2 5 2 8" xfId="32769" xr:uid="{00000000-0005-0000-0000-000079520000}"/>
    <cellStyle name="Comma 2 5 2 2 5 3" xfId="1056" xr:uid="{00000000-0005-0000-0000-00007A520000}"/>
    <cellStyle name="Comma 2 5 2 2 5 3 2" xfId="3756" xr:uid="{00000000-0005-0000-0000-00007B520000}"/>
    <cellStyle name="Comma 2 5 2 2 5 3 2 2" xfId="9117" xr:uid="{00000000-0005-0000-0000-00007C520000}"/>
    <cellStyle name="Comma 2 5 2 2 5 3 2 2 2" xfId="22236" xr:uid="{00000000-0005-0000-0000-00007D520000}"/>
    <cellStyle name="Comma 2 5 2 2 5 3 2 2 2 2" xfId="53619" xr:uid="{00000000-0005-0000-0000-00007E520000}"/>
    <cellStyle name="Comma 2 5 2 2 5 3 2 2 3" xfId="40665" xr:uid="{00000000-0005-0000-0000-00007F520000}"/>
    <cellStyle name="Comma 2 5 2 2 5 3 2 3" xfId="30118" xr:uid="{00000000-0005-0000-0000-000080520000}"/>
    <cellStyle name="Comma 2 5 2 2 5 3 2 3 2" xfId="61500" xr:uid="{00000000-0005-0000-0000-000081520000}"/>
    <cellStyle name="Comma 2 5 2 2 5 3 2 4" xfId="14461" xr:uid="{00000000-0005-0000-0000-000082520000}"/>
    <cellStyle name="Comma 2 5 2 2 5 3 2 4 2" xfId="45846" xr:uid="{00000000-0005-0000-0000-000083520000}"/>
    <cellStyle name="Comma 2 5 2 2 5 3 2 5" xfId="35401" xr:uid="{00000000-0005-0000-0000-000084520000}"/>
    <cellStyle name="Comma 2 5 2 2 5 3 3" xfId="6459" xr:uid="{00000000-0005-0000-0000-000085520000}"/>
    <cellStyle name="Comma 2 5 2 2 5 3 3 2" xfId="24863" xr:uid="{00000000-0005-0000-0000-000086520000}"/>
    <cellStyle name="Comma 2 5 2 2 5 3 3 2 2" xfId="56246" xr:uid="{00000000-0005-0000-0000-000087520000}"/>
    <cellStyle name="Comma 2 5 2 2 5 3 3 3" xfId="17090" xr:uid="{00000000-0005-0000-0000-000088520000}"/>
    <cellStyle name="Comma 2 5 2 2 5 3 3 3 2" xfId="48473" xr:uid="{00000000-0005-0000-0000-000089520000}"/>
    <cellStyle name="Comma 2 5 2 2 5 3 3 4" xfId="38033" xr:uid="{00000000-0005-0000-0000-00008A520000}"/>
    <cellStyle name="Comma 2 5 2 2 5 3 4" xfId="19609" xr:uid="{00000000-0005-0000-0000-00008B520000}"/>
    <cellStyle name="Comma 2 5 2 2 5 3 4 2" xfId="50992" xr:uid="{00000000-0005-0000-0000-00008C520000}"/>
    <cellStyle name="Comma 2 5 2 2 5 3 5" xfId="27491" xr:uid="{00000000-0005-0000-0000-00008D520000}"/>
    <cellStyle name="Comma 2 5 2 2 5 3 5 2" xfId="58873" xr:uid="{00000000-0005-0000-0000-00008E520000}"/>
    <cellStyle name="Comma 2 5 2 2 5 3 6" xfId="11833" xr:uid="{00000000-0005-0000-0000-00008F520000}"/>
    <cellStyle name="Comma 2 5 2 2 5 3 6 2" xfId="43219" xr:uid="{00000000-0005-0000-0000-000090520000}"/>
    <cellStyle name="Comma 2 5 2 2 5 3 7" xfId="32771" xr:uid="{00000000-0005-0000-0000-000091520000}"/>
    <cellStyle name="Comma 2 5 2 2 5 4" xfId="1057" xr:uid="{00000000-0005-0000-0000-000092520000}"/>
    <cellStyle name="Comma 2 5 2 2 5 4 2" xfId="3757" xr:uid="{00000000-0005-0000-0000-000093520000}"/>
    <cellStyle name="Comma 2 5 2 2 5 4 2 2" xfId="9118" xr:uid="{00000000-0005-0000-0000-000094520000}"/>
    <cellStyle name="Comma 2 5 2 2 5 4 2 2 2" xfId="22237" xr:uid="{00000000-0005-0000-0000-000095520000}"/>
    <cellStyle name="Comma 2 5 2 2 5 4 2 2 2 2" xfId="53620" xr:uid="{00000000-0005-0000-0000-000096520000}"/>
    <cellStyle name="Comma 2 5 2 2 5 4 2 2 3" xfId="40666" xr:uid="{00000000-0005-0000-0000-000097520000}"/>
    <cellStyle name="Comma 2 5 2 2 5 4 2 3" xfId="30119" xr:uid="{00000000-0005-0000-0000-000098520000}"/>
    <cellStyle name="Comma 2 5 2 2 5 4 2 3 2" xfId="61501" xr:uid="{00000000-0005-0000-0000-000099520000}"/>
    <cellStyle name="Comma 2 5 2 2 5 4 2 4" xfId="14462" xr:uid="{00000000-0005-0000-0000-00009A520000}"/>
    <cellStyle name="Comma 2 5 2 2 5 4 2 4 2" xfId="45847" xr:uid="{00000000-0005-0000-0000-00009B520000}"/>
    <cellStyle name="Comma 2 5 2 2 5 4 2 5" xfId="35402" xr:uid="{00000000-0005-0000-0000-00009C520000}"/>
    <cellStyle name="Comma 2 5 2 2 5 4 3" xfId="6460" xr:uid="{00000000-0005-0000-0000-00009D520000}"/>
    <cellStyle name="Comma 2 5 2 2 5 4 3 2" xfId="24864" xr:uid="{00000000-0005-0000-0000-00009E520000}"/>
    <cellStyle name="Comma 2 5 2 2 5 4 3 2 2" xfId="56247" xr:uid="{00000000-0005-0000-0000-00009F520000}"/>
    <cellStyle name="Comma 2 5 2 2 5 4 3 3" xfId="17091" xr:uid="{00000000-0005-0000-0000-0000A0520000}"/>
    <cellStyle name="Comma 2 5 2 2 5 4 3 3 2" xfId="48474" xr:uid="{00000000-0005-0000-0000-0000A1520000}"/>
    <cellStyle name="Comma 2 5 2 2 5 4 3 4" xfId="38034" xr:uid="{00000000-0005-0000-0000-0000A2520000}"/>
    <cellStyle name="Comma 2 5 2 2 5 4 4" xfId="19610" xr:uid="{00000000-0005-0000-0000-0000A3520000}"/>
    <cellStyle name="Comma 2 5 2 2 5 4 4 2" xfId="50993" xr:uid="{00000000-0005-0000-0000-0000A4520000}"/>
    <cellStyle name="Comma 2 5 2 2 5 4 5" xfId="27492" xr:uid="{00000000-0005-0000-0000-0000A5520000}"/>
    <cellStyle name="Comma 2 5 2 2 5 4 5 2" xfId="58874" xr:uid="{00000000-0005-0000-0000-0000A6520000}"/>
    <cellStyle name="Comma 2 5 2 2 5 4 6" xfId="11834" xr:uid="{00000000-0005-0000-0000-0000A7520000}"/>
    <cellStyle name="Comma 2 5 2 2 5 4 6 2" xfId="43220" xr:uid="{00000000-0005-0000-0000-0000A8520000}"/>
    <cellStyle name="Comma 2 5 2 2 5 4 7" xfId="32772" xr:uid="{00000000-0005-0000-0000-0000A9520000}"/>
    <cellStyle name="Comma 2 5 2 2 5 5" xfId="3753" xr:uid="{00000000-0005-0000-0000-0000AA520000}"/>
    <cellStyle name="Comma 2 5 2 2 5 5 2" xfId="9114" xr:uid="{00000000-0005-0000-0000-0000AB520000}"/>
    <cellStyle name="Comma 2 5 2 2 5 5 2 2" xfId="22233" xr:uid="{00000000-0005-0000-0000-0000AC520000}"/>
    <cellStyle name="Comma 2 5 2 2 5 5 2 2 2" xfId="53616" xr:uid="{00000000-0005-0000-0000-0000AD520000}"/>
    <cellStyle name="Comma 2 5 2 2 5 5 2 3" xfId="40662" xr:uid="{00000000-0005-0000-0000-0000AE520000}"/>
    <cellStyle name="Comma 2 5 2 2 5 5 3" xfId="30115" xr:uid="{00000000-0005-0000-0000-0000AF520000}"/>
    <cellStyle name="Comma 2 5 2 2 5 5 3 2" xfId="61497" xr:uid="{00000000-0005-0000-0000-0000B0520000}"/>
    <cellStyle name="Comma 2 5 2 2 5 5 4" xfId="14458" xr:uid="{00000000-0005-0000-0000-0000B1520000}"/>
    <cellStyle name="Comma 2 5 2 2 5 5 4 2" xfId="45843" xr:uid="{00000000-0005-0000-0000-0000B2520000}"/>
    <cellStyle name="Comma 2 5 2 2 5 5 5" xfId="35398" xr:uid="{00000000-0005-0000-0000-0000B3520000}"/>
    <cellStyle name="Comma 2 5 2 2 5 6" xfId="6456" xr:uid="{00000000-0005-0000-0000-0000B4520000}"/>
    <cellStyle name="Comma 2 5 2 2 5 6 2" xfId="24860" xr:uid="{00000000-0005-0000-0000-0000B5520000}"/>
    <cellStyle name="Comma 2 5 2 2 5 6 2 2" xfId="56243" xr:uid="{00000000-0005-0000-0000-0000B6520000}"/>
    <cellStyle name="Comma 2 5 2 2 5 6 3" xfId="17087" xr:uid="{00000000-0005-0000-0000-0000B7520000}"/>
    <cellStyle name="Comma 2 5 2 2 5 6 3 2" xfId="48470" xr:uid="{00000000-0005-0000-0000-0000B8520000}"/>
    <cellStyle name="Comma 2 5 2 2 5 6 4" xfId="38030" xr:uid="{00000000-0005-0000-0000-0000B9520000}"/>
    <cellStyle name="Comma 2 5 2 2 5 7" xfId="19606" xr:uid="{00000000-0005-0000-0000-0000BA520000}"/>
    <cellStyle name="Comma 2 5 2 2 5 7 2" xfId="50989" xr:uid="{00000000-0005-0000-0000-0000BB520000}"/>
    <cellStyle name="Comma 2 5 2 2 5 8" xfId="27488" xr:uid="{00000000-0005-0000-0000-0000BC520000}"/>
    <cellStyle name="Comma 2 5 2 2 5 8 2" xfId="58870" xr:uid="{00000000-0005-0000-0000-0000BD520000}"/>
    <cellStyle name="Comma 2 5 2 2 5 9" xfId="11830" xr:uid="{00000000-0005-0000-0000-0000BE520000}"/>
    <cellStyle name="Comma 2 5 2 2 5 9 2" xfId="43216" xr:uid="{00000000-0005-0000-0000-0000BF520000}"/>
    <cellStyle name="Comma 2 5 2 2 6" xfId="1058" xr:uid="{00000000-0005-0000-0000-0000C0520000}"/>
    <cellStyle name="Comma 2 5 2 2 6 2" xfId="1059" xr:uid="{00000000-0005-0000-0000-0000C1520000}"/>
    <cellStyle name="Comma 2 5 2 2 6 2 2" xfId="3759" xr:uid="{00000000-0005-0000-0000-0000C2520000}"/>
    <cellStyle name="Comma 2 5 2 2 6 2 2 2" xfId="9120" xr:uid="{00000000-0005-0000-0000-0000C3520000}"/>
    <cellStyle name="Comma 2 5 2 2 6 2 2 2 2" xfId="22239" xr:uid="{00000000-0005-0000-0000-0000C4520000}"/>
    <cellStyle name="Comma 2 5 2 2 6 2 2 2 2 2" xfId="53622" xr:uid="{00000000-0005-0000-0000-0000C5520000}"/>
    <cellStyle name="Comma 2 5 2 2 6 2 2 2 3" xfId="40668" xr:uid="{00000000-0005-0000-0000-0000C6520000}"/>
    <cellStyle name="Comma 2 5 2 2 6 2 2 3" xfId="30121" xr:uid="{00000000-0005-0000-0000-0000C7520000}"/>
    <cellStyle name="Comma 2 5 2 2 6 2 2 3 2" xfId="61503" xr:uid="{00000000-0005-0000-0000-0000C8520000}"/>
    <cellStyle name="Comma 2 5 2 2 6 2 2 4" xfId="14464" xr:uid="{00000000-0005-0000-0000-0000C9520000}"/>
    <cellStyle name="Comma 2 5 2 2 6 2 2 4 2" xfId="45849" xr:uid="{00000000-0005-0000-0000-0000CA520000}"/>
    <cellStyle name="Comma 2 5 2 2 6 2 2 5" xfId="35404" xr:uid="{00000000-0005-0000-0000-0000CB520000}"/>
    <cellStyle name="Comma 2 5 2 2 6 2 3" xfId="6462" xr:uid="{00000000-0005-0000-0000-0000CC520000}"/>
    <cellStyle name="Comma 2 5 2 2 6 2 3 2" xfId="24866" xr:uid="{00000000-0005-0000-0000-0000CD520000}"/>
    <cellStyle name="Comma 2 5 2 2 6 2 3 2 2" xfId="56249" xr:uid="{00000000-0005-0000-0000-0000CE520000}"/>
    <cellStyle name="Comma 2 5 2 2 6 2 3 3" xfId="17093" xr:uid="{00000000-0005-0000-0000-0000CF520000}"/>
    <cellStyle name="Comma 2 5 2 2 6 2 3 3 2" xfId="48476" xr:uid="{00000000-0005-0000-0000-0000D0520000}"/>
    <cellStyle name="Comma 2 5 2 2 6 2 3 4" xfId="38036" xr:uid="{00000000-0005-0000-0000-0000D1520000}"/>
    <cellStyle name="Comma 2 5 2 2 6 2 4" xfId="19612" xr:uid="{00000000-0005-0000-0000-0000D2520000}"/>
    <cellStyle name="Comma 2 5 2 2 6 2 4 2" xfId="50995" xr:uid="{00000000-0005-0000-0000-0000D3520000}"/>
    <cellStyle name="Comma 2 5 2 2 6 2 5" xfId="27494" xr:uid="{00000000-0005-0000-0000-0000D4520000}"/>
    <cellStyle name="Comma 2 5 2 2 6 2 5 2" xfId="58876" xr:uid="{00000000-0005-0000-0000-0000D5520000}"/>
    <cellStyle name="Comma 2 5 2 2 6 2 6" xfId="11836" xr:uid="{00000000-0005-0000-0000-0000D6520000}"/>
    <cellStyle name="Comma 2 5 2 2 6 2 6 2" xfId="43222" xr:uid="{00000000-0005-0000-0000-0000D7520000}"/>
    <cellStyle name="Comma 2 5 2 2 6 2 7" xfId="32774" xr:uid="{00000000-0005-0000-0000-0000D8520000}"/>
    <cellStyle name="Comma 2 5 2 2 6 3" xfId="1060" xr:uid="{00000000-0005-0000-0000-0000D9520000}"/>
    <cellStyle name="Comma 2 5 2 2 6 3 2" xfId="3760" xr:uid="{00000000-0005-0000-0000-0000DA520000}"/>
    <cellStyle name="Comma 2 5 2 2 6 3 2 2" xfId="9121" xr:uid="{00000000-0005-0000-0000-0000DB520000}"/>
    <cellStyle name="Comma 2 5 2 2 6 3 2 2 2" xfId="22240" xr:uid="{00000000-0005-0000-0000-0000DC520000}"/>
    <cellStyle name="Comma 2 5 2 2 6 3 2 2 2 2" xfId="53623" xr:uid="{00000000-0005-0000-0000-0000DD520000}"/>
    <cellStyle name="Comma 2 5 2 2 6 3 2 2 3" xfId="40669" xr:uid="{00000000-0005-0000-0000-0000DE520000}"/>
    <cellStyle name="Comma 2 5 2 2 6 3 2 3" xfId="30122" xr:uid="{00000000-0005-0000-0000-0000DF520000}"/>
    <cellStyle name="Comma 2 5 2 2 6 3 2 3 2" xfId="61504" xr:uid="{00000000-0005-0000-0000-0000E0520000}"/>
    <cellStyle name="Comma 2 5 2 2 6 3 2 4" xfId="14465" xr:uid="{00000000-0005-0000-0000-0000E1520000}"/>
    <cellStyle name="Comma 2 5 2 2 6 3 2 4 2" xfId="45850" xr:uid="{00000000-0005-0000-0000-0000E2520000}"/>
    <cellStyle name="Comma 2 5 2 2 6 3 2 5" xfId="35405" xr:uid="{00000000-0005-0000-0000-0000E3520000}"/>
    <cellStyle name="Comma 2 5 2 2 6 3 3" xfId="6463" xr:uid="{00000000-0005-0000-0000-0000E4520000}"/>
    <cellStyle name="Comma 2 5 2 2 6 3 3 2" xfId="24867" xr:uid="{00000000-0005-0000-0000-0000E5520000}"/>
    <cellStyle name="Comma 2 5 2 2 6 3 3 2 2" xfId="56250" xr:uid="{00000000-0005-0000-0000-0000E6520000}"/>
    <cellStyle name="Comma 2 5 2 2 6 3 3 3" xfId="17094" xr:uid="{00000000-0005-0000-0000-0000E7520000}"/>
    <cellStyle name="Comma 2 5 2 2 6 3 3 3 2" xfId="48477" xr:uid="{00000000-0005-0000-0000-0000E8520000}"/>
    <cellStyle name="Comma 2 5 2 2 6 3 3 4" xfId="38037" xr:uid="{00000000-0005-0000-0000-0000E9520000}"/>
    <cellStyle name="Comma 2 5 2 2 6 3 4" xfId="19613" xr:uid="{00000000-0005-0000-0000-0000EA520000}"/>
    <cellStyle name="Comma 2 5 2 2 6 3 4 2" xfId="50996" xr:uid="{00000000-0005-0000-0000-0000EB520000}"/>
    <cellStyle name="Comma 2 5 2 2 6 3 5" xfId="27495" xr:uid="{00000000-0005-0000-0000-0000EC520000}"/>
    <cellStyle name="Comma 2 5 2 2 6 3 5 2" xfId="58877" xr:uid="{00000000-0005-0000-0000-0000ED520000}"/>
    <cellStyle name="Comma 2 5 2 2 6 3 6" xfId="11837" xr:uid="{00000000-0005-0000-0000-0000EE520000}"/>
    <cellStyle name="Comma 2 5 2 2 6 3 6 2" xfId="43223" xr:uid="{00000000-0005-0000-0000-0000EF520000}"/>
    <cellStyle name="Comma 2 5 2 2 6 3 7" xfId="32775" xr:uid="{00000000-0005-0000-0000-0000F0520000}"/>
    <cellStyle name="Comma 2 5 2 2 6 4" xfId="3758" xr:uid="{00000000-0005-0000-0000-0000F1520000}"/>
    <cellStyle name="Comma 2 5 2 2 6 4 2" xfId="9119" xr:uid="{00000000-0005-0000-0000-0000F2520000}"/>
    <cellStyle name="Comma 2 5 2 2 6 4 2 2" xfId="22238" xr:uid="{00000000-0005-0000-0000-0000F3520000}"/>
    <cellStyle name="Comma 2 5 2 2 6 4 2 2 2" xfId="53621" xr:uid="{00000000-0005-0000-0000-0000F4520000}"/>
    <cellStyle name="Comma 2 5 2 2 6 4 2 3" xfId="40667" xr:uid="{00000000-0005-0000-0000-0000F5520000}"/>
    <cellStyle name="Comma 2 5 2 2 6 4 3" xfId="30120" xr:uid="{00000000-0005-0000-0000-0000F6520000}"/>
    <cellStyle name="Comma 2 5 2 2 6 4 3 2" xfId="61502" xr:uid="{00000000-0005-0000-0000-0000F7520000}"/>
    <cellStyle name="Comma 2 5 2 2 6 4 4" xfId="14463" xr:uid="{00000000-0005-0000-0000-0000F8520000}"/>
    <cellStyle name="Comma 2 5 2 2 6 4 4 2" xfId="45848" xr:uid="{00000000-0005-0000-0000-0000F9520000}"/>
    <cellStyle name="Comma 2 5 2 2 6 4 5" xfId="35403" xr:uid="{00000000-0005-0000-0000-0000FA520000}"/>
    <cellStyle name="Comma 2 5 2 2 6 5" xfId="6461" xr:uid="{00000000-0005-0000-0000-0000FB520000}"/>
    <cellStyle name="Comma 2 5 2 2 6 5 2" xfId="24865" xr:uid="{00000000-0005-0000-0000-0000FC520000}"/>
    <cellStyle name="Comma 2 5 2 2 6 5 2 2" xfId="56248" xr:uid="{00000000-0005-0000-0000-0000FD520000}"/>
    <cellStyle name="Comma 2 5 2 2 6 5 3" xfId="17092" xr:uid="{00000000-0005-0000-0000-0000FE520000}"/>
    <cellStyle name="Comma 2 5 2 2 6 5 3 2" xfId="48475" xr:uid="{00000000-0005-0000-0000-0000FF520000}"/>
    <cellStyle name="Comma 2 5 2 2 6 5 4" xfId="38035" xr:uid="{00000000-0005-0000-0000-000000530000}"/>
    <cellStyle name="Comma 2 5 2 2 6 6" xfId="19611" xr:uid="{00000000-0005-0000-0000-000001530000}"/>
    <cellStyle name="Comma 2 5 2 2 6 6 2" xfId="50994" xr:uid="{00000000-0005-0000-0000-000002530000}"/>
    <cellStyle name="Comma 2 5 2 2 6 7" xfId="27493" xr:uid="{00000000-0005-0000-0000-000003530000}"/>
    <cellStyle name="Comma 2 5 2 2 6 7 2" xfId="58875" xr:uid="{00000000-0005-0000-0000-000004530000}"/>
    <cellStyle name="Comma 2 5 2 2 6 8" xfId="11835" xr:uid="{00000000-0005-0000-0000-000005530000}"/>
    <cellStyle name="Comma 2 5 2 2 6 8 2" xfId="43221" xr:uid="{00000000-0005-0000-0000-000006530000}"/>
    <cellStyle name="Comma 2 5 2 2 6 9" xfId="32773" xr:uid="{00000000-0005-0000-0000-000007530000}"/>
    <cellStyle name="Comma 2 5 2 2 7" xfId="1061" xr:uid="{00000000-0005-0000-0000-000008530000}"/>
    <cellStyle name="Comma 2 5 2 2 7 2" xfId="1062" xr:uid="{00000000-0005-0000-0000-000009530000}"/>
    <cellStyle name="Comma 2 5 2 2 7 2 2" xfId="3762" xr:uid="{00000000-0005-0000-0000-00000A530000}"/>
    <cellStyle name="Comma 2 5 2 2 7 2 2 2" xfId="9123" xr:uid="{00000000-0005-0000-0000-00000B530000}"/>
    <cellStyle name="Comma 2 5 2 2 7 2 2 2 2" xfId="22242" xr:uid="{00000000-0005-0000-0000-00000C530000}"/>
    <cellStyle name="Comma 2 5 2 2 7 2 2 2 2 2" xfId="53625" xr:uid="{00000000-0005-0000-0000-00000D530000}"/>
    <cellStyle name="Comma 2 5 2 2 7 2 2 2 3" xfId="40671" xr:uid="{00000000-0005-0000-0000-00000E530000}"/>
    <cellStyle name="Comma 2 5 2 2 7 2 2 3" xfId="30124" xr:uid="{00000000-0005-0000-0000-00000F530000}"/>
    <cellStyle name="Comma 2 5 2 2 7 2 2 3 2" xfId="61506" xr:uid="{00000000-0005-0000-0000-000010530000}"/>
    <cellStyle name="Comma 2 5 2 2 7 2 2 4" xfId="14467" xr:uid="{00000000-0005-0000-0000-000011530000}"/>
    <cellStyle name="Comma 2 5 2 2 7 2 2 4 2" xfId="45852" xr:uid="{00000000-0005-0000-0000-000012530000}"/>
    <cellStyle name="Comma 2 5 2 2 7 2 2 5" xfId="35407" xr:uid="{00000000-0005-0000-0000-000013530000}"/>
    <cellStyle name="Comma 2 5 2 2 7 2 3" xfId="6465" xr:uid="{00000000-0005-0000-0000-000014530000}"/>
    <cellStyle name="Comma 2 5 2 2 7 2 3 2" xfId="24869" xr:uid="{00000000-0005-0000-0000-000015530000}"/>
    <cellStyle name="Comma 2 5 2 2 7 2 3 2 2" xfId="56252" xr:uid="{00000000-0005-0000-0000-000016530000}"/>
    <cellStyle name="Comma 2 5 2 2 7 2 3 3" xfId="17096" xr:uid="{00000000-0005-0000-0000-000017530000}"/>
    <cellStyle name="Comma 2 5 2 2 7 2 3 3 2" xfId="48479" xr:uid="{00000000-0005-0000-0000-000018530000}"/>
    <cellStyle name="Comma 2 5 2 2 7 2 3 4" xfId="38039" xr:uid="{00000000-0005-0000-0000-000019530000}"/>
    <cellStyle name="Comma 2 5 2 2 7 2 4" xfId="19615" xr:uid="{00000000-0005-0000-0000-00001A530000}"/>
    <cellStyle name="Comma 2 5 2 2 7 2 4 2" xfId="50998" xr:uid="{00000000-0005-0000-0000-00001B530000}"/>
    <cellStyle name="Comma 2 5 2 2 7 2 5" xfId="27497" xr:uid="{00000000-0005-0000-0000-00001C530000}"/>
    <cellStyle name="Comma 2 5 2 2 7 2 5 2" xfId="58879" xr:uid="{00000000-0005-0000-0000-00001D530000}"/>
    <cellStyle name="Comma 2 5 2 2 7 2 6" xfId="11839" xr:uid="{00000000-0005-0000-0000-00001E530000}"/>
    <cellStyle name="Comma 2 5 2 2 7 2 6 2" xfId="43225" xr:uid="{00000000-0005-0000-0000-00001F530000}"/>
    <cellStyle name="Comma 2 5 2 2 7 2 7" xfId="32777" xr:uid="{00000000-0005-0000-0000-000020530000}"/>
    <cellStyle name="Comma 2 5 2 2 7 3" xfId="3761" xr:uid="{00000000-0005-0000-0000-000021530000}"/>
    <cellStyle name="Comma 2 5 2 2 7 3 2" xfId="9122" xr:uid="{00000000-0005-0000-0000-000022530000}"/>
    <cellStyle name="Comma 2 5 2 2 7 3 2 2" xfId="22241" xr:uid="{00000000-0005-0000-0000-000023530000}"/>
    <cellStyle name="Comma 2 5 2 2 7 3 2 2 2" xfId="53624" xr:uid="{00000000-0005-0000-0000-000024530000}"/>
    <cellStyle name="Comma 2 5 2 2 7 3 2 3" xfId="40670" xr:uid="{00000000-0005-0000-0000-000025530000}"/>
    <cellStyle name="Comma 2 5 2 2 7 3 3" xfId="30123" xr:uid="{00000000-0005-0000-0000-000026530000}"/>
    <cellStyle name="Comma 2 5 2 2 7 3 3 2" xfId="61505" xr:uid="{00000000-0005-0000-0000-000027530000}"/>
    <cellStyle name="Comma 2 5 2 2 7 3 4" xfId="14466" xr:uid="{00000000-0005-0000-0000-000028530000}"/>
    <cellStyle name="Comma 2 5 2 2 7 3 4 2" xfId="45851" xr:uid="{00000000-0005-0000-0000-000029530000}"/>
    <cellStyle name="Comma 2 5 2 2 7 3 5" xfId="35406" xr:uid="{00000000-0005-0000-0000-00002A530000}"/>
    <cellStyle name="Comma 2 5 2 2 7 4" xfId="6464" xr:uid="{00000000-0005-0000-0000-00002B530000}"/>
    <cellStyle name="Comma 2 5 2 2 7 4 2" xfId="24868" xr:uid="{00000000-0005-0000-0000-00002C530000}"/>
    <cellStyle name="Comma 2 5 2 2 7 4 2 2" xfId="56251" xr:uid="{00000000-0005-0000-0000-00002D530000}"/>
    <cellStyle name="Comma 2 5 2 2 7 4 3" xfId="17095" xr:uid="{00000000-0005-0000-0000-00002E530000}"/>
    <cellStyle name="Comma 2 5 2 2 7 4 3 2" xfId="48478" xr:uid="{00000000-0005-0000-0000-00002F530000}"/>
    <cellStyle name="Comma 2 5 2 2 7 4 4" xfId="38038" xr:uid="{00000000-0005-0000-0000-000030530000}"/>
    <cellStyle name="Comma 2 5 2 2 7 5" xfId="19614" xr:uid="{00000000-0005-0000-0000-000031530000}"/>
    <cellStyle name="Comma 2 5 2 2 7 5 2" xfId="50997" xr:uid="{00000000-0005-0000-0000-000032530000}"/>
    <cellStyle name="Comma 2 5 2 2 7 6" xfId="27496" xr:uid="{00000000-0005-0000-0000-000033530000}"/>
    <cellStyle name="Comma 2 5 2 2 7 6 2" xfId="58878" xr:uid="{00000000-0005-0000-0000-000034530000}"/>
    <cellStyle name="Comma 2 5 2 2 7 7" xfId="11838" xr:uid="{00000000-0005-0000-0000-000035530000}"/>
    <cellStyle name="Comma 2 5 2 2 7 7 2" xfId="43224" xr:uid="{00000000-0005-0000-0000-000036530000}"/>
    <cellStyle name="Comma 2 5 2 2 7 8" xfId="32776" xr:uid="{00000000-0005-0000-0000-000037530000}"/>
    <cellStyle name="Comma 2 5 2 2 8" xfId="1063" xr:uid="{00000000-0005-0000-0000-000038530000}"/>
    <cellStyle name="Comma 2 5 2 2 8 2" xfId="3763" xr:uid="{00000000-0005-0000-0000-000039530000}"/>
    <cellStyle name="Comma 2 5 2 2 8 2 2" xfId="9124" xr:uid="{00000000-0005-0000-0000-00003A530000}"/>
    <cellStyle name="Comma 2 5 2 2 8 2 2 2" xfId="22243" xr:uid="{00000000-0005-0000-0000-00003B530000}"/>
    <cellStyle name="Comma 2 5 2 2 8 2 2 2 2" xfId="53626" xr:uid="{00000000-0005-0000-0000-00003C530000}"/>
    <cellStyle name="Comma 2 5 2 2 8 2 2 3" xfId="40672" xr:uid="{00000000-0005-0000-0000-00003D530000}"/>
    <cellStyle name="Comma 2 5 2 2 8 2 3" xfId="30125" xr:uid="{00000000-0005-0000-0000-00003E530000}"/>
    <cellStyle name="Comma 2 5 2 2 8 2 3 2" xfId="61507" xr:uid="{00000000-0005-0000-0000-00003F530000}"/>
    <cellStyle name="Comma 2 5 2 2 8 2 4" xfId="14468" xr:uid="{00000000-0005-0000-0000-000040530000}"/>
    <cellStyle name="Comma 2 5 2 2 8 2 4 2" xfId="45853" xr:uid="{00000000-0005-0000-0000-000041530000}"/>
    <cellStyle name="Comma 2 5 2 2 8 2 5" xfId="35408" xr:uid="{00000000-0005-0000-0000-000042530000}"/>
    <cellStyle name="Comma 2 5 2 2 8 3" xfId="6466" xr:uid="{00000000-0005-0000-0000-000043530000}"/>
    <cellStyle name="Comma 2 5 2 2 8 3 2" xfId="24870" xr:uid="{00000000-0005-0000-0000-000044530000}"/>
    <cellStyle name="Comma 2 5 2 2 8 3 2 2" xfId="56253" xr:uid="{00000000-0005-0000-0000-000045530000}"/>
    <cellStyle name="Comma 2 5 2 2 8 3 3" xfId="17097" xr:uid="{00000000-0005-0000-0000-000046530000}"/>
    <cellStyle name="Comma 2 5 2 2 8 3 3 2" xfId="48480" xr:uid="{00000000-0005-0000-0000-000047530000}"/>
    <cellStyle name="Comma 2 5 2 2 8 3 4" xfId="38040" xr:uid="{00000000-0005-0000-0000-000048530000}"/>
    <cellStyle name="Comma 2 5 2 2 8 4" xfId="19616" xr:uid="{00000000-0005-0000-0000-000049530000}"/>
    <cellStyle name="Comma 2 5 2 2 8 4 2" xfId="50999" xr:uid="{00000000-0005-0000-0000-00004A530000}"/>
    <cellStyle name="Comma 2 5 2 2 8 5" xfId="27498" xr:uid="{00000000-0005-0000-0000-00004B530000}"/>
    <cellStyle name="Comma 2 5 2 2 8 5 2" xfId="58880" xr:uid="{00000000-0005-0000-0000-00004C530000}"/>
    <cellStyle name="Comma 2 5 2 2 8 6" xfId="11840" xr:uid="{00000000-0005-0000-0000-00004D530000}"/>
    <cellStyle name="Comma 2 5 2 2 8 6 2" xfId="43226" xr:uid="{00000000-0005-0000-0000-00004E530000}"/>
    <cellStyle name="Comma 2 5 2 2 8 7" xfId="32778" xr:uid="{00000000-0005-0000-0000-00004F530000}"/>
    <cellStyle name="Comma 2 5 2 2 9" xfId="1064" xr:uid="{00000000-0005-0000-0000-000050530000}"/>
    <cellStyle name="Comma 2 5 2 2 9 2" xfId="3764" xr:uid="{00000000-0005-0000-0000-000051530000}"/>
    <cellStyle name="Comma 2 5 2 2 9 2 2" xfId="9125" xr:uid="{00000000-0005-0000-0000-000052530000}"/>
    <cellStyle name="Comma 2 5 2 2 9 2 2 2" xfId="22244" xr:uid="{00000000-0005-0000-0000-000053530000}"/>
    <cellStyle name="Comma 2 5 2 2 9 2 2 2 2" xfId="53627" xr:uid="{00000000-0005-0000-0000-000054530000}"/>
    <cellStyle name="Comma 2 5 2 2 9 2 2 3" xfId="40673" xr:uid="{00000000-0005-0000-0000-000055530000}"/>
    <cellStyle name="Comma 2 5 2 2 9 2 3" xfId="30126" xr:uid="{00000000-0005-0000-0000-000056530000}"/>
    <cellStyle name="Comma 2 5 2 2 9 2 3 2" xfId="61508" xr:uid="{00000000-0005-0000-0000-000057530000}"/>
    <cellStyle name="Comma 2 5 2 2 9 2 4" xfId="14469" xr:uid="{00000000-0005-0000-0000-000058530000}"/>
    <cellStyle name="Comma 2 5 2 2 9 2 4 2" xfId="45854" xr:uid="{00000000-0005-0000-0000-000059530000}"/>
    <cellStyle name="Comma 2 5 2 2 9 2 5" xfId="35409" xr:uid="{00000000-0005-0000-0000-00005A530000}"/>
    <cellStyle name="Comma 2 5 2 2 9 3" xfId="6467" xr:uid="{00000000-0005-0000-0000-00005B530000}"/>
    <cellStyle name="Comma 2 5 2 2 9 3 2" xfId="24871" xr:uid="{00000000-0005-0000-0000-00005C530000}"/>
    <cellStyle name="Comma 2 5 2 2 9 3 2 2" xfId="56254" xr:uid="{00000000-0005-0000-0000-00005D530000}"/>
    <cellStyle name="Comma 2 5 2 2 9 3 3" xfId="17098" xr:uid="{00000000-0005-0000-0000-00005E530000}"/>
    <cellStyle name="Comma 2 5 2 2 9 3 3 2" xfId="48481" xr:uid="{00000000-0005-0000-0000-00005F530000}"/>
    <cellStyle name="Comma 2 5 2 2 9 3 4" xfId="38041" xr:uid="{00000000-0005-0000-0000-000060530000}"/>
    <cellStyle name="Comma 2 5 2 2 9 4" xfId="19617" xr:uid="{00000000-0005-0000-0000-000061530000}"/>
    <cellStyle name="Comma 2 5 2 2 9 4 2" xfId="51000" xr:uid="{00000000-0005-0000-0000-000062530000}"/>
    <cellStyle name="Comma 2 5 2 2 9 5" xfId="27499" xr:uid="{00000000-0005-0000-0000-000063530000}"/>
    <cellStyle name="Comma 2 5 2 2 9 5 2" xfId="58881" xr:uid="{00000000-0005-0000-0000-000064530000}"/>
    <cellStyle name="Comma 2 5 2 2 9 6" xfId="11841" xr:uid="{00000000-0005-0000-0000-000065530000}"/>
    <cellStyle name="Comma 2 5 2 2 9 6 2" xfId="43227" xr:uid="{00000000-0005-0000-0000-000066530000}"/>
    <cellStyle name="Comma 2 5 2 2 9 7" xfId="32779" xr:uid="{00000000-0005-0000-0000-000067530000}"/>
    <cellStyle name="Comma 2 5 2 3" xfId="1065" xr:uid="{00000000-0005-0000-0000-000068530000}"/>
    <cellStyle name="Comma 2 5 2 3 10" xfId="32780" xr:uid="{00000000-0005-0000-0000-000069530000}"/>
    <cellStyle name="Comma 2 5 2 3 2" xfId="1066" xr:uid="{00000000-0005-0000-0000-00006A530000}"/>
    <cellStyle name="Comma 2 5 2 3 2 2" xfId="1067" xr:uid="{00000000-0005-0000-0000-00006B530000}"/>
    <cellStyle name="Comma 2 5 2 3 2 2 2" xfId="3767" xr:uid="{00000000-0005-0000-0000-00006C530000}"/>
    <cellStyle name="Comma 2 5 2 3 2 2 2 2" xfId="9128" xr:uid="{00000000-0005-0000-0000-00006D530000}"/>
    <cellStyle name="Comma 2 5 2 3 2 2 2 2 2" xfId="22247" xr:uid="{00000000-0005-0000-0000-00006E530000}"/>
    <cellStyle name="Comma 2 5 2 3 2 2 2 2 2 2" xfId="53630" xr:uid="{00000000-0005-0000-0000-00006F530000}"/>
    <cellStyle name="Comma 2 5 2 3 2 2 2 2 3" xfId="40676" xr:uid="{00000000-0005-0000-0000-000070530000}"/>
    <cellStyle name="Comma 2 5 2 3 2 2 2 3" xfId="30129" xr:uid="{00000000-0005-0000-0000-000071530000}"/>
    <cellStyle name="Comma 2 5 2 3 2 2 2 3 2" xfId="61511" xr:uid="{00000000-0005-0000-0000-000072530000}"/>
    <cellStyle name="Comma 2 5 2 3 2 2 2 4" xfId="14472" xr:uid="{00000000-0005-0000-0000-000073530000}"/>
    <cellStyle name="Comma 2 5 2 3 2 2 2 4 2" xfId="45857" xr:uid="{00000000-0005-0000-0000-000074530000}"/>
    <cellStyle name="Comma 2 5 2 3 2 2 2 5" xfId="35412" xr:uid="{00000000-0005-0000-0000-000075530000}"/>
    <cellStyle name="Comma 2 5 2 3 2 2 3" xfId="6470" xr:uid="{00000000-0005-0000-0000-000076530000}"/>
    <cellStyle name="Comma 2 5 2 3 2 2 3 2" xfId="24874" xr:uid="{00000000-0005-0000-0000-000077530000}"/>
    <cellStyle name="Comma 2 5 2 3 2 2 3 2 2" xfId="56257" xr:uid="{00000000-0005-0000-0000-000078530000}"/>
    <cellStyle name="Comma 2 5 2 3 2 2 3 3" xfId="17101" xr:uid="{00000000-0005-0000-0000-000079530000}"/>
    <cellStyle name="Comma 2 5 2 3 2 2 3 3 2" xfId="48484" xr:uid="{00000000-0005-0000-0000-00007A530000}"/>
    <cellStyle name="Comma 2 5 2 3 2 2 3 4" xfId="38044" xr:uid="{00000000-0005-0000-0000-00007B530000}"/>
    <cellStyle name="Comma 2 5 2 3 2 2 4" xfId="19620" xr:uid="{00000000-0005-0000-0000-00007C530000}"/>
    <cellStyle name="Comma 2 5 2 3 2 2 4 2" xfId="51003" xr:uid="{00000000-0005-0000-0000-00007D530000}"/>
    <cellStyle name="Comma 2 5 2 3 2 2 5" xfId="27502" xr:uid="{00000000-0005-0000-0000-00007E530000}"/>
    <cellStyle name="Comma 2 5 2 3 2 2 5 2" xfId="58884" xr:uid="{00000000-0005-0000-0000-00007F530000}"/>
    <cellStyle name="Comma 2 5 2 3 2 2 6" xfId="11844" xr:uid="{00000000-0005-0000-0000-000080530000}"/>
    <cellStyle name="Comma 2 5 2 3 2 2 6 2" xfId="43230" xr:uid="{00000000-0005-0000-0000-000081530000}"/>
    <cellStyle name="Comma 2 5 2 3 2 2 7" xfId="32782" xr:uid="{00000000-0005-0000-0000-000082530000}"/>
    <cellStyle name="Comma 2 5 2 3 2 3" xfId="3766" xr:uid="{00000000-0005-0000-0000-000083530000}"/>
    <cellStyle name="Comma 2 5 2 3 2 3 2" xfId="9127" xr:uid="{00000000-0005-0000-0000-000084530000}"/>
    <cellStyle name="Comma 2 5 2 3 2 3 2 2" xfId="22246" xr:uid="{00000000-0005-0000-0000-000085530000}"/>
    <cellStyle name="Comma 2 5 2 3 2 3 2 2 2" xfId="53629" xr:uid="{00000000-0005-0000-0000-000086530000}"/>
    <cellStyle name="Comma 2 5 2 3 2 3 2 3" xfId="40675" xr:uid="{00000000-0005-0000-0000-000087530000}"/>
    <cellStyle name="Comma 2 5 2 3 2 3 3" xfId="30128" xr:uid="{00000000-0005-0000-0000-000088530000}"/>
    <cellStyle name="Comma 2 5 2 3 2 3 3 2" xfId="61510" xr:uid="{00000000-0005-0000-0000-000089530000}"/>
    <cellStyle name="Comma 2 5 2 3 2 3 4" xfId="14471" xr:uid="{00000000-0005-0000-0000-00008A530000}"/>
    <cellStyle name="Comma 2 5 2 3 2 3 4 2" xfId="45856" xr:uid="{00000000-0005-0000-0000-00008B530000}"/>
    <cellStyle name="Comma 2 5 2 3 2 3 5" xfId="35411" xr:uid="{00000000-0005-0000-0000-00008C530000}"/>
    <cellStyle name="Comma 2 5 2 3 2 4" xfId="6469" xr:uid="{00000000-0005-0000-0000-00008D530000}"/>
    <cellStyle name="Comma 2 5 2 3 2 4 2" xfId="24873" xr:uid="{00000000-0005-0000-0000-00008E530000}"/>
    <cellStyle name="Comma 2 5 2 3 2 4 2 2" xfId="56256" xr:uid="{00000000-0005-0000-0000-00008F530000}"/>
    <cellStyle name="Comma 2 5 2 3 2 4 3" xfId="17100" xr:uid="{00000000-0005-0000-0000-000090530000}"/>
    <cellStyle name="Comma 2 5 2 3 2 4 3 2" xfId="48483" xr:uid="{00000000-0005-0000-0000-000091530000}"/>
    <cellStyle name="Comma 2 5 2 3 2 4 4" xfId="38043" xr:uid="{00000000-0005-0000-0000-000092530000}"/>
    <cellStyle name="Comma 2 5 2 3 2 5" xfId="19619" xr:uid="{00000000-0005-0000-0000-000093530000}"/>
    <cellStyle name="Comma 2 5 2 3 2 5 2" xfId="51002" xr:uid="{00000000-0005-0000-0000-000094530000}"/>
    <cellStyle name="Comma 2 5 2 3 2 6" xfId="27501" xr:uid="{00000000-0005-0000-0000-000095530000}"/>
    <cellStyle name="Comma 2 5 2 3 2 6 2" xfId="58883" xr:uid="{00000000-0005-0000-0000-000096530000}"/>
    <cellStyle name="Comma 2 5 2 3 2 7" xfId="11843" xr:uid="{00000000-0005-0000-0000-000097530000}"/>
    <cellStyle name="Comma 2 5 2 3 2 7 2" xfId="43229" xr:uid="{00000000-0005-0000-0000-000098530000}"/>
    <cellStyle name="Comma 2 5 2 3 2 8" xfId="32781" xr:uid="{00000000-0005-0000-0000-000099530000}"/>
    <cellStyle name="Comma 2 5 2 3 3" xfId="1068" xr:uid="{00000000-0005-0000-0000-00009A530000}"/>
    <cellStyle name="Comma 2 5 2 3 3 2" xfId="3768" xr:uid="{00000000-0005-0000-0000-00009B530000}"/>
    <cellStyle name="Comma 2 5 2 3 3 2 2" xfId="9129" xr:uid="{00000000-0005-0000-0000-00009C530000}"/>
    <cellStyle name="Comma 2 5 2 3 3 2 2 2" xfId="22248" xr:uid="{00000000-0005-0000-0000-00009D530000}"/>
    <cellStyle name="Comma 2 5 2 3 3 2 2 2 2" xfId="53631" xr:uid="{00000000-0005-0000-0000-00009E530000}"/>
    <cellStyle name="Comma 2 5 2 3 3 2 2 3" xfId="40677" xr:uid="{00000000-0005-0000-0000-00009F530000}"/>
    <cellStyle name="Comma 2 5 2 3 3 2 3" xfId="30130" xr:uid="{00000000-0005-0000-0000-0000A0530000}"/>
    <cellStyle name="Comma 2 5 2 3 3 2 3 2" xfId="61512" xr:uid="{00000000-0005-0000-0000-0000A1530000}"/>
    <cellStyle name="Comma 2 5 2 3 3 2 4" xfId="14473" xr:uid="{00000000-0005-0000-0000-0000A2530000}"/>
    <cellStyle name="Comma 2 5 2 3 3 2 4 2" xfId="45858" xr:uid="{00000000-0005-0000-0000-0000A3530000}"/>
    <cellStyle name="Comma 2 5 2 3 3 2 5" xfId="35413" xr:uid="{00000000-0005-0000-0000-0000A4530000}"/>
    <cellStyle name="Comma 2 5 2 3 3 3" xfId="6471" xr:uid="{00000000-0005-0000-0000-0000A5530000}"/>
    <cellStyle name="Comma 2 5 2 3 3 3 2" xfId="24875" xr:uid="{00000000-0005-0000-0000-0000A6530000}"/>
    <cellStyle name="Comma 2 5 2 3 3 3 2 2" xfId="56258" xr:uid="{00000000-0005-0000-0000-0000A7530000}"/>
    <cellStyle name="Comma 2 5 2 3 3 3 3" xfId="17102" xr:uid="{00000000-0005-0000-0000-0000A8530000}"/>
    <cellStyle name="Comma 2 5 2 3 3 3 3 2" xfId="48485" xr:uid="{00000000-0005-0000-0000-0000A9530000}"/>
    <cellStyle name="Comma 2 5 2 3 3 3 4" xfId="38045" xr:uid="{00000000-0005-0000-0000-0000AA530000}"/>
    <cellStyle name="Comma 2 5 2 3 3 4" xfId="19621" xr:uid="{00000000-0005-0000-0000-0000AB530000}"/>
    <cellStyle name="Comma 2 5 2 3 3 4 2" xfId="51004" xr:uid="{00000000-0005-0000-0000-0000AC530000}"/>
    <cellStyle name="Comma 2 5 2 3 3 5" xfId="27503" xr:uid="{00000000-0005-0000-0000-0000AD530000}"/>
    <cellStyle name="Comma 2 5 2 3 3 5 2" xfId="58885" xr:uid="{00000000-0005-0000-0000-0000AE530000}"/>
    <cellStyle name="Comma 2 5 2 3 3 6" xfId="11845" xr:uid="{00000000-0005-0000-0000-0000AF530000}"/>
    <cellStyle name="Comma 2 5 2 3 3 6 2" xfId="43231" xr:uid="{00000000-0005-0000-0000-0000B0530000}"/>
    <cellStyle name="Comma 2 5 2 3 3 7" xfId="32783" xr:uid="{00000000-0005-0000-0000-0000B1530000}"/>
    <cellStyle name="Comma 2 5 2 3 4" xfId="1069" xr:uid="{00000000-0005-0000-0000-0000B2530000}"/>
    <cellStyle name="Comma 2 5 2 3 4 2" xfId="3769" xr:uid="{00000000-0005-0000-0000-0000B3530000}"/>
    <cellStyle name="Comma 2 5 2 3 4 2 2" xfId="9130" xr:uid="{00000000-0005-0000-0000-0000B4530000}"/>
    <cellStyle name="Comma 2 5 2 3 4 2 2 2" xfId="22249" xr:uid="{00000000-0005-0000-0000-0000B5530000}"/>
    <cellStyle name="Comma 2 5 2 3 4 2 2 2 2" xfId="53632" xr:uid="{00000000-0005-0000-0000-0000B6530000}"/>
    <cellStyle name="Comma 2 5 2 3 4 2 2 3" xfId="40678" xr:uid="{00000000-0005-0000-0000-0000B7530000}"/>
    <cellStyle name="Comma 2 5 2 3 4 2 3" xfId="30131" xr:uid="{00000000-0005-0000-0000-0000B8530000}"/>
    <cellStyle name="Comma 2 5 2 3 4 2 3 2" xfId="61513" xr:uid="{00000000-0005-0000-0000-0000B9530000}"/>
    <cellStyle name="Comma 2 5 2 3 4 2 4" xfId="14474" xr:uid="{00000000-0005-0000-0000-0000BA530000}"/>
    <cellStyle name="Comma 2 5 2 3 4 2 4 2" xfId="45859" xr:uid="{00000000-0005-0000-0000-0000BB530000}"/>
    <cellStyle name="Comma 2 5 2 3 4 2 5" xfId="35414" xr:uid="{00000000-0005-0000-0000-0000BC530000}"/>
    <cellStyle name="Comma 2 5 2 3 4 3" xfId="6472" xr:uid="{00000000-0005-0000-0000-0000BD530000}"/>
    <cellStyle name="Comma 2 5 2 3 4 3 2" xfId="24876" xr:uid="{00000000-0005-0000-0000-0000BE530000}"/>
    <cellStyle name="Comma 2 5 2 3 4 3 2 2" xfId="56259" xr:uid="{00000000-0005-0000-0000-0000BF530000}"/>
    <cellStyle name="Comma 2 5 2 3 4 3 3" xfId="17103" xr:uid="{00000000-0005-0000-0000-0000C0530000}"/>
    <cellStyle name="Comma 2 5 2 3 4 3 3 2" xfId="48486" xr:uid="{00000000-0005-0000-0000-0000C1530000}"/>
    <cellStyle name="Comma 2 5 2 3 4 3 4" xfId="38046" xr:uid="{00000000-0005-0000-0000-0000C2530000}"/>
    <cellStyle name="Comma 2 5 2 3 4 4" xfId="19622" xr:uid="{00000000-0005-0000-0000-0000C3530000}"/>
    <cellStyle name="Comma 2 5 2 3 4 4 2" xfId="51005" xr:uid="{00000000-0005-0000-0000-0000C4530000}"/>
    <cellStyle name="Comma 2 5 2 3 4 5" xfId="27504" xr:uid="{00000000-0005-0000-0000-0000C5530000}"/>
    <cellStyle name="Comma 2 5 2 3 4 5 2" xfId="58886" xr:uid="{00000000-0005-0000-0000-0000C6530000}"/>
    <cellStyle name="Comma 2 5 2 3 4 6" xfId="11846" xr:uid="{00000000-0005-0000-0000-0000C7530000}"/>
    <cellStyle name="Comma 2 5 2 3 4 6 2" xfId="43232" xr:uid="{00000000-0005-0000-0000-0000C8530000}"/>
    <cellStyle name="Comma 2 5 2 3 4 7" xfId="32784" xr:uid="{00000000-0005-0000-0000-0000C9530000}"/>
    <cellStyle name="Comma 2 5 2 3 5" xfId="3765" xr:uid="{00000000-0005-0000-0000-0000CA530000}"/>
    <cellStyle name="Comma 2 5 2 3 5 2" xfId="9126" xr:uid="{00000000-0005-0000-0000-0000CB530000}"/>
    <cellStyle name="Comma 2 5 2 3 5 2 2" xfId="22245" xr:uid="{00000000-0005-0000-0000-0000CC530000}"/>
    <cellStyle name="Comma 2 5 2 3 5 2 2 2" xfId="53628" xr:uid="{00000000-0005-0000-0000-0000CD530000}"/>
    <cellStyle name="Comma 2 5 2 3 5 2 3" xfId="40674" xr:uid="{00000000-0005-0000-0000-0000CE530000}"/>
    <cellStyle name="Comma 2 5 2 3 5 3" xfId="30127" xr:uid="{00000000-0005-0000-0000-0000CF530000}"/>
    <cellStyle name="Comma 2 5 2 3 5 3 2" xfId="61509" xr:uid="{00000000-0005-0000-0000-0000D0530000}"/>
    <cellStyle name="Comma 2 5 2 3 5 4" xfId="14470" xr:uid="{00000000-0005-0000-0000-0000D1530000}"/>
    <cellStyle name="Comma 2 5 2 3 5 4 2" xfId="45855" xr:uid="{00000000-0005-0000-0000-0000D2530000}"/>
    <cellStyle name="Comma 2 5 2 3 5 5" xfId="35410" xr:uid="{00000000-0005-0000-0000-0000D3530000}"/>
    <cellStyle name="Comma 2 5 2 3 6" xfId="6468" xr:uid="{00000000-0005-0000-0000-0000D4530000}"/>
    <cellStyle name="Comma 2 5 2 3 6 2" xfId="24872" xr:uid="{00000000-0005-0000-0000-0000D5530000}"/>
    <cellStyle name="Comma 2 5 2 3 6 2 2" xfId="56255" xr:uid="{00000000-0005-0000-0000-0000D6530000}"/>
    <cellStyle name="Comma 2 5 2 3 6 3" xfId="17099" xr:uid="{00000000-0005-0000-0000-0000D7530000}"/>
    <cellStyle name="Comma 2 5 2 3 6 3 2" xfId="48482" xr:uid="{00000000-0005-0000-0000-0000D8530000}"/>
    <cellStyle name="Comma 2 5 2 3 6 4" xfId="38042" xr:uid="{00000000-0005-0000-0000-0000D9530000}"/>
    <cellStyle name="Comma 2 5 2 3 7" xfId="19618" xr:uid="{00000000-0005-0000-0000-0000DA530000}"/>
    <cellStyle name="Comma 2 5 2 3 7 2" xfId="51001" xr:uid="{00000000-0005-0000-0000-0000DB530000}"/>
    <cellStyle name="Comma 2 5 2 3 8" xfId="27500" xr:uid="{00000000-0005-0000-0000-0000DC530000}"/>
    <cellStyle name="Comma 2 5 2 3 8 2" xfId="58882" xr:uid="{00000000-0005-0000-0000-0000DD530000}"/>
    <cellStyle name="Comma 2 5 2 3 9" xfId="11842" xr:uid="{00000000-0005-0000-0000-0000DE530000}"/>
    <cellStyle name="Comma 2 5 2 3 9 2" xfId="43228" xr:uid="{00000000-0005-0000-0000-0000DF530000}"/>
    <cellStyle name="Comma 2 5 2 4" xfId="1070" xr:uid="{00000000-0005-0000-0000-0000E0530000}"/>
    <cellStyle name="Comma 2 5 2 4 10" xfId="32785" xr:uid="{00000000-0005-0000-0000-0000E1530000}"/>
    <cellStyle name="Comma 2 5 2 4 2" xfId="1071" xr:uid="{00000000-0005-0000-0000-0000E2530000}"/>
    <cellStyle name="Comma 2 5 2 4 2 2" xfId="1072" xr:uid="{00000000-0005-0000-0000-0000E3530000}"/>
    <cellStyle name="Comma 2 5 2 4 2 2 2" xfId="3772" xr:uid="{00000000-0005-0000-0000-0000E4530000}"/>
    <cellStyle name="Comma 2 5 2 4 2 2 2 2" xfId="9133" xr:uid="{00000000-0005-0000-0000-0000E5530000}"/>
    <cellStyle name="Comma 2 5 2 4 2 2 2 2 2" xfId="22252" xr:uid="{00000000-0005-0000-0000-0000E6530000}"/>
    <cellStyle name="Comma 2 5 2 4 2 2 2 2 2 2" xfId="53635" xr:uid="{00000000-0005-0000-0000-0000E7530000}"/>
    <cellStyle name="Comma 2 5 2 4 2 2 2 2 3" xfId="40681" xr:uid="{00000000-0005-0000-0000-0000E8530000}"/>
    <cellStyle name="Comma 2 5 2 4 2 2 2 3" xfId="30134" xr:uid="{00000000-0005-0000-0000-0000E9530000}"/>
    <cellStyle name="Comma 2 5 2 4 2 2 2 3 2" xfId="61516" xr:uid="{00000000-0005-0000-0000-0000EA530000}"/>
    <cellStyle name="Comma 2 5 2 4 2 2 2 4" xfId="14477" xr:uid="{00000000-0005-0000-0000-0000EB530000}"/>
    <cellStyle name="Comma 2 5 2 4 2 2 2 4 2" xfId="45862" xr:uid="{00000000-0005-0000-0000-0000EC530000}"/>
    <cellStyle name="Comma 2 5 2 4 2 2 2 5" xfId="35417" xr:uid="{00000000-0005-0000-0000-0000ED530000}"/>
    <cellStyle name="Comma 2 5 2 4 2 2 3" xfId="6475" xr:uid="{00000000-0005-0000-0000-0000EE530000}"/>
    <cellStyle name="Comma 2 5 2 4 2 2 3 2" xfId="24879" xr:uid="{00000000-0005-0000-0000-0000EF530000}"/>
    <cellStyle name="Comma 2 5 2 4 2 2 3 2 2" xfId="56262" xr:uid="{00000000-0005-0000-0000-0000F0530000}"/>
    <cellStyle name="Comma 2 5 2 4 2 2 3 3" xfId="17106" xr:uid="{00000000-0005-0000-0000-0000F1530000}"/>
    <cellStyle name="Comma 2 5 2 4 2 2 3 3 2" xfId="48489" xr:uid="{00000000-0005-0000-0000-0000F2530000}"/>
    <cellStyle name="Comma 2 5 2 4 2 2 3 4" xfId="38049" xr:uid="{00000000-0005-0000-0000-0000F3530000}"/>
    <cellStyle name="Comma 2 5 2 4 2 2 4" xfId="19625" xr:uid="{00000000-0005-0000-0000-0000F4530000}"/>
    <cellStyle name="Comma 2 5 2 4 2 2 4 2" xfId="51008" xr:uid="{00000000-0005-0000-0000-0000F5530000}"/>
    <cellStyle name="Comma 2 5 2 4 2 2 5" xfId="27507" xr:uid="{00000000-0005-0000-0000-0000F6530000}"/>
    <cellStyle name="Comma 2 5 2 4 2 2 5 2" xfId="58889" xr:uid="{00000000-0005-0000-0000-0000F7530000}"/>
    <cellStyle name="Comma 2 5 2 4 2 2 6" xfId="11849" xr:uid="{00000000-0005-0000-0000-0000F8530000}"/>
    <cellStyle name="Comma 2 5 2 4 2 2 6 2" xfId="43235" xr:uid="{00000000-0005-0000-0000-0000F9530000}"/>
    <cellStyle name="Comma 2 5 2 4 2 2 7" xfId="32787" xr:uid="{00000000-0005-0000-0000-0000FA530000}"/>
    <cellStyle name="Comma 2 5 2 4 2 3" xfId="3771" xr:uid="{00000000-0005-0000-0000-0000FB530000}"/>
    <cellStyle name="Comma 2 5 2 4 2 3 2" xfId="9132" xr:uid="{00000000-0005-0000-0000-0000FC530000}"/>
    <cellStyle name="Comma 2 5 2 4 2 3 2 2" xfId="22251" xr:uid="{00000000-0005-0000-0000-0000FD530000}"/>
    <cellStyle name="Comma 2 5 2 4 2 3 2 2 2" xfId="53634" xr:uid="{00000000-0005-0000-0000-0000FE530000}"/>
    <cellStyle name="Comma 2 5 2 4 2 3 2 3" xfId="40680" xr:uid="{00000000-0005-0000-0000-0000FF530000}"/>
    <cellStyle name="Comma 2 5 2 4 2 3 3" xfId="30133" xr:uid="{00000000-0005-0000-0000-000000540000}"/>
    <cellStyle name="Comma 2 5 2 4 2 3 3 2" xfId="61515" xr:uid="{00000000-0005-0000-0000-000001540000}"/>
    <cellStyle name="Comma 2 5 2 4 2 3 4" xfId="14476" xr:uid="{00000000-0005-0000-0000-000002540000}"/>
    <cellStyle name="Comma 2 5 2 4 2 3 4 2" xfId="45861" xr:uid="{00000000-0005-0000-0000-000003540000}"/>
    <cellStyle name="Comma 2 5 2 4 2 3 5" xfId="35416" xr:uid="{00000000-0005-0000-0000-000004540000}"/>
    <cellStyle name="Comma 2 5 2 4 2 4" xfId="6474" xr:uid="{00000000-0005-0000-0000-000005540000}"/>
    <cellStyle name="Comma 2 5 2 4 2 4 2" xfId="24878" xr:uid="{00000000-0005-0000-0000-000006540000}"/>
    <cellStyle name="Comma 2 5 2 4 2 4 2 2" xfId="56261" xr:uid="{00000000-0005-0000-0000-000007540000}"/>
    <cellStyle name="Comma 2 5 2 4 2 4 3" xfId="17105" xr:uid="{00000000-0005-0000-0000-000008540000}"/>
    <cellStyle name="Comma 2 5 2 4 2 4 3 2" xfId="48488" xr:uid="{00000000-0005-0000-0000-000009540000}"/>
    <cellStyle name="Comma 2 5 2 4 2 4 4" xfId="38048" xr:uid="{00000000-0005-0000-0000-00000A540000}"/>
    <cellStyle name="Comma 2 5 2 4 2 5" xfId="19624" xr:uid="{00000000-0005-0000-0000-00000B540000}"/>
    <cellStyle name="Comma 2 5 2 4 2 5 2" xfId="51007" xr:uid="{00000000-0005-0000-0000-00000C540000}"/>
    <cellStyle name="Comma 2 5 2 4 2 6" xfId="27506" xr:uid="{00000000-0005-0000-0000-00000D540000}"/>
    <cellStyle name="Comma 2 5 2 4 2 6 2" xfId="58888" xr:uid="{00000000-0005-0000-0000-00000E540000}"/>
    <cellStyle name="Comma 2 5 2 4 2 7" xfId="11848" xr:uid="{00000000-0005-0000-0000-00000F540000}"/>
    <cellStyle name="Comma 2 5 2 4 2 7 2" xfId="43234" xr:uid="{00000000-0005-0000-0000-000010540000}"/>
    <cellStyle name="Comma 2 5 2 4 2 8" xfId="32786" xr:uid="{00000000-0005-0000-0000-000011540000}"/>
    <cellStyle name="Comma 2 5 2 4 3" xfId="1073" xr:uid="{00000000-0005-0000-0000-000012540000}"/>
    <cellStyle name="Comma 2 5 2 4 3 2" xfId="3773" xr:uid="{00000000-0005-0000-0000-000013540000}"/>
    <cellStyle name="Comma 2 5 2 4 3 2 2" xfId="9134" xr:uid="{00000000-0005-0000-0000-000014540000}"/>
    <cellStyle name="Comma 2 5 2 4 3 2 2 2" xfId="22253" xr:uid="{00000000-0005-0000-0000-000015540000}"/>
    <cellStyle name="Comma 2 5 2 4 3 2 2 2 2" xfId="53636" xr:uid="{00000000-0005-0000-0000-000016540000}"/>
    <cellStyle name="Comma 2 5 2 4 3 2 2 3" xfId="40682" xr:uid="{00000000-0005-0000-0000-000017540000}"/>
    <cellStyle name="Comma 2 5 2 4 3 2 3" xfId="30135" xr:uid="{00000000-0005-0000-0000-000018540000}"/>
    <cellStyle name="Comma 2 5 2 4 3 2 3 2" xfId="61517" xr:uid="{00000000-0005-0000-0000-000019540000}"/>
    <cellStyle name="Comma 2 5 2 4 3 2 4" xfId="14478" xr:uid="{00000000-0005-0000-0000-00001A540000}"/>
    <cellStyle name="Comma 2 5 2 4 3 2 4 2" xfId="45863" xr:uid="{00000000-0005-0000-0000-00001B540000}"/>
    <cellStyle name="Comma 2 5 2 4 3 2 5" xfId="35418" xr:uid="{00000000-0005-0000-0000-00001C540000}"/>
    <cellStyle name="Comma 2 5 2 4 3 3" xfId="6476" xr:uid="{00000000-0005-0000-0000-00001D540000}"/>
    <cellStyle name="Comma 2 5 2 4 3 3 2" xfId="24880" xr:uid="{00000000-0005-0000-0000-00001E540000}"/>
    <cellStyle name="Comma 2 5 2 4 3 3 2 2" xfId="56263" xr:uid="{00000000-0005-0000-0000-00001F540000}"/>
    <cellStyle name="Comma 2 5 2 4 3 3 3" xfId="17107" xr:uid="{00000000-0005-0000-0000-000020540000}"/>
    <cellStyle name="Comma 2 5 2 4 3 3 3 2" xfId="48490" xr:uid="{00000000-0005-0000-0000-000021540000}"/>
    <cellStyle name="Comma 2 5 2 4 3 3 4" xfId="38050" xr:uid="{00000000-0005-0000-0000-000022540000}"/>
    <cellStyle name="Comma 2 5 2 4 3 4" xfId="19626" xr:uid="{00000000-0005-0000-0000-000023540000}"/>
    <cellStyle name="Comma 2 5 2 4 3 4 2" xfId="51009" xr:uid="{00000000-0005-0000-0000-000024540000}"/>
    <cellStyle name="Comma 2 5 2 4 3 5" xfId="27508" xr:uid="{00000000-0005-0000-0000-000025540000}"/>
    <cellStyle name="Comma 2 5 2 4 3 5 2" xfId="58890" xr:uid="{00000000-0005-0000-0000-000026540000}"/>
    <cellStyle name="Comma 2 5 2 4 3 6" xfId="11850" xr:uid="{00000000-0005-0000-0000-000027540000}"/>
    <cellStyle name="Comma 2 5 2 4 3 6 2" xfId="43236" xr:uid="{00000000-0005-0000-0000-000028540000}"/>
    <cellStyle name="Comma 2 5 2 4 3 7" xfId="32788" xr:uid="{00000000-0005-0000-0000-000029540000}"/>
    <cellStyle name="Comma 2 5 2 4 4" xfId="1074" xr:uid="{00000000-0005-0000-0000-00002A540000}"/>
    <cellStyle name="Comma 2 5 2 4 4 2" xfId="3774" xr:uid="{00000000-0005-0000-0000-00002B540000}"/>
    <cellStyle name="Comma 2 5 2 4 4 2 2" xfId="9135" xr:uid="{00000000-0005-0000-0000-00002C540000}"/>
    <cellStyle name="Comma 2 5 2 4 4 2 2 2" xfId="22254" xr:uid="{00000000-0005-0000-0000-00002D540000}"/>
    <cellStyle name="Comma 2 5 2 4 4 2 2 2 2" xfId="53637" xr:uid="{00000000-0005-0000-0000-00002E540000}"/>
    <cellStyle name="Comma 2 5 2 4 4 2 2 3" xfId="40683" xr:uid="{00000000-0005-0000-0000-00002F540000}"/>
    <cellStyle name="Comma 2 5 2 4 4 2 3" xfId="30136" xr:uid="{00000000-0005-0000-0000-000030540000}"/>
    <cellStyle name="Comma 2 5 2 4 4 2 3 2" xfId="61518" xr:uid="{00000000-0005-0000-0000-000031540000}"/>
    <cellStyle name="Comma 2 5 2 4 4 2 4" xfId="14479" xr:uid="{00000000-0005-0000-0000-000032540000}"/>
    <cellStyle name="Comma 2 5 2 4 4 2 4 2" xfId="45864" xr:uid="{00000000-0005-0000-0000-000033540000}"/>
    <cellStyle name="Comma 2 5 2 4 4 2 5" xfId="35419" xr:uid="{00000000-0005-0000-0000-000034540000}"/>
    <cellStyle name="Comma 2 5 2 4 4 3" xfId="6477" xr:uid="{00000000-0005-0000-0000-000035540000}"/>
    <cellStyle name="Comma 2 5 2 4 4 3 2" xfId="24881" xr:uid="{00000000-0005-0000-0000-000036540000}"/>
    <cellStyle name="Comma 2 5 2 4 4 3 2 2" xfId="56264" xr:uid="{00000000-0005-0000-0000-000037540000}"/>
    <cellStyle name="Comma 2 5 2 4 4 3 3" xfId="17108" xr:uid="{00000000-0005-0000-0000-000038540000}"/>
    <cellStyle name="Comma 2 5 2 4 4 3 3 2" xfId="48491" xr:uid="{00000000-0005-0000-0000-000039540000}"/>
    <cellStyle name="Comma 2 5 2 4 4 3 4" xfId="38051" xr:uid="{00000000-0005-0000-0000-00003A540000}"/>
    <cellStyle name="Comma 2 5 2 4 4 4" xfId="19627" xr:uid="{00000000-0005-0000-0000-00003B540000}"/>
    <cellStyle name="Comma 2 5 2 4 4 4 2" xfId="51010" xr:uid="{00000000-0005-0000-0000-00003C540000}"/>
    <cellStyle name="Comma 2 5 2 4 4 5" xfId="27509" xr:uid="{00000000-0005-0000-0000-00003D540000}"/>
    <cellStyle name="Comma 2 5 2 4 4 5 2" xfId="58891" xr:uid="{00000000-0005-0000-0000-00003E540000}"/>
    <cellStyle name="Comma 2 5 2 4 4 6" xfId="11851" xr:uid="{00000000-0005-0000-0000-00003F540000}"/>
    <cellStyle name="Comma 2 5 2 4 4 6 2" xfId="43237" xr:uid="{00000000-0005-0000-0000-000040540000}"/>
    <cellStyle name="Comma 2 5 2 4 4 7" xfId="32789" xr:uid="{00000000-0005-0000-0000-000041540000}"/>
    <cellStyle name="Comma 2 5 2 4 5" xfId="3770" xr:uid="{00000000-0005-0000-0000-000042540000}"/>
    <cellStyle name="Comma 2 5 2 4 5 2" xfId="9131" xr:uid="{00000000-0005-0000-0000-000043540000}"/>
    <cellStyle name="Comma 2 5 2 4 5 2 2" xfId="22250" xr:uid="{00000000-0005-0000-0000-000044540000}"/>
    <cellStyle name="Comma 2 5 2 4 5 2 2 2" xfId="53633" xr:uid="{00000000-0005-0000-0000-000045540000}"/>
    <cellStyle name="Comma 2 5 2 4 5 2 3" xfId="40679" xr:uid="{00000000-0005-0000-0000-000046540000}"/>
    <cellStyle name="Comma 2 5 2 4 5 3" xfId="30132" xr:uid="{00000000-0005-0000-0000-000047540000}"/>
    <cellStyle name="Comma 2 5 2 4 5 3 2" xfId="61514" xr:uid="{00000000-0005-0000-0000-000048540000}"/>
    <cellStyle name="Comma 2 5 2 4 5 4" xfId="14475" xr:uid="{00000000-0005-0000-0000-000049540000}"/>
    <cellStyle name="Comma 2 5 2 4 5 4 2" xfId="45860" xr:uid="{00000000-0005-0000-0000-00004A540000}"/>
    <cellStyle name="Comma 2 5 2 4 5 5" xfId="35415" xr:uid="{00000000-0005-0000-0000-00004B540000}"/>
    <cellStyle name="Comma 2 5 2 4 6" xfId="6473" xr:uid="{00000000-0005-0000-0000-00004C540000}"/>
    <cellStyle name="Comma 2 5 2 4 6 2" xfId="24877" xr:uid="{00000000-0005-0000-0000-00004D540000}"/>
    <cellStyle name="Comma 2 5 2 4 6 2 2" xfId="56260" xr:uid="{00000000-0005-0000-0000-00004E540000}"/>
    <cellStyle name="Comma 2 5 2 4 6 3" xfId="17104" xr:uid="{00000000-0005-0000-0000-00004F540000}"/>
    <cellStyle name="Comma 2 5 2 4 6 3 2" xfId="48487" xr:uid="{00000000-0005-0000-0000-000050540000}"/>
    <cellStyle name="Comma 2 5 2 4 6 4" xfId="38047" xr:uid="{00000000-0005-0000-0000-000051540000}"/>
    <cellStyle name="Comma 2 5 2 4 7" xfId="19623" xr:uid="{00000000-0005-0000-0000-000052540000}"/>
    <cellStyle name="Comma 2 5 2 4 7 2" xfId="51006" xr:uid="{00000000-0005-0000-0000-000053540000}"/>
    <cellStyle name="Comma 2 5 2 4 8" xfId="27505" xr:uid="{00000000-0005-0000-0000-000054540000}"/>
    <cellStyle name="Comma 2 5 2 4 8 2" xfId="58887" xr:uid="{00000000-0005-0000-0000-000055540000}"/>
    <cellStyle name="Comma 2 5 2 4 9" xfId="11847" xr:uid="{00000000-0005-0000-0000-000056540000}"/>
    <cellStyle name="Comma 2 5 2 4 9 2" xfId="43233" xr:uid="{00000000-0005-0000-0000-000057540000}"/>
    <cellStyle name="Comma 2 5 2 5" xfId="1075" xr:uid="{00000000-0005-0000-0000-000058540000}"/>
    <cellStyle name="Comma 2 5 2 5 10" xfId="32790" xr:uid="{00000000-0005-0000-0000-000059540000}"/>
    <cellStyle name="Comma 2 5 2 5 2" xfId="1076" xr:uid="{00000000-0005-0000-0000-00005A540000}"/>
    <cellStyle name="Comma 2 5 2 5 2 2" xfId="1077" xr:uid="{00000000-0005-0000-0000-00005B540000}"/>
    <cellStyle name="Comma 2 5 2 5 2 2 2" xfId="3777" xr:uid="{00000000-0005-0000-0000-00005C540000}"/>
    <cellStyle name="Comma 2 5 2 5 2 2 2 2" xfId="9138" xr:uid="{00000000-0005-0000-0000-00005D540000}"/>
    <cellStyle name="Comma 2 5 2 5 2 2 2 2 2" xfId="22257" xr:uid="{00000000-0005-0000-0000-00005E540000}"/>
    <cellStyle name="Comma 2 5 2 5 2 2 2 2 2 2" xfId="53640" xr:uid="{00000000-0005-0000-0000-00005F540000}"/>
    <cellStyle name="Comma 2 5 2 5 2 2 2 2 3" xfId="40686" xr:uid="{00000000-0005-0000-0000-000060540000}"/>
    <cellStyle name="Comma 2 5 2 5 2 2 2 3" xfId="30139" xr:uid="{00000000-0005-0000-0000-000061540000}"/>
    <cellStyle name="Comma 2 5 2 5 2 2 2 3 2" xfId="61521" xr:uid="{00000000-0005-0000-0000-000062540000}"/>
    <cellStyle name="Comma 2 5 2 5 2 2 2 4" xfId="14482" xr:uid="{00000000-0005-0000-0000-000063540000}"/>
    <cellStyle name="Comma 2 5 2 5 2 2 2 4 2" xfId="45867" xr:uid="{00000000-0005-0000-0000-000064540000}"/>
    <cellStyle name="Comma 2 5 2 5 2 2 2 5" xfId="35422" xr:uid="{00000000-0005-0000-0000-000065540000}"/>
    <cellStyle name="Comma 2 5 2 5 2 2 3" xfId="6480" xr:uid="{00000000-0005-0000-0000-000066540000}"/>
    <cellStyle name="Comma 2 5 2 5 2 2 3 2" xfId="24884" xr:uid="{00000000-0005-0000-0000-000067540000}"/>
    <cellStyle name="Comma 2 5 2 5 2 2 3 2 2" xfId="56267" xr:uid="{00000000-0005-0000-0000-000068540000}"/>
    <cellStyle name="Comma 2 5 2 5 2 2 3 3" xfId="17111" xr:uid="{00000000-0005-0000-0000-000069540000}"/>
    <cellStyle name="Comma 2 5 2 5 2 2 3 3 2" xfId="48494" xr:uid="{00000000-0005-0000-0000-00006A540000}"/>
    <cellStyle name="Comma 2 5 2 5 2 2 3 4" xfId="38054" xr:uid="{00000000-0005-0000-0000-00006B540000}"/>
    <cellStyle name="Comma 2 5 2 5 2 2 4" xfId="19630" xr:uid="{00000000-0005-0000-0000-00006C540000}"/>
    <cellStyle name="Comma 2 5 2 5 2 2 4 2" xfId="51013" xr:uid="{00000000-0005-0000-0000-00006D540000}"/>
    <cellStyle name="Comma 2 5 2 5 2 2 5" xfId="27512" xr:uid="{00000000-0005-0000-0000-00006E540000}"/>
    <cellStyle name="Comma 2 5 2 5 2 2 5 2" xfId="58894" xr:uid="{00000000-0005-0000-0000-00006F540000}"/>
    <cellStyle name="Comma 2 5 2 5 2 2 6" xfId="11854" xr:uid="{00000000-0005-0000-0000-000070540000}"/>
    <cellStyle name="Comma 2 5 2 5 2 2 6 2" xfId="43240" xr:uid="{00000000-0005-0000-0000-000071540000}"/>
    <cellStyle name="Comma 2 5 2 5 2 2 7" xfId="32792" xr:uid="{00000000-0005-0000-0000-000072540000}"/>
    <cellStyle name="Comma 2 5 2 5 2 3" xfId="3776" xr:uid="{00000000-0005-0000-0000-000073540000}"/>
    <cellStyle name="Comma 2 5 2 5 2 3 2" xfId="9137" xr:uid="{00000000-0005-0000-0000-000074540000}"/>
    <cellStyle name="Comma 2 5 2 5 2 3 2 2" xfId="22256" xr:uid="{00000000-0005-0000-0000-000075540000}"/>
    <cellStyle name="Comma 2 5 2 5 2 3 2 2 2" xfId="53639" xr:uid="{00000000-0005-0000-0000-000076540000}"/>
    <cellStyle name="Comma 2 5 2 5 2 3 2 3" xfId="40685" xr:uid="{00000000-0005-0000-0000-000077540000}"/>
    <cellStyle name="Comma 2 5 2 5 2 3 3" xfId="30138" xr:uid="{00000000-0005-0000-0000-000078540000}"/>
    <cellStyle name="Comma 2 5 2 5 2 3 3 2" xfId="61520" xr:uid="{00000000-0005-0000-0000-000079540000}"/>
    <cellStyle name="Comma 2 5 2 5 2 3 4" xfId="14481" xr:uid="{00000000-0005-0000-0000-00007A540000}"/>
    <cellStyle name="Comma 2 5 2 5 2 3 4 2" xfId="45866" xr:uid="{00000000-0005-0000-0000-00007B540000}"/>
    <cellStyle name="Comma 2 5 2 5 2 3 5" xfId="35421" xr:uid="{00000000-0005-0000-0000-00007C540000}"/>
    <cellStyle name="Comma 2 5 2 5 2 4" xfId="6479" xr:uid="{00000000-0005-0000-0000-00007D540000}"/>
    <cellStyle name="Comma 2 5 2 5 2 4 2" xfId="24883" xr:uid="{00000000-0005-0000-0000-00007E540000}"/>
    <cellStyle name="Comma 2 5 2 5 2 4 2 2" xfId="56266" xr:uid="{00000000-0005-0000-0000-00007F540000}"/>
    <cellStyle name="Comma 2 5 2 5 2 4 3" xfId="17110" xr:uid="{00000000-0005-0000-0000-000080540000}"/>
    <cellStyle name="Comma 2 5 2 5 2 4 3 2" xfId="48493" xr:uid="{00000000-0005-0000-0000-000081540000}"/>
    <cellStyle name="Comma 2 5 2 5 2 4 4" xfId="38053" xr:uid="{00000000-0005-0000-0000-000082540000}"/>
    <cellStyle name="Comma 2 5 2 5 2 5" xfId="19629" xr:uid="{00000000-0005-0000-0000-000083540000}"/>
    <cellStyle name="Comma 2 5 2 5 2 5 2" xfId="51012" xr:uid="{00000000-0005-0000-0000-000084540000}"/>
    <cellStyle name="Comma 2 5 2 5 2 6" xfId="27511" xr:uid="{00000000-0005-0000-0000-000085540000}"/>
    <cellStyle name="Comma 2 5 2 5 2 6 2" xfId="58893" xr:uid="{00000000-0005-0000-0000-000086540000}"/>
    <cellStyle name="Comma 2 5 2 5 2 7" xfId="11853" xr:uid="{00000000-0005-0000-0000-000087540000}"/>
    <cellStyle name="Comma 2 5 2 5 2 7 2" xfId="43239" xr:uid="{00000000-0005-0000-0000-000088540000}"/>
    <cellStyle name="Comma 2 5 2 5 2 8" xfId="32791" xr:uid="{00000000-0005-0000-0000-000089540000}"/>
    <cellStyle name="Comma 2 5 2 5 3" xfId="1078" xr:uid="{00000000-0005-0000-0000-00008A540000}"/>
    <cellStyle name="Comma 2 5 2 5 3 2" xfId="3778" xr:uid="{00000000-0005-0000-0000-00008B540000}"/>
    <cellStyle name="Comma 2 5 2 5 3 2 2" xfId="9139" xr:uid="{00000000-0005-0000-0000-00008C540000}"/>
    <cellStyle name="Comma 2 5 2 5 3 2 2 2" xfId="22258" xr:uid="{00000000-0005-0000-0000-00008D540000}"/>
    <cellStyle name="Comma 2 5 2 5 3 2 2 2 2" xfId="53641" xr:uid="{00000000-0005-0000-0000-00008E540000}"/>
    <cellStyle name="Comma 2 5 2 5 3 2 2 3" xfId="40687" xr:uid="{00000000-0005-0000-0000-00008F540000}"/>
    <cellStyle name="Comma 2 5 2 5 3 2 3" xfId="30140" xr:uid="{00000000-0005-0000-0000-000090540000}"/>
    <cellStyle name="Comma 2 5 2 5 3 2 3 2" xfId="61522" xr:uid="{00000000-0005-0000-0000-000091540000}"/>
    <cellStyle name="Comma 2 5 2 5 3 2 4" xfId="14483" xr:uid="{00000000-0005-0000-0000-000092540000}"/>
    <cellStyle name="Comma 2 5 2 5 3 2 4 2" xfId="45868" xr:uid="{00000000-0005-0000-0000-000093540000}"/>
    <cellStyle name="Comma 2 5 2 5 3 2 5" xfId="35423" xr:uid="{00000000-0005-0000-0000-000094540000}"/>
    <cellStyle name="Comma 2 5 2 5 3 3" xfId="6481" xr:uid="{00000000-0005-0000-0000-000095540000}"/>
    <cellStyle name="Comma 2 5 2 5 3 3 2" xfId="24885" xr:uid="{00000000-0005-0000-0000-000096540000}"/>
    <cellStyle name="Comma 2 5 2 5 3 3 2 2" xfId="56268" xr:uid="{00000000-0005-0000-0000-000097540000}"/>
    <cellStyle name="Comma 2 5 2 5 3 3 3" xfId="17112" xr:uid="{00000000-0005-0000-0000-000098540000}"/>
    <cellStyle name="Comma 2 5 2 5 3 3 3 2" xfId="48495" xr:uid="{00000000-0005-0000-0000-000099540000}"/>
    <cellStyle name="Comma 2 5 2 5 3 3 4" xfId="38055" xr:uid="{00000000-0005-0000-0000-00009A540000}"/>
    <cellStyle name="Comma 2 5 2 5 3 4" xfId="19631" xr:uid="{00000000-0005-0000-0000-00009B540000}"/>
    <cellStyle name="Comma 2 5 2 5 3 4 2" xfId="51014" xr:uid="{00000000-0005-0000-0000-00009C540000}"/>
    <cellStyle name="Comma 2 5 2 5 3 5" xfId="27513" xr:uid="{00000000-0005-0000-0000-00009D540000}"/>
    <cellStyle name="Comma 2 5 2 5 3 5 2" xfId="58895" xr:uid="{00000000-0005-0000-0000-00009E540000}"/>
    <cellStyle name="Comma 2 5 2 5 3 6" xfId="11855" xr:uid="{00000000-0005-0000-0000-00009F540000}"/>
    <cellStyle name="Comma 2 5 2 5 3 6 2" xfId="43241" xr:uid="{00000000-0005-0000-0000-0000A0540000}"/>
    <cellStyle name="Comma 2 5 2 5 3 7" xfId="32793" xr:uid="{00000000-0005-0000-0000-0000A1540000}"/>
    <cellStyle name="Comma 2 5 2 5 4" xfId="1079" xr:uid="{00000000-0005-0000-0000-0000A2540000}"/>
    <cellStyle name="Comma 2 5 2 5 4 2" xfId="3779" xr:uid="{00000000-0005-0000-0000-0000A3540000}"/>
    <cellStyle name="Comma 2 5 2 5 4 2 2" xfId="9140" xr:uid="{00000000-0005-0000-0000-0000A4540000}"/>
    <cellStyle name="Comma 2 5 2 5 4 2 2 2" xfId="22259" xr:uid="{00000000-0005-0000-0000-0000A5540000}"/>
    <cellStyle name="Comma 2 5 2 5 4 2 2 2 2" xfId="53642" xr:uid="{00000000-0005-0000-0000-0000A6540000}"/>
    <cellStyle name="Comma 2 5 2 5 4 2 2 3" xfId="40688" xr:uid="{00000000-0005-0000-0000-0000A7540000}"/>
    <cellStyle name="Comma 2 5 2 5 4 2 3" xfId="30141" xr:uid="{00000000-0005-0000-0000-0000A8540000}"/>
    <cellStyle name="Comma 2 5 2 5 4 2 3 2" xfId="61523" xr:uid="{00000000-0005-0000-0000-0000A9540000}"/>
    <cellStyle name="Comma 2 5 2 5 4 2 4" xfId="14484" xr:uid="{00000000-0005-0000-0000-0000AA540000}"/>
    <cellStyle name="Comma 2 5 2 5 4 2 4 2" xfId="45869" xr:uid="{00000000-0005-0000-0000-0000AB540000}"/>
    <cellStyle name="Comma 2 5 2 5 4 2 5" xfId="35424" xr:uid="{00000000-0005-0000-0000-0000AC540000}"/>
    <cellStyle name="Comma 2 5 2 5 4 3" xfId="6482" xr:uid="{00000000-0005-0000-0000-0000AD540000}"/>
    <cellStyle name="Comma 2 5 2 5 4 3 2" xfId="24886" xr:uid="{00000000-0005-0000-0000-0000AE540000}"/>
    <cellStyle name="Comma 2 5 2 5 4 3 2 2" xfId="56269" xr:uid="{00000000-0005-0000-0000-0000AF540000}"/>
    <cellStyle name="Comma 2 5 2 5 4 3 3" xfId="17113" xr:uid="{00000000-0005-0000-0000-0000B0540000}"/>
    <cellStyle name="Comma 2 5 2 5 4 3 3 2" xfId="48496" xr:uid="{00000000-0005-0000-0000-0000B1540000}"/>
    <cellStyle name="Comma 2 5 2 5 4 3 4" xfId="38056" xr:uid="{00000000-0005-0000-0000-0000B2540000}"/>
    <cellStyle name="Comma 2 5 2 5 4 4" xfId="19632" xr:uid="{00000000-0005-0000-0000-0000B3540000}"/>
    <cellStyle name="Comma 2 5 2 5 4 4 2" xfId="51015" xr:uid="{00000000-0005-0000-0000-0000B4540000}"/>
    <cellStyle name="Comma 2 5 2 5 4 5" xfId="27514" xr:uid="{00000000-0005-0000-0000-0000B5540000}"/>
    <cellStyle name="Comma 2 5 2 5 4 5 2" xfId="58896" xr:uid="{00000000-0005-0000-0000-0000B6540000}"/>
    <cellStyle name="Comma 2 5 2 5 4 6" xfId="11856" xr:uid="{00000000-0005-0000-0000-0000B7540000}"/>
    <cellStyle name="Comma 2 5 2 5 4 6 2" xfId="43242" xr:uid="{00000000-0005-0000-0000-0000B8540000}"/>
    <cellStyle name="Comma 2 5 2 5 4 7" xfId="32794" xr:uid="{00000000-0005-0000-0000-0000B9540000}"/>
    <cellStyle name="Comma 2 5 2 5 5" xfId="3775" xr:uid="{00000000-0005-0000-0000-0000BA540000}"/>
    <cellStyle name="Comma 2 5 2 5 5 2" xfId="9136" xr:uid="{00000000-0005-0000-0000-0000BB540000}"/>
    <cellStyle name="Comma 2 5 2 5 5 2 2" xfId="22255" xr:uid="{00000000-0005-0000-0000-0000BC540000}"/>
    <cellStyle name="Comma 2 5 2 5 5 2 2 2" xfId="53638" xr:uid="{00000000-0005-0000-0000-0000BD540000}"/>
    <cellStyle name="Comma 2 5 2 5 5 2 3" xfId="40684" xr:uid="{00000000-0005-0000-0000-0000BE540000}"/>
    <cellStyle name="Comma 2 5 2 5 5 3" xfId="30137" xr:uid="{00000000-0005-0000-0000-0000BF540000}"/>
    <cellStyle name="Comma 2 5 2 5 5 3 2" xfId="61519" xr:uid="{00000000-0005-0000-0000-0000C0540000}"/>
    <cellStyle name="Comma 2 5 2 5 5 4" xfId="14480" xr:uid="{00000000-0005-0000-0000-0000C1540000}"/>
    <cellStyle name="Comma 2 5 2 5 5 4 2" xfId="45865" xr:uid="{00000000-0005-0000-0000-0000C2540000}"/>
    <cellStyle name="Comma 2 5 2 5 5 5" xfId="35420" xr:uid="{00000000-0005-0000-0000-0000C3540000}"/>
    <cellStyle name="Comma 2 5 2 5 6" xfId="6478" xr:uid="{00000000-0005-0000-0000-0000C4540000}"/>
    <cellStyle name="Comma 2 5 2 5 6 2" xfId="24882" xr:uid="{00000000-0005-0000-0000-0000C5540000}"/>
    <cellStyle name="Comma 2 5 2 5 6 2 2" xfId="56265" xr:uid="{00000000-0005-0000-0000-0000C6540000}"/>
    <cellStyle name="Comma 2 5 2 5 6 3" xfId="17109" xr:uid="{00000000-0005-0000-0000-0000C7540000}"/>
    <cellStyle name="Comma 2 5 2 5 6 3 2" xfId="48492" xr:uid="{00000000-0005-0000-0000-0000C8540000}"/>
    <cellStyle name="Comma 2 5 2 5 6 4" xfId="38052" xr:uid="{00000000-0005-0000-0000-0000C9540000}"/>
    <cellStyle name="Comma 2 5 2 5 7" xfId="19628" xr:uid="{00000000-0005-0000-0000-0000CA540000}"/>
    <cellStyle name="Comma 2 5 2 5 7 2" xfId="51011" xr:uid="{00000000-0005-0000-0000-0000CB540000}"/>
    <cellStyle name="Comma 2 5 2 5 8" xfId="27510" xr:uid="{00000000-0005-0000-0000-0000CC540000}"/>
    <cellStyle name="Comma 2 5 2 5 8 2" xfId="58892" xr:uid="{00000000-0005-0000-0000-0000CD540000}"/>
    <cellStyle name="Comma 2 5 2 5 9" xfId="11852" xr:uid="{00000000-0005-0000-0000-0000CE540000}"/>
    <cellStyle name="Comma 2 5 2 5 9 2" xfId="43238" xr:uid="{00000000-0005-0000-0000-0000CF540000}"/>
    <cellStyle name="Comma 2 5 2 6" xfId="1080" xr:uid="{00000000-0005-0000-0000-0000D0540000}"/>
    <cellStyle name="Comma 2 5 2 6 10" xfId="32795" xr:uid="{00000000-0005-0000-0000-0000D1540000}"/>
    <cellStyle name="Comma 2 5 2 6 2" xfId="1081" xr:uid="{00000000-0005-0000-0000-0000D2540000}"/>
    <cellStyle name="Comma 2 5 2 6 2 2" xfId="1082" xr:uid="{00000000-0005-0000-0000-0000D3540000}"/>
    <cellStyle name="Comma 2 5 2 6 2 2 2" xfId="3782" xr:uid="{00000000-0005-0000-0000-0000D4540000}"/>
    <cellStyle name="Comma 2 5 2 6 2 2 2 2" xfId="9143" xr:uid="{00000000-0005-0000-0000-0000D5540000}"/>
    <cellStyle name="Comma 2 5 2 6 2 2 2 2 2" xfId="22262" xr:uid="{00000000-0005-0000-0000-0000D6540000}"/>
    <cellStyle name="Comma 2 5 2 6 2 2 2 2 2 2" xfId="53645" xr:uid="{00000000-0005-0000-0000-0000D7540000}"/>
    <cellStyle name="Comma 2 5 2 6 2 2 2 2 3" xfId="40691" xr:uid="{00000000-0005-0000-0000-0000D8540000}"/>
    <cellStyle name="Comma 2 5 2 6 2 2 2 3" xfId="30144" xr:uid="{00000000-0005-0000-0000-0000D9540000}"/>
    <cellStyle name="Comma 2 5 2 6 2 2 2 3 2" xfId="61526" xr:uid="{00000000-0005-0000-0000-0000DA540000}"/>
    <cellStyle name="Comma 2 5 2 6 2 2 2 4" xfId="14487" xr:uid="{00000000-0005-0000-0000-0000DB540000}"/>
    <cellStyle name="Comma 2 5 2 6 2 2 2 4 2" xfId="45872" xr:uid="{00000000-0005-0000-0000-0000DC540000}"/>
    <cellStyle name="Comma 2 5 2 6 2 2 2 5" xfId="35427" xr:uid="{00000000-0005-0000-0000-0000DD540000}"/>
    <cellStyle name="Comma 2 5 2 6 2 2 3" xfId="6485" xr:uid="{00000000-0005-0000-0000-0000DE540000}"/>
    <cellStyle name="Comma 2 5 2 6 2 2 3 2" xfId="24889" xr:uid="{00000000-0005-0000-0000-0000DF540000}"/>
    <cellStyle name="Comma 2 5 2 6 2 2 3 2 2" xfId="56272" xr:uid="{00000000-0005-0000-0000-0000E0540000}"/>
    <cellStyle name="Comma 2 5 2 6 2 2 3 3" xfId="17116" xr:uid="{00000000-0005-0000-0000-0000E1540000}"/>
    <cellStyle name="Comma 2 5 2 6 2 2 3 3 2" xfId="48499" xr:uid="{00000000-0005-0000-0000-0000E2540000}"/>
    <cellStyle name="Comma 2 5 2 6 2 2 3 4" xfId="38059" xr:uid="{00000000-0005-0000-0000-0000E3540000}"/>
    <cellStyle name="Comma 2 5 2 6 2 2 4" xfId="19635" xr:uid="{00000000-0005-0000-0000-0000E4540000}"/>
    <cellStyle name="Comma 2 5 2 6 2 2 4 2" xfId="51018" xr:uid="{00000000-0005-0000-0000-0000E5540000}"/>
    <cellStyle name="Comma 2 5 2 6 2 2 5" xfId="27517" xr:uid="{00000000-0005-0000-0000-0000E6540000}"/>
    <cellStyle name="Comma 2 5 2 6 2 2 5 2" xfId="58899" xr:uid="{00000000-0005-0000-0000-0000E7540000}"/>
    <cellStyle name="Comma 2 5 2 6 2 2 6" xfId="11859" xr:uid="{00000000-0005-0000-0000-0000E8540000}"/>
    <cellStyle name="Comma 2 5 2 6 2 2 6 2" xfId="43245" xr:uid="{00000000-0005-0000-0000-0000E9540000}"/>
    <cellStyle name="Comma 2 5 2 6 2 2 7" xfId="32797" xr:uid="{00000000-0005-0000-0000-0000EA540000}"/>
    <cellStyle name="Comma 2 5 2 6 2 3" xfId="3781" xr:uid="{00000000-0005-0000-0000-0000EB540000}"/>
    <cellStyle name="Comma 2 5 2 6 2 3 2" xfId="9142" xr:uid="{00000000-0005-0000-0000-0000EC540000}"/>
    <cellStyle name="Comma 2 5 2 6 2 3 2 2" xfId="22261" xr:uid="{00000000-0005-0000-0000-0000ED540000}"/>
    <cellStyle name="Comma 2 5 2 6 2 3 2 2 2" xfId="53644" xr:uid="{00000000-0005-0000-0000-0000EE540000}"/>
    <cellStyle name="Comma 2 5 2 6 2 3 2 3" xfId="40690" xr:uid="{00000000-0005-0000-0000-0000EF540000}"/>
    <cellStyle name="Comma 2 5 2 6 2 3 3" xfId="30143" xr:uid="{00000000-0005-0000-0000-0000F0540000}"/>
    <cellStyle name="Comma 2 5 2 6 2 3 3 2" xfId="61525" xr:uid="{00000000-0005-0000-0000-0000F1540000}"/>
    <cellStyle name="Comma 2 5 2 6 2 3 4" xfId="14486" xr:uid="{00000000-0005-0000-0000-0000F2540000}"/>
    <cellStyle name="Comma 2 5 2 6 2 3 4 2" xfId="45871" xr:uid="{00000000-0005-0000-0000-0000F3540000}"/>
    <cellStyle name="Comma 2 5 2 6 2 3 5" xfId="35426" xr:uid="{00000000-0005-0000-0000-0000F4540000}"/>
    <cellStyle name="Comma 2 5 2 6 2 4" xfId="6484" xr:uid="{00000000-0005-0000-0000-0000F5540000}"/>
    <cellStyle name="Comma 2 5 2 6 2 4 2" xfId="24888" xr:uid="{00000000-0005-0000-0000-0000F6540000}"/>
    <cellStyle name="Comma 2 5 2 6 2 4 2 2" xfId="56271" xr:uid="{00000000-0005-0000-0000-0000F7540000}"/>
    <cellStyle name="Comma 2 5 2 6 2 4 3" xfId="17115" xr:uid="{00000000-0005-0000-0000-0000F8540000}"/>
    <cellStyle name="Comma 2 5 2 6 2 4 3 2" xfId="48498" xr:uid="{00000000-0005-0000-0000-0000F9540000}"/>
    <cellStyle name="Comma 2 5 2 6 2 4 4" xfId="38058" xr:uid="{00000000-0005-0000-0000-0000FA540000}"/>
    <cellStyle name="Comma 2 5 2 6 2 5" xfId="19634" xr:uid="{00000000-0005-0000-0000-0000FB540000}"/>
    <cellStyle name="Comma 2 5 2 6 2 5 2" xfId="51017" xr:uid="{00000000-0005-0000-0000-0000FC540000}"/>
    <cellStyle name="Comma 2 5 2 6 2 6" xfId="27516" xr:uid="{00000000-0005-0000-0000-0000FD540000}"/>
    <cellStyle name="Comma 2 5 2 6 2 6 2" xfId="58898" xr:uid="{00000000-0005-0000-0000-0000FE540000}"/>
    <cellStyle name="Comma 2 5 2 6 2 7" xfId="11858" xr:uid="{00000000-0005-0000-0000-0000FF540000}"/>
    <cellStyle name="Comma 2 5 2 6 2 7 2" xfId="43244" xr:uid="{00000000-0005-0000-0000-000000550000}"/>
    <cellStyle name="Comma 2 5 2 6 2 8" xfId="32796" xr:uid="{00000000-0005-0000-0000-000001550000}"/>
    <cellStyle name="Comma 2 5 2 6 3" xfId="1083" xr:uid="{00000000-0005-0000-0000-000002550000}"/>
    <cellStyle name="Comma 2 5 2 6 3 2" xfId="3783" xr:uid="{00000000-0005-0000-0000-000003550000}"/>
    <cellStyle name="Comma 2 5 2 6 3 2 2" xfId="9144" xr:uid="{00000000-0005-0000-0000-000004550000}"/>
    <cellStyle name="Comma 2 5 2 6 3 2 2 2" xfId="22263" xr:uid="{00000000-0005-0000-0000-000005550000}"/>
    <cellStyle name="Comma 2 5 2 6 3 2 2 2 2" xfId="53646" xr:uid="{00000000-0005-0000-0000-000006550000}"/>
    <cellStyle name="Comma 2 5 2 6 3 2 2 3" xfId="40692" xr:uid="{00000000-0005-0000-0000-000007550000}"/>
    <cellStyle name="Comma 2 5 2 6 3 2 3" xfId="30145" xr:uid="{00000000-0005-0000-0000-000008550000}"/>
    <cellStyle name="Comma 2 5 2 6 3 2 3 2" xfId="61527" xr:uid="{00000000-0005-0000-0000-000009550000}"/>
    <cellStyle name="Comma 2 5 2 6 3 2 4" xfId="14488" xr:uid="{00000000-0005-0000-0000-00000A550000}"/>
    <cellStyle name="Comma 2 5 2 6 3 2 4 2" xfId="45873" xr:uid="{00000000-0005-0000-0000-00000B550000}"/>
    <cellStyle name="Comma 2 5 2 6 3 2 5" xfId="35428" xr:uid="{00000000-0005-0000-0000-00000C550000}"/>
    <cellStyle name="Comma 2 5 2 6 3 3" xfId="6486" xr:uid="{00000000-0005-0000-0000-00000D550000}"/>
    <cellStyle name="Comma 2 5 2 6 3 3 2" xfId="24890" xr:uid="{00000000-0005-0000-0000-00000E550000}"/>
    <cellStyle name="Comma 2 5 2 6 3 3 2 2" xfId="56273" xr:uid="{00000000-0005-0000-0000-00000F550000}"/>
    <cellStyle name="Comma 2 5 2 6 3 3 3" xfId="17117" xr:uid="{00000000-0005-0000-0000-000010550000}"/>
    <cellStyle name="Comma 2 5 2 6 3 3 3 2" xfId="48500" xr:uid="{00000000-0005-0000-0000-000011550000}"/>
    <cellStyle name="Comma 2 5 2 6 3 3 4" xfId="38060" xr:uid="{00000000-0005-0000-0000-000012550000}"/>
    <cellStyle name="Comma 2 5 2 6 3 4" xfId="19636" xr:uid="{00000000-0005-0000-0000-000013550000}"/>
    <cellStyle name="Comma 2 5 2 6 3 4 2" xfId="51019" xr:uid="{00000000-0005-0000-0000-000014550000}"/>
    <cellStyle name="Comma 2 5 2 6 3 5" xfId="27518" xr:uid="{00000000-0005-0000-0000-000015550000}"/>
    <cellStyle name="Comma 2 5 2 6 3 5 2" xfId="58900" xr:uid="{00000000-0005-0000-0000-000016550000}"/>
    <cellStyle name="Comma 2 5 2 6 3 6" xfId="11860" xr:uid="{00000000-0005-0000-0000-000017550000}"/>
    <cellStyle name="Comma 2 5 2 6 3 6 2" xfId="43246" xr:uid="{00000000-0005-0000-0000-000018550000}"/>
    <cellStyle name="Comma 2 5 2 6 3 7" xfId="32798" xr:uid="{00000000-0005-0000-0000-000019550000}"/>
    <cellStyle name="Comma 2 5 2 6 4" xfId="1084" xr:uid="{00000000-0005-0000-0000-00001A550000}"/>
    <cellStyle name="Comma 2 5 2 6 4 2" xfId="3784" xr:uid="{00000000-0005-0000-0000-00001B550000}"/>
    <cellStyle name="Comma 2 5 2 6 4 2 2" xfId="9145" xr:uid="{00000000-0005-0000-0000-00001C550000}"/>
    <cellStyle name="Comma 2 5 2 6 4 2 2 2" xfId="22264" xr:uid="{00000000-0005-0000-0000-00001D550000}"/>
    <cellStyle name="Comma 2 5 2 6 4 2 2 2 2" xfId="53647" xr:uid="{00000000-0005-0000-0000-00001E550000}"/>
    <cellStyle name="Comma 2 5 2 6 4 2 2 3" xfId="40693" xr:uid="{00000000-0005-0000-0000-00001F550000}"/>
    <cellStyle name="Comma 2 5 2 6 4 2 3" xfId="30146" xr:uid="{00000000-0005-0000-0000-000020550000}"/>
    <cellStyle name="Comma 2 5 2 6 4 2 3 2" xfId="61528" xr:uid="{00000000-0005-0000-0000-000021550000}"/>
    <cellStyle name="Comma 2 5 2 6 4 2 4" xfId="14489" xr:uid="{00000000-0005-0000-0000-000022550000}"/>
    <cellStyle name="Comma 2 5 2 6 4 2 4 2" xfId="45874" xr:uid="{00000000-0005-0000-0000-000023550000}"/>
    <cellStyle name="Comma 2 5 2 6 4 2 5" xfId="35429" xr:uid="{00000000-0005-0000-0000-000024550000}"/>
    <cellStyle name="Comma 2 5 2 6 4 3" xfId="6487" xr:uid="{00000000-0005-0000-0000-000025550000}"/>
    <cellStyle name="Comma 2 5 2 6 4 3 2" xfId="24891" xr:uid="{00000000-0005-0000-0000-000026550000}"/>
    <cellStyle name="Comma 2 5 2 6 4 3 2 2" xfId="56274" xr:uid="{00000000-0005-0000-0000-000027550000}"/>
    <cellStyle name="Comma 2 5 2 6 4 3 3" xfId="17118" xr:uid="{00000000-0005-0000-0000-000028550000}"/>
    <cellStyle name="Comma 2 5 2 6 4 3 3 2" xfId="48501" xr:uid="{00000000-0005-0000-0000-000029550000}"/>
    <cellStyle name="Comma 2 5 2 6 4 3 4" xfId="38061" xr:uid="{00000000-0005-0000-0000-00002A550000}"/>
    <cellStyle name="Comma 2 5 2 6 4 4" xfId="19637" xr:uid="{00000000-0005-0000-0000-00002B550000}"/>
    <cellStyle name="Comma 2 5 2 6 4 4 2" xfId="51020" xr:uid="{00000000-0005-0000-0000-00002C550000}"/>
    <cellStyle name="Comma 2 5 2 6 4 5" xfId="27519" xr:uid="{00000000-0005-0000-0000-00002D550000}"/>
    <cellStyle name="Comma 2 5 2 6 4 5 2" xfId="58901" xr:uid="{00000000-0005-0000-0000-00002E550000}"/>
    <cellStyle name="Comma 2 5 2 6 4 6" xfId="11861" xr:uid="{00000000-0005-0000-0000-00002F550000}"/>
    <cellStyle name="Comma 2 5 2 6 4 6 2" xfId="43247" xr:uid="{00000000-0005-0000-0000-000030550000}"/>
    <cellStyle name="Comma 2 5 2 6 4 7" xfId="32799" xr:uid="{00000000-0005-0000-0000-000031550000}"/>
    <cellStyle name="Comma 2 5 2 6 5" xfId="3780" xr:uid="{00000000-0005-0000-0000-000032550000}"/>
    <cellStyle name="Comma 2 5 2 6 5 2" xfId="9141" xr:uid="{00000000-0005-0000-0000-000033550000}"/>
    <cellStyle name="Comma 2 5 2 6 5 2 2" xfId="22260" xr:uid="{00000000-0005-0000-0000-000034550000}"/>
    <cellStyle name="Comma 2 5 2 6 5 2 2 2" xfId="53643" xr:uid="{00000000-0005-0000-0000-000035550000}"/>
    <cellStyle name="Comma 2 5 2 6 5 2 3" xfId="40689" xr:uid="{00000000-0005-0000-0000-000036550000}"/>
    <cellStyle name="Comma 2 5 2 6 5 3" xfId="30142" xr:uid="{00000000-0005-0000-0000-000037550000}"/>
    <cellStyle name="Comma 2 5 2 6 5 3 2" xfId="61524" xr:uid="{00000000-0005-0000-0000-000038550000}"/>
    <cellStyle name="Comma 2 5 2 6 5 4" xfId="14485" xr:uid="{00000000-0005-0000-0000-000039550000}"/>
    <cellStyle name="Comma 2 5 2 6 5 4 2" xfId="45870" xr:uid="{00000000-0005-0000-0000-00003A550000}"/>
    <cellStyle name="Comma 2 5 2 6 5 5" xfId="35425" xr:uid="{00000000-0005-0000-0000-00003B550000}"/>
    <cellStyle name="Comma 2 5 2 6 6" xfId="6483" xr:uid="{00000000-0005-0000-0000-00003C550000}"/>
    <cellStyle name="Comma 2 5 2 6 6 2" xfId="24887" xr:uid="{00000000-0005-0000-0000-00003D550000}"/>
    <cellStyle name="Comma 2 5 2 6 6 2 2" xfId="56270" xr:uid="{00000000-0005-0000-0000-00003E550000}"/>
    <cellStyle name="Comma 2 5 2 6 6 3" xfId="17114" xr:uid="{00000000-0005-0000-0000-00003F550000}"/>
    <cellStyle name="Comma 2 5 2 6 6 3 2" xfId="48497" xr:uid="{00000000-0005-0000-0000-000040550000}"/>
    <cellStyle name="Comma 2 5 2 6 6 4" xfId="38057" xr:uid="{00000000-0005-0000-0000-000041550000}"/>
    <cellStyle name="Comma 2 5 2 6 7" xfId="19633" xr:uid="{00000000-0005-0000-0000-000042550000}"/>
    <cellStyle name="Comma 2 5 2 6 7 2" xfId="51016" xr:uid="{00000000-0005-0000-0000-000043550000}"/>
    <cellStyle name="Comma 2 5 2 6 8" xfId="27515" xr:uid="{00000000-0005-0000-0000-000044550000}"/>
    <cellStyle name="Comma 2 5 2 6 8 2" xfId="58897" xr:uid="{00000000-0005-0000-0000-000045550000}"/>
    <cellStyle name="Comma 2 5 2 6 9" xfId="11857" xr:uid="{00000000-0005-0000-0000-000046550000}"/>
    <cellStyle name="Comma 2 5 2 6 9 2" xfId="43243" xr:uid="{00000000-0005-0000-0000-000047550000}"/>
    <cellStyle name="Comma 2 5 2 7" xfId="1085" xr:uid="{00000000-0005-0000-0000-000048550000}"/>
    <cellStyle name="Comma 2 5 2 7 2" xfId="1086" xr:uid="{00000000-0005-0000-0000-000049550000}"/>
    <cellStyle name="Comma 2 5 2 7 2 2" xfId="3786" xr:uid="{00000000-0005-0000-0000-00004A550000}"/>
    <cellStyle name="Comma 2 5 2 7 2 2 2" xfId="9147" xr:uid="{00000000-0005-0000-0000-00004B550000}"/>
    <cellStyle name="Comma 2 5 2 7 2 2 2 2" xfId="22266" xr:uid="{00000000-0005-0000-0000-00004C550000}"/>
    <cellStyle name="Comma 2 5 2 7 2 2 2 2 2" xfId="53649" xr:uid="{00000000-0005-0000-0000-00004D550000}"/>
    <cellStyle name="Comma 2 5 2 7 2 2 2 3" xfId="40695" xr:uid="{00000000-0005-0000-0000-00004E550000}"/>
    <cellStyle name="Comma 2 5 2 7 2 2 3" xfId="30148" xr:uid="{00000000-0005-0000-0000-00004F550000}"/>
    <cellStyle name="Comma 2 5 2 7 2 2 3 2" xfId="61530" xr:uid="{00000000-0005-0000-0000-000050550000}"/>
    <cellStyle name="Comma 2 5 2 7 2 2 4" xfId="14491" xr:uid="{00000000-0005-0000-0000-000051550000}"/>
    <cellStyle name="Comma 2 5 2 7 2 2 4 2" xfId="45876" xr:uid="{00000000-0005-0000-0000-000052550000}"/>
    <cellStyle name="Comma 2 5 2 7 2 2 5" xfId="35431" xr:uid="{00000000-0005-0000-0000-000053550000}"/>
    <cellStyle name="Comma 2 5 2 7 2 3" xfId="6489" xr:uid="{00000000-0005-0000-0000-000054550000}"/>
    <cellStyle name="Comma 2 5 2 7 2 3 2" xfId="24893" xr:uid="{00000000-0005-0000-0000-000055550000}"/>
    <cellStyle name="Comma 2 5 2 7 2 3 2 2" xfId="56276" xr:uid="{00000000-0005-0000-0000-000056550000}"/>
    <cellStyle name="Comma 2 5 2 7 2 3 3" xfId="17120" xr:uid="{00000000-0005-0000-0000-000057550000}"/>
    <cellStyle name="Comma 2 5 2 7 2 3 3 2" xfId="48503" xr:uid="{00000000-0005-0000-0000-000058550000}"/>
    <cellStyle name="Comma 2 5 2 7 2 3 4" xfId="38063" xr:uid="{00000000-0005-0000-0000-000059550000}"/>
    <cellStyle name="Comma 2 5 2 7 2 4" xfId="19639" xr:uid="{00000000-0005-0000-0000-00005A550000}"/>
    <cellStyle name="Comma 2 5 2 7 2 4 2" xfId="51022" xr:uid="{00000000-0005-0000-0000-00005B550000}"/>
    <cellStyle name="Comma 2 5 2 7 2 5" xfId="27521" xr:uid="{00000000-0005-0000-0000-00005C550000}"/>
    <cellStyle name="Comma 2 5 2 7 2 5 2" xfId="58903" xr:uid="{00000000-0005-0000-0000-00005D550000}"/>
    <cellStyle name="Comma 2 5 2 7 2 6" xfId="11863" xr:uid="{00000000-0005-0000-0000-00005E550000}"/>
    <cellStyle name="Comma 2 5 2 7 2 6 2" xfId="43249" xr:uid="{00000000-0005-0000-0000-00005F550000}"/>
    <cellStyle name="Comma 2 5 2 7 2 7" xfId="32801" xr:uid="{00000000-0005-0000-0000-000060550000}"/>
    <cellStyle name="Comma 2 5 2 7 3" xfId="1087" xr:uid="{00000000-0005-0000-0000-000061550000}"/>
    <cellStyle name="Comma 2 5 2 7 3 2" xfId="3787" xr:uid="{00000000-0005-0000-0000-000062550000}"/>
    <cellStyle name="Comma 2 5 2 7 3 2 2" xfId="9148" xr:uid="{00000000-0005-0000-0000-000063550000}"/>
    <cellStyle name="Comma 2 5 2 7 3 2 2 2" xfId="22267" xr:uid="{00000000-0005-0000-0000-000064550000}"/>
    <cellStyle name="Comma 2 5 2 7 3 2 2 2 2" xfId="53650" xr:uid="{00000000-0005-0000-0000-000065550000}"/>
    <cellStyle name="Comma 2 5 2 7 3 2 2 3" xfId="40696" xr:uid="{00000000-0005-0000-0000-000066550000}"/>
    <cellStyle name="Comma 2 5 2 7 3 2 3" xfId="30149" xr:uid="{00000000-0005-0000-0000-000067550000}"/>
    <cellStyle name="Comma 2 5 2 7 3 2 3 2" xfId="61531" xr:uid="{00000000-0005-0000-0000-000068550000}"/>
    <cellStyle name="Comma 2 5 2 7 3 2 4" xfId="14492" xr:uid="{00000000-0005-0000-0000-000069550000}"/>
    <cellStyle name="Comma 2 5 2 7 3 2 4 2" xfId="45877" xr:uid="{00000000-0005-0000-0000-00006A550000}"/>
    <cellStyle name="Comma 2 5 2 7 3 2 5" xfId="35432" xr:uid="{00000000-0005-0000-0000-00006B550000}"/>
    <cellStyle name="Comma 2 5 2 7 3 3" xfId="6490" xr:uid="{00000000-0005-0000-0000-00006C550000}"/>
    <cellStyle name="Comma 2 5 2 7 3 3 2" xfId="24894" xr:uid="{00000000-0005-0000-0000-00006D550000}"/>
    <cellStyle name="Comma 2 5 2 7 3 3 2 2" xfId="56277" xr:uid="{00000000-0005-0000-0000-00006E550000}"/>
    <cellStyle name="Comma 2 5 2 7 3 3 3" xfId="17121" xr:uid="{00000000-0005-0000-0000-00006F550000}"/>
    <cellStyle name="Comma 2 5 2 7 3 3 3 2" xfId="48504" xr:uid="{00000000-0005-0000-0000-000070550000}"/>
    <cellStyle name="Comma 2 5 2 7 3 3 4" xfId="38064" xr:uid="{00000000-0005-0000-0000-000071550000}"/>
    <cellStyle name="Comma 2 5 2 7 3 4" xfId="19640" xr:uid="{00000000-0005-0000-0000-000072550000}"/>
    <cellStyle name="Comma 2 5 2 7 3 4 2" xfId="51023" xr:uid="{00000000-0005-0000-0000-000073550000}"/>
    <cellStyle name="Comma 2 5 2 7 3 5" xfId="27522" xr:uid="{00000000-0005-0000-0000-000074550000}"/>
    <cellStyle name="Comma 2 5 2 7 3 5 2" xfId="58904" xr:uid="{00000000-0005-0000-0000-000075550000}"/>
    <cellStyle name="Comma 2 5 2 7 3 6" xfId="11864" xr:uid="{00000000-0005-0000-0000-000076550000}"/>
    <cellStyle name="Comma 2 5 2 7 3 6 2" xfId="43250" xr:uid="{00000000-0005-0000-0000-000077550000}"/>
    <cellStyle name="Comma 2 5 2 7 3 7" xfId="32802" xr:uid="{00000000-0005-0000-0000-000078550000}"/>
    <cellStyle name="Comma 2 5 2 7 4" xfId="3785" xr:uid="{00000000-0005-0000-0000-000079550000}"/>
    <cellStyle name="Comma 2 5 2 7 4 2" xfId="9146" xr:uid="{00000000-0005-0000-0000-00007A550000}"/>
    <cellStyle name="Comma 2 5 2 7 4 2 2" xfId="22265" xr:uid="{00000000-0005-0000-0000-00007B550000}"/>
    <cellStyle name="Comma 2 5 2 7 4 2 2 2" xfId="53648" xr:uid="{00000000-0005-0000-0000-00007C550000}"/>
    <cellStyle name="Comma 2 5 2 7 4 2 3" xfId="40694" xr:uid="{00000000-0005-0000-0000-00007D550000}"/>
    <cellStyle name="Comma 2 5 2 7 4 3" xfId="30147" xr:uid="{00000000-0005-0000-0000-00007E550000}"/>
    <cellStyle name="Comma 2 5 2 7 4 3 2" xfId="61529" xr:uid="{00000000-0005-0000-0000-00007F550000}"/>
    <cellStyle name="Comma 2 5 2 7 4 4" xfId="14490" xr:uid="{00000000-0005-0000-0000-000080550000}"/>
    <cellStyle name="Comma 2 5 2 7 4 4 2" xfId="45875" xr:uid="{00000000-0005-0000-0000-000081550000}"/>
    <cellStyle name="Comma 2 5 2 7 4 5" xfId="35430" xr:uid="{00000000-0005-0000-0000-000082550000}"/>
    <cellStyle name="Comma 2 5 2 7 5" xfId="6488" xr:uid="{00000000-0005-0000-0000-000083550000}"/>
    <cellStyle name="Comma 2 5 2 7 5 2" xfId="24892" xr:uid="{00000000-0005-0000-0000-000084550000}"/>
    <cellStyle name="Comma 2 5 2 7 5 2 2" xfId="56275" xr:uid="{00000000-0005-0000-0000-000085550000}"/>
    <cellStyle name="Comma 2 5 2 7 5 3" xfId="17119" xr:uid="{00000000-0005-0000-0000-000086550000}"/>
    <cellStyle name="Comma 2 5 2 7 5 3 2" xfId="48502" xr:uid="{00000000-0005-0000-0000-000087550000}"/>
    <cellStyle name="Comma 2 5 2 7 5 4" xfId="38062" xr:uid="{00000000-0005-0000-0000-000088550000}"/>
    <cellStyle name="Comma 2 5 2 7 6" xfId="19638" xr:uid="{00000000-0005-0000-0000-000089550000}"/>
    <cellStyle name="Comma 2 5 2 7 6 2" xfId="51021" xr:uid="{00000000-0005-0000-0000-00008A550000}"/>
    <cellStyle name="Comma 2 5 2 7 7" xfId="27520" xr:uid="{00000000-0005-0000-0000-00008B550000}"/>
    <cellStyle name="Comma 2 5 2 7 7 2" xfId="58902" xr:uid="{00000000-0005-0000-0000-00008C550000}"/>
    <cellStyle name="Comma 2 5 2 7 8" xfId="11862" xr:uid="{00000000-0005-0000-0000-00008D550000}"/>
    <cellStyle name="Comma 2 5 2 7 8 2" xfId="43248" xr:uid="{00000000-0005-0000-0000-00008E550000}"/>
    <cellStyle name="Comma 2 5 2 7 9" xfId="32800" xr:uid="{00000000-0005-0000-0000-00008F550000}"/>
    <cellStyle name="Comma 2 5 2 8" xfId="1088" xr:uid="{00000000-0005-0000-0000-000090550000}"/>
    <cellStyle name="Comma 2 5 2 8 2" xfId="1089" xr:uid="{00000000-0005-0000-0000-000091550000}"/>
    <cellStyle name="Comma 2 5 2 8 2 2" xfId="3789" xr:uid="{00000000-0005-0000-0000-000092550000}"/>
    <cellStyle name="Comma 2 5 2 8 2 2 2" xfId="9150" xr:uid="{00000000-0005-0000-0000-000093550000}"/>
    <cellStyle name="Comma 2 5 2 8 2 2 2 2" xfId="22269" xr:uid="{00000000-0005-0000-0000-000094550000}"/>
    <cellStyle name="Comma 2 5 2 8 2 2 2 2 2" xfId="53652" xr:uid="{00000000-0005-0000-0000-000095550000}"/>
    <cellStyle name="Comma 2 5 2 8 2 2 2 3" xfId="40698" xr:uid="{00000000-0005-0000-0000-000096550000}"/>
    <cellStyle name="Comma 2 5 2 8 2 2 3" xfId="30151" xr:uid="{00000000-0005-0000-0000-000097550000}"/>
    <cellStyle name="Comma 2 5 2 8 2 2 3 2" xfId="61533" xr:uid="{00000000-0005-0000-0000-000098550000}"/>
    <cellStyle name="Comma 2 5 2 8 2 2 4" xfId="14494" xr:uid="{00000000-0005-0000-0000-000099550000}"/>
    <cellStyle name="Comma 2 5 2 8 2 2 4 2" xfId="45879" xr:uid="{00000000-0005-0000-0000-00009A550000}"/>
    <cellStyle name="Comma 2 5 2 8 2 2 5" xfId="35434" xr:uid="{00000000-0005-0000-0000-00009B550000}"/>
    <cellStyle name="Comma 2 5 2 8 2 3" xfId="6492" xr:uid="{00000000-0005-0000-0000-00009C550000}"/>
    <cellStyle name="Comma 2 5 2 8 2 3 2" xfId="24896" xr:uid="{00000000-0005-0000-0000-00009D550000}"/>
    <cellStyle name="Comma 2 5 2 8 2 3 2 2" xfId="56279" xr:uid="{00000000-0005-0000-0000-00009E550000}"/>
    <cellStyle name="Comma 2 5 2 8 2 3 3" xfId="17123" xr:uid="{00000000-0005-0000-0000-00009F550000}"/>
    <cellStyle name="Comma 2 5 2 8 2 3 3 2" xfId="48506" xr:uid="{00000000-0005-0000-0000-0000A0550000}"/>
    <cellStyle name="Comma 2 5 2 8 2 3 4" xfId="38066" xr:uid="{00000000-0005-0000-0000-0000A1550000}"/>
    <cellStyle name="Comma 2 5 2 8 2 4" xfId="19642" xr:uid="{00000000-0005-0000-0000-0000A2550000}"/>
    <cellStyle name="Comma 2 5 2 8 2 4 2" xfId="51025" xr:uid="{00000000-0005-0000-0000-0000A3550000}"/>
    <cellStyle name="Comma 2 5 2 8 2 5" xfId="27524" xr:uid="{00000000-0005-0000-0000-0000A4550000}"/>
    <cellStyle name="Comma 2 5 2 8 2 5 2" xfId="58906" xr:uid="{00000000-0005-0000-0000-0000A5550000}"/>
    <cellStyle name="Comma 2 5 2 8 2 6" xfId="11866" xr:uid="{00000000-0005-0000-0000-0000A6550000}"/>
    <cellStyle name="Comma 2 5 2 8 2 6 2" xfId="43252" xr:uid="{00000000-0005-0000-0000-0000A7550000}"/>
    <cellStyle name="Comma 2 5 2 8 2 7" xfId="32804" xr:uid="{00000000-0005-0000-0000-0000A8550000}"/>
    <cellStyle name="Comma 2 5 2 8 3" xfId="3788" xr:uid="{00000000-0005-0000-0000-0000A9550000}"/>
    <cellStyle name="Comma 2 5 2 8 3 2" xfId="9149" xr:uid="{00000000-0005-0000-0000-0000AA550000}"/>
    <cellStyle name="Comma 2 5 2 8 3 2 2" xfId="22268" xr:uid="{00000000-0005-0000-0000-0000AB550000}"/>
    <cellStyle name="Comma 2 5 2 8 3 2 2 2" xfId="53651" xr:uid="{00000000-0005-0000-0000-0000AC550000}"/>
    <cellStyle name="Comma 2 5 2 8 3 2 3" xfId="40697" xr:uid="{00000000-0005-0000-0000-0000AD550000}"/>
    <cellStyle name="Comma 2 5 2 8 3 3" xfId="30150" xr:uid="{00000000-0005-0000-0000-0000AE550000}"/>
    <cellStyle name="Comma 2 5 2 8 3 3 2" xfId="61532" xr:uid="{00000000-0005-0000-0000-0000AF550000}"/>
    <cellStyle name="Comma 2 5 2 8 3 4" xfId="14493" xr:uid="{00000000-0005-0000-0000-0000B0550000}"/>
    <cellStyle name="Comma 2 5 2 8 3 4 2" xfId="45878" xr:uid="{00000000-0005-0000-0000-0000B1550000}"/>
    <cellStyle name="Comma 2 5 2 8 3 5" xfId="35433" xr:uid="{00000000-0005-0000-0000-0000B2550000}"/>
    <cellStyle name="Comma 2 5 2 8 4" xfId="6491" xr:uid="{00000000-0005-0000-0000-0000B3550000}"/>
    <cellStyle name="Comma 2 5 2 8 4 2" xfId="24895" xr:uid="{00000000-0005-0000-0000-0000B4550000}"/>
    <cellStyle name="Comma 2 5 2 8 4 2 2" xfId="56278" xr:uid="{00000000-0005-0000-0000-0000B5550000}"/>
    <cellStyle name="Comma 2 5 2 8 4 3" xfId="17122" xr:uid="{00000000-0005-0000-0000-0000B6550000}"/>
    <cellStyle name="Comma 2 5 2 8 4 3 2" xfId="48505" xr:uid="{00000000-0005-0000-0000-0000B7550000}"/>
    <cellStyle name="Comma 2 5 2 8 4 4" xfId="38065" xr:uid="{00000000-0005-0000-0000-0000B8550000}"/>
    <cellStyle name="Comma 2 5 2 8 5" xfId="19641" xr:uid="{00000000-0005-0000-0000-0000B9550000}"/>
    <cellStyle name="Comma 2 5 2 8 5 2" xfId="51024" xr:uid="{00000000-0005-0000-0000-0000BA550000}"/>
    <cellStyle name="Comma 2 5 2 8 6" xfId="27523" xr:uid="{00000000-0005-0000-0000-0000BB550000}"/>
    <cellStyle name="Comma 2 5 2 8 6 2" xfId="58905" xr:uid="{00000000-0005-0000-0000-0000BC550000}"/>
    <cellStyle name="Comma 2 5 2 8 7" xfId="11865" xr:uid="{00000000-0005-0000-0000-0000BD550000}"/>
    <cellStyle name="Comma 2 5 2 8 7 2" xfId="43251" xr:uid="{00000000-0005-0000-0000-0000BE550000}"/>
    <cellStyle name="Comma 2 5 2 8 8" xfId="32803" xr:uid="{00000000-0005-0000-0000-0000BF550000}"/>
    <cellStyle name="Comma 2 5 2 9" xfId="1090" xr:uid="{00000000-0005-0000-0000-0000C0550000}"/>
    <cellStyle name="Comma 2 5 2 9 2" xfId="3790" xr:uid="{00000000-0005-0000-0000-0000C1550000}"/>
    <cellStyle name="Comma 2 5 2 9 2 2" xfId="9151" xr:uid="{00000000-0005-0000-0000-0000C2550000}"/>
    <cellStyle name="Comma 2 5 2 9 2 2 2" xfId="22270" xr:uid="{00000000-0005-0000-0000-0000C3550000}"/>
    <cellStyle name="Comma 2 5 2 9 2 2 2 2" xfId="53653" xr:uid="{00000000-0005-0000-0000-0000C4550000}"/>
    <cellStyle name="Comma 2 5 2 9 2 2 3" xfId="40699" xr:uid="{00000000-0005-0000-0000-0000C5550000}"/>
    <cellStyle name="Comma 2 5 2 9 2 3" xfId="30152" xr:uid="{00000000-0005-0000-0000-0000C6550000}"/>
    <cellStyle name="Comma 2 5 2 9 2 3 2" xfId="61534" xr:uid="{00000000-0005-0000-0000-0000C7550000}"/>
    <cellStyle name="Comma 2 5 2 9 2 4" xfId="14495" xr:uid="{00000000-0005-0000-0000-0000C8550000}"/>
    <cellStyle name="Comma 2 5 2 9 2 4 2" xfId="45880" xr:uid="{00000000-0005-0000-0000-0000C9550000}"/>
    <cellStyle name="Comma 2 5 2 9 2 5" xfId="35435" xr:uid="{00000000-0005-0000-0000-0000CA550000}"/>
    <cellStyle name="Comma 2 5 2 9 3" xfId="6493" xr:uid="{00000000-0005-0000-0000-0000CB550000}"/>
    <cellStyle name="Comma 2 5 2 9 3 2" xfId="24897" xr:uid="{00000000-0005-0000-0000-0000CC550000}"/>
    <cellStyle name="Comma 2 5 2 9 3 2 2" xfId="56280" xr:uid="{00000000-0005-0000-0000-0000CD550000}"/>
    <cellStyle name="Comma 2 5 2 9 3 3" xfId="17124" xr:uid="{00000000-0005-0000-0000-0000CE550000}"/>
    <cellStyle name="Comma 2 5 2 9 3 3 2" xfId="48507" xr:uid="{00000000-0005-0000-0000-0000CF550000}"/>
    <cellStyle name="Comma 2 5 2 9 3 4" xfId="38067" xr:uid="{00000000-0005-0000-0000-0000D0550000}"/>
    <cellStyle name="Comma 2 5 2 9 4" xfId="19643" xr:uid="{00000000-0005-0000-0000-0000D1550000}"/>
    <cellStyle name="Comma 2 5 2 9 4 2" xfId="51026" xr:uid="{00000000-0005-0000-0000-0000D2550000}"/>
    <cellStyle name="Comma 2 5 2 9 5" xfId="27525" xr:uid="{00000000-0005-0000-0000-0000D3550000}"/>
    <cellStyle name="Comma 2 5 2 9 5 2" xfId="58907" xr:uid="{00000000-0005-0000-0000-0000D4550000}"/>
    <cellStyle name="Comma 2 5 2 9 6" xfId="11867" xr:uid="{00000000-0005-0000-0000-0000D5550000}"/>
    <cellStyle name="Comma 2 5 2 9 6 2" xfId="43253" xr:uid="{00000000-0005-0000-0000-0000D6550000}"/>
    <cellStyle name="Comma 2 5 2 9 7" xfId="32805" xr:uid="{00000000-0005-0000-0000-0000D7550000}"/>
    <cellStyle name="Comma 2 5 20" xfId="26666" xr:uid="{00000000-0005-0000-0000-0000D8550000}"/>
    <cellStyle name="Comma 2 5 20 2" xfId="58048" xr:uid="{00000000-0005-0000-0000-0000D9550000}"/>
    <cellStyle name="Comma 2 5 21" xfId="11804" xr:uid="{00000000-0005-0000-0000-0000DA550000}"/>
    <cellStyle name="Comma 2 5 21 2" xfId="43190" xr:uid="{00000000-0005-0000-0000-0000DB550000}"/>
    <cellStyle name="Comma 2 5 22" xfId="31945" xr:uid="{00000000-0005-0000-0000-0000DC550000}"/>
    <cellStyle name="Comma 2 5 3" xfId="275" xr:uid="{00000000-0005-0000-0000-0000DD550000}"/>
    <cellStyle name="Comma 2 5 3 10" xfId="1092" xr:uid="{00000000-0005-0000-0000-0000DE550000}"/>
    <cellStyle name="Comma 2 5 3 10 2" xfId="3792" xr:uid="{00000000-0005-0000-0000-0000DF550000}"/>
    <cellStyle name="Comma 2 5 3 10 2 2" xfId="9153" xr:uid="{00000000-0005-0000-0000-0000E0550000}"/>
    <cellStyle name="Comma 2 5 3 10 2 2 2" xfId="22272" xr:uid="{00000000-0005-0000-0000-0000E1550000}"/>
    <cellStyle name="Comma 2 5 3 10 2 2 2 2" xfId="53655" xr:uid="{00000000-0005-0000-0000-0000E2550000}"/>
    <cellStyle name="Comma 2 5 3 10 2 2 3" xfId="40701" xr:uid="{00000000-0005-0000-0000-0000E3550000}"/>
    <cellStyle name="Comma 2 5 3 10 2 3" xfId="30154" xr:uid="{00000000-0005-0000-0000-0000E4550000}"/>
    <cellStyle name="Comma 2 5 3 10 2 3 2" xfId="61536" xr:uid="{00000000-0005-0000-0000-0000E5550000}"/>
    <cellStyle name="Comma 2 5 3 10 2 4" xfId="14497" xr:uid="{00000000-0005-0000-0000-0000E6550000}"/>
    <cellStyle name="Comma 2 5 3 10 2 4 2" xfId="45882" xr:uid="{00000000-0005-0000-0000-0000E7550000}"/>
    <cellStyle name="Comma 2 5 3 10 2 5" xfId="35437" xr:uid="{00000000-0005-0000-0000-0000E8550000}"/>
    <cellStyle name="Comma 2 5 3 10 3" xfId="6495" xr:uid="{00000000-0005-0000-0000-0000E9550000}"/>
    <cellStyle name="Comma 2 5 3 10 3 2" xfId="24899" xr:uid="{00000000-0005-0000-0000-0000EA550000}"/>
    <cellStyle name="Comma 2 5 3 10 3 2 2" xfId="56282" xr:uid="{00000000-0005-0000-0000-0000EB550000}"/>
    <cellStyle name="Comma 2 5 3 10 3 3" xfId="17126" xr:uid="{00000000-0005-0000-0000-0000EC550000}"/>
    <cellStyle name="Comma 2 5 3 10 3 3 2" xfId="48509" xr:uid="{00000000-0005-0000-0000-0000ED550000}"/>
    <cellStyle name="Comma 2 5 3 10 3 4" xfId="38069" xr:uid="{00000000-0005-0000-0000-0000EE550000}"/>
    <cellStyle name="Comma 2 5 3 10 4" xfId="19645" xr:uid="{00000000-0005-0000-0000-0000EF550000}"/>
    <cellStyle name="Comma 2 5 3 10 4 2" xfId="51028" xr:uid="{00000000-0005-0000-0000-0000F0550000}"/>
    <cellStyle name="Comma 2 5 3 10 5" xfId="27527" xr:uid="{00000000-0005-0000-0000-0000F1550000}"/>
    <cellStyle name="Comma 2 5 3 10 5 2" xfId="58909" xr:uid="{00000000-0005-0000-0000-0000F2550000}"/>
    <cellStyle name="Comma 2 5 3 10 6" xfId="11869" xr:uid="{00000000-0005-0000-0000-0000F3550000}"/>
    <cellStyle name="Comma 2 5 3 10 6 2" xfId="43255" xr:uid="{00000000-0005-0000-0000-0000F4550000}"/>
    <cellStyle name="Comma 2 5 3 10 7" xfId="32807" xr:uid="{00000000-0005-0000-0000-0000F5550000}"/>
    <cellStyle name="Comma 2 5 3 11" xfId="2849" xr:uid="{00000000-0005-0000-0000-0000F6550000}"/>
    <cellStyle name="Comma 2 5 3 11 2" xfId="5522" xr:uid="{00000000-0005-0000-0000-0000F7550000}"/>
    <cellStyle name="Comma 2 5 3 11 2 2" xfId="10873" xr:uid="{00000000-0005-0000-0000-0000F8550000}"/>
    <cellStyle name="Comma 2 5 3 11 2 2 2" xfId="23984" xr:uid="{00000000-0005-0000-0000-0000F9550000}"/>
    <cellStyle name="Comma 2 5 3 11 2 2 2 2" xfId="55367" xr:uid="{00000000-0005-0000-0000-0000FA550000}"/>
    <cellStyle name="Comma 2 5 3 11 2 2 3" xfId="42413" xr:uid="{00000000-0005-0000-0000-0000FB550000}"/>
    <cellStyle name="Comma 2 5 3 11 2 3" xfId="31866" xr:uid="{00000000-0005-0000-0000-0000FC550000}"/>
    <cellStyle name="Comma 2 5 3 11 2 3 2" xfId="63248" xr:uid="{00000000-0005-0000-0000-0000FD550000}"/>
    <cellStyle name="Comma 2 5 3 11 2 4" xfId="16209" xr:uid="{00000000-0005-0000-0000-0000FE550000}"/>
    <cellStyle name="Comma 2 5 3 11 2 4 2" xfId="47594" xr:uid="{00000000-0005-0000-0000-0000FF550000}"/>
    <cellStyle name="Comma 2 5 3 11 2 5" xfId="37149" xr:uid="{00000000-0005-0000-0000-000000560000}"/>
    <cellStyle name="Comma 2 5 3 11 3" xfId="8227" xr:uid="{00000000-0005-0000-0000-000001560000}"/>
    <cellStyle name="Comma 2 5 3 11 3 2" xfId="26611" xr:uid="{00000000-0005-0000-0000-000002560000}"/>
    <cellStyle name="Comma 2 5 3 11 3 2 2" xfId="57994" xr:uid="{00000000-0005-0000-0000-000003560000}"/>
    <cellStyle name="Comma 2 5 3 11 3 3" xfId="18838" xr:uid="{00000000-0005-0000-0000-000004560000}"/>
    <cellStyle name="Comma 2 5 3 11 3 3 2" xfId="50221" xr:uid="{00000000-0005-0000-0000-000005560000}"/>
    <cellStyle name="Comma 2 5 3 11 3 4" xfId="39783" xr:uid="{00000000-0005-0000-0000-000006560000}"/>
    <cellStyle name="Comma 2 5 3 11 4" xfId="21357" xr:uid="{00000000-0005-0000-0000-000007560000}"/>
    <cellStyle name="Comma 2 5 3 11 4 2" xfId="52740" xr:uid="{00000000-0005-0000-0000-000008560000}"/>
    <cellStyle name="Comma 2 5 3 11 5" xfId="29239" xr:uid="{00000000-0005-0000-0000-000009560000}"/>
    <cellStyle name="Comma 2 5 3 11 5 2" xfId="60621" xr:uid="{00000000-0005-0000-0000-00000A560000}"/>
    <cellStyle name="Comma 2 5 3 11 6" xfId="13581" xr:uid="{00000000-0005-0000-0000-00000B560000}"/>
    <cellStyle name="Comma 2 5 3 11 6 2" xfId="44967" xr:uid="{00000000-0005-0000-0000-00000C560000}"/>
    <cellStyle name="Comma 2 5 3 11 7" xfId="34519" xr:uid="{00000000-0005-0000-0000-00000D560000}"/>
    <cellStyle name="Comma 2 5 3 12" xfId="1091" xr:uid="{00000000-0005-0000-0000-00000E560000}"/>
    <cellStyle name="Comma 2 5 3 12 2" xfId="3791" xr:uid="{00000000-0005-0000-0000-00000F560000}"/>
    <cellStyle name="Comma 2 5 3 12 2 2" xfId="9152" xr:uid="{00000000-0005-0000-0000-000010560000}"/>
    <cellStyle name="Comma 2 5 3 12 2 2 2" xfId="24898" xr:uid="{00000000-0005-0000-0000-000011560000}"/>
    <cellStyle name="Comma 2 5 3 12 2 2 2 2" xfId="56281" xr:uid="{00000000-0005-0000-0000-000012560000}"/>
    <cellStyle name="Comma 2 5 3 12 2 2 3" xfId="40700" xr:uid="{00000000-0005-0000-0000-000013560000}"/>
    <cellStyle name="Comma 2 5 3 12 2 3" xfId="30153" xr:uid="{00000000-0005-0000-0000-000014560000}"/>
    <cellStyle name="Comma 2 5 3 12 2 3 2" xfId="61535" xr:uid="{00000000-0005-0000-0000-000015560000}"/>
    <cellStyle name="Comma 2 5 3 12 2 4" xfId="17125" xr:uid="{00000000-0005-0000-0000-000016560000}"/>
    <cellStyle name="Comma 2 5 3 12 2 4 2" xfId="48508" xr:uid="{00000000-0005-0000-0000-000017560000}"/>
    <cellStyle name="Comma 2 5 3 12 2 5" xfId="35436" xr:uid="{00000000-0005-0000-0000-000018560000}"/>
    <cellStyle name="Comma 2 5 3 12 3" xfId="6494" xr:uid="{00000000-0005-0000-0000-000019560000}"/>
    <cellStyle name="Comma 2 5 3 12 3 2" xfId="22271" xr:uid="{00000000-0005-0000-0000-00001A560000}"/>
    <cellStyle name="Comma 2 5 3 12 3 2 2" xfId="53654" xr:uid="{00000000-0005-0000-0000-00001B560000}"/>
    <cellStyle name="Comma 2 5 3 12 3 3" xfId="38068" xr:uid="{00000000-0005-0000-0000-00001C560000}"/>
    <cellStyle name="Comma 2 5 3 12 4" xfId="27526" xr:uid="{00000000-0005-0000-0000-00001D560000}"/>
    <cellStyle name="Comma 2 5 3 12 4 2" xfId="58908" xr:uid="{00000000-0005-0000-0000-00001E560000}"/>
    <cellStyle name="Comma 2 5 3 12 5" xfId="14496" xr:uid="{00000000-0005-0000-0000-00001F560000}"/>
    <cellStyle name="Comma 2 5 3 12 5 2" xfId="45881" xr:uid="{00000000-0005-0000-0000-000020560000}"/>
    <cellStyle name="Comma 2 5 3 12 6" xfId="32806" xr:uid="{00000000-0005-0000-0000-000021560000}"/>
    <cellStyle name="Comma 2 5 3 13" xfId="2984" xr:uid="{00000000-0005-0000-0000-000022560000}"/>
    <cellStyle name="Comma 2 5 3 13 2" xfId="8346" xr:uid="{00000000-0005-0000-0000-000023560000}"/>
    <cellStyle name="Comma 2 5 3 13 2 2" xfId="21465" xr:uid="{00000000-0005-0000-0000-000024560000}"/>
    <cellStyle name="Comma 2 5 3 13 2 2 2" xfId="52848" xr:uid="{00000000-0005-0000-0000-000025560000}"/>
    <cellStyle name="Comma 2 5 3 13 2 3" xfId="39894" xr:uid="{00000000-0005-0000-0000-000026560000}"/>
    <cellStyle name="Comma 2 5 3 13 3" xfId="29347" xr:uid="{00000000-0005-0000-0000-000027560000}"/>
    <cellStyle name="Comma 2 5 3 13 3 2" xfId="60729" xr:uid="{00000000-0005-0000-0000-000028560000}"/>
    <cellStyle name="Comma 2 5 3 13 4" xfId="13690" xr:uid="{00000000-0005-0000-0000-000029560000}"/>
    <cellStyle name="Comma 2 5 3 13 4 2" xfId="45075" xr:uid="{00000000-0005-0000-0000-00002A560000}"/>
    <cellStyle name="Comma 2 5 3 13 5" xfId="34630" xr:uid="{00000000-0005-0000-0000-00002B560000}"/>
    <cellStyle name="Comma 2 5 3 14" xfId="5688" xr:uid="{00000000-0005-0000-0000-00002C560000}"/>
    <cellStyle name="Comma 2 5 3 14 2" xfId="24092" xr:uid="{00000000-0005-0000-0000-00002D560000}"/>
    <cellStyle name="Comma 2 5 3 14 2 2" xfId="55475" xr:uid="{00000000-0005-0000-0000-00002E560000}"/>
    <cellStyle name="Comma 2 5 3 14 3" xfId="16319" xr:uid="{00000000-0005-0000-0000-00002F560000}"/>
    <cellStyle name="Comma 2 5 3 14 3 2" xfId="47702" xr:uid="{00000000-0005-0000-0000-000030560000}"/>
    <cellStyle name="Comma 2 5 3 14 4" xfId="37262" xr:uid="{00000000-0005-0000-0000-000031560000}"/>
    <cellStyle name="Comma 2 5 3 15" xfId="19644" xr:uid="{00000000-0005-0000-0000-000032560000}"/>
    <cellStyle name="Comma 2 5 3 15 2" xfId="51027" xr:uid="{00000000-0005-0000-0000-000033560000}"/>
    <cellStyle name="Comma 2 5 3 16" xfId="26720" xr:uid="{00000000-0005-0000-0000-000034560000}"/>
    <cellStyle name="Comma 2 5 3 16 2" xfId="58102" xr:uid="{00000000-0005-0000-0000-000035560000}"/>
    <cellStyle name="Comma 2 5 3 17" xfId="11868" xr:uid="{00000000-0005-0000-0000-000036560000}"/>
    <cellStyle name="Comma 2 5 3 17 2" xfId="43254" xr:uid="{00000000-0005-0000-0000-000037560000}"/>
    <cellStyle name="Comma 2 5 3 18" xfId="32000" xr:uid="{00000000-0005-0000-0000-000038560000}"/>
    <cellStyle name="Comma 2 5 3 2" xfId="1093" xr:uid="{00000000-0005-0000-0000-000039560000}"/>
    <cellStyle name="Comma 2 5 3 2 10" xfId="3793" xr:uid="{00000000-0005-0000-0000-00003A560000}"/>
    <cellStyle name="Comma 2 5 3 2 10 2" xfId="9154" xr:uid="{00000000-0005-0000-0000-00003B560000}"/>
    <cellStyle name="Comma 2 5 3 2 10 2 2" xfId="22273" xr:uid="{00000000-0005-0000-0000-00003C560000}"/>
    <cellStyle name="Comma 2 5 3 2 10 2 2 2" xfId="53656" xr:uid="{00000000-0005-0000-0000-00003D560000}"/>
    <cellStyle name="Comma 2 5 3 2 10 2 3" xfId="40702" xr:uid="{00000000-0005-0000-0000-00003E560000}"/>
    <cellStyle name="Comma 2 5 3 2 10 3" xfId="30155" xr:uid="{00000000-0005-0000-0000-00003F560000}"/>
    <cellStyle name="Comma 2 5 3 2 10 3 2" xfId="61537" xr:uid="{00000000-0005-0000-0000-000040560000}"/>
    <cellStyle name="Comma 2 5 3 2 10 4" xfId="14498" xr:uid="{00000000-0005-0000-0000-000041560000}"/>
    <cellStyle name="Comma 2 5 3 2 10 4 2" xfId="45883" xr:uid="{00000000-0005-0000-0000-000042560000}"/>
    <cellStyle name="Comma 2 5 3 2 10 5" xfId="35438" xr:uid="{00000000-0005-0000-0000-000043560000}"/>
    <cellStyle name="Comma 2 5 3 2 11" xfId="6496" xr:uid="{00000000-0005-0000-0000-000044560000}"/>
    <cellStyle name="Comma 2 5 3 2 11 2" xfId="24900" xr:uid="{00000000-0005-0000-0000-000045560000}"/>
    <cellStyle name="Comma 2 5 3 2 11 2 2" xfId="56283" xr:uid="{00000000-0005-0000-0000-000046560000}"/>
    <cellStyle name="Comma 2 5 3 2 11 3" xfId="17127" xr:uid="{00000000-0005-0000-0000-000047560000}"/>
    <cellStyle name="Comma 2 5 3 2 11 3 2" xfId="48510" xr:uid="{00000000-0005-0000-0000-000048560000}"/>
    <cellStyle name="Comma 2 5 3 2 11 4" xfId="38070" xr:uid="{00000000-0005-0000-0000-000049560000}"/>
    <cellStyle name="Comma 2 5 3 2 12" xfId="19646" xr:uid="{00000000-0005-0000-0000-00004A560000}"/>
    <cellStyle name="Comma 2 5 3 2 12 2" xfId="51029" xr:uid="{00000000-0005-0000-0000-00004B560000}"/>
    <cellStyle name="Comma 2 5 3 2 13" xfId="27528" xr:uid="{00000000-0005-0000-0000-00004C560000}"/>
    <cellStyle name="Comma 2 5 3 2 13 2" xfId="58910" xr:uid="{00000000-0005-0000-0000-00004D560000}"/>
    <cellStyle name="Comma 2 5 3 2 14" xfId="11870" xr:uid="{00000000-0005-0000-0000-00004E560000}"/>
    <cellStyle name="Comma 2 5 3 2 14 2" xfId="43256" xr:uid="{00000000-0005-0000-0000-00004F560000}"/>
    <cellStyle name="Comma 2 5 3 2 15" xfId="32808" xr:uid="{00000000-0005-0000-0000-000050560000}"/>
    <cellStyle name="Comma 2 5 3 2 2" xfId="1094" xr:uid="{00000000-0005-0000-0000-000051560000}"/>
    <cellStyle name="Comma 2 5 3 2 2 10" xfId="32809" xr:uid="{00000000-0005-0000-0000-000052560000}"/>
    <cellStyle name="Comma 2 5 3 2 2 2" xfId="1095" xr:uid="{00000000-0005-0000-0000-000053560000}"/>
    <cellStyle name="Comma 2 5 3 2 2 2 2" xfId="1096" xr:uid="{00000000-0005-0000-0000-000054560000}"/>
    <cellStyle name="Comma 2 5 3 2 2 2 2 2" xfId="3796" xr:uid="{00000000-0005-0000-0000-000055560000}"/>
    <cellStyle name="Comma 2 5 3 2 2 2 2 2 2" xfId="9157" xr:uid="{00000000-0005-0000-0000-000056560000}"/>
    <cellStyle name="Comma 2 5 3 2 2 2 2 2 2 2" xfId="22276" xr:uid="{00000000-0005-0000-0000-000057560000}"/>
    <cellStyle name="Comma 2 5 3 2 2 2 2 2 2 2 2" xfId="53659" xr:uid="{00000000-0005-0000-0000-000058560000}"/>
    <cellStyle name="Comma 2 5 3 2 2 2 2 2 2 3" xfId="40705" xr:uid="{00000000-0005-0000-0000-000059560000}"/>
    <cellStyle name="Comma 2 5 3 2 2 2 2 2 3" xfId="30158" xr:uid="{00000000-0005-0000-0000-00005A560000}"/>
    <cellStyle name="Comma 2 5 3 2 2 2 2 2 3 2" xfId="61540" xr:uid="{00000000-0005-0000-0000-00005B560000}"/>
    <cellStyle name="Comma 2 5 3 2 2 2 2 2 4" xfId="14501" xr:uid="{00000000-0005-0000-0000-00005C560000}"/>
    <cellStyle name="Comma 2 5 3 2 2 2 2 2 4 2" xfId="45886" xr:uid="{00000000-0005-0000-0000-00005D560000}"/>
    <cellStyle name="Comma 2 5 3 2 2 2 2 2 5" xfId="35441" xr:uid="{00000000-0005-0000-0000-00005E560000}"/>
    <cellStyle name="Comma 2 5 3 2 2 2 2 3" xfId="6499" xr:uid="{00000000-0005-0000-0000-00005F560000}"/>
    <cellStyle name="Comma 2 5 3 2 2 2 2 3 2" xfId="24903" xr:uid="{00000000-0005-0000-0000-000060560000}"/>
    <cellStyle name="Comma 2 5 3 2 2 2 2 3 2 2" xfId="56286" xr:uid="{00000000-0005-0000-0000-000061560000}"/>
    <cellStyle name="Comma 2 5 3 2 2 2 2 3 3" xfId="17130" xr:uid="{00000000-0005-0000-0000-000062560000}"/>
    <cellStyle name="Comma 2 5 3 2 2 2 2 3 3 2" xfId="48513" xr:uid="{00000000-0005-0000-0000-000063560000}"/>
    <cellStyle name="Comma 2 5 3 2 2 2 2 3 4" xfId="38073" xr:uid="{00000000-0005-0000-0000-000064560000}"/>
    <cellStyle name="Comma 2 5 3 2 2 2 2 4" xfId="19649" xr:uid="{00000000-0005-0000-0000-000065560000}"/>
    <cellStyle name="Comma 2 5 3 2 2 2 2 4 2" xfId="51032" xr:uid="{00000000-0005-0000-0000-000066560000}"/>
    <cellStyle name="Comma 2 5 3 2 2 2 2 5" xfId="27531" xr:uid="{00000000-0005-0000-0000-000067560000}"/>
    <cellStyle name="Comma 2 5 3 2 2 2 2 5 2" xfId="58913" xr:uid="{00000000-0005-0000-0000-000068560000}"/>
    <cellStyle name="Comma 2 5 3 2 2 2 2 6" xfId="11873" xr:uid="{00000000-0005-0000-0000-000069560000}"/>
    <cellStyle name="Comma 2 5 3 2 2 2 2 6 2" xfId="43259" xr:uid="{00000000-0005-0000-0000-00006A560000}"/>
    <cellStyle name="Comma 2 5 3 2 2 2 2 7" xfId="32811" xr:uid="{00000000-0005-0000-0000-00006B560000}"/>
    <cellStyle name="Comma 2 5 3 2 2 2 3" xfId="3795" xr:uid="{00000000-0005-0000-0000-00006C560000}"/>
    <cellStyle name="Comma 2 5 3 2 2 2 3 2" xfId="9156" xr:uid="{00000000-0005-0000-0000-00006D560000}"/>
    <cellStyle name="Comma 2 5 3 2 2 2 3 2 2" xfId="22275" xr:uid="{00000000-0005-0000-0000-00006E560000}"/>
    <cellStyle name="Comma 2 5 3 2 2 2 3 2 2 2" xfId="53658" xr:uid="{00000000-0005-0000-0000-00006F560000}"/>
    <cellStyle name="Comma 2 5 3 2 2 2 3 2 3" xfId="40704" xr:uid="{00000000-0005-0000-0000-000070560000}"/>
    <cellStyle name="Comma 2 5 3 2 2 2 3 3" xfId="30157" xr:uid="{00000000-0005-0000-0000-000071560000}"/>
    <cellStyle name="Comma 2 5 3 2 2 2 3 3 2" xfId="61539" xr:uid="{00000000-0005-0000-0000-000072560000}"/>
    <cellStyle name="Comma 2 5 3 2 2 2 3 4" xfId="14500" xr:uid="{00000000-0005-0000-0000-000073560000}"/>
    <cellStyle name="Comma 2 5 3 2 2 2 3 4 2" xfId="45885" xr:uid="{00000000-0005-0000-0000-000074560000}"/>
    <cellStyle name="Comma 2 5 3 2 2 2 3 5" xfId="35440" xr:uid="{00000000-0005-0000-0000-000075560000}"/>
    <cellStyle name="Comma 2 5 3 2 2 2 4" xfId="6498" xr:uid="{00000000-0005-0000-0000-000076560000}"/>
    <cellStyle name="Comma 2 5 3 2 2 2 4 2" xfId="24902" xr:uid="{00000000-0005-0000-0000-000077560000}"/>
    <cellStyle name="Comma 2 5 3 2 2 2 4 2 2" xfId="56285" xr:uid="{00000000-0005-0000-0000-000078560000}"/>
    <cellStyle name="Comma 2 5 3 2 2 2 4 3" xfId="17129" xr:uid="{00000000-0005-0000-0000-000079560000}"/>
    <cellStyle name="Comma 2 5 3 2 2 2 4 3 2" xfId="48512" xr:uid="{00000000-0005-0000-0000-00007A560000}"/>
    <cellStyle name="Comma 2 5 3 2 2 2 4 4" xfId="38072" xr:uid="{00000000-0005-0000-0000-00007B560000}"/>
    <cellStyle name="Comma 2 5 3 2 2 2 5" xfId="19648" xr:uid="{00000000-0005-0000-0000-00007C560000}"/>
    <cellStyle name="Comma 2 5 3 2 2 2 5 2" xfId="51031" xr:uid="{00000000-0005-0000-0000-00007D560000}"/>
    <cellStyle name="Comma 2 5 3 2 2 2 6" xfId="27530" xr:uid="{00000000-0005-0000-0000-00007E560000}"/>
    <cellStyle name="Comma 2 5 3 2 2 2 6 2" xfId="58912" xr:uid="{00000000-0005-0000-0000-00007F560000}"/>
    <cellStyle name="Comma 2 5 3 2 2 2 7" xfId="11872" xr:uid="{00000000-0005-0000-0000-000080560000}"/>
    <cellStyle name="Comma 2 5 3 2 2 2 7 2" xfId="43258" xr:uid="{00000000-0005-0000-0000-000081560000}"/>
    <cellStyle name="Comma 2 5 3 2 2 2 8" xfId="32810" xr:uid="{00000000-0005-0000-0000-000082560000}"/>
    <cellStyle name="Comma 2 5 3 2 2 3" xfId="1097" xr:uid="{00000000-0005-0000-0000-000083560000}"/>
    <cellStyle name="Comma 2 5 3 2 2 3 2" xfId="3797" xr:uid="{00000000-0005-0000-0000-000084560000}"/>
    <cellStyle name="Comma 2 5 3 2 2 3 2 2" xfId="9158" xr:uid="{00000000-0005-0000-0000-000085560000}"/>
    <cellStyle name="Comma 2 5 3 2 2 3 2 2 2" xfId="22277" xr:uid="{00000000-0005-0000-0000-000086560000}"/>
    <cellStyle name="Comma 2 5 3 2 2 3 2 2 2 2" xfId="53660" xr:uid="{00000000-0005-0000-0000-000087560000}"/>
    <cellStyle name="Comma 2 5 3 2 2 3 2 2 3" xfId="40706" xr:uid="{00000000-0005-0000-0000-000088560000}"/>
    <cellStyle name="Comma 2 5 3 2 2 3 2 3" xfId="30159" xr:uid="{00000000-0005-0000-0000-000089560000}"/>
    <cellStyle name="Comma 2 5 3 2 2 3 2 3 2" xfId="61541" xr:uid="{00000000-0005-0000-0000-00008A560000}"/>
    <cellStyle name="Comma 2 5 3 2 2 3 2 4" xfId="14502" xr:uid="{00000000-0005-0000-0000-00008B560000}"/>
    <cellStyle name="Comma 2 5 3 2 2 3 2 4 2" xfId="45887" xr:uid="{00000000-0005-0000-0000-00008C560000}"/>
    <cellStyle name="Comma 2 5 3 2 2 3 2 5" xfId="35442" xr:uid="{00000000-0005-0000-0000-00008D560000}"/>
    <cellStyle name="Comma 2 5 3 2 2 3 3" xfId="6500" xr:uid="{00000000-0005-0000-0000-00008E560000}"/>
    <cellStyle name="Comma 2 5 3 2 2 3 3 2" xfId="24904" xr:uid="{00000000-0005-0000-0000-00008F560000}"/>
    <cellStyle name="Comma 2 5 3 2 2 3 3 2 2" xfId="56287" xr:uid="{00000000-0005-0000-0000-000090560000}"/>
    <cellStyle name="Comma 2 5 3 2 2 3 3 3" xfId="17131" xr:uid="{00000000-0005-0000-0000-000091560000}"/>
    <cellStyle name="Comma 2 5 3 2 2 3 3 3 2" xfId="48514" xr:uid="{00000000-0005-0000-0000-000092560000}"/>
    <cellStyle name="Comma 2 5 3 2 2 3 3 4" xfId="38074" xr:uid="{00000000-0005-0000-0000-000093560000}"/>
    <cellStyle name="Comma 2 5 3 2 2 3 4" xfId="19650" xr:uid="{00000000-0005-0000-0000-000094560000}"/>
    <cellStyle name="Comma 2 5 3 2 2 3 4 2" xfId="51033" xr:uid="{00000000-0005-0000-0000-000095560000}"/>
    <cellStyle name="Comma 2 5 3 2 2 3 5" xfId="27532" xr:uid="{00000000-0005-0000-0000-000096560000}"/>
    <cellStyle name="Comma 2 5 3 2 2 3 5 2" xfId="58914" xr:uid="{00000000-0005-0000-0000-000097560000}"/>
    <cellStyle name="Comma 2 5 3 2 2 3 6" xfId="11874" xr:uid="{00000000-0005-0000-0000-000098560000}"/>
    <cellStyle name="Comma 2 5 3 2 2 3 6 2" xfId="43260" xr:uid="{00000000-0005-0000-0000-000099560000}"/>
    <cellStyle name="Comma 2 5 3 2 2 3 7" xfId="32812" xr:uid="{00000000-0005-0000-0000-00009A560000}"/>
    <cellStyle name="Comma 2 5 3 2 2 4" xfId="1098" xr:uid="{00000000-0005-0000-0000-00009B560000}"/>
    <cellStyle name="Comma 2 5 3 2 2 4 2" xfId="3798" xr:uid="{00000000-0005-0000-0000-00009C560000}"/>
    <cellStyle name="Comma 2 5 3 2 2 4 2 2" xfId="9159" xr:uid="{00000000-0005-0000-0000-00009D560000}"/>
    <cellStyle name="Comma 2 5 3 2 2 4 2 2 2" xfId="22278" xr:uid="{00000000-0005-0000-0000-00009E560000}"/>
    <cellStyle name="Comma 2 5 3 2 2 4 2 2 2 2" xfId="53661" xr:uid="{00000000-0005-0000-0000-00009F560000}"/>
    <cellStyle name="Comma 2 5 3 2 2 4 2 2 3" xfId="40707" xr:uid="{00000000-0005-0000-0000-0000A0560000}"/>
    <cellStyle name="Comma 2 5 3 2 2 4 2 3" xfId="30160" xr:uid="{00000000-0005-0000-0000-0000A1560000}"/>
    <cellStyle name="Comma 2 5 3 2 2 4 2 3 2" xfId="61542" xr:uid="{00000000-0005-0000-0000-0000A2560000}"/>
    <cellStyle name="Comma 2 5 3 2 2 4 2 4" xfId="14503" xr:uid="{00000000-0005-0000-0000-0000A3560000}"/>
    <cellStyle name="Comma 2 5 3 2 2 4 2 4 2" xfId="45888" xr:uid="{00000000-0005-0000-0000-0000A4560000}"/>
    <cellStyle name="Comma 2 5 3 2 2 4 2 5" xfId="35443" xr:uid="{00000000-0005-0000-0000-0000A5560000}"/>
    <cellStyle name="Comma 2 5 3 2 2 4 3" xfId="6501" xr:uid="{00000000-0005-0000-0000-0000A6560000}"/>
    <cellStyle name="Comma 2 5 3 2 2 4 3 2" xfId="24905" xr:uid="{00000000-0005-0000-0000-0000A7560000}"/>
    <cellStyle name="Comma 2 5 3 2 2 4 3 2 2" xfId="56288" xr:uid="{00000000-0005-0000-0000-0000A8560000}"/>
    <cellStyle name="Comma 2 5 3 2 2 4 3 3" xfId="17132" xr:uid="{00000000-0005-0000-0000-0000A9560000}"/>
    <cellStyle name="Comma 2 5 3 2 2 4 3 3 2" xfId="48515" xr:uid="{00000000-0005-0000-0000-0000AA560000}"/>
    <cellStyle name="Comma 2 5 3 2 2 4 3 4" xfId="38075" xr:uid="{00000000-0005-0000-0000-0000AB560000}"/>
    <cellStyle name="Comma 2 5 3 2 2 4 4" xfId="19651" xr:uid="{00000000-0005-0000-0000-0000AC560000}"/>
    <cellStyle name="Comma 2 5 3 2 2 4 4 2" xfId="51034" xr:uid="{00000000-0005-0000-0000-0000AD560000}"/>
    <cellStyle name="Comma 2 5 3 2 2 4 5" xfId="27533" xr:uid="{00000000-0005-0000-0000-0000AE560000}"/>
    <cellStyle name="Comma 2 5 3 2 2 4 5 2" xfId="58915" xr:uid="{00000000-0005-0000-0000-0000AF560000}"/>
    <cellStyle name="Comma 2 5 3 2 2 4 6" xfId="11875" xr:uid="{00000000-0005-0000-0000-0000B0560000}"/>
    <cellStyle name="Comma 2 5 3 2 2 4 6 2" xfId="43261" xr:uid="{00000000-0005-0000-0000-0000B1560000}"/>
    <cellStyle name="Comma 2 5 3 2 2 4 7" xfId="32813" xr:uid="{00000000-0005-0000-0000-0000B2560000}"/>
    <cellStyle name="Comma 2 5 3 2 2 5" xfId="3794" xr:uid="{00000000-0005-0000-0000-0000B3560000}"/>
    <cellStyle name="Comma 2 5 3 2 2 5 2" xfId="9155" xr:uid="{00000000-0005-0000-0000-0000B4560000}"/>
    <cellStyle name="Comma 2 5 3 2 2 5 2 2" xfId="22274" xr:uid="{00000000-0005-0000-0000-0000B5560000}"/>
    <cellStyle name="Comma 2 5 3 2 2 5 2 2 2" xfId="53657" xr:uid="{00000000-0005-0000-0000-0000B6560000}"/>
    <cellStyle name="Comma 2 5 3 2 2 5 2 3" xfId="40703" xr:uid="{00000000-0005-0000-0000-0000B7560000}"/>
    <cellStyle name="Comma 2 5 3 2 2 5 3" xfId="30156" xr:uid="{00000000-0005-0000-0000-0000B8560000}"/>
    <cellStyle name="Comma 2 5 3 2 2 5 3 2" xfId="61538" xr:uid="{00000000-0005-0000-0000-0000B9560000}"/>
    <cellStyle name="Comma 2 5 3 2 2 5 4" xfId="14499" xr:uid="{00000000-0005-0000-0000-0000BA560000}"/>
    <cellStyle name="Comma 2 5 3 2 2 5 4 2" xfId="45884" xr:uid="{00000000-0005-0000-0000-0000BB560000}"/>
    <cellStyle name="Comma 2 5 3 2 2 5 5" xfId="35439" xr:uid="{00000000-0005-0000-0000-0000BC560000}"/>
    <cellStyle name="Comma 2 5 3 2 2 6" xfId="6497" xr:uid="{00000000-0005-0000-0000-0000BD560000}"/>
    <cellStyle name="Comma 2 5 3 2 2 6 2" xfId="24901" xr:uid="{00000000-0005-0000-0000-0000BE560000}"/>
    <cellStyle name="Comma 2 5 3 2 2 6 2 2" xfId="56284" xr:uid="{00000000-0005-0000-0000-0000BF560000}"/>
    <cellStyle name="Comma 2 5 3 2 2 6 3" xfId="17128" xr:uid="{00000000-0005-0000-0000-0000C0560000}"/>
    <cellStyle name="Comma 2 5 3 2 2 6 3 2" xfId="48511" xr:uid="{00000000-0005-0000-0000-0000C1560000}"/>
    <cellStyle name="Comma 2 5 3 2 2 6 4" xfId="38071" xr:uid="{00000000-0005-0000-0000-0000C2560000}"/>
    <cellStyle name="Comma 2 5 3 2 2 7" xfId="19647" xr:uid="{00000000-0005-0000-0000-0000C3560000}"/>
    <cellStyle name="Comma 2 5 3 2 2 7 2" xfId="51030" xr:uid="{00000000-0005-0000-0000-0000C4560000}"/>
    <cellStyle name="Comma 2 5 3 2 2 8" xfId="27529" xr:uid="{00000000-0005-0000-0000-0000C5560000}"/>
    <cellStyle name="Comma 2 5 3 2 2 8 2" xfId="58911" xr:uid="{00000000-0005-0000-0000-0000C6560000}"/>
    <cellStyle name="Comma 2 5 3 2 2 9" xfId="11871" xr:uid="{00000000-0005-0000-0000-0000C7560000}"/>
    <cellStyle name="Comma 2 5 3 2 2 9 2" xfId="43257" xr:uid="{00000000-0005-0000-0000-0000C8560000}"/>
    <cellStyle name="Comma 2 5 3 2 3" xfId="1099" xr:uid="{00000000-0005-0000-0000-0000C9560000}"/>
    <cellStyle name="Comma 2 5 3 2 3 10" xfId="32814" xr:uid="{00000000-0005-0000-0000-0000CA560000}"/>
    <cellStyle name="Comma 2 5 3 2 3 2" xfId="1100" xr:uid="{00000000-0005-0000-0000-0000CB560000}"/>
    <cellStyle name="Comma 2 5 3 2 3 2 2" xfId="1101" xr:uid="{00000000-0005-0000-0000-0000CC560000}"/>
    <cellStyle name="Comma 2 5 3 2 3 2 2 2" xfId="3801" xr:uid="{00000000-0005-0000-0000-0000CD560000}"/>
    <cellStyle name="Comma 2 5 3 2 3 2 2 2 2" xfId="9162" xr:uid="{00000000-0005-0000-0000-0000CE560000}"/>
    <cellStyle name="Comma 2 5 3 2 3 2 2 2 2 2" xfId="22281" xr:uid="{00000000-0005-0000-0000-0000CF560000}"/>
    <cellStyle name="Comma 2 5 3 2 3 2 2 2 2 2 2" xfId="53664" xr:uid="{00000000-0005-0000-0000-0000D0560000}"/>
    <cellStyle name="Comma 2 5 3 2 3 2 2 2 2 3" xfId="40710" xr:uid="{00000000-0005-0000-0000-0000D1560000}"/>
    <cellStyle name="Comma 2 5 3 2 3 2 2 2 3" xfId="30163" xr:uid="{00000000-0005-0000-0000-0000D2560000}"/>
    <cellStyle name="Comma 2 5 3 2 3 2 2 2 3 2" xfId="61545" xr:uid="{00000000-0005-0000-0000-0000D3560000}"/>
    <cellStyle name="Comma 2 5 3 2 3 2 2 2 4" xfId="14506" xr:uid="{00000000-0005-0000-0000-0000D4560000}"/>
    <cellStyle name="Comma 2 5 3 2 3 2 2 2 4 2" xfId="45891" xr:uid="{00000000-0005-0000-0000-0000D5560000}"/>
    <cellStyle name="Comma 2 5 3 2 3 2 2 2 5" xfId="35446" xr:uid="{00000000-0005-0000-0000-0000D6560000}"/>
    <cellStyle name="Comma 2 5 3 2 3 2 2 3" xfId="6504" xr:uid="{00000000-0005-0000-0000-0000D7560000}"/>
    <cellStyle name="Comma 2 5 3 2 3 2 2 3 2" xfId="24908" xr:uid="{00000000-0005-0000-0000-0000D8560000}"/>
    <cellStyle name="Comma 2 5 3 2 3 2 2 3 2 2" xfId="56291" xr:uid="{00000000-0005-0000-0000-0000D9560000}"/>
    <cellStyle name="Comma 2 5 3 2 3 2 2 3 3" xfId="17135" xr:uid="{00000000-0005-0000-0000-0000DA560000}"/>
    <cellStyle name="Comma 2 5 3 2 3 2 2 3 3 2" xfId="48518" xr:uid="{00000000-0005-0000-0000-0000DB560000}"/>
    <cellStyle name="Comma 2 5 3 2 3 2 2 3 4" xfId="38078" xr:uid="{00000000-0005-0000-0000-0000DC560000}"/>
    <cellStyle name="Comma 2 5 3 2 3 2 2 4" xfId="19654" xr:uid="{00000000-0005-0000-0000-0000DD560000}"/>
    <cellStyle name="Comma 2 5 3 2 3 2 2 4 2" xfId="51037" xr:uid="{00000000-0005-0000-0000-0000DE560000}"/>
    <cellStyle name="Comma 2 5 3 2 3 2 2 5" xfId="27536" xr:uid="{00000000-0005-0000-0000-0000DF560000}"/>
    <cellStyle name="Comma 2 5 3 2 3 2 2 5 2" xfId="58918" xr:uid="{00000000-0005-0000-0000-0000E0560000}"/>
    <cellStyle name="Comma 2 5 3 2 3 2 2 6" xfId="11878" xr:uid="{00000000-0005-0000-0000-0000E1560000}"/>
    <cellStyle name="Comma 2 5 3 2 3 2 2 6 2" xfId="43264" xr:uid="{00000000-0005-0000-0000-0000E2560000}"/>
    <cellStyle name="Comma 2 5 3 2 3 2 2 7" xfId="32816" xr:uid="{00000000-0005-0000-0000-0000E3560000}"/>
    <cellStyle name="Comma 2 5 3 2 3 2 3" xfId="3800" xr:uid="{00000000-0005-0000-0000-0000E4560000}"/>
    <cellStyle name="Comma 2 5 3 2 3 2 3 2" xfId="9161" xr:uid="{00000000-0005-0000-0000-0000E5560000}"/>
    <cellStyle name="Comma 2 5 3 2 3 2 3 2 2" xfId="22280" xr:uid="{00000000-0005-0000-0000-0000E6560000}"/>
    <cellStyle name="Comma 2 5 3 2 3 2 3 2 2 2" xfId="53663" xr:uid="{00000000-0005-0000-0000-0000E7560000}"/>
    <cellStyle name="Comma 2 5 3 2 3 2 3 2 3" xfId="40709" xr:uid="{00000000-0005-0000-0000-0000E8560000}"/>
    <cellStyle name="Comma 2 5 3 2 3 2 3 3" xfId="30162" xr:uid="{00000000-0005-0000-0000-0000E9560000}"/>
    <cellStyle name="Comma 2 5 3 2 3 2 3 3 2" xfId="61544" xr:uid="{00000000-0005-0000-0000-0000EA560000}"/>
    <cellStyle name="Comma 2 5 3 2 3 2 3 4" xfId="14505" xr:uid="{00000000-0005-0000-0000-0000EB560000}"/>
    <cellStyle name="Comma 2 5 3 2 3 2 3 4 2" xfId="45890" xr:uid="{00000000-0005-0000-0000-0000EC560000}"/>
    <cellStyle name="Comma 2 5 3 2 3 2 3 5" xfId="35445" xr:uid="{00000000-0005-0000-0000-0000ED560000}"/>
    <cellStyle name="Comma 2 5 3 2 3 2 4" xfId="6503" xr:uid="{00000000-0005-0000-0000-0000EE560000}"/>
    <cellStyle name="Comma 2 5 3 2 3 2 4 2" xfId="24907" xr:uid="{00000000-0005-0000-0000-0000EF560000}"/>
    <cellStyle name="Comma 2 5 3 2 3 2 4 2 2" xfId="56290" xr:uid="{00000000-0005-0000-0000-0000F0560000}"/>
    <cellStyle name="Comma 2 5 3 2 3 2 4 3" xfId="17134" xr:uid="{00000000-0005-0000-0000-0000F1560000}"/>
    <cellStyle name="Comma 2 5 3 2 3 2 4 3 2" xfId="48517" xr:uid="{00000000-0005-0000-0000-0000F2560000}"/>
    <cellStyle name="Comma 2 5 3 2 3 2 4 4" xfId="38077" xr:uid="{00000000-0005-0000-0000-0000F3560000}"/>
    <cellStyle name="Comma 2 5 3 2 3 2 5" xfId="19653" xr:uid="{00000000-0005-0000-0000-0000F4560000}"/>
    <cellStyle name="Comma 2 5 3 2 3 2 5 2" xfId="51036" xr:uid="{00000000-0005-0000-0000-0000F5560000}"/>
    <cellStyle name="Comma 2 5 3 2 3 2 6" xfId="27535" xr:uid="{00000000-0005-0000-0000-0000F6560000}"/>
    <cellStyle name="Comma 2 5 3 2 3 2 6 2" xfId="58917" xr:uid="{00000000-0005-0000-0000-0000F7560000}"/>
    <cellStyle name="Comma 2 5 3 2 3 2 7" xfId="11877" xr:uid="{00000000-0005-0000-0000-0000F8560000}"/>
    <cellStyle name="Comma 2 5 3 2 3 2 7 2" xfId="43263" xr:uid="{00000000-0005-0000-0000-0000F9560000}"/>
    <cellStyle name="Comma 2 5 3 2 3 2 8" xfId="32815" xr:uid="{00000000-0005-0000-0000-0000FA560000}"/>
    <cellStyle name="Comma 2 5 3 2 3 3" xfId="1102" xr:uid="{00000000-0005-0000-0000-0000FB560000}"/>
    <cellStyle name="Comma 2 5 3 2 3 3 2" xfId="3802" xr:uid="{00000000-0005-0000-0000-0000FC560000}"/>
    <cellStyle name="Comma 2 5 3 2 3 3 2 2" xfId="9163" xr:uid="{00000000-0005-0000-0000-0000FD560000}"/>
    <cellStyle name="Comma 2 5 3 2 3 3 2 2 2" xfId="22282" xr:uid="{00000000-0005-0000-0000-0000FE560000}"/>
    <cellStyle name="Comma 2 5 3 2 3 3 2 2 2 2" xfId="53665" xr:uid="{00000000-0005-0000-0000-0000FF560000}"/>
    <cellStyle name="Comma 2 5 3 2 3 3 2 2 3" xfId="40711" xr:uid="{00000000-0005-0000-0000-000000570000}"/>
    <cellStyle name="Comma 2 5 3 2 3 3 2 3" xfId="30164" xr:uid="{00000000-0005-0000-0000-000001570000}"/>
    <cellStyle name="Comma 2 5 3 2 3 3 2 3 2" xfId="61546" xr:uid="{00000000-0005-0000-0000-000002570000}"/>
    <cellStyle name="Comma 2 5 3 2 3 3 2 4" xfId="14507" xr:uid="{00000000-0005-0000-0000-000003570000}"/>
    <cellStyle name="Comma 2 5 3 2 3 3 2 4 2" xfId="45892" xr:uid="{00000000-0005-0000-0000-000004570000}"/>
    <cellStyle name="Comma 2 5 3 2 3 3 2 5" xfId="35447" xr:uid="{00000000-0005-0000-0000-000005570000}"/>
    <cellStyle name="Comma 2 5 3 2 3 3 3" xfId="6505" xr:uid="{00000000-0005-0000-0000-000006570000}"/>
    <cellStyle name="Comma 2 5 3 2 3 3 3 2" xfId="24909" xr:uid="{00000000-0005-0000-0000-000007570000}"/>
    <cellStyle name="Comma 2 5 3 2 3 3 3 2 2" xfId="56292" xr:uid="{00000000-0005-0000-0000-000008570000}"/>
    <cellStyle name="Comma 2 5 3 2 3 3 3 3" xfId="17136" xr:uid="{00000000-0005-0000-0000-000009570000}"/>
    <cellStyle name="Comma 2 5 3 2 3 3 3 3 2" xfId="48519" xr:uid="{00000000-0005-0000-0000-00000A570000}"/>
    <cellStyle name="Comma 2 5 3 2 3 3 3 4" xfId="38079" xr:uid="{00000000-0005-0000-0000-00000B570000}"/>
    <cellStyle name="Comma 2 5 3 2 3 3 4" xfId="19655" xr:uid="{00000000-0005-0000-0000-00000C570000}"/>
    <cellStyle name="Comma 2 5 3 2 3 3 4 2" xfId="51038" xr:uid="{00000000-0005-0000-0000-00000D570000}"/>
    <cellStyle name="Comma 2 5 3 2 3 3 5" xfId="27537" xr:uid="{00000000-0005-0000-0000-00000E570000}"/>
    <cellStyle name="Comma 2 5 3 2 3 3 5 2" xfId="58919" xr:uid="{00000000-0005-0000-0000-00000F570000}"/>
    <cellStyle name="Comma 2 5 3 2 3 3 6" xfId="11879" xr:uid="{00000000-0005-0000-0000-000010570000}"/>
    <cellStyle name="Comma 2 5 3 2 3 3 6 2" xfId="43265" xr:uid="{00000000-0005-0000-0000-000011570000}"/>
    <cellStyle name="Comma 2 5 3 2 3 3 7" xfId="32817" xr:uid="{00000000-0005-0000-0000-000012570000}"/>
    <cellStyle name="Comma 2 5 3 2 3 4" xfId="1103" xr:uid="{00000000-0005-0000-0000-000013570000}"/>
    <cellStyle name="Comma 2 5 3 2 3 4 2" xfId="3803" xr:uid="{00000000-0005-0000-0000-000014570000}"/>
    <cellStyle name="Comma 2 5 3 2 3 4 2 2" xfId="9164" xr:uid="{00000000-0005-0000-0000-000015570000}"/>
    <cellStyle name="Comma 2 5 3 2 3 4 2 2 2" xfId="22283" xr:uid="{00000000-0005-0000-0000-000016570000}"/>
    <cellStyle name="Comma 2 5 3 2 3 4 2 2 2 2" xfId="53666" xr:uid="{00000000-0005-0000-0000-000017570000}"/>
    <cellStyle name="Comma 2 5 3 2 3 4 2 2 3" xfId="40712" xr:uid="{00000000-0005-0000-0000-000018570000}"/>
    <cellStyle name="Comma 2 5 3 2 3 4 2 3" xfId="30165" xr:uid="{00000000-0005-0000-0000-000019570000}"/>
    <cellStyle name="Comma 2 5 3 2 3 4 2 3 2" xfId="61547" xr:uid="{00000000-0005-0000-0000-00001A570000}"/>
    <cellStyle name="Comma 2 5 3 2 3 4 2 4" xfId="14508" xr:uid="{00000000-0005-0000-0000-00001B570000}"/>
    <cellStyle name="Comma 2 5 3 2 3 4 2 4 2" xfId="45893" xr:uid="{00000000-0005-0000-0000-00001C570000}"/>
    <cellStyle name="Comma 2 5 3 2 3 4 2 5" xfId="35448" xr:uid="{00000000-0005-0000-0000-00001D570000}"/>
    <cellStyle name="Comma 2 5 3 2 3 4 3" xfId="6506" xr:uid="{00000000-0005-0000-0000-00001E570000}"/>
    <cellStyle name="Comma 2 5 3 2 3 4 3 2" xfId="24910" xr:uid="{00000000-0005-0000-0000-00001F570000}"/>
    <cellStyle name="Comma 2 5 3 2 3 4 3 2 2" xfId="56293" xr:uid="{00000000-0005-0000-0000-000020570000}"/>
    <cellStyle name="Comma 2 5 3 2 3 4 3 3" xfId="17137" xr:uid="{00000000-0005-0000-0000-000021570000}"/>
    <cellStyle name="Comma 2 5 3 2 3 4 3 3 2" xfId="48520" xr:uid="{00000000-0005-0000-0000-000022570000}"/>
    <cellStyle name="Comma 2 5 3 2 3 4 3 4" xfId="38080" xr:uid="{00000000-0005-0000-0000-000023570000}"/>
    <cellStyle name="Comma 2 5 3 2 3 4 4" xfId="19656" xr:uid="{00000000-0005-0000-0000-000024570000}"/>
    <cellStyle name="Comma 2 5 3 2 3 4 4 2" xfId="51039" xr:uid="{00000000-0005-0000-0000-000025570000}"/>
    <cellStyle name="Comma 2 5 3 2 3 4 5" xfId="27538" xr:uid="{00000000-0005-0000-0000-000026570000}"/>
    <cellStyle name="Comma 2 5 3 2 3 4 5 2" xfId="58920" xr:uid="{00000000-0005-0000-0000-000027570000}"/>
    <cellStyle name="Comma 2 5 3 2 3 4 6" xfId="11880" xr:uid="{00000000-0005-0000-0000-000028570000}"/>
    <cellStyle name="Comma 2 5 3 2 3 4 6 2" xfId="43266" xr:uid="{00000000-0005-0000-0000-000029570000}"/>
    <cellStyle name="Comma 2 5 3 2 3 4 7" xfId="32818" xr:uid="{00000000-0005-0000-0000-00002A570000}"/>
    <cellStyle name="Comma 2 5 3 2 3 5" xfId="3799" xr:uid="{00000000-0005-0000-0000-00002B570000}"/>
    <cellStyle name="Comma 2 5 3 2 3 5 2" xfId="9160" xr:uid="{00000000-0005-0000-0000-00002C570000}"/>
    <cellStyle name="Comma 2 5 3 2 3 5 2 2" xfId="22279" xr:uid="{00000000-0005-0000-0000-00002D570000}"/>
    <cellStyle name="Comma 2 5 3 2 3 5 2 2 2" xfId="53662" xr:uid="{00000000-0005-0000-0000-00002E570000}"/>
    <cellStyle name="Comma 2 5 3 2 3 5 2 3" xfId="40708" xr:uid="{00000000-0005-0000-0000-00002F570000}"/>
    <cellStyle name="Comma 2 5 3 2 3 5 3" xfId="30161" xr:uid="{00000000-0005-0000-0000-000030570000}"/>
    <cellStyle name="Comma 2 5 3 2 3 5 3 2" xfId="61543" xr:uid="{00000000-0005-0000-0000-000031570000}"/>
    <cellStyle name="Comma 2 5 3 2 3 5 4" xfId="14504" xr:uid="{00000000-0005-0000-0000-000032570000}"/>
    <cellStyle name="Comma 2 5 3 2 3 5 4 2" xfId="45889" xr:uid="{00000000-0005-0000-0000-000033570000}"/>
    <cellStyle name="Comma 2 5 3 2 3 5 5" xfId="35444" xr:uid="{00000000-0005-0000-0000-000034570000}"/>
    <cellStyle name="Comma 2 5 3 2 3 6" xfId="6502" xr:uid="{00000000-0005-0000-0000-000035570000}"/>
    <cellStyle name="Comma 2 5 3 2 3 6 2" xfId="24906" xr:uid="{00000000-0005-0000-0000-000036570000}"/>
    <cellStyle name="Comma 2 5 3 2 3 6 2 2" xfId="56289" xr:uid="{00000000-0005-0000-0000-000037570000}"/>
    <cellStyle name="Comma 2 5 3 2 3 6 3" xfId="17133" xr:uid="{00000000-0005-0000-0000-000038570000}"/>
    <cellStyle name="Comma 2 5 3 2 3 6 3 2" xfId="48516" xr:uid="{00000000-0005-0000-0000-000039570000}"/>
    <cellStyle name="Comma 2 5 3 2 3 6 4" xfId="38076" xr:uid="{00000000-0005-0000-0000-00003A570000}"/>
    <cellStyle name="Comma 2 5 3 2 3 7" xfId="19652" xr:uid="{00000000-0005-0000-0000-00003B570000}"/>
    <cellStyle name="Comma 2 5 3 2 3 7 2" xfId="51035" xr:uid="{00000000-0005-0000-0000-00003C570000}"/>
    <cellStyle name="Comma 2 5 3 2 3 8" xfId="27534" xr:uid="{00000000-0005-0000-0000-00003D570000}"/>
    <cellStyle name="Comma 2 5 3 2 3 8 2" xfId="58916" xr:uid="{00000000-0005-0000-0000-00003E570000}"/>
    <cellStyle name="Comma 2 5 3 2 3 9" xfId="11876" xr:uid="{00000000-0005-0000-0000-00003F570000}"/>
    <cellStyle name="Comma 2 5 3 2 3 9 2" xfId="43262" xr:uid="{00000000-0005-0000-0000-000040570000}"/>
    <cellStyle name="Comma 2 5 3 2 4" xfId="1104" xr:uid="{00000000-0005-0000-0000-000041570000}"/>
    <cellStyle name="Comma 2 5 3 2 4 10" xfId="32819" xr:uid="{00000000-0005-0000-0000-000042570000}"/>
    <cellStyle name="Comma 2 5 3 2 4 2" xfId="1105" xr:uid="{00000000-0005-0000-0000-000043570000}"/>
    <cellStyle name="Comma 2 5 3 2 4 2 2" xfId="1106" xr:uid="{00000000-0005-0000-0000-000044570000}"/>
    <cellStyle name="Comma 2 5 3 2 4 2 2 2" xfId="3806" xr:uid="{00000000-0005-0000-0000-000045570000}"/>
    <cellStyle name="Comma 2 5 3 2 4 2 2 2 2" xfId="9167" xr:uid="{00000000-0005-0000-0000-000046570000}"/>
    <cellStyle name="Comma 2 5 3 2 4 2 2 2 2 2" xfId="22286" xr:uid="{00000000-0005-0000-0000-000047570000}"/>
    <cellStyle name="Comma 2 5 3 2 4 2 2 2 2 2 2" xfId="53669" xr:uid="{00000000-0005-0000-0000-000048570000}"/>
    <cellStyle name="Comma 2 5 3 2 4 2 2 2 2 3" xfId="40715" xr:uid="{00000000-0005-0000-0000-000049570000}"/>
    <cellStyle name="Comma 2 5 3 2 4 2 2 2 3" xfId="30168" xr:uid="{00000000-0005-0000-0000-00004A570000}"/>
    <cellStyle name="Comma 2 5 3 2 4 2 2 2 3 2" xfId="61550" xr:uid="{00000000-0005-0000-0000-00004B570000}"/>
    <cellStyle name="Comma 2 5 3 2 4 2 2 2 4" xfId="14511" xr:uid="{00000000-0005-0000-0000-00004C570000}"/>
    <cellStyle name="Comma 2 5 3 2 4 2 2 2 4 2" xfId="45896" xr:uid="{00000000-0005-0000-0000-00004D570000}"/>
    <cellStyle name="Comma 2 5 3 2 4 2 2 2 5" xfId="35451" xr:uid="{00000000-0005-0000-0000-00004E570000}"/>
    <cellStyle name="Comma 2 5 3 2 4 2 2 3" xfId="6509" xr:uid="{00000000-0005-0000-0000-00004F570000}"/>
    <cellStyle name="Comma 2 5 3 2 4 2 2 3 2" xfId="24913" xr:uid="{00000000-0005-0000-0000-000050570000}"/>
    <cellStyle name="Comma 2 5 3 2 4 2 2 3 2 2" xfId="56296" xr:uid="{00000000-0005-0000-0000-000051570000}"/>
    <cellStyle name="Comma 2 5 3 2 4 2 2 3 3" xfId="17140" xr:uid="{00000000-0005-0000-0000-000052570000}"/>
    <cellStyle name="Comma 2 5 3 2 4 2 2 3 3 2" xfId="48523" xr:uid="{00000000-0005-0000-0000-000053570000}"/>
    <cellStyle name="Comma 2 5 3 2 4 2 2 3 4" xfId="38083" xr:uid="{00000000-0005-0000-0000-000054570000}"/>
    <cellStyle name="Comma 2 5 3 2 4 2 2 4" xfId="19659" xr:uid="{00000000-0005-0000-0000-000055570000}"/>
    <cellStyle name="Comma 2 5 3 2 4 2 2 4 2" xfId="51042" xr:uid="{00000000-0005-0000-0000-000056570000}"/>
    <cellStyle name="Comma 2 5 3 2 4 2 2 5" xfId="27541" xr:uid="{00000000-0005-0000-0000-000057570000}"/>
    <cellStyle name="Comma 2 5 3 2 4 2 2 5 2" xfId="58923" xr:uid="{00000000-0005-0000-0000-000058570000}"/>
    <cellStyle name="Comma 2 5 3 2 4 2 2 6" xfId="11883" xr:uid="{00000000-0005-0000-0000-000059570000}"/>
    <cellStyle name="Comma 2 5 3 2 4 2 2 6 2" xfId="43269" xr:uid="{00000000-0005-0000-0000-00005A570000}"/>
    <cellStyle name="Comma 2 5 3 2 4 2 2 7" xfId="32821" xr:uid="{00000000-0005-0000-0000-00005B570000}"/>
    <cellStyle name="Comma 2 5 3 2 4 2 3" xfId="3805" xr:uid="{00000000-0005-0000-0000-00005C570000}"/>
    <cellStyle name="Comma 2 5 3 2 4 2 3 2" xfId="9166" xr:uid="{00000000-0005-0000-0000-00005D570000}"/>
    <cellStyle name="Comma 2 5 3 2 4 2 3 2 2" xfId="22285" xr:uid="{00000000-0005-0000-0000-00005E570000}"/>
    <cellStyle name="Comma 2 5 3 2 4 2 3 2 2 2" xfId="53668" xr:uid="{00000000-0005-0000-0000-00005F570000}"/>
    <cellStyle name="Comma 2 5 3 2 4 2 3 2 3" xfId="40714" xr:uid="{00000000-0005-0000-0000-000060570000}"/>
    <cellStyle name="Comma 2 5 3 2 4 2 3 3" xfId="30167" xr:uid="{00000000-0005-0000-0000-000061570000}"/>
    <cellStyle name="Comma 2 5 3 2 4 2 3 3 2" xfId="61549" xr:uid="{00000000-0005-0000-0000-000062570000}"/>
    <cellStyle name="Comma 2 5 3 2 4 2 3 4" xfId="14510" xr:uid="{00000000-0005-0000-0000-000063570000}"/>
    <cellStyle name="Comma 2 5 3 2 4 2 3 4 2" xfId="45895" xr:uid="{00000000-0005-0000-0000-000064570000}"/>
    <cellStyle name="Comma 2 5 3 2 4 2 3 5" xfId="35450" xr:uid="{00000000-0005-0000-0000-000065570000}"/>
    <cellStyle name="Comma 2 5 3 2 4 2 4" xfId="6508" xr:uid="{00000000-0005-0000-0000-000066570000}"/>
    <cellStyle name="Comma 2 5 3 2 4 2 4 2" xfId="24912" xr:uid="{00000000-0005-0000-0000-000067570000}"/>
    <cellStyle name="Comma 2 5 3 2 4 2 4 2 2" xfId="56295" xr:uid="{00000000-0005-0000-0000-000068570000}"/>
    <cellStyle name="Comma 2 5 3 2 4 2 4 3" xfId="17139" xr:uid="{00000000-0005-0000-0000-000069570000}"/>
    <cellStyle name="Comma 2 5 3 2 4 2 4 3 2" xfId="48522" xr:uid="{00000000-0005-0000-0000-00006A570000}"/>
    <cellStyle name="Comma 2 5 3 2 4 2 4 4" xfId="38082" xr:uid="{00000000-0005-0000-0000-00006B570000}"/>
    <cellStyle name="Comma 2 5 3 2 4 2 5" xfId="19658" xr:uid="{00000000-0005-0000-0000-00006C570000}"/>
    <cellStyle name="Comma 2 5 3 2 4 2 5 2" xfId="51041" xr:uid="{00000000-0005-0000-0000-00006D570000}"/>
    <cellStyle name="Comma 2 5 3 2 4 2 6" xfId="27540" xr:uid="{00000000-0005-0000-0000-00006E570000}"/>
    <cellStyle name="Comma 2 5 3 2 4 2 6 2" xfId="58922" xr:uid="{00000000-0005-0000-0000-00006F570000}"/>
    <cellStyle name="Comma 2 5 3 2 4 2 7" xfId="11882" xr:uid="{00000000-0005-0000-0000-000070570000}"/>
    <cellStyle name="Comma 2 5 3 2 4 2 7 2" xfId="43268" xr:uid="{00000000-0005-0000-0000-000071570000}"/>
    <cellStyle name="Comma 2 5 3 2 4 2 8" xfId="32820" xr:uid="{00000000-0005-0000-0000-000072570000}"/>
    <cellStyle name="Comma 2 5 3 2 4 3" xfId="1107" xr:uid="{00000000-0005-0000-0000-000073570000}"/>
    <cellStyle name="Comma 2 5 3 2 4 3 2" xfId="3807" xr:uid="{00000000-0005-0000-0000-000074570000}"/>
    <cellStyle name="Comma 2 5 3 2 4 3 2 2" xfId="9168" xr:uid="{00000000-0005-0000-0000-000075570000}"/>
    <cellStyle name="Comma 2 5 3 2 4 3 2 2 2" xfId="22287" xr:uid="{00000000-0005-0000-0000-000076570000}"/>
    <cellStyle name="Comma 2 5 3 2 4 3 2 2 2 2" xfId="53670" xr:uid="{00000000-0005-0000-0000-000077570000}"/>
    <cellStyle name="Comma 2 5 3 2 4 3 2 2 3" xfId="40716" xr:uid="{00000000-0005-0000-0000-000078570000}"/>
    <cellStyle name="Comma 2 5 3 2 4 3 2 3" xfId="30169" xr:uid="{00000000-0005-0000-0000-000079570000}"/>
    <cellStyle name="Comma 2 5 3 2 4 3 2 3 2" xfId="61551" xr:uid="{00000000-0005-0000-0000-00007A570000}"/>
    <cellStyle name="Comma 2 5 3 2 4 3 2 4" xfId="14512" xr:uid="{00000000-0005-0000-0000-00007B570000}"/>
    <cellStyle name="Comma 2 5 3 2 4 3 2 4 2" xfId="45897" xr:uid="{00000000-0005-0000-0000-00007C570000}"/>
    <cellStyle name="Comma 2 5 3 2 4 3 2 5" xfId="35452" xr:uid="{00000000-0005-0000-0000-00007D570000}"/>
    <cellStyle name="Comma 2 5 3 2 4 3 3" xfId="6510" xr:uid="{00000000-0005-0000-0000-00007E570000}"/>
    <cellStyle name="Comma 2 5 3 2 4 3 3 2" xfId="24914" xr:uid="{00000000-0005-0000-0000-00007F570000}"/>
    <cellStyle name="Comma 2 5 3 2 4 3 3 2 2" xfId="56297" xr:uid="{00000000-0005-0000-0000-000080570000}"/>
    <cellStyle name="Comma 2 5 3 2 4 3 3 3" xfId="17141" xr:uid="{00000000-0005-0000-0000-000081570000}"/>
    <cellStyle name="Comma 2 5 3 2 4 3 3 3 2" xfId="48524" xr:uid="{00000000-0005-0000-0000-000082570000}"/>
    <cellStyle name="Comma 2 5 3 2 4 3 3 4" xfId="38084" xr:uid="{00000000-0005-0000-0000-000083570000}"/>
    <cellStyle name="Comma 2 5 3 2 4 3 4" xfId="19660" xr:uid="{00000000-0005-0000-0000-000084570000}"/>
    <cellStyle name="Comma 2 5 3 2 4 3 4 2" xfId="51043" xr:uid="{00000000-0005-0000-0000-000085570000}"/>
    <cellStyle name="Comma 2 5 3 2 4 3 5" xfId="27542" xr:uid="{00000000-0005-0000-0000-000086570000}"/>
    <cellStyle name="Comma 2 5 3 2 4 3 5 2" xfId="58924" xr:uid="{00000000-0005-0000-0000-000087570000}"/>
    <cellStyle name="Comma 2 5 3 2 4 3 6" xfId="11884" xr:uid="{00000000-0005-0000-0000-000088570000}"/>
    <cellStyle name="Comma 2 5 3 2 4 3 6 2" xfId="43270" xr:uid="{00000000-0005-0000-0000-000089570000}"/>
    <cellStyle name="Comma 2 5 3 2 4 3 7" xfId="32822" xr:uid="{00000000-0005-0000-0000-00008A570000}"/>
    <cellStyle name="Comma 2 5 3 2 4 4" xfId="1108" xr:uid="{00000000-0005-0000-0000-00008B570000}"/>
    <cellStyle name="Comma 2 5 3 2 4 4 2" xfId="3808" xr:uid="{00000000-0005-0000-0000-00008C570000}"/>
    <cellStyle name="Comma 2 5 3 2 4 4 2 2" xfId="9169" xr:uid="{00000000-0005-0000-0000-00008D570000}"/>
    <cellStyle name="Comma 2 5 3 2 4 4 2 2 2" xfId="22288" xr:uid="{00000000-0005-0000-0000-00008E570000}"/>
    <cellStyle name="Comma 2 5 3 2 4 4 2 2 2 2" xfId="53671" xr:uid="{00000000-0005-0000-0000-00008F570000}"/>
    <cellStyle name="Comma 2 5 3 2 4 4 2 2 3" xfId="40717" xr:uid="{00000000-0005-0000-0000-000090570000}"/>
    <cellStyle name="Comma 2 5 3 2 4 4 2 3" xfId="30170" xr:uid="{00000000-0005-0000-0000-000091570000}"/>
    <cellStyle name="Comma 2 5 3 2 4 4 2 3 2" xfId="61552" xr:uid="{00000000-0005-0000-0000-000092570000}"/>
    <cellStyle name="Comma 2 5 3 2 4 4 2 4" xfId="14513" xr:uid="{00000000-0005-0000-0000-000093570000}"/>
    <cellStyle name="Comma 2 5 3 2 4 4 2 4 2" xfId="45898" xr:uid="{00000000-0005-0000-0000-000094570000}"/>
    <cellStyle name="Comma 2 5 3 2 4 4 2 5" xfId="35453" xr:uid="{00000000-0005-0000-0000-000095570000}"/>
    <cellStyle name="Comma 2 5 3 2 4 4 3" xfId="6511" xr:uid="{00000000-0005-0000-0000-000096570000}"/>
    <cellStyle name="Comma 2 5 3 2 4 4 3 2" xfId="24915" xr:uid="{00000000-0005-0000-0000-000097570000}"/>
    <cellStyle name="Comma 2 5 3 2 4 4 3 2 2" xfId="56298" xr:uid="{00000000-0005-0000-0000-000098570000}"/>
    <cellStyle name="Comma 2 5 3 2 4 4 3 3" xfId="17142" xr:uid="{00000000-0005-0000-0000-000099570000}"/>
    <cellStyle name="Comma 2 5 3 2 4 4 3 3 2" xfId="48525" xr:uid="{00000000-0005-0000-0000-00009A570000}"/>
    <cellStyle name="Comma 2 5 3 2 4 4 3 4" xfId="38085" xr:uid="{00000000-0005-0000-0000-00009B570000}"/>
    <cellStyle name="Comma 2 5 3 2 4 4 4" xfId="19661" xr:uid="{00000000-0005-0000-0000-00009C570000}"/>
    <cellStyle name="Comma 2 5 3 2 4 4 4 2" xfId="51044" xr:uid="{00000000-0005-0000-0000-00009D570000}"/>
    <cellStyle name="Comma 2 5 3 2 4 4 5" xfId="27543" xr:uid="{00000000-0005-0000-0000-00009E570000}"/>
    <cellStyle name="Comma 2 5 3 2 4 4 5 2" xfId="58925" xr:uid="{00000000-0005-0000-0000-00009F570000}"/>
    <cellStyle name="Comma 2 5 3 2 4 4 6" xfId="11885" xr:uid="{00000000-0005-0000-0000-0000A0570000}"/>
    <cellStyle name="Comma 2 5 3 2 4 4 6 2" xfId="43271" xr:uid="{00000000-0005-0000-0000-0000A1570000}"/>
    <cellStyle name="Comma 2 5 3 2 4 4 7" xfId="32823" xr:uid="{00000000-0005-0000-0000-0000A2570000}"/>
    <cellStyle name="Comma 2 5 3 2 4 5" xfId="3804" xr:uid="{00000000-0005-0000-0000-0000A3570000}"/>
    <cellStyle name="Comma 2 5 3 2 4 5 2" xfId="9165" xr:uid="{00000000-0005-0000-0000-0000A4570000}"/>
    <cellStyle name="Comma 2 5 3 2 4 5 2 2" xfId="22284" xr:uid="{00000000-0005-0000-0000-0000A5570000}"/>
    <cellStyle name="Comma 2 5 3 2 4 5 2 2 2" xfId="53667" xr:uid="{00000000-0005-0000-0000-0000A6570000}"/>
    <cellStyle name="Comma 2 5 3 2 4 5 2 3" xfId="40713" xr:uid="{00000000-0005-0000-0000-0000A7570000}"/>
    <cellStyle name="Comma 2 5 3 2 4 5 3" xfId="30166" xr:uid="{00000000-0005-0000-0000-0000A8570000}"/>
    <cellStyle name="Comma 2 5 3 2 4 5 3 2" xfId="61548" xr:uid="{00000000-0005-0000-0000-0000A9570000}"/>
    <cellStyle name="Comma 2 5 3 2 4 5 4" xfId="14509" xr:uid="{00000000-0005-0000-0000-0000AA570000}"/>
    <cellStyle name="Comma 2 5 3 2 4 5 4 2" xfId="45894" xr:uid="{00000000-0005-0000-0000-0000AB570000}"/>
    <cellStyle name="Comma 2 5 3 2 4 5 5" xfId="35449" xr:uid="{00000000-0005-0000-0000-0000AC570000}"/>
    <cellStyle name="Comma 2 5 3 2 4 6" xfId="6507" xr:uid="{00000000-0005-0000-0000-0000AD570000}"/>
    <cellStyle name="Comma 2 5 3 2 4 6 2" xfId="24911" xr:uid="{00000000-0005-0000-0000-0000AE570000}"/>
    <cellStyle name="Comma 2 5 3 2 4 6 2 2" xfId="56294" xr:uid="{00000000-0005-0000-0000-0000AF570000}"/>
    <cellStyle name="Comma 2 5 3 2 4 6 3" xfId="17138" xr:uid="{00000000-0005-0000-0000-0000B0570000}"/>
    <cellStyle name="Comma 2 5 3 2 4 6 3 2" xfId="48521" xr:uid="{00000000-0005-0000-0000-0000B1570000}"/>
    <cellStyle name="Comma 2 5 3 2 4 6 4" xfId="38081" xr:uid="{00000000-0005-0000-0000-0000B2570000}"/>
    <cellStyle name="Comma 2 5 3 2 4 7" xfId="19657" xr:uid="{00000000-0005-0000-0000-0000B3570000}"/>
    <cellStyle name="Comma 2 5 3 2 4 7 2" xfId="51040" xr:uid="{00000000-0005-0000-0000-0000B4570000}"/>
    <cellStyle name="Comma 2 5 3 2 4 8" xfId="27539" xr:uid="{00000000-0005-0000-0000-0000B5570000}"/>
    <cellStyle name="Comma 2 5 3 2 4 8 2" xfId="58921" xr:uid="{00000000-0005-0000-0000-0000B6570000}"/>
    <cellStyle name="Comma 2 5 3 2 4 9" xfId="11881" xr:uid="{00000000-0005-0000-0000-0000B7570000}"/>
    <cellStyle name="Comma 2 5 3 2 4 9 2" xfId="43267" xr:uid="{00000000-0005-0000-0000-0000B8570000}"/>
    <cellStyle name="Comma 2 5 3 2 5" xfId="1109" xr:uid="{00000000-0005-0000-0000-0000B9570000}"/>
    <cellStyle name="Comma 2 5 3 2 5 10" xfId="32824" xr:uid="{00000000-0005-0000-0000-0000BA570000}"/>
    <cellStyle name="Comma 2 5 3 2 5 2" xfId="1110" xr:uid="{00000000-0005-0000-0000-0000BB570000}"/>
    <cellStyle name="Comma 2 5 3 2 5 2 2" xfId="1111" xr:uid="{00000000-0005-0000-0000-0000BC570000}"/>
    <cellStyle name="Comma 2 5 3 2 5 2 2 2" xfId="3811" xr:uid="{00000000-0005-0000-0000-0000BD570000}"/>
    <cellStyle name="Comma 2 5 3 2 5 2 2 2 2" xfId="9172" xr:uid="{00000000-0005-0000-0000-0000BE570000}"/>
    <cellStyle name="Comma 2 5 3 2 5 2 2 2 2 2" xfId="22291" xr:uid="{00000000-0005-0000-0000-0000BF570000}"/>
    <cellStyle name="Comma 2 5 3 2 5 2 2 2 2 2 2" xfId="53674" xr:uid="{00000000-0005-0000-0000-0000C0570000}"/>
    <cellStyle name="Comma 2 5 3 2 5 2 2 2 2 3" xfId="40720" xr:uid="{00000000-0005-0000-0000-0000C1570000}"/>
    <cellStyle name="Comma 2 5 3 2 5 2 2 2 3" xfId="30173" xr:uid="{00000000-0005-0000-0000-0000C2570000}"/>
    <cellStyle name="Comma 2 5 3 2 5 2 2 2 3 2" xfId="61555" xr:uid="{00000000-0005-0000-0000-0000C3570000}"/>
    <cellStyle name="Comma 2 5 3 2 5 2 2 2 4" xfId="14516" xr:uid="{00000000-0005-0000-0000-0000C4570000}"/>
    <cellStyle name="Comma 2 5 3 2 5 2 2 2 4 2" xfId="45901" xr:uid="{00000000-0005-0000-0000-0000C5570000}"/>
    <cellStyle name="Comma 2 5 3 2 5 2 2 2 5" xfId="35456" xr:uid="{00000000-0005-0000-0000-0000C6570000}"/>
    <cellStyle name="Comma 2 5 3 2 5 2 2 3" xfId="6514" xr:uid="{00000000-0005-0000-0000-0000C7570000}"/>
    <cellStyle name="Comma 2 5 3 2 5 2 2 3 2" xfId="24918" xr:uid="{00000000-0005-0000-0000-0000C8570000}"/>
    <cellStyle name="Comma 2 5 3 2 5 2 2 3 2 2" xfId="56301" xr:uid="{00000000-0005-0000-0000-0000C9570000}"/>
    <cellStyle name="Comma 2 5 3 2 5 2 2 3 3" xfId="17145" xr:uid="{00000000-0005-0000-0000-0000CA570000}"/>
    <cellStyle name="Comma 2 5 3 2 5 2 2 3 3 2" xfId="48528" xr:uid="{00000000-0005-0000-0000-0000CB570000}"/>
    <cellStyle name="Comma 2 5 3 2 5 2 2 3 4" xfId="38088" xr:uid="{00000000-0005-0000-0000-0000CC570000}"/>
    <cellStyle name="Comma 2 5 3 2 5 2 2 4" xfId="19664" xr:uid="{00000000-0005-0000-0000-0000CD570000}"/>
    <cellStyle name="Comma 2 5 3 2 5 2 2 4 2" xfId="51047" xr:uid="{00000000-0005-0000-0000-0000CE570000}"/>
    <cellStyle name="Comma 2 5 3 2 5 2 2 5" xfId="27546" xr:uid="{00000000-0005-0000-0000-0000CF570000}"/>
    <cellStyle name="Comma 2 5 3 2 5 2 2 5 2" xfId="58928" xr:uid="{00000000-0005-0000-0000-0000D0570000}"/>
    <cellStyle name="Comma 2 5 3 2 5 2 2 6" xfId="11888" xr:uid="{00000000-0005-0000-0000-0000D1570000}"/>
    <cellStyle name="Comma 2 5 3 2 5 2 2 6 2" xfId="43274" xr:uid="{00000000-0005-0000-0000-0000D2570000}"/>
    <cellStyle name="Comma 2 5 3 2 5 2 2 7" xfId="32826" xr:uid="{00000000-0005-0000-0000-0000D3570000}"/>
    <cellStyle name="Comma 2 5 3 2 5 2 3" xfId="3810" xr:uid="{00000000-0005-0000-0000-0000D4570000}"/>
    <cellStyle name="Comma 2 5 3 2 5 2 3 2" xfId="9171" xr:uid="{00000000-0005-0000-0000-0000D5570000}"/>
    <cellStyle name="Comma 2 5 3 2 5 2 3 2 2" xfId="22290" xr:uid="{00000000-0005-0000-0000-0000D6570000}"/>
    <cellStyle name="Comma 2 5 3 2 5 2 3 2 2 2" xfId="53673" xr:uid="{00000000-0005-0000-0000-0000D7570000}"/>
    <cellStyle name="Comma 2 5 3 2 5 2 3 2 3" xfId="40719" xr:uid="{00000000-0005-0000-0000-0000D8570000}"/>
    <cellStyle name="Comma 2 5 3 2 5 2 3 3" xfId="30172" xr:uid="{00000000-0005-0000-0000-0000D9570000}"/>
    <cellStyle name="Comma 2 5 3 2 5 2 3 3 2" xfId="61554" xr:uid="{00000000-0005-0000-0000-0000DA570000}"/>
    <cellStyle name="Comma 2 5 3 2 5 2 3 4" xfId="14515" xr:uid="{00000000-0005-0000-0000-0000DB570000}"/>
    <cellStyle name="Comma 2 5 3 2 5 2 3 4 2" xfId="45900" xr:uid="{00000000-0005-0000-0000-0000DC570000}"/>
    <cellStyle name="Comma 2 5 3 2 5 2 3 5" xfId="35455" xr:uid="{00000000-0005-0000-0000-0000DD570000}"/>
    <cellStyle name="Comma 2 5 3 2 5 2 4" xfId="6513" xr:uid="{00000000-0005-0000-0000-0000DE570000}"/>
    <cellStyle name="Comma 2 5 3 2 5 2 4 2" xfId="24917" xr:uid="{00000000-0005-0000-0000-0000DF570000}"/>
    <cellStyle name="Comma 2 5 3 2 5 2 4 2 2" xfId="56300" xr:uid="{00000000-0005-0000-0000-0000E0570000}"/>
    <cellStyle name="Comma 2 5 3 2 5 2 4 3" xfId="17144" xr:uid="{00000000-0005-0000-0000-0000E1570000}"/>
    <cellStyle name="Comma 2 5 3 2 5 2 4 3 2" xfId="48527" xr:uid="{00000000-0005-0000-0000-0000E2570000}"/>
    <cellStyle name="Comma 2 5 3 2 5 2 4 4" xfId="38087" xr:uid="{00000000-0005-0000-0000-0000E3570000}"/>
    <cellStyle name="Comma 2 5 3 2 5 2 5" xfId="19663" xr:uid="{00000000-0005-0000-0000-0000E4570000}"/>
    <cellStyle name="Comma 2 5 3 2 5 2 5 2" xfId="51046" xr:uid="{00000000-0005-0000-0000-0000E5570000}"/>
    <cellStyle name="Comma 2 5 3 2 5 2 6" xfId="27545" xr:uid="{00000000-0005-0000-0000-0000E6570000}"/>
    <cellStyle name="Comma 2 5 3 2 5 2 6 2" xfId="58927" xr:uid="{00000000-0005-0000-0000-0000E7570000}"/>
    <cellStyle name="Comma 2 5 3 2 5 2 7" xfId="11887" xr:uid="{00000000-0005-0000-0000-0000E8570000}"/>
    <cellStyle name="Comma 2 5 3 2 5 2 7 2" xfId="43273" xr:uid="{00000000-0005-0000-0000-0000E9570000}"/>
    <cellStyle name="Comma 2 5 3 2 5 2 8" xfId="32825" xr:uid="{00000000-0005-0000-0000-0000EA570000}"/>
    <cellStyle name="Comma 2 5 3 2 5 3" xfId="1112" xr:uid="{00000000-0005-0000-0000-0000EB570000}"/>
    <cellStyle name="Comma 2 5 3 2 5 3 2" xfId="3812" xr:uid="{00000000-0005-0000-0000-0000EC570000}"/>
    <cellStyle name="Comma 2 5 3 2 5 3 2 2" xfId="9173" xr:uid="{00000000-0005-0000-0000-0000ED570000}"/>
    <cellStyle name="Comma 2 5 3 2 5 3 2 2 2" xfId="22292" xr:uid="{00000000-0005-0000-0000-0000EE570000}"/>
    <cellStyle name="Comma 2 5 3 2 5 3 2 2 2 2" xfId="53675" xr:uid="{00000000-0005-0000-0000-0000EF570000}"/>
    <cellStyle name="Comma 2 5 3 2 5 3 2 2 3" xfId="40721" xr:uid="{00000000-0005-0000-0000-0000F0570000}"/>
    <cellStyle name="Comma 2 5 3 2 5 3 2 3" xfId="30174" xr:uid="{00000000-0005-0000-0000-0000F1570000}"/>
    <cellStyle name="Comma 2 5 3 2 5 3 2 3 2" xfId="61556" xr:uid="{00000000-0005-0000-0000-0000F2570000}"/>
    <cellStyle name="Comma 2 5 3 2 5 3 2 4" xfId="14517" xr:uid="{00000000-0005-0000-0000-0000F3570000}"/>
    <cellStyle name="Comma 2 5 3 2 5 3 2 4 2" xfId="45902" xr:uid="{00000000-0005-0000-0000-0000F4570000}"/>
    <cellStyle name="Comma 2 5 3 2 5 3 2 5" xfId="35457" xr:uid="{00000000-0005-0000-0000-0000F5570000}"/>
    <cellStyle name="Comma 2 5 3 2 5 3 3" xfId="6515" xr:uid="{00000000-0005-0000-0000-0000F6570000}"/>
    <cellStyle name="Comma 2 5 3 2 5 3 3 2" xfId="24919" xr:uid="{00000000-0005-0000-0000-0000F7570000}"/>
    <cellStyle name="Comma 2 5 3 2 5 3 3 2 2" xfId="56302" xr:uid="{00000000-0005-0000-0000-0000F8570000}"/>
    <cellStyle name="Comma 2 5 3 2 5 3 3 3" xfId="17146" xr:uid="{00000000-0005-0000-0000-0000F9570000}"/>
    <cellStyle name="Comma 2 5 3 2 5 3 3 3 2" xfId="48529" xr:uid="{00000000-0005-0000-0000-0000FA570000}"/>
    <cellStyle name="Comma 2 5 3 2 5 3 3 4" xfId="38089" xr:uid="{00000000-0005-0000-0000-0000FB570000}"/>
    <cellStyle name="Comma 2 5 3 2 5 3 4" xfId="19665" xr:uid="{00000000-0005-0000-0000-0000FC570000}"/>
    <cellStyle name="Comma 2 5 3 2 5 3 4 2" xfId="51048" xr:uid="{00000000-0005-0000-0000-0000FD570000}"/>
    <cellStyle name="Comma 2 5 3 2 5 3 5" xfId="27547" xr:uid="{00000000-0005-0000-0000-0000FE570000}"/>
    <cellStyle name="Comma 2 5 3 2 5 3 5 2" xfId="58929" xr:uid="{00000000-0005-0000-0000-0000FF570000}"/>
    <cellStyle name="Comma 2 5 3 2 5 3 6" xfId="11889" xr:uid="{00000000-0005-0000-0000-000000580000}"/>
    <cellStyle name="Comma 2 5 3 2 5 3 6 2" xfId="43275" xr:uid="{00000000-0005-0000-0000-000001580000}"/>
    <cellStyle name="Comma 2 5 3 2 5 3 7" xfId="32827" xr:uid="{00000000-0005-0000-0000-000002580000}"/>
    <cellStyle name="Comma 2 5 3 2 5 4" xfId="1113" xr:uid="{00000000-0005-0000-0000-000003580000}"/>
    <cellStyle name="Comma 2 5 3 2 5 4 2" xfId="3813" xr:uid="{00000000-0005-0000-0000-000004580000}"/>
    <cellStyle name="Comma 2 5 3 2 5 4 2 2" xfId="9174" xr:uid="{00000000-0005-0000-0000-000005580000}"/>
    <cellStyle name="Comma 2 5 3 2 5 4 2 2 2" xfId="22293" xr:uid="{00000000-0005-0000-0000-000006580000}"/>
    <cellStyle name="Comma 2 5 3 2 5 4 2 2 2 2" xfId="53676" xr:uid="{00000000-0005-0000-0000-000007580000}"/>
    <cellStyle name="Comma 2 5 3 2 5 4 2 2 3" xfId="40722" xr:uid="{00000000-0005-0000-0000-000008580000}"/>
    <cellStyle name="Comma 2 5 3 2 5 4 2 3" xfId="30175" xr:uid="{00000000-0005-0000-0000-000009580000}"/>
    <cellStyle name="Comma 2 5 3 2 5 4 2 3 2" xfId="61557" xr:uid="{00000000-0005-0000-0000-00000A580000}"/>
    <cellStyle name="Comma 2 5 3 2 5 4 2 4" xfId="14518" xr:uid="{00000000-0005-0000-0000-00000B580000}"/>
    <cellStyle name="Comma 2 5 3 2 5 4 2 4 2" xfId="45903" xr:uid="{00000000-0005-0000-0000-00000C580000}"/>
    <cellStyle name="Comma 2 5 3 2 5 4 2 5" xfId="35458" xr:uid="{00000000-0005-0000-0000-00000D580000}"/>
    <cellStyle name="Comma 2 5 3 2 5 4 3" xfId="6516" xr:uid="{00000000-0005-0000-0000-00000E580000}"/>
    <cellStyle name="Comma 2 5 3 2 5 4 3 2" xfId="24920" xr:uid="{00000000-0005-0000-0000-00000F580000}"/>
    <cellStyle name="Comma 2 5 3 2 5 4 3 2 2" xfId="56303" xr:uid="{00000000-0005-0000-0000-000010580000}"/>
    <cellStyle name="Comma 2 5 3 2 5 4 3 3" xfId="17147" xr:uid="{00000000-0005-0000-0000-000011580000}"/>
    <cellStyle name="Comma 2 5 3 2 5 4 3 3 2" xfId="48530" xr:uid="{00000000-0005-0000-0000-000012580000}"/>
    <cellStyle name="Comma 2 5 3 2 5 4 3 4" xfId="38090" xr:uid="{00000000-0005-0000-0000-000013580000}"/>
    <cellStyle name="Comma 2 5 3 2 5 4 4" xfId="19666" xr:uid="{00000000-0005-0000-0000-000014580000}"/>
    <cellStyle name="Comma 2 5 3 2 5 4 4 2" xfId="51049" xr:uid="{00000000-0005-0000-0000-000015580000}"/>
    <cellStyle name="Comma 2 5 3 2 5 4 5" xfId="27548" xr:uid="{00000000-0005-0000-0000-000016580000}"/>
    <cellStyle name="Comma 2 5 3 2 5 4 5 2" xfId="58930" xr:uid="{00000000-0005-0000-0000-000017580000}"/>
    <cellStyle name="Comma 2 5 3 2 5 4 6" xfId="11890" xr:uid="{00000000-0005-0000-0000-000018580000}"/>
    <cellStyle name="Comma 2 5 3 2 5 4 6 2" xfId="43276" xr:uid="{00000000-0005-0000-0000-000019580000}"/>
    <cellStyle name="Comma 2 5 3 2 5 4 7" xfId="32828" xr:uid="{00000000-0005-0000-0000-00001A580000}"/>
    <cellStyle name="Comma 2 5 3 2 5 5" xfId="3809" xr:uid="{00000000-0005-0000-0000-00001B580000}"/>
    <cellStyle name="Comma 2 5 3 2 5 5 2" xfId="9170" xr:uid="{00000000-0005-0000-0000-00001C580000}"/>
    <cellStyle name="Comma 2 5 3 2 5 5 2 2" xfId="22289" xr:uid="{00000000-0005-0000-0000-00001D580000}"/>
    <cellStyle name="Comma 2 5 3 2 5 5 2 2 2" xfId="53672" xr:uid="{00000000-0005-0000-0000-00001E580000}"/>
    <cellStyle name="Comma 2 5 3 2 5 5 2 3" xfId="40718" xr:uid="{00000000-0005-0000-0000-00001F580000}"/>
    <cellStyle name="Comma 2 5 3 2 5 5 3" xfId="30171" xr:uid="{00000000-0005-0000-0000-000020580000}"/>
    <cellStyle name="Comma 2 5 3 2 5 5 3 2" xfId="61553" xr:uid="{00000000-0005-0000-0000-000021580000}"/>
    <cellStyle name="Comma 2 5 3 2 5 5 4" xfId="14514" xr:uid="{00000000-0005-0000-0000-000022580000}"/>
    <cellStyle name="Comma 2 5 3 2 5 5 4 2" xfId="45899" xr:uid="{00000000-0005-0000-0000-000023580000}"/>
    <cellStyle name="Comma 2 5 3 2 5 5 5" xfId="35454" xr:uid="{00000000-0005-0000-0000-000024580000}"/>
    <cellStyle name="Comma 2 5 3 2 5 6" xfId="6512" xr:uid="{00000000-0005-0000-0000-000025580000}"/>
    <cellStyle name="Comma 2 5 3 2 5 6 2" xfId="24916" xr:uid="{00000000-0005-0000-0000-000026580000}"/>
    <cellStyle name="Comma 2 5 3 2 5 6 2 2" xfId="56299" xr:uid="{00000000-0005-0000-0000-000027580000}"/>
    <cellStyle name="Comma 2 5 3 2 5 6 3" xfId="17143" xr:uid="{00000000-0005-0000-0000-000028580000}"/>
    <cellStyle name="Comma 2 5 3 2 5 6 3 2" xfId="48526" xr:uid="{00000000-0005-0000-0000-000029580000}"/>
    <cellStyle name="Comma 2 5 3 2 5 6 4" xfId="38086" xr:uid="{00000000-0005-0000-0000-00002A580000}"/>
    <cellStyle name="Comma 2 5 3 2 5 7" xfId="19662" xr:uid="{00000000-0005-0000-0000-00002B580000}"/>
    <cellStyle name="Comma 2 5 3 2 5 7 2" xfId="51045" xr:uid="{00000000-0005-0000-0000-00002C580000}"/>
    <cellStyle name="Comma 2 5 3 2 5 8" xfId="27544" xr:uid="{00000000-0005-0000-0000-00002D580000}"/>
    <cellStyle name="Comma 2 5 3 2 5 8 2" xfId="58926" xr:uid="{00000000-0005-0000-0000-00002E580000}"/>
    <cellStyle name="Comma 2 5 3 2 5 9" xfId="11886" xr:uid="{00000000-0005-0000-0000-00002F580000}"/>
    <cellStyle name="Comma 2 5 3 2 5 9 2" xfId="43272" xr:uid="{00000000-0005-0000-0000-000030580000}"/>
    <cellStyle name="Comma 2 5 3 2 6" xfId="1114" xr:uid="{00000000-0005-0000-0000-000031580000}"/>
    <cellStyle name="Comma 2 5 3 2 6 2" xfId="1115" xr:uid="{00000000-0005-0000-0000-000032580000}"/>
    <cellStyle name="Comma 2 5 3 2 6 2 2" xfId="3815" xr:uid="{00000000-0005-0000-0000-000033580000}"/>
    <cellStyle name="Comma 2 5 3 2 6 2 2 2" xfId="9176" xr:uid="{00000000-0005-0000-0000-000034580000}"/>
    <cellStyle name="Comma 2 5 3 2 6 2 2 2 2" xfId="22295" xr:uid="{00000000-0005-0000-0000-000035580000}"/>
    <cellStyle name="Comma 2 5 3 2 6 2 2 2 2 2" xfId="53678" xr:uid="{00000000-0005-0000-0000-000036580000}"/>
    <cellStyle name="Comma 2 5 3 2 6 2 2 2 3" xfId="40724" xr:uid="{00000000-0005-0000-0000-000037580000}"/>
    <cellStyle name="Comma 2 5 3 2 6 2 2 3" xfId="30177" xr:uid="{00000000-0005-0000-0000-000038580000}"/>
    <cellStyle name="Comma 2 5 3 2 6 2 2 3 2" xfId="61559" xr:uid="{00000000-0005-0000-0000-000039580000}"/>
    <cellStyle name="Comma 2 5 3 2 6 2 2 4" xfId="14520" xr:uid="{00000000-0005-0000-0000-00003A580000}"/>
    <cellStyle name="Comma 2 5 3 2 6 2 2 4 2" xfId="45905" xr:uid="{00000000-0005-0000-0000-00003B580000}"/>
    <cellStyle name="Comma 2 5 3 2 6 2 2 5" xfId="35460" xr:uid="{00000000-0005-0000-0000-00003C580000}"/>
    <cellStyle name="Comma 2 5 3 2 6 2 3" xfId="6518" xr:uid="{00000000-0005-0000-0000-00003D580000}"/>
    <cellStyle name="Comma 2 5 3 2 6 2 3 2" xfId="24922" xr:uid="{00000000-0005-0000-0000-00003E580000}"/>
    <cellStyle name="Comma 2 5 3 2 6 2 3 2 2" xfId="56305" xr:uid="{00000000-0005-0000-0000-00003F580000}"/>
    <cellStyle name="Comma 2 5 3 2 6 2 3 3" xfId="17149" xr:uid="{00000000-0005-0000-0000-000040580000}"/>
    <cellStyle name="Comma 2 5 3 2 6 2 3 3 2" xfId="48532" xr:uid="{00000000-0005-0000-0000-000041580000}"/>
    <cellStyle name="Comma 2 5 3 2 6 2 3 4" xfId="38092" xr:uid="{00000000-0005-0000-0000-000042580000}"/>
    <cellStyle name="Comma 2 5 3 2 6 2 4" xfId="19668" xr:uid="{00000000-0005-0000-0000-000043580000}"/>
    <cellStyle name="Comma 2 5 3 2 6 2 4 2" xfId="51051" xr:uid="{00000000-0005-0000-0000-000044580000}"/>
    <cellStyle name="Comma 2 5 3 2 6 2 5" xfId="27550" xr:uid="{00000000-0005-0000-0000-000045580000}"/>
    <cellStyle name="Comma 2 5 3 2 6 2 5 2" xfId="58932" xr:uid="{00000000-0005-0000-0000-000046580000}"/>
    <cellStyle name="Comma 2 5 3 2 6 2 6" xfId="11892" xr:uid="{00000000-0005-0000-0000-000047580000}"/>
    <cellStyle name="Comma 2 5 3 2 6 2 6 2" xfId="43278" xr:uid="{00000000-0005-0000-0000-000048580000}"/>
    <cellStyle name="Comma 2 5 3 2 6 2 7" xfId="32830" xr:uid="{00000000-0005-0000-0000-000049580000}"/>
    <cellStyle name="Comma 2 5 3 2 6 3" xfId="1116" xr:uid="{00000000-0005-0000-0000-00004A580000}"/>
    <cellStyle name="Comma 2 5 3 2 6 3 2" xfId="3816" xr:uid="{00000000-0005-0000-0000-00004B580000}"/>
    <cellStyle name="Comma 2 5 3 2 6 3 2 2" xfId="9177" xr:uid="{00000000-0005-0000-0000-00004C580000}"/>
    <cellStyle name="Comma 2 5 3 2 6 3 2 2 2" xfId="22296" xr:uid="{00000000-0005-0000-0000-00004D580000}"/>
    <cellStyle name="Comma 2 5 3 2 6 3 2 2 2 2" xfId="53679" xr:uid="{00000000-0005-0000-0000-00004E580000}"/>
    <cellStyle name="Comma 2 5 3 2 6 3 2 2 3" xfId="40725" xr:uid="{00000000-0005-0000-0000-00004F580000}"/>
    <cellStyle name="Comma 2 5 3 2 6 3 2 3" xfId="30178" xr:uid="{00000000-0005-0000-0000-000050580000}"/>
    <cellStyle name="Comma 2 5 3 2 6 3 2 3 2" xfId="61560" xr:uid="{00000000-0005-0000-0000-000051580000}"/>
    <cellStyle name="Comma 2 5 3 2 6 3 2 4" xfId="14521" xr:uid="{00000000-0005-0000-0000-000052580000}"/>
    <cellStyle name="Comma 2 5 3 2 6 3 2 4 2" xfId="45906" xr:uid="{00000000-0005-0000-0000-000053580000}"/>
    <cellStyle name="Comma 2 5 3 2 6 3 2 5" xfId="35461" xr:uid="{00000000-0005-0000-0000-000054580000}"/>
    <cellStyle name="Comma 2 5 3 2 6 3 3" xfId="6519" xr:uid="{00000000-0005-0000-0000-000055580000}"/>
    <cellStyle name="Comma 2 5 3 2 6 3 3 2" xfId="24923" xr:uid="{00000000-0005-0000-0000-000056580000}"/>
    <cellStyle name="Comma 2 5 3 2 6 3 3 2 2" xfId="56306" xr:uid="{00000000-0005-0000-0000-000057580000}"/>
    <cellStyle name="Comma 2 5 3 2 6 3 3 3" xfId="17150" xr:uid="{00000000-0005-0000-0000-000058580000}"/>
    <cellStyle name="Comma 2 5 3 2 6 3 3 3 2" xfId="48533" xr:uid="{00000000-0005-0000-0000-000059580000}"/>
    <cellStyle name="Comma 2 5 3 2 6 3 3 4" xfId="38093" xr:uid="{00000000-0005-0000-0000-00005A580000}"/>
    <cellStyle name="Comma 2 5 3 2 6 3 4" xfId="19669" xr:uid="{00000000-0005-0000-0000-00005B580000}"/>
    <cellStyle name="Comma 2 5 3 2 6 3 4 2" xfId="51052" xr:uid="{00000000-0005-0000-0000-00005C580000}"/>
    <cellStyle name="Comma 2 5 3 2 6 3 5" xfId="27551" xr:uid="{00000000-0005-0000-0000-00005D580000}"/>
    <cellStyle name="Comma 2 5 3 2 6 3 5 2" xfId="58933" xr:uid="{00000000-0005-0000-0000-00005E580000}"/>
    <cellStyle name="Comma 2 5 3 2 6 3 6" xfId="11893" xr:uid="{00000000-0005-0000-0000-00005F580000}"/>
    <cellStyle name="Comma 2 5 3 2 6 3 6 2" xfId="43279" xr:uid="{00000000-0005-0000-0000-000060580000}"/>
    <cellStyle name="Comma 2 5 3 2 6 3 7" xfId="32831" xr:uid="{00000000-0005-0000-0000-000061580000}"/>
    <cellStyle name="Comma 2 5 3 2 6 4" xfId="3814" xr:uid="{00000000-0005-0000-0000-000062580000}"/>
    <cellStyle name="Comma 2 5 3 2 6 4 2" xfId="9175" xr:uid="{00000000-0005-0000-0000-000063580000}"/>
    <cellStyle name="Comma 2 5 3 2 6 4 2 2" xfId="22294" xr:uid="{00000000-0005-0000-0000-000064580000}"/>
    <cellStyle name="Comma 2 5 3 2 6 4 2 2 2" xfId="53677" xr:uid="{00000000-0005-0000-0000-000065580000}"/>
    <cellStyle name="Comma 2 5 3 2 6 4 2 3" xfId="40723" xr:uid="{00000000-0005-0000-0000-000066580000}"/>
    <cellStyle name="Comma 2 5 3 2 6 4 3" xfId="30176" xr:uid="{00000000-0005-0000-0000-000067580000}"/>
    <cellStyle name="Comma 2 5 3 2 6 4 3 2" xfId="61558" xr:uid="{00000000-0005-0000-0000-000068580000}"/>
    <cellStyle name="Comma 2 5 3 2 6 4 4" xfId="14519" xr:uid="{00000000-0005-0000-0000-000069580000}"/>
    <cellStyle name="Comma 2 5 3 2 6 4 4 2" xfId="45904" xr:uid="{00000000-0005-0000-0000-00006A580000}"/>
    <cellStyle name="Comma 2 5 3 2 6 4 5" xfId="35459" xr:uid="{00000000-0005-0000-0000-00006B580000}"/>
    <cellStyle name="Comma 2 5 3 2 6 5" xfId="6517" xr:uid="{00000000-0005-0000-0000-00006C580000}"/>
    <cellStyle name="Comma 2 5 3 2 6 5 2" xfId="24921" xr:uid="{00000000-0005-0000-0000-00006D580000}"/>
    <cellStyle name="Comma 2 5 3 2 6 5 2 2" xfId="56304" xr:uid="{00000000-0005-0000-0000-00006E580000}"/>
    <cellStyle name="Comma 2 5 3 2 6 5 3" xfId="17148" xr:uid="{00000000-0005-0000-0000-00006F580000}"/>
    <cellStyle name="Comma 2 5 3 2 6 5 3 2" xfId="48531" xr:uid="{00000000-0005-0000-0000-000070580000}"/>
    <cellStyle name="Comma 2 5 3 2 6 5 4" xfId="38091" xr:uid="{00000000-0005-0000-0000-000071580000}"/>
    <cellStyle name="Comma 2 5 3 2 6 6" xfId="19667" xr:uid="{00000000-0005-0000-0000-000072580000}"/>
    <cellStyle name="Comma 2 5 3 2 6 6 2" xfId="51050" xr:uid="{00000000-0005-0000-0000-000073580000}"/>
    <cellStyle name="Comma 2 5 3 2 6 7" xfId="27549" xr:uid="{00000000-0005-0000-0000-000074580000}"/>
    <cellStyle name="Comma 2 5 3 2 6 7 2" xfId="58931" xr:uid="{00000000-0005-0000-0000-000075580000}"/>
    <cellStyle name="Comma 2 5 3 2 6 8" xfId="11891" xr:uid="{00000000-0005-0000-0000-000076580000}"/>
    <cellStyle name="Comma 2 5 3 2 6 8 2" xfId="43277" xr:uid="{00000000-0005-0000-0000-000077580000}"/>
    <cellStyle name="Comma 2 5 3 2 6 9" xfId="32829" xr:uid="{00000000-0005-0000-0000-000078580000}"/>
    <cellStyle name="Comma 2 5 3 2 7" xfId="1117" xr:uid="{00000000-0005-0000-0000-000079580000}"/>
    <cellStyle name="Comma 2 5 3 2 7 2" xfId="1118" xr:uid="{00000000-0005-0000-0000-00007A580000}"/>
    <cellStyle name="Comma 2 5 3 2 7 2 2" xfId="3818" xr:uid="{00000000-0005-0000-0000-00007B580000}"/>
    <cellStyle name="Comma 2 5 3 2 7 2 2 2" xfId="9179" xr:uid="{00000000-0005-0000-0000-00007C580000}"/>
    <cellStyle name="Comma 2 5 3 2 7 2 2 2 2" xfId="22298" xr:uid="{00000000-0005-0000-0000-00007D580000}"/>
    <cellStyle name="Comma 2 5 3 2 7 2 2 2 2 2" xfId="53681" xr:uid="{00000000-0005-0000-0000-00007E580000}"/>
    <cellStyle name="Comma 2 5 3 2 7 2 2 2 3" xfId="40727" xr:uid="{00000000-0005-0000-0000-00007F580000}"/>
    <cellStyle name="Comma 2 5 3 2 7 2 2 3" xfId="30180" xr:uid="{00000000-0005-0000-0000-000080580000}"/>
    <cellStyle name="Comma 2 5 3 2 7 2 2 3 2" xfId="61562" xr:uid="{00000000-0005-0000-0000-000081580000}"/>
    <cellStyle name="Comma 2 5 3 2 7 2 2 4" xfId="14523" xr:uid="{00000000-0005-0000-0000-000082580000}"/>
    <cellStyle name="Comma 2 5 3 2 7 2 2 4 2" xfId="45908" xr:uid="{00000000-0005-0000-0000-000083580000}"/>
    <cellStyle name="Comma 2 5 3 2 7 2 2 5" xfId="35463" xr:uid="{00000000-0005-0000-0000-000084580000}"/>
    <cellStyle name="Comma 2 5 3 2 7 2 3" xfId="6521" xr:uid="{00000000-0005-0000-0000-000085580000}"/>
    <cellStyle name="Comma 2 5 3 2 7 2 3 2" xfId="24925" xr:uid="{00000000-0005-0000-0000-000086580000}"/>
    <cellStyle name="Comma 2 5 3 2 7 2 3 2 2" xfId="56308" xr:uid="{00000000-0005-0000-0000-000087580000}"/>
    <cellStyle name="Comma 2 5 3 2 7 2 3 3" xfId="17152" xr:uid="{00000000-0005-0000-0000-000088580000}"/>
    <cellStyle name="Comma 2 5 3 2 7 2 3 3 2" xfId="48535" xr:uid="{00000000-0005-0000-0000-000089580000}"/>
    <cellStyle name="Comma 2 5 3 2 7 2 3 4" xfId="38095" xr:uid="{00000000-0005-0000-0000-00008A580000}"/>
    <cellStyle name="Comma 2 5 3 2 7 2 4" xfId="19671" xr:uid="{00000000-0005-0000-0000-00008B580000}"/>
    <cellStyle name="Comma 2 5 3 2 7 2 4 2" xfId="51054" xr:uid="{00000000-0005-0000-0000-00008C580000}"/>
    <cellStyle name="Comma 2 5 3 2 7 2 5" xfId="27553" xr:uid="{00000000-0005-0000-0000-00008D580000}"/>
    <cellStyle name="Comma 2 5 3 2 7 2 5 2" xfId="58935" xr:uid="{00000000-0005-0000-0000-00008E580000}"/>
    <cellStyle name="Comma 2 5 3 2 7 2 6" xfId="11895" xr:uid="{00000000-0005-0000-0000-00008F580000}"/>
    <cellStyle name="Comma 2 5 3 2 7 2 6 2" xfId="43281" xr:uid="{00000000-0005-0000-0000-000090580000}"/>
    <cellStyle name="Comma 2 5 3 2 7 2 7" xfId="32833" xr:uid="{00000000-0005-0000-0000-000091580000}"/>
    <cellStyle name="Comma 2 5 3 2 7 3" xfId="3817" xr:uid="{00000000-0005-0000-0000-000092580000}"/>
    <cellStyle name="Comma 2 5 3 2 7 3 2" xfId="9178" xr:uid="{00000000-0005-0000-0000-000093580000}"/>
    <cellStyle name="Comma 2 5 3 2 7 3 2 2" xfId="22297" xr:uid="{00000000-0005-0000-0000-000094580000}"/>
    <cellStyle name="Comma 2 5 3 2 7 3 2 2 2" xfId="53680" xr:uid="{00000000-0005-0000-0000-000095580000}"/>
    <cellStyle name="Comma 2 5 3 2 7 3 2 3" xfId="40726" xr:uid="{00000000-0005-0000-0000-000096580000}"/>
    <cellStyle name="Comma 2 5 3 2 7 3 3" xfId="30179" xr:uid="{00000000-0005-0000-0000-000097580000}"/>
    <cellStyle name="Comma 2 5 3 2 7 3 3 2" xfId="61561" xr:uid="{00000000-0005-0000-0000-000098580000}"/>
    <cellStyle name="Comma 2 5 3 2 7 3 4" xfId="14522" xr:uid="{00000000-0005-0000-0000-000099580000}"/>
    <cellStyle name="Comma 2 5 3 2 7 3 4 2" xfId="45907" xr:uid="{00000000-0005-0000-0000-00009A580000}"/>
    <cellStyle name="Comma 2 5 3 2 7 3 5" xfId="35462" xr:uid="{00000000-0005-0000-0000-00009B580000}"/>
    <cellStyle name="Comma 2 5 3 2 7 4" xfId="6520" xr:uid="{00000000-0005-0000-0000-00009C580000}"/>
    <cellStyle name="Comma 2 5 3 2 7 4 2" xfId="24924" xr:uid="{00000000-0005-0000-0000-00009D580000}"/>
    <cellStyle name="Comma 2 5 3 2 7 4 2 2" xfId="56307" xr:uid="{00000000-0005-0000-0000-00009E580000}"/>
    <cellStyle name="Comma 2 5 3 2 7 4 3" xfId="17151" xr:uid="{00000000-0005-0000-0000-00009F580000}"/>
    <cellStyle name="Comma 2 5 3 2 7 4 3 2" xfId="48534" xr:uid="{00000000-0005-0000-0000-0000A0580000}"/>
    <cellStyle name="Comma 2 5 3 2 7 4 4" xfId="38094" xr:uid="{00000000-0005-0000-0000-0000A1580000}"/>
    <cellStyle name="Comma 2 5 3 2 7 5" xfId="19670" xr:uid="{00000000-0005-0000-0000-0000A2580000}"/>
    <cellStyle name="Comma 2 5 3 2 7 5 2" xfId="51053" xr:uid="{00000000-0005-0000-0000-0000A3580000}"/>
    <cellStyle name="Comma 2 5 3 2 7 6" xfId="27552" xr:uid="{00000000-0005-0000-0000-0000A4580000}"/>
    <cellStyle name="Comma 2 5 3 2 7 6 2" xfId="58934" xr:uid="{00000000-0005-0000-0000-0000A5580000}"/>
    <cellStyle name="Comma 2 5 3 2 7 7" xfId="11894" xr:uid="{00000000-0005-0000-0000-0000A6580000}"/>
    <cellStyle name="Comma 2 5 3 2 7 7 2" xfId="43280" xr:uid="{00000000-0005-0000-0000-0000A7580000}"/>
    <cellStyle name="Comma 2 5 3 2 7 8" xfId="32832" xr:uid="{00000000-0005-0000-0000-0000A8580000}"/>
    <cellStyle name="Comma 2 5 3 2 8" xfId="1119" xr:uid="{00000000-0005-0000-0000-0000A9580000}"/>
    <cellStyle name="Comma 2 5 3 2 8 2" xfId="3819" xr:uid="{00000000-0005-0000-0000-0000AA580000}"/>
    <cellStyle name="Comma 2 5 3 2 8 2 2" xfId="9180" xr:uid="{00000000-0005-0000-0000-0000AB580000}"/>
    <cellStyle name="Comma 2 5 3 2 8 2 2 2" xfId="22299" xr:uid="{00000000-0005-0000-0000-0000AC580000}"/>
    <cellStyle name="Comma 2 5 3 2 8 2 2 2 2" xfId="53682" xr:uid="{00000000-0005-0000-0000-0000AD580000}"/>
    <cellStyle name="Comma 2 5 3 2 8 2 2 3" xfId="40728" xr:uid="{00000000-0005-0000-0000-0000AE580000}"/>
    <cellStyle name="Comma 2 5 3 2 8 2 3" xfId="30181" xr:uid="{00000000-0005-0000-0000-0000AF580000}"/>
    <cellStyle name="Comma 2 5 3 2 8 2 3 2" xfId="61563" xr:uid="{00000000-0005-0000-0000-0000B0580000}"/>
    <cellStyle name="Comma 2 5 3 2 8 2 4" xfId="14524" xr:uid="{00000000-0005-0000-0000-0000B1580000}"/>
    <cellStyle name="Comma 2 5 3 2 8 2 4 2" xfId="45909" xr:uid="{00000000-0005-0000-0000-0000B2580000}"/>
    <cellStyle name="Comma 2 5 3 2 8 2 5" xfId="35464" xr:uid="{00000000-0005-0000-0000-0000B3580000}"/>
    <cellStyle name="Comma 2 5 3 2 8 3" xfId="6522" xr:uid="{00000000-0005-0000-0000-0000B4580000}"/>
    <cellStyle name="Comma 2 5 3 2 8 3 2" xfId="24926" xr:uid="{00000000-0005-0000-0000-0000B5580000}"/>
    <cellStyle name="Comma 2 5 3 2 8 3 2 2" xfId="56309" xr:uid="{00000000-0005-0000-0000-0000B6580000}"/>
    <cellStyle name="Comma 2 5 3 2 8 3 3" xfId="17153" xr:uid="{00000000-0005-0000-0000-0000B7580000}"/>
    <cellStyle name="Comma 2 5 3 2 8 3 3 2" xfId="48536" xr:uid="{00000000-0005-0000-0000-0000B8580000}"/>
    <cellStyle name="Comma 2 5 3 2 8 3 4" xfId="38096" xr:uid="{00000000-0005-0000-0000-0000B9580000}"/>
    <cellStyle name="Comma 2 5 3 2 8 4" xfId="19672" xr:uid="{00000000-0005-0000-0000-0000BA580000}"/>
    <cellStyle name="Comma 2 5 3 2 8 4 2" xfId="51055" xr:uid="{00000000-0005-0000-0000-0000BB580000}"/>
    <cellStyle name="Comma 2 5 3 2 8 5" xfId="27554" xr:uid="{00000000-0005-0000-0000-0000BC580000}"/>
    <cellStyle name="Comma 2 5 3 2 8 5 2" xfId="58936" xr:uid="{00000000-0005-0000-0000-0000BD580000}"/>
    <cellStyle name="Comma 2 5 3 2 8 6" xfId="11896" xr:uid="{00000000-0005-0000-0000-0000BE580000}"/>
    <cellStyle name="Comma 2 5 3 2 8 6 2" xfId="43282" xr:uid="{00000000-0005-0000-0000-0000BF580000}"/>
    <cellStyle name="Comma 2 5 3 2 8 7" xfId="32834" xr:uid="{00000000-0005-0000-0000-0000C0580000}"/>
    <cellStyle name="Comma 2 5 3 2 9" xfId="1120" xr:uid="{00000000-0005-0000-0000-0000C1580000}"/>
    <cellStyle name="Comma 2 5 3 2 9 2" xfId="3820" xr:uid="{00000000-0005-0000-0000-0000C2580000}"/>
    <cellStyle name="Comma 2 5 3 2 9 2 2" xfId="9181" xr:uid="{00000000-0005-0000-0000-0000C3580000}"/>
    <cellStyle name="Comma 2 5 3 2 9 2 2 2" xfId="22300" xr:uid="{00000000-0005-0000-0000-0000C4580000}"/>
    <cellStyle name="Comma 2 5 3 2 9 2 2 2 2" xfId="53683" xr:uid="{00000000-0005-0000-0000-0000C5580000}"/>
    <cellStyle name="Comma 2 5 3 2 9 2 2 3" xfId="40729" xr:uid="{00000000-0005-0000-0000-0000C6580000}"/>
    <cellStyle name="Comma 2 5 3 2 9 2 3" xfId="30182" xr:uid="{00000000-0005-0000-0000-0000C7580000}"/>
    <cellStyle name="Comma 2 5 3 2 9 2 3 2" xfId="61564" xr:uid="{00000000-0005-0000-0000-0000C8580000}"/>
    <cellStyle name="Comma 2 5 3 2 9 2 4" xfId="14525" xr:uid="{00000000-0005-0000-0000-0000C9580000}"/>
    <cellStyle name="Comma 2 5 3 2 9 2 4 2" xfId="45910" xr:uid="{00000000-0005-0000-0000-0000CA580000}"/>
    <cellStyle name="Comma 2 5 3 2 9 2 5" xfId="35465" xr:uid="{00000000-0005-0000-0000-0000CB580000}"/>
    <cellStyle name="Comma 2 5 3 2 9 3" xfId="6523" xr:uid="{00000000-0005-0000-0000-0000CC580000}"/>
    <cellStyle name="Comma 2 5 3 2 9 3 2" xfId="24927" xr:uid="{00000000-0005-0000-0000-0000CD580000}"/>
    <cellStyle name="Comma 2 5 3 2 9 3 2 2" xfId="56310" xr:uid="{00000000-0005-0000-0000-0000CE580000}"/>
    <cellStyle name="Comma 2 5 3 2 9 3 3" xfId="17154" xr:uid="{00000000-0005-0000-0000-0000CF580000}"/>
    <cellStyle name="Comma 2 5 3 2 9 3 3 2" xfId="48537" xr:uid="{00000000-0005-0000-0000-0000D0580000}"/>
    <cellStyle name="Comma 2 5 3 2 9 3 4" xfId="38097" xr:uid="{00000000-0005-0000-0000-0000D1580000}"/>
    <cellStyle name="Comma 2 5 3 2 9 4" xfId="19673" xr:uid="{00000000-0005-0000-0000-0000D2580000}"/>
    <cellStyle name="Comma 2 5 3 2 9 4 2" xfId="51056" xr:uid="{00000000-0005-0000-0000-0000D3580000}"/>
    <cellStyle name="Comma 2 5 3 2 9 5" xfId="27555" xr:uid="{00000000-0005-0000-0000-0000D4580000}"/>
    <cellStyle name="Comma 2 5 3 2 9 5 2" xfId="58937" xr:uid="{00000000-0005-0000-0000-0000D5580000}"/>
    <cellStyle name="Comma 2 5 3 2 9 6" xfId="11897" xr:uid="{00000000-0005-0000-0000-0000D6580000}"/>
    <cellStyle name="Comma 2 5 3 2 9 6 2" xfId="43283" xr:uid="{00000000-0005-0000-0000-0000D7580000}"/>
    <cellStyle name="Comma 2 5 3 2 9 7" xfId="32835" xr:uid="{00000000-0005-0000-0000-0000D8580000}"/>
    <cellStyle name="Comma 2 5 3 3" xfId="1121" xr:uid="{00000000-0005-0000-0000-0000D9580000}"/>
    <cellStyle name="Comma 2 5 3 3 10" xfId="32836" xr:uid="{00000000-0005-0000-0000-0000DA580000}"/>
    <cellStyle name="Comma 2 5 3 3 2" xfId="1122" xr:uid="{00000000-0005-0000-0000-0000DB580000}"/>
    <cellStyle name="Comma 2 5 3 3 2 2" xfId="1123" xr:uid="{00000000-0005-0000-0000-0000DC580000}"/>
    <cellStyle name="Comma 2 5 3 3 2 2 2" xfId="3823" xr:uid="{00000000-0005-0000-0000-0000DD580000}"/>
    <cellStyle name="Comma 2 5 3 3 2 2 2 2" xfId="9184" xr:uid="{00000000-0005-0000-0000-0000DE580000}"/>
    <cellStyle name="Comma 2 5 3 3 2 2 2 2 2" xfId="22303" xr:uid="{00000000-0005-0000-0000-0000DF580000}"/>
    <cellStyle name="Comma 2 5 3 3 2 2 2 2 2 2" xfId="53686" xr:uid="{00000000-0005-0000-0000-0000E0580000}"/>
    <cellStyle name="Comma 2 5 3 3 2 2 2 2 3" xfId="40732" xr:uid="{00000000-0005-0000-0000-0000E1580000}"/>
    <cellStyle name="Comma 2 5 3 3 2 2 2 3" xfId="30185" xr:uid="{00000000-0005-0000-0000-0000E2580000}"/>
    <cellStyle name="Comma 2 5 3 3 2 2 2 3 2" xfId="61567" xr:uid="{00000000-0005-0000-0000-0000E3580000}"/>
    <cellStyle name="Comma 2 5 3 3 2 2 2 4" xfId="14528" xr:uid="{00000000-0005-0000-0000-0000E4580000}"/>
    <cellStyle name="Comma 2 5 3 3 2 2 2 4 2" xfId="45913" xr:uid="{00000000-0005-0000-0000-0000E5580000}"/>
    <cellStyle name="Comma 2 5 3 3 2 2 2 5" xfId="35468" xr:uid="{00000000-0005-0000-0000-0000E6580000}"/>
    <cellStyle name="Comma 2 5 3 3 2 2 3" xfId="6526" xr:uid="{00000000-0005-0000-0000-0000E7580000}"/>
    <cellStyle name="Comma 2 5 3 3 2 2 3 2" xfId="24930" xr:uid="{00000000-0005-0000-0000-0000E8580000}"/>
    <cellStyle name="Comma 2 5 3 3 2 2 3 2 2" xfId="56313" xr:uid="{00000000-0005-0000-0000-0000E9580000}"/>
    <cellStyle name="Comma 2 5 3 3 2 2 3 3" xfId="17157" xr:uid="{00000000-0005-0000-0000-0000EA580000}"/>
    <cellStyle name="Comma 2 5 3 3 2 2 3 3 2" xfId="48540" xr:uid="{00000000-0005-0000-0000-0000EB580000}"/>
    <cellStyle name="Comma 2 5 3 3 2 2 3 4" xfId="38100" xr:uid="{00000000-0005-0000-0000-0000EC580000}"/>
    <cellStyle name="Comma 2 5 3 3 2 2 4" xfId="19676" xr:uid="{00000000-0005-0000-0000-0000ED580000}"/>
    <cellStyle name="Comma 2 5 3 3 2 2 4 2" xfId="51059" xr:uid="{00000000-0005-0000-0000-0000EE580000}"/>
    <cellStyle name="Comma 2 5 3 3 2 2 5" xfId="27558" xr:uid="{00000000-0005-0000-0000-0000EF580000}"/>
    <cellStyle name="Comma 2 5 3 3 2 2 5 2" xfId="58940" xr:uid="{00000000-0005-0000-0000-0000F0580000}"/>
    <cellStyle name="Comma 2 5 3 3 2 2 6" xfId="11900" xr:uid="{00000000-0005-0000-0000-0000F1580000}"/>
    <cellStyle name="Comma 2 5 3 3 2 2 6 2" xfId="43286" xr:uid="{00000000-0005-0000-0000-0000F2580000}"/>
    <cellStyle name="Comma 2 5 3 3 2 2 7" xfId="32838" xr:uid="{00000000-0005-0000-0000-0000F3580000}"/>
    <cellStyle name="Comma 2 5 3 3 2 3" xfId="3822" xr:uid="{00000000-0005-0000-0000-0000F4580000}"/>
    <cellStyle name="Comma 2 5 3 3 2 3 2" xfId="9183" xr:uid="{00000000-0005-0000-0000-0000F5580000}"/>
    <cellStyle name="Comma 2 5 3 3 2 3 2 2" xfId="22302" xr:uid="{00000000-0005-0000-0000-0000F6580000}"/>
    <cellStyle name="Comma 2 5 3 3 2 3 2 2 2" xfId="53685" xr:uid="{00000000-0005-0000-0000-0000F7580000}"/>
    <cellStyle name="Comma 2 5 3 3 2 3 2 3" xfId="40731" xr:uid="{00000000-0005-0000-0000-0000F8580000}"/>
    <cellStyle name="Comma 2 5 3 3 2 3 3" xfId="30184" xr:uid="{00000000-0005-0000-0000-0000F9580000}"/>
    <cellStyle name="Comma 2 5 3 3 2 3 3 2" xfId="61566" xr:uid="{00000000-0005-0000-0000-0000FA580000}"/>
    <cellStyle name="Comma 2 5 3 3 2 3 4" xfId="14527" xr:uid="{00000000-0005-0000-0000-0000FB580000}"/>
    <cellStyle name="Comma 2 5 3 3 2 3 4 2" xfId="45912" xr:uid="{00000000-0005-0000-0000-0000FC580000}"/>
    <cellStyle name="Comma 2 5 3 3 2 3 5" xfId="35467" xr:uid="{00000000-0005-0000-0000-0000FD580000}"/>
    <cellStyle name="Comma 2 5 3 3 2 4" xfId="6525" xr:uid="{00000000-0005-0000-0000-0000FE580000}"/>
    <cellStyle name="Comma 2 5 3 3 2 4 2" xfId="24929" xr:uid="{00000000-0005-0000-0000-0000FF580000}"/>
    <cellStyle name="Comma 2 5 3 3 2 4 2 2" xfId="56312" xr:uid="{00000000-0005-0000-0000-000000590000}"/>
    <cellStyle name="Comma 2 5 3 3 2 4 3" xfId="17156" xr:uid="{00000000-0005-0000-0000-000001590000}"/>
    <cellStyle name="Comma 2 5 3 3 2 4 3 2" xfId="48539" xr:uid="{00000000-0005-0000-0000-000002590000}"/>
    <cellStyle name="Comma 2 5 3 3 2 4 4" xfId="38099" xr:uid="{00000000-0005-0000-0000-000003590000}"/>
    <cellStyle name="Comma 2 5 3 3 2 5" xfId="19675" xr:uid="{00000000-0005-0000-0000-000004590000}"/>
    <cellStyle name="Comma 2 5 3 3 2 5 2" xfId="51058" xr:uid="{00000000-0005-0000-0000-000005590000}"/>
    <cellStyle name="Comma 2 5 3 3 2 6" xfId="27557" xr:uid="{00000000-0005-0000-0000-000006590000}"/>
    <cellStyle name="Comma 2 5 3 3 2 6 2" xfId="58939" xr:uid="{00000000-0005-0000-0000-000007590000}"/>
    <cellStyle name="Comma 2 5 3 3 2 7" xfId="11899" xr:uid="{00000000-0005-0000-0000-000008590000}"/>
    <cellStyle name="Comma 2 5 3 3 2 7 2" xfId="43285" xr:uid="{00000000-0005-0000-0000-000009590000}"/>
    <cellStyle name="Comma 2 5 3 3 2 8" xfId="32837" xr:uid="{00000000-0005-0000-0000-00000A590000}"/>
    <cellStyle name="Comma 2 5 3 3 3" xfId="1124" xr:uid="{00000000-0005-0000-0000-00000B590000}"/>
    <cellStyle name="Comma 2 5 3 3 3 2" xfId="3824" xr:uid="{00000000-0005-0000-0000-00000C590000}"/>
    <cellStyle name="Comma 2 5 3 3 3 2 2" xfId="9185" xr:uid="{00000000-0005-0000-0000-00000D590000}"/>
    <cellStyle name="Comma 2 5 3 3 3 2 2 2" xfId="22304" xr:uid="{00000000-0005-0000-0000-00000E590000}"/>
    <cellStyle name="Comma 2 5 3 3 3 2 2 2 2" xfId="53687" xr:uid="{00000000-0005-0000-0000-00000F590000}"/>
    <cellStyle name="Comma 2 5 3 3 3 2 2 3" xfId="40733" xr:uid="{00000000-0005-0000-0000-000010590000}"/>
    <cellStyle name="Comma 2 5 3 3 3 2 3" xfId="30186" xr:uid="{00000000-0005-0000-0000-000011590000}"/>
    <cellStyle name="Comma 2 5 3 3 3 2 3 2" xfId="61568" xr:uid="{00000000-0005-0000-0000-000012590000}"/>
    <cellStyle name="Comma 2 5 3 3 3 2 4" xfId="14529" xr:uid="{00000000-0005-0000-0000-000013590000}"/>
    <cellStyle name="Comma 2 5 3 3 3 2 4 2" xfId="45914" xr:uid="{00000000-0005-0000-0000-000014590000}"/>
    <cellStyle name="Comma 2 5 3 3 3 2 5" xfId="35469" xr:uid="{00000000-0005-0000-0000-000015590000}"/>
    <cellStyle name="Comma 2 5 3 3 3 3" xfId="6527" xr:uid="{00000000-0005-0000-0000-000016590000}"/>
    <cellStyle name="Comma 2 5 3 3 3 3 2" xfId="24931" xr:uid="{00000000-0005-0000-0000-000017590000}"/>
    <cellStyle name="Comma 2 5 3 3 3 3 2 2" xfId="56314" xr:uid="{00000000-0005-0000-0000-000018590000}"/>
    <cellStyle name="Comma 2 5 3 3 3 3 3" xfId="17158" xr:uid="{00000000-0005-0000-0000-000019590000}"/>
    <cellStyle name="Comma 2 5 3 3 3 3 3 2" xfId="48541" xr:uid="{00000000-0005-0000-0000-00001A590000}"/>
    <cellStyle name="Comma 2 5 3 3 3 3 4" xfId="38101" xr:uid="{00000000-0005-0000-0000-00001B590000}"/>
    <cellStyle name="Comma 2 5 3 3 3 4" xfId="19677" xr:uid="{00000000-0005-0000-0000-00001C590000}"/>
    <cellStyle name="Comma 2 5 3 3 3 4 2" xfId="51060" xr:uid="{00000000-0005-0000-0000-00001D590000}"/>
    <cellStyle name="Comma 2 5 3 3 3 5" xfId="27559" xr:uid="{00000000-0005-0000-0000-00001E590000}"/>
    <cellStyle name="Comma 2 5 3 3 3 5 2" xfId="58941" xr:uid="{00000000-0005-0000-0000-00001F590000}"/>
    <cellStyle name="Comma 2 5 3 3 3 6" xfId="11901" xr:uid="{00000000-0005-0000-0000-000020590000}"/>
    <cellStyle name="Comma 2 5 3 3 3 6 2" xfId="43287" xr:uid="{00000000-0005-0000-0000-000021590000}"/>
    <cellStyle name="Comma 2 5 3 3 3 7" xfId="32839" xr:uid="{00000000-0005-0000-0000-000022590000}"/>
    <cellStyle name="Comma 2 5 3 3 4" xfId="1125" xr:uid="{00000000-0005-0000-0000-000023590000}"/>
    <cellStyle name="Comma 2 5 3 3 4 2" xfId="3825" xr:uid="{00000000-0005-0000-0000-000024590000}"/>
    <cellStyle name="Comma 2 5 3 3 4 2 2" xfId="9186" xr:uid="{00000000-0005-0000-0000-000025590000}"/>
    <cellStyle name="Comma 2 5 3 3 4 2 2 2" xfId="22305" xr:uid="{00000000-0005-0000-0000-000026590000}"/>
    <cellStyle name="Comma 2 5 3 3 4 2 2 2 2" xfId="53688" xr:uid="{00000000-0005-0000-0000-000027590000}"/>
    <cellStyle name="Comma 2 5 3 3 4 2 2 3" xfId="40734" xr:uid="{00000000-0005-0000-0000-000028590000}"/>
    <cellStyle name="Comma 2 5 3 3 4 2 3" xfId="30187" xr:uid="{00000000-0005-0000-0000-000029590000}"/>
    <cellStyle name="Comma 2 5 3 3 4 2 3 2" xfId="61569" xr:uid="{00000000-0005-0000-0000-00002A590000}"/>
    <cellStyle name="Comma 2 5 3 3 4 2 4" xfId="14530" xr:uid="{00000000-0005-0000-0000-00002B590000}"/>
    <cellStyle name="Comma 2 5 3 3 4 2 4 2" xfId="45915" xr:uid="{00000000-0005-0000-0000-00002C590000}"/>
    <cellStyle name="Comma 2 5 3 3 4 2 5" xfId="35470" xr:uid="{00000000-0005-0000-0000-00002D590000}"/>
    <cellStyle name="Comma 2 5 3 3 4 3" xfId="6528" xr:uid="{00000000-0005-0000-0000-00002E590000}"/>
    <cellStyle name="Comma 2 5 3 3 4 3 2" xfId="24932" xr:uid="{00000000-0005-0000-0000-00002F590000}"/>
    <cellStyle name="Comma 2 5 3 3 4 3 2 2" xfId="56315" xr:uid="{00000000-0005-0000-0000-000030590000}"/>
    <cellStyle name="Comma 2 5 3 3 4 3 3" xfId="17159" xr:uid="{00000000-0005-0000-0000-000031590000}"/>
    <cellStyle name="Comma 2 5 3 3 4 3 3 2" xfId="48542" xr:uid="{00000000-0005-0000-0000-000032590000}"/>
    <cellStyle name="Comma 2 5 3 3 4 3 4" xfId="38102" xr:uid="{00000000-0005-0000-0000-000033590000}"/>
    <cellStyle name="Comma 2 5 3 3 4 4" xfId="19678" xr:uid="{00000000-0005-0000-0000-000034590000}"/>
    <cellStyle name="Comma 2 5 3 3 4 4 2" xfId="51061" xr:uid="{00000000-0005-0000-0000-000035590000}"/>
    <cellStyle name="Comma 2 5 3 3 4 5" xfId="27560" xr:uid="{00000000-0005-0000-0000-000036590000}"/>
    <cellStyle name="Comma 2 5 3 3 4 5 2" xfId="58942" xr:uid="{00000000-0005-0000-0000-000037590000}"/>
    <cellStyle name="Comma 2 5 3 3 4 6" xfId="11902" xr:uid="{00000000-0005-0000-0000-000038590000}"/>
    <cellStyle name="Comma 2 5 3 3 4 6 2" xfId="43288" xr:uid="{00000000-0005-0000-0000-000039590000}"/>
    <cellStyle name="Comma 2 5 3 3 4 7" xfId="32840" xr:uid="{00000000-0005-0000-0000-00003A590000}"/>
    <cellStyle name="Comma 2 5 3 3 5" xfId="3821" xr:uid="{00000000-0005-0000-0000-00003B590000}"/>
    <cellStyle name="Comma 2 5 3 3 5 2" xfId="9182" xr:uid="{00000000-0005-0000-0000-00003C590000}"/>
    <cellStyle name="Comma 2 5 3 3 5 2 2" xfId="22301" xr:uid="{00000000-0005-0000-0000-00003D590000}"/>
    <cellStyle name="Comma 2 5 3 3 5 2 2 2" xfId="53684" xr:uid="{00000000-0005-0000-0000-00003E590000}"/>
    <cellStyle name="Comma 2 5 3 3 5 2 3" xfId="40730" xr:uid="{00000000-0005-0000-0000-00003F590000}"/>
    <cellStyle name="Comma 2 5 3 3 5 3" xfId="30183" xr:uid="{00000000-0005-0000-0000-000040590000}"/>
    <cellStyle name="Comma 2 5 3 3 5 3 2" xfId="61565" xr:uid="{00000000-0005-0000-0000-000041590000}"/>
    <cellStyle name="Comma 2 5 3 3 5 4" xfId="14526" xr:uid="{00000000-0005-0000-0000-000042590000}"/>
    <cellStyle name="Comma 2 5 3 3 5 4 2" xfId="45911" xr:uid="{00000000-0005-0000-0000-000043590000}"/>
    <cellStyle name="Comma 2 5 3 3 5 5" xfId="35466" xr:uid="{00000000-0005-0000-0000-000044590000}"/>
    <cellStyle name="Comma 2 5 3 3 6" xfId="6524" xr:uid="{00000000-0005-0000-0000-000045590000}"/>
    <cellStyle name="Comma 2 5 3 3 6 2" xfId="24928" xr:uid="{00000000-0005-0000-0000-000046590000}"/>
    <cellStyle name="Comma 2 5 3 3 6 2 2" xfId="56311" xr:uid="{00000000-0005-0000-0000-000047590000}"/>
    <cellStyle name="Comma 2 5 3 3 6 3" xfId="17155" xr:uid="{00000000-0005-0000-0000-000048590000}"/>
    <cellStyle name="Comma 2 5 3 3 6 3 2" xfId="48538" xr:uid="{00000000-0005-0000-0000-000049590000}"/>
    <cellStyle name="Comma 2 5 3 3 6 4" xfId="38098" xr:uid="{00000000-0005-0000-0000-00004A590000}"/>
    <cellStyle name="Comma 2 5 3 3 7" xfId="19674" xr:uid="{00000000-0005-0000-0000-00004B590000}"/>
    <cellStyle name="Comma 2 5 3 3 7 2" xfId="51057" xr:uid="{00000000-0005-0000-0000-00004C590000}"/>
    <cellStyle name="Comma 2 5 3 3 8" xfId="27556" xr:uid="{00000000-0005-0000-0000-00004D590000}"/>
    <cellStyle name="Comma 2 5 3 3 8 2" xfId="58938" xr:uid="{00000000-0005-0000-0000-00004E590000}"/>
    <cellStyle name="Comma 2 5 3 3 9" xfId="11898" xr:uid="{00000000-0005-0000-0000-00004F590000}"/>
    <cellStyle name="Comma 2 5 3 3 9 2" xfId="43284" xr:uid="{00000000-0005-0000-0000-000050590000}"/>
    <cellStyle name="Comma 2 5 3 4" xfId="1126" xr:uid="{00000000-0005-0000-0000-000051590000}"/>
    <cellStyle name="Comma 2 5 3 4 10" xfId="32841" xr:uid="{00000000-0005-0000-0000-000052590000}"/>
    <cellStyle name="Comma 2 5 3 4 2" xfId="1127" xr:uid="{00000000-0005-0000-0000-000053590000}"/>
    <cellStyle name="Comma 2 5 3 4 2 2" xfId="1128" xr:uid="{00000000-0005-0000-0000-000054590000}"/>
    <cellStyle name="Comma 2 5 3 4 2 2 2" xfId="3828" xr:uid="{00000000-0005-0000-0000-000055590000}"/>
    <cellStyle name="Comma 2 5 3 4 2 2 2 2" xfId="9189" xr:uid="{00000000-0005-0000-0000-000056590000}"/>
    <cellStyle name="Comma 2 5 3 4 2 2 2 2 2" xfId="22308" xr:uid="{00000000-0005-0000-0000-000057590000}"/>
    <cellStyle name="Comma 2 5 3 4 2 2 2 2 2 2" xfId="53691" xr:uid="{00000000-0005-0000-0000-000058590000}"/>
    <cellStyle name="Comma 2 5 3 4 2 2 2 2 3" xfId="40737" xr:uid="{00000000-0005-0000-0000-000059590000}"/>
    <cellStyle name="Comma 2 5 3 4 2 2 2 3" xfId="30190" xr:uid="{00000000-0005-0000-0000-00005A590000}"/>
    <cellStyle name="Comma 2 5 3 4 2 2 2 3 2" xfId="61572" xr:uid="{00000000-0005-0000-0000-00005B590000}"/>
    <cellStyle name="Comma 2 5 3 4 2 2 2 4" xfId="14533" xr:uid="{00000000-0005-0000-0000-00005C590000}"/>
    <cellStyle name="Comma 2 5 3 4 2 2 2 4 2" xfId="45918" xr:uid="{00000000-0005-0000-0000-00005D590000}"/>
    <cellStyle name="Comma 2 5 3 4 2 2 2 5" xfId="35473" xr:uid="{00000000-0005-0000-0000-00005E590000}"/>
    <cellStyle name="Comma 2 5 3 4 2 2 3" xfId="6531" xr:uid="{00000000-0005-0000-0000-00005F590000}"/>
    <cellStyle name="Comma 2 5 3 4 2 2 3 2" xfId="24935" xr:uid="{00000000-0005-0000-0000-000060590000}"/>
    <cellStyle name="Comma 2 5 3 4 2 2 3 2 2" xfId="56318" xr:uid="{00000000-0005-0000-0000-000061590000}"/>
    <cellStyle name="Comma 2 5 3 4 2 2 3 3" xfId="17162" xr:uid="{00000000-0005-0000-0000-000062590000}"/>
    <cellStyle name="Comma 2 5 3 4 2 2 3 3 2" xfId="48545" xr:uid="{00000000-0005-0000-0000-000063590000}"/>
    <cellStyle name="Comma 2 5 3 4 2 2 3 4" xfId="38105" xr:uid="{00000000-0005-0000-0000-000064590000}"/>
    <cellStyle name="Comma 2 5 3 4 2 2 4" xfId="19681" xr:uid="{00000000-0005-0000-0000-000065590000}"/>
    <cellStyle name="Comma 2 5 3 4 2 2 4 2" xfId="51064" xr:uid="{00000000-0005-0000-0000-000066590000}"/>
    <cellStyle name="Comma 2 5 3 4 2 2 5" xfId="27563" xr:uid="{00000000-0005-0000-0000-000067590000}"/>
    <cellStyle name="Comma 2 5 3 4 2 2 5 2" xfId="58945" xr:uid="{00000000-0005-0000-0000-000068590000}"/>
    <cellStyle name="Comma 2 5 3 4 2 2 6" xfId="11905" xr:uid="{00000000-0005-0000-0000-000069590000}"/>
    <cellStyle name="Comma 2 5 3 4 2 2 6 2" xfId="43291" xr:uid="{00000000-0005-0000-0000-00006A590000}"/>
    <cellStyle name="Comma 2 5 3 4 2 2 7" xfId="32843" xr:uid="{00000000-0005-0000-0000-00006B590000}"/>
    <cellStyle name="Comma 2 5 3 4 2 3" xfId="3827" xr:uid="{00000000-0005-0000-0000-00006C590000}"/>
    <cellStyle name="Comma 2 5 3 4 2 3 2" xfId="9188" xr:uid="{00000000-0005-0000-0000-00006D590000}"/>
    <cellStyle name="Comma 2 5 3 4 2 3 2 2" xfId="22307" xr:uid="{00000000-0005-0000-0000-00006E590000}"/>
    <cellStyle name="Comma 2 5 3 4 2 3 2 2 2" xfId="53690" xr:uid="{00000000-0005-0000-0000-00006F590000}"/>
    <cellStyle name="Comma 2 5 3 4 2 3 2 3" xfId="40736" xr:uid="{00000000-0005-0000-0000-000070590000}"/>
    <cellStyle name="Comma 2 5 3 4 2 3 3" xfId="30189" xr:uid="{00000000-0005-0000-0000-000071590000}"/>
    <cellStyle name="Comma 2 5 3 4 2 3 3 2" xfId="61571" xr:uid="{00000000-0005-0000-0000-000072590000}"/>
    <cellStyle name="Comma 2 5 3 4 2 3 4" xfId="14532" xr:uid="{00000000-0005-0000-0000-000073590000}"/>
    <cellStyle name="Comma 2 5 3 4 2 3 4 2" xfId="45917" xr:uid="{00000000-0005-0000-0000-000074590000}"/>
    <cellStyle name="Comma 2 5 3 4 2 3 5" xfId="35472" xr:uid="{00000000-0005-0000-0000-000075590000}"/>
    <cellStyle name="Comma 2 5 3 4 2 4" xfId="6530" xr:uid="{00000000-0005-0000-0000-000076590000}"/>
    <cellStyle name="Comma 2 5 3 4 2 4 2" xfId="24934" xr:uid="{00000000-0005-0000-0000-000077590000}"/>
    <cellStyle name="Comma 2 5 3 4 2 4 2 2" xfId="56317" xr:uid="{00000000-0005-0000-0000-000078590000}"/>
    <cellStyle name="Comma 2 5 3 4 2 4 3" xfId="17161" xr:uid="{00000000-0005-0000-0000-000079590000}"/>
    <cellStyle name="Comma 2 5 3 4 2 4 3 2" xfId="48544" xr:uid="{00000000-0005-0000-0000-00007A590000}"/>
    <cellStyle name="Comma 2 5 3 4 2 4 4" xfId="38104" xr:uid="{00000000-0005-0000-0000-00007B590000}"/>
    <cellStyle name="Comma 2 5 3 4 2 5" xfId="19680" xr:uid="{00000000-0005-0000-0000-00007C590000}"/>
    <cellStyle name="Comma 2 5 3 4 2 5 2" xfId="51063" xr:uid="{00000000-0005-0000-0000-00007D590000}"/>
    <cellStyle name="Comma 2 5 3 4 2 6" xfId="27562" xr:uid="{00000000-0005-0000-0000-00007E590000}"/>
    <cellStyle name="Comma 2 5 3 4 2 6 2" xfId="58944" xr:uid="{00000000-0005-0000-0000-00007F590000}"/>
    <cellStyle name="Comma 2 5 3 4 2 7" xfId="11904" xr:uid="{00000000-0005-0000-0000-000080590000}"/>
    <cellStyle name="Comma 2 5 3 4 2 7 2" xfId="43290" xr:uid="{00000000-0005-0000-0000-000081590000}"/>
    <cellStyle name="Comma 2 5 3 4 2 8" xfId="32842" xr:uid="{00000000-0005-0000-0000-000082590000}"/>
    <cellStyle name="Comma 2 5 3 4 3" xfId="1129" xr:uid="{00000000-0005-0000-0000-000083590000}"/>
    <cellStyle name="Comma 2 5 3 4 3 2" xfId="3829" xr:uid="{00000000-0005-0000-0000-000084590000}"/>
    <cellStyle name="Comma 2 5 3 4 3 2 2" xfId="9190" xr:uid="{00000000-0005-0000-0000-000085590000}"/>
    <cellStyle name="Comma 2 5 3 4 3 2 2 2" xfId="22309" xr:uid="{00000000-0005-0000-0000-000086590000}"/>
    <cellStyle name="Comma 2 5 3 4 3 2 2 2 2" xfId="53692" xr:uid="{00000000-0005-0000-0000-000087590000}"/>
    <cellStyle name="Comma 2 5 3 4 3 2 2 3" xfId="40738" xr:uid="{00000000-0005-0000-0000-000088590000}"/>
    <cellStyle name="Comma 2 5 3 4 3 2 3" xfId="30191" xr:uid="{00000000-0005-0000-0000-000089590000}"/>
    <cellStyle name="Comma 2 5 3 4 3 2 3 2" xfId="61573" xr:uid="{00000000-0005-0000-0000-00008A590000}"/>
    <cellStyle name="Comma 2 5 3 4 3 2 4" xfId="14534" xr:uid="{00000000-0005-0000-0000-00008B590000}"/>
    <cellStyle name="Comma 2 5 3 4 3 2 4 2" xfId="45919" xr:uid="{00000000-0005-0000-0000-00008C590000}"/>
    <cellStyle name="Comma 2 5 3 4 3 2 5" xfId="35474" xr:uid="{00000000-0005-0000-0000-00008D590000}"/>
    <cellStyle name="Comma 2 5 3 4 3 3" xfId="6532" xr:uid="{00000000-0005-0000-0000-00008E590000}"/>
    <cellStyle name="Comma 2 5 3 4 3 3 2" xfId="24936" xr:uid="{00000000-0005-0000-0000-00008F590000}"/>
    <cellStyle name="Comma 2 5 3 4 3 3 2 2" xfId="56319" xr:uid="{00000000-0005-0000-0000-000090590000}"/>
    <cellStyle name="Comma 2 5 3 4 3 3 3" xfId="17163" xr:uid="{00000000-0005-0000-0000-000091590000}"/>
    <cellStyle name="Comma 2 5 3 4 3 3 3 2" xfId="48546" xr:uid="{00000000-0005-0000-0000-000092590000}"/>
    <cellStyle name="Comma 2 5 3 4 3 3 4" xfId="38106" xr:uid="{00000000-0005-0000-0000-000093590000}"/>
    <cellStyle name="Comma 2 5 3 4 3 4" xfId="19682" xr:uid="{00000000-0005-0000-0000-000094590000}"/>
    <cellStyle name="Comma 2 5 3 4 3 4 2" xfId="51065" xr:uid="{00000000-0005-0000-0000-000095590000}"/>
    <cellStyle name="Comma 2 5 3 4 3 5" xfId="27564" xr:uid="{00000000-0005-0000-0000-000096590000}"/>
    <cellStyle name="Comma 2 5 3 4 3 5 2" xfId="58946" xr:uid="{00000000-0005-0000-0000-000097590000}"/>
    <cellStyle name="Comma 2 5 3 4 3 6" xfId="11906" xr:uid="{00000000-0005-0000-0000-000098590000}"/>
    <cellStyle name="Comma 2 5 3 4 3 6 2" xfId="43292" xr:uid="{00000000-0005-0000-0000-000099590000}"/>
    <cellStyle name="Comma 2 5 3 4 3 7" xfId="32844" xr:uid="{00000000-0005-0000-0000-00009A590000}"/>
    <cellStyle name="Comma 2 5 3 4 4" xfId="1130" xr:uid="{00000000-0005-0000-0000-00009B590000}"/>
    <cellStyle name="Comma 2 5 3 4 4 2" xfId="3830" xr:uid="{00000000-0005-0000-0000-00009C590000}"/>
    <cellStyle name="Comma 2 5 3 4 4 2 2" xfId="9191" xr:uid="{00000000-0005-0000-0000-00009D590000}"/>
    <cellStyle name="Comma 2 5 3 4 4 2 2 2" xfId="22310" xr:uid="{00000000-0005-0000-0000-00009E590000}"/>
    <cellStyle name="Comma 2 5 3 4 4 2 2 2 2" xfId="53693" xr:uid="{00000000-0005-0000-0000-00009F590000}"/>
    <cellStyle name="Comma 2 5 3 4 4 2 2 3" xfId="40739" xr:uid="{00000000-0005-0000-0000-0000A0590000}"/>
    <cellStyle name="Comma 2 5 3 4 4 2 3" xfId="30192" xr:uid="{00000000-0005-0000-0000-0000A1590000}"/>
    <cellStyle name="Comma 2 5 3 4 4 2 3 2" xfId="61574" xr:uid="{00000000-0005-0000-0000-0000A2590000}"/>
    <cellStyle name="Comma 2 5 3 4 4 2 4" xfId="14535" xr:uid="{00000000-0005-0000-0000-0000A3590000}"/>
    <cellStyle name="Comma 2 5 3 4 4 2 4 2" xfId="45920" xr:uid="{00000000-0005-0000-0000-0000A4590000}"/>
    <cellStyle name="Comma 2 5 3 4 4 2 5" xfId="35475" xr:uid="{00000000-0005-0000-0000-0000A5590000}"/>
    <cellStyle name="Comma 2 5 3 4 4 3" xfId="6533" xr:uid="{00000000-0005-0000-0000-0000A6590000}"/>
    <cellStyle name="Comma 2 5 3 4 4 3 2" xfId="24937" xr:uid="{00000000-0005-0000-0000-0000A7590000}"/>
    <cellStyle name="Comma 2 5 3 4 4 3 2 2" xfId="56320" xr:uid="{00000000-0005-0000-0000-0000A8590000}"/>
    <cellStyle name="Comma 2 5 3 4 4 3 3" xfId="17164" xr:uid="{00000000-0005-0000-0000-0000A9590000}"/>
    <cellStyle name="Comma 2 5 3 4 4 3 3 2" xfId="48547" xr:uid="{00000000-0005-0000-0000-0000AA590000}"/>
    <cellStyle name="Comma 2 5 3 4 4 3 4" xfId="38107" xr:uid="{00000000-0005-0000-0000-0000AB590000}"/>
    <cellStyle name="Comma 2 5 3 4 4 4" xfId="19683" xr:uid="{00000000-0005-0000-0000-0000AC590000}"/>
    <cellStyle name="Comma 2 5 3 4 4 4 2" xfId="51066" xr:uid="{00000000-0005-0000-0000-0000AD590000}"/>
    <cellStyle name="Comma 2 5 3 4 4 5" xfId="27565" xr:uid="{00000000-0005-0000-0000-0000AE590000}"/>
    <cellStyle name="Comma 2 5 3 4 4 5 2" xfId="58947" xr:uid="{00000000-0005-0000-0000-0000AF590000}"/>
    <cellStyle name="Comma 2 5 3 4 4 6" xfId="11907" xr:uid="{00000000-0005-0000-0000-0000B0590000}"/>
    <cellStyle name="Comma 2 5 3 4 4 6 2" xfId="43293" xr:uid="{00000000-0005-0000-0000-0000B1590000}"/>
    <cellStyle name="Comma 2 5 3 4 4 7" xfId="32845" xr:uid="{00000000-0005-0000-0000-0000B2590000}"/>
    <cellStyle name="Comma 2 5 3 4 5" xfId="3826" xr:uid="{00000000-0005-0000-0000-0000B3590000}"/>
    <cellStyle name="Comma 2 5 3 4 5 2" xfId="9187" xr:uid="{00000000-0005-0000-0000-0000B4590000}"/>
    <cellStyle name="Comma 2 5 3 4 5 2 2" xfId="22306" xr:uid="{00000000-0005-0000-0000-0000B5590000}"/>
    <cellStyle name="Comma 2 5 3 4 5 2 2 2" xfId="53689" xr:uid="{00000000-0005-0000-0000-0000B6590000}"/>
    <cellStyle name="Comma 2 5 3 4 5 2 3" xfId="40735" xr:uid="{00000000-0005-0000-0000-0000B7590000}"/>
    <cellStyle name="Comma 2 5 3 4 5 3" xfId="30188" xr:uid="{00000000-0005-0000-0000-0000B8590000}"/>
    <cellStyle name="Comma 2 5 3 4 5 3 2" xfId="61570" xr:uid="{00000000-0005-0000-0000-0000B9590000}"/>
    <cellStyle name="Comma 2 5 3 4 5 4" xfId="14531" xr:uid="{00000000-0005-0000-0000-0000BA590000}"/>
    <cellStyle name="Comma 2 5 3 4 5 4 2" xfId="45916" xr:uid="{00000000-0005-0000-0000-0000BB590000}"/>
    <cellStyle name="Comma 2 5 3 4 5 5" xfId="35471" xr:uid="{00000000-0005-0000-0000-0000BC590000}"/>
    <cellStyle name="Comma 2 5 3 4 6" xfId="6529" xr:uid="{00000000-0005-0000-0000-0000BD590000}"/>
    <cellStyle name="Comma 2 5 3 4 6 2" xfId="24933" xr:uid="{00000000-0005-0000-0000-0000BE590000}"/>
    <cellStyle name="Comma 2 5 3 4 6 2 2" xfId="56316" xr:uid="{00000000-0005-0000-0000-0000BF590000}"/>
    <cellStyle name="Comma 2 5 3 4 6 3" xfId="17160" xr:uid="{00000000-0005-0000-0000-0000C0590000}"/>
    <cellStyle name="Comma 2 5 3 4 6 3 2" xfId="48543" xr:uid="{00000000-0005-0000-0000-0000C1590000}"/>
    <cellStyle name="Comma 2 5 3 4 6 4" xfId="38103" xr:uid="{00000000-0005-0000-0000-0000C2590000}"/>
    <cellStyle name="Comma 2 5 3 4 7" xfId="19679" xr:uid="{00000000-0005-0000-0000-0000C3590000}"/>
    <cellStyle name="Comma 2 5 3 4 7 2" xfId="51062" xr:uid="{00000000-0005-0000-0000-0000C4590000}"/>
    <cellStyle name="Comma 2 5 3 4 8" xfId="27561" xr:uid="{00000000-0005-0000-0000-0000C5590000}"/>
    <cellStyle name="Comma 2 5 3 4 8 2" xfId="58943" xr:uid="{00000000-0005-0000-0000-0000C6590000}"/>
    <cellStyle name="Comma 2 5 3 4 9" xfId="11903" xr:uid="{00000000-0005-0000-0000-0000C7590000}"/>
    <cellStyle name="Comma 2 5 3 4 9 2" xfId="43289" xr:uid="{00000000-0005-0000-0000-0000C8590000}"/>
    <cellStyle name="Comma 2 5 3 5" xfId="1131" xr:uid="{00000000-0005-0000-0000-0000C9590000}"/>
    <cellStyle name="Comma 2 5 3 5 10" xfId="32846" xr:uid="{00000000-0005-0000-0000-0000CA590000}"/>
    <cellStyle name="Comma 2 5 3 5 2" xfId="1132" xr:uid="{00000000-0005-0000-0000-0000CB590000}"/>
    <cellStyle name="Comma 2 5 3 5 2 2" xfId="1133" xr:uid="{00000000-0005-0000-0000-0000CC590000}"/>
    <cellStyle name="Comma 2 5 3 5 2 2 2" xfId="3833" xr:uid="{00000000-0005-0000-0000-0000CD590000}"/>
    <cellStyle name="Comma 2 5 3 5 2 2 2 2" xfId="9194" xr:uid="{00000000-0005-0000-0000-0000CE590000}"/>
    <cellStyle name="Comma 2 5 3 5 2 2 2 2 2" xfId="22313" xr:uid="{00000000-0005-0000-0000-0000CF590000}"/>
    <cellStyle name="Comma 2 5 3 5 2 2 2 2 2 2" xfId="53696" xr:uid="{00000000-0005-0000-0000-0000D0590000}"/>
    <cellStyle name="Comma 2 5 3 5 2 2 2 2 3" xfId="40742" xr:uid="{00000000-0005-0000-0000-0000D1590000}"/>
    <cellStyle name="Comma 2 5 3 5 2 2 2 3" xfId="30195" xr:uid="{00000000-0005-0000-0000-0000D2590000}"/>
    <cellStyle name="Comma 2 5 3 5 2 2 2 3 2" xfId="61577" xr:uid="{00000000-0005-0000-0000-0000D3590000}"/>
    <cellStyle name="Comma 2 5 3 5 2 2 2 4" xfId="14538" xr:uid="{00000000-0005-0000-0000-0000D4590000}"/>
    <cellStyle name="Comma 2 5 3 5 2 2 2 4 2" xfId="45923" xr:uid="{00000000-0005-0000-0000-0000D5590000}"/>
    <cellStyle name="Comma 2 5 3 5 2 2 2 5" xfId="35478" xr:uid="{00000000-0005-0000-0000-0000D6590000}"/>
    <cellStyle name="Comma 2 5 3 5 2 2 3" xfId="6536" xr:uid="{00000000-0005-0000-0000-0000D7590000}"/>
    <cellStyle name="Comma 2 5 3 5 2 2 3 2" xfId="24940" xr:uid="{00000000-0005-0000-0000-0000D8590000}"/>
    <cellStyle name="Comma 2 5 3 5 2 2 3 2 2" xfId="56323" xr:uid="{00000000-0005-0000-0000-0000D9590000}"/>
    <cellStyle name="Comma 2 5 3 5 2 2 3 3" xfId="17167" xr:uid="{00000000-0005-0000-0000-0000DA590000}"/>
    <cellStyle name="Comma 2 5 3 5 2 2 3 3 2" xfId="48550" xr:uid="{00000000-0005-0000-0000-0000DB590000}"/>
    <cellStyle name="Comma 2 5 3 5 2 2 3 4" xfId="38110" xr:uid="{00000000-0005-0000-0000-0000DC590000}"/>
    <cellStyle name="Comma 2 5 3 5 2 2 4" xfId="19686" xr:uid="{00000000-0005-0000-0000-0000DD590000}"/>
    <cellStyle name="Comma 2 5 3 5 2 2 4 2" xfId="51069" xr:uid="{00000000-0005-0000-0000-0000DE590000}"/>
    <cellStyle name="Comma 2 5 3 5 2 2 5" xfId="27568" xr:uid="{00000000-0005-0000-0000-0000DF590000}"/>
    <cellStyle name="Comma 2 5 3 5 2 2 5 2" xfId="58950" xr:uid="{00000000-0005-0000-0000-0000E0590000}"/>
    <cellStyle name="Comma 2 5 3 5 2 2 6" xfId="11910" xr:uid="{00000000-0005-0000-0000-0000E1590000}"/>
    <cellStyle name="Comma 2 5 3 5 2 2 6 2" xfId="43296" xr:uid="{00000000-0005-0000-0000-0000E2590000}"/>
    <cellStyle name="Comma 2 5 3 5 2 2 7" xfId="32848" xr:uid="{00000000-0005-0000-0000-0000E3590000}"/>
    <cellStyle name="Comma 2 5 3 5 2 3" xfId="3832" xr:uid="{00000000-0005-0000-0000-0000E4590000}"/>
    <cellStyle name="Comma 2 5 3 5 2 3 2" xfId="9193" xr:uid="{00000000-0005-0000-0000-0000E5590000}"/>
    <cellStyle name="Comma 2 5 3 5 2 3 2 2" xfId="22312" xr:uid="{00000000-0005-0000-0000-0000E6590000}"/>
    <cellStyle name="Comma 2 5 3 5 2 3 2 2 2" xfId="53695" xr:uid="{00000000-0005-0000-0000-0000E7590000}"/>
    <cellStyle name="Comma 2 5 3 5 2 3 2 3" xfId="40741" xr:uid="{00000000-0005-0000-0000-0000E8590000}"/>
    <cellStyle name="Comma 2 5 3 5 2 3 3" xfId="30194" xr:uid="{00000000-0005-0000-0000-0000E9590000}"/>
    <cellStyle name="Comma 2 5 3 5 2 3 3 2" xfId="61576" xr:uid="{00000000-0005-0000-0000-0000EA590000}"/>
    <cellStyle name="Comma 2 5 3 5 2 3 4" xfId="14537" xr:uid="{00000000-0005-0000-0000-0000EB590000}"/>
    <cellStyle name="Comma 2 5 3 5 2 3 4 2" xfId="45922" xr:uid="{00000000-0005-0000-0000-0000EC590000}"/>
    <cellStyle name="Comma 2 5 3 5 2 3 5" xfId="35477" xr:uid="{00000000-0005-0000-0000-0000ED590000}"/>
    <cellStyle name="Comma 2 5 3 5 2 4" xfId="6535" xr:uid="{00000000-0005-0000-0000-0000EE590000}"/>
    <cellStyle name="Comma 2 5 3 5 2 4 2" xfId="24939" xr:uid="{00000000-0005-0000-0000-0000EF590000}"/>
    <cellStyle name="Comma 2 5 3 5 2 4 2 2" xfId="56322" xr:uid="{00000000-0005-0000-0000-0000F0590000}"/>
    <cellStyle name="Comma 2 5 3 5 2 4 3" xfId="17166" xr:uid="{00000000-0005-0000-0000-0000F1590000}"/>
    <cellStyle name="Comma 2 5 3 5 2 4 3 2" xfId="48549" xr:uid="{00000000-0005-0000-0000-0000F2590000}"/>
    <cellStyle name="Comma 2 5 3 5 2 4 4" xfId="38109" xr:uid="{00000000-0005-0000-0000-0000F3590000}"/>
    <cellStyle name="Comma 2 5 3 5 2 5" xfId="19685" xr:uid="{00000000-0005-0000-0000-0000F4590000}"/>
    <cellStyle name="Comma 2 5 3 5 2 5 2" xfId="51068" xr:uid="{00000000-0005-0000-0000-0000F5590000}"/>
    <cellStyle name="Comma 2 5 3 5 2 6" xfId="27567" xr:uid="{00000000-0005-0000-0000-0000F6590000}"/>
    <cellStyle name="Comma 2 5 3 5 2 6 2" xfId="58949" xr:uid="{00000000-0005-0000-0000-0000F7590000}"/>
    <cellStyle name="Comma 2 5 3 5 2 7" xfId="11909" xr:uid="{00000000-0005-0000-0000-0000F8590000}"/>
    <cellStyle name="Comma 2 5 3 5 2 7 2" xfId="43295" xr:uid="{00000000-0005-0000-0000-0000F9590000}"/>
    <cellStyle name="Comma 2 5 3 5 2 8" xfId="32847" xr:uid="{00000000-0005-0000-0000-0000FA590000}"/>
    <cellStyle name="Comma 2 5 3 5 3" xfId="1134" xr:uid="{00000000-0005-0000-0000-0000FB590000}"/>
    <cellStyle name="Comma 2 5 3 5 3 2" xfId="3834" xr:uid="{00000000-0005-0000-0000-0000FC590000}"/>
    <cellStyle name="Comma 2 5 3 5 3 2 2" xfId="9195" xr:uid="{00000000-0005-0000-0000-0000FD590000}"/>
    <cellStyle name="Comma 2 5 3 5 3 2 2 2" xfId="22314" xr:uid="{00000000-0005-0000-0000-0000FE590000}"/>
    <cellStyle name="Comma 2 5 3 5 3 2 2 2 2" xfId="53697" xr:uid="{00000000-0005-0000-0000-0000FF590000}"/>
    <cellStyle name="Comma 2 5 3 5 3 2 2 3" xfId="40743" xr:uid="{00000000-0005-0000-0000-0000005A0000}"/>
    <cellStyle name="Comma 2 5 3 5 3 2 3" xfId="30196" xr:uid="{00000000-0005-0000-0000-0000015A0000}"/>
    <cellStyle name="Comma 2 5 3 5 3 2 3 2" xfId="61578" xr:uid="{00000000-0005-0000-0000-0000025A0000}"/>
    <cellStyle name="Comma 2 5 3 5 3 2 4" xfId="14539" xr:uid="{00000000-0005-0000-0000-0000035A0000}"/>
    <cellStyle name="Comma 2 5 3 5 3 2 4 2" xfId="45924" xr:uid="{00000000-0005-0000-0000-0000045A0000}"/>
    <cellStyle name="Comma 2 5 3 5 3 2 5" xfId="35479" xr:uid="{00000000-0005-0000-0000-0000055A0000}"/>
    <cellStyle name="Comma 2 5 3 5 3 3" xfId="6537" xr:uid="{00000000-0005-0000-0000-0000065A0000}"/>
    <cellStyle name="Comma 2 5 3 5 3 3 2" xfId="24941" xr:uid="{00000000-0005-0000-0000-0000075A0000}"/>
    <cellStyle name="Comma 2 5 3 5 3 3 2 2" xfId="56324" xr:uid="{00000000-0005-0000-0000-0000085A0000}"/>
    <cellStyle name="Comma 2 5 3 5 3 3 3" xfId="17168" xr:uid="{00000000-0005-0000-0000-0000095A0000}"/>
    <cellStyle name="Comma 2 5 3 5 3 3 3 2" xfId="48551" xr:uid="{00000000-0005-0000-0000-00000A5A0000}"/>
    <cellStyle name="Comma 2 5 3 5 3 3 4" xfId="38111" xr:uid="{00000000-0005-0000-0000-00000B5A0000}"/>
    <cellStyle name="Comma 2 5 3 5 3 4" xfId="19687" xr:uid="{00000000-0005-0000-0000-00000C5A0000}"/>
    <cellStyle name="Comma 2 5 3 5 3 4 2" xfId="51070" xr:uid="{00000000-0005-0000-0000-00000D5A0000}"/>
    <cellStyle name="Comma 2 5 3 5 3 5" xfId="27569" xr:uid="{00000000-0005-0000-0000-00000E5A0000}"/>
    <cellStyle name="Comma 2 5 3 5 3 5 2" xfId="58951" xr:uid="{00000000-0005-0000-0000-00000F5A0000}"/>
    <cellStyle name="Comma 2 5 3 5 3 6" xfId="11911" xr:uid="{00000000-0005-0000-0000-0000105A0000}"/>
    <cellStyle name="Comma 2 5 3 5 3 6 2" xfId="43297" xr:uid="{00000000-0005-0000-0000-0000115A0000}"/>
    <cellStyle name="Comma 2 5 3 5 3 7" xfId="32849" xr:uid="{00000000-0005-0000-0000-0000125A0000}"/>
    <cellStyle name="Comma 2 5 3 5 4" xfId="1135" xr:uid="{00000000-0005-0000-0000-0000135A0000}"/>
    <cellStyle name="Comma 2 5 3 5 4 2" xfId="3835" xr:uid="{00000000-0005-0000-0000-0000145A0000}"/>
    <cellStyle name="Comma 2 5 3 5 4 2 2" xfId="9196" xr:uid="{00000000-0005-0000-0000-0000155A0000}"/>
    <cellStyle name="Comma 2 5 3 5 4 2 2 2" xfId="22315" xr:uid="{00000000-0005-0000-0000-0000165A0000}"/>
    <cellStyle name="Comma 2 5 3 5 4 2 2 2 2" xfId="53698" xr:uid="{00000000-0005-0000-0000-0000175A0000}"/>
    <cellStyle name="Comma 2 5 3 5 4 2 2 3" xfId="40744" xr:uid="{00000000-0005-0000-0000-0000185A0000}"/>
    <cellStyle name="Comma 2 5 3 5 4 2 3" xfId="30197" xr:uid="{00000000-0005-0000-0000-0000195A0000}"/>
    <cellStyle name="Comma 2 5 3 5 4 2 3 2" xfId="61579" xr:uid="{00000000-0005-0000-0000-00001A5A0000}"/>
    <cellStyle name="Comma 2 5 3 5 4 2 4" xfId="14540" xr:uid="{00000000-0005-0000-0000-00001B5A0000}"/>
    <cellStyle name="Comma 2 5 3 5 4 2 4 2" xfId="45925" xr:uid="{00000000-0005-0000-0000-00001C5A0000}"/>
    <cellStyle name="Comma 2 5 3 5 4 2 5" xfId="35480" xr:uid="{00000000-0005-0000-0000-00001D5A0000}"/>
    <cellStyle name="Comma 2 5 3 5 4 3" xfId="6538" xr:uid="{00000000-0005-0000-0000-00001E5A0000}"/>
    <cellStyle name="Comma 2 5 3 5 4 3 2" xfId="24942" xr:uid="{00000000-0005-0000-0000-00001F5A0000}"/>
    <cellStyle name="Comma 2 5 3 5 4 3 2 2" xfId="56325" xr:uid="{00000000-0005-0000-0000-0000205A0000}"/>
    <cellStyle name="Comma 2 5 3 5 4 3 3" xfId="17169" xr:uid="{00000000-0005-0000-0000-0000215A0000}"/>
    <cellStyle name="Comma 2 5 3 5 4 3 3 2" xfId="48552" xr:uid="{00000000-0005-0000-0000-0000225A0000}"/>
    <cellStyle name="Comma 2 5 3 5 4 3 4" xfId="38112" xr:uid="{00000000-0005-0000-0000-0000235A0000}"/>
    <cellStyle name="Comma 2 5 3 5 4 4" xfId="19688" xr:uid="{00000000-0005-0000-0000-0000245A0000}"/>
    <cellStyle name="Comma 2 5 3 5 4 4 2" xfId="51071" xr:uid="{00000000-0005-0000-0000-0000255A0000}"/>
    <cellStyle name="Comma 2 5 3 5 4 5" xfId="27570" xr:uid="{00000000-0005-0000-0000-0000265A0000}"/>
    <cellStyle name="Comma 2 5 3 5 4 5 2" xfId="58952" xr:uid="{00000000-0005-0000-0000-0000275A0000}"/>
    <cellStyle name="Comma 2 5 3 5 4 6" xfId="11912" xr:uid="{00000000-0005-0000-0000-0000285A0000}"/>
    <cellStyle name="Comma 2 5 3 5 4 6 2" xfId="43298" xr:uid="{00000000-0005-0000-0000-0000295A0000}"/>
    <cellStyle name="Comma 2 5 3 5 4 7" xfId="32850" xr:uid="{00000000-0005-0000-0000-00002A5A0000}"/>
    <cellStyle name="Comma 2 5 3 5 5" xfId="3831" xr:uid="{00000000-0005-0000-0000-00002B5A0000}"/>
    <cellStyle name="Comma 2 5 3 5 5 2" xfId="9192" xr:uid="{00000000-0005-0000-0000-00002C5A0000}"/>
    <cellStyle name="Comma 2 5 3 5 5 2 2" xfId="22311" xr:uid="{00000000-0005-0000-0000-00002D5A0000}"/>
    <cellStyle name="Comma 2 5 3 5 5 2 2 2" xfId="53694" xr:uid="{00000000-0005-0000-0000-00002E5A0000}"/>
    <cellStyle name="Comma 2 5 3 5 5 2 3" xfId="40740" xr:uid="{00000000-0005-0000-0000-00002F5A0000}"/>
    <cellStyle name="Comma 2 5 3 5 5 3" xfId="30193" xr:uid="{00000000-0005-0000-0000-0000305A0000}"/>
    <cellStyle name="Comma 2 5 3 5 5 3 2" xfId="61575" xr:uid="{00000000-0005-0000-0000-0000315A0000}"/>
    <cellStyle name="Comma 2 5 3 5 5 4" xfId="14536" xr:uid="{00000000-0005-0000-0000-0000325A0000}"/>
    <cellStyle name="Comma 2 5 3 5 5 4 2" xfId="45921" xr:uid="{00000000-0005-0000-0000-0000335A0000}"/>
    <cellStyle name="Comma 2 5 3 5 5 5" xfId="35476" xr:uid="{00000000-0005-0000-0000-0000345A0000}"/>
    <cellStyle name="Comma 2 5 3 5 6" xfId="6534" xr:uid="{00000000-0005-0000-0000-0000355A0000}"/>
    <cellStyle name="Comma 2 5 3 5 6 2" xfId="24938" xr:uid="{00000000-0005-0000-0000-0000365A0000}"/>
    <cellStyle name="Comma 2 5 3 5 6 2 2" xfId="56321" xr:uid="{00000000-0005-0000-0000-0000375A0000}"/>
    <cellStyle name="Comma 2 5 3 5 6 3" xfId="17165" xr:uid="{00000000-0005-0000-0000-0000385A0000}"/>
    <cellStyle name="Comma 2 5 3 5 6 3 2" xfId="48548" xr:uid="{00000000-0005-0000-0000-0000395A0000}"/>
    <cellStyle name="Comma 2 5 3 5 6 4" xfId="38108" xr:uid="{00000000-0005-0000-0000-00003A5A0000}"/>
    <cellStyle name="Comma 2 5 3 5 7" xfId="19684" xr:uid="{00000000-0005-0000-0000-00003B5A0000}"/>
    <cellStyle name="Comma 2 5 3 5 7 2" xfId="51067" xr:uid="{00000000-0005-0000-0000-00003C5A0000}"/>
    <cellStyle name="Comma 2 5 3 5 8" xfId="27566" xr:uid="{00000000-0005-0000-0000-00003D5A0000}"/>
    <cellStyle name="Comma 2 5 3 5 8 2" xfId="58948" xr:uid="{00000000-0005-0000-0000-00003E5A0000}"/>
    <cellStyle name="Comma 2 5 3 5 9" xfId="11908" xr:uid="{00000000-0005-0000-0000-00003F5A0000}"/>
    <cellStyle name="Comma 2 5 3 5 9 2" xfId="43294" xr:uid="{00000000-0005-0000-0000-0000405A0000}"/>
    <cellStyle name="Comma 2 5 3 6" xfId="1136" xr:uid="{00000000-0005-0000-0000-0000415A0000}"/>
    <cellStyle name="Comma 2 5 3 6 10" xfId="32851" xr:uid="{00000000-0005-0000-0000-0000425A0000}"/>
    <cellStyle name="Comma 2 5 3 6 2" xfId="1137" xr:uid="{00000000-0005-0000-0000-0000435A0000}"/>
    <cellStyle name="Comma 2 5 3 6 2 2" xfId="1138" xr:uid="{00000000-0005-0000-0000-0000445A0000}"/>
    <cellStyle name="Comma 2 5 3 6 2 2 2" xfId="3838" xr:uid="{00000000-0005-0000-0000-0000455A0000}"/>
    <cellStyle name="Comma 2 5 3 6 2 2 2 2" xfId="9199" xr:uid="{00000000-0005-0000-0000-0000465A0000}"/>
    <cellStyle name="Comma 2 5 3 6 2 2 2 2 2" xfId="22318" xr:uid="{00000000-0005-0000-0000-0000475A0000}"/>
    <cellStyle name="Comma 2 5 3 6 2 2 2 2 2 2" xfId="53701" xr:uid="{00000000-0005-0000-0000-0000485A0000}"/>
    <cellStyle name="Comma 2 5 3 6 2 2 2 2 3" xfId="40747" xr:uid="{00000000-0005-0000-0000-0000495A0000}"/>
    <cellStyle name="Comma 2 5 3 6 2 2 2 3" xfId="30200" xr:uid="{00000000-0005-0000-0000-00004A5A0000}"/>
    <cellStyle name="Comma 2 5 3 6 2 2 2 3 2" xfId="61582" xr:uid="{00000000-0005-0000-0000-00004B5A0000}"/>
    <cellStyle name="Comma 2 5 3 6 2 2 2 4" xfId="14543" xr:uid="{00000000-0005-0000-0000-00004C5A0000}"/>
    <cellStyle name="Comma 2 5 3 6 2 2 2 4 2" xfId="45928" xr:uid="{00000000-0005-0000-0000-00004D5A0000}"/>
    <cellStyle name="Comma 2 5 3 6 2 2 2 5" xfId="35483" xr:uid="{00000000-0005-0000-0000-00004E5A0000}"/>
    <cellStyle name="Comma 2 5 3 6 2 2 3" xfId="6541" xr:uid="{00000000-0005-0000-0000-00004F5A0000}"/>
    <cellStyle name="Comma 2 5 3 6 2 2 3 2" xfId="24945" xr:uid="{00000000-0005-0000-0000-0000505A0000}"/>
    <cellStyle name="Comma 2 5 3 6 2 2 3 2 2" xfId="56328" xr:uid="{00000000-0005-0000-0000-0000515A0000}"/>
    <cellStyle name="Comma 2 5 3 6 2 2 3 3" xfId="17172" xr:uid="{00000000-0005-0000-0000-0000525A0000}"/>
    <cellStyle name="Comma 2 5 3 6 2 2 3 3 2" xfId="48555" xr:uid="{00000000-0005-0000-0000-0000535A0000}"/>
    <cellStyle name="Comma 2 5 3 6 2 2 3 4" xfId="38115" xr:uid="{00000000-0005-0000-0000-0000545A0000}"/>
    <cellStyle name="Comma 2 5 3 6 2 2 4" xfId="19691" xr:uid="{00000000-0005-0000-0000-0000555A0000}"/>
    <cellStyle name="Comma 2 5 3 6 2 2 4 2" xfId="51074" xr:uid="{00000000-0005-0000-0000-0000565A0000}"/>
    <cellStyle name="Comma 2 5 3 6 2 2 5" xfId="27573" xr:uid="{00000000-0005-0000-0000-0000575A0000}"/>
    <cellStyle name="Comma 2 5 3 6 2 2 5 2" xfId="58955" xr:uid="{00000000-0005-0000-0000-0000585A0000}"/>
    <cellStyle name="Comma 2 5 3 6 2 2 6" xfId="11915" xr:uid="{00000000-0005-0000-0000-0000595A0000}"/>
    <cellStyle name="Comma 2 5 3 6 2 2 6 2" xfId="43301" xr:uid="{00000000-0005-0000-0000-00005A5A0000}"/>
    <cellStyle name="Comma 2 5 3 6 2 2 7" xfId="32853" xr:uid="{00000000-0005-0000-0000-00005B5A0000}"/>
    <cellStyle name="Comma 2 5 3 6 2 3" xfId="3837" xr:uid="{00000000-0005-0000-0000-00005C5A0000}"/>
    <cellStyle name="Comma 2 5 3 6 2 3 2" xfId="9198" xr:uid="{00000000-0005-0000-0000-00005D5A0000}"/>
    <cellStyle name="Comma 2 5 3 6 2 3 2 2" xfId="22317" xr:uid="{00000000-0005-0000-0000-00005E5A0000}"/>
    <cellStyle name="Comma 2 5 3 6 2 3 2 2 2" xfId="53700" xr:uid="{00000000-0005-0000-0000-00005F5A0000}"/>
    <cellStyle name="Comma 2 5 3 6 2 3 2 3" xfId="40746" xr:uid="{00000000-0005-0000-0000-0000605A0000}"/>
    <cellStyle name="Comma 2 5 3 6 2 3 3" xfId="30199" xr:uid="{00000000-0005-0000-0000-0000615A0000}"/>
    <cellStyle name="Comma 2 5 3 6 2 3 3 2" xfId="61581" xr:uid="{00000000-0005-0000-0000-0000625A0000}"/>
    <cellStyle name="Comma 2 5 3 6 2 3 4" xfId="14542" xr:uid="{00000000-0005-0000-0000-0000635A0000}"/>
    <cellStyle name="Comma 2 5 3 6 2 3 4 2" xfId="45927" xr:uid="{00000000-0005-0000-0000-0000645A0000}"/>
    <cellStyle name="Comma 2 5 3 6 2 3 5" xfId="35482" xr:uid="{00000000-0005-0000-0000-0000655A0000}"/>
    <cellStyle name="Comma 2 5 3 6 2 4" xfId="6540" xr:uid="{00000000-0005-0000-0000-0000665A0000}"/>
    <cellStyle name="Comma 2 5 3 6 2 4 2" xfId="24944" xr:uid="{00000000-0005-0000-0000-0000675A0000}"/>
    <cellStyle name="Comma 2 5 3 6 2 4 2 2" xfId="56327" xr:uid="{00000000-0005-0000-0000-0000685A0000}"/>
    <cellStyle name="Comma 2 5 3 6 2 4 3" xfId="17171" xr:uid="{00000000-0005-0000-0000-0000695A0000}"/>
    <cellStyle name="Comma 2 5 3 6 2 4 3 2" xfId="48554" xr:uid="{00000000-0005-0000-0000-00006A5A0000}"/>
    <cellStyle name="Comma 2 5 3 6 2 4 4" xfId="38114" xr:uid="{00000000-0005-0000-0000-00006B5A0000}"/>
    <cellStyle name="Comma 2 5 3 6 2 5" xfId="19690" xr:uid="{00000000-0005-0000-0000-00006C5A0000}"/>
    <cellStyle name="Comma 2 5 3 6 2 5 2" xfId="51073" xr:uid="{00000000-0005-0000-0000-00006D5A0000}"/>
    <cellStyle name="Comma 2 5 3 6 2 6" xfId="27572" xr:uid="{00000000-0005-0000-0000-00006E5A0000}"/>
    <cellStyle name="Comma 2 5 3 6 2 6 2" xfId="58954" xr:uid="{00000000-0005-0000-0000-00006F5A0000}"/>
    <cellStyle name="Comma 2 5 3 6 2 7" xfId="11914" xr:uid="{00000000-0005-0000-0000-0000705A0000}"/>
    <cellStyle name="Comma 2 5 3 6 2 7 2" xfId="43300" xr:uid="{00000000-0005-0000-0000-0000715A0000}"/>
    <cellStyle name="Comma 2 5 3 6 2 8" xfId="32852" xr:uid="{00000000-0005-0000-0000-0000725A0000}"/>
    <cellStyle name="Comma 2 5 3 6 3" xfId="1139" xr:uid="{00000000-0005-0000-0000-0000735A0000}"/>
    <cellStyle name="Comma 2 5 3 6 3 2" xfId="3839" xr:uid="{00000000-0005-0000-0000-0000745A0000}"/>
    <cellStyle name="Comma 2 5 3 6 3 2 2" xfId="9200" xr:uid="{00000000-0005-0000-0000-0000755A0000}"/>
    <cellStyle name="Comma 2 5 3 6 3 2 2 2" xfId="22319" xr:uid="{00000000-0005-0000-0000-0000765A0000}"/>
    <cellStyle name="Comma 2 5 3 6 3 2 2 2 2" xfId="53702" xr:uid="{00000000-0005-0000-0000-0000775A0000}"/>
    <cellStyle name="Comma 2 5 3 6 3 2 2 3" xfId="40748" xr:uid="{00000000-0005-0000-0000-0000785A0000}"/>
    <cellStyle name="Comma 2 5 3 6 3 2 3" xfId="30201" xr:uid="{00000000-0005-0000-0000-0000795A0000}"/>
    <cellStyle name="Comma 2 5 3 6 3 2 3 2" xfId="61583" xr:uid="{00000000-0005-0000-0000-00007A5A0000}"/>
    <cellStyle name="Comma 2 5 3 6 3 2 4" xfId="14544" xr:uid="{00000000-0005-0000-0000-00007B5A0000}"/>
    <cellStyle name="Comma 2 5 3 6 3 2 4 2" xfId="45929" xr:uid="{00000000-0005-0000-0000-00007C5A0000}"/>
    <cellStyle name="Comma 2 5 3 6 3 2 5" xfId="35484" xr:uid="{00000000-0005-0000-0000-00007D5A0000}"/>
    <cellStyle name="Comma 2 5 3 6 3 3" xfId="6542" xr:uid="{00000000-0005-0000-0000-00007E5A0000}"/>
    <cellStyle name="Comma 2 5 3 6 3 3 2" xfId="24946" xr:uid="{00000000-0005-0000-0000-00007F5A0000}"/>
    <cellStyle name="Comma 2 5 3 6 3 3 2 2" xfId="56329" xr:uid="{00000000-0005-0000-0000-0000805A0000}"/>
    <cellStyle name="Comma 2 5 3 6 3 3 3" xfId="17173" xr:uid="{00000000-0005-0000-0000-0000815A0000}"/>
    <cellStyle name="Comma 2 5 3 6 3 3 3 2" xfId="48556" xr:uid="{00000000-0005-0000-0000-0000825A0000}"/>
    <cellStyle name="Comma 2 5 3 6 3 3 4" xfId="38116" xr:uid="{00000000-0005-0000-0000-0000835A0000}"/>
    <cellStyle name="Comma 2 5 3 6 3 4" xfId="19692" xr:uid="{00000000-0005-0000-0000-0000845A0000}"/>
    <cellStyle name="Comma 2 5 3 6 3 4 2" xfId="51075" xr:uid="{00000000-0005-0000-0000-0000855A0000}"/>
    <cellStyle name="Comma 2 5 3 6 3 5" xfId="27574" xr:uid="{00000000-0005-0000-0000-0000865A0000}"/>
    <cellStyle name="Comma 2 5 3 6 3 5 2" xfId="58956" xr:uid="{00000000-0005-0000-0000-0000875A0000}"/>
    <cellStyle name="Comma 2 5 3 6 3 6" xfId="11916" xr:uid="{00000000-0005-0000-0000-0000885A0000}"/>
    <cellStyle name="Comma 2 5 3 6 3 6 2" xfId="43302" xr:uid="{00000000-0005-0000-0000-0000895A0000}"/>
    <cellStyle name="Comma 2 5 3 6 3 7" xfId="32854" xr:uid="{00000000-0005-0000-0000-00008A5A0000}"/>
    <cellStyle name="Comma 2 5 3 6 4" xfId="1140" xr:uid="{00000000-0005-0000-0000-00008B5A0000}"/>
    <cellStyle name="Comma 2 5 3 6 4 2" xfId="3840" xr:uid="{00000000-0005-0000-0000-00008C5A0000}"/>
    <cellStyle name="Comma 2 5 3 6 4 2 2" xfId="9201" xr:uid="{00000000-0005-0000-0000-00008D5A0000}"/>
    <cellStyle name="Comma 2 5 3 6 4 2 2 2" xfId="22320" xr:uid="{00000000-0005-0000-0000-00008E5A0000}"/>
    <cellStyle name="Comma 2 5 3 6 4 2 2 2 2" xfId="53703" xr:uid="{00000000-0005-0000-0000-00008F5A0000}"/>
    <cellStyle name="Comma 2 5 3 6 4 2 2 3" xfId="40749" xr:uid="{00000000-0005-0000-0000-0000905A0000}"/>
    <cellStyle name="Comma 2 5 3 6 4 2 3" xfId="30202" xr:uid="{00000000-0005-0000-0000-0000915A0000}"/>
    <cellStyle name="Comma 2 5 3 6 4 2 3 2" xfId="61584" xr:uid="{00000000-0005-0000-0000-0000925A0000}"/>
    <cellStyle name="Comma 2 5 3 6 4 2 4" xfId="14545" xr:uid="{00000000-0005-0000-0000-0000935A0000}"/>
    <cellStyle name="Comma 2 5 3 6 4 2 4 2" xfId="45930" xr:uid="{00000000-0005-0000-0000-0000945A0000}"/>
    <cellStyle name="Comma 2 5 3 6 4 2 5" xfId="35485" xr:uid="{00000000-0005-0000-0000-0000955A0000}"/>
    <cellStyle name="Comma 2 5 3 6 4 3" xfId="6543" xr:uid="{00000000-0005-0000-0000-0000965A0000}"/>
    <cellStyle name="Comma 2 5 3 6 4 3 2" xfId="24947" xr:uid="{00000000-0005-0000-0000-0000975A0000}"/>
    <cellStyle name="Comma 2 5 3 6 4 3 2 2" xfId="56330" xr:uid="{00000000-0005-0000-0000-0000985A0000}"/>
    <cellStyle name="Comma 2 5 3 6 4 3 3" xfId="17174" xr:uid="{00000000-0005-0000-0000-0000995A0000}"/>
    <cellStyle name="Comma 2 5 3 6 4 3 3 2" xfId="48557" xr:uid="{00000000-0005-0000-0000-00009A5A0000}"/>
    <cellStyle name="Comma 2 5 3 6 4 3 4" xfId="38117" xr:uid="{00000000-0005-0000-0000-00009B5A0000}"/>
    <cellStyle name="Comma 2 5 3 6 4 4" xfId="19693" xr:uid="{00000000-0005-0000-0000-00009C5A0000}"/>
    <cellStyle name="Comma 2 5 3 6 4 4 2" xfId="51076" xr:uid="{00000000-0005-0000-0000-00009D5A0000}"/>
    <cellStyle name="Comma 2 5 3 6 4 5" xfId="27575" xr:uid="{00000000-0005-0000-0000-00009E5A0000}"/>
    <cellStyle name="Comma 2 5 3 6 4 5 2" xfId="58957" xr:uid="{00000000-0005-0000-0000-00009F5A0000}"/>
    <cellStyle name="Comma 2 5 3 6 4 6" xfId="11917" xr:uid="{00000000-0005-0000-0000-0000A05A0000}"/>
    <cellStyle name="Comma 2 5 3 6 4 6 2" xfId="43303" xr:uid="{00000000-0005-0000-0000-0000A15A0000}"/>
    <cellStyle name="Comma 2 5 3 6 4 7" xfId="32855" xr:uid="{00000000-0005-0000-0000-0000A25A0000}"/>
    <cellStyle name="Comma 2 5 3 6 5" xfId="3836" xr:uid="{00000000-0005-0000-0000-0000A35A0000}"/>
    <cellStyle name="Comma 2 5 3 6 5 2" xfId="9197" xr:uid="{00000000-0005-0000-0000-0000A45A0000}"/>
    <cellStyle name="Comma 2 5 3 6 5 2 2" xfId="22316" xr:uid="{00000000-0005-0000-0000-0000A55A0000}"/>
    <cellStyle name="Comma 2 5 3 6 5 2 2 2" xfId="53699" xr:uid="{00000000-0005-0000-0000-0000A65A0000}"/>
    <cellStyle name="Comma 2 5 3 6 5 2 3" xfId="40745" xr:uid="{00000000-0005-0000-0000-0000A75A0000}"/>
    <cellStyle name="Comma 2 5 3 6 5 3" xfId="30198" xr:uid="{00000000-0005-0000-0000-0000A85A0000}"/>
    <cellStyle name="Comma 2 5 3 6 5 3 2" xfId="61580" xr:uid="{00000000-0005-0000-0000-0000A95A0000}"/>
    <cellStyle name="Comma 2 5 3 6 5 4" xfId="14541" xr:uid="{00000000-0005-0000-0000-0000AA5A0000}"/>
    <cellStyle name="Comma 2 5 3 6 5 4 2" xfId="45926" xr:uid="{00000000-0005-0000-0000-0000AB5A0000}"/>
    <cellStyle name="Comma 2 5 3 6 5 5" xfId="35481" xr:uid="{00000000-0005-0000-0000-0000AC5A0000}"/>
    <cellStyle name="Comma 2 5 3 6 6" xfId="6539" xr:uid="{00000000-0005-0000-0000-0000AD5A0000}"/>
    <cellStyle name="Comma 2 5 3 6 6 2" xfId="24943" xr:uid="{00000000-0005-0000-0000-0000AE5A0000}"/>
    <cellStyle name="Comma 2 5 3 6 6 2 2" xfId="56326" xr:uid="{00000000-0005-0000-0000-0000AF5A0000}"/>
    <cellStyle name="Comma 2 5 3 6 6 3" xfId="17170" xr:uid="{00000000-0005-0000-0000-0000B05A0000}"/>
    <cellStyle name="Comma 2 5 3 6 6 3 2" xfId="48553" xr:uid="{00000000-0005-0000-0000-0000B15A0000}"/>
    <cellStyle name="Comma 2 5 3 6 6 4" xfId="38113" xr:uid="{00000000-0005-0000-0000-0000B25A0000}"/>
    <cellStyle name="Comma 2 5 3 6 7" xfId="19689" xr:uid="{00000000-0005-0000-0000-0000B35A0000}"/>
    <cellStyle name="Comma 2 5 3 6 7 2" xfId="51072" xr:uid="{00000000-0005-0000-0000-0000B45A0000}"/>
    <cellStyle name="Comma 2 5 3 6 8" xfId="27571" xr:uid="{00000000-0005-0000-0000-0000B55A0000}"/>
    <cellStyle name="Comma 2 5 3 6 8 2" xfId="58953" xr:uid="{00000000-0005-0000-0000-0000B65A0000}"/>
    <cellStyle name="Comma 2 5 3 6 9" xfId="11913" xr:uid="{00000000-0005-0000-0000-0000B75A0000}"/>
    <cellStyle name="Comma 2 5 3 6 9 2" xfId="43299" xr:uid="{00000000-0005-0000-0000-0000B85A0000}"/>
    <cellStyle name="Comma 2 5 3 7" xfId="1141" xr:uid="{00000000-0005-0000-0000-0000B95A0000}"/>
    <cellStyle name="Comma 2 5 3 7 2" xfId="1142" xr:uid="{00000000-0005-0000-0000-0000BA5A0000}"/>
    <cellStyle name="Comma 2 5 3 7 2 2" xfId="3842" xr:uid="{00000000-0005-0000-0000-0000BB5A0000}"/>
    <cellStyle name="Comma 2 5 3 7 2 2 2" xfId="9203" xr:uid="{00000000-0005-0000-0000-0000BC5A0000}"/>
    <cellStyle name="Comma 2 5 3 7 2 2 2 2" xfId="22322" xr:uid="{00000000-0005-0000-0000-0000BD5A0000}"/>
    <cellStyle name="Comma 2 5 3 7 2 2 2 2 2" xfId="53705" xr:uid="{00000000-0005-0000-0000-0000BE5A0000}"/>
    <cellStyle name="Comma 2 5 3 7 2 2 2 3" xfId="40751" xr:uid="{00000000-0005-0000-0000-0000BF5A0000}"/>
    <cellStyle name="Comma 2 5 3 7 2 2 3" xfId="30204" xr:uid="{00000000-0005-0000-0000-0000C05A0000}"/>
    <cellStyle name="Comma 2 5 3 7 2 2 3 2" xfId="61586" xr:uid="{00000000-0005-0000-0000-0000C15A0000}"/>
    <cellStyle name="Comma 2 5 3 7 2 2 4" xfId="14547" xr:uid="{00000000-0005-0000-0000-0000C25A0000}"/>
    <cellStyle name="Comma 2 5 3 7 2 2 4 2" xfId="45932" xr:uid="{00000000-0005-0000-0000-0000C35A0000}"/>
    <cellStyle name="Comma 2 5 3 7 2 2 5" xfId="35487" xr:uid="{00000000-0005-0000-0000-0000C45A0000}"/>
    <cellStyle name="Comma 2 5 3 7 2 3" xfId="6545" xr:uid="{00000000-0005-0000-0000-0000C55A0000}"/>
    <cellStyle name="Comma 2 5 3 7 2 3 2" xfId="24949" xr:uid="{00000000-0005-0000-0000-0000C65A0000}"/>
    <cellStyle name="Comma 2 5 3 7 2 3 2 2" xfId="56332" xr:uid="{00000000-0005-0000-0000-0000C75A0000}"/>
    <cellStyle name="Comma 2 5 3 7 2 3 3" xfId="17176" xr:uid="{00000000-0005-0000-0000-0000C85A0000}"/>
    <cellStyle name="Comma 2 5 3 7 2 3 3 2" xfId="48559" xr:uid="{00000000-0005-0000-0000-0000C95A0000}"/>
    <cellStyle name="Comma 2 5 3 7 2 3 4" xfId="38119" xr:uid="{00000000-0005-0000-0000-0000CA5A0000}"/>
    <cellStyle name="Comma 2 5 3 7 2 4" xfId="19695" xr:uid="{00000000-0005-0000-0000-0000CB5A0000}"/>
    <cellStyle name="Comma 2 5 3 7 2 4 2" xfId="51078" xr:uid="{00000000-0005-0000-0000-0000CC5A0000}"/>
    <cellStyle name="Comma 2 5 3 7 2 5" xfId="27577" xr:uid="{00000000-0005-0000-0000-0000CD5A0000}"/>
    <cellStyle name="Comma 2 5 3 7 2 5 2" xfId="58959" xr:uid="{00000000-0005-0000-0000-0000CE5A0000}"/>
    <cellStyle name="Comma 2 5 3 7 2 6" xfId="11919" xr:uid="{00000000-0005-0000-0000-0000CF5A0000}"/>
    <cellStyle name="Comma 2 5 3 7 2 6 2" xfId="43305" xr:uid="{00000000-0005-0000-0000-0000D05A0000}"/>
    <cellStyle name="Comma 2 5 3 7 2 7" xfId="32857" xr:uid="{00000000-0005-0000-0000-0000D15A0000}"/>
    <cellStyle name="Comma 2 5 3 7 3" xfId="1143" xr:uid="{00000000-0005-0000-0000-0000D25A0000}"/>
    <cellStyle name="Comma 2 5 3 7 3 2" xfId="3843" xr:uid="{00000000-0005-0000-0000-0000D35A0000}"/>
    <cellStyle name="Comma 2 5 3 7 3 2 2" xfId="9204" xr:uid="{00000000-0005-0000-0000-0000D45A0000}"/>
    <cellStyle name="Comma 2 5 3 7 3 2 2 2" xfId="22323" xr:uid="{00000000-0005-0000-0000-0000D55A0000}"/>
    <cellStyle name="Comma 2 5 3 7 3 2 2 2 2" xfId="53706" xr:uid="{00000000-0005-0000-0000-0000D65A0000}"/>
    <cellStyle name="Comma 2 5 3 7 3 2 2 3" xfId="40752" xr:uid="{00000000-0005-0000-0000-0000D75A0000}"/>
    <cellStyle name="Comma 2 5 3 7 3 2 3" xfId="30205" xr:uid="{00000000-0005-0000-0000-0000D85A0000}"/>
    <cellStyle name="Comma 2 5 3 7 3 2 3 2" xfId="61587" xr:uid="{00000000-0005-0000-0000-0000D95A0000}"/>
    <cellStyle name="Comma 2 5 3 7 3 2 4" xfId="14548" xr:uid="{00000000-0005-0000-0000-0000DA5A0000}"/>
    <cellStyle name="Comma 2 5 3 7 3 2 4 2" xfId="45933" xr:uid="{00000000-0005-0000-0000-0000DB5A0000}"/>
    <cellStyle name="Comma 2 5 3 7 3 2 5" xfId="35488" xr:uid="{00000000-0005-0000-0000-0000DC5A0000}"/>
    <cellStyle name="Comma 2 5 3 7 3 3" xfId="6546" xr:uid="{00000000-0005-0000-0000-0000DD5A0000}"/>
    <cellStyle name="Comma 2 5 3 7 3 3 2" xfId="24950" xr:uid="{00000000-0005-0000-0000-0000DE5A0000}"/>
    <cellStyle name="Comma 2 5 3 7 3 3 2 2" xfId="56333" xr:uid="{00000000-0005-0000-0000-0000DF5A0000}"/>
    <cellStyle name="Comma 2 5 3 7 3 3 3" xfId="17177" xr:uid="{00000000-0005-0000-0000-0000E05A0000}"/>
    <cellStyle name="Comma 2 5 3 7 3 3 3 2" xfId="48560" xr:uid="{00000000-0005-0000-0000-0000E15A0000}"/>
    <cellStyle name="Comma 2 5 3 7 3 3 4" xfId="38120" xr:uid="{00000000-0005-0000-0000-0000E25A0000}"/>
    <cellStyle name="Comma 2 5 3 7 3 4" xfId="19696" xr:uid="{00000000-0005-0000-0000-0000E35A0000}"/>
    <cellStyle name="Comma 2 5 3 7 3 4 2" xfId="51079" xr:uid="{00000000-0005-0000-0000-0000E45A0000}"/>
    <cellStyle name="Comma 2 5 3 7 3 5" xfId="27578" xr:uid="{00000000-0005-0000-0000-0000E55A0000}"/>
    <cellStyle name="Comma 2 5 3 7 3 5 2" xfId="58960" xr:uid="{00000000-0005-0000-0000-0000E65A0000}"/>
    <cellStyle name="Comma 2 5 3 7 3 6" xfId="11920" xr:uid="{00000000-0005-0000-0000-0000E75A0000}"/>
    <cellStyle name="Comma 2 5 3 7 3 6 2" xfId="43306" xr:uid="{00000000-0005-0000-0000-0000E85A0000}"/>
    <cellStyle name="Comma 2 5 3 7 3 7" xfId="32858" xr:uid="{00000000-0005-0000-0000-0000E95A0000}"/>
    <cellStyle name="Comma 2 5 3 7 4" xfId="3841" xr:uid="{00000000-0005-0000-0000-0000EA5A0000}"/>
    <cellStyle name="Comma 2 5 3 7 4 2" xfId="9202" xr:uid="{00000000-0005-0000-0000-0000EB5A0000}"/>
    <cellStyle name="Comma 2 5 3 7 4 2 2" xfId="22321" xr:uid="{00000000-0005-0000-0000-0000EC5A0000}"/>
    <cellStyle name="Comma 2 5 3 7 4 2 2 2" xfId="53704" xr:uid="{00000000-0005-0000-0000-0000ED5A0000}"/>
    <cellStyle name="Comma 2 5 3 7 4 2 3" xfId="40750" xr:uid="{00000000-0005-0000-0000-0000EE5A0000}"/>
    <cellStyle name="Comma 2 5 3 7 4 3" xfId="30203" xr:uid="{00000000-0005-0000-0000-0000EF5A0000}"/>
    <cellStyle name="Comma 2 5 3 7 4 3 2" xfId="61585" xr:uid="{00000000-0005-0000-0000-0000F05A0000}"/>
    <cellStyle name="Comma 2 5 3 7 4 4" xfId="14546" xr:uid="{00000000-0005-0000-0000-0000F15A0000}"/>
    <cellStyle name="Comma 2 5 3 7 4 4 2" xfId="45931" xr:uid="{00000000-0005-0000-0000-0000F25A0000}"/>
    <cellStyle name="Comma 2 5 3 7 4 5" xfId="35486" xr:uid="{00000000-0005-0000-0000-0000F35A0000}"/>
    <cellStyle name="Comma 2 5 3 7 5" xfId="6544" xr:uid="{00000000-0005-0000-0000-0000F45A0000}"/>
    <cellStyle name="Comma 2 5 3 7 5 2" xfId="24948" xr:uid="{00000000-0005-0000-0000-0000F55A0000}"/>
    <cellStyle name="Comma 2 5 3 7 5 2 2" xfId="56331" xr:uid="{00000000-0005-0000-0000-0000F65A0000}"/>
    <cellStyle name="Comma 2 5 3 7 5 3" xfId="17175" xr:uid="{00000000-0005-0000-0000-0000F75A0000}"/>
    <cellStyle name="Comma 2 5 3 7 5 3 2" xfId="48558" xr:uid="{00000000-0005-0000-0000-0000F85A0000}"/>
    <cellStyle name="Comma 2 5 3 7 5 4" xfId="38118" xr:uid="{00000000-0005-0000-0000-0000F95A0000}"/>
    <cellStyle name="Comma 2 5 3 7 6" xfId="19694" xr:uid="{00000000-0005-0000-0000-0000FA5A0000}"/>
    <cellStyle name="Comma 2 5 3 7 6 2" xfId="51077" xr:uid="{00000000-0005-0000-0000-0000FB5A0000}"/>
    <cellStyle name="Comma 2 5 3 7 7" xfId="27576" xr:uid="{00000000-0005-0000-0000-0000FC5A0000}"/>
    <cellStyle name="Comma 2 5 3 7 7 2" xfId="58958" xr:uid="{00000000-0005-0000-0000-0000FD5A0000}"/>
    <cellStyle name="Comma 2 5 3 7 8" xfId="11918" xr:uid="{00000000-0005-0000-0000-0000FE5A0000}"/>
    <cellStyle name="Comma 2 5 3 7 8 2" xfId="43304" xr:uid="{00000000-0005-0000-0000-0000FF5A0000}"/>
    <cellStyle name="Comma 2 5 3 7 9" xfId="32856" xr:uid="{00000000-0005-0000-0000-0000005B0000}"/>
    <cellStyle name="Comma 2 5 3 8" xfId="1144" xr:uid="{00000000-0005-0000-0000-0000015B0000}"/>
    <cellStyle name="Comma 2 5 3 8 2" xfId="1145" xr:uid="{00000000-0005-0000-0000-0000025B0000}"/>
    <cellStyle name="Comma 2 5 3 8 2 2" xfId="3845" xr:uid="{00000000-0005-0000-0000-0000035B0000}"/>
    <cellStyle name="Comma 2 5 3 8 2 2 2" xfId="9206" xr:uid="{00000000-0005-0000-0000-0000045B0000}"/>
    <cellStyle name="Comma 2 5 3 8 2 2 2 2" xfId="22325" xr:uid="{00000000-0005-0000-0000-0000055B0000}"/>
    <cellStyle name="Comma 2 5 3 8 2 2 2 2 2" xfId="53708" xr:uid="{00000000-0005-0000-0000-0000065B0000}"/>
    <cellStyle name="Comma 2 5 3 8 2 2 2 3" xfId="40754" xr:uid="{00000000-0005-0000-0000-0000075B0000}"/>
    <cellStyle name="Comma 2 5 3 8 2 2 3" xfId="30207" xr:uid="{00000000-0005-0000-0000-0000085B0000}"/>
    <cellStyle name="Comma 2 5 3 8 2 2 3 2" xfId="61589" xr:uid="{00000000-0005-0000-0000-0000095B0000}"/>
    <cellStyle name="Comma 2 5 3 8 2 2 4" xfId="14550" xr:uid="{00000000-0005-0000-0000-00000A5B0000}"/>
    <cellStyle name="Comma 2 5 3 8 2 2 4 2" xfId="45935" xr:uid="{00000000-0005-0000-0000-00000B5B0000}"/>
    <cellStyle name="Comma 2 5 3 8 2 2 5" xfId="35490" xr:uid="{00000000-0005-0000-0000-00000C5B0000}"/>
    <cellStyle name="Comma 2 5 3 8 2 3" xfId="6548" xr:uid="{00000000-0005-0000-0000-00000D5B0000}"/>
    <cellStyle name="Comma 2 5 3 8 2 3 2" xfId="24952" xr:uid="{00000000-0005-0000-0000-00000E5B0000}"/>
    <cellStyle name="Comma 2 5 3 8 2 3 2 2" xfId="56335" xr:uid="{00000000-0005-0000-0000-00000F5B0000}"/>
    <cellStyle name="Comma 2 5 3 8 2 3 3" xfId="17179" xr:uid="{00000000-0005-0000-0000-0000105B0000}"/>
    <cellStyle name="Comma 2 5 3 8 2 3 3 2" xfId="48562" xr:uid="{00000000-0005-0000-0000-0000115B0000}"/>
    <cellStyle name="Comma 2 5 3 8 2 3 4" xfId="38122" xr:uid="{00000000-0005-0000-0000-0000125B0000}"/>
    <cellStyle name="Comma 2 5 3 8 2 4" xfId="19698" xr:uid="{00000000-0005-0000-0000-0000135B0000}"/>
    <cellStyle name="Comma 2 5 3 8 2 4 2" xfId="51081" xr:uid="{00000000-0005-0000-0000-0000145B0000}"/>
    <cellStyle name="Comma 2 5 3 8 2 5" xfId="27580" xr:uid="{00000000-0005-0000-0000-0000155B0000}"/>
    <cellStyle name="Comma 2 5 3 8 2 5 2" xfId="58962" xr:uid="{00000000-0005-0000-0000-0000165B0000}"/>
    <cellStyle name="Comma 2 5 3 8 2 6" xfId="11922" xr:uid="{00000000-0005-0000-0000-0000175B0000}"/>
    <cellStyle name="Comma 2 5 3 8 2 6 2" xfId="43308" xr:uid="{00000000-0005-0000-0000-0000185B0000}"/>
    <cellStyle name="Comma 2 5 3 8 2 7" xfId="32860" xr:uid="{00000000-0005-0000-0000-0000195B0000}"/>
    <cellStyle name="Comma 2 5 3 8 3" xfId="3844" xr:uid="{00000000-0005-0000-0000-00001A5B0000}"/>
    <cellStyle name="Comma 2 5 3 8 3 2" xfId="9205" xr:uid="{00000000-0005-0000-0000-00001B5B0000}"/>
    <cellStyle name="Comma 2 5 3 8 3 2 2" xfId="22324" xr:uid="{00000000-0005-0000-0000-00001C5B0000}"/>
    <cellStyle name="Comma 2 5 3 8 3 2 2 2" xfId="53707" xr:uid="{00000000-0005-0000-0000-00001D5B0000}"/>
    <cellStyle name="Comma 2 5 3 8 3 2 3" xfId="40753" xr:uid="{00000000-0005-0000-0000-00001E5B0000}"/>
    <cellStyle name="Comma 2 5 3 8 3 3" xfId="30206" xr:uid="{00000000-0005-0000-0000-00001F5B0000}"/>
    <cellStyle name="Comma 2 5 3 8 3 3 2" xfId="61588" xr:uid="{00000000-0005-0000-0000-0000205B0000}"/>
    <cellStyle name="Comma 2 5 3 8 3 4" xfId="14549" xr:uid="{00000000-0005-0000-0000-0000215B0000}"/>
    <cellStyle name="Comma 2 5 3 8 3 4 2" xfId="45934" xr:uid="{00000000-0005-0000-0000-0000225B0000}"/>
    <cellStyle name="Comma 2 5 3 8 3 5" xfId="35489" xr:uid="{00000000-0005-0000-0000-0000235B0000}"/>
    <cellStyle name="Comma 2 5 3 8 4" xfId="6547" xr:uid="{00000000-0005-0000-0000-0000245B0000}"/>
    <cellStyle name="Comma 2 5 3 8 4 2" xfId="24951" xr:uid="{00000000-0005-0000-0000-0000255B0000}"/>
    <cellStyle name="Comma 2 5 3 8 4 2 2" xfId="56334" xr:uid="{00000000-0005-0000-0000-0000265B0000}"/>
    <cellStyle name="Comma 2 5 3 8 4 3" xfId="17178" xr:uid="{00000000-0005-0000-0000-0000275B0000}"/>
    <cellStyle name="Comma 2 5 3 8 4 3 2" xfId="48561" xr:uid="{00000000-0005-0000-0000-0000285B0000}"/>
    <cellStyle name="Comma 2 5 3 8 4 4" xfId="38121" xr:uid="{00000000-0005-0000-0000-0000295B0000}"/>
    <cellStyle name="Comma 2 5 3 8 5" xfId="19697" xr:uid="{00000000-0005-0000-0000-00002A5B0000}"/>
    <cellStyle name="Comma 2 5 3 8 5 2" xfId="51080" xr:uid="{00000000-0005-0000-0000-00002B5B0000}"/>
    <cellStyle name="Comma 2 5 3 8 6" xfId="27579" xr:uid="{00000000-0005-0000-0000-00002C5B0000}"/>
    <cellStyle name="Comma 2 5 3 8 6 2" xfId="58961" xr:uid="{00000000-0005-0000-0000-00002D5B0000}"/>
    <cellStyle name="Comma 2 5 3 8 7" xfId="11921" xr:uid="{00000000-0005-0000-0000-00002E5B0000}"/>
    <cellStyle name="Comma 2 5 3 8 7 2" xfId="43307" xr:uid="{00000000-0005-0000-0000-00002F5B0000}"/>
    <cellStyle name="Comma 2 5 3 8 8" xfId="32859" xr:uid="{00000000-0005-0000-0000-0000305B0000}"/>
    <cellStyle name="Comma 2 5 3 9" xfId="1146" xr:uid="{00000000-0005-0000-0000-0000315B0000}"/>
    <cellStyle name="Comma 2 5 3 9 2" xfId="3846" xr:uid="{00000000-0005-0000-0000-0000325B0000}"/>
    <cellStyle name="Comma 2 5 3 9 2 2" xfId="9207" xr:uid="{00000000-0005-0000-0000-0000335B0000}"/>
    <cellStyle name="Comma 2 5 3 9 2 2 2" xfId="22326" xr:uid="{00000000-0005-0000-0000-0000345B0000}"/>
    <cellStyle name="Comma 2 5 3 9 2 2 2 2" xfId="53709" xr:uid="{00000000-0005-0000-0000-0000355B0000}"/>
    <cellStyle name="Comma 2 5 3 9 2 2 3" xfId="40755" xr:uid="{00000000-0005-0000-0000-0000365B0000}"/>
    <cellStyle name="Comma 2 5 3 9 2 3" xfId="30208" xr:uid="{00000000-0005-0000-0000-0000375B0000}"/>
    <cellStyle name="Comma 2 5 3 9 2 3 2" xfId="61590" xr:uid="{00000000-0005-0000-0000-0000385B0000}"/>
    <cellStyle name="Comma 2 5 3 9 2 4" xfId="14551" xr:uid="{00000000-0005-0000-0000-0000395B0000}"/>
    <cellStyle name="Comma 2 5 3 9 2 4 2" xfId="45936" xr:uid="{00000000-0005-0000-0000-00003A5B0000}"/>
    <cellStyle name="Comma 2 5 3 9 2 5" xfId="35491" xr:uid="{00000000-0005-0000-0000-00003B5B0000}"/>
    <cellStyle name="Comma 2 5 3 9 3" xfId="6549" xr:uid="{00000000-0005-0000-0000-00003C5B0000}"/>
    <cellStyle name="Comma 2 5 3 9 3 2" xfId="24953" xr:uid="{00000000-0005-0000-0000-00003D5B0000}"/>
    <cellStyle name="Comma 2 5 3 9 3 2 2" xfId="56336" xr:uid="{00000000-0005-0000-0000-00003E5B0000}"/>
    <cellStyle name="Comma 2 5 3 9 3 3" xfId="17180" xr:uid="{00000000-0005-0000-0000-00003F5B0000}"/>
    <cellStyle name="Comma 2 5 3 9 3 3 2" xfId="48563" xr:uid="{00000000-0005-0000-0000-0000405B0000}"/>
    <cellStyle name="Comma 2 5 3 9 3 4" xfId="38123" xr:uid="{00000000-0005-0000-0000-0000415B0000}"/>
    <cellStyle name="Comma 2 5 3 9 4" xfId="19699" xr:uid="{00000000-0005-0000-0000-0000425B0000}"/>
    <cellStyle name="Comma 2 5 3 9 4 2" xfId="51082" xr:uid="{00000000-0005-0000-0000-0000435B0000}"/>
    <cellStyle name="Comma 2 5 3 9 5" xfId="27581" xr:uid="{00000000-0005-0000-0000-0000445B0000}"/>
    <cellStyle name="Comma 2 5 3 9 5 2" xfId="58963" xr:uid="{00000000-0005-0000-0000-0000455B0000}"/>
    <cellStyle name="Comma 2 5 3 9 6" xfId="11923" xr:uid="{00000000-0005-0000-0000-0000465B0000}"/>
    <cellStyle name="Comma 2 5 3 9 6 2" xfId="43309" xr:uid="{00000000-0005-0000-0000-0000475B0000}"/>
    <cellStyle name="Comma 2 5 3 9 7" xfId="32861" xr:uid="{00000000-0005-0000-0000-0000485B0000}"/>
    <cellStyle name="Comma 2 5 4" xfId="1147" xr:uid="{00000000-0005-0000-0000-0000495B0000}"/>
    <cellStyle name="Comma 2 5 4 10" xfId="1148" xr:uid="{00000000-0005-0000-0000-00004A5B0000}"/>
    <cellStyle name="Comma 2 5 4 10 2" xfId="3848" xr:uid="{00000000-0005-0000-0000-00004B5B0000}"/>
    <cellStyle name="Comma 2 5 4 10 2 2" xfId="9209" xr:uid="{00000000-0005-0000-0000-00004C5B0000}"/>
    <cellStyle name="Comma 2 5 4 10 2 2 2" xfId="22328" xr:uid="{00000000-0005-0000-0000-00004D5B0000}"/>
    <cellStyle name="Comma 2 5 4 10 2 2 2 2" xfId="53711" xr:uid="{00000000-0005-0000-0000-00004E5B0000}"/>
    <cellStyle name="Comma 2 5 4 10 2 2 3" xfId="40757" xr:uid="{00000000-0005-0000-0000-00004F5B0000}"/>
    <cellStyle name="Comma 2 5 4 10 2 3" xfId="30210" xr:uid="{00000000-0005-0000-0000-0000505B0000}"/>
    <cellStyle name="Comma 2 5 4 10 2 3 2" xfId="61592" xr:uid="{00000000-0005-0000-0000-0000515B0000}"/>
    <cellStyle name="Comma 2 5 4 10 2 4" xfId="14553" xr:uid="{00000000-0005-0000-0000-0000525B0000}"/>
    <cellStyle name="Comma 2 5 4 10 2 4 2" xfId="45938" xr:uid="{00000000-0005-0000-0000-0000535B0000}"/>
    <cellStyle name="Comma 2 5 4 10 2 5" xfId="35493" xr:uid="{00000000-0005-0000-0000-0000545B0000}"/>
    <cellStyle name="Comma 2 5 4 10 3" xfId="6551" xr:uid="{00000000-0005-0000-0000-0000555B0000}"/>
    <cellStyle name="Comma 2 5 4 10 3 2" xfId="24955" xr:uid="{00000000-0005-0000-0000-0000565B0000}"/>
    <cellStyle name="Comma 2 5 4 10 3 2 2" xfId="56338" xr:uid="{00000000-0005-0000-0000-0000575B0000}"/>
    <cellStyle name="Comma 2 5 4 10 3 3" xfId="17182" xr:uid="{00000000-0005-0000-0000-0000585B0000}"/>
    <cellStyle name="Comma 2 5 4 10 3 3 2" xfId="48565" xr:uid="{00000000-0005-0000-0000-0000595B0000}"/>
    <cellStyle name="Comma 2 5 4 10 3 4" xfId="38125" xr:uid="{00000000-0005-0000-0000-00005A5B0000}"/>
    <cellStyle name="Comma 2 5 4 10 4" xfId="19701" xr:uid="{00000000-0005-0000-0000-00005B5B0000}"/>
    <cellStyle name="Comma 2 5 4 10 4 2" xfId="51084" xr:uid="{00000000-0005-0000-0000-00005C5B0000}"/>
    <cellStyle name="Comma 2 5 4 10 5" xfId="27583" xr:uid="{00000000-0005-0000-0000-00005D5B0000}"/>
    <cellStyle name="Comma 2 5 4 10 5 2" xfId="58965" xr:uid="{00000000-0005-0000-0000-00005E5B0000}"/>
    <cellStyle name="Comma 2 5 4 10 6" xfId="11925" xr:uid="{00000000-0005-0000-0000-00005F5B0000}"/>
    <cellStyle name="Comma 2 5 4 10 6 2" xfId="43311" xr:uid="{00000000-0005-0000-0000-0000605B0000}"/>
    <cellStyle name="Comma 2 5 4 10 7" xfId="32863" xr:uid="{00000000-0005-0000-0000-0000615B0000}"/>
    <cellStyle name="Comma 2 5 4 11" xfId="3847" xr:uid="{00000000-0005-0000-0000-0000625B0000}"/>
    <cellStyle name="Comma 2 5 4 11 2" xfId="9208" xr:uid="{00000000-0005-0000-0000-0000635B0000}"/>
    <cellStyle name="Comma 2 5 4 11 2 2" xfId="22327" xr:uid="{00000000-0005-0000-0000-0000645B0000}"/>
    <cellStyle name="Comma 2 5 4 11 2 2 2" xfId="53710" xr:uid="{00000000-0005-0000-0000-0000655B0000}"/>
    <cellStyle name="Comma 2 5 4 11 2 3" xfId="40756" xr:uid="{00000000-0005-0000-0000-0000665B0000}"/>
    <cellStyle name="Comma 2 5 4 11 3" xfId="30209" xr:uid="{00000000-0005-0000-0000-0000675B0000}"/>
    <cellStyle name="Comma 2 5 4 11 3 2" xfId="61591" xr:uid="{00000000-0005-0000-0000-0000685B0000}"/>
    <cellStyle name="Comma 2 5 4 11 4" xfId="14552" xr:uid="{00000000-0005-0000-0000-0000695B0000}"/>
    <cellStyle name="Comma 2 5 4 11 4 2" xfId="45937" xr:uid="{00000000-0005-0000-0000-00006A5B0000}"/>
    <cellStyle name="Comma 2 5 4 11 5" xfId="35492" xr:uid="{00000000-0005-0000-0000-00006B5B0000}"/>
    <cellStyle name="Comma 2 5 4 12" xfId="6550" xr:uid="{00000000-0005-0000-0000-00006C5B0000}"/>
    <cellStyle name="Comma 2 5 4 12 2" xfId="24954" xr:uid="{00000000-0005-0000-0000-00006D5B0000}"/>
    <cellStyle name="Comma 2 5 4 12 2 2" xfId="56337" xr:uid="{00000000-0005-0000-0000-00006E5B0000}"/>
    <cellStyle name="Comma 2 5 4 12 3" xfId="17181" xr:uid="{00000000-0005-0000-0000-00006F5B0000}"/>
    <cellStyle name="Comma 2 5 4 12 3 2" xfId="48564" xr:uid="{00000000-0005-0000-0000-0000705B0000}"/>
    <cellStyle name="Comma 2 5 4 12 4" xfId="38124" xr:uid="{00000000-0005-0000-0000-0000715B0000}"/>
    <cellStyle name="Comma 2 5 4 13" xfId="19700" xr:uid="{00000000-0005-0000-0000-0000725B0000}"/>
    <cellStyle name="Comma 2 5 4 13 2" xfId="51083" xr:uid="{00000000-0005-0000-0000-0000735B0000}"/>
    <cellStyle name="Comma 2 5 4 14" xfId="27582" xr:uid="{00000000-0005-0000-0000-0000745B0000}"/>
    <cellStyle name="Comma 2 5 4 14 2" xfId="58964" xr:uid="{00000000-0005-0000-0000-0000755B0000}"/>
    <cellStyle name="Comma 2 5 4 15" xfId="11924" xr:uid="{00000000-0005-0000-0000-0000765B0000}"/>
    <cellStyle name="Comma 2 5 4 15 2" xfId="43310" xr:uid="{00000000-0005-0000-0000-0000775B0000}"/>
    <cellStyle name="Comma 2 5 4 16" xfId="32862" xr:uid="{00000000-0005-0000-0000-0000785B0000}"/>
    <cellStyle name="Comma 2 5 4 2" xfId="1149" xr:uid="{00000000-0005-0000-0000-0000795B0000}"/>
    <cellStyle name="Comma 2 5 4 2 10" xfId="3849" xr:uid="{00000000-0005-0000-0000-00007A5B0000}"/>
    <cellStyle name="Comma 2 5 4 2 10 2" xfId="9210" xr:uid="{00000000-0005-0000-0000-00007B5B0000}"/>
    <cellStyle name="Comma 2 5 4 2 10 2 2" xfId="22329" xr:uid="{00000000-0005-0000-0000-00007C5B0000}"/>
    <cellStyle name="Comma 2 5 4 2 10 2 2 2" xfId="53712" xr:uid="{00000000-0005-0000-0000-00007D5B0000}"/>
    <cellStyle name="Comma 2 5 4 2 10 2 3" xfId="40758" xr:uid="{00000000-0005-0000-0000-00007E5B0000}"/>
    <cellStyle name="Comma 2 5 4 2 10 3" xfId="30211" xr:uid="{00000000-0005-0000-0000-00007F5B0000}"/>
    <cellStyle name="Comma 2 5 4 2 10 3 2" xfId="61593" xr:uid="{00000000-0005-0000-0000-0000805B0000}"/>
    <cellStyle name="Comma 2 5 4 2 10 4" xfId="14554" xr:uid="{00000000-0005-0000-0000-0000815B0000}"/>
    <cellStyle name="Comma 2 5 4 2 10 4 2" xfId="45939" xr:uid="{00000000-0005-0000-0000-0000825B0000}"/>
    <cellStyle name="Comma 2 5 4 2 10 5" xfId="35494" xr:uid="{00000000-0005-0000-0000-0000835B0000}"/>
    <cellStyle name="Comma 2 5 4 2 11" xfId="6552" xr:uid="{00000000-0005-0000-0000-0000845B0000}"/>
    <cellStyle name="Comma 2 5 4 2 11 2" xfId="24956" xr:uid="{00000000-0005-0000-0000-0000855B0000}"/>
    <cellStyle name="Comma 2 5 4 2 11 2 2" xfId="56339" xr:uid="{00000000-0005-0000-0000-0000865B0000}"/>
    <cellStyle name="Comma 2 5 4 2 11 3" xfId="17183" xr:uid="{00000000-0005-0000-0000-0000875B0000}"/>
    <cellStyle name="Comma 2 5 4 2 11 3 2" xfId="48566" xr:uid="{00000000-0005-0000-0000-0000885B0000}"/>
    <cellStyle name="Comma 2 5 4 2 11 4" xfId="38126" xr:uid="{00000000-0005-0000-0000-0000895B0000}"/>
    <cellStyle name="Comma 2 5 4 2 12" xfId="19702" xr:uid="{00000000-0005-0000-0000-00008A5B0000}"/>
    <cellStyle name="Comma 2 5 4 2 12 2" xfId="51085" xr:uid="{00000000-0005-0000-0000-00008B5B0000}"/>
    <cellStyle name="Comma 2 5 4 2 13" xfId="27584" xr:uid="{00000000-0005-0000-0000-00008C5B0000}"/>
    <cellStyle name="Comma 2 5 4 2 13 2" xfId="58966" xr:uid="{00000000-0005-0000-0000-00008D5B0000}"/>
    <cellStyle name="Comma 2 5 4 2 14" xfId="11926" xr:uid="{00000000-0005-0000-0000-00008E5B0000}"/>
    <cellStyle name="Comma 2 5 4 2 14 2" xfId="43312" xr:uid="{00000000-0005-0000-0000-00008F5B0000}"/>
    <cellStyle name="Comma 2 5 4 2 15" xfId="32864" xr:uid="{00000000-0005-0000-0000-0000905B0000}"/>
    <cellStyle name="Comma 2 5 4 2 2" xfId="1150" xr:uid="{00000000-0005-0000-0000-0000915B0000}"/>
    <cellStyle name="Comma 2 5 4 2 2 10" xfId="32865" xr:uid="{00000000-0005-0000-0000-0000925B0000}"/>
    <cellStyle name="Comma 2 5 4 2 2 2" xfId="1151" xr:uid="{00000000-0005-0000-0000-0000935B0000}"/>
    <cellStyle name="Comma 2 5 4 2 2 2 2" xfId="1152" xr:uid="{00000000-0005-0000-0000-0000945B0000}"/>
    <cellStyle name="Comma 2 5 4 2 2 2 2 2" xfId="3852" xr:uid="{00000000-0005-0000-0000-0000955B0000}"/>
    <cellStyle name="Comma 2 5 4 2 2 2 2 2 2" xfId="9213" xr:uid="{00000000-0005-0000-0000-0000965B0000}"/>
    <cellStyle name="Comma 2 5 4 2 2 2 2 2 2 2" xfId="22332" xr:uid="{00000000-0005-0000-0000-0000975B0000}"/>
    <cellStyle name="Comma 2 5 4 2 2 2 2 2 2 2 2" xfId="53715" xr:uid="{00000000-0005-0000-0000-0000985B0000}"/>
    <cellStyle name="Comma 2 5 4 2 2 2 2 2 2 3" xfId="40761" xr:uid="{00000000-0005-0000-0000-0000995B0000}"/>
    <cellStyle name="Comma 2 5 4 2 2 2 2 2 3" xfId="30214" xr:uid="{00000000-0005-0000-0000-00009A5B0000}"/>
    <cellStyle name="Comma 2 5 4 2 2 2 2 2 3 2" xfId="61596" xr:uid="{00000000-0005-0000-0000-00009B5B0000}"/>
    <cellStyle name="Comma 2 5 4 2 2 2 2 2 4" xfId="14557" xr:uid="{00000000-0005-0000-0000-00009C5B0000}"/>
    <cellStyle name="Comma 2 5 4 2 2 2 2 2 4 2" xfId="45942" xr:uid="{00000000-0005-0000-0000-00009D5B0000}"/>
    <cellStyle name="Comma 2 5 4 2 2 2 2 2 5" xfId="35497" xr:uid="{00000000-0005-0000-0000-00009E5B0000}"/>
    <cellStyle name="Comma 2 5 4 2 2 2 2 3" xfId="6555" xr:uid="{00000000-0005-0000-0000-00009F5B0000}"/>
    <cellStyle name="Comma 2 5 4 2 2 2 2 3 2" xfId="24959" xr:uid="{00000000-0005-0000-0000-0000A05B0000}"/>
    <cellStyle name="Comma 2 5 4 2 2 2 2 3 2 2" xfId="56342" xr:uid="{00000000-0005-0000-0000-0000A15B0000}"/>
    <cellStyle name="Comma 2 5 4 2 2 2 2 3 3" xfId="17186" xr:uid="{00000000-0005-0000-0000-0000A25B0000}"/>
    <cellStyle name="Comma 2 5 4 2 2 2 2 3 3 2" xfId="48569" xr:uid="{00000000-0005-0000-0000-0000A35B0000}"/>
    <cellStyle name="Comma 2 5 4 2 2 2 2 3 4" xfId="38129" xr:uid="{00000000-0005-0000-0000-0000A45B0000}"/>
    <cellStyle name="Comma 2 5 4 2 2 2 2 4" xfId="19705" xr:uid="{00000000-0005-0000-0000-0000A55B0000}"/>
    <cellStyle name="Comma 2 5 4 2 2 2 2 4 2" xfId="51088" xr:uid="{00000000-0005-0000-0000-0000A65B0000}"/>
    <cellStyle name="Comma 2 5 4 2 2 2 2 5" xfId="27587" xr:uid="{00000000-0005-0000-0000-0000A75B0000}"/>
    <cellStyle name="Comma 2 5 4 2 2 2 2 5 2" xfId="58969" xr:uid="{00000000-0005-0000-0000-0000A85B0000}"/>
    <cellStyle name="Comma 2 5 4 2 2 2 2 6" xfId="11929" xr:uid="{00000000-0005-0000-0000-0000A95B0000}"/>
    <cellStyle name="Comma 2 5 4 2 2 2 2 6 2" xfId="43315" xr:uid="{00000000-0005-0000-0000-0000AA5B0000}"/>
    <cellStyle name="Comma 2 5 4 2 2 2 2 7" xfId="32867" xr:uid="{00000000-0005-0000-0000-0000AB5B0000}"/>
    <cellStyle name="Comma 2 5 4 2 2 2 3" xfId="3851" xr:uid="{00000000-0005-0000-0000-0000AC5B0000}"/>
    <cellStyle name="Comma 2 5 4 2 2 2 3 2" xfId="9212" xr:uid="{00000000-0005-0000-0000-0000AD5B0000}"/>
    <cellStyle name="Comma 2 5 4 2 2 2 3 2 2" xfId="22331" xr:uid="{00000000-0005-0000-0000-0000AE5B0000}"/>
    <cellStyle name="Comma 2 5 4 2 2 2 3 2 2 2" xfId="53714" xr:uid="{00000000-0005-0000-0000-0000AF5B0000}"/>
    <cellStyle name="Comma 2 5 4 2 2 2 3 2 3" xfId="40760" xr:uid="{00000000-0005-0000-0000-0000B05B0000}"/>
    <cellStyle name="Comma 2 5 4 2 2 2 3 3" xfId="30213" xr:uid="{00000000-0005-0000-0000-0000B15B0000}"/>
    <cellStyle name="Comma 2 5 4 2 2 2 3 3 2" xfId="61595" xr:uid="{00000000-0005-0000-0000-0000B25B0000}"/>
    <cellStyle name="Comma 2 5 4 2 2 2 3 4" xfId="14556" xr:uid="{00000000-0005-0000-0000-0000B35B0000}"/>
    <cellStyle name="Comma 2 5 4 2 2 2 3 4 2" xfId="45941" xr:uid="{00000000-0005-0000-0000-0000B45B0000}"/>
    <cellStyle name="Comma 2 5 4 2 2 2 3 5" xfId="35496" xr:uid="{00000000-0005-0000-0000-0000B55B0000}"/>
    <cellStyle name="Comma 2 5 4 2 2 2 4" xfId="6554" xr:uid="{00000000-0005-0000-0000-0000B65B0000}"/>
    <cellStyle name="Comma 2 5 4 2 2 2 4 2" xfId="24958" xr:uid="{00000000-0005-0000-0000-0000B75B0000}"/>
    <cellStyle name="Comma 2 5 4 2 2 2 4 2 2" xfId="56341" xr:uid="{00000000-0005-0000-0000-0000B85B0000}"/>
    <cellStyle name="Comma 2 5 4 2 2 2 4 3" xfId="17185" xr:uid="{00000000-0005-0000-0000-0000B95B0000}"/>
    <cellStyle name="Comma 2 5 4 2 2 2 4 3 2" xfId="48568" xr:uid="{00000000-0005-0000-0000-0000BA5B0000}"/>
    <cellStyle name="Comma 2 5 4 2 2 2 4 4" xfId="38128" xr:uid="{00000000-0005-0000-0000-0000BB5B0000}"/>
    <cellStyle name="Comma 2 5 4 2 2 2 5" xfId="19704" xr:uid="{00000000-0005-0000-0000-0000BC5B0000}"/>
    <cellStyle name="Comma 2 5 4 2 2 2 5 2" xfId="51087" xr:uid="{00000000-0005-0000-0000-0000BD5B0000}"/>
    <cellStyle name="Comma 2 5 4 2 2 2 6" xfId="27586" xr:uid="{00000000-0005-0000-0000-0000BE5B0000}"/>
    <cellStyle name="Comma 2 5 4 2 2 2 6 2" xfId="58968" xr:uid="{00000000-0005-0000-0000-0000BF5B0000}"/>
    <cellStyle name="Comma 2 5 4 2 2 2 7" xfId="11928" xr:uid="{00000000-0005-0000-0000-0000C05B0000}"/>
    <cellStyle name="Comma 2 5 4 2 2 2 7 2" xfId="43314" xr:uid="{00000000-0005-0000-0000-0000C15B0000}"/>
    <cellStyle name="Comma 2 5 4 2 2 2 8" xfId="32866" xr:uid="{00000000-0005-0000-0000-0000C25B0000}"/>
    <cellStyle name="Comma 2 5 4 2 2 3" xfId="1153" xr:uid="{00000000-0005-0000-0000-0000C35B0000}"/>
    <cellStyle name="Comma 2 5 4 2 2 3 2" xfId="3853" xr:uid="{00000000-0005-0000-0000-0000C45B0000}"/>
    <cellStyle name="Comma 2 5 4 2 2 3 2 2" xfId="9214" xr:uid="{00000000-0005-0000-0000-0000C55B0000}"/>
    <cellStyle name="Comma 2 5 4 2 2 3 2 2 2" xfId="22333" xr:uid="{00000000-0005-0000-0000-0000C65B0000}"/>
    <cellStyle name="Comma 2 5 4 2 2 3 2 2 2 2" xfId="53716" xr:uid="{00000000-0005-0000-0000-0000C75B0000}"/>
    <cellStyle name="Comma 2 5 4 2 2 3 2 2 3" xfId="40762" xr:uid="{00000000-0005-0000-0000-0000C85B0000}"/>
    <cellStyle name="Comma 2 5 4 2 2 3 2 3" xfId="30215" xr:uid="{00000000-0005-0000-0000-0000C95B0000}"/>
    <cellStyle name="Comma 2 5 4 2 2 3 2 3 2" xfId="61597" xr:uid="{00000000-0005-0000-0000-0000CA5B0000}"/>
    <cellStyle name="Comma 2 5 4 2 2 3 2 4" xfId="14558" xr:uid="{00000000-0005-0000-0000-0000CB5B0000}"/>
    <cellStyle name="Comma 2 5 4 2 2 3 2 4 2" xfId="45943" xr:uid="{00000000-0005-0000-0000-0000CC5B0000}"/>
    <cellStyle name="Comma 2 5 4 2 2 3 2 5" xfId="35498" xr:uid="{00000000-0005-0000-0000-0000CD5B0000}"/>
    <cellStyle name="Comma 2 5 4 2 2 3 3" xfId="6556" xr:uid="{00000000-0005-0000-0000-0000CE5B0000}"/>
    <cellStyle name="Comma 2 5 4 2 2 3 3 2" xfId="24960" xr:uid="{00000000-0005-0000-0000-0000CF5B0000}"/>
    <cellStyle name="Comma 2 5 4 2 2 3 3 2 2" xfId="56343" xr:uid="{00000000-0005-0000-0000-0000D05B0000}"/>
    <cellStyle name="Comma 2 5 4 2 2 3 3 3" xfId="17187" xr:uid="{00000000-0005-0000-0000-0000D15B0000}"/>
    <cellStyle name="Comma 2 5 4 2 2 3 3 3 2" xfId="48570" xr:uid="{00000000-0005-0000-0000-0000D25B0000}"/>
    <cellStyle name="Comma 2 5 4 2 2 3 3 4" xfId="38130" xr:uid="{00000000-0005-0000-0000-0000D35B0000}"/>
    <cellStyle name="Comma 2 5 4 2 2 3 4" xfId="19706" xr:uid="{00000000-0005-0000-0000-0000D45B0000}"/>
    <cellStyle name="Comma 2 5 4 2 2 3 4 2" xfId="51089" xr:uid="{00000000-0005-0000-0000-0000D55B0000}"/>
    <cellStyle name="Comma 2 5 4 2 2 3 5" xfId="27588" xr:uid="{00000000-0005-0000-0000-0000D65B0000}"/>
    <cellStyle name="Comma 2 5 4 2 2 3 5 2" xfId="58970" xr:uid="{00000000-0005-0000-0000-0000D75B0000}"/>
    <cellStyle name="Comma 2 5 4 2 2 3 6" xfId="11930" xr:uid="{00000000-0005-0000-0000-0000D85B0000}"/>
    <cellStyle name="Comma 2 5 4 2 2 3 6 2" xfId="43316" xr:uid="{00000000-0005-0000-0000-0000D95B0000}"/>
    <cellStyle name="Comma 2 5 4 2 2 3 7" xfId="32868" xr:uid="{00000000-0005-0000-0000-0000DA5B0000}"/>
    <cellStyle name="Comma 2 5 4 2 2 4" xfId="1154" xr:uid="{00000000-0005-0000-0000-0000DB5B0000}"/>
    <cellStyle name="Comma 2 5 4 2 2 4 2" xfId="3854" xr:uid="{00000000-0005-0000-0000-0000DC5B0000}"/>
    <cellStyle name="Comma 2 5 4 2 2 4 2 2" xfId="9215" xr:uid="{00000000-0005-0000-0000-0000DD5B0000}"/>
    <cellStyle name="Comma 2 5 4 2 2 4 2 2 2" xfId="22334" xr:uid="{00000000-0005-0000-0000-0000DE5B0000}"/>
    <cellStyle name="Comma 2 5 4 2 2 4 2 2 2 2" xfId="53717" xr:uid="{00000000-0005-0000-0000-0000DF5B0000}"/>
    <cellStyle name="Comma 2 5 4 2 2 4 2 2 3" xfId="40763" xr:uid="{00000000-0005-0000-0000-0000E05B0000}"/>
    <cellStyle name="Comma 2 5 4 2 2 4 2 3" xfId="30216" xr:uid="{00000000-0005-0000-0000-0000E15B0000}"/>
    <cellStyle name="Comma 2 5 4 2 2 4 2 3 2" xfId="61598" xr:uid="{00000000-0005-0000-0000-0000E25B0000}"/>
    <cellStyle name="Comma 2 5 4 2 2 4 2 4" xfId="14559" xr:uid="{00000000-0005-0000-0000-0000E35B0000}"/>
    <cellStyle name="Comma 2 5 4 2 2 4 2 4 2" xfId="45944" xr:uid="{00000000-0005-0000-0000-0000E45B0000}"/>
    <cellStyle name="Comma 2 5 4 2 2 4 2 5" xfId="35499" xr:uid="{00000000-0005-0000-0000-0000E55B0000}"/>
    <cellStyle name="Comma 2 5 4 2 2 4 3" xfId="6557" xr:uid="{00000000-0005-0000-0000-0000E65B0000}"/>
    <cellStyle name="Comma 2 5 4 2 2 4 3 2" xfId="24961" xr:uid="{00000000-0005-0000-0000-0000E75B0000}"/>
    <cellStyle name="Comma 2 5 4 2 2 4 3 2 2" xfId="56344" xr:uid="{00000000-0005-0000-0000-0000E85B0000}"/>
    <cellStyle name="Comma 2 5 4 2 2 4 3 3" xfId="17188" xr:uid="{00000000-0005-0000-0000-0000E95B0000}"/>
    <cellStyle name="Comma 2 5 4 2 2 4 3 3 2" xfId="48571" xr:uid="{00000000-0005-0000-0000-0000EA5B0000}"/>
    <cellStyle name="Comma 2 5 4 2 2 4 3 4" xfId="38131" xr:uid="{00000000-0005-0000-0000-0000EB5B0000}"/>
    <cellStyle name="Comma 2 5 4 2 2 4 4" xfId="19707" xr:uid="{00000000-0005-0000-0000-0000EC5B0000}"/>
    <cellStyle name="Comma 2 5 4 2 2 4 4 2" xfId="51090" xr:uid="{00000000-0005-0000-0000-0000ED5B0000}"/>
    <cellStyle name="Comma 2 5 4 2 2 4 5" xfId="27589" xr:uid="{00000000-0005-0000-0000-0000EE5B0000}"/>
    <cellStyle name="Comma 2 5 4 2 2 4 5 2" xfId="58971" xr:uid="{00000000-0005-0000-0000-0000EF5B0000}"/>
    <cellStyle name="Comma 2 5 4 2 2 4 6" xfId="11931" xr:uid="{00000000-0005-0000-0000-0000F05B0000}"/>
    <cellStyle name="Comma 2 5 4 2 2 4 6 2" xfId="43317" xr:uid="{00000000-0005-0000-0000-0000F15B0000}"/>
    <cellStyle name="Comma 2 5 4 2 2 4 7" xfId="32869" xr:uid="{00000000-0005-0000-0000-0000F25B0000}"/>
    <cellStyle name="Comma 2 5 4 2 2 5" xfId="3850" xr:uid="{00000000-0005-0000-0000-0000F35B0000}"/>
    <cellStyle name="Comma 2 5 4 2 2 5 2" xfId="9211" xr:uid="{00000000-0005-0000-0000-0000F45B0000}"/>
    <cellStyle name="Comma 2 5 4 2 2 5 2 2" xfId="22330" xr:uid="{00000000-0005-0000-0000-0000F55B0000}"/>
    <cellStyle name="Comma 2 5 4 2 2 5 2 2 2" xfId="53713" xr:uid="{00000000-0005-0000-0000-0000F65B0000}"/>
    <cellStyle name="Comma 2 5 4 2 2 5 2 3" xfId="40759" xr:uid="{00000000-0005-0000-0000-0000F75B0000}"/>
    <cellStyle name="Comma 2 5 4 2 2 5 3" xfId="30212" xr:uid="{00000000-0005-0000-0000-0000F85B0000}"/>
    <cellStyle name="Comma 2 5 4 2 2 5 3 2" xfId="61594" xr:uid="{00000000-0005-0000-0000-0000F95B0000}"/>
    <cellStyle name="Comma 2 5 4 2 2 5 4" xfId="14555" xr:uid="{00000000-0005-0000-0000-0000FA5B0000}"/>
    <cellStyle name="Comma 2 5 4 2 2 5 4 2" xfId="45940" xr:uid="{00000000-0005-0000-0000-0000FB5B0000}"/>
    <cellStyle name="Comma 2 5 4 2 2 5 5" xfId="35495" xr:uid="{00000000-0005-0000-0000-0000FC5B0000}"/>
    <cellStyle name="Comma 2 5 4 2 2 6" xfId="6553" xr:uid="{00000000-0005-0000-0000-0000FD5B0000}"/>
    <cellStyle name="Comma 2 5 4 2 2 6 2" xfId="24957" xr:uid="{00000000-0005-0000-0000-0000FE5B0000}"/>
    <cellStyle name="Comma 2 5 4 2 2 6 2 2" xfId="56340" xr:uid="{00000000-0005-0000-0000-0000FF5B0000}"/>
    <cellStyle name="Comma 2 5 4 2 2 6 3" xfId="17184" xr:uid="{00000000-0005-0000-0000-0000005C0000}"/>
    <cellStyle name="Comma 2 5 4 2 2 6 3 2" xfId="48567" xr:uid="{00000000-0005-0000-0000-0000015C0000}"/>
    <cellStyle name="Comma 2 5 4 2 2 6 4" xfId="38127" xr:uid="{00000000-0005-0000-0000-0000025C0000}"/>
    <cellStyle name="Comma 2 5 4 2 2 7" xfId="19703" xr:uid="{00000000-0005-0000-0000-0000035C0000}"/>
    <cellStyle name="Comma 2 5 4 2 2 7 2" xfId="51086" xr:uid="{00000000-0005-0000-0000-0000045C0000}"/>
    <cellStyle name="Comma 2 5 4 2 2 8" xfId="27585" xr:uid="{00000000-0005-0000-0000-0000055C0000}"/>
    <cellStyle name="Comma 2 5 4 2 2 8 2" xfId="58967" xr:uid="{00000000-0005-0000-0000-0000065C0000}"/>
    <cellStyle name="Comma 2 5 4 2 2 9" xfId="11927" xr:uid="{00000000-0005-0000-0000-0000075C0000}"/>
    <cellStyle name="Comma 2 5 4 2 2 9 2" xfId="43313" xr:uid="{00000000-0005-0000-0000-0000085C0000}"/>
    <cellStyle name="Comma 2 5 4 2 3" xfId="1155" xr:uid="{00000000-0005-0000-0000-0000095C0000}"/>
    <cellStyle name="Comma 2 5 4 2 3 10" xfId="32870" xr:uid="{00000000-0005-0000-0000-00000A5C0000}"/>
    <cellStyle name="Comma 2 5 4 2 3 2" xfId="1156" xr:uid="{00000000-0005-0000-0000-00000B5C0000}"/>
    <cellStyle name="Comma 2 5 4 2 3 2 2" xfId="1157" xr:uid="{00000000-0005-0000-0000-00000C5C0000}"/>
    <cellStyle name="Comma 2 5 4 2 3 2 2 2" xfId="3857" xr:uid="{00000000-0005-0000-0000-00000D5C0000}"/>
    <cellStyle name="Comma 2 5 4 2 3 2 2 2 2" xfId="9218" xr:uid="{00000000-0005-0000-0000-00000E5C0000}"/>
    <cellStyle name="Comma 2 5 4 2 3 2 2 2 2 2" xfId="22337" xr:uid="{00000000-0005-0000-0000-00000F5C0000}"/>
    <cellStyle name="Comma 2 5 4 2 3 2 2 2 2 2 2" xfId="53720" xr:uid="{00000000-0005-0000-0000-0000105C0000}"/>
    <cellStyle name="Comma 2 5 4 2 3 2 2 2 2 3" xfId="40766" xr:uid="{00000000-0005-0000-0000-0000115C0000}"/>
    <cellStyle name="Comma 2 5 4 2 3 2 2 2 3" xfId="30219" xr:uid="{00000000-0005-0000-0000-0000125C0000}"/>
    <cellStyle name="Comma 2 5 4 2 3 2 2 2 3 2" xfId="61601" xr:uid="{00000000-0005-0000-0000-0000135C0000}"/>
    <cellStyle name="Comma 2 5 4 2 3 2 2 2 4" xfId="14562" xr:uid="{00000000-0005-0000-0000-0000145C0000}"/>
    <cellStyle name="Comma 2 5 4 2 3 2 2 2 4 2" xfId="45947" xr:uid="{00000000-0005-0000-0000-0000155C0000}"/>
    <cellStyle name="Comma 2 5 4 2 3 2 2 2 5" xfId="35502" xr:uid="{00000000-0005-0000-0000-0000165C0000}"/>
    <cellStyle name="Comma 2 5 4 2 3 2 2 3" xfId="6560" xr:uid="{00000000-0005-0000-0000-0000175C0000}"/>
    <cellStyle name="Comma 2 5 4 2 3 2 2 3 2" xfId="24964" xr:uid="{00000000-0005-0000-0000-0000185C0000}"/>
    <cellStyle name="Comma 2 5 4 2 3 2 2 3 2 2" xfId="56347" xr:uid="{00000000-0005-0000-0000-0000195C0000}"/>
    <cellStyle name="Comma 2 5 4 2 3 2 2 3 3" xfId="17191" xr:uid="{00000000-0005-0000-0000-00001A5C0000}"/>
    <cellStyle name="Comma 2 5 4 2 3 2 2 3 3 2" xfId="48574" xr:uid="{00000000-0005-0000-0000-00001B5C0000}"/>
    <cellStyle name="Comma 2 5 4 2 3 2 2 3 4" xfId="38134" xr:uid="{00000000-0005-0000-0000-00001C5C0000}"/>
    <cellStyle name="Comma 2 5 4 2 3 2 2 4" xfId="19710" xr:uid="{00000000-0005-0000-0000-00001D5C0000}"/>
    <cellStyle name="Comma 2 5 4 2 3 2 2 4 2" xfId="51093" xr:uid="{00000000-0005-0000-0000-00001E5C0000}"/>
    <cellStyle name="Comma 2 5 4 2 3 2 2 5" xfId="27592" xr:uid="{00000000-0005-0000-0000-00001F5C0000}"/>
    <cellStyle name="Comma 2 5 4 2 3 2 2 5 2" xfId="58974" xr:uid="{00000000-0005-0000-0000-0000205C0000}"/>
    <cellStyle name="Comma 2 5 4 2 3 2 2 6" xfId="11934" xr:uid="{00000000-0005-0000-0000-0000215C0000}"/>
    <cellStyle name="Comma 2 5 4 2 3 2 2 6 2" xfId="43320" xr:uid="{00000000-0005-0000-0000-0000225C0000}"/>
    <cellStyle name="Comma 2 5 4 2 3 2 2 7" xfId="32872" xr:uid="{00000000-0005-0000-0000-0000235C0000}"/>
    <cellStyle name="Comma 2 5 4 2 3 2 3" xfId="3856" xr:uid="{00000000-0005-0000-0000-0000245C0000}"/>
    <cellStyle name="Comma 2 5 4 2 3 2 3 2" xfId="9217" xr:uid="{00000000-0005-0000-0000-0000255C0000}"/>
    <cellStyle name="Comma 2 5 4 2 3 2 3 2 2" xfId="22336" xr:uid="{00000000-0005-0000-0000-0000265C0000}"/>
    <cellStyle name="Comma 2 5 4 2 3 2 3 2 2 2" xfId="53719" xr:uid="{00000000-0005-0000-0000-0000275C0000}"/>
    <cellStyle name="Comma 2 5 4 2 3 2 3 2 3" xfId="40765" xr:uid="{00000000-0005-0000-0000-0000285C0000}"/>
    <cellStyle name="Comma 2 5 4 2 3 2 3 3" xfId="30218" xr:uid="{00000000-0005-0000-0000-0000295C0000}"/>
    <cellStyle name="Comma 2 5 4 2 3 2 3 3 2" xfId="61600" xr:uid="{00000000-0005-0000-0000-00002A5C0000}"/>
    <cellStyle name="Comma 2 5 4 2 3 2 3 4" xfId="14561" xr:uid="{00000000-0005-0000-0000-00002B5C0000}"/>
    <cellStyle name="Comma 2 5 4 2 3 2 3 4 2" xfId="45946" xr:uid="{00000000-0005-0000-0000-00002C5C0000}"/>
    <cellStyle name="Comma 2 5 4 2 3 2 3 5" xfId="35501" xr:uid="{00000000-0005-0000-0000-00002D5C0000}"/>
    <cellStyle name="Comma 2 5 4 2 3 2 4" xfId="6559" xr:uid="{00000000-0005-0000-0000-00002E5C0000}"/>
    <cellStyle name="Comma 2 5 4 2 3 2 4 2" xfId="24963" xr:uid="{00000000-0005-0000-0000-00002F5C0000}"/>
    <cellStyle name="Comma 2 5 4 2 3 2 4 2 2" xfId="56346" xr:uid="{00000000-0005-0000-0000-0000305C0000}"/>
    <cellStyle name="Comma 2 5 4 2 3 2 4 3" xfId="17190" xr:uid="{00000000-0005-0000-0000-0000315C0000}"/>
    <cellStyle name="Comma 2 5 4 2 3 2 4 3 2" xfId="48573" xr:uid="{00000000-0005-0000-0000-0000325C0000}"/>
    <cellStyle name="Comma 2 5 4 2 3 2 4 4" xfId="38133" xr:uid="{00000000-0005-0000-0000-0000335C0000}"/>
    <cellStyle name="Comma 2 5 4 2 3 2 5" xfId="19709" xr:uid="{00000000-0005-0000-0000-0000345C0000}"/>
    <cellStyle name="Comma 2 5 4 2 3 2 5 2" xfId="51092" xr:uid="{00000000-0005-0000-0000-0000355C0000}"/>
    <cellStyle name="Comma 2 5 4 2 3 2 6" xfId="27591" xr:uid="{00000000-0005-0000-0000-0000365C0000}"/>
    <cellStyle name="Comma 2 5 4 2 3 2 6 2" xfId="58973" xr:uid="{00000000-0005-0000-0000-0000375C0000}"/>
    <cellStyle name="Comma 2 5 4 2 3 2 7" xfId="11933" xr:uid="{00000000-0005-0000-0000-0000385C0000}"/>
    <cellStyle name="Comma 2 5 4 2 3 2 7 2" xfId="43319" xr:uid="{00000000-0005-0000-0000-0000395C0000}"/>
    <cellStyle name="Comma 2 5 4 2 3 2 8" xfId="32871" xr:uid="{00000000-0005-0000-0000-00003A5C0000}"/>
    <cellStyle name="Comma 2 5 4 2 3 3" xfId="1158" xr:uid="{00000000-0005-0000-0000-00003B5C0000}"/>
    <cellStyle name="Comma 2 5 4 2 3 3 2" xfId="3858" xr:uid="{00000000-0005-0000-0000-00003C5C0000}"/>
    <cellStyle name="Comma 2 5 4 2 3 3 2 2" xfId="9219" xr:uid="{00000000-0005-0000-0000-00003D5C0000}"/>
    <cellStyle name="Comma 2 5 4 2 3 3 2 2 2" xfId="22338" xr:uid="{00000000-0005-0000-0000-00003E5C0000}"/>
    <cellStyle name="Comma 2 5 4 2 3 3 2 2 2 2" xfId="53721" xr:uid="{00000000-0005-0000-0000-00003F5C0000}"/>
    <cellStyle name="Comma 2 5 4 2 3 3 2 2 3" xfId="40767" xr:uid="{00000000-0005-0000-0000-0000405C0000}"/>
    <cellStyle name="Comma 2 5 4 2 3 3 2 3" xfId="30220" xr:uid="{00000000-0005-0000-0000-0000415C0000}"/>
    <cellStyle name="Comma 2 5 4 2 3 3 2 3 2" xfId="61602" xr:uid="{00000000-0005-0000-0000-0000425C0000}"/>
    <cellStyle name="Comma 2 5 4 2 3 3 2 4" xfId="14563" xr:uid="{00000000-0005-0000-0000-0000435C0000}"/>
    <cellStyle name="Comma 2 5 4 2 3 3 2 4 2" xfId="45948" xr:uid="{00000000-0005-0000-0000-0000445C0000}"/>
    <cellStyle name="Comma 2 5 4 2 3 3 2 5" xfId="35503" xr:uid="{00000000-0005-0000-0000-0000455C0000}"/>
    <cellStyle name="Comma 2 5 4 2 3 3 3" xfId="6561" xr:uid="{00000000-0005-0000-0000-0000465C0000}"/>
    <cellStyle name="Comma 2 5 4 2 3 3 3 2" xfId="24965" xr:uid="{00000000-0005-0000-0000-0000475C0000}"/>
    <cellStyle name="Comma 2 5 4 2 3 3 3 2 2" xfId="56348" xr:uid="{00000000-0005-0000-0000-0000485C0000}"/>
    <cellStyle name="Comma 2 5 4 2 3 3 3 3" xfId="17192" xr:uid="{00000000-0005-0000-0000-0000495C0000}"/>
    <cellStyle name="Comma 2 5 4 2 3 3 3 3 2" xfId="48575" xr:uid="{00000000-0005-0000-0000-00004A5C0000}"/>
    <cellStyle name="Comma 2 5 4 2 3 3 3 4" xfId="38135" xr:uid="{00000000-0005-0000-0000-00004B5C0000}"/>
    <cellStyle name="Comma 2 5 4 2 3 3 4" xfId="19711" xr:uid="{00000000-0005-0000-0000-00004C5C0000}"/>
    <cellStyle name="Comma 2 5 4 2 3 3 4 2" xfId="51094" xr:uid="{00000000-0005-0000-0000-00004D5C0000}"/>
    <cellStyle name="Comma 2 5 4 2 3 3 5" xfId="27593" xr:uid="{00000000-0005-0000-0000-00004E5C0000}"/>
    <cellStyle name="Comma 2 5 4 2 3 3 5 2" xfId="58975" xr:uid="{00000000-0005-0000-0000-00004F5C0000}"/>
    <cellStyle name="Comma 2 5 4 2 3 3 6" xfId="11935" xr:uid="{00000000-0005-0000-0000-0000505C0000}"/>
    <cellStyle name="Comma 2 5 4 2 3 3 6 2" xfId="43321" xr:uid="{00000000-0005-0000-0000-0000515C0000}"/>
    <cellStyle name="Comma 2 5 4 2 3 3 7" xfId="32873" xr:uid="{00000000-0005-0000-0000-0000525C0000}"/>
    <cellStyle name="Comma 2 5 4 2 3 4" xfId="1159" xr:uid="{00000000-0005-0000-0000-0000535C0000}"/>
    <cellStyle name="Comma 2 5 4 2 3 4 2" xfId="3859" xr:uid="{00000000-0005-0000-0000-0000545C0000}"/>
    <cellStyle name="Comma 2 5 4 2 3 4 2 2" xfId="9220" xr:uid="{00000000-0005-0000-0000-0000555C0000}"/>
    <cellStyle name="Comma 2 5 4 2 3 4 2 2 2" xfId="22339" xr:uid="{00000000-0005-0000-0000-0000565C0000}"/>
    <cellStyle name="Comma 2 5 4 2 3 4 2 2 2 2" xfId="53722" xr:uid="{00000000-0005-0000-0000-0000575C0000}"/>
    <cellStyle name="Comma 2 5 4 2 3 4 2 2 3" xfId="40768" xr:uid="{00000000-0005-0000-0000-0000585C0000}"/>
    <cellStyle name="Comma 2 5 4 2 3 4 2 3" xfId="30221" xr:uid="{00000000-0005-0000-0000-0000595C0000}"/>
    <cellStyle name="Comma 2 5 4 2 3 4 2 3 2" xfId="61603" xr:uid="{00000000-0005-0000-0000-00005A5C0000}"/>
    <cellStyle name="Comma 2 5 4 2 3 4 2 4" xfId="14564" xr:uid="{00000000-0005-0000-0000-00005B5C0000}"/>
    <cellStyle name="Comma 2 5 4 2 3 4 2 4 2" xfId="45949" xr:uid="{00000000-0005-0000-0000-00005C5C0000}"/>
    <cellStyle name="Comma 2 5 4 2 3 4 2 5" xfId="35504" xr:uid="{00000000-0005-0000-0000-00005D5C0000}"/>
    <cellStyle name="Comma 2 5 4 2 3 4 3" xfId="6562" xr:uid="{00000000-0005-0000-0000-00005E5C0000}"/>
    <cellStyle name="Comma 2 5 4 2 3 4 3 2" xfId="24966" xr:uid="{00000000-0005-0000-0000-00005F5C0000}"/>
    <cellStyle name="Comma 2 5 4 2 3 4 3 2 2" xfId="56349" xr:uid="{00000000-0005-0000-0000-0000605C0000}"/>
    <cellStyle name="Comma 2 5 4 2 3 4 3 3" xfId="17193" xr:uid="{00000000-0005-0000-0000-0000615C0000}"/>
    <cellStyle name="Comma 2 5 4 2 3 4 3 3 2" xfId="48576" xr:uid="{00000000-0005-0000-0000-0000625C0000}"/>
    <cellStyle name="Comma 2 5 4 2 3 4 3 4" xfId="38136" xr:uid="{00000000-0005-0000-0000-0000635C0000}"/>
    <cellStyle name="Comma 2 5 4 2 3 4 4" xfId="19712" xr:uid="{00000000-0005-0000-0000-0000645C0000}"/>
    <cellStyle name="Comma 2 5 4 2 3 4 4 2" xfId="51095" xr:uid="{00000000-0005-0000-0000-0000655C0000}"/>
    <cellStyle name="Comma 2 5 4 2 3 4 5" xfId="27594" xr:uid="{00000000-0005-0000-0000-0000665C0000}"/>
    <cellStyle name="Comma 2 5 4 2 3 4 5 2" xfId="58976" xr:uid="{00000000-0005-0000-0000-0000675C0000}"/>
    <cellStyle name="Comma 2 5 4 2 3 4 6" xfId="11936" xr:uid="{00000000-0005-0000-0000-0000685C0000}"/>
    <cellStyle name="Comma 2 5 4 2 3 4 6 2" xfId="43322" xr:uid="{00000000-0005-0000-0000-0000695C0000}"/>
    <cellStyle name="Comma 2 5 4 2 3 4 7" xfId="32874" xr:uid="{00000000-0005-0000-0000-00006A5C0000}"/>
    <cellStyle name="Comma 2 5 4 2 3 5" xfId="3855" xr:uid="{00000000-0005-0000-0000-00006B5C0000}"/>
    <cellStyle name="Comma 2 5 4 2 3 5 2" xfId="9216" xr:uid="{00000000-0005-0000-0000-00006C5C0000}"/>
    <cellStyle name="Comma 2 5 4 2 3 5 2 2" xfId="22335" xr:uid="{00000000-0005-0000-0000-00006D5C0000}"/>
    <cellStyle name="Comma 2 5 4 2 3 5 2 2 2" xfId="53718" xr:uid="{00000000-0005-0000-0000-00006E5C0000}"/>
    <cellStyle name="Comma 2 5 4 2 3 5 2 3" xfId="40764" xr:uid="{00000000-0005-0000-0000-00006F5C0000}"/>
    <cellStyle name="Comma 2 5 4 2 3 5 3" xfId="30217" xr:uid="{00000000-0005-0000-0000-0000705C0000}"/>
    <cellStyle name="Comma 2 5 4 2 3 5 3 2" xfId="61599" xr:uid="{00000000-0005-0000-0000-0000715C0000}"/>
    <cellStyle name="Comma 2 5 4 2 3 5 4" xfId="14560" xr:uid="{00000000-0005-0000-0000-0000725C0000}"/>
    <cellStyle name="Comma 2 5 4 2 3 5 4 2" xfId="45945" xr:uid="{00000000-0005-0000-0000-0000735C0000}"/>
    <cellStyle name="Comma 2 5 4 2 3 5 5" xfId="35500" xr:uid="{00000000-0005-0000-0000-0000745C0000}"/>
    <cellStyle name="Comma 2 5 4 2 3 6" xfId="6558" xr:uid="{00000000-0005-0000-0000-0000755C0000}"/>
    <cellStyle name="Comma 2 5 4 2 3 6 2" xfId="24962" xr:uid="{00000000-0005-0000-0000-0000765C0000}"/>
    <cellStyle name="Comma 2 5 4 2 3 6 2 2" xfId="56345" xr:uid="{00000000-0005-0000-0000-0000775C0000}"/>
    <cellStyle name="Comma 2 5 4 2 3 6 3" xfId="17189" xr:uid="{00000000-0005-0000-0000-0000785C0000}"/>
    <cellStyle name="Comma 2 5 4 2 3 6 3 2" xfId="48572" xr:uid="{00000000-0005-0000-0000-0000795C0000}"/>
    <cellStyle name="Comma 2 5 4 2 3 6 4" xfId="38132" xr:uid="{00000000-0005-0000-0000-00007A5C0000}"/>
    <cellStyle name="Comma 2 5 4 2 3 7" xfId="19708" xr:uid="{00000000-0005-0000-0000-00007B5C0000}"/>
    <cellStyle name="Comma 2 5 4 2 3 7 2" xfId="51091" xr:uid="{00000000-0005-0000-0000-00007C5C0000}"/>
    <cellStyle name="Comma 2 5 4 2 3 8" xfId="27590" xr:uid="{00000000-0005-0000-0000-00007D5C0000}"/>
    <cellStyle name="Comma 2 5 4 2 3 8 2" xfId="58972" xr:uid="{00000000-0005-0000-0000-00007E5C0000}"/>
    <cellStyle name="Comma 2 5 4 2 3 9" xfId="11932" xr:uid="{00000000-0005-0000-0000-00007F5C0000}"/>
    <cellStyle name="Comma 2 5 4 2 3 9 2" xfId="43318" xr:uid="{00000000-0005-0000-0000-0000805C0000}"/>
    <cellStyle name="Comma 2 5 4 2 4" xfId="1160" xr:uid="{00000000-0005-0000-0000-0000815C0000}"/>
    <cellStyle name="Comma 2 5 4 2 4 10" xfId="32875" xr:uid="{00000000-0005-0000-0000-0000825C0000}"/>
    <cellStyle name="Comma 2 5 4 2 4 2" xfId="1161" xr:uid="{00000000-0005-0000-0000-0000835C0000}"/>
    <cellStyle name="Comma 2 5 4 2 4 2 2" xfId="1162" xr:uid="{00000000-0005-0000-0000-0000845C0000}"/>
    <cellStyle name="Comma 2 5 4 2 4 2 2 2" xfId="3862" xr:uid="{00000000-0005-0000-0000-0000855C0000}"/>
    <cellStyle name="Comma 2 5 4 2 4 2 2 2 2" xfId="9223" xr:uid="{00000000-0005-0000-0000-0000865C0000}"/>
    <cellStyle name="Comma 2 5 4 2 4 2 2 2 2 2" xfId="22342" xr:uid="{00000000-0005-0000-0000-0000875C0000}"/>
    <cellStyle name="Comma 2 5 4 2 4 2 2 2 2 2 2" xfId="53725" xr:uid="{00000000-0005-0000-0000-0000885C0000}"/>
    <cellStyle name="Comma 2 5 4 2 4 2 2 2 2 3" xfId="40771" xr:uid="{00000000-0005-0000-0000-0000895C0000}"/>
    <cellStyle name="Comma 2 5 4 2 4 2 2 2 3" xfId="30224" xr:uid="{00000000-0005-0000-0000-00008A5C0000}"/>
    <cellStyle name="Comma 2 5 4 2 4 2 2 2 3 2" xfId="61606" xr:uid="{00000000-0005-0000-0000-00008B5C0000}"/>
    <cellStyle name="Comma 2 5 4 2 4 2 2 2 4" xfId="14567" xr:uid="{00000000-0005-0000-0000-00008C5C0000}"/>
    <cellStyle name="Comma 2 5 4 2 4 2 2 2 4 2" xfId="45952" xr:uid="{00000000-0005-0000-0000-00008D5C0000}"/>
    <cellStyle name="Comma 2 5 4 2 4 2 2 2 5" xfId="35507" xr:uid="{00000000-0005-0000-0000-00008E5C0000}"/>
    <cellStyle name="Comma 2 5 4 2 4 2 2 3" xfId="6565" xr:uid="{00000000-0005-0000-0000-00008F5C0000}"/>
    <cellStyle name="Comma 2 5 4 2 4 2 2 3 2" xfId="24969" xr:uid="{00000000-0005-0000-0000-0000905C0000}"/>
    <cellStyle name="Comma 2 5 4 2 4 2 2 3 2 2" xfId="56352" xr:uid="{00000000-0005-0000-0000-0000915C0000}"/>
    <cellStyle name="Comma 2 5 4 2 4 2 2 3 3" xfId="17196" xr:uid="{00000000-0005-0000-0000-0000925C0000}"/>
    <cellStyle name="Comma 2 5 4 2 4 2 2 3 3 2" xfId="48579" xr:uid="{00000000-0005-0000-0000-0000935C0000}"/>
    <cellStyle name="Comma 2 5 4 2 4 2 2 3 4" xfId="38139" xr:uid="{00000000-0005-0000-0000-0000945C0000}"/>
    <cellStyle name="Comma 2 5 4 2 4 2 2 4" xfId="19715" xr:uid="{00000000-0005-0000-0000-0000955C0000}"/>
    <cellStyle name="Comma 2 5 4 2 4 2 2 4 2" xfId="51098" xr:uid="{00000000-0005-0000-0000-0000965C0000}"/>
    <cellStyle name="Comma 2 5 4 2 4 2 2 5" xfId="27597" xr:uid="{00000000-0005-0000-0000-0000975C0000}"/>
    <cellStyle name="Comma 2 5 4 2 4 2 2 5 2" xfId="58979" xr:uid="{00000000-0005-0000-0000-0000985C0000}"/>
    <cellStyle name="Comma 2 5 4 2 4 2 2 6" xfId="11939" xr:uid="{00000000-0005-0000-0000-0000995C0000}"/>
    <cellStyle name="Comma 2 5 4 2 4 2 2 6 2" xfId="43325" xr:uid="{00000000-0005-0000-0000-00009A5C0000}"/>
    <cellStyle name="Comma 2 5 4 2 4 2 2 7" xfId="32877" xr:uid="{00000000-0005-0000-0000-00009B5C0000}"/>
    <cellStyle name="Comma 2 5 4 2 4 2 3" xfId="3861" xr:uid="{00000000-0005-0000-0000-00009C5C0000}"/>
    <cellStyle name="Comma 2 5 4 2 4 2 3 2" xfId="9222" xr:uid="{00000000-0005-0000-0000-00009D5C0000}"/>
    <cellStyle name="Comma 2 5 4 2 4 2 3 2 2" xfId="22341" xr:uid="{00000000-0005-0000-0000-00009E5C0000}"/>
    <cellStyle name="Comma 2 5 4 2 4 2 3 2 2 2" xfId="53724" xr:uid="{00000000-0005-0000-0000-00009F5C0000}"/>
    <cellStyle name="Comma 2 5 4 2 4 2 3 2 3" xfId="40770" xr:uid="{00000000-0005-0000-0000-0000A05C0000}"/>
    <cellStyle name="Comma 2 5 4 2 4 2 3 3" xfId="30223" xr:uid="{00000000-0005-0000-0000-0000A15C0000}"/>
    <cellStyle name="Comma 2 5 4 2 4 2 3 3 2" xfId="61605" xr:uid="{00000000-0005-0000-0000-0000A25C0000}"/>
    <cellStyle name="Comma 2 5 4 2 4 2 3 4" xfId="14566" xr:uid="{00000000-0005-0000-0000-0000A35C0000}"/>
    <cellStyle name="Comma 2 5 4 2 4 2 3 4 2" xfId="45951" xr:uid="{00000000-0005-0000-0000-0000A45C0000}"/>
    <cellStyle name="Comma 2 5 4 2 4 2 3 5" xfId="35506" xr:uid="{00000000-0005-0000-0000-0000A55C0000}"/>
    <cellStyle name="Comma 2 5 4 2 4 2 4" xfId="6564" xr:uid="{00000000-0005-0000-0000-0000A65C0000}"/>
    <cellStyle name="Comma 2 5 4 2 4 2 4 2" xfId="24968" xr:uid="{00000000-0005-0000-0000-0000A75C0000}"/>
    <cellStyle name="Comma 2 5 4 2 4 2 4 2 2" xfId="56351" xr:uid="{00000000-0005-0000-0000-0000A85C0000}"/>
    <cellStyle name="Comma 2 5 4 2 4 2 4 3" xfId="17195" xr:uid="{00000000-0005-0000-0000-0000A95C0000}"/>
    <cellStyle name="Comma 2 5 4 2 4 2 4 3 2" xfId="48578" xr:uid="{00000000-0005-0000-0000-0000AA5C0000}"/>
    <cellStyle name="Comma 2 5 4 2 4 2 4 4" xfId="38138" xr:uid="{00000000-0005-0000-0000-0000AB5C0000}"/>
    <cellStyle name="Comma 2 5 4 2 4 2 5" xfId="19714" xr:uid="{00000000-0005-0000-0000-0000AC5C0000}"/>
    <cellStyle name="Comma 2 5 4 2 4 2 5 2" xfId="51097" xr:uid="{00000000-0005-0000-0000-0000AD5C0000}"/>
    <cellStyle name="Comma 2 5 4 2 4 2 6" xfId="27596" xr:uid="{00000000-0005-0000-0000-0000AE5C0000}"/>
    <cellStyle name="Comma 2 5 4 2 4 2 6 2" xfId="58978" xr:uid="{00000000-0005-0000-0000-0000AF5C0000}"/>
    <cellStyle name="Comma 2 5 4 2 4 2 7" xfId="11938" xr:uid="{00000000-0005-0000-0000-0000B05C0000}"/>
    <cellStyle name="Comma 2 5 4 2 4 2 7 2" xfId="43324" xr:uid="{00000000-0005-0000-0000-0000B15C0000}"/>
    <cellStyle name="Comma 2 5 4 2 4 2 8" xfId="32876" xr:uid="{00000000-0005-0000-0000-0000B25C0000}"/>
    <cellStyle name="Comma 2 5 4 2 4 3" xfId="1163" xr:uid="{00000000-0005-0000-0000-0000B35C0000}"/>
    <cellStyle name="Comma 2 5 4 2 4 3 2" xfId="3863" xr:uid="{00000000-0005-0000-0000-0000B45C0000}"/>
    <cellStyle name="Comma 2 5 4 2 4 3 2 2" xfId="9224" xr:uid="{00000000-0005-0000-0000-0000B55C0000}"/>
    <cellStyle name="Comma 2 5 4 2 4 3 2 2 2" xfId="22343" xr:uid="{00000000-0005-0000-0000-0000B65C0000}"/>
    <cellStyle name="Comma 2 5 4 2 4 3 2 2 2 2" xfId="53726" xr:uid="{00000000-0005-0000-0000-0000B75C0000}"/>
    <cellStyle name="Comma 2 5 4 2 4 3 2 2 3" xfId="40772" xr:uid="{00000000-0005-0000-0000-0000B85C0000}"/>
    <cellStyle name="Comma 2 5 4 2 4 3 2 3" xfId="30225" xr:uid="{00000000-0005-0000-0000-0000B95C0000}"/>
    <cellStyle name="Comma 2 5 4 2 4 3 2 3 2" xfId="61607" xr:uid="{00000000-0005-0000-0000-0000BA5C0000}"/>
    <cellStyle name="Comma 2 5 4 2 4 3 2 4" xfId="14568" xr:uid="{00000000-0005-0000-0000-0000BB5C0000}"/>
    <cellStyle name="Comma 2 5 4 2 4 3 2 4 2" xfId="45953" xr:uid="{00000000-0005-0000-0000-0000BC5C0000}"/>
    <cellStyle name="Comma 2 5 4 2 4 3 2 5" xfId="35508" xr:uid="{00000000-0005-0000-0000-0000BD5C0000}"/>
    <cellStyle name="Comma 2 5 4 2 4 3 3" xfId="6566" xr:uid="{00000000-0005-0000-0000-0000BE5C0000}"/>
    <cellStyle name="Comma 2 5 4 2 4 3 3 2" xfId="24970" xr:uid="{00000000-0005-0000-0000-0000BF5C0000}"/>
    <cellStyle name="Comma 2 5 4 2 4 3 3 2 2" xfId="56353" xr:uid="{00000000-0005-0000-0000-0000C05C0000}"/>
    <cellStyle name="Comma 2 5 4 2 4 3 3 3" xfId="17197" xr:uid="{00000000-0005-0000-0000-0000C15C0000}"/>
    <cellStyle name="Comma 2 5 4 2 4 3 3 3 2" xfId="48580" xr:uid="{00000000-0005-0000-0000-0000C25C0000}"/>
    <cellStyle name="Comma 2 5 4 2 4 3 3 4" xfId="38140" xr:uid="{00000000-0005-0000-0000-0000C35C0000}"/>
    <cellStyle name="Comma 2 5 4 2 4 3 4" xfId="19716" xr:uid="{00000000-0005-0000-0000-0000C45C0000}"/>
    <cellStyle name="Comma 2 5 4 2 4 3 4 2" xfId="51099" xr:uid="{00000000-0005-0000-0000-0000C55C0000}"/>
    <cellStyle name="Comma 2 5 4 2 4 3 5" xfId="27598" xr:uid="{00000000-0005-0000-0000-0000C65C0000}"/>
    <cellStyle name="Comma 2 5 4 2 4 3 5 2" xfId="58980" xr:uid="{00000000-0005-0000-0000-0000C75C0000}"/>
    <cellStyle name="Comma 2 5 4 2 4 3 6" xfId="11940" xr:uid="{00000000-0005-0000-0000-0000C85C0000}"/>
    <cellStyle name="Comma 2 5 4 2 4 3 6 2" xfId="43326" xr:uid="{00000000-0005-0000-0000-0000C95C0000}"/>
    <cellStyle name="Comma 2 5 4 2 4 3 7" xfId="32878" xr:uid="{00000000-0005-0000-0000-0000CA5C0000}"/>
    <cellStyle name="Comma 2 5 4 2 4 4" xfId="1164" xr:uid="{00000000-0005-0000-0000-0000CB5C0000}"/>
    <cellStyle name="Comma 2 5 4 2 4 4 2" xfId="3864" xr:uid="{00000000-0005-0000-0000-0000CC5C0000}"/>
    <cellStyle name="Comma 2 5 4 2 4 4 2 2" xfId="9225" xr:uid="{00000000-0005-0000-0000-0000CD5C0000}"/>
    <cellStyle name="Comma 2 5 4 2 4 4 2 2 2" xfId="22344" xr:uid="{00000000-0005-0000-0000-0000CE5C0000}"/>
    <cellStyle name="Comma 2 5 4 2 4 4 2 2 2 2" xfId="53727" xr:uid="{00000000-0005-0000-0000-0000CF5C0000}"/>
    <cellStyle name="Comma 2 5 4 2 4 4 2 2 3" xfId="40773" xr:uid="{00000000-0005-0000-0000-0000D05C0000}"/>
    <cellStyle name="Comma 2 5 4 2 4 4 2 3" xfId="30226" xr:uid="{00000000-0005-0000-0000-0000D15C0000}"/>
    <cellStyle name="Comma 2 5 4 2 4 4 2 3 2" xfId="61608" xr:uid="{00000000-0005-0000-0000-0000D25C0000}"/>
    <cellStyle name="Comma 2 5 4 2 4 4 2 4" xfId="14569" xr:uid="{00000000-0005-0000-0000-0000D35C0000}"/>
    <cellStyle name="Comma 2 5 4 2 4 4 2 4 2" xfId="45954" xr:uid="{00000000-0005-0000-0000-0000D45C0000}"/>
    <cellStyle name="Comma 2 5 4 2 4 4 2 5" xfId="35509" xr:uid="{00000000-0005-0000-0000-0000D55C0000}"/>
    <cellStyle name="Comma 2 5 4 2 4 4 3" xfId="6567" xr:uid="{00000000-0005-0000-0000-0000D65C0000}"/>
    <cellStyle name="Comma 2 5 4 2 4 4 3 2" xfId="24971" xr:uid="{00000000-0005-0000-0000-0000D75C0000}"/>
    <cellStyle name="Comma 2 5 4 2 4 4 3 2 2" xfId="56354" xr:uid="{00000000-0005-0000-0000-0000D85C0000}"/>
    <cellStyle name="Comma 2 5 4 2 4 4 3 3" xfId="17198" xr:uid="{00000000-0005-0000-0000-0000D95C0000}"/>
    <cellStyle name="Comma 2 5 4 2 4 4 3 3 2" xfId="48581" xr:uid="{00000000-0005-0000-0000-0000DA5C0000}"/>
    <cellStyle name="Comma 2 5 4 2 4 4 3 4" xfId="38141" xr:uid="{00000000-0005-0000-0000-0000DB5C0000}"/>
    <cellStyle name="Comma 2 5 4 2 4 4 4" xfId="19717" xr:uid="{00000000-0005-0000-0000-0000DC5C0000}"/>
    <cellStyle name="Comma 2 5 4 2 4 4 4 2" xfId="51100" xr:uid="{00000000-0005-0000-0000-0000DD5C0000}"/>
    <cellStyle name="Comma 2 5 4 2 4 4 5" xfId="27599" xr:uid="{00000000-0005-0000-0000-0000DE5C0000}"/>
    <cellStyle name="Comma 2 5 4 2 4 4 5 2" xfId="58981" xr:uid="{00000000-0005-0000-0000-0000DF5C0000}"/>
    <cellStyle name="Comma 2 5 4 2 4 4 6" xfId="11941" xr:uid="{00000000-0005-0000-0000-0000E05C0000}"/>
    <cellStyle name="Comma 2 5 4 2 4 4 6 2" xfId="43327" xr:uid="{00000000-0005-0000-0000-0000E15C0000}"/>
    <cellStyle name="Comma 2 5 4 2 4 4 7" xfId="32879" xr:uid="{00000000-0005-0000-0000-0000E25C0000}"/>
    <cellStyle name="Comma 2 5 4 2 4 5" xfId="3860" xr:uid="{00000000-0005-0000-0000-0000E35C0000}"/>
    <cellStyle name="Comma 2 5 4 2 4 5 2" xfId="9221" xr:uid="{00000000-0005-0000-0000-0000E45C0000}"/>
    <cellStyle name="Comma 2 5 4 2 4 5 2 2" xfId="22340" xr:uid="{00000000-0005-0000-0000-0000E55C0000}"/>
    <cellStyle name="Comma 2 5 4 2 4 5 2 2 2" xfId="53723" xr:uid="{00000000-0005-0000-0000-0000E65C0000}"/>
    <cellStyle name="Comma 2 5 4 2 4 5 2 3" xfId="40769" xr:uid="{00000000-0005-0000-0000-0000E75C0000}"/>
    <cellStyle name="Comma 2 5 4 2 4 5 3" xfId="30222" xr:uid="{00000000-0005-0000-0000-0000E85C0000}"/>
    <cellStyle name="Comma 2 5 4 2 4 5 3 2" xfId="61604" xr:uid="{00000000-0005-0000-0000-0000E95C0000}"/>
    <cellStyle name="Comma 2 5 4 2 4 5 4" xfId="14565" xr:uid="{00000000-0005-0000-0000-0000EA5C0000}"/>
    <cellStyle name="Comma 2 5 4 2 4 5 4 2" xfId="45950" xr:uid="{00000000-0005-0000-0000-0000EB5C0000}"/>
    <cellStyle name="Comma 2 5 4 2 4 5 5" xfId="35505" xr:uid="{00000000-0005-0000-0000-0000EC5C0000}"/>
    <cellStyle name="Comma 2 5 4 2 4 6" xfId="6563" xr:uid="{00000000-0005-0000-0000-0000ED5C0000}"/>
    <cellStyle name="Comma 2 5 4 2 4 6 2" xfId="24967" xr:uid="{00000000-0005-0000-0000-0000EE5C0000}"/>
    <cellStyle name="Comma 2 5 4 2 4 6 2 2" xfId="56350" xr:uid="{00000000-0005-0000-0000-0000EF5C0000}"/>
    <cellStyle name="Comma 2 5 4 2 4 6 3" xfId="17194" xr:uid="{00000000-0005-0000-0000-0000F05C0000}"/>
    <cellStyle name="Comma 2 5 4 2 4 6 3 2" xfId="48577" xr:uid="{00000000-0005-0000-0000-0000F15C0000}"/>
    <cellStyle name="Comma 2 5 4 2 4 6 4" xfId="38137" xr:uid="{00000000-0005-0000-0000-0000F25C0000}"/>
    <cellStyle name="Comma 2 5 4 2 4 7" xfId="19713" xr:uid="{00000000-0005-0000-0000-0000F35C0000}"/>
    <cellStyle name="Comma 2 5 4 2 4 7 2" xfId="51096" xr:uid="{00000000-0005-0000-0000-0000F45C0000}"/>
    <cellStyle name="Comma 2 5 4 2 4 8" xfId="27595" xr:uid="{00000000-0005-0000-0000-0000F55C0000}"/>
    <cellStyle name="Comma 2 5 4 2 4 8 2" xfId="58977" xr:uid="{00000000-0005-0000-0000-0000F65C0000}"/>
    <cellStyle name="Comma 2 5 4 2 4 9" xfId="11937" xr:uid="{00000000-0005-0000-0000-0000F75C0000}"/>
    <cellStyle name="Comma 2 5 4 2 4 9 2" xfId="43323" xr:uid="{00000000-0005-0000-0000-0000F85C0000}"/>
    <cellStyle name="Comma 2 5 4 2 5" xfId="1165" xr:uid="{00000000-0005-0000-0000-0000F95C0000}"/>
    <cellStyle name="Comma 2 5 4 2 5 10" xfId="32880" xr:uid="{00000000-0005-0000-0000-0000FA5C0000}"/>
    <cellStyle name="Comma 2 5 4 2 5 2" xfId="1166" xr:uid="{00000000-0005-0000-0000-0000FB5C0000}"/>
    <cellStyle name="Comma 2 5 4 2 5 2 2" xfId="1167" xr:uid="{00000000-0005-0000-0000-0000FC5C0000}"/>
    <cellStyle name="Comma 2 5 4 2 5 2 2 2" xfId="3867" xr:uid="{00000000-0005-0000-0000-0000FD5C0000}"/>
    <cellStyle name="Comma 2 5 4 2 5 2 2 2 2" xfId="9228" xr:uid="{00000000-0005-0000-0000-0000FE5C0000}"/>
    <cellStyle name="Comma 2 5 4 2 5 2 2 2 2 2" xfId="22347" xr:uid="{00000000-0005-0000-0000-0000FF5C0000}"/>
    <cellStyle name="Comma 2 5 4 2 5 2 2 2 2 2 2" xfId="53730" xr:uid="{00000000-0005-0000-0000-0000005D0000}"/>
    <cellStyle name="Comma 2 5 4 2 5 2 2 2 2 3" xfId="40776" xr:uid="{00000000-0005-0000-0000-0000015D0000}"/>
    <cellStyle name="Comma 2 5 4 2 5 2 2 2 3" xfId="30229" xr:uid="{00000000-0005-0000-0000-0000025D0000}"/>
    <cellStyle name="Comma 2 5 4 2 5 2 2 2 3 2" xfId="61611" xr:uid="{00000000-0005-0000-0000-0000035D0000}"/>
    <cellStyle name="Comma 2 5 4 2 5 2 2 2 4" xfId="14572" xr:uid="{00000000-0005-0000-0000-0000045D0000}"/>
    <cellStyle name="Comma 2 5 4 2 5 2 2 2 4 2" xfId="45957" xr:uid="{00000000-0005-0000-0000-0000055D0000}"/>
    <cellStyle name="Comma 2 5 4 2 5 2 2 2 5" xfId="35512" xr:uid="{00000000-0005-0000-0000-0000065D0000}"/>
    <cellStyle name="Comma 2 5 4 2 5 2 2 3" xfId="6570" xr:uid="{00000000-0005-0000-0000-0000075D0000}"/>
    <cellStyle name="Comma 2 5 4 2 5 2 2 3 2" xfId="24974" xr:uid="{00000000-0005-0000-0000-0000085D0000}"/>
    <cellStyle name="Comma 2 5 4 2 5 2 2 3 2 2" xfId="56357" xr:uid="{00000000-0005-0000-0000-0000095D0000}"/>
    <cellStyle name="Comma 2 5 4 2 5 2 2 3 3" xfId="17201" xr:uid="{00000000-0005-0000-0000-00000A5D0000}"/>
    <cellStyle name="Comma 2 5 4 2 5 2 2 3 3 2" xfId="48584" xr:uid="{00000000-0005-0000-0000-00000B5D0000}"/>
    <cellStyle name="Comma 2 5 4 2 5 2 2 3 4" xfId="38144" xr:uid="{00000000-0005-0000-0000-00000C5D0000}"/>
    <cellStyle name="Comma 2 5 4 2 5 2 2 4" xfId="19720" xr:uid="{00000000-0005-0000-0000-00000D5D0000}"/>
    <cellStyle name="Comma 2 5 4 2 5 2 2 4 2" xfId="51103" xr:uid="{00000000-0005-0000-0000-00000E5D0000}"/>
    <cellStyle name="Comma 2 5 4 2 5 2 2 5" xfId="27602" xr:uid="{00000000-0005-0000-0000-00000F5D0000}"/>
    <cellStyle name="Comma 2 5 4 2 5 2 2 5 2" xfId="58984" xr:uid="{00000000-0005-0000-0000-0000105D0000}"/>
    <cellStyle name="Comma 2 5 4 2 5 2 2 6" xfId="11944" xr:uid="{00000000-0005-0000-0000-0000115D0000}"/>
    <cellStyle name="Comma 2 5 4 2 5 2 2 6 2" xfId="43330" xr:uid="{00000000-0005-0000-0000-0000125D0000}"/>
    <cellStyle name="Comma 2 5 4 2 5 2 2 7" xfId="32882" xr:uid="{00000000-0005-0000-0000-0000135D0000}"/>
    <cellStyle name="Comma 2 5 4 2 5 2 3" xfId="3866" xr:uid="{00000000-0005-0000-0000-0000145D0000}"/>
    <cellStyle name="Comma 2 5 4 2 5 2 3 2" xfId="9227" xr:uid="{00000000-0005-0000-0000-0000155D0000}"/>
    <cellStyle name="Comma 2 5 4 2 5 2 3 2 2" xfId="22346" xr:uid="{00000000-0005-0000-0000-0000165D0000}"/>
    <cellStyle name="Comma 2 5 4 2 5 2 3 2 2 2" xfId="53729" xr:uid="{00000000-0005-0000-0000-0000175D0000}"/>
    <cellStyle name="Comma 2 5 4 2 5 2 3 2 3" xfId="40775" xr:uid="{00000000-0005-0000-0000-0000185D0000}"/>
    <cellStyle name="Comma 2 5 4 2 5 2 3 3" xfId="30228" xr:uid="{00000000-0005-0000-0000-0000195D0000}"/>
    <cellStyle name="Comma 2 5 4 2 5 2 3 3 2" xfId="61610" xr:uid="{00000000-0005-0000-0000-00001A5D0000}"/>
    <cellStyle name="Comma 2 5 4 2 5 2 3 4" xfId="14571" xr:uid="{00000000-0005-0000-0000-00001B5D0000}"/>
    <cellStyle name="Comma 2 5 4 2 5 2 3 4 2" xfId="45956" xr:uid="{00000000-0005-0000-0000-00001C5D0000}"/>
    <cellStyle name="Comma 2 5 4 2 5 2 3 5" xfId="35511" xr:uid="{00000000-0005-0000-0000-00001D5D0000}"/>
    <cellStyle name="Comma 2 5 4 2 5 2 4" xfId="6569" xr:uid="{00000000-0005-0000-0000-00001E5D0000}"/>
    <cellStyle name="Comma 2 5 4 2 5 2 4 2" xfId="24973" xr:uid="{00000000-0005-0000-0000-00001F5D0000}"/>
    <cellStyle name="Comma 2 5 4 2 5 2 4 2 2" xfId="56356" xr:uid="{00000000-0005-0000-0000-0000205D0000}"/>
    <cellStyle name="Comma 2 5 4 2 5 2 4 3" xfId="17200" xr:uid="{00000000-0005-0000-0000-0000215D0000}"/>
    <cellStyle name="Comma 2 5 4 2 5 2 4 3 2" xfId="48583" xr:uid="{00000000-0005-0000-0000-0000225D0000}"/>
    <cellStyle name="Comma 2 5 4 2 5 2 4 4" xfId="38143" xr:uid="{00000000-0005-0000-0000-0000235D0000}"/>
    <cellStyle name="Comma 2 5 4 2 5 2 5" xfId="19719" xr:uid="{00000000-0005-0000-0000-0000245D0000}"/>
    <cellStyle name="Comma 2 5 4 2 5 2 5 2" xfId="51102" xr:uid="{00000000-0005-0000-0000-0000255D0000}"/>
    <cellStyle name="Comma 2 5 4 2 5 2 6" xfId="27601" xr:uid="{00000000-0005-0000-0000-0000265D0000}"/>
    <cellStyle name="Comma 2 5 4 2 5 2 6 2" xfId="58983" xr:uid="{00000000-0005-0000-0000-0000275D0000}"/>
    <cellStyle name="Comma 2 5 4 2 5 2 7" xfId="11943" xr:uid="{00000000-0005-0000-0000-0000285D0000}"/>
    <cellStyle name="Comma 2 5 4 2 5 2 7 2" xfId="43329" xr:uid="{00000000-0005-0000-0000-0000295D0000}"/>
    <cellStyle name="Comma 2 5 4 2 5 2 8" xfId="32881" xr:uid="{00000000-0005-0000-0000-00002A5D0000}"/>
    <cellStyle name="Comma 2 5 4 2 5 3" xfId="1168" xr:uid="{00000000-0005-0000-0000-00002B5D0000}"/>
    <cellStyle name="Comma 2 5 4 2 5 3 2" xfId="3868" xr:uid="{00000000-0005-0000-0000-00002C5D0000}"/>
    <cellStyle name="Comma 2 5 4 2 5 3 2 2" xfId="9229" xr:uid="{00000000-0005-0000-0000-00002D5D0000}"/>
    <cellStyle name="Comma 2 5 4 2 5 3 2 2 2" xfId="22348" xr:uid="{00000000-0005-0000-0000-00002E5D0000}"/>
    <cellStyle name="Comma 2 5 4 2 5 3 2 2 2 2" xfId="53731" xr:uid="{00000000-0005-0000-0000-00002F5D0000}"/>
    <cellStyle name="Comma 2 5 4 2 5 3 2 2 3" xfId="40777" xr:uid="{00000000-0005-0000-0000-0000305D0000}"/>
    <cellStyle name="Comma 2 5 4 2 5 3 2 3" xfId="30230" xr:uid="{00000000-0005-0000-0000-0000315D0000}"/>
    <cellStyle name="Comma 2 5 4 2 5 3 2 3 2" xfId="61612" xr:uid="{00000000-0005-0000-0000-0000325D0000}"/>
    <cellStyle name="Comma 2 5 4 2 5 3 2 4" xfId="14573" xr:uid="{00000000-0005-0000-0000-0000335D0000}"/>
    <cellStyle name="Comma 2 5 4 2 5 3 2 4 2" xfId="45958" xr:uid="{00000000-0005-0000-0000-0000345D0000}"/>
    <cellStyle name="Comma 2 5 4 2 5 3 2 5" xfId="35513" xr:uid="{00000000-0005-0000-0000-0000355D0000}"/>
    <cellStyle name="Comma 2 5 4 2 5 3 3" xfId="6571" xr:uid="{00000000-0005-0000-0000-0000365D0000}"/>
    <cellStyle name="Comma 2 5 4 2 5 3 3 2" xfId="24975" xr:uid="{00000000-0005-0000-0000-0000375D0000}"/>
    <cellStyle name="Comma 2 5 4 2 5 3 3 2 2" xfId="56358" xr:uid="{00000000-0005-0000-0000-0000385D0000}"/>
    <cellStyle name="Comma 2 5 4 2 5 3 3 3" xfId="17202" xr:uid="{00000000-0005-0000-0000-0000395D0000}"/>
    <cellStyle name="Comma 2 5 4 2 5 3 3 3 2" xfId="48585" xr:uid="{00000000-0005-0000-0000-00003A5D0000}"/>
    <cellStyle name="Comma 2 5 4 2 5 3 3 4" xfId="38145" xr:uid="{00000000-0005-0000-0000-00003B5D0000}"/>
    <cellStyle name="Comma 2 5 4 2 5 3 4" xfId="19721" xr:uid="{00000000-0005-0000-0000-00003C5D0000}"/>
    <cellStyle name="Comma 2 5 4 2 5 3 4 2" xfId="51104" xr:uid="{00000000-0005-0000-0000-00003D5D0000}"/>
    <cellStyle name="Comma 2 5 4 2 5 3 5" xfId="27603" xr:uid="{00000000-0005-0000-0000-00003E5D0000}"/>
    <cellStyle name="Comma 2 5 4 2 5 3 5 2" xfId="58985" xr:uid="{00000000-0005-0000-0000-00003F5D0000}"/>
    <cellStyle name="Comma 2 5 4 2 5 3 6" xfId="11945" xr:uid="{00000000-0005-0000-0000-0000405D0000}"/>
    <cellStyle name="Comma 2 5 4 2 5 3 6 2" xfId="43331" xr:uid="{00000000-0005-0000-0000-0000415D0000}"/>
    <cellStyle name="Comma 2 5 4 2 5 3 7" xfId="32883" xr:uid="{00000000-0005-0000-0000-0000425D0000}"/>
    <cellStyle name="Comma 2 5 4 2 5 4" xfId="1169" xr:uid="{00000000-0005-0000-0000-0000435D0000}"/>
    <cellStyle name="Comma 2 5 4 2 5 4 2" xfId="3869" xr:uid="{00000000-0005-0000-0000-0000445D0000}"/>
    <cellStyle name="Comma 2 5 4 2 5 4 2 2" xfId="9230" xr:uid="{00000000-0005-0000-0000-0000455D0000}"/>
    <cellStyle name="Comma 2 5 4 2 5 4 2 2 2" xfId="22349" xr:uid="{00000000-0005-0000-0000-0000465D0000}"/>
    <cellStyle name="Comma 2 5 4 2 5 4 2 2 2 2" xfId="53732" xr:uid="{00000000-0005-0000-0000-0000475D0000}"/>
    <cellStyle name="Comma 2 5 4 2 5 4 2 2 3" xfId="40778" xr:uid="{00000000-0005-0000-0000-0000485D0000}"/>
    <cellStyle name="Comma 2 5 4 2 5 4 2 3" xfId="30231" xr:uid="{00000000-0005-0000-0000-0000495D0000}"/>
    <cellStyle name="Comma 2 5 4 2 5 4 2 3 2" xfId="61613" xr:uid="{00000000-0005-0000-0000-00004A5D0000}"/>
    <cellStyle name="Comma 2 5 4 2 5 4 2 4" xfId="14574" xr:uid="{00000000-0005-0000-0000-00004B5D0000}"/>
    <cellStyle name="Comma 2 5 4 2 5 4 2 4 2" xfId="45959" xr:uid="{00000000-0005-0000-0000-00004C5D0000}"/>
    <cellStyle name="Comma 2 5 4 2 5 4 2 5" xfId="35514" xr:uid="{00000000-0005-0000-0000-00004D5D0000}"/>
    <cellStyle name="Comma 2 5 4 2 5 4 3" xfId="6572" xr:uid="{00000000-0005-0000-0000-00004E5D0000}"/>
    <cellStyle name="Comma 2 5 4 2 5 4 3 2" xfId="24976" xr:uid="{00000000-0005-0000-0000-00004F5D0000}"/>
    <cellStyle name="Comma 2 5 4 2 5 4 3 2 2" xfId="56359" xr:uid="{00000000-0005-0000-0000-0000505D0000}"/>
    <cellStyle name="Comma 2 5 4 2 5 4 3 3" xfId="17203" xr:uid="{00000000-0005-0000-0000-0000515D0000}"/>
    <cellStyle name="Comma 2 5 4 2 5 4 3 3 2" xfId="48586" xr:uid="{00000000-0005-0000-0000-0000525D0000}"/>
    <cellStyle name="Comma 2 5 4 2 5 4 3 4" xfId="38146" xr:uid="{00000000-0005-0000-0000-0000535D0000}"/>
    <cellStyle name="Comma 2 5 4 2 5 4 4" xfId="19722" xr:uid="{00000000-0005-0000-0000-0000545D0000}"/>
    <cellStyle name="Comma 2 5 4 2 5 4 4 2" xfId="51105" xr:uid="{00000000-0005-0000-0000-0000555D0000}"/>
    <cellStyle name="Comma 2 5 4 2 5 4 5" xfId="27604" xr:uid="{00000000-0005-0000-0000-0000565D0000}"/>
    <cellStyle name="Comma 2 5 4 2 5 4 5 2" xfId="58986" xr:uid="{00000000-0005-0000-0000-0000575D0000}"/>
    <cellStyle name="Comma 2 5 4 2 5 4 6" xfId="11946" xr:uid="{00000000-0005-0000-0000-0000585D0000}"/>
    <cellStyle name="Comma 2 5 4 2 5 4 6 2" xfId="43332" xr:uid="{00000000-0005-0000-0000-0000595D0000}"/>
    <cellStyle name="Comma 2 5 4 2 5 4 7" xfId="32884" xr:uid="{00000000-0005-0000-0000-00005A5D0000}"/>
    <cellStyle name="Comma 2 5 4 2 5 5" xfId="3865" xr:uid="{00000000-0005-0000-0000-00005B5D0000}"/>
    <cellStyle name="Comma 2 5 4 2 5 5 2" xfId="9226" xr:uid="{00000000-0005-0000-0000-00005C5D0000}"/>
    <cellStyle name="Comma 2 5 4 2 5 5 2 2" xfId="22345" xr:uid="{00000000-0005-0000-0000-00005D5D0000}"/>
    <cellStyle name="Comma 2 5 4 2 5 5 2 2 2" xfId="53728" xr:uid="{00000000-0005-0000-0000-00005E5D0000}"/>
    <cellStyle name="Comma 2 5 4 2 5 5 2 3" xfId="40774" xr:uid="{00000000-0005-0000-0000-00005F5D0000}"/>
    <cellStyle name="Comma 2 5 4 2 5 5 3" xfId="30227" xr:uid="{00000000-0005-0000-0000-0000605D0000}"/>
    <cellStyle name="Comma 2 5 4 2 5 5 3 2" xfId="61609" xr:uid="{00000000-0005-0000-0000-0000615D0000}"/>
    <cellStyle name="Comma 2 5 4 2 5 5 4" xfId="14570" xr:uid="{00000000-0005-0000-0000-0000625D0000}"/>
    <cellStyle name="Comma 2 5 4 2 5 5 4 2" xfId="45955" xr:uid="{00000000-0005-0000-0000-0000635D0000}"/>
    <cellStyle name="Comma 2 5 4 2 5 5 5" xfId="35510" xr:uid="{00000000-0005-0000-0000-0000645D0000}"/>
    <cellStyle name="Comma 2 5 4 2 5 6" xfId="6568" xr:uid="{00000000-0005-0000-0000-0000655D0000}"/>
    <cellStyle name="Comma 2 5 4 2 5 6 2" xfId="24972" xr:uid="{00000000-0005-0000-0000-0000665D0000}"/>
    <cellStyle name="Comma 2 5 4 2 5 6 2 2" xfId="56355" xr:uid="{00000000-0005-0000-0000-0000675D0000}"/>
    <cellStyle name="Comma 2 5 4 2 5 6 3" xfId="17199" xr:uid="{00000000-0005-0000-0000-0000685D0000}"/>
    <cellStyle name="Comma 2 5 4 2 5 6 3 2" xfId="48582" xr:uid="{00000000-0005-0000-0000-0000695D0000}"/>
    <cellStyle name="Comma 2 5 4 2 5 6 4" xfId="38142" xr:uid="{00000000-0005-0000-0000-00006A5D0000}"/>
    <cellStyle name="Comma 2 5 4 2 5 7" xfId="19718" xr:uid="{00000000-0005-0000-0000-00006B5D0000}"/>
    <cellStyle name="Comma 2 5 4 2 5 7 2" xfId="51101" xr:uid="{00000000-0005-0000-0000-00006C5D0000}"/>
    <cellStyle name="Comma 2 5 4 2 5 8" xfId="27600" xr:uid="{00000000-0005-0000-0000-00006D5D0000}"/>
    <cellStyle name="Comma 2 5 4 2 5 8 2" xfId="58982" xr:uid="{00000000-0005-0000-0000-00006E5D0000}"/>
    <cellStyle name="Comma 2 5 4 2 5 9" xfId="11942" xr:uid="{00000000-0005-0000-0000-00006F5D0000}"/>
    <cellStyle name="Comma 2 5 4 2 5 9 2" xfId="43328" xr:uid="{00000000-0005-0000-0000-0000705D0000}"/>
    <cellStyle name="Comma 2 5 4 2 6" xfId="1170" xr:uid="{00000000-0005-0000-0000-0000715D0000}"/>
    <cellStyle name="Comma 2 5 4 2 6 2" xfId="1171" xr:uid="{00000000-0005-0000-0000-0000725D0000}"/>
    <cellStyle name="Comma 2 5 4 2 6 2 2" xfId="3871" xr:uid="{00000000-0005-0000-0000-0000735D0000}"/>
    <cellStyle name="Comma 2 5 4 2 6 2 2 2" xfId="9232" xr:uid="{00000000-0005-0000-0000-0000745D0000}"/>
    <cellStyle name="Comma 2 5 4 2 6 2 2 2 2" xfId="22351" xr:uid="{00000000-0005-0000-0000-0000755D0000}"/>
    <cellStyle name="Comma 2 5 4 2 6 2 2 2 2 2" xfId="53734" xr:uid="{00000000-0005-0000-0000-0000765D0000}"/>
    <cellStyle name="Comma 2 5 4 2 6 2 2 2 3" xfId="40780" xr:uid="{00000000-0005-0000-0000-0000775D0000}"/>
    <cellStyle name="Comma 2 5 4 2 6 2 2 3" xfId="30233" xr:uid="{00000000-0005-0000-0000-0000785D0000}"/>
    <cellStyle name="Comma 2 5 4 2 6 2 2 3 2" xfId="61615" xr:uid="{00000000-0005-0000-0000-0000795D0000}"/>
    <cellStyle name="Comma 2 5 4 2 6 2 2 4" xfId="14576" xr:uid="{00000000-0005-0000-0000-00007A5D0000}"/>
    <cellStyle name="Comma 2 5 4 2 6 2 2 4 2" xfId="45961" xr:uid="{00000000-0005-0000-0000-00007B5D0000}"/>
    <cellStyle name="Comma 2 5 4 2 6 2 2 5" xfId="35516" xr:uid="{00000000-0005-0000-0000-00007C5D0000}"/>
    <cellStyle name="Comma 2 5 4 2 6 2 3" xfId="6574" xr:uid="{00000000-0005-0000-0000-00007D5D0000}"/>
    <cellStyle name="Comma 2 5 4 2 6 2 3 2" xfId="24978" xr:uid="{00000000-0005-0000-0000-00007E5D0000}"/>
    <cellStyle name="Comma 2 5 4 2 6 2 3 2 2" xfId="56361" xr:uid="{00000000-0005-0000-0000-00007F5D0000}"/>
    <cellStyle name="Comma 2 5 4 2 6 2 3 3" xfId="17205" xr:uid="{00000000-0005-0000-0000-0000805D0000}"/>
    <cellStyle name="Comma 2 5 4 2 6 2 3 3 2" xfId="48588" xr:uid="{00000000-0005-0000-0000-0000815D0000}"/>
    <cellStyle name="Comma 2 5 4 2 6 2 3 4" xfId="38148" xr:uid="{00000000-0005-0000-0000-0000825D0000}"/>
    <cellStyle name="Comma 2 5 4 2 6 2 4" xfId="19724" xr:uid="{00000000-0005-0000-0000-0000835D0000}"/>
    <cellStyle name="Comma 2 5 4 2 6 2 4 2" xfId="51107" xr:uid="{00000000-0005-0000-0000-0000845D0000}"/>
    <cellStyle name="Comma 2 5 4 2 6 2 5" xfId="27606" xr:uid="{00000000-0005-0000-0000-0000855D0000}"/>
    <cellStyle name="Comma 2 5 4 2 6 2 5 2" xfId="58988" xr:uid="{00000000-0005-0000-0000-0000865D0000}"/>
    <cellStyle name="Comma 2 5 4 2 6 2 6" xfId="11948" xr:uid="{00000000-0005-0000-0000-0000875D0000}"/>
    <cellStyle name="Comma 2 5 4 2 6 2 6 2" xfId="43334" xr:uid="{00000000-0005-0000-0000-0000885D0000}"/>
    <cellStyle name="Comma 2 5 4 2 6 2 7" xfId="32886" xr:uid="{00000000-0005-0000-0000-0000895D0000}"/>
    <cellStyle name="Comma 2 5 4 2 6 3" xfId="1172" xr:uid="{00000000-0005-0000-0000-00008A5D0000}"/>
    <cellStyle name="Comma 2 5 4 2 6 3 2" xfId="3872" xr:uid="{00000000-0005-0000-0000-00008B5D0000}"/>
    <cellStyle name="Comma 2 5 4 2 6 3 2 2" xfId="9233" xr:uid="{00000000-0005-0000-0000-00008C5D0000}"/>
    <cellStyle name="Comma 2 5 4 2 6 3 2 2 2" xfId="22352" xr:uid="{00000000-0005-0000-0000-00008D5D0000}"/>
    <cellStyle name="Comma 2 5 4 2 6 3 2 2 2 2" xfId="53735" xr:uid="{00000000-0005-0000-0000-00008E5D0000}"/>
    <cellStyle name="Comma 2 5 4 2 6 3 2 2 3" xfId="40781" xr:uid="{00000000-0005-0000-0000-00008F5D0000}"/>
    <cellStyle name="Comma 2 5 4 2 6 3 2 3" xfId="30234" xr:uid="{00000000-0005-0000-0000-0000905D0000}"/>
    <cellStyle name="Comma 2 5 4 2 6 3 2 3 2" xfId="61616" xr:uid="{00000000-0005-0000-0000-0000915D0000}"/>
    <cellStyle name="Comma 2 5 4 2 6 3 2 4" xfId="14577" xr:uid="{00000000-0005-0000-0000-0000925D0000}"/>
    <cellStyle name="Comma 2 5 4 2 6 3 2 4 2" xfId="45962" xr:uid="{00000000-0005-0000-0000-0000935D0000}"/>
    <cellStyle name="Comma 2 5 4 2 6 3 2 5" xfId="35517" xr:uid="{00000000-0005-0000-0000-0000945D0000}"/>
    <cellStyle name="Comma 2 5 4 2 6 3 3" xfId="6575" xr:uid="{00000000-0005-0000-0000-0000955D0000}"/>
    <cellStyle name="Comma 2 5 4 2 6 3 3 2" xfId="24979" xr:uid="{00000000-0005-0000-0000-0000965D0000}"/>
    <cellStyle name="Comma 2 5 4 2 6 3 3 2 2" xfId="56362" xr:uid="{00000000-0005-0000-0000-0000975D0000}"/>
    <cellStyle name="Comma 2 5 4 2 6 3 3 3" xfId="17206" xr:uid="{00000000-0005-0000-0000-0000985D0000}"/>
    <cellStyle name="Comma 2 5 4 2 6 3 3 3 2" xfId="48589" xr:uid="{00000000-0005-0000-0000-0000995D0000}"/>
    <cellStyle name="Comma 2 5 4 2 6 3 3 4" xfId="38149" xr:uid="{00000000-0005-0000-0000-00009A5D0000}"/>
    <cellStyle name="Comma 2 5 4 2 6 3 4" xfId="19725" xr:uid="{00000000-0005-0000-0000-00009B5D0000}"/>
    <cellStyle name="Comma 2 5 4 2 6 3 4 2" xfId="51108" xr:uid="{00000000-0005-0000-0000-00009C5D0000}"/>
    <cellStyle name="Comma 2 5 4 2 6 3 5" xfId="27607" xr:uid="{00000000-0005-0000-0000-00009D5D0000}"/>
    <cellStyle name="Comma 2 5 4 2 6 3 5 2" xfId="58989" xr:uid="{00000000-0005-0000-0000-00009E5D0000}"/>
    <cellStyle name="Comma 2 5 4 2 6 3 6" xfId="11949" xr:uid="{00000000-0005-0000-0000-00009F5D0000}"/>
    <cellStyle name="Comma 2 5 4 2 6 3 6 2" xfId="43335" xr:uid="{00000000-0005-0000-0000-0000A05D0000}"/>
    <cellStyle name="Comma 2 5 4 2 6 3 7" xfId="32887" xr:uid="{00000000-0005-0000-0000-0000A15D0000}"/>
    <cellStyle name="Comma 2 5 4 2 6 4" xfId="3870" xr:uid="{00000000-0005-0000-0000-0000A25D0000}"/>
    <cellStyle name="Comma 2 5 4 2 6 4 2" xfId="9231" xr:uid="{00000000-0005-0000-0000-0000A35D0000}"/>
    <cellStyle name="Comma 2 5 4 2 6 4 2 2" xfId="22350" xr:uid="{00000000-0005-0000-0000-0000A45D0000}"/>
    <cellStyle name="Comma 2 5 4 2 6 4 2 2 2" xfId="53733" xr:uid="{00000000-0005-0000-0000-0000A55D0000}"/>
    <cellStyle name="Comma 2 5 4 2 6 4 2 3" xfId="40779" xr:uid="{00000000-0005-0000-0000-0000A65D0000}"/>
    <cellStyle name="Comma 2 5 4 2 6 4 3" xfId="30232" xr:uid="{00000000-0005-0000-0000-0000A75D0000}"/>
    <cellStyle name="Comma 2 5 4 2 6 4 3 2" xfId="61614" xr:uid="{00000000-0005-0000-0000-0000A85D0000}"/>
    <cellStyle name="Comma 2 5 4 2 6 4 4" xfId="14575" xr:uid="{00000000-0005-0000-0000-0000A95D0000}"/>
    <cellStyle name="Comma 2 5 4 2 6 4 4 2" xfId="45960" xr:uid="{00000000-0005-0000-0000-0000AA5D0000}"/>
    <cellStyle name="Comma 2 5 4 2 6 4 5" xfId="35515" xr:uid="{00000000-0005-0000-0000-0000AB5D0000}"/>
    <cellStyle name="Comma 2 5 4 2 6 5" xfId="6573" xr:uid="{00000000-0005-0000-0000-0000AC5D0000}"/>
    <cellStyle name="Comma 2 5 4 2 6 5 2" xfId="24977" xr:uid="{00000000-0005-0000-0000-0000AD5D0000}"/>
    <cellStyle name="Comma 2 5 4 2 6 5 2 2" xfId="56360" xr:uid="{00000000-0005-0000-0000-0000AE5D0000}"/>
    <cellStyle name="Comma 2 5 4 2 6 5 3" xfId="17204" xr:uid="{00000000-0005-0000-0000-0000AF5D0000}"/>
    <cellStyle name="Comma 2 5 4 2 6 5 3 2" xfId="48587" xr:uid="{00000000-0005-0000-0000-0000B05D0000}"/>
    <cellStyle name="Comma 2 5 4 2 6 5 4" xfId="38147" xr:uid="{00000000-0005-0000-0000-0000B15D0000}"/>
    <cellStyle name="Comma 2 5 4 2 6 6" xfId="19723" xr:uid="{00000000-0005-0000-0000-0000B25D0000}"/>
    <cellStyle name="Comma 2 5 4 2 6 6 2" xfId="51106" xr:uid="{00000000-0005-0000-0000-0000B35D0000}"/>
    <cellStyle name="Comma 2 5 4 2 6 7" xfId="27605" xr:uid="{00000000-0005-0000-0000-0000B45D0000}"/>
    <cellStyle name="Comma 2 5 4 2 6 7 2" xfId="58987" xr:uid="{00000000-0005-0000-0000-0000B55D0000}"/>
    <cellStyle name="Comma 2 5 4 2 6 8" xfId="11947" xr:uid="{00000000-0005-0000-0000-0000B65D0000}"/>
    <cellStyle name="Comma 2 5 4 2 6 8 2" xfId="43333" xr:uid="{00000000-0005-0000-0000-0000B75D0000}"/>
    <cellStyle name="Comma 2 5 4 2 6 9" xfId="32885" xr:uid="{00000000-0005-0000-0000-0000B85D0000}"/>
    <cellStyle name="Comma 2 5 4 2 7" xfId="1173" xr:uid="{00000000-0005-0000-0000-0000B95D0000}"/>
    <cellStyle name="Comma 2 5 4 2 7 2" xfId="1174" xr:uid="{00000000-0005-0000-0000-0000BA5D0000}"/>
    <cellStyle name="Comma 2 5 4 2 7 2 2" xfId="3874" xr:uid="{00000000-0005-0000-0000-0000BB5D0000}"/>
    <cellStyle name="Comma 2 5 4 2 7 2 2 2" xfId="9235" xr:uid="{00000000-0005-0000-0000-0000BC5D0000}"/>
    <cellStyle name="Comma 2 5 4 2 7 2 2 2 2" xfId="22354" xr:uid="{00000000-0005-0000-0000-0000BD5D0000}"/>
    <cellStyle name="Comma 2 5 4 2 7 2 2 2 2 2" xfId="53737" xr:uid="{00000000-0005-0000-0000-0000BE5D0000}"/>
    <cellStyle name="Comma 2 5 4 2 7 2 2 2 3" xfId="40783" xr:uid="{00000000-0005-0000-0000-0000BF5D0000}"/>
    <cellStyle name="Comma 2 5 4 2 7 2 2 3" xfId="30236" xr:uid="{00000000-0005-0000-0000-0000C05D0000}"/>
    <cellStyle name="Comma 2 5 4 2 7 2 2 3 2" xfId="61618" xr:uid="{00000000-0005-0000-0000-0000C15D0000}"/>
    <cellStyle name="Comma 2 5 4 2 7 2 2 4" xfId="14579" xr:uid="{00000000-0005-0000-0000-0000C25D0000}"/>
    <cellStyle name="Comma 2 5 4 2 7 2 2 4 2" xfId="45964" xr:uid="{00000000-0005-0000-0000-0000C35D0000}"/>
    <cellStyle name="Comma 2 5 4 2 7 2 2 5" xfId="35519" xr:uid="{00000000-0005-0000-0000-0000C45D0000}"/>
    <cellStyle name="Comma 2 5 4 2 7 2 3" xfId="6577" xr:uid="{00000000-0005-0000-0000-0000C55D0000}"/>
    <cellStyle name="Comma 2 5 4 2 7 2 3 2" xfId="24981" xr:uid="{00000000-0005-0000-0000-0000C65D0000}"/>
    <cellStyle name="Comma 2 5 4 2 7 2 3 2 2" xfId="56364" xr:uid="{00000000-0005-0000-0000-0000C75D0000}"/>
    <cellStyle name="Comma 2 5 4 2 7 2 3 3" xfId="17208" xr:uid="{00000000-0005-0000-0000-0000C85D0000}"/>
    <cellStyle name="Comma 2 5 4 2 7 2 3 3 2" xfId="48591" xr:uid="{00000000-0005-0000-0000-0000C95D0000}"/>
    <cellStyle name="Comma 2 5 4 2 7 2 3 4" xfId="38151" xr:uid="{00000000-0005-0000-0000-0000CA5D0000}"/>
    <cellStyle name="Comma 2 5 4 2 7 2 4" xfId="19727" xr:uid="{00000000-0005-0000-0000-0000CB5D0000}"/>
    <cellStyle name="Comma 2 5 4 2 7 2 4 2" xfId="51110" xr:uid="{00000000-0005-0000-0000-0000CC5D0000}"/>
    <cellStyle name="Comma 2 5 4 2 7 2 5" xfId="27609" xr:uid="{00000000-0005-0000-0000-0000CD5D0000}"/>
    <cellStyle name="Comma 2 5 4 2 7 2 5 2" xfId="58991" xr:uid="{00000000-0005-0000-0000-0000CE5D0000}"/>
    <cellStyle name="Comma 2 5 4 2 7 2 6" xfId="11951" xr:uid="{00000000-0005-0000-0000-0000CF5D0000}"/>
    <cellStyle name="Comma 2 5 4 2 7 2 6 2" xfId="43337" xr:uid="{00000000-0005-0000-0000-0000D05D0000}"/>
    <cellStyle name="Comma 2 5 4 2 7 2 7" xfId="32889" xr:uid="{00000000-0005-0000-0000-0000D15D0000}"/>
    <cellStyle name="Comma 2 5 4 2 7 3" xfId="3873" xr:uid="{00000000-0005-0000-0000-0000D25D0000}"/>
    <cellStyle name="Comma 2 5 4 2 7 3 2" xfId="9234" xr:uid="{00000000-0005-0000-0000-0000D35D0000}"/>
    <cellStyle name="Comma 2 5 4 2 7 3 2 2" xfId="22353" xr:uid="{00000000-0005-0000-0000-0000D45D0000}"/>
    <cellStyle name="Comma 2 5 4 2 7 3 2 2 2" xfId="53736" xr:uid="{00000000-0005-0000-0000-0000D55D0000}"/>
    <cellStyle name="Comma 2 5 4 2 7 3 2 3" xfId="40782" xr:uid="{00000000-0005-0000-0000-0000D65D0000}"/>
    <cellStyle name="Comma 2 5 4 2 7 3 3" xfId="30235" xr:uid="{00000000-0005-0000-0000-0000D75D0000}"/>
    <cellStyle name="Comma 2 5 4 2 7 3 3 2" xfId="61617" xr:uid="{00000000-0005-0000-0000-0000D85D0000}"/>
    <cellStyle name="Comma 2 5 4 2 7 3 4" xfId="14578" xr:uid="{00000000-0005-0000-0000-0000D95D0000}"/>
    <cellStyle name="Comma 2 5 4 2 7 3 4 2" xfId="45963" xr:uid="{00000000-0005-0000-0000-0000DA5D0000}"/>
    <cellStyle name="Comma 2 5 4 2 7 3 5" xfId="35518" xr:uid="{00000000-0005-0000-0000-0000DB5D0000}"/>
    <cellStyle name="Comma 2 5 4 2 7 4" xfId="6576" xr:uid="{00000000-0005-0000-0000-0000DC5D0000}"/>
    <cellStyle name="Comma 2 5 4 2 7 4 2" xfId="24980" xr:uid="{00000000-0005-0000-0000-0000DD5D0000}"/>
    <cellStyle name="Comma 2 5 4 2 7 4 2 2" xfId="56363" xr:uid="{00000000-0005-0000-0000-0000DE5D0000}"/>
    <cellStyle name="Comma 2 5 4 2 7 4 3" xfId="17207" xr:uid="{00000000-0005-0000-0000-0000DF5D0000}"/>
    <cellStyle name="Comma 2 5 4 2 7 4 3 2" xfId="48590" xr:uid="{00000000-0005-0000-0000-0000E05D0000}"/>
    <cellStyle name="Comma 2 5 4 2 7 4 4" xfId="38150" xr:uid="{00000000-0005-0000-0000-0000E15D0000}"/>
    <cellStyle name="Comma 2 5 4 2 7 5" xfId="19726" xr:uid="{00000000-0005-0000-0000-0000E25D0000}"/>
    <cellStyle name="Comma 2 5 4 2 7 5 2" xfId="51109" xr:uid="{00000000-0005-0000-0000-0000E35D0000}"/>
    <cellStyle name="Comma 2 5 4 2 7 6" xfId="27608" xr:uid="{00000000-0005-0000-0000-0000E45D0000}"/>
    <cellStyle name="Comma 2 5 4 2 7 6 2" xfId="58990" xr:uid="{00000000-0005-0000-0000-0000E55D0000}"/>
    <cellStyle name="Comma 2 5 4 2 7 7" xfId="11950" xr:uid="{00000000-0005-0000-0000-0000E65D0000}"/>
    <cellStyle name="Comma 2 5 4 2 7 7 2" xfId="43336" xr:uid="{00000000-0005-0000-0000-0000E75D0000}"/>
    <cellStyle name="Comma 2 5 4 2 7 8" xfId="32888" xr:uid="{00000000-0005-0000-0000-0000E85D0000}"/>
    <cellStyle name="Comma 2 5 4 2 8" xfId="1175" xr:uid="{00000000-0005-0000-0000-0000E95D0000}"/>
    <cellStyle name="Comma 2 5 4 2 8 2" xfId="3875" xr:uid="{00000000-0005-0000-0000-0000EA5D0000}"/>
    <cellStyle name="Comma 2 5 4 2 8 2 2" xfId="9236" xr:uid="{00000000-0005-0000-0000-0000EB5D0000}"/>
    <cellStyle name="Comma 2 5 4 2 8 2 2 2" xfId="22355" xr:uid="{00000000-0005-0000-0000-0000EC5D0000}"/>
    <cellStyle name="Comma 2 5 4 2 8 2 2 2 2" xfId="53738" xr:uid="{00000000-0005-0000-0000-0000ED5D0000}"/>
    <cellStyle name="Comma 2 5 4 2 8 2 2 3" xfId="40784" xr:uid="{00000000-0005-0000-0000-0000EE5D0000}"/>
    <cellStyle name="Comma 2 5 4 2 8 2 3" xfId="30237" xr:uid="{00000000-0005-0000-0000-0000EF5D0000}"/>
    <cellStyle name="Comma 2 5 4 2 8 2 3 2" xfId="61619" xr:uid="{00000000-0005-0000-0000-0000F05D0000}"/>
    <cellStyle name="Comma 2 5 4 2 8 2 4" xfId="14580" xr:uid="{00000000-0005-0000-0000-0000F15D0000}"/>
    <cellStyle name="Comma 2 5 4 2 8 2 4 2" xfId="45965" xr:uid="{00000000-0005-0000-0000-0000F25D0000}"/>
    <cellStyle name="Comma 2 5 4 2 8 2 5" xfId="35520" xr:uid="{00000000-0005-0000-0000-0000F35D0000}"/>
    <cellStyle name="Comma 2 5 4 2 8 3" xfId="6578" xr:uid="{00000000-0005-0000-0000-0000F45D0000}"/>
    <cellStyle name="Comma 2 5 4 2 8 3 2" xfId="24982" xr:uid="{00000000-0005-0000-0000-0000F55D0000}"/>
    <cellStyle name="Comma 2 5 4 2 8 3 2 2" xfId="56365" xr:uid="{00000000-0005-0000-0000-0000F65D0000}"/>
    <cellStyle name="Comma 2 5 4 2 8 3 3" xfId="17209" xr:uid="{00000000-0005-0000-0000-0000F75D0000}"/>
    <cellStyle name="Comma 2 5 4 2 8 3 3 2" xfId="48592" xr:uid="{00000000-0005-0000-0000-0000F85D0000}"/>
    <cellStyle name="Comma 2 5 4 2 8 3 4" xfId="38152" xr:uid="{00000000-0005-0000-0000-0000F95D0000}"/>
    <cellStyle name="Comma 2 5 4 2 8 4" xfId="19728" xr:uid="{00000000-0005-0000-0000-0000FA5D0000}"/>
    <cellStyle name="Comma 2 5 4 2 8 4 2" xfId="51111" xr:uid="{00000000-0005-0000-0000-0000FB5D0000}"/>
    <cellStyle name="Comma 2 5 4 2 8 5" xfId="27610" xr:uid="{00000000-0005-0000-0000-0000FC5D0000}"/>
    <cellStyle name="Comma 2 5 4 2 8 5 2" xfId="58992" xr:uid="{00000000-0005-0000-0000-0000FD5D0000}"/>
    <cellStyle name="Comma 2 5 4 2 8 6" xfId="11952" xr:uid="{00000000-0005-0000-0000-0000FE5D0000}"/>
    <cellStyle name="Comma 2 5 4 2 8 6 2" xfId="43338" xr:uid="{00000000-0005-0000-0000-0000FF5D0000}"/>
    <cellStyle name="Comma 2 5 4 2 8 7" xfId="32890" xr:uid="{00000000-0005-0000-0000-0000005E0000}"/>
    <cellStyle name="Comma 2 5 4 2 9" xfId="1176" xr:uid="{00000000-0005-0000-0000-0000015E0000}"/>
    <cellStyle name="Comma 2 5 4 2 9 2" xfId="3876" xr:uid="{00000000-0005-0000-0000-0000025E0000}"/>
    <cellStyle name="Comma 2 5 4 2 9 2 2" xfId="9237" xr:uid="{00000000-0005-0000-0000-0000035E0000}"/>
    <cellStyle name="Comma 2 5 4 2 9 2 2 2" xfId="22356" xr:uid="{00000000-0005-0000-0000-0000045E0000}"/>
    <cellStyle name="Comma 2 5 4 2 9 2 2 2 2" xfId="53739" xr:uid="{00000000-0005-0000-0000-0000055E0000}"/>
    <cellStyle name="Comma 2 5 4 2 9 2 2 3" xfId="40785" xr:uid="{00000000-0005-0000-0000-0000065E0000}"/>
    <cellStyle name="Comma 2 5 4 2 9 2 3" xfId="30238" xr:uid="{00000000-0005-0000-0000-0000075E0000}"/>
    <cellStyle name="Comma 2 5 4 2 9 2 3 2" xfId="61620" xr:uid="{00000000-0005-0000-0000-0000085E0000}"/>
    <cellStyle name="Comma 2 5 4 2 9 2 4" xfId="14581" xr:uid="{00000000-0005-0000-0000-0000095E0000}"/>
    <cellStyle name="Comma 2 5 4 2 9 2 4 2" xfId="45966" xr:uid="{00000000-0005-0000-0000-00000A5E0000}"/>
    <cellStyle name="Comma 2 5 4 2 9 2 5" xfId="35521" xr:uid="{00000000-0005-0000-0000-00000B5E0000}"/>
    <cellStyle name="Comma 2 5 4 2 9 3" xfId="6579" xr:uid="{00000000-0005-0000-0000-00000C5E0000}"/>
    <cellStyle name="Comma 2 5 4 2 9 3 2" xfId="24983" xr:uid="{00000000-0005-0000-0000-00000D5E0000}"/>
    <cellStyle name="Comma 2 5 4 2 9 3 2 2" xfId="56366" xr:uid="{00000000-0005-0000-0000-00000E5E0000}"/>
    <cellStyle name="Comma 2 5 4 2 9 3 3" xfId="17210" xr:uid="{00000000-0005-0000-0000-00000F5E0000}"/>
    <cellStyle name="Comma 2 5 4 2 9 3 3 2" xfId="48593" xr:uid="{00000000-0005-0000-0000-0000105E0000}"/>
    <cellStyle name="Comma 2 5 4 2 9 3 4" xfId="38153" xr:uid="{00000000-0005-0000-0000-0000115E0000}"/>
    <cellStyle name="Comma 2 5 4 2 9 4" xfId="19729" xr:uid="{00000000-0005-0000-0000-0000125E0000}"/>
    <cellStyle name="Comma 2 5 4 2 9 4 2" xfId="51112" xr:uid="{00000000-0005-0000-0000-0000135E0000}"/>
    <cellStyle name="Comma 2 5 4 2 9 5" xfId="27611" xr:uid="{00000000-0005-0000-0000-0000145E0000}"/>
    <cellStyle name="Comma 2 5 4 2 9 5 2" xfId="58993" xr:uid="{00000000-0005-0000-0000-0000155E0000}"/>
    <cellStyle name="Comma 2 5 4 2 9 6" xfId="11953" xr:uid="{00000000-0005-0000-0000-0000165E0000}"/>
    <cellStyle name="Comma 2 5 4 2 9 6 2" xfId="43339" xr:uid="{00000000-0005-0000-0000-0000175E0000}"/>
    <cellStyle name="Comma 2 5 4 2 9 7" xfId="32891" xr:uid="{00000000-0005-0000-0000-0000185E0000}"/>
    <cellStyle name="Comma 2 5 4 3" xfId="1177" xr:uid="{00000000-0005-0000-0000-0000195E0000}"/>
    <cellStyle name="Comma 2 5 4 3 10" xfId="32892" xr:uid="{00000000-0005-0000-0000-00001A5E0000}"/>
    <cellStyle name="Comma 2 5 4 3 2" xfId="1178" xr:uid="{00000000-0005-0000-0000-00001B5E0000}"/>
    <cellStyle name="Comma 2 5 4 3 2 2" xfId="1179" xr:uid="{00000000-0005-0000-0000-00001C5E0000}"/>
    <cellStyle name="Comma 2 5 4 3 2 2 2" xfId="3879" xr:uid="{00000000-0005-0000-0000-00001D5E0000}"/>
    <cellStyle name="Comma 2 5 4 3 2 2 2 2" xfId="9240" xr:uid="{00000000-0005-0000-0000-00001E5E0000}"/>
    <cellStyle name="Comma 2 5 4 3 2 2 2 2 2" xfId="22359" xr:uid="{00000000-0005-0000-0000-00001F5E0000}"/>
    <cellStyle name="Comma 2 5 4 3 2 2 2 2 2 2" xfId="53742" xr:uid="{00000000-0005-0000-0000-0000205E0000}"/>
    <cellStyle name="Comma 2 5 4 3 2 2 2 2 3" xfId="40788" xr:uid="{00000000-0005-0000-0000-0000215E0000}"/>
    <cellStyle name="Comma 2 5 4 3 2 2 2 3" xfId="30241" xr:uid="{00000000-0005-0000-0000-0000225E0000}"/>
    <cellStyle name="Comma 2 5 4 3 2 2 2 3 2" xfId="61623" xr:uid="{00000000-0005-0000-0000-0000235E0000}"/>
    <cellStyle name="Comma 2 5 4 3 2 2 2 4" xfId="14584" xr:uid="{00000000-0005-0000-0000-0000245E0000}"/>
    <cellStyle name="Comma 2 5 4 3 2 2 2 4 2" xfId="45969" xr:uid="{00000000-0005-0000-0000-0000255E0000}"/>
    <cellStyle name="Comma 2 5 4 3 2 2 2 5" xfId="35524" xr:uid="{00000000-0005-0000-0000-0000265E0000}"/>
    <cellStyle name="Comma 2 5 4 3 2 2 3" xfId="6582" xr:uid="{00000000-0005-0000-0000-0000275E0000}"/>
    <cellStyle name="Comma 2 5 4 3 2 2 3 2" xfId="24986" xr:uid="{00000000-0005-0000-0000-0000285E0000}"/>
    <cellStyle name="Comma 2 5 4 3 2 2 3 2 2" xfId="56369" xr:uid="{00000000-0005-0000-0000-0000295E0000}"/>
    <cellStyle name="Comma 2 5 4 3 2 2 3 3" xfId="17213" xr:uid="{00000000-0005-0000-0000-00002A5E0000}"/>
    <cellStyle name="Comma 2 5 4 3 2 2 3 3 2" xfId="48596" xr:uid="{00000000-0005-0000-0000-00002B5E0000}"/>
    <cellStyle name="Comma 2 5 4 3 2 2 3 4" xfId="38156" xr:uid="{00000000-0005-0000-0000-00002C5E0000}"/>
    <cellStyle name="Comma 2 5 4 3 2 2 4" xfId="19732" xr:uid="{00000000-0005-0000-0000-00002D5E0000}"/>
    <cellStyle name="Comma 2 5 4 3 2 2 4 2" xfId="51115" xr:uid="{00000000-0005-0000-0000-00002E5E0000}"/>
    <cellStyle name="Comma 2 5 4 3 2 2 5" xfId="27614" xr:uid="{00000000-0005-0000-0000-00002F5E0000}"/>
    <cellStyle name="Comma 2 5 4 3 2 2 5 2" xfId="58996" xr:uid="{00000000-0005-0000-0000-0000305E0000}"/>
    <cellStyle name="Comma 2 5 4 3 2 2 6" xfId="11956" xr:uid="{00000000-0005-0000-0000-0000315E0000}"/>
    <cellStyle name="Comma 2 5 4 3 2 2 6 2" xfId="43342" xr:uid="{00000000-0005-0000-0000-0000325E0000}"/>
    <cellStyle name="Comma 2 5 4 3 2 2 7" xfId="32894" xr:uid="{00000000-0005-0000-0000-0000335E0000}"/>
    <cellStyle name="Comma 2 5 4 3 2 3" xfId="3878" xr:uid="{00000000-0005-0000-0000-0000345E0000}"/>
    <cellStyle name="Comma 2 5 4 3 2 3 2" xfId="9239" xr:uid="{00000000-0005-0000-0000-0000355E0000}"/>
    <cellStyle name="Comma 2 5 4 3 2 3 2 2" xfId="22358" xr:uid="{00000000-0005-0000-0000-0000365E0000}"/>
    <cellStyle name="Comma 2 5 4 3 2 3 2 2 2" xfId="53741" xr:uid="{00000000-0005-0000-0000-0000375E0000}"/>
    <cellStyle name="Comma 2 5 4 3 2 3 2 3" xfId="40787" xr:uid="{00000000-0005-0000-0000-0000385E0000}"/>
    <cellStyle name="Comma 2 5 4 3 2 3 3" xfId="30240" xr:uid="{00000000-0005-0000-0000-0000395E0000}"/>
    <cellStyle name="Comma 2 5 4 3 2 3 3 2" xfId="61622" xr:uid="{00000000-0005-0000-0000-00003A5E0000}"/>
    <cellStyle name="Comma 2 5 4 3 2 3 4" xfId="14583" xr:uid="{00000000-0005-0000-0000-00003B5E0000}"/>
    <cellStyle name="Comma 2 5 4 3 2 3 4 2" xfId="45968" xr:uid="{00000000-0005-0000-0000-00003C5E0000}"/>
    <cellStyle name="Comma 2 5 4 3 2 3 5" xfId="35523" xr:uid="{00000000-0005-0000-0000-00003D5E0000}"/>
    <cellStyle name="Comma 2 5 4 3 2 4" xfId="6581" xr:uid="{00000000-0005-0000-0000-00003E5E0000}"/>
    <cellStyle name="Comma 2 5 4 3 2 4 2" xfId="24985" xr:uid="{00000000-0005-0000-0000-00003F5E0000}"/>
    <cellStyle name="Comma 2 5 4 3 2 4 2 2" xfId="56368" xr:uid="{00000000-0005-0000-0000-0000405E0000}"/>
    <cellStyle name="Comma 2 5 4 3 2 4 3" xfId="17212" xr:uid="{00000000-0005-0000-0000-0000415E0000}"/>
    <cellStyle name="Comma 2 5 4 3 2 4 3 2" xfId="48595" xr:uid="{00000000-0005-0000-0000-0000425E0000}"/>
    <cellStyle name="Comma 2 5 4 3 2 4 4" xfId="38155" xr:uid="{00000000-0005-0000-0000-0000435E0000}"/>
    <cellStyle name="Comma 2 5 4 3 2 5" xfId="19731" xr:uid="{00000000-0005-0000-0000-0000445E0000}"/>
    <cellStyle name="Comma 2 5 4 3 2 5 2" xfId="51114" xr:uid="{00000000-0005-0000-0000-0000455E0000}"/>
    <cellStyle name="Comma 2 5 4 3 2 6" xfId="27613" xr:uid="{00000000-0005-0000-0000-0000465E0000}"/>
    <cellStyle name="Comma 2 5 4 3 2 6 2" xfId="58995" xr:uid="{00000000-0005-0000-0000-0000475E0000}"/>
    <cellStyle name="Comma 2 5 4 3 2 7" xfId="11955" xr:uid="{00000000-0005-0000-0000-0000485E0000}"/>
    <cellStyle name="Comma 2 5 4 3 2 7 2" xfId="43341" xr:uid="{00000000-0005-0000-0000-0000495E0000}"/>
    <cellStyle name="Comma 2 5 4 3 2 8" xfId="32893" xr:uid="{00000000-0005-0000-0000-00004A5E0000}"/>
    <cellStyle name="Comma 2 5 4 3 3" xfId="1180" xr:uid="{00000000-0005-0000-0000-00004B5E0000}"/>
    <cellStyle name="Comma 2 5 4 3 3 2" xfId="3880" xr:uid="{00000000-0005-0000-0000-00004C5E0000}"/>
    <cellStyle name="Comma 2 5 4 3 3 2 2" xfId="9241" xr:uid="{00000000-0005-0000-0000-00004D5E0000}"/>
    <cellStyle name="Comma 2 5 4 3 3 2 2 2" xfId="22360" xr:uid="{00000000-0005-0000-0000-00004E5E0000}"/>
    <cellStyle name="Comma 2 5 4 3 3 2 2 2 2" xfId="53743" xr:uid="{00000000-0005-0000-0000-00004F5E0000}"/>
    <cellStyle name="Comma 2 5 4 3 3 2 2 3" xfId="40789" xr:uid="{00000000-0005-0000-0000-0000505E0000}"/>
    <cellStyle name="Comma 2 5 4 3 3 2 3" xfId="30242" xr:uid="{00000000-0005-0000-0000-0000515E0000}"/>
    <cellStyle name="Comma 2 5 4 3 3 2 3 2" xfId="61624" xr:uid="{00000000-0005-0000-0000-0000525E0000}"/>
    <cellStyle name="Comma 2 5 4 3 3 2 4" xfId="14585" xr:uid="{00000000-0005-0000-0000-0000535E0000}"/>
    <cellStyle name="Comma 2 5 4 3 3 2 4 2" xfId="45970" xr:uid="{00000000-0005-0000-0000-0000545E0000}"/>
    <cellStyle name="Comma 2 5 4 3 3 2 5" xfId="35525" xr:uid="{00000000-0005-0000-0000-0000555E0000}"/>
    <cellStyle name="Comma 2 5 4 3 3 3" xfId="6583" xr:uid="{00000000-0005-0000-0000-0000565E0000}"/>
    <cellStyle name="Comma 2 5 4 3 3 3 2" xfId="24987" xr:uid="{00000000-0005-0000-0000-0000575E0000}"/>
    <cellStyle name="Comma 2 5 4 3 3 3 2 2" xfId="56370" xr:uid="{00000000-0005-0000-0000-0000585E0000}"/>
    <cellStyle name="Comma 2 5 4 3 3 3 3" xfId="17214" xr:uid="{00000000-0005-0000-0000-0000595E0000}"/>
    <cellStyle name="Comma 2 5 4 3 3 3 3 2" xfId="48597" xr:uid="{00000000-0005-0000-0000-00005A5E0000}"/>
    <cellStyle name="Comma 2 5 4 3 3 3 4" xfId="38157" xr:uid="{00000000-0005-0000-0000-00005B5E0000}"/>
    <cellStyle name="Comma 2 5 4 3 3 4" xfId="19733" xr:uid="{00000000-0005-0000-0000-00005C5E0000}"/>
    <cellStyle name="Comma 2 5 4 3 3 4 2" xfId="51116" xr:uid="{00000000-0005-0000-0000-00005D5E0000}"/>
    <cellStyle name="Comma 2 5 4 3 3 5" xfId="27615" xr:uid="{00000000-0005-0000-0000-00005E5E0000}"/>
    <cellStyle name="Comma 2 5 4 3 3 5 2" xfId="58997" xr:uid="{00000000-0005-0000-0000-00005F5E0000}"/>
    <cellStyle name="Comma 2 5 4 3 3 6" xfId="11957" xr:uid="{00000000-0005-0000-0000-0000605E0000}"/>
    <cellStyle name="Comma 2 5 4 3 3 6 2" xfId="43343" xr:uid="{00000000-0005-0000-0000-0000615E0000}"/>
    <cellStyle name="Comma 2 5 4 3 3 7" xfId="32895" xr:uid="{00000000-0005-0000-0000-0000625E0000}"/>
    <cellStyle name="Comma 2 5 4 3 4" xfId="1181" xr:uid="{00000000-0005-0000-0000-0000635E0000}"/>
    <cellStyle name="Comma 2 5 4 3 4 2" xfId="3881" xr:uid="{00000000-0005-0000-0000-0000645E0000}"/>
    <cellStyle name="Comma 2 5 4 3 4 2 2" xfId="9242" xr:uid="{00000000-0005-0000-0000-0000655E0000}"/>
    <cellStyle name="Comma 2 5 4 3 4 2 2 2" xfId="22361" xr:uid="{00000000-0005-0000-0000-0000665E0000}"/>
    <cellStyle name="Comma 2 5 4 3 4 2 2 2 2" xfId="53744" xr:uid="{00000000-0005-0000-0000-0000675E0000}"/>
    <cellStyle name="Comma 2 5 4 3 4 2 2 3" xfId="40790" xr:uid="{00000000-0005-0000-0000-0000685E0000}"/>
    <cellStyle name="Comma 2 5 4 3 4 2 3" xfId="30243" xr:uid="{00000000-0005-0000-0000-0000695E0000}"/>
    <cellStyle name="Comma 2 5 4 3 4 2 3 2" xfId="61625" xr:uid="{00000000-0005-0000-0000-00006A5E0000}"/>
    <cellStyle name="Comma 2 5 4 3 4 2 4" xfId="14586" xr:uid="{00000000-0005-0000-0000-00006B5E0000}"/>
    <cellStyle name="Comma 2 5 4 3 4 2 4 2" xfId="45971" xr:uid="{00000000-0005-0000-0000-00006C5E0000}"/>
    <cellStyle name="Comma 2 5 4 3 4 2 5" xfId="35526" xr:uid="{00000000-0005-0000-0000-00006D5E0000}"/>
    <cellStyle name="Comma 2 5 4 3 4 3" xfId="6584" xr:uid="{00000000-0005-0000-0000-00006E5E0000}"/>
    <cellStyle name="Comma 2 5 4 3 4 3 2" xfId="24988" xr:uid="{00000000-0005-0000-0000-00006F5E0000}"/>
    <cellStyle name="Comma 2 5 4 3 4 3 2 2" xfId="56371" xr:uid="{00000000-0005-0000-0000-0000705E0000}"/>
    <cellStyle name="Comma 2 5 4 3 4 3 3" xfId="17215" xr:uid="{00000000-0005-0000-0000-0000715E0000}"/>
    <cellStyle name="Comma 2 5 4 3 4 3 3 2" xfId="48598" xr:uid="{00000000-0005-0000-0000-0000725E0000}"/>
    <cellStyle name="Comma 2 5 4 3 4 3 4" xfId="38158" xr:uid="{00000000-0005-0000-0000-0000735E0000}"/>
    <cellStyle name="Comma 2 5 4 3 4 4" xfId="19734" xr:uid="{00000000-0005-0000-0000-0000745E0000}"/>
    <cellStyle name="Comma 2 5 4 3 4 4 2" xfId="51117" xr:uid="{00000000-0005-0000-0000-0000755E0000}"/>
    <cellStyle name="Comma 2 5 4 3 4 5" xfId="27616" xr:uid="{00000000-0005-0000-0000-0000765E0000}"/>
    <cellStyle name="Comma 2 5 4 3 4 5 2" xfId="58998" xr:uid="{00000000-0005-0000-0000-0000775E0000}"/>
    <cellStyle name="Comma 2 5 4 3 4 6" xfId="11958" xr:uid="{00000000-0005-0000-0000-0000785E0000}"/>
    <cellStyle name="Comma 2 5 4 3 4 6 2" xfId="43344" xr:uid="{00000000-0005-0000-0000-0000795E0000}"/>
    <cellStyle name="Comma 2 5 4 3 4 7" xfId="32896" xr:uid="{00000000-0005-0000-0000-00007A5E0000}"/>
    <cellStyle name="Comma 2 5 4 3 5" xfId="3877" xr:uid="{00000000-0005-0000-0000-00007B5E0000}"/>
    <cellStyle name="Comma 2 5 4 3 5 2" xfId="9238" xr:uid="{00000000-0005-0000-0000-00007C5E0000}"/>
    <cellStyle name="Comma 2 5 4 3 5 2 2" xfId="22357" xr:uid="{00000000-0005-0000-0000-00007D5E0000}"/>
    <cellStyle name="Comma 2 5 4 3 5 2 2 2" xfId="53740" xr:uid="{00000000-0005-0000-0000-00007E5E0000}"/>
    <cellStyle name="Comma 2 5 4 3 5 2 3" xfId="40786" xr:uid="{00000000-0005-0000-0000-00007F5E0000}"/>
    <cellStyle name="Comma 2 5 4 3 5 3" xfId="30239" xr:uid="{00000000-0005-0000-0000-0000805E0000}"/>
    <cellStyle name="Comma 2 5 4 3 5 3 2" xfId="61621" xr:uid="{00000000-0005-0000-0000-0000815E0000}"/>
    <cellStyle name="Comma 2 5 4 3 5 4" xfId="14582" xr:uid="{00000000-0005-0000-0000-0000825E0000}"/>
    <cellStyle name="Comma 2 5 4 3 5 4 2" xfId="45967" xr:uid="{00000000-0005-0000-0000-0000835E0000}"/>
    <cellStyle name="Comma 2 5 4 3 5 5" xfId="35522" xr:uid="{00000000-0005-0000-0000-0000845E0000}"/>
    <cellStyle name="Comma 2 5 4 3 6" xfId="6580" xr:uid="{00000000-0005-0000-0000-0000855E0000}"/>
    <cellStyle name="Comma 2 5 4 3 6 2" xfId="24984" xr:uid="{00000000-0005-0000-0000-0000865E0000}"/>
    <cellStyle name="Comma 2 5 4 3 6 2 2" xfId="56367" xr:uid="{00000000-0005-0000-0000-0000875E0000}"/>
    <cellStyle name="Comma 2 5 4 3 6 3" xfId="17211" xr:uid="{00000000-0005-0000-0000-0000885E0000}"/>
    <cellStyle name="Comma 2 5 4 3 6 3 2" xfId="48594" xr:uid="{00000000-0005-0000-0000-0000895E0000}"/>
    <cellStyle name="Comma 2 5 4 3 6 4" xfId="38154" xr:uid="{00000000-0005-0000-0000-00008A5E0000}"/>
    <cellStyle name="Comma 2 5 4 3 7" xfId="19730" xr:uid="{00000000-0005-0000-0000-00008B5E0000}"/>
    <cellStyle name="Comma 2 5 4 3 7 2" xfId="51113" xr:uid="{00000000-0005-0000-0000-00008C5E0000}"/>
    <cellStyle name="Comma 2 5 4 3 8" xfId="27612" xr:uid="{00000000-0005-0000-0000-00008D5E0000}"/>
    <cellStyle name="Comma 2 5 4 3 8 2" xfId="58994" xr:uid="{00000000-0005-0000-0000-00008E5E0000}"/>
    <cellStyle name="Comma 2 5 4 3 9" xfId="11954" xr:uid="{00000000-0005-0000-0000-00008F5E0000}"/>
    <cellStyle name="Comma 2 5 4 3 9 2" xfId="43340" xr:uid="{00000000-0005-0000-0000-0000905E0000}"/>
    <cellStyle name="Comma 2 5 4 4" xfId="1182" xr:uid="{00000000-0005-0000-0000-0000915E0000}"/>
    <cellStyle name="Comma 2 5 4 4 10" xfId="32897" xr:uid="{00000000-0005-0000-0000-0000925E0000}"/>
    <cellStyle name="Comma 2 5 4 4 2" xfId="1183" xr:uid="{00000000-0005-0000-0000-0000935E0000}"/>
    <cellStyle name="Comma 2 5 4 4 2 2" xfId="1184" xr:uid="{00000000-0005-0000-0000-0000945E0000}"/>
    <cellStyle name="Comma 2 5 4 4 2 2 2" xfId="3884" xr:uid="{00000000-0005-0000-0000-0000955E0000}"/>
    <cellStyle name="Comma 2 5 4 4 2 2 2 2" xfId="9245" xr:uid="{00000000-0005-0000-0000-0000965E0000}"/>
    <cellStyle name="Comma 2 5 4 4 2 2 2 2 2" xfId="22364" xr:uid="{00000000-0005-0000-0000-0000975E0000}"/>
    <cellStyle name="Comma 2 5 4 4 2 2 2 2 2 2" xfId="53747" xr:uid="{00000000-0005-0000-0000-0000985E0000}"/>
    <cellStyle name="Comma 2 5 4 4 2 2 2 2 3" xfId="40793" xr:uid="{00000000-0005-0000-0000-0000995E0000}"/>
    <cellStyle name="Comma 2 5 4 4 2 2 2 3" xfId="30246" xr:uid="{00000000-0005-0000-0000-00009A5E0000}"/>
    <cellStyle name="Comma 2 5 4 4 2 2 2 3 2" xfId="61628" xr:uid="{00000000-0005-0000-0000-00009B5E0000}"/>
    <cellStyle name="Comma 2 5 4 4 2 2 2 4" xfId="14589" xr:uid="{00000000-0005-0000-0000-00009C5E0000}"/>
    <cellStyle name="Comma 2 5 4 4 2 2 2 4 2" xfId="45974" xr:uid="{00000000-0005-0000-0000-00009D5E0000}"/>
    <cellStyle name="Comma 2 5 4 4 2 2 2 5" xfId="35529" xr:uid="{00000000-0005-0000-0000-00009E5E0000}"/>
    <cellStyle name="Comma 2 5 4 4 2 2 3" xfId="6587" xr:uid="{00000000-0005-0000-0000-00009F5E0000}"/>
    <cellStyle name="Comma 2 5 4 4 2 2 3 2" xfId="24991" xr:uid="{00000000-0005-0000-0000-0000A05E0000}"/>
    <cellStyle name="Comma 2 5 4 4 2 2 3 2 2" xfId="56374" xr:uid="{00000000-0005-0000-0000-0000A15E0000}"/>
    <cellStyle name="Comma 2 5 4 4 2 2 3 3" xfId="17218" xr:uid="{00000000-0005-0000-0000-0000A25E0000}"/>
    <cellStyle name="Comma 2 5 4 4 2 2 3 3 2" xfId="48601" xr:uid="{00000000-0005-0000-0000-0000A35E0000}"/>
    <cellStyle name="Comma 2 5 4 4 2 2 3 4" xfId="38161" xr:uid="{00000000-0005-0000-0000-0000A45E0000}"/>
    <cellStyle name="Comma 2 5 4 4 2 2 4" xfId="19737" xr:uid="{00000000-0005-0000-0000-0000A55E0000}"/>
    <cellStyle name="Comma 2 5 4 4 2 2 4 2" xfId="51120" xr:uid="{00000000-0005-0000-0000-0000A65E0000}"/>
    <cellStyle name="Comma 2 5 4 4 2 2 5" xfId="27619" xr:uid="{00000000-0005-0000-0000-0000A75E0000}"/>
    <cellStyle name="Comma 2 5 4 4 2 2 5 2" xfId="59001" xr:uid="{00000000-0005-0000-0000-0000A85E0000}"/>
    <cellStyle name="Comma 2 5 4 4 2 2 6" xfId="11961" xr:uid="{00000000-0005-0000-0000-0000A95E0000}"/>
    <cellStyle name="Comma 2 5 4 4 2 2 6 2" xfId="43347" xr:uid="{00000000-0005-0000-0000-0000AA5E0000}"/>
    <cellStyle name="Comma 2 5 4 4 2 2 7" xfId="32899" xr:uid="{00000000-0005-0000-0000-0000AB5E0000}"/>
    <cellStyle name="Comma 2 5 4 4 2 3" xfId="3883" xr:uid="{00000000-0005-0000-0000-0000AC5E0000}"/>
    <cellStyle name="Comma 2 5 4 4 2 3 2" xfId="9244" xr:uid="{00000000-0005-0000-0000-0000AD5E0000}"/>
    <cellStyle name="Comma 2 5 4 4 2 3 2 2" xfId="22363" xr:uid="{00000000-0005-0000-0000-0000AE5E0000}"/>
    <cellStyle name="Comma 2 5 4 4 2 3 2 2 2" xfId="53746" xr:uid="{00000000-0005-0000-0000-0000AF5E0000}"/>
    <cellStyle name="Comma 2 5 4 4 2 3 2 3" xfId="40792" xr:uid="{00000000-0005-0000-0000-0000B05E0000}"/>
    <cellStyle name="Comma 2 5 4 4 2 3 3" xfId="30245" xr:uid="{00000000-0005-0000-0000-0000B15E0000}"/>
    <cellStyle name="Comma 2 5 4 4 2 3 3 2" xfId="61627" xr:uid="{00000000-0005-0000-0000-0000B25E0000}"/>
    <cellStyle name="Comma 2 5 4 4 2 3 4" xfId="14588" xr:uid="{00000000-0005-0000-0000-0000B35E0000}"/>
    <cellStyle name="Comma 2 5 4 4 2 3 4 2" xfId="45973" xr:uid="{00000000-0005-0000-0000-0000B45E0000}"/>
    <cellStyle name="Comma 2 5 4 4 2 3 5" xfId="35528" xr:uid="{00000000-0005-0000-0000-0000B55E0000}"/>
    <cellStyle name="Comma 2 5 4 4 2 4" xfId="6586" xr:uid="{00000000-0005-0000-0000-0000B65E0000}"/>
    <cellStyle name="Comma 2 5 4 4 2 4 2" xfId="24990" xr:uid="{00000000-0005-0000-0000-0000B75E0000}"/>
    <cellStyle name="Comma 2 5 4 4 2 4 2 2" xfId="56373" xr:uid="{00000000-0005-0000-0000-0000B85E0000}"/>
    <cellStyle name="Comma 2 5 4 4 2 4 3" xfId="17217" xr:uid="{00000000-0005-0000-0000-0000B95E0000}"/>
    <cellStyle name="Comma 2 5 4 4 2 4 3 2" xfId="48600" xr:uid="{00000000-0005-0000-0000-0000BA5E0000}"/>
    <cellStyle name="Comma 2 5 4 4 2 4 4" xfId="38160" xr:uid="{00000000-0005-0000-0000-0000BB5E0000}"/>
    <cellStyle name="Comma 2 5 4 4 2 5" xfId="19736" xr:uid="{00000000-0005-0000-0000-0000BC5E0000}"/>
    <cellStyle name="Comma 2 5 4 4 2 5 2" xfId="51119" xr:uid="{00000000-0005-0000-0000-0000BD5E0000}"/>
    <cellStyle name="Comma 2 5 4 4 2 6" xfId="27618" xr:uid="{00000000-0005-0000-0000-0000BE5E0000}"/>
    <cellStyle name="Comma 2 5 4 4 2 6 2" xfId="59000" xr:uid="{00000000-0005-0000-0000-0000BF5E0000}"/>
    <cellStyle name="Comma 2 5 4 4 2 7" xfId="11960" xr:uid="{00000000-0005-0000-0000-0000C05E0000}"/>
    <cellStyle name="Comma 2 5 4 4 2 7 2" xfId="43346" xr:uid="{00000000-0005-0000-0000-0000C15E0000}"/>
    <cellStyle name="Comma 2 5 4 4 2 8" xfId="32898" xr:uid="{00000000-0005-0000-0000-0000C25E0000}"/>
    <cellStyle name="Comma 2 5 4 4 3" xfId="1185" xr:uid="{00000000-0005-0000-0000-0000C35E0000}"/>
    <cellStyle name="Comma 2 5 4 4 3 2" xfId="3885" xr:uid="{00000000-0005-0000-0000-0000C45E0000}"/>
    <cellStyle name="Comma 2 5 4 4 3 2 2" xfId="9246" xr:uid="{00000000-0005-0000-0000-0000C55E0000}"/>
    <cellStyle name="Comma 2 5 4 4 3 2 2 2" xfId="22365" xr:uid="{00000000-0005-0000-0000-0000C65E0000}"/>
    <cellStyle name="Comma 2 5 4 4 3 2 2 2 2" xfId="53748" xr:uid="{00000000-0005-0000-0000-0000C75E0000}"/>
    <cellStyle name="Comma 2 5 4 4 3 2 2 3" xfId="40794" xr:uid="{00000000-0005-0000-0000-0000C85E0000}"/>
    <cellStyle name="Comma 2 5 4 4 3 2 3" xfId="30247" xr:uid="{00000000-0005-0000-0000-0000C95E0000}"/>
    <cellStyle name="Comma 2 5 4 4 3 2 3 2" xfId="61629" xr:uid="{00000000-0005-0000-0000-0000CA5E0000}"/>
    <cellStyle name="Comma 2 5 4 4 3 2 4" xfId="14590" xr:uid="{00000000-0005-0000-0000-0000CB5E0000}"/>
    <cellStyle name="Comma 2 5 4 4 3 2 4 2" xfId="45975" xr:uid="{00000000-0005-0000-0000-0000CC5E0000}"/>
    <cellStyle name="Comma 2 5 4 4 3 2 5" xfId="35530" xr:uid="{00000000-0005-0000-0000-0000CD5E0000}"/>
    <cellStyle name="Comma 2 5 4 4 3 3" xfId="6588" xr:uid="{00000000-0005-0000-0000-0000CE5E0000}"/>
    <cellStyle name="Comma 2 5 4 4 3 3 2" xfId="24992" xr:uid="{00000000-0005-0000-0000-0000CF5E0000}"/>
    <cellStyle name="Comma 2 5 4 4 3 3 2 2" xfId="56375" xr:uid="{00000000-0005-0000-0000-0000D05E0000}"/>
    <cellStyle name="Comma 2 5 4 4 3 3 3" xfId="17219" xr:uid="{00000000-0005-0000-0000-0000D15E0000}"/>
    <cellStyle name="Comma 2 5 4 4 3 3 3 2" xfId="48602" xr:uid="{00000000-0005-0000-0000-0000D25E0000}"/>
    <cellStyle name="Comma 2 5 4 4 3 3 4" xfId="38162" xr:uid="{00000000-0005-0000-0000-0000D35E0000}"/>
    <cellStyle name="Comma 2 5 4 4 3 4" xfId="19738" xr:uid="{00000000-0005-0000-0000-0000D45E0000}"/>
    <cellStyle name="Comma 2 5 4 4 3 4 2" xfId="51121" xr:uid="{00000000-0005-0000-0000-0000D55E0000}"/>
    <cellStyle name="Comma 2 5 4 4 3 5" xfId="27620" xr:uid="{00000000-0005-0000-0000-0000D65E0000}"/>
    <cellStyle name="Comma 2 5 4 4 3 5 2" xfId="59002" xr:uid="{00000000-0005-0000-0000-0000D75E0000}"/>
    <cellStyle name="Comma 2 5 4 4 3 6" xfId="11962" xr:uid="{00000000-0005-0000-0000-0000D85E0000}"/>
    <cellStyle name="Comma 2 5 4 4 3 6 2" xfId="43348" xr:uid="{00000000-0005-0000-0000-0000D95E0000}"/>
    <cellStyle name="Comma 2 5 4 4 3 7" xfId="32900" xr:uid="{00000000-0005-0000-0000-0000DA5E0000}"/>
    <cellStyle name="Comma 2 5 4 4 4" xfId="1186" xr:uid="{00000000-0005-0000-0000-0000DB5E0000}"/>
    <cellStyle name="Comma 2 5 4 4 4 2" xfId="3886" xr:uid="{00000000-0005-0000-0000-0000DC5E0000}"/>
    <cellStyle name="Comma 2 5 4 4 4 2 2" xfId="9247" xr:uid="{00000000-0005-0000-0000-0000DD5E0000}"/>
    <cellStyle name="Comma 2 5 4 4 4 2 2 2" xfId="22366" xr:uid="{00000000-0005-0000-0000-0000DE5E0000}"/>
    <cellStyle name="Comma 2 5 4 4 4 2 2 2 2" xfId="53749" xr:uid="{00000000-0005-0000-0000-0000DF5E0000}"/>
    <cellStyle name="Comma 2 5 4 4 4 2 2 3" xfId="40795" xr:uid="{00000000-0005-0000-0000-0000E05E0000}"/>
    <cellStyle name="Comma 2 5 4 4 4 2 3" xfId="30248" xr:uid="{00000000-0005-0000-0000-0000E15E0000}"/>
    <cellStyle name="Comma 2 5 4 4 4 2 3 2" xfId="61630" xr:uid="{00000000-0005-0000-0000-0000E25E0000}"/>
    <cellStyle name="Comma 2 5 4 4 4 2 4" xfId="14591" xr:uid="{00000000-0005-0000-0000-0000E35E0000}"/>
    <cellStyle name="Comma 2 5 4 4 4 2 4 2" xfId="45976" xr:uid="{00000000-0005-0000-0000-0000E45E0000}"/>
    <cellStyle name="Comma 2 5 4 4 4 2 5" xfId="35531" xr:uid="{00000000-0005-0000-0000-0000E55E0000}"/>
    <cellStyle name="Comma 2 5 4 4 4 3" xfId="6589" xr:uid="{00000000-0005-0000-0000-0000E65E0000}"/>
    <cellStyle name="Comma 2 5 4 4 4 3 2" xfId="24993" xr:uid="{00000000-0005-0000-0000-0000E75E0000}"/>
    <cellStyle name="Comma 2 5 4 4 4 3 2 2" xfId="56376" xr:uid="{00000000-0005-0000-0000-0000E85E0000}"/>
    <cellStyle name="Comma 2 5 4 4 4 3 3" xfId="17220" xr:uid="{00000000-0005-0000-0000-0000E95E0000}"/>
    <cellStyle name="Comma 2 5 4 4 4 3 3 2" xfId="48603" xr:uid="{00000000-0005-0000-0000-0000EA5E0000}"/>
    <cellStyle name="Comma 2 5 4 4 4 3 4" xfId="38163" xr:uid="{00000000-0005-0000-0000-0000EB5E0000}"/>
    <cellStyle name="Comma 2 5 4 4 4 4" xfId="19739" xr:uid="{00000000-0005-0000-0000-0000EC5E0000}"/>
    <cellStyle name="Comma 2 5 4 4 4 4 2" xfId="51122" xr:uid="{00000000-0005-0000-0000-0000ED5E0000}"/>
    <cellStyle name="Comma 2 5 4 4 4 5" xfId="27621" xr:uid="{00000000-0005-0000-0000-0000EE5E0000}"/>
    <cellStyle name="Comma 2 5 4 4 4 5 2" xfId="59003" xr:uid="{00000000-0005-0000-0000-0000EF5E0000}"/>
    <cellStyle name="Comma 2 5 4 4 4 6" xfId="11963" xr:uid="{00000000-0005-0000-0000-0000F05E0000}"/>
    <cellStyle name="Comma 2 5 4 4 4 6 2" xfId="43349" xr:uid="{00000000-0005-0000-0000-0000F15E0000}"/>
    <cellStyle name="Comma 2 5 4 4 4 7" xfId="32901" xr:uid="{00000000-0005-0000-0000-0000F25E0000}"/>
    <cellStyle name="Comma 2 5 4 4 5" xfId="3882" xr:uid="{00000000-0005-0000-0000-0000F35E0000}"/>
    <cellStyle name="Comma 2 5 4 4 5 2" xfId="9243" xr:uid="{00000000-0005-0000-0000-0000F45E0000}"/>
    <cellStyle name="Comma 2 5 4 4 5 2 2" xfId="22362" xr:uid="{00000000-0005-0000-0000-0000F55E0000}"/>
    <cellStyle name="Comma 2 5 4 4 5 2 2 2" xfId="53745" xr:uid="{00000000-0005-0000-0000-0000F65E0000}"/>
    <cellStyle name="Comma 2 5 4 4 5 2 3" xfId="40791" xr:uid="{00000000-0005-0000-0000-0000F75E0000}"/>
    <cellStyle name="Comma 2 5 4 4 5 3" xfId="30244" xr:uid="{00000000-0005-0000-0000-0000F85E0000}"/>
    <cellStyle name="Comma 2 5 4 4 5 3 2" xfId="61626" xr:uid="{00000000-0005-0000-0000-0000F95E0000}"/>
    <cellStyle name="Comma 2 5 4 4 5 4" xfId="14587" xr:uid="{00000000-0005-0000-0000-0000FA5E0000}"/>
    <cellStyle name="Comma 2 5 4 4 5 4 2" xfId="45972" xr:uid="{00000000-0005-0000-0000-0000FB5E0000}"/>
    <cellStyle name="Comma 2 5 4 4 5 5" xfId="35527" xr:uid="{00000000-0005-0000-0000-0000FC5E0000}"/>
    <cellStyle name="Comma 2 5 4 4 6" xfId="6585" xr:uid="{00000000-0005-0000-0000-0000FD5E0000}"/>
    <cellStyle name="Comma 2 5 4 4 6 2" xfId="24989" xr:uid="{00000000-0005-0000-0000-0000FE5E0000}"/>
    <cellStyle name="Comma 2 5 4 4 6 2 2" xfId="56372" xr:uid="{00000000-0005-0000-0000-0000FF5E0000}"/>
    <cellStyle name="Comma 2 5 4 4 6 3" xfId="17216" xr:uid="{00000000-0005-0000-0000-0000005F0000}"/>
    <cellStyle name="Comma 2 5 4 4 6 3 2" xfId="48599" xr:uid="{00000000-0005-0000-0000-0000015F0000}"/>
    <cellStyle name="Comma 2 5 4 4 6 4" xfId="38159" xr:uid="{00000000-0005-0000-0000-0000025F0000}"/>
    <cellStyle name="Comma 2 5 4 4 7" xfId="19735" xr:uid="{00000000-0005-0000-0000-0000035F0000}"/>
    <cellStyle name="Comma 2 5 4 4 7 2" xfId="51118" xr:uid="{00000000-0005-0000-0000-0000045F0000}"/>
    <cellStyle name="Comma 2 5 4 4 8" xfId="27617" xr:uid="{00000000-0005-0000-0000-0000055F0000}"/>
    <cellStyle name="Comma 2 5 4 4 8 2" xfId="58999" xr:uid="{00000000-0005-0000-0000-0000065F0000}"/>
    <cellStyle name="Comma 2 5 4 4 9" xfId="11959" xr:uid="{00000000-0005-0000-0000-0000075F0000}"/>
    <cellStyle name="Comma 2 5 4 4 9 2" xfId="43345" xr:uid="{00000000-0005-0000-0000-0000085F0000}"/>
    <cellStyle name="Comma 2 5 4 5" xfId="1187" xr:uid="{00000000-0005-0000-0000-0000095F0000}"/>
    <cellStyle name="Comma 2 5 4 5 10" xfId="32902" xr:uid="{00000000-0005-0000-0000-00000A5F0000}"/>
    <cellStyle name="Comma 2 5 4 5 2" xfId="1188" xr:uid="{00000000-0005-0000-0000-00000B5F0000}"/>
    <cellStyle name="Comma 2 5 4 5 2 2" xfId="1189" xr:uid="{00000000-0005-0000-0000-00000C5F0000}"/>
    <cellStyle name="Comma 2 5 4 5 2 2 2" xfId="3889" xr:uid="{00000000-0005-0000-0000-00000D5F0000}"/>
    <cellStyle name="Comma 2 5 4 5 2 2 2 2" xfId="9250" xr:uid="{00000000-0005-0000-0000-00000E5F0000}"/>
    <cellStyle name="Comma 2 5 4 5 2 2 2 2 2" xfId="22369" xr:uid="{00000000-0005-0000-0000-00000F5F0000}"/>
    <cellStyle name="Comma 2 5 4 5 2 2 2 2 2 2" xfId="53752" xr:uid="{00000000-0005-0000-0000-0000105F0000}"/>
    <cellStyle name="Comma 2 5 4 5 2 2 2 2 3" xfId="40798" xr:uid="{00000000-0005-0000-0000-0000115F0000}"/>
    <cellStyle name="Comma 2 5 4 5 2 2 2 3" xfId="30251" xr:uid="{00000000-0005-0000-0000-0000125F0000}"/>
    <cellStyle name="Comma 2 5 4 5 2 2 2 3 2" xfId="61633" xr:uid="{00000000-0005-0000-0000-0000135F0000}"/>
    <cellStyle name="Comma 2 5 4 5 2 2 2 4" xfId="14594" xr:uid="{00000000-0005-0000-0000-0000145F0000}"/>
    <cellStyle name="Comma 2 5 4 5 2 2 2 4 2" xfId="45979" xr:uid="{00000000-0005-0000-0000-0000155F0000}"/>
    <cellStyle name="Comma 2 5 4 5 2 2 2 5" xfId="35534" xr:uid="{00000000-0005-0000-0000-0000165F0000}"/>
    <cellStyle name="Comma 2 5 4 5 2 2 3" xfId="6592" xr:uid="{00000000-0005-0000-0000-0000175F0000}"/>
    <cellStyle name="Comma 2 5 4 5 2 2 3 2" xfId="24996" xr:uid="{00000000-0005-0000-0000-0000185F0000}"/>
    <cellStyle name="Comma 2 5 4 5 2 2 3 2 2" xfId="56379" xr:uid="{00000000-0005-0000-0000-0000195F0000}"/>
    <cellStyle name="Comma 2 5 4 5 2 2 3 3" xfId="17223" xr:uid="{00000000-0005-0000-0000-00001A5F0000}"/>
    <cellStyle name="Comma 2 5 4 5 2 2 3 3 2" xfId="48606" xr:uid="{00000000-0005-0000-0000-00001B5F0000}"/>
    <cellStyle name="Comma 2 5 4 5 2 2 3 4" xfId="38166" xr:uid="{00000000-0005-0000-0000-00001C5F0000}"/>
    <cellStyle name="Comma 2 5 4 5 2 2 4" xfId="19742" xr:uid="{00000000-0005-0000-0000-00001D5F0000}"/>
    <cellStyle name="Comma 2 5 4 5 2 2 4 2" xfId="51125" xr:uid="{00000000-0005-0000-0000-00001E5F0000}"/>
    <cellStyle name="Comma 2 5 4 5 2 2 5" xfId="27624" xr:uid="{00000000-0005-0000-0000-00001F5F0000}"/>
    <cellStyle name="Comma 2 5 4 5 2 2 5 2" xfId="59006" xr:uid="{00000000-0005-0000-0000-0000205F0000}"/>
    <cellStyle name="Comma 2 5 4 5 2 2 6" xfId="11966" xr:uid="{00000000-0005-0000-0000-0000215F0000}"/>
    <cellStyle name="Comma 2 5 4 5 2 2 6 2" xfId="43352" xr:uid="{00000000-0005-0000-0000-0000225F0000}"/>
    <cellStyle name="Comma 2 5 4 5 2 2 7" xfId="32904" xr:uid="{00000000-0005-0000-0000-0000235F0000}"/>
    <cellStyle name="Comma 2 5 4 5 2 3" xfId="3888" xr:uid="{00000000-0005-0000-0000-0000245F0000}"/>
    <cellStyle name="Comma 2 5 4 5 2 3 2" xfId="9249" xr:uid="{00000000-0005-0000-0000-0000255F0000}"/>
    <cellStyle name="Comma 2 5 4 5 2 3 2 2" xfId="22368" xr:uid="{00000000-0005-0000-0000-0000265F0000}"/>
    <cellStyle name="Comma 2 5 4 5 2 3 2 2 2" xfId="53751" xr:uid="{00000000-0005-0000-0000-0000275F0000}"/>
    <cellStyle name="Comma 2 5 4 5 2 3 2 3" xfId="40797" xr:uid="{00000000-0005-0000-0000-0000285F0000}"/>
    <cellStyle name="Comma 2 5 4 5 2 3 3" xfId="30250" xr:uid="{00000000-0005-0000-0000-0000295F0000}"/>
    <cellStyle name="Comma 2 5 4 5 2 3 3 2" xfId="61632" xr:uid="{00000000-0005-0000-0000-00002A5F0000}"/>
    <cellStyle name="Comma 2 5 4 5 2 3 4" xfId="14593" xr:uid="{00000000-0005-0000-0000-00002B5F0000}"/>
    <cellStyle name="Comma 2 5 4 5 2 3 4 2" xfId="45978" xr:uid="{00000000-0005-0000-0000-00002C5F0000}"/>
    <cellStyle name="Comma 2 5 4 5 2 3 5" xfId="35533" xr:uid="{00000000-0005-0000-0000-00002D5F0000}"/>
    <cellStyle name="Comma 2 5 4 5 2 4" xfId="6591" xr:uid="{00000000-0005-0000-0000-00002E5F0000}"/>
    <cellStyle name="Comma 2 5 4 5 2 4 2" xfId="24995" xr:uid="{00000000-0005-0000-0000-00002F5F0000}"/>
    <cellStyle name="Comma 2 5 4 5 2 4 2 2" xfId="56378" xr:uid="{00000000-0005-0000-0000-0000305F0000}"/>
    <cellStyle name="Comma 2 5 4 5 2 4 3" xfId="17222" xr:uid="{00000000-0005-0000-0000-0000315F0000}"/>
    <cellStyle name="Comma 2 5 4 5 2 4 3 2" xfId="48605" xr:uid="{00000000-0005-0000-0000-0000325F0000}"/>
    <cellStyle name="Comma 2 5 4 5 2 4 4" xfId="38165" xr:uid="{00000000-0005-0000-0000-0000335F0000}"/>
    <cellStyle name="Comma 2 5 4 5 2 5" xfId="19741" xr:uid="{00000000-0005-0000-0000-0000345F0000}"/>
    <cellStyle name="Comma 2 5 4 5 2 5 2" xfId="51124" xr:uid="{00000000-0005-0000-0000-0000355F0000}"/>
    <cellStyle name="Comma 2 5 4 5 2 6" xfId="27623" xr:uid="{00000000-0005-0000-0000-0000365F0000}"/>
    <cellStyle name="Comma 2 5 4 5 2 6 2" xfId="59005" xr:uid="{00000000-0005-0000-0000-0000375F0000}"/>
    <cellStyle name="Comma 2 5 4 5 2 7" xfId="11965" xr:uid="{00000000-0005-0000-0000-0000385F0000}"/>
    <cellStyle name="Comma 2 5 4 5 2 7 2" xfId="43351" xr:uid="{00000000-0005-0000-0000-0000395F0000}"/>
    <cellStyle name="Comma 2 5 4 5 2 8" xfId="32903" xr:uid="{00000000-0005-0000-0000-00003A5F0000}"/>
    <cellStyle name="Comma 2 5 4 5 3" xfId="1190" xr:uid="{00000000-0005-0000-0000-00003B5F0000}"/>
    <cellStyle name="Comma 2 5 4 5 3 2" xfId="3890" xr:uid="{00000000-0005-0000-0000-00003C5F0000}"/>
    <cellStyle name="Comma 2 5 4 5 3 2 2" xfId="9251" xr:uid="{00000000-0005-0000-0000-00003D5F0000}"/>
    <cellStyle name="Comma 2 5 4 5 3 2 2 2" xfId="22370" xr:uid="{00000000-0005-0000-0000-00003E5F0000}"/>
    <cellStyle name="Comma 2 5 4 5 3 2 2 2 2" xfId="53753" xr:uid="{00000000-0005-0000-0000-00003F5F0000}"/>
    <cellStyle name="Comma 2 5 4 5 3 2 2 3" xfId="40799" xr:uid="{00000000-0005-0000-0000-0000405F0000}"/>
    <cellStyle name="Comma 2 5 4 5 3 2 3" xfId="30252" xr:uid="{00000000-0005-0000-0000-0000415F0000}"/>
    <cellStyle name="Comma 2 5 4 5 3 2 3 2" xfId="61634" xr:uid="{00000000-0005-0000-0000-0000425F0000}"/>
    <cellStyle name="Comma 2 5 4 5 3 2 4" xfId="14595" xr:uid="{00000000-0005-0000-0000-0000435F0000}"/>
    <cellStyle name="Comma 2 5 4 5 3 2 4 2" xfId="45980" xr:uid="{00000000-0005-0000-0000-0000445F0000}"/>
    <cellStyle name="Comma 2 5 4 5 3 2 5" xfId="35535" xr:uid="{00000000-0005-0000-0000-0000455F0000}"/>
    <cellStyle name="Comma 2 5 4 5 3 3" xfId="6593" xr:uid="{00000000-0005-0000-0000-0000465F0000}"/>
    <cellStyle name="Comma 2 5 4 5 3 3 2" xfId="24997" xr:uid="{00000000-0005-0000-0000-0000475F0000}"/>
    <cellStyle name="Comma 2 5 4 5 3 3 2 2" xfId="56380" xr:uid="{00000000-0005-0000-0000-0000485F0000}"/>
    <cellStyle name="Comma 2 5 4 5 3 3 3" xfId="17224" xr:uid="{00000000-0005-0000-0000-0000495F0000}"/>
    <cellStyle name="Comma 2 5 4 5 3 3 3 2" xfId="48607" xr:uid="{00000000-0005-0000-0000-00004A5F0000}"/>
    <cellStyle name="Comma 2 5 4 5 3 3 4" xfId="38167" xr:uid="{00000000-0005-0000-0000-00004B5F0000}"/>
    <cellStyle name="Comma 2 5 4 5 3 4" xfId="19743" xr:uid="{00000000-0005-0000-0000-00004C5F0000}"/>
    <cellStyle name="Comma 2 5 4 5 3 4 2" xfId="51126" xr:uid="{00000000-0005-0000-0000-00004D5F0000}"/>
    <cellStyle name="Comma 2 5 4 5 3 5" xfId="27625" xr:uid="{00000000-0005-0000-0000-00004E5F0000}"/>
    <cellStyle name="Comma 2 5 4 5 3 5 2" xfId="59007" xr:uid="{00000000-0005-0000-0000-00004F5F0000}"/>
    <cellStyle name="Comma 2 5 4 5 3 6" xfId="11967" xr:uid="{00000000-0005-0000-0000-0000505F0000}"/>
    <cellStyle name="Comma 2 5 4 5 3 6 2" xfId="43353" xr:uid="{00000000-0005-0000-0000-0000515F0000}"/>
    <cellStyle name="Comma 2 5 4 5 3 7" xfId="32905" xr:uid="{00000000-0005-0000-0000-0000525F0000}"/>
    <cellStyle name="Comma 2 5 4 5 4" xfId="1191" xr:uid="{00000000-0005-0000-0000-0000535F0000}"/>
    <cellStyle name="Comma 2 5 4 5 4 2" xfId="3891" xr:uid="{00000000-0005-0000-0000-0000545F0000}"/>
    <cellStyle name="Comma 2 5 4 5 4 2 2" xfId="9252" xr:uid="{00000000-0005-0000-0000-0000555F0000}"/>
    <cellStyle name="Comma 2 5 4 5 4 2 2 2" xfId="22371" xr:uid="{00000000-0005-0000-0000-0000565F0000}"/>
    <cellStyle name="Comma 2 5 4 5 4 2 2 2 2" xfId="53754" xr:uid="{00000000-0005-0000-0000-0000575F0000}"/>
    <cellStyle name="Comma 2 5 4 5 4 2 2 3" xfId="40800" xr:uid="{00000000-0005-0000-0000-0000585F0000}"/>
    <cellStyle name="Comma 2 5 4 5 4 2 3" xfId="30253" xr:uid="{00000000-0005-0000-0000-0000595F0000}"/>
    <cellStyle name="Comma 2 5 4 5 4 2 3 2" xfId="61635" xr:uid="{00000000-0005-0000-0000-00005A5F0000}"/>
    <cellStyle name="Comma 2 5 4 5 4 2 4" xfId="14596" xr:uid="{00000000-0005-0000-0000-00005B5F0000}"/>
    <cellStyle name="Comma 2 5 4 5 4 2 4 2" xfId="45981" xr:uid="{00000000-0005-0000-0000-00005C5F0000}"/>
    <cellStyle name="Comma 2 5 4 5 4 2 5" xfId="35536" xr:uid="{00000000-0005-0000-0000-00005D5F0000}"/>
    <cellStyle name="Comma 2 5 4 5 4 3" xfId="6594" xr:uid="{00000000-0005-0000-0000-00005E5F0000}"/>
    <cellStyle name="Comma 2 5 4 5 4 3 2" xfId="24998" xr:uid="{00000000-0005-0000-0000-00005F5F0000}"/>
    <cellStyle name="Comma 2 5 4 5 4 3 2 2" xfId="56381" xr:uid="{00000000-0005-0000-0000-0000605F0000}"/>
    <cellStyle name="Comma 2 5 4 5 4 3 3" xfId="17225" xr:uid="{00000000-0005-0000-0000-0000615F0000}"/>
    <cellStyle name="Comma 2 5 4 5 4 3 3 2" xfId="48608" xr:uid="{00000000-0005-0000-0000-0000625F0000}"/>
    <cellStyle name="Comma 2 5 4 5 4 3 4" xfId="38168" xr:uid="{00000000-0005-0000-0000-0000635F0000}"/>
    <cellStyle name="Comma 2 5 4 5 4 4" xfId="19744" xr:uid="{00000000-0005-0000-0000-0000645F0000}"/>
    <cellStyle name="Comma 2 5 4 5 4 4 2" xfId="51127" xr:uid="{00000000-0005-0000-0000-0000655F0000}"/>
    <cellStyle name="Comma 2 5 4 5 4 5" xfId="27626" xr:uid="{00000000-0005-0000-0000-0000665F0000}"/>
    <cellStyle name="Comma 2 5 4 5 4 5 2" xfId="59008" xr:uid="{00000000-0005-0000-0000-0000675F0000}"/>
    <cellStyle name="Comma 2 5 4 5 4 6" xfId="11968" xr:uid="{00000000-0005-0000-0000-0000685F0000}"/>
    <cellStyle name="Comma 2 5 4 5 4 6 2" xfId="43354" xr:uid="{00000000-0005-0000-0000-0000695F0000}"/>
    <cellStyle name="Comma 2 5 4 5 4 7" xfId="32906" xr:uid="{00000000-0005-0000-0000-00006A5F0000}"/>
    <cellStyle name="Comma 2 5 4 5 5" xfId="3887" xr:uid="{00000000-0005-0000-0000-00006B5F0000}"/>
    <cellStyle name="Comma 2 5 4 5 5 2" xfId="9248" xr:uid="{00000000-0005-0000-0000-00006C5F0000}"/>
    <cellStyle name="Comma 2 5 4 5 5 2 2" xfId="22367" xr:uid="{00000000-0005-0000-0000-00006D5F0000}"/>
    <cellStyle name="Comma 2 5 4 5 5 2 2 2" xfId="53750" xr:uid="{00000000-0005-0000-0000-00006E5F0000}"/>
    <cellStyle name="Comma 2 5 4 5 5 2 3" xfId="40796" xr:uid="{00000000-0005-0000-0000-00006F5F0000}"/>
    <cellStyle name="Comma 2 5 4 5 5 3" xfId="30249" xr:uid="{00000000-0005-0000-0000-0000705F0000}"/>
    <cellStyle name="Comma 2 5 4 5 5 3 2" xfId="61631" xr:uid="{00000000-0005-0000-0000-0000715F0000}"/>
    <cellStyle name="Comma 2 5 4 5 5 4" xfId="14592" xr:uid="{00000000-0005-0000-0000-0000725F0000}"/>
    <cellStyle name="Comma 2 5 4 5 5 4 2" xfId="45977" xr:uid="{00000000-0005-0000-0000-0000735F0000}"/>
    <cellStyle name="Comma 2 5 4 5 5 5" xfId="35532" xr:uid="{00000000-0005-0000-0000-0000745F0000}"/>
    <cellStyle name="Comma 2 5 4 5 6" xfId="6590" xr:uid="{00000000-0005-0000-0000-0000755F0000}"/>
    <cellStyle name="Comma 2 5 4 5 6 2" xfId="24994" xr:uid="{00000000-0005-0000-0000-0000765F0000}"/>
    <cellStyle name="Comma 2 5 4 5 6 2 2" xfId="56377" xr:uid="{00000000-0005-0000-0000-0000775F0000}"/>
    <cellStyle name="Comma 2 5 4 5 6 3" xfId="17221" xr:uid="{00000000-0005-0000-0000-0000785F0000}"/>
    <cellStyle name="Comma 2 5 4 5 6 3 2" xfId="48604" xr:uid="{00000000-0005-0000-0000-0000795F0000}"/>
    <cellStyle name="Comma 2 5 4 5 6 4" xfId="38164" xr:uid="{00000000-0005-0000-0000-00007A5F0000}"/>
    <cellStyle name="Comma 2 5 4 5 7" xfId="19740" xr:uid="{00000000-0005-0000-0000-00007B5F0000}"/>
    <cellStyle name="Comma 2 5 4 5 7 2" xfId="51123" xr:uid="{00000000-0005-0000-0000-00007C5F0000}"/>
    <cellStyle name="Comma 2 5 4 5 8" xfId="27622" xr:uid="{00000000-0005-0000-0000-00007D5F0000}"/>
    <cellStyle name="Comma 2 5 4 5 8 2" xfId="59004" xr:uid="{00000000-0005-0000-0000-00007E5F0000}"/>
    <cellStyle name="Comma 2 5 4 5 9" xfId="11964" xr:uid="{00000000-0005-0000-0000-00007F5F0000}"/>
    <cellStyle name="Comma 2 5 4 5 9 2" xfId="43350" xr:uid="{00000000-0005-0000-0000-0000805F0000}"/>
    <cellStyle name="Comma 2 5 4 6" xfId="1192" xr:uid="{00000000-0005-0000-0000-0000815F0000}"/>
    <cellStyle name="Comma 2 5 4 6 10" xfId="32907" xr:uid="{00000000-0005-0000-0000-0000825F0000}"/>
    <cellStyle name="Comma 2 5 4 6 2" xfId="1193" xr:uid="{00000000-0005-0000-0000-0000835F0000}"/>
    <cellStyle name="Comma 2 5 4 6 2 2" xfId="1194" xr:uid="{00000000-0005-0000-0000-0000845F0000}"/>
    <cellStyle name="Comma 2 5 4 6 2 2 2" xfId="3894" xr:uid="{00000000-0005-0000-0000-0000855F0000}"/>
    <cellStyle name="Comma 2 5 4 6 2 2 2 2" xfId="9255" xr:uid="{00000000-0005-0000-0000-0000865F0000}"/>
    <cellStyle name="Comma 2 5 4 6 2 2 2 2 2" xfId="22374" xr:uid="{00000000-0005-0000-0000-0000875F0000}"/>
    <cellStyle name="Comma 2 5 4 6 2 2 2 2 2 2" xfId="53757" xr:uid="{00000000-0005-0000-0000-0000885F0000}"/>
    <cellStyle name="Comma 2 5 4 6 2 2 2 2 3" xfId="40803" xr:uid="{00000000-0005-0000-0000-0000895F0000}"/>
    <cellStyle name="Comma 2 5 4 6 2 2 2 3" xfId="30256" xr:uid="{00000000-0005-0000-0000-00008A5F0000}"/>
    <cellStyle name="Comma 2 5 4 6 2 2 2 3 2" xfId="61638" xr:uid="{00000000-0005-0000-0000-00008B5F0000}"/>
    <cellStyle name="Comma 2 5 4 6 2 2 2 4" xfId="14599" xr:uid="{00000000-0005-0000-0000-00008C5F0000}"/>
    <cellStyle name="Comma 2 5 4 6 2 2 2 4 2" xfId="45984" xr:uid="{00000000-0005-0000-0000-00008D5F0000}"/>
    <cellStyle name="Comma 2 5 4 6 2 2 2 5" xfId="35539" xr:uid="{00000000-0005-0000-0000-00008E5F0000}"/>
    <cellStyle name="Comma 2 5 4 6 2 2 3" xfId="6597" xr:uid="{00000000-0005-0000-0000-00008F5F0000}"/>
    <cellStyle name="Comma 2 5 4 6 2 2 3 2" xfId="25001" xr:uid="{00000000-0005-0000-0000-0000905F0000}"/>
    <cellStyle name="Comma 2 5 4 6 2 2 3 2 2" xfId="56384" xr:uid="{00000000-0005-0000-0000-0000915F0000}"/>
    <cellStyle name="Comma 2 5 4 6 2 2 3 3" xfId="17228" xr:uid="{00000000-0005-0000-0000-0000925F0000}"/>
    <cellStyle name="Comma 2 5 4 6 2 2 3 3 2" xfId="48611" xr:uid="{00000000-0005-0000-0000-0000935F0000}"/>
    <cellStyle name="Comma 2 5 4 6 2 2 3 4" xfId="38171" xr:uid="{00000000-0005-0000-0000-0000945F0000}"/>
    <cellStyle name="Comma 2 5 4 6 2 2 4" xfId="19747" xr:uid="{00000000-0005-0000-0000-0000955F0000}"/>
    <cellStyle name="Comma 2 5 4 6 2 2 4 2" xfId="51130" xr:uid="{00000000-0005-0000-0000-0000965F0000}"/>
    <cellStyle name="Comma 2 5 4 6 2 2 5" xfId="27629" xr:uid="{00000000-0005-0000-0000-0000975F0000}"/>
    <cellStyle name="Comma 2 5 4 6 2 2 5 2" xfId="59011" xr:uid="{00000000-0005-0000-0000-0000985F0000}"/>
    <cellStyle name="Comma 2 5 4 6 2 2 6" xfId="11971" xr:uid="{00000000-0005-0000-0000-0000995F0000}"/>
    <cellStyle name="Comma 2 5 4 6 2 2 6 2" xfId="43357" xr:uid="{00000000-0005-0000-0000-00009A5F0000}"/>
    <cellStyle name="Comma 2 5 4 6 2 2 7" xfId="32909" xr:uid="{00000000-0005-0000-0000-00009B5F0000}"/>
    <cellStyle name="Comma 2 5 4 6 2 3" xfId="3893" xr:uid="{00000000-0005-0000-0000-00009C5F0000}"/>
    <cellStyle name="Comma 2 5 4 6 2 3 2" xfId="9254" xr:uid="{00000000-0005-0000-0000-00009D5F0000}"/>
    <cellStyle name="Comma 2 5 4 6 2 3 2 2" xfId="22373" xr:uid="{00000000-0005-0000-0000-00009E5F0000}"/>
    <cellStyle name="Comma 2 5 4 6 2 3 2 2 2" xfId="53756" xr:uid="{00000000-0005-0000-0000-00009F5F0000}"/>
    <cellStyle name="Comma 2 5 4 6 2 3 2 3" xfId="40802" xr:uid="{00000000-0005-0000-0000-0000A05F0000}"/>
    <cellStyle name="Comma 2 5 4 6 2 3 3" xfId="30255" xr:uid="{00000000-0005-0000-0000-0000A15F0000}"/>
    <cellStyle name="Comma 2 5 4 6 2 3 3 2" xfId="61637" xr:uid="{00000000-0005-0000-0000-0000A25F0000}"/>
    <cellStyle name="Comma 2 5 4 6 2 3 4" xfId="14598" xr:uid="{00000000-0005-0000-0000-0000A35F0000}"/>
    <cellStyle name="Comma 2 5 4 6 2 3 4 2" xfId="45983" xr:uid="{00000000-0005-0000-0000-0000A45F0000}"/>
    <cellStyle name="Comma 2 5 4 6 2 3 5" xfId="35538" xr:uid="{00000000-0005-0000-0000-0000A55F0000}"/>
    <cellStyle name="Comma 2 5 4 6 2 4" xfId="6596" xr:uid="{00000000-0005-0000-0000-0000A65F0000}"/>
    <cellStyle name="Comma 2 5 4 6 2 4 2" xfId="25000" xr:uid="{00000000-0005-0000-0000-0000A75F0000}"/>
    <cellStyle name="Comma 2 5 4 6 2 4 2 2" xfId="56383" xr:uid="{00000000-0005-0000-0000-0000A85F0000}"/>
    <cellStyle name="Comma 2 5 4 6 2 4 3" xfId="17227" xr:uid="{00000000-0005-0000-0000-0000A95F0000}"/>
    <cellStyle name="Comma 2 5 4 6 2 4 3 2" xfId="48610" xr:uid="{00000000-0005-0000-0000-0000AA5F0000}"/>
    <cellStyle name="Comma 2 5 4 6 2 4 4" xfId="38170" xr:uid="{00000000-0005-0000-0000-0000AB5F0000}"/>
    <cellStyle name="Comma 2 5 4 6 2 5" xfId="19746" xr:uid="{00000000-0005-0000-0000-0000AC5F0000}"/>
    <cellStyle name="Comma 2 5 4 6 2 5 2" xfId="51129" xr:uid="{00000000-0005-0000-0000-0000AD5F0000}"/>
    <cellStyle name="Comma 2 5 4 6 2 6" xfId="27628" xr:uid="{00000000-0005-0000-0000-0000AE5F0000}"/>
    <cellStyle name="Comma 2 5 4 6 2 6 2" xfId="59010" xr:uid="{00000000-0005-0000-0000-0000AF5F0000}"/>
    <cellStyle name="Comma 2 5 4 6 2 7" xfId="11970" xr:uid="{00000000-0005-0000-0000-0000B05F0000}"/>
    <cellStyle name="Comma 2 5 4 6 2 7 2" xfId="43356" xr:uid="{00000000-0005-0000-0000-0000B15F0000}"/>
    <cellStyle name="Comma 2 5 4 6 2 8" xfId="32908" xr:uid="{00000000-0005-0000-0000-0000B25F0000}"/>
    <cellStyle name="Comma 2 5 4 6 3" xfId="1195" xr:uid="{00000000-0005-0000-0000-0000B35F0000}"/>
    <cellStyle name="Comma 2 5 4 6 3 2" xfId="3895" xr:uid="{00000000-0005-0000-0000-0000B45F0000}"/>
    <cellStyle name="Comma 2 5 4 6 3 2 2" xfId="9256" xr:uid="{00000000-0005-0000-0000-0000B55F0000}"/>
    <cellStyle name="Comma 2 5 4 6 3 2 2 2" xfId="22375" xr:uid="{00000000-0005-0000-0000-0000B65F0000}"/>
    <cellStyle name="Comma 2 5 4 6 3 2 2 2 2" xfId="53758" xr:uid="{00000000-0005-0000-0000-0000B75F0000}"/>
    <cellStyle name="Comma 2 5 4 6 3 2 2 3" xfId="40804" xr:uid="{00000000-0005-0000-0000-0000B85F0000}"/>
    <cellStyle name="Comma 2 5 4 6 3 2 3" xfId="30257" xr:uid="{00000000-0005-0000-0000-0000B95F0000}"/>
    <cellStyle name="Comma 2 5 4 6 3 2 3 2" xfId="61639" xr:uid="{00000000-0005-0000-0000-0000BA5F0000}"/>
    <cellStyle name="Comma 2 5 4 6 3 2 4" xfId="14600" xr:uid="{00000000-0005-0000-0000-0000BB5F0000}"/>
    <cellStyle name="Comma 2 5 4 6 3 2 4 2" xfId="45985" xr:uid="{00000000-0005-0000-0000-0000BC5F0000}"/>
    <cellStyle name="Comma 2 5 4 6 3 2 5" xfId="35540" xr:uid="{00000000-0005-0000-0000-0000BD5F0000}"/>
    <cellStyle name="Comma 2 5 4 6 3 3" xfId="6598" xr:uid="{00000000-0005-0000-0000-0000BE5F0000}"/>
    <cellStyle name="Comma 2 5 4 6 3 3 2" xfId="25002" xr:uid="{00000000-0005-0000-0000-0000BF5F0000}"/>
    <cellStyle name="Comma 2 5 4 6 3 3 2 2" xfId="56385" xr:uid="{00000000-0005-0000-0000-0000C05F0000}"/>
    <cellStyle name="Comma 2 5 4 6 3 3 3" xfId="17229" xr:uid="{00000000-0005-0000-0000-0000C15F0000}"/>
    <cellStyle name="Comma 2 5 4 6 3 3 3 2" xfId="48612" xr:uid="{00000000-0005-0000-0000-0000C25F0000}"/>
    <cellStyle name="Comma 2 5 4 6 3 3 4" xfId="38172" xr:uid="{00000000-0005-0000-0000-0000C35F0000}"/>
    <cellStyle name="Comma 2 5 4 6 3 4" xfId="19748" xr:uid="{00000000-0005-0000-0000-0000C45F0000}"/>
    <cellStyle name="Comma 2 5 4 6 3 4 2" xfId="51131" xr:uid="{00000000-0005-0000-0000-0000C55F0000}"/>
    <cellStyle name="Comma 2 5 4 6 3 5" xfId="27630" xr:uid="{00000000-0005-0000-0000-0000C65F0000}"/>
    <cellStyle name="Comma 2 5 4 6 3 5 2" xfId="59012" xr:uid="{00000000-0005-0000-0000-0000C75F0000}"/>
    <cellStyle name="Comma 2 5 4 6 3 6" xfId="11972" xr:uid="{00000000-0005-0000-0000-0000C85F0000}"/>
    <cellStyle name="Comma 2 5 4 6 3 6 2" xfId="43358" xr:uid="{00000000-0005-0000-0000-0000C95F0000}"/>
    <cellStyle name="Comma 2 5 4 6 3 7" xfId="32910" xr:uid="{00000000-0005-0000-0000-0000CA5F0000}"/>
    <cellStyle name="Comma 2 5 4 6 4" xfId="1196" xr:uid="{00000000-0005-0000-0000-0000CB5F0000}"/>
    <cellStyle name="Comma 2 5 4 6 4 2" xfId="3896" xr:uid="{00000000-0005-0000-0000-0000CC5F0000}"/>
    <cellStyle name="Comma 2 5 4 6 4 2 2" xfId="9257" xr:uid="{00000000-0005-0000-0000-0000CD5F0000}"/>
    <cellStyle name="Comma 2 5 4 6 4 2 2 2" xfId="22376" xr:uid="{00000000-0005-0000-0000-0000CE5F0000}"/>
    <cellStyle name="Comma 2 5 4 6 4 2 2 2 2" xfId="53759" xr:uid="{00000000-0005-0000-0000-0000CF5F0000}"/>
    <cellStyle name="Comma 2 5 4 6 4 2 2 3" xfId="40805" xr:uid="{00000000-0005-0000-0000-0000D05F0000}"/>
    <cellStyle name="Comma 2 5 4 6 4 2 3" xfId="30258" xr:uid="{00000000-0005-0000-0000-0000D15F0000}"/>
    <cellStyle name="Comma 2 5 4 6 4 2 3 2" xfId="61640" xr:uid="{00000000-0005-0000-0000-0000D25F0000}"/>
    <cellStyle name="Comma 2 5 4 6 4 2 4" xfId="14601" xr:uid="{00000000-0005-0000-0000-0000D35F0000}"/>
    <cellStyle name="Comma 2 5 4 6 4 2 4 2" xfId="45986" xr:uid="{00000000-0005-0000-0000-0000D45F0000}"/>
    <cellStyle name="Comma 2 5 4 6 4 2 5" xfId="35541" xr:uid="{00000000-0005-0000-0000-0000D55F0000}"/>
    <cellStyle name="Comma 2 5 4 6 4 3" xfId="6599" xr:uid="{00000000-0005-0000-0000-0000D65F0000}"/>
    <cellStyle name="Comma 2 5 4 6 4 3 2" xfId="25003" xr:uid="{00000000-0005-0000-0000-0000D75F0000}"/>
    <cellStyle name="Comma 2 5 4 6 4 3 2 2" xfId="56386" xr:uid="{00000000-0005-0000-0000-0000D85F0000}"/>
    <cellStyle name="Comma 2 5 4 6 4 3 3" xfId="17230" xr:uid="{00000000-0005-0000-0000-0000D95F0000}"/>
    <cellStyle name="Comma 2 5 4 6 4 3 3 2" xfId="48613" xr:uid="{00000000-0005-0000-0000-0000DA5F0000}"/>
    <cellStyle name="Comma 2 5 4 6 4 3 4" xfId="38173" xr:uid="{00000000-0005-0000-0000-0000DB5F0000}"/>
    <cellStyle name="Comma 2 5 4 6 4 4" xfId="19749" xr:uid="{00000000-0005-0000-0000-0000DC5F0000}"/>
    <cellStyle name="Comma 2 5 4 6 4 4 2" xfId="51132" xr:uid="{00000000-0005-0000-0000-0000DD5F0000}"/>
    <cellStyle name="Comma 2 5 4 6 4 5" xfId="27631" xr:uid="{00000000-0005-0000-0000-0000DE5F0000}"/>
    <cellStyle name="Comma 2 5 4 6 4 5 2" xfId="59013" xr:uid="{00000000-0005-0000-0000-0000DF5F0000}"/>
    <cellStyle name="Comma 2 5 4 6 4 6" xfId="11973" xr:uid="{00000000-0005-0000-0000-0000E05F0000}"/>
    <cellStyle name="Comma 2 5 4 6 4 6 2" xfId="43359" xr:uid="{00000000-0005-0000-0000-0000E15F0000}"/>
    <cellStyle name="Comma 2 5 4 6 4 7" xfId="32911" xr:uid="{00000000-0005-0000-0000-0000E25F0000}"/>
    <cellStyle name="Comma 2 5 4 6 5" xfId="3892" xr:uid="{00000000-0005-0000-0000-0000E35F0000}"/>
    <cellStyle name="Comma 2 5 4 6 5 2" xfId="9253" xr:uid="{00000000-0005-0000-0000-0000E45F0000}"/>
    <cellStyle name="Comma 2 5 4 6 5 2 2" xfId="22372" xr:uid="{00000000-0005-0000-0000-0000E55F0000}"/>
    <cellStyle name="Comma 2 5 4 6 5 2 2 2" xfId="53755" xr:uid="{00000000-0005-0000-0000-0000E65F0000}"/>
    <cellStyle name="Comma 2 5 4 6 5 2 3" xfId="40801" xr:uid="{00000000-0005-0000-0000-0000E75F0000}"/>
    <cellStyle name="Comma 2 5 4 6 5 3" xfId="30254" xr:uid="{00000000-0005-0000-0000-0000E85F0000}"/>
    <cellStyle name="Comma 2 5 4 6 5 3 2" xfId="61636" xr:uid="{00000000-0005-0000-0000-0000E95F0000}"/>
    <cellStyle name="Comma 2 5 4 6 5 4" xfId="14597" xr:uid="{00000000-0005-0000-0000-0000EA5F0000}"/>
    <cellStyle name="Comma 2 5 4 6 5 4 2" xfId="45982" xr:uid="{00000000-0005-0000-0000-0000EB5F0000}"/>
    <cellStyle name="Comma 2 5 4 6 5 5" xfId="35537" xr:uid="{00000000-0005-0000-0000-0000EC5F0000}"/>
    <cellStyle name="Comma 2 5 4 6 6" xfId="6595" xr:uid="{00000000-0005-0000-0000-0000ED5F0000}"/>
    <cellStyle name="Comma 2 5 4 6 6 2" xfId="24999" xr:uid="{00000000-0005-0000-0000-0000EE5F0000}"/>
    <cellStyle name="Comma 2 5 4 6 6 2 2" xfId="56382" xr:uid="{00000000-0005-0000-0000-0000EF5F0000}"/>
    <cellStyle name="Comma 2 5 4 6 6 3" xfId="17226" xr:uid="{00000000-0005-0000-0000-0000F05F0000}"/>
    <cellStyle name="Comma 2 5 4 6 6 3 2" xfId="48609" xr:uid="{00000000-0005-0000-0000-0000F15F0000}"/>
    <cellStyle name="Comma 2 5 4 6 6 4" xfId="38169" xr:uid="{00000000-0005-0000-0000-0000F25F0000}"/>
    <cellStyle name="Comma 2 5 4 6 7" xfId="19745" xr:uid="{00000000-0005-0000-0000-0000F35F0000}"/>
    <cellStyle name="Comma 2 5 4 6 7 2" xfId="51128" xr:uid="{00000000-0005-0000-0000-0000F45F0000}"/>
    <cellStyle name="Comma 2 5 4 6 8" xfId="27627" xr:uid="{00000000-0005-0000-0000-0000F55F0000}"/>
    <cellStyle name="Comma 2 5 4 6 8 2" xfId="59009" xr:uid="{00000000-0005-0000-0000-0000F65F0000}"/>
    <cellStyle name="Comma 2 5 4 6 9" xfId="11969" xr:uid="{00000000-0005-0000-0000-0000F75F0000}"/>
    <cellStyle name="Comma 2 5 4 6 9 2" xfId="43355" xr:uid="{00000000-0005-0000-0000-0000F85F0000}"/>
    <cellStyle name="Comma 2 5 4 7" xfId="1197" xr:uid="{00000000-0005-0000-0000-0000F95F0000}"/>
    <cellStyle name="Comma 2 5 4 7 2" xfId="1198" xr:uid="{00000000-0005-0000-0000-0000FA5F0000}"/>
    <cellStyle name="Comma 2 5 4 7 2 2" xfId="3898" xr:uid="{00000000-0005-0000-0000-0000FB5F0000}"/>
    <cellStyle name="Comma 2 5 4 7 2 2 2" xfId="9259" xr:uid="{00000000-0005-0000-0000-0000FC5F0000}"/>
    <cellStyle name="Comma 2 5 4 7 2 2 2 2" xfId="22378" xr:uid="{00000000-0005-0000-0000-0000FD5F0000}"/>
    <cellStyle name="Comma 2 5 4 7 2 2 2 2 2" xfId="53761" xr:uid="{00000000-0005-0000-0000-0000FE5F0000}"/>
    <cellStyle name="Comma 2 5 4 7 2 2 2 3" xfId="40807" xr:uid="{00000000-0005-0000-0000-0000FF5F0000}"/>
    <cellStyle name="Comma 2 5 4 7 2 2 3" xfId="30260" xr:uid="{00000000-0005-0000-0000-000000600000}"/>
    <cellStyle name="Comma 2 5 4 7 2 2 3 2" xfId="61642" xr:uid="{00000000-0005-0000-0000-000001600000}"/>
    <cellStyle name="Comma 2 5 4 7 2 2 4" xfId="14603" xr:uid="{00000000-0005-0000-0000-000002600000}"/>
    <cellStyle name="Comma 2 5 4 7 2 2 4 2" xfId="45988" xr:uid="{00000000-0005-0000-0000-000003600000}"/>
    <cellStyle name="Comma 2 5 4 7 2 2 5" xfId="35543" xr:uid="{00000000-0005-0000-0000-000004600000}"/>
    <cellStyle name="Comma 2 5 4 7 2 3" xfId="6601" xr:uid="{00000000-0005-0000-0000-000005600000}"/>
    <cellStyle name="Comma 2 5 4 7 2 3 2" xfId="25005" xr:uid="{00000000-0005-0000-0000-000006600000}"/>
    <cellStyle name="Comma 2 5 4 7 2 3 2 2" xfId="56388" xr:uid="{00000000-0005-0000-0000-000007600000}"/>
    <cellStyle name="Comma 2 5 4 7 2 3 3" xfId="17232" xr:uid="{00000000-0005-0000-0000-000008600000}"/>
    <cellStyle name="Comma 2 5 4 7 2 3 3 2" xfId="48615" xr:uid="{00000000-0005-0000-0000-000009600000}"/>
    <cellStyle name="Comma 2 5 4 7 2 3 4" xfId="38175" xr:uid="{00000000-0005-0000-0000-00000A600000}"/>
    <cellStyle name="Comma 2 5 4 7 2 4" xfId="19751" xr:uid="{00000000-0005-0000-0000-00000B600000}"/>
    <cellStyle name="Comma 2 5 4 7 2 4 2" xfId="51134" xr:uid="{00000000-0005-0000-0000-00000C600000}"/>
    <cellStyle name="Comma 2 5 4 7 2 5" xfId="27633" xr:uid="{00000000-0005-0000-0000-00000D600000}"/>
    <cellStyle name="Comma 2 5 4 7 2 5 2" xfId="59015" xr:uid="{00000000-0005-0000-0000-00000E600000}"/>
    <cellStyle name="Comma 2 5 4 7 2 6" xfId="11975" xr:uid="{00000000-0005-0000-0000-00000F600000}"/>
    <cellStyle name="Comma 2 5 4 7 2 6 2" xfId="43361" xr:uid="{00000000-0005-0000-0000-000010600000}"/>
    <cellStyle name="Comma 2 5 4 7 2 7" xfId="32913" xr:uid="{00000000-0005-0000-0000-000011600000}"/>
    <cellStyle name="Comma 2 5 4 7 3" xfId="1199" xr:uid="{00000000-0005-0000-0000-000012600000}"/>
    <cellStyle name="Comma 2 5 4 7 3 2" xfId="3899" xr:uid="{00000000-0005-0000-0000-000013600000}"/>
    <cellStyle name="Comma 2 5 4 7 3 2 2" xfId="9260" xr:uid="{00000000-0005-0000-0000-000014600000}"/>
    <cellStyle name="Comma 2 5 4 7 3 2 2 2" xfId="22379" xr:uid="{00000000-0005-0000-0000-000015600000}"/>
    <cellStyle name="Comma 2 5 4 7 3 2 2 2 2" xfId="53762" xr:uid="{00000000-0005-0000-0000-000016600000}"/>
    <cellStyle name="Comma 2 5 4 7 3 2 2 3" xfId="40808" xr:uid="{00000000-0005-0000-0000-000017600000}"/>
    <cellStyle name="Comma 2 5 4 7 3 2 3" xfId="30261" xr:uid="{00000000-0005-0000-0000-000018600000}"/>
    <cellStyle name="Comma 2 5 4 7 3 2 3 2" xfId="61643" xr:uid="{00000000-0005-0000-0000-000019600000}"/>
    <cellStyle name="Comma 2 5 4 7 3 2 4" xfId="14604" xr:uid="{00000000-0005-0000-0000-00001A600000}"/>
    <cellStyle name="Comma 2 5 4 7 3 2 4 2" xfId="45989" xr:uid="{00000000-0005-0000-0000-00001B600000}"/>
    <cellStyle name="Comma 2 5 4 7 3 2 5" xfId="35544" xr:uid="{00000000-0005-0000-0000-00001C600000}"/>
    <cellStyle name="Comma 2 5 4 7 3 3" xfId="6602" xr:uid="{00000000-0005-0000-0000-00001D600000}"/>
    <cellStyle name="Comma 2 5 4 7 3 3 2" xfId="25006" xr:uid="{00000000-0005-0000-0000-00001E600000}"/>
    <cellStyle name="Comma 2 5 4 7 3 3 2 2" xfId="56389" xr:uid="{00000000-0005-0000-0000-00001F600000}"/>
    <cellStyle name="Comma 2 5 4 7 3 3 3" xfId="17233" xr:uid="{00000000-0005-0000-0000-000020600000}"/>
    <cellStyle name="Comma 2 5 4 7 3 3 3 2" xfId="48616" xr:uid="{00000000-0005-0000-0000-000021600000}"/>
    <cellStyle name="Comma 2 5 4 7 3 3 4" xfId="38176" xr:uid="{00000000-0005-0000-0000-000022600000}"/>
    <cellStyle name="Comma 2 5 4 7 3 4" xfId="19752" xr:uid="{00000000-0005-0000-0000-000023600000}"/>
    <cellStyle name="Comma 2 5 4 7 3 4 2" xfId="51135" xr:uid="{00000000-0005-0000-0000-000024600000}"/>
    <cellStyle name="Comma 2 5 4 7 3 5" xfId="27634" xr:uid="{00000000-0005-0000-0000-000025600000}"/>
    <cellStyle name="Comma 2 5 4 7 3 5 2" xfId="59016" xr:uid="{00000000-0005-0000-0000-000026600000}"/>
    <cellStyle name="Comma 2 5 4 7 3 6" xfId="11976" xr:uid="{00000000-0005-0000-0000-000027600000}"/>
    <cellStyle name="Comma 2 5 4 7 3 6 2" xfId="43362" xr:uid="{00000000-0005-0000-0000-000028600000}"/>
    <cellStyle name="Comma 2 5 4 7 3 7" xfId="32914" xr:uid="{00000000-0005-0000-0000-000029600000}"/>
    <cellStyle name="Comma 2 5 4 7 4" xfId="3897" xr:uid="{00000000-0005-0000-0000-00002A600000}"/>
    <cellStyle name="Comma 2 5 4 7 4 2" xfId="9258" xr:uid="{00000000-0005-0000-0000-00002B600000}"/>
    <cellStyle name="Comma 2 5 4 7 4 2 2" xfId="22377" xr:uid="{00000000-0005-0000-0000-00002C600000}"/>
    <cellStyle name="Comma 2 5 4 7 4 2 2 2" xfId="53760" xr:uid="{00000000-0005-0000-0000-00002D600000}"/>
    <cellStyle name="Comma 2 5 4 7 4 2 3" xfId="40806" xr:uid="{00000000-0005-0000-0000-00002E600000}"/>
    <cellStyle name="Comma 2 5 4 7 4 3" xfId="30259" xr:uid="{00000000-0005-0000-0000-00002F600000}"/>
    <cellStyle name="Comma 2 5 4 7 4 3 2" xfId="61641" xr:uid="{00000000-0005-0000-0000-000030600000}"/>
    <cellStyle name="Comma 2 5 4 7 4 4" xfId="14602" xr:uid="{00000000-0005-0000-0000-000031600000}"/>
    <cellStyle name="Comma 2 5 4 7 4 4 2" xfId="45987" xr:uid="{00000000-0005-0000-0000-000032600000}"/>
    <cellStyle name="Comma 2 5 4 7 4 5" xfId="35542" xr:uid="{00000000-0005-0000-0000-000033600000}"/>
    <cellStyle name="Comma 2 5 4 7 5" xfId="6600" xr:uid="{00000000-0005-0000-0000-000034600000}"/>
    <cellStyle name="Comma 2 5 4 7 5 2" xfId="25004" xr:uid="{00000000-0005-0000-0000-000035600000}"/>
    <cellStyle name="Comma 2 5 4 7 5 2 2" xfId="56387" xr:uid="{00000000-0005-0000-0000-000036600000}"/>
    <cellStyle name="Comma 2 5 4 7 5 3" xfId="17231" xr:uid="{00000000-0005-0000-0000-000037600000}"/>
    <cellStyle name="Comma 2 5 4 7 5 3 2" xfId="48614" xr:uid="{00000000-0005-0000-0000-000038600000}"/>
    <cellStyle name="Comma 2 5 4 7 5 4" xfId="38174" xr:uid="{00000000-0005-0000-0000-000039600000}"/>
    <cellStyle name="Comma 2 5 4 7 6" xfId="19750" xr:uid="{00000000-0005-0000-0000-00003A600000}"/>
    <cellStyle name="Comma 2 5 4 7 6 2" xfId="51133" xr:uid="{00000000-0005-0000-0000-00003B600000}"/>
    <cellStyle name="Comma 2 5 4 7 7" xfId="27632" xr:uid="{00000000-0005-0000-0000-00003C600000}"/>
    <cellStyle name="Comma 2 5 4 7 7 2" xfId="59014" xr:uid="{00000000-0005-0000-0000-00003D600000}"/>
    <cellStyle name="Comma 2 5 4 7 8" xfId="11974" xr:uid="{00000000-0005-0000-0000-00003E600000}"/>
    <cellStyle name="Comma 2 5 4 7 8 2" xfId="43360" xr:uid="{00000000-0005-0000-0000-00003F600000}"/>
    <cellStyle name="Comma 2 5 4 7 9" xfId="32912" xr:uid="{00000000-0005-0000-0000-000040600000}"/>
    <cellStyle name="Comma 2 5 4 8" xfId="1200" xr:uid="{00000000-0005-0000-0000-000041600000}"/>
    <cellStyle name="Comma 2 5 4 8 2" xfId="1201" xr:uid="{00000000-0005-0000-0000-000042600000}"/>
    <cellStyle name="Comma 2 5 4 8 2 2" xfId="3901" xr:uid="{00000000-0005-0000-0000-000043600000}"/>
    <cellStyle name="Comma 2 5 4 8 2 2 2" xfId="9262" xr:uid="{00000000-0005-0000-0000-000044600000}"/>
    <cellStyle name="Comma 2 5 4 8 2 2 2 2" xfId="22381" xr:uid="{00000000-0005-0000-0000-000045600000}"/>
    <cellStyle name="Comma 2 5 4 8 2 2 2 2 2" xfId="53764" xr:uid="{00000000-0005-0000-0000-000046600000}"/>
    <cellStyle name="Comma 2 5 4 8 2 2 2 3" xfId="40810" xr:uid="{00000000-0005-0000-0000-000047600000}"/>
    <cellStyle name="Comma 2 5 4 8 2 2 3" xfId="30263" xr:uid="{00000000-0005-0000-0000-000048600000}"/>
    <cellStyle name="Comma 2 5 4 8 2 2 3 2" xfId="61645" xr:uid="{00000000-0005-0000-0000-000049600000}"/>
    <cellStyle name="Comma 2 5 4 8 2 2 4" xfId="14606" xr:uid="{00000000-0005-0000-0000-00004A600000}"/>
    <cellStyle name="Comma 2 5 4 8 2 2 4 2" xfId="45991" xr:uid="{00000000-0005-0000-0000-00004B600000}"/>
    <cellStyle name="Comma 2 5 4 8 2 2 5" xfId="35546" xr:uid="{00000000-0005-0000-0000-00004C600000}"/>
    <cellStyle name="Comma 2 5 4 8 2 3" xfId="6604" xr:uid="{00000000-0005-0000-0000-00004D600000}"/>
    <cellStyle name="Comma 2 5 4 8 2 3 2" xfId="25008" xr:uid="{00000000-0005-0000-0000-00004E600000}"/>
    <cellStyle name="Comma 2 5 4 8 2 3 2 2" xfId="56391" xr:uid="{00000000-0005-0000-0000-00004F600000}"/>
    <cellStyle name="Comma 2 5 4 8 2 3 3" xfId="17235" xr:uid="{00000000-0005-0000-0000-000050600000}"/>
    <cellStyle name="Comma 2 5 4 8 2 3 3 2" xfId="48618" xr:uid="{00000000-0005-0000-0000-000051600000}"/>
    <cellStyle name="Comma 2 5 4 8 2 3 4" xfId="38178" xr:uid="{00000000-0005-0000-0000-000052600000}"/>
    <cellStyle name="Comma 2 5 4 8 2 4" xfId="19754" xr:uid="{00000000-0005-0000-0000-000053600000}"/>
    <cellStyle name="Comma 2 5 4 8 2 4 2" xfId="51137" xr:uid="{00000000-0005-0000-0000-000054600000}"/>
    <cellStyle name="Comma 2 5 4 8 2 5" xfId="27636" xr:uid="{00000000-0005-0000-0000-000055600000}"/>
    <cellStyle name="Comma 2 5 4 8 2 5 2" xfId="59018" xr:uid="{00000000-0005-0000-0000-000056600000}"/>
    <cellStyle name="Comma 2 5 4 8 2 6" xfId="11978" xr:uid="{00000000-0005-0000-0000-000057600000}"/>
    <cellStyle name="Comma 2 5 4 8 2 6 2" xfId="43364" xr:uid="{00000000-0005-0000-0000-000058600000}"/>
    <cellStyle name="Comma 2 5 4 8 2 7" xfId="32916" xr:uid="{00000000-0005-0000-0000-000059600000}"/>
    <cellStyle name="Comma 2 5 4 8 3" xfId="3900" xr:uid="{00000000-0005-0000-0000-00005A600000}"/>
    <cellStyle name="Comma 2 5 4 8 3 2" xfId="9261" xr:uid="{00000000-0005-0000-0000-00005B600000}"/>
    <cellStyle name="Comma 2 5 4 8 3 2 2" xfId="22380" xr:uid="{00000000-0005-0000-0000-00005C600000}"/>
    <cellStyle name="Comma 2 5 4 8 3 2 2 2" xfId="53763" xr:uid="{00000000-0005-0000-0000-00005D600000}"/>
    <cellStyle name="Comma 2 5 4 8 3 2 3" xfId="40809" xr:uid="{00000000-0005-0000-0000-00005E600000}"/>
    <cellStyle name="Comma 2 5 4 8 3 3" xfId="30262" xr:uid="{00000000-0005-0000-0000-00005F600000}"/>
    <cellStyle name="Comma 2 5 4 8 3 3 2" xfId="61644" xr:uid="{00000000-0005-0000-0000-000060600000}"/>
    <cellStyle name="Comma 2 5 4 8 3 4" xfId="14605" xr:uid="{00000000-0005-0000-0000-000061600000}"/>
    <cellStyle name="Comma 2 5 4 8 3 4 2" xfId="45990" xr:uid="{00000000-0005-0000-0000-000062600000}"/>
    <cellStyle name="Comma 2 5 4 8 3 5" xfId="35545" xr:uid="{00000000-0005-0000-0000-000063600000}"/>
    <cellStyle name="Comma 2 5 4 8 4" xfId="6603" xr:uid="{00000000-0005-0000-0000-000064600000}"/>
    <cellStyle name="Comma 2 5 4 8 4 2" xfId="25007" xr:uid="{00000000-0005-0000-0000-000065600000}"/>
    <cellStyle name="Comma 2 5 4 8 4 2 2" xfId="56390" xr:uid="{00000000-0005-0000-0000-000066600000}"/>
    <cellStyle name="Comma 2 5 4 8 4 3" xfId="17234" xr:uid="{00000000-0005-0000-0000-000067600000}"/>
    <cellStyle name="Comma 2 5 4 8 4 3 2" xfId="48617" xr:uid="{00000000-0005-0000-0000-000068600000}"/>
    <cellStyle name="Comma 2 5 4 8 4 4" xfId="38177" xr:uid="{00000000-0005-0000-0000-000069600000}"/>
    <cellStyle name="Comma 2 5 4 8 5" xfId="19753" xr:uid="{00000000-0005-0000-0000-00006A600000}"/>
    <cellStyle name="Comma 2 5 4 8 5 2" xfId="51136" xr:uid="{00000000-0005-0000-0000-00006B600000}"/>
    <cellStyle name="Comma 2 5 4 8 6" xfId="27635" xr:uid="{00000000-0005-0000-0000-00006C600000}"/>
    <cellStyle name="Comma 2 5 4 8 6 2" xfId="59017" xr:uid="{00000000-0005-0000-0000-00006D600000}"/>
    <cellStyle name="Comma 2 5 4 8 7" xfId="11977" xr:uid="{00000000-0005-0000-0000-00006E600000}"/>
    <cellStyle name="Comma 2 5 4 8 7 2" xfId="43363" xr:uid="{00000000-0005-0000-0000-00006F600000}"/>
    <cellStyle name="Comma 2 5 4 8 8" xfId="32915" xr:uid="{00000000-0005-0000-0000-000070600000}"/>
    <cellStyle name="Comma 2 5 4 9" xfId="1202" xr:uid="{00000000-0005-0000-0000-000071600000}"/>
    <cellStyle name="Comma 2 5 4 9 2" xfId="3902" xr:uid="{00000000-0005-0000-0000-000072600000}"/>
    <cellStyle name="Comma 2 5 4 9 2 2" xfId="9263" xr:uid="{00000000-0005-0000-0000-000073600000}"/>
    <cellStyle name="Comma 2 5 4 9 2 2 2" xfId="22382" xr:uid="{00000000-0005-0000-0000-000074600000}"/>
    <cellStyle name="Comma 2 5 4 9 2 2 2 2" xfId="53765" xr:uid="{00000000-0005-0000-0000-000075600000}"/>
    <cellStyle name="Comma 2 5 4 9 2 2 3" xfId="40811" xr:uid="{00000000-0005-0000-0000-000076600000}"/>
    <cellStyle name="Comma 2 5 4 9 2 3" xfId="30264" xr:uid="{00000000-0005-0000-0000-000077600000}"/>
    <cellStyle name="Comma 2 5 4 9 2 3 2" xfId="61646" xr:uid="{00000000-0005-0000-0000-000078600000}"/>
    <cellStyle name="Comma 2 5 4 9 2 4" xfId="14607" xr:uid="{00000000-0005-0000-0000-000079600000}"/>
    <cellStyle name="Comma 2 5 4 9 2 4 2" xfId="45992" xr:uid="{00000000-0005-0000-0000-00007A600000}"/>
    <cellStyle name="Comma 2 5 4 9 2 5" xfId="35547" xr:uid="{00000000-0005-0000-0000-00007B600000}"/>
    <cellStyle name="Comma 2 5 4 9 3" xfId="6605" xr:uid="{00000000-0005-0000-0000-00007C600000}"/>
    <cellStyle name="Comma 2 5 4 9 3 2" xfId="25009" xr:uid="{00000000-0005-0000-0000-00007D600000}"/>
    <cellStyle name="Comma 2 5 4 9 3 2 2" xfId="56392" xr:uid="{00000000-0005-0000-0000-00007E600000}"/>
    <cellStyle name="Comma 2 5 4 9 3 3" xfId="17236" xr:uid="{00000000-0005-0000-0000-00007F600000}"/>
    <cellStyle name="Comma 2 5 4 9 3 3 2" xfId="48619" xr:uid="{00000000-0005-0000-0000-000080600000}"/>
    <cellStyle name="Comma 2 5 4 9 3 4" xfId="38179" xr:uid="{00000000-0005-0000-0000-000081600000}"/>
    <cellStyle name="Comma 2 5 4 9 4" xfId="19755" xr:uid="{00000000-0005-0000-0000-000082600000}"/>
    <cellStyle name="Comma 2 5 4 9 4 2" xfId="51138" xr:uid="{00000000-0005-0000-0000-000083600000}"/>
    <cellStyle name="Comma 2 5 4 9 5" xfId="27637" xr:uid="{00000000-0005-0000-0000-000084600000}"/>
    <cellStyle name="Comma 2 5 4 9 5 2" xfId="59019" xr:uid="{00000000-0005-0000-0000-000085600000}"/>
    <cellStyle name="Comma 2 5 4 9 6" xfId="11979" xr:uid="{00000000-0005-0000-0000-000086600000}"/>
    <cellStyle name="Comma 2 5 4 9 6 2" xfId="43365" xr:uid="{00000000-0005-0000-0000-000087600000}"/>
    <cellStyle name="Comma 2 5 4 9 7" xfId="32917" xr:uid="{00000000-0005-0000-0000-000088600000}"/>
    <cellStyle name="Comma 2 5 5" xfId="1203" xr:uid="{00000000-0005-0000-0000-000089600000}"/>
    <cellStyle name="Comma 2 5 5 10" xfId="3903" xr:uid="{00000000-0005-0000-0000-00008A600000}"/>
    <cellStyle name="Comma 2 5 5 10 2" xfId="9264" xr:uid="{00000000-0005-0000-0000-00008B600000}"/>
    <cellStyle name="Comma 2 5 5 10 2 2" xfId="22383" xr:uid="{00000000-0005-0000-0000-00008C600000}"/>
    <cellStyle name="Comma 2 5 5 10 2 2 2" xfId="53766" xr:uid="{00000000-0005-0000-0000-00008D600000}"/>
    <cellStyle name="Comma 2 5 5 10 2 3" xfId="40812" xr:uid="{00000000-0005-0000-0000-00008E600000}"/>
    <cellStyle name="Comma 2 5 5 10 3" xfId="30265" xr:uid="{00000000-0005-0000-0000-00008F600000}"/>
    <cellStyle name="Comma 2 5 5 10 3 2" xfId="61647" xr:uid="{00000000-0005-0000-0000-000090600000}"/>
    <cellStyle name="Comma 2 5 5 10 4" xfId="14608" xr:uid="{00000000-0005-0000-0000-000091600000}"/>
    <cellStyle name="Comma 2 5 5 10 4 2" xfId="45993" xr:uid="{00000000-0005-0000-0000-000092600000}"/>
    <cellStyle name="Comma 2 5 5 10 5" xfId="35548" xr:uid="{00000000-0005-0000-0000-000093600000}"/>
    <cellStyle name="Comma 2 5 5 11" xfId="6606" xr:uid="{00000000-0005-0000-0000-000094600000}"/>
    <cellStyle name="Comma 2 5 5 11 2" xfId="25010" xr:uid="{00000000-0005-0000-0000-000095600000}"/>
    <cellStyle name="Comma 2 5 5 11 2 2" xfId="56393" xr:uid="{00000000-0005-0000-0000-000096600000}"/>
    <cellStyle name="Comma 2 5 5 11 3" xfId="17237" xr:uid="{00000000-0005-0000-0000-000097600000}"/>
    <cellStyle name="Comma 2 5 5 11 3 2" xfId="48620" xr:uid="{00000000-0005-0000-0000-000098600000}"/>
    <cellStyle name="Comma 2 5 5 11 4" xfId="38180" xr:uid="{00000000-0005-0000-0000-000099600000}"/>
    <cellStyle name="Comma 2 5 5 12" xfId="19756" xr:uid="{00000000-0005-0000-0000-00009A600000}"/>
    <cellStyle name="Comma 2 5 5 12 2" xfId="51139" xr:uid="{00000000-0005-0000-0000-00009B600000}"/>
    <cellStyle name="Comma 2 5 5 13" xfId="27638" xr:uid="{00000000-0005-0000-0000-00009C600000}"/>
    <cellStyle name="Comma 2 5 5 13 2" xfId="59020" xr:uid="{00000000-0005-0000-0000-00009D600000}"/>
    <cellStyle name="Comma 2 5 5 14" xfId="11980" xr:uid="{00000000-0005-0000-0000-00009E600000}"/>
    <cellStyle name="Comma 2 5 5 14 2" xfId="43366" xr:uid="{00000000-0005-0000-0000-00009F600000}"/>
    <cellStyle name="Comma 2 5 5 15" xfId="32918" xr:uid="{00000000-0005-0000-0000-0000A0600000}"/>
    <cellStyle name="Comma 2 5 5 2" xfId="1204" xr:uid="{00000000-0005-0000-0000-0000A1600000}"/>
    <cellStyle name="Comma 2 5 5 2 10" xfId="32919" xr:uid="{00000000-0005-0000-0000-0000A2600000}"/>
    <cellStyle name="Comma 2 5 5 2 2" xfId="1205" xr:uid="{00000000-0005-0000-0000-0000A3600000}"/>
    <cellStyle name="Comma 2 5 5 2 2 2" xfId="1206" xr:uid="{00000000-0005-0000-0000-0000A4600000}"/>
    <cellStyle name="Comma 2 5 5 2 2 2 2" xfId="3906" xr:uid="{00000000-0005-0000-0000-0000A5600000}"/>
    <cellStyle name="Comma 2 5 5 2 2 2 2 2" xfId="9267" xr:uid="{00000000-0005-0000-0000-0000A6600000}"/>
    <cellStyle name="Comma 2 5 5 2 2 2 2 2 2" xfId="22386" xr:uid="{00000000-0005-0000-0000-0000A7600000}"/>
    <cellStyle name="Comma 2 5 5 2 2 2 2 2 2 2" xfId="53769" xr:uid="{00000000-0005-0000-0000-0000A8600000}"/>
    <cellStyle name="Comma 2 5 5 2 2 2 2 2 3" xfId="40815" xr:uid="{00000000-0005-0000-0000-0000A9600000}"/>
    <cellStyle name="Comma 2 5 5 2 2 2 2 3" xfId="30268" xr:uid="{00000000-0005-0000-0000-0000AA600000}"/>
    <cellStyle name="Comma 2 5 5 2 2 2 2 3 2" xfId="61650" xr:uid="{00000000-0005-0000-0000-0000AB600000}"/>
    <cellStyle name="Comma 2 5 5 2 2 2 2 4" xfId="14611" xr:uid="{00000000-0005-0000-0000-0000AC600000}"/>
    <cellStyle name="Comma 2 5 5 2 2 2 2 4 2" xfId="45996" xr:uid="{00000000-0005-0000-0000-0000AD600000}"/>
    <cellStyle name="Comma 2 5 5 2 2 2 2 5" xfId="35551" xr:uid="{00000000-0005-0000-0000-0000AE600000}"/>
    <cellStyle name="Comma 2 5 5 2 2 2 3" xfId="6609" xr:uid="{00000000-0005-0000-0000-0000AF600000}"/>
    <cellStyle name="Comma 2 5 5 2 2 2 3 2" xfId="25013" xr:uid="{00000000-0005-0000-0000-0000B0600000}"/>
    <cellStyle name="Comma 2 5 5 2 2 2 3 2 2" xfId="56396" xr:uid="{00000000-0005-0000-0000-0000B1600000}"/>
    <cellStyle name="Comma 2 5 5 2 2 2 3 3" xfId="17240" xr:uid="{00000000-0005-0000-0000-0000B2600000}"/>
    <cellStyle name="Comma 2 5 5 2 2 2 3 3 2" xfId="48623" xr:uid="{00000000-0005-0000-0000-0000B3600000}"/>
    <cellStyle name="Comma 2 5 5 2 2 2 3 4" xfId="38183" xr:uid="{00000000-0005-0000-0000-0000B4600000}"/>
    <cellStyle name="Comma 2 5 5 2 2 2 4" xfId="19759" xr:uid="{00000000-0005-0000-0000-0000B5600000}"/>
    <cellStyle name="Comma 2 5 5 2 2 2 4 2" xfId="51142" xr:uid="{00000000-0005-0000-0000-0000B6600000}"/>
    <cellStyle name="Comma 2 5 5 2 2 2 5" xfId="27641" xr:uid="{00000000-0005-0000-0000-0000B7600000}"/>
    <cellStyle name="Comma 2 5 5 2 2 2 5 2" xfId="59023" xr:uid="{00000000-0005-0000-0000-0000B8600000}"/>
    <cellStyle name="Comma 2 5 5 2 2 2 6" xfId="11983" xr:uid="{00000000-0005-0000-0000-0000B9600000}"/>
    <cellStyle name="Comma 2 5 5 2 2 2 6 2" xfId="43369" xr:uid="{00000000-0005-0000-0000-0000BA600000}"/>
    <cellStyle name="Comma 2 5 5 2 2 2 7" xfId="32921" xr:uid="{00000000-0005-0000-0000-0000BB600000}"/>
    <cellStyle name="Comma 2 5 5 2 2 3" xfId="3905" xr:uid="{00000000-0005-0000-0000-0000BC600000}"/>
    <cellStyle name="Comma 2 5 5 2 2 3 2" xfId="9266" xr:uid="{00000000-0005-0000-0000-0000BD600000}"/>
    <cellStyle name="Comma 2 5 5 2 2 3 2 2" xfId="22385" xr:uid="{00000000-0005-0000-0000-0000BE600000}"/>
    <cellStyle name="Comma 2 5 5 2 2 3 2 2 2" xfId="53768" xr:uid="{00000000-0005-0000-0000-0000BF600000}"/>
    <cellStyle name="Comma 2 5 5 2 2 3 2 3" xfId="40814" xr:uid="{00000000-0005-0000-0000-0000C0600000}"/>
    <cellStyle name="Comma 2 5 5 2 2 3 3" xfId="30267" xr:uid="{00000000-0005-0000-0000-0000C1600000}"/>
    <cellStyle name="Comma 2 5 5 2 2 3 3 2" xfId="61649" xr:uid="{00000000-0005-0000-0000-0000C2600000}"/>
    <cellStyle name="Comma 2 5 5 2 2 3 4" xfId="14610" xr:uid="{00000000-0005-0000-0000-0000C3600000}"/>
    <cellStyle name="Comma 2 5 5 2 2 3 4 2" xfId="45995" xr:uid="{00000000-0005-0000-0000-0000C4600000}"/>
    <cellStyle name="Comma 2 5 5 2 2 3 5" xfId="35550" xr:uid="{00000000-0005-0000-0000-0000C5600000}"/>
    <cellStyle name="Comma 2 5 5 2 2 4" xfId="6608" xr:uid="{00000000-0005-0000-0000-0000C6600000}"/>
    <cellStyle name="Comma 2 5 5 2 2 4 2" xfId="25012" xr:uid="{00000000-0005-0000-0000-0000C7600000}"/>
    <cellStyle name="Comma 2 5 5 2 2 4 2 2" xfId="56395" xr:uid="{00000000-0005-0000-0000-0000C8600000}"/>
    <cellStyle name="Comma 2 5 5 2 2 4 3" xfId="17239" xr:uid="{00000000-0005-0000-0000-0000C9600000}"/>
    <cellStyle name="Comma 2 5 5 2 2 4 3 2" xfId="48622" xr:uid="{00000000-0005-0000-0000-0000CA600000}"/>
    <cellStyle name="Comma 2 5 5 2 2 4 4" xfId="38182" xr:uid="{00000000-0005-0000-0000-0000CB600000}"/>
    <cellStyle name="Comma 2 5 5 2 2 5" xfId="19758" xr:uid="{00000000-0005-0000-0000-0000CC600000}"/>
    <cellStyle name="Comma 2 5 5 2 2 5 2" xfId="51141" xr:uid="{00000000-0005-0000-0000-0000CD600000}"/>
    <cellStyle name="Comma 2 5 5 2 2 6" xfId="27640" xr:uid="{00000000-0005-0000-0000-0000CE600000}"/>
    <cellStyle name="Comma 2 5 5 2 2 6 2" xfId="59022" xr:uid="{00000000-0005-0000-0000-0000CF600000}"/>
    <cellStyle name="Comma 2 5 5 2 2 7" xfId="11982" xr:uid="{00000000-0005-0000-0000-0000D0600000}"/>
    <cellStyle name="Comma 2 5 5 2 2 7 2" xfId="43368" xr:uid="{00000000-0005-0000-0000-0000D1600000}"/>
    <cellStyle name="Comma 2 5 5 2 2 8" xfId="32920" xr:uid="{00000000-0005-0000-0000-0000D2600000}"/>
    <cellStyle name="Comma 2 5 5 2 3" xfId="1207" xr:uid="{00000000-0005-0000-0000-0000D3600000}"/>
    <cellStyle name="Comma 2 5 5 2 3 2" xfId="3907" xr:uid="{00000000-0005-0000-0000-0000D4600000}"/>
    <cellStyle name="Comma 2 5 5 2 3 2 2" xfId="9268" xr:uid="{00000000-0005-0000-0000-0000D5600000}"/>
    <cellStyle name="Comma 2 5 5 2 3 2 2 2" xfId="22387" xr:uid="{00000000-0005-0000-0000-0000D6600000}"/>
    <cellStyle name="Comma 2 5 5 2 3 2 2 2 2" xfId="53770" xr:uid="{00000000-0005-0000-0000-0000D7600000}"/>
    <cellStyle name="Comma 2 5 5 2 3 2 2 3" xfId="40816" xr:uid="{00000000-0005-0000-0000-0000D8600000}"/>
    <cellStyle name="Comma 2 5 5 2 3 2 3" xfId="30269" xr:uid="{00000000-0005-0000-0000-0000D9600000}"/>
    <cellStyle name="Comma 2 5 5 2 3 2 3 2" xfId="61651" xr:uid="{00000000-0005-0000-0000-0000DA600000}"/>
    <cellStyle name="Comma 2 5 5 2 3 2 4" xfId="14612" xr:uid="{00000000-0005-0000-0000-0000DB600000}"/>
    <cellStyle name="Comma 2 5 5 2 3 2 4 2" xfId="45997" xr:uid="{00000000-0005-0000-0000-0000DC600000}"/>
    <cellStyle name="Comma 2 5 5 2 3 2 5" xfId="35552" xr:uid="{00000000-0005-0000-0000-0000DD600000}"/>
    <cellStyle name="Comma 2 5 5 2 3 3" xfId="6610" xr:uid="{00000000-0005-0000-0000-0000DE600000}"/>
    <cellStyle name="Comma 2 5 5 2 3 3 2" xfId="25014" xr:uid="{00000000-0005-0000-0000-0000DF600000}"/>
    <cellStyle name="Comma 2 5 5 2 3 3 2 2" xfId="56397" xr:uid="{00000000-0005-0000-0000-0000E0600000}"/>
    <cellStyle name="Comma 2 5 5 2 3 3 3" xfId="17241" xr:uid="{00000000-0005-0000-0000-0000E1600000}"/>
    <cellStyle name="Comma 2 5 5 2 3 3 3 2" xfId="48624" xr:uid="{00000000-0005-0000-0000-0000E2600000}"/>
    <cellStyle name="Comma 2 5 5 2 3 3 4" xfId="38184" xr:uid="{00000000-0005-0000-0000-0000E3600000}"/>
    <cellStyle name="Comma 2 5 5 2 3 4" xfId="19760" xr:uid="{00000000-0005-0000-0000-0000E4600000}"/>
    <cellStyle name="Comma 2 5 5 2 3 4 2" xfId="51143" xr:uid="{00000000-0005-0000-0000-0000E5600000}"/>
    <cellStyle name="Comma 2 5 5 2 3 5" xfId="27642" xr:uid="{00000000-0005-0000-0000-0000E6600000}"/>
    <cellStyle name="Comma 2 5 5 2 3 5 2" xfId="59024" xr:uid="{00000000-0005-0000-0000-0000E7600000}"/>
    <cellStyle name="Comma 2 5 5 2 3 6" xfId="11984" xr:uid="{00000000-0005-0000-0000-0000E8600000}"/>
    <cellStyle name="Comma 2 5 5 2 3 6 2" xfId="43370" xr:uid="{00000000-0005-0000-0000-0000E9600000}"/>
    <cellStyle name="Comma 2 5 5 2 3 7" xfId="32922" xr:uid="{00000000-0005-0000-0000-0000EA600000}"/>
    <cellStyle name="Comma 2 5 5 2 4" xfId="1208" xr:uid="{00000000-0005-0000-0000-0000EB600000}"/>
    <cellStyle name="Comma 2 5 5 2 4 2" xfId="3908" xr:uid="{00000000-0005-0000-0000-0000EC600000}"/>
    <cellStyle name="Comma 2 5 5 2 4 2 2" xfId="9269" xr:uid="{00000000-0005-0000-0000-0000ED600000}"/>
    <cellStyle name="Comma 2 5 5 2 4 2 2 2" xfId="22388" xr:uid="{00000000-0005-0000-0000-0000EE600000}"/>
    <cellStyle name="Comma 2 5 5 2 4 2 2 2 2" xfId="53771" xr:uid="{00000000-0005-0000-0000-0000EF600000}"/>
    <cellStyle name="Comma 2 5 5 2 4 2 2 3" xfId="40817" xr:uid="{00000000-0005-0000-0000-0000F0600000}"/>
    <cellStyle name="Comma 2 5 5 2 4 2 3" xfId="30270" xr:uid="{00000000-0005-0000-0000-0000F1600000}"/>
    <cellStyle name="Comma 2 5 5 2 4 2 3 2" xfId="61652" xr:uid="{00000000-0005-0000-0000-0000F2600000}"/>
    <cellStyle name="Comma 2 5 5 2 4 2 4" xfId="14613" xr:uid="{00000000-0005-0000-0000-0000F3600000}"/>
    <cellStyle name="Comma 2 5 5 2 4 2 4 2" xfId="45998" xr:uid="{00000000-0005-0000-0000-0000F4600000}"/>
    <cellStyle name="Comma 2 5 5 2 4 2 5" xfId="35553" xr:uid="{00000000-0005-0000-0000-0000F5600000}"/>
    <cellStyle name="Comma 2 5 5 2 4 3" xfId="6611" xr:uid="{00000000-0005-0000-0000-0000F6600000}"/>
    <cellStyle name="Comma 2 5 5 2 4 3 2" xfId="25015" xr:uid="{00000000-0005-0000-0000-0000F7600000}"/>
    <cellStyle name="Comma 2 5 5 2 4 3 2 2" xfId="56398" xr:uid="{00000000-0005-0000-0000-0000F8600000}"/>
    <cellStyle name="Comma 2 5 5 2 4 3 3" xfId="17242" xr:uid="{00000000-0005-0000-0000-0000F9600000}"/>
    <cellStyle name="Comma 2 5 5 2 4 3 3 2" xfId="48625" xr:uid="{00000000-0005-0000-0000-0000FA600000}"/>
    <cellStyle name="Comma 2 5 5 2 4 3 4" xfId="38185" xr:uid="{00000000-0005-0000-0000-0000FB600000}"/>
    <cellStyle name="Comma 2 5 5 2 4 4" xfId="19761" xr:uid="{00000000-0005-0000-0000-0000FC600000}"/>
    <cellStyle name="Comma 2 5 5 2 4 4 2" xfId="51144" xr:uid="{00000000-0005-0000-0000-0000FD600000}"/>
    <cellStyle name="Comma 2 5 5 2 4 5" xfId="27643" xr:uid="{00000000-0005-0000-0000-0000FE600000}"/>
    <cellStyle name="Comma 2 5 5 2 4 5 2" xfId="59025" xr:uid="{00000000-0005-0000-0000-0000FF600000}"/>
    <cellStyle name="Comma 2 5 5 2 4 6" xfId="11985" xr:uid="{00000000-0005-0000-0000-000000610000}"/>
    <cellStyle name="Comma 2 5 5 2 4 6 2" xfId="43371" xr:uid="{00000000-0005-0000-0000-000001610000}"/>
    <cellStyle name="Comma 2 5 5 2 4 7" xfId="32923" xr:uid="{00000000-0005-0000-0000-000002610000}"/>
    <cellStyle name="Comma 2 5 5 2 5" xfId="3904" xr:uid="{00000000-0005-0000-0000-000003610000}"/>
    <cellStyle name="Comma 2 5 5 2 5 2" xfId="9265" xr:uid="{00000000-0005-0000-0000-000004610000}"/>
    <cellStyle name="Comma 2 5 5 2 5 2 2" xfId="22384" xr:uid="{00000000-0005-0000-0000-000005610000}"/>
    <cellStyle name="Comma 2 5 5 2 5 2 2 2" xfId="53767" xr:uid="{00000000-0005-0000-0000-000006610000}"/>
    <cellStyle name="Comma 2 5 5 2 5 2 3" xfId="40813" xr:uid="{00000000-0005-0000-0000-000007610000}"/>
    <cellStyle name="Comma 2 5 5 2 5 3" xfId="30266" xr:uid="{00000000-0005-0000-0000-000008610000}"/>
    <cellStyle name="Comma 2 5 5 2 5 3 2" xfId="61648" xr:uid="{00000000-0005-0000-0000-000009610000}"/>
    <cellStyle name="Comma 2 5 5 2 5 4" xfId="14609" xr:uid="{00000000-0005-0000-0000-00000A610000}"/>
    <cellStyle name="Comma 2 5 5 2 5 4 2" xfId="45994" xr:uid="{00000000-0005-0000-0000-00000B610000}"/>
    <cellStyle name="Comma 2 5 5 2 5 5" xfId="35549" xr:uid="{00000000-0005-0000-0000-00000C610000}"/>
    <cellStyle name="Comma 2 5 5 2 6" xfId="6607" xr:uid="{00000000-0005-0000-0000-00000D610000}"/>
    <cellStyle name="Comma 2 5 5 2 6 2" xfId="25011" xr:uid="{00000000-0005-0000-0000-00000E610000}"/>
    <cellStyle name="Comma 2 5 5 2 6 2 2" xfId="56394" xr:uid="{00000000-0005-0000-0000-00000F610000}"/>
    <cellStyle name="Comma 2 5 5 2 6 3" xfId="17238" xr:uid="{00000000-0005-0000-0000-000010610000}"/>
    <cellStyle name="Comma 2 5 5 2 6 3 2" xfId="48621" xr:uid="{00000000-0005-0000-0000-000011610000}"/>
    <cellStyle name="Comma 2 5 5 2 6 4" xfId="38181" xr:uid="{00000000-0005-0000-0000-000012610000}"/>
    <cellStyle name="Comma 2 5 5 2 7" xfId="19757" xr:uid="{00000000-0005-0000-0000-000013610000}"/>
    <cellStyle name="Comma 2 5 5 2 7 2" xfId="51140" xr:uid="{00000000-0005-0000-0000-000014610000}"/>
    <cellStyle name="Comma 2 5 5 2 8" xfId="27639" xr:uid="{00000000-0005-0000-0000-000015610000}"/>
    <cellStyle name="Comma 2 5 5 2 8 2" xfId="59021" xr:uid="{00000000-0005-0000-0000-000016610000}"/>
    <cellStyle name="Comma 2 5 5 2 9" xfId="11981" xr:uid="{00000000-0005-0000-0000-000017610000}"/>
    <cellStyle name="Comma 2 5 5 2 9 2" xfId="43367" xr:uid="{00000000-0005-0000-0000-000018610000}"/>
    <cellStyle name="Comma 2 5 5 3" xfId="1209" xr:uid="{00000000-0005-0000-0000-000019610000}"/>
    <cellStyle name="Comma 2 5 5 3 10" xfId="32924" xr:uid="{00000000-0005-0000-0000-00001A610000}"/>
    <cellStyle name="Comma 2 5 5 3 2" xfId="1210" xr:uid="{00000000-0005-0000-0000-00001B610000}"/>
    <cellStyle name="Comma 2 5 5 3 2 2" xfId="1211" xr:uid="{00000000-0005-0000-0000-00001C610000}"/>
    <cellStyle name="Comma 2 5 5 3 2 2 2" xfId="3911" xr:uid="{00000000-0005-0000-0000-00001D610000}"/>
    <cellStyle name="Comma 2 5 5 3 2 2 2 2" xfId="9272" xr:uid="{00000000-0005-0000-0000-00001E610000}"/>
    <cellStyle name="Comma 2 5 5 3 2 2 2 2 2" xfId="22391" xr:uid="{00000000-0005-0000-0000-00001F610000}"/>
    <cellStyle name="Comma 2 5 5 3 2 2 2 2 2 2" xfId="53774" xr:uid="{00000000-0005-0000-0000-000020610000}"/>
    <cellStyle name="Comma 2 5 5 3 2 2 2 2 3" xfId="40820" xr:uid="{00000000-0005-0000-0000-000021610000}"/>
    <cellStyle name="Comma 2 5 5 3 2 2 2 3" xfId="30273" xr:uid="{00000000-0005-0000-0000-000022610000}"/>
    <cellStyle name="Comma 2 5 5 3 2 2 2 3 2" xfId="61655" xr:uid="{00000000-0005-0000-0000-000023610000}"/>
    <cellStyle name="Comma 2 5 5 3 2 2 2 4" xfId="14616" xr:uid="{00000000-0005-0000-0000-000024610000}"/>
    <cellStyle name="Comma 2 5 5 3 2 2 2 4 2" xfId="46001" xr:uid="{00000000-0005-0000-0000-000025610000}"/>
    <cellStyle name="Comma 2 5 5 3 2 2 2 5" xfId="35556" xr:uid="{00000000-0005-0000-0000-000026610000}"/>
    <cellStyle name="Comma 2 5 5 3 2 2 3" xfId="6614" xr:uid="{00000000-0005-0000-0000-000027610000}"/>
    <cellStyle name="Comma 2 5 5 3 2 2 3 2" xfId="25018" xr:uid="{00000000-0005-0000-0000-000028610000}"/>
    <cellStyle name="Comma 2 5 5 3 2 2 3 2 2" xfId="56401" xr:uid="{00000000-0005-0000-0000-000029610000}"/>
    <cellStyle name="Comma 2 5 5 3 2 2 3 3" xfId="17245" xr:uid="{00000000-0005-0000-0000-00002A610000}"/>
    <cellStyle name="Comma 2 5 5 3 2 2 3 3 2" xfId="48628" xr:uid="{00000000-0005-0000-0000-00002B610000}"/>
    <cellStyle name="Comma 2 5 5 3 2 2 3 4" xfId="38188" xr:uid="{00000000-0005-0000-0000-00002C610000}"/>
    <cellStyle name="Comma 2 5 5 3 2 2 4" xfId="19764" xr:uid="{00000000-0005-0000-0000-00002D610000}"/>
    <cellStyle name="Comma 2 5 5 3 2 2 4 2" xfId="51147" xr:uid="{00000000-0005-0000-0000-00002E610000}"/>
    <cellStyle name="Comma 2 5 5 3 2 2 5" xfId="27646" xr:uid="{00000000-0005-0000-0000-00002F610000}"/>
    <cellStyle name="Comma 2 5 5 3 2 2 5 2" xfId="59028" xr:uid="{00000000-0005-0000-0000-000030610000}"/>
    <cellStyle name="Comma 2 5 5 3 2 2 6" xfId="11988" xr:uid="{00000000-0005-0000-0000-000031610000}"/>
    <cellStyle name="Comma 2 5 5 3 2 2 6 2" xfId="43374" xr:uid="{00000000-0005-0000-0000-000032610000}"/>
    <cellStyle name="Comma 2 5 5 3 2 2 7" xfId="32926" xr:uid="{00000000-0005-0000-0000-000033610000}"/>
    <cellStyle name="Comma 2 5 5 3 2 3" xfId="3910" xr:uid="{00000000-0005-0000-0000-000034610000}"/>
    <cellStyle name="Comma 2 5 5 3 2 3 2" xfId="9271" xr:uid="{00000000-0005-0000-0000-000035610000}"/>
    <cellStyle name="Comma 2 5 5 3 2 3 2 2" xfId="22390" xr:uid="{00000000-0005-0000-0000-000036610000}"/>
    <cellStyle name="Comma 2 5 5 3 2 3 2 2 2" xfId="53773" xr:uid="{00000000-0005-0000-0000-000037610000}"/>
    <cellStyle name="Comma 2 5 5 3 2 3 2 3" xfId="40819" xr:uid="{00000000-0005-0000-0000-000038610000}"/>
    <cellStyle name="Comma 2 5 5 3 2 3 3" xfId="30272" xr:uid="{00000000-0005-0000-0000-000039610000}"/>
    <cellStyle name="Comma 2 5 5 3 2 3 3 2" xfId="61654" xr:uid="{00000000-0005-0000-0000-00003A610000}"/>
    <cellStyle name="Comma 2 5 5 3 2 3 4" xfId="14615" xr:uid="{00000000-0005-0000-0000-00003B610000}"/>
    <cellStyle name="Comma 2 5 5 3 2 3 4 2" xfId="46000" xr:uid="{00000000-0005-0000-0000-00003C610000}"/>
    <cellStyle name="Comma 2 5 5 3 2 3 5" xfId="35555" xr:uid="{00000000-0005-0000-0000-00003D610000}"/>
    <cellStyle name="Comma 2 5 5 3 2 4" xfId="6613" xr:uid="{00000000-0005-0000-0000-00003E610000}"/>
    <cellStyle name="Comma 2 5 5 3 2 4 2" xfId="25017" xr:uid="{00000000-0005-0000-0000-00003F610000}"/>
    <cellStyle name="Comma 2 5 5 3 2 4 2 2" xfId="56400" xr:uid="{00000000-0005-0000-0000-000040610000}"/>
    <cellStyle name="Comma 2 5 5 3 2 4 3" xfId="17244" xr:uid="{00000000-0005-0000-0000-000041610000}"/>
    <cellStyle name="Comma 2 5 5 3 2 4 3 2" xfId="48627" xr:uid="{00000000-0005-0000-0000-000042610000}"/>
    <cellStyle name="Comma 2 5 5 3 2 4 4" xfId="38187" xr:uid="{00000000-0005-0000-0000-000043610000}"/>
    <cellStyle name="Comma 2 5 5 3 2 5" xfId="19763" xr:uid="{00000000-0005-0000-0000-000044610000}"/>
    <cellStyle name="Comma 2 5 5 3 2 5 2" xfId="51146" xr:uid="{00000000-0005-0000-0000-000045610000}"/>
    <cellStyle name="Comma 2 5 5 3 2 6" xfId="27645" xr:uid="{00000000-0005-0000-0000-000046610000}"/>
    <cellStyle name="Comma 2 5 5 3 2 6 2" xfId="59027" xr:uid="{00000000-0005-0000-0000-000047610000}"/>
    <cellStyle name="Comma 2 5 5 3 2 7" xfId="11987" xr:uid="{00000000-0005-0000-0000-000048610000}"/>
    <cellStyle name="Comma 2 5 5 3 2 7 2" xfId="43373" xr:uid="{00000000-0005-0000-0000-000049610000}"/>
    <cellStyle name="Comma 2 5 5 3 2 8" xfId="32925" xr:uid="{00000000-0005-0000-0000-00004A610000}"/>
    <cellStyle name="Comma 2 5 5 3 3" xfId="1212" xr:uid="{00000000-0005-0000-0000-00004B610000}"/>
    <cellStyle name="Comma 2 5 5 3 3 2" xfId="3912" xr:uid="{00000000-0005-0000-0000-00004C610000}"/>
    <cellStyle name="Comma 2 5 5 3 3 2 2" xfId="9273" xr:uid="{00000000-0005-0000-0000-00004D610000}"/>
    <cellStyle name="Comma 2 5 5 3 3 2 2 2" xfId="22392" xr:uid="{00000000-0005-0000-0000-00004E610000}"/>
    <cellStyle name="Comma 2 5 5 3 3 2 2 2 2" xfId="53775" xr:uid="{00000000-0005-0000-0000-00004F610000}"/>
    <cellStyle name="Comma 2 5 5 3 3 2 2 3" xfId="40821" xr:uid="{00000000-0005-0000-0000-000050610000}"/>
    <cellStyle name="Comma 2 5 5 3 3 2 3" xfId="30274" xr:uid="{00000000-0005-0000-0000-000051610000}"/>
    <cellStyle name="Comma 2 5 5 3 3 2 3 2" xfId="61656" xr:uid="{00000000-0005-0000-0000-000052610000}"/>
    <cellStyle name="Comma 2 5 5 3 3 2 4" xfId="14617" xr:uid="{00000000-0005-0000-0000-000053610000}"/>
    <cellStyle name="Comma 2 5 5 3 3 2 4 2" xfId="46002" xr:uid="{00000000-0005-0000-0000-000054610000}"/>
    <cellStyle name="Comma 2 5 5 3 3 2 5" xfId="35557" xr:uid="{00000000-0005-0000-0000-000055610000}"/>
    <cellStyle name="Comma 2 5 5 3 3 3" xfId="6615" xr:uid="{00000000-0005-0000-0000-000056610000}"/>
    <cellStyle name="Comma 2 5 5 3 3 3 2" xfId="25019" xr:uid="{00000000-0005-0000-0000-000057610000}"/>
    <cellStyle name="Comma 2 5 5 3 3 3 2 2" xfId="56402" xr:uid="{00000000-0005-0000-0000-000058610000}"/>
    <cellStyle name="Comma 2 5 5 3 3 3 3" xfId="17246" xr:uid="{00000000-0005-0000-0000-000059610000}"/>
    <cellStyle name="Comma 2 5 5 3 3 3 3 2" xfId="48629" xr:uid="{00000000-0005-0000-0000-00005A610000}"/>
    <cellStyle name="Comma 2 5 5 3 3 3 4" xfId="38189" xr:uid="{00000000-0005-0000-0000-00005B610000}"/>
    <cellStyle name="Comma 2 5 5 3 3 4" xfId="19765" xr:uid="{00000000-0005-0000-0000-00005C610000}"/>
    <cellStyle name="Comma 2 5 5 3 3 4 2" xfId="51148" xr:uid="{00000000-0005-0000-0000-00005D610000}"/>
    <cellStyle name="Comma 2 5 5 3 3 5" xfId="27647" xr:uid="{00000000-0005-0000-0000-00005E610000}"/>
    <cellStyle name="Comma 2 5 5 3 3 5 2" xfId="59029" xr:uid="{00000000-0005-0000-0000-00005F610000}"/>
    <cellStyle name="Comma 2 5 5 3 3 6" xfId="11989" xr:uid="{00000000-0005-0000-0000-000060610000}"/>
    <cellStyle name="Comma 2 5 5 3 3 6 2" xfId="43375" xr:uid="{00000000-0005-0000-0000-000061610000}"/>
    <cellStyle name="Comma 2 5 5 3 3 7" xfId="32927" xr:uid="{00000000-0005-0000-0000-000062610000}"/>
    <cellStyle name="Comma 2 5 5 3 4" xfId="1213" xr:uid="{00000000-0005-0000-0000-000063610000}"/>
    <cellStyle name="Comma 2 5 5 3 4 2" xfId="3913" xr:uid="{00000000-0005-0000-0000-000064610000}"/>
    <cellStyle name="Comma 2 5 5 3 4 2 2" xfId="9274" xr:uid="{00000000-0005-0000-0000-000065610000}"/>
    <cellStyle name="Comma 2 5 5 3 4 2 2 2" xfId="22393" xr:uid="{00000000-0005-0000-0000-000066610000}"/>
    <cellStyle name="Comma 2 5 5 3 4 2 2 2 2" xfId="53776" xr:uid="{00000000-0005-0000-0000-000067610000}"/>
    <cellStyle name="Comma 2 5 5 3 4 2 2 3" xfId="40822" xr:uid="{00000000-0005-0000-0000-000068610000}"/>
    <cellStyle name="Comma 2 5 5 3 4 2 3" xfId="30275" xr:uid="{00000000-0005-0000-0000-000069610000}"/>
    <cellStyle name="Comma 2 5 5 3 4 2 3 2" xfId="61657" xr:uid="{00000000-0005-0000-0000-00006A610000}"/>
    <cellStyle name="Comma 2 5 5 3 4 2 4" xfId="14618" xr:uid="{00000000-0005-0000-0000-00006B610000}"/>
    <cellStyle name="Comma 2 5 5 3 4 2 4 2" xfId="46003" xr:uid="{00000000-0005-0000-0000-00006C610000}"/>
    <cellStyle name="Comma 2 5 5 3 4 2 5" xfId="35558" xr:uid="{00000000-0005-0000-0000-00006D610000}"/>
    <cellStyle name="Comma 2 5 5 3 4 3" xfId="6616" xr:uid="{00000000-0005-0000-0000-00006E610000}"/>
    <cellStyle name="Comma 2 5 5 3 4 3 2" xfId="25020" xr:uid="{00000000-0005-0000-0000-00006F610000}"/>
    <cellStyle name="Comma 2 5 5 3 4 3 2 2" xfId="56403" xr:uid="{00000000-0005-0000-0000-000070610000}"/>
    <cellStyle name="Comma 2 5 5 3 4 3 3" xfId="17247" xr:uid="{00000000-0005-0000-0000-000071610000}"/>
    <cellStyle name="Comma 2 5 5 3 4 3 3 2" xfId="48630" xr:uid="{00000000-0005-0000-0000-000072610000}"/>
    <cellStyle name="Comma 2 5 5 3 4 3 4" xfId="38190" xr:uid="{00000000-0005-0000-0000-000073610000}"/>
    <cellStyle name="Comma 2 5 5 3 4 4" xfId="19766" xr:uid="{00000000-0005-0000-0000-000074610000}"/>
    <cellStyle name="Comma 2 5 5 3 4 4 2" xfId="51149" xr:uid="{00000000-0005-0000-0000-000075610000}"/>
    <cellStyle name="Comma 2 5 5 3 4 5" xfId="27648" xr:uid="{00000000-0005-0000-0000-000076610000}"/>
    <cellStyle name="Comma 2 5 5 3 4 5 2" xfId="59030" xr:uid="{00000000-0005-0000-0000-000077610000}"/>
    <cellStyle name="Comma 2 5 5 3 4 6" xfId="11990" xr:uid="{00000000-0005-0000-0000-000078610000}"/>
    <cellStyle name="Comma 2 5 5 3 4 6 2" xfId="43376" xr:uid="{00000000-0005-0000-0000-000079610000}"/>
    <cellStyle name="Comma 2 5 5 3 4 7" xfId="32928" xr:uid="{00000000-0005-0000-0000-00007A610000}"/>
    <cellStyle name="Comma 2 5 5 3 5" xfId="3909" xr:uid="{00000000-0005-0000-0000-00007B610000}"/>
    <cellStyle name="Comma 2 5 5 3 5 2" xfId="9270" xr:uid="{00000000-0005-0000-0000-00007C610000}"/>
    <cellStyle name="Comma 2 5 5 3 5 2 2" xfId="22389" xr:uid="{00000000-0005-0000-0000-00007D610000}"/>
    <cellStyle name="Comma 2 5 5 3 5 2 2 2" xfId="53772" xr:uid="{00000000-0005-0000-0000-00007E610000}"/>
    <cellStyle name="Comma 2 5 5 3 5 2 3" xfId="40818" xr:uid="{00000000-0005-0000-0000-00007F610000}"/>
    <cellStyle name="Comma 2 5 5 3 5 3" xfId="30271" xr:uid="{00000000-0005-0000-0000-000080610000}"/>
    <cellStyle name="Comma 2 5 5 3 5 3 2" xfId="61653" xr:uid="{00000000-0005-0000-0000-000081610000}"/>
    <cellStyle name="Comma 2 5 5 3 5 4" xfId="14614" xr:uid="{00000000-0005-0000-0000-000082610000}"/>
    <cellStyle name="Comma 2 5 5 3 5 4 2" xfId="45999" xr:uid="{00000000-0005-0000-0000-000083610000}"/>
    <cellStyle name="Comma 2 5 5 3 5 5" xfId="35554" xr:uid="{00000000-0005-0000-0000-000084610000}"/>
    <cellStyle name="Comma 2 5 5 3 6" xfId="6612" xr:uid="{00000000-0005-0000-0000-000085610000}"/>
    <cellStyle name="Comma 2 5 5 3 6 2" xfId="25016" xr:uid="{00000000-0005-0000-0000-000086610000}"/>
    <cellStyle name="Comma 2 5 5 3 6 2 2" xfId="56399" xr:uid="{00000000-0005-0000-0000-000087610000}"/>
    <cellStyle name="Comma 2 5 5 3 6 3" xfId="17243" xr:uid="{00000000-0005-0000-0000-000088610000}"/>
    <cellStyle name="Comma 2 5 5 3 6 3 2" xfId="48626" xr:uid="{00000000-0005-0000-0000-000089610000}"/>
    <cellStyle name="Comma 2 5 5 3 6 4" xfId="38186" xr:uid="{00000000-0005-0000-0000-00008A610000}"/>
    <cellStyle name="Comma 2 5 5 3 7" xfId="19762" xr:uid="{00000000-0005-0000-0000-00008B610000}"/>
    <cellStyle name="Comma 2 5 5 3 7 2" xfId="51145" xr:uid="{00000000-0005-0000-0000-00008C610000}"/>
    <cellStyle name="Comma 2 5 5 3 8" xfId="27644" xr:uid="{00000000-0005-0000-0000-00008D610000}"/>
    <cellStyle name="Comma 2 5 5 3 8 2" xfId="59026" xr:uid="{00000000-0005-0000-0000-00008E610000}"/>
    <cellStyle name="Comma 2 5 5 3 9" xfId="11986" xr:uid="{00000000-0005-0000-0000-00008F610000}"/>
    <cellStyle name="Comma 2 5 5 3 9 2" xfId="43372" xr:uid="{00000000-0005-0000-0000-000090610000}"/>
    <cellStyle name="Comma 2 5 5 4" xfId="1214" xr:uid="{00000000-0005-0000-0000-000091610000}"/>
    <cellStyle name="Comma 2 5 5 4 10" xfId="32929" xr:uid="{00000000-0005-0000-0000-000092610000}"/>
    <cellStyle name="Comma 2 5 5 4 2" xfId="1215" xr:uid="{00000000-0005-0000-0000-000093610000}"/>
    <cellStyle name="Comma 2 5 5 4 2 2" xfId="1216" xr:uid="{00000000-0005-0000-0000-000094610000}"/>
    <cellStyle name="Comma 2 5 5 4 2 2 2" xfId="3916" xr:uid="{00000000-0005-0000-0000-000095610000}"/>
    <cellStyle name="Comma 2 5 5 4 2 2 2 2" xfId="9277" xr:uid="{00000000-0005-0000-0000-000096610000}"/>
    <cellStyle name="Comma 2 5 5 4 2 2 2 2 2" xfId="22396" xr:uid="{00000000-0005-0000-0000-000097610000}"/>
    <cellStyle name="Comma 2 5 5 4 2 2 2 2 2 2" xfId="53779" xr:uid="{00000000-0005-0000-0000-000098610000}"/>
    <cellStyle name="Comma 2 5 5 4 2 2 2 2 3" xfId="40825" xr:uid="{00000000-0005-0000-0000-000099610000}"/>
    <cellStyle name="Comma 2 5 5 4 2 2 2 3" xfId="30278" xr:uid="{00000000-0005-0000-0000-00009A610000}"/>
    <cellStyle name="Comma 2 5 5 4 2 2 2 3 2" xfId="61660" xr:uid="{00000000-0005-0000-0000-00009B610000}"/>
    <cellStyle name="Comma 2 5 5 4 2 2 2 4" xfId="14621" xr:uid="{00000000-0005-0000-0000-00009C610000}"/>
    <cellStyle name="Comma 2 5 5 4 2 2 2 4 2" xfId="46006" xr:uid="{00000000-0005-0000-0000-00009D610000}"/>
    <cellStyle name="Comma 2 5 5 4 2 2 2 5" xfId="35561" xr:uid="{00000000-0005-0000-0000-00009E610000}"/>
    <cellStyle name="Comma 2 5 5 4 2 2 3" xfId="6619" xr:uid="{00000000-0005-0000-0000-00009F610000}"/>
    <cellStyle name="Comma 2 5 5 4 2 2 3 2" xfId="25023" xr:uid="{00000000-0005-0000-0000-0000A0610000}"/>
    <cellStyle name="Comma 2 5 5 4 2 2 3 2 2" xfId="56406" xr:uid="{00000000-0005-0000-0000-0000A1610000}"/>
    <cellStyle name="Comma 2 5 5 4 2 2 3 3" xfId="17250" xr:uid="{00000000-0005-0000-0000-0000A2610000}"/>
    <cellStyle name="Comma 2 5 5 4 2 2 3 3 2" xfId="48633" xr:uid="{00000000-0005-0000-0000-0000A3610000}"/>
    <cellStyle name="Comma 2 5 5 4 2 2 3 4" xfId="38193" xr:uid="{00000000-0005-0000-0000-0000A4610000}"/>
    <cellStyle name="Comma 2 5 5 4 2 2 4" xfId="19769" xr:uid="{00000000-0005-0000-0000-0000A5610000}"/>
    <cellStyle name="Comma 2 5 5 4 2 2 4 2" xfId="51152" xr:uid="{00000000-0005-0000-0000-0000A6610000}"/>
    <cellStyle name="Comma 2 5 5 4 2 2 5" xfId="27651" xr:uid="{00000000-0005-0000-0000-0000A7610000}"/>
    <cellStyle name="Comma 2 5 5 4 2 2 5 2" xfId="59033" xr:uid="{00000000-0005-0000-0000-0000A8610000}"/>
    <cellStyle name="Comma 2 5 5 4 2 2 6" xfId="11993" xr:uid="{00000000-0005-0000-0000-0000A9610000}"/>
    <cellStyle name="Comma 2 5 5 4 2 2 6 2" xfId="43379" xr:uid="{00000000-0005-0000-0000-0000AA610000}"/>
    <cellStyle name="Comma 2 5 5 4 2 2 7" xfId="32931" xr:uid="{00000000-0005-0000-0000-0000AB610000}"/>
    <cellStyle name="Comma 2 5 5 4 2 3" xfId="3915" xr:uid="{00000000-0005-0000-0000-0000AC610000}"/>
    <cellStyle name="Comma 2 5 5 4 2 3 2" xfId="9276" xr:uid="{00000000-0005-0000-0000-0000AD610000}"/>
    <cellStyle name="Comma 2 5 5 4 2 3 2 2" xfId="22395" xr:uid="{00000000-0005-0000-0000-0000AE610000}"/>
    <cellStyle name="Comma 2 5 5 4 2 3 2 2 2" xfId="53778" xr:uid="{00000000-0005-0000-0000-0000AF610000}"/>
    <cellStyle name="Comma 2 5 5 4 2 3 2 3" xfId="40824" xr:uid="{00000000-0005-0000-0000-0000B0610000}"/>
    <cellStyle name="Comma 2 5 5 4 2 3 3" xfId="30277" xr:uid="{00000000-0005-0000-0000-0000B1610000}"/>
    <cellStyle name="Comma 2 5 5 4 2 3 3 2" xfId="61659" xr:uid="{00000000-0005-0000-0000-0000B2610000}"/>
    <cellStyle name="Comma 2 5 5 4 2 3 4" xfId="14620" xr:uid="{00000000-0005-0000-0000-0000B3610000}"/>
    <cellStyle name="Comma 2 5 5 4 2 3 4 2" xfId="46005" xr:uid="{00000000-0005-0000-0000-0000B4610000}"/>
    <cellStyle name="Comma 2 5 5 4 2 3 5" xfId="35560" xr:uid="{00000000-0005-0000-0000-0000B5610000}"/>
    <cellStyle name="Comma 2 5 5 4 2 4" xfId="6618" xr:uid="{00000000-0005-0000-0000-0000B6610000}"/>
    <cellStyle name="Comma 2 5 5 4 2 4 2" xfId="25022" xr:uid="{00000000-0005-0000-0000-0000B7610000}"/>
    <cellStyle name="Comma 2 5 5 4 2 4 2 2" xfId="56405" xr:uid="{00000000-0005-0000-0000-0000B8610000}"/>
    <cellStyle name="Comma 2 5 5 4 2 4 3" xfId="17249" xr:uid="{00000000-0005-0000-0000-0000B9610000}"/>
    <cellStyle name="Comma 2 5 5 4 2 4 3 2" xfId="48632" xr:uid="{00000000-0005-0000-0000-0000BA610000}"/>
    <cellStyle name="Comma 2 5 5 4 2 4 4" xfId="38192" xr:uid="{00000000-0005-0000-0000-0000BB610000}"/>
    <cellStyle name="Comma 2 5 5 4 2 5" xfId="19768" xr:uid="{00000000-0005-0000-0000-0000BC610000}"/>
    <cellStyle name="Comma 2 5 5 4 2 5 2" xfId="51151" xr:uid="{00000000-0005-0000-0000-0000BD610000}"/>
    <cellStyle name="Comma 2 5 5 4 2 6" xfId="27650" xr:uid="{00000000-0005-0000-0000-0000BE610000}"/>
    <cellStyle name="Comma 2 5 5 4 2 6 2" xfId="59032" xr:uid="{00000000-0005-0000-0000-0000BF610000}"/>
    <cellStyle name="Comma 2 5 5 4 2 7" xfId="11992" xr:uid="{00000000-0005-0000-0000-0000C0610000}"/>
    <cellStyle name="Comma 2 5 5 4 2 7 2" xfId="43378" xr:uid="{00000000-0005-0000-0000-0000C1610000}"/>
    <cellStyle name="Comma 2 5 5 4 2 8" xfId="32930" xr:uid="{00000000-0005-0000-0000-0000C2610000}"/>
    <cellStyle name="Comma 2 5 5 4 3" xfId="1217" xr:uid="{00000000-0005-0000-0000-0000C3610000}"/>
    <cellStyle name="Comma 2 5 5 4 3 2" xfId="3917" xr:uid="{00000000-0005-0000-0000-0000C4610000}"/>
    <cellStyle name="Comma 2 5 5 4 3 2 2" xfId="9278" xr:uid="{00000000-0005-0000-0000-0000C5610000}"/>
    <cellStyle name="Comma 2 5 5 4 3 2 2 2" xfId="22397" xr:uid="{00000000-0005-0000-0000-0000C6610000}"/>
    <cellStyle name="Comma 2 5 5 4 3 2 2 2 2" xfId="53780" xr:uid="{00000000-0005-0000-0000-0000C7610000}"/>
    <cellStyle name="Comma 2 5 5 4 3 2 2 3" xfId="40826" xr:uid="{00000000-0005-0000-0000-0000C8610000}"/>
    <cellStyle name="Comma 2 5 5 4 3 2 3" xfId="30279" xr:uid="{00000000-0005-0000-0000-0000C9610000}"/>
    <cellStyle name="Comma 2 5 5 4 3 2 3 2" xfId="61661" xr:uid="{00000000-0005-0000-0000-0000CA610000}"/>
    <cellStyle name="Comma 2 5 5 4 3 2 4" xfId="14622" xr:uid="{00000000-0005-0000-0000-0000CB610000}"/>
    <cellStyle name="Comma 2 5 5 4 3 2 4 2" xfId="46007" xr:uid="{00000000-0005-0000-0000-0000CC610000}"/>
    <cellStyle name="Comma 2 5 5 4 3 2 5" xfId="35562" xr:uid="{00000000-0005-0000-0000-0000CD610000}"/>
    <cellStyle name="Comma 2 5 5 4 3 3" xfId="6620" xr:uid="{00000000-0005-0000-0000-0000CE610000}"/>
    <cellStyle name="Comma 2 5 5 4 3 3 2" xfId="25024" xr:uid="{00000000-0005-0000-0000-0000CF610000}"/>
    <cellStyle name="Comma 2 5 5 4 3 3 2 2" xfId="56407" xr:uid="{00000000-0005-0000-0000-0000D0610000}"/>
    <cellStyle name="Comma 2 5 5 4 3 3 3" xfId="17251" xr:uid="{00000000-0005-0000-0000-0000D1610000}"/>
    <cellStyle name="Comma 2 5 5 4 3 3 3 2" xfId="48634" xr:uid="{00000000-0005-0000-0000-0000D2610000}"/>
    <cellStyle name="Comma 2 5 5 4 3 3 4" xfId="38194" xr:uid="{00000000-0005-0000-0000-0000D3610000}"/>
    <cellStyle name="Comma 2 5 5 4 3 4" xfId="19770" xr:uid="{00000000-0005-0000-0000-0000D4610000}"/>
    <cellStyle name="Comma 2 5 5 4 3 4 2" xfId="51153" xr:uid="{00000000-0005-0000-0000-0000D5610000}"/>
    <cellStyle name="Comma 2 5 5 4 3 5" xfId="27652" xr:uid="{00000000-0005-0000-0000-0000D6610000}"/>
    <cellStyle name="Comma 2 5 5 4 3 5 2" xfId="59034" xr:uid="{00000000-0005-0000-0000-0000D7610000}"/>
    <cellStyle name="Comma 2 5 5 4 3 6" xfId="11994" xr:uid="{00000000-0005-0000-0000-0000D8610000}"/>
    <cellStyle name="Comma 2 5 5 4 3 6 2" xfId="43380" xr:uid="{00000000-0005-0000-0000-0000D9610000}"/>
    <cellStyle name="Comma 2 5 5 4 3 7" xfId="32932" xr:uid="{00000000-0005-0000-0000-0000DA610000}"/>
    <cellStyle name="Comma 2 5 5 4 4" xfId="1218" xr:uid="{00000000-0005-0000-0000-0000DB610000}"/>
    <cellStyle name="Comma 2 5 5 4 4 2" xfId="3918" xr:uid="{00000000-0005-0000-0000-0000DC610000}"/>
    <cellStyle name="Comma 2 5 5 4 4 2 2" xfId="9279" xr:uid="{00000000-0005-0000-0000-0000DD610000}"/>
    <cellStyle name="Comma 2 5 5 4 4 2 2 2" xfId="22398" xr:uid="{00000000-0005-0000-0000-0000DE610000}"/>
    <cellStyle name="Comma 2 5 5 4 4 2 2 2 2" xfId="53781" xr:uid="{00000000-0005-0000-0000-0000DF610000}"/>
    <cellStyle name="Comma 2 5 5 4 4 2 2 3" xfId="40827" xr:uid="{00000000-0005-0000-0000-0000E0610000}"/>
    <cellStyle name="Comma 2 5 5 4 4 2 3" xfId="30280" xr:uid="{00000000-0005-0000-0000-0000E1610000}"/>
    <cellStyle name="Comma 2 5 5 4 4 2 3 2" xfId="61662" xr:uid="{00000000-0005-0000-0000-0000E2610000}"/>
    <cellStyle name="Comma 2 5 5 4 4 2 4" xfId="14623" xr:uid="{00000000-0005-0000-0000-0000E3610000}"/>
    <cellStyle name="Comma 2 5 5 4 4 2 4 2" xfId="46008" xr:uid="{00000000-0005-0000-0000-0000E4610000}"/>
    <cellStyle name="Comma 2 5 5 4 4 2 5" xfId="35563" xr:uid="{00000000-0005-0000-0000-0000E5610000}"/>
    <cellStyle name="Comma 2 5 5 4 4 3" xfId="6621" xr:uid="{00000000-0005-0000-0000-0000E6610000}"/>
    <cellStyle name="Comma 2 5 5 4 4 3 2" xfId="25025" xr:uid="{00000000-0005-0000-0000-0000E7610000}"/>
    <cellStyle name="Comma 2 5 5 4 4 3 2 2" xfId="56408" xr:uid="{00000000-0005-0000-0000-0000E8610000}"/>
    <cellStyle name="Comma 2 5 5 4 4 3 3" xfId="17252" xr:uid="{00000000-0005-0000-0000-0000E9610000}"/>
    <cellStyle name="Comma 2 5 5 4 4 3 3 2" xfId="48635" xr:uid="{00000000-0005-0000-0000-0000EA610000}"/>
    <cellStyle name="Comma 2 5 5 4 4 3 4" xfId="38195" xr:uid="{00000000-0005-0000-0000-0000EB610000}"/>
    <cellStyle name="Comma 2 5 5 4 4 4" xfId="19771" xr:uid="{00000000-0005-0000-0000-0000EC610000}"/>
    <cellStyle name="Comma 2 5 5 4 4 4 2" xfId="51154" xr:uid="{00000000-0005-0000-0000-0000ED610000}"/>
    <cellStyle name="Comma 2 5 5 4 4 5" xfId="27653" xr:uid="{00000000-0005-0000-0000-0000EE610000}"/>
    <cellStyle name="Comma 2 5 5 4 4 5 2" xfId="59035" xr:uid="{00000000-0005-0000-0000-0000EF610000}"/>
    <cellStyle name="Comma 2 5 5 4 4 6" xfId="11995" xr:uid="{00000000-0005-0000-0000-0000F0610000}"/>
    <cellStyle name="Comma 2 5 5 4 4 6 2" xfId="43381" xr:uid="{00000000-0005-0000-0000-0000F1610000}"/>
    <cellStyle name="Comma 2 5 5 4 4 7" xfId="32933" xr:uid="{00000000-0005-0000-0000-0000F2610000}"/>
    <cellStyle name="Comma 2 5 5 4 5" xfId="3914" xr:uid="{00000000-0005-0000-0000-0000F3610000}"/>
    <cellStyle name="Comma 2 5 5 4 5 2" xfId="9275" xr:uid="{00000000-0005-0000-0000-0000F4610000}"/>
    <cellStyle name="Comma 2 5 5 4 5 2 2" xfId="22394" xr:uid="{00000000-0005-0000-0000-0000F5610000}"/>
    <cellStyle name="Comma 2 5 5 4 5 2 2 2" xfId="53777" xr:uid="{00000000-0005-0000-0000-0000F6610000}"/>
    <cellStyle name="Comma 2 5 5 4 5 2 3" xfId="40823" xr:uid="{00000000-0005-0000-0000-0000F7610000}"/>
    <cellStyle name="Comma 2 5 5 4 5 3" xfId="30276" xr:uid="{00000000-0005-0000-0000-0000F8610000}"/>
    <cellStyle name="Comma 2 5 5 4 5 3 2" xfId="61658" xr:uid="{00000000-0005-0000-0000-0000F9610000}"/>
    <cellStyle name="Comma 2 5 5 4 5 4" xfId="14619" xr:uid="{00000000-0005-0000-0000-0000FA610000}"/>
    <cellStyle name="Comma 2 5 5 4 5 4 2" xfId="46004" xr:uid="{00000000-0005-0000-0000-0000FB610000}"/>
    <cellStyle name="Comma 2 5 5 4 5 5" xfId="35559" xr:uid="{00000000-0005-0000-0000-0000FC610000}"/>
    <cellStyle name="Comma 2 5 5 4 6" xfId="6617" xr:uid="{00000000-0005-0000-0000-0000FD610000}"/>
    <cellStyle name="Comma 2 5 5 4 6 2" xfId="25021" xr:uid="{00000000-0005-0000-0000-0000FE610000}"/>
    <cellStyle name="Comma 2 5 5 4 6 2 2" xfId="56404" xr:uid="{00000000-0005-0000-0000-0000FF610000}"/>
    <cellStyle name="Comma 2 5 5 4 6 3" xfId="17248" xr:uid="{00000000-0005-0000-0000-000000620000}"/>
    <cellStyle name="Comma 2 5 5 4 6 3 2" xfId="48631" xr:uid="{00000000-0005-0000-0000-000001620000}"/>
    <cellStyle name="Comma 2 5 5 4 6 4" xfId="38191" xr:uid="{00000000-0005-0000-0000-000002620000}"/>
    <cellStyle name="Comma 2 5 5 4 7" xfId="19767" xr:uid="{00000000-0005-0000-0000-000003620000}"/>
    <cellStyle name="Comma 2 5 5 4 7 2" xfId="51150" xr:uid="{00000000-0005-0000-0000-000004620000}"/>
    <cellStyle name="Comma 2 5 5 4 8" xfId="27649" xr:uid="{00000000-0005-0000-0000-000005620000}"/>
    <cellStyle name="Comma 2 5 5 4 8 2" xfId="59031" xr:uid="{00000000-0005-0000-0000-000006620000}"/>
    <cellStyle name="Comma 2 5 5 4 9" xfId="11991" xr:uid="{00000000-0005-0000-0000-000007620000}"/>
    <cellStyle name="Comma 2 5 5 4 9 2" xfId="43377" xr:uid="{00000000-0005-0000-0000-000008620000}"/>
    <cellStyle name="Comma 2 5 5 5" xfId="1219" xr:uid="{00000000-0005-0000-0000-000009620000}"/>
    <cellStyle name="Comma 2 5 5 5 10" xfId="32934" xr:uid="{00000000-0005-0000-0000-00000A620000}"/>
    <cellStyle name="Comma 2 5 5 5 2" xfId="1220" xr:uid="{00000000-0005-0000-0000-00000B620000}"/>
    <cellStyle name="Comma 2 5 5 5 2 2" xfId="1221" xr:uid="{00000000-0005-0000-0000-00000C620000}"/>
    <cellStyle name="Comma 2 5 5 5 2 2 2" xfId="3921" xr:uid="{00000000-0005-0000-0000-00000D620000}"/>
    <cellStyle name="Comma 2 5 5 5 2 2 2 2" xfId="9282" xr:uid="{00000000-0005-0000-0000-00000E620000}"/>
    <cellStyle name="Comma 2 5 5 5 2 2 2 2 2" xfId="22401" xr:uid="{00000000-0005-0000-0000-00000F620000}"/>
    <cellStyle name="Comma 2 5 5 5 2 2 2 2 2 2" xfId="53784" xr:uid="{00000000-0005-0000-0000-000010620000}"/>
    <cellStyle name="Comma 2 5 5 5 2 2 2 2 3" xfId="40830" xr:uid="{00000000-0005-0000-0000-000011620000}"/>
    <cellStyle name="Comma 2 5 5 5 2 2 2 3" xfId="30283" xr:uid="{00000000-0005-0000-0000-000012620000}"/>
    <cellStyle name="Comma 2 5 5 5 2 2 2 3 2" xfId="61665" xr:uid="{00000000-0005-0000-0000-000013620000}"/>
    <cellStyle name="Comma 2 5 5 5 2 2 2 4" xfId="14626" xr:uid="{00000000-0005-0000-0000-000014620000}"/>
    <cellStyle name="Comma 2 5 5 5 2 2 2 4 2" xfId="46011" xr:uid="{00000000-0005-0000-0000-000015620000}"/>
    <cellStyle name="Comma 2 5 5 5 2 2 2 5" xfId="35566" xr:uid="{00000000-0005-0000-0000-000016620000}"/>
    <cellStyle name="Comma 2 5 5 5 2 2 3" xfId="6624" xr:uid="{00000000-0005-0000-0000-000017620000}"/>
    <cellStyle name="Comma 2 5 5 5 2 2 3 2" xfId="25028" xr:uid="{00000000-0005-0000-0000-000018620000}"/>
    <cellStyle name="Comma 2 5 5 5 2 2 3 2 2" xfId="56411" xr:uid="{00000000-0005-0000-0000-000019620000}"/>
    <cellStyle name="Comma 2 5 5 5 2 2 3 3" xfId="17255" xr:uid="{00000000-0005-0000-0000-00001A620000}"/>
    <cellStyle name="Comma 2 5 5 5 2 2 3 3 2" xfId="48638" xr:uid="{00000000-0005-0000-0000-00001B620000}"/>
    <cellStyle name="Comma 2 5 5 5 2 2 3 4" xfId="38198" xr:uid="{00000000-0005-0000-0000-00001C620000}"/>
    <cellStyle name="Comma 2 5 5 5 2 2 4" xfId="19774" xr:uid="{00000000-0005-0000-0000-00001D620000}"/>
    <cellStyle name="Comma 2 5 5 5 2 2 4 2" xfId="51157" xr:uid="{00000000-0005-0000-0000-00001E620000}"/>
    <cellStyle name="Comma 2 5 5 5 2 2 5" xfId="27656" xr:uid="{00000000-0005-0000-0000-00001F620000}"/>
    <cellStyle name="Comma 2 5 5 5 2 2 5 2" xfId="59038" xr:uid="{00000000-0005-0000-0000-000020620000}"/>
    <cellStyle name="Comma 2 5 5 5 2 2 6" xfId="11998" xr:uid="{00000000-0005-0000-0000-000021620000}"/>
    <cellStyle name="Comma 2 5 5 5 2 2 6 2" xfId="43384" xr:uid="{00000000-0005-0000-0000-000022620000}"/>
    <cellStyle name="Comma 2 5 5 5 2 2 7" xfId="32936" xr:uid="{00000000-0005-0000-0000-000023620000}"/>
    <cellStyle name="Comma 2 5 5 5 2 3" xfId="3920" xr:uid="{00000000-0005-0000-0000-000024620000}"/>
    <cellStyle name="Comma 2 5 5 5 2 3 2" xfId="9281" xr:uid="{00000000-0005-0000-0000-000025620000}"/>
    <cellStyle name="Comma 2 5 5 5 2 3 2 2" xfId="22400" xr:uid="{00000000-0005-0000-0000-000026620000}"/>
    <cellStyle name="Comma 2 5 5 5 2 3 2 2 2" xfId="53783" xr:uid="{00000000-0005-0000-0000-000027620000}"/>
    <cellStyle name="Comma 2 5 5 5 2 3 2 3" xfId="40829" xr:uid="{00000000-0005-0000-0000-000028620000}"/>
    <cellStyle name="Comma 2 5 5 5 2 3 3" xfId="30282" xr:uid="{00000000-0005-0000-0000-000029620000}"/>
    <cellStyle name="Comma 2 5 5 5 2 3 3 2" xfId="61664" xr:uid="{00000000-0005-0000-0000-00002A620000}"/>
    <cellStyle name="Comma 2 5 5 5 2 3 4" xfId="14625" xr:uid="{00000000-0005-0000-0000-00002B620000}"/>
    <cellStyle name="Comma 2 5 5 5 2 3 4 2" xfId="46010" xr:uid="{00000000-0005-0000-0000-00002C620000}"/>
    <cellStyle name="Comma 2 5 5 5 2 3 5" xfId="35565" xr:uid="{00000000-0005-0000-0000-00002D620000}"/>
    <cellStyle name="Comma 2 5 5 5 2 4" xfId="6623" xr:uid="{00000000-0005-0000-0000-00002E620000}"/>
    <cellStyle name="Comma 2 5 5 5 2 4 2" xfId="25027" xr:uid="{00000000-0005-0000-0000-00002F620000}"/>
    <cellStyle name="Comma 2 5 5 5 2 4 2 2" xfId="56410" xr:uid="{00000000-0005-0000-0000-000030620000}"/>
    <cellStyle name="Comma 2 5 5 5 2 4 3" xfId="17254" xr:uid="{00000000-0005-0000-0000-000031620000}"/>
    <cellStyle name="Comma 2 5 5 5 2 4 3 2" xfId="48637" xr:uid="{00000000-0005-0000-0000-000032620000}"/>
    <cellStyle name="Comma 2 5 5 5 2 4 4" xfId="38197" xr:uid="{00000000-0005-0000-0000-000033620000}"/>
    <cellStyle name="Comma 2 5 5 5 2 5" xfId="19773" xr:uid="{00000000-0005-0000-0000-000034620000}"/>
    <cellStyle name="Comma 2 5 5 5 2 5 2" xfId="51156" xr:uid="{00000000-0005-0000-0000-000035620000}"/>
    <cellStyle name="Comma 2 5 5 5 2 6" xfId="27655" xr:uid="{00000000-0005-0000-0000-000036620000}"/>
    <cellStyle name="Comma 2 5 5 5 2 6 2" xfId="59037" xr:uid="{00000000-0005-0000-0000-000037620000}"/>
    <cellStyle name="Comma 2 5 5 5 2 7" xfId="11997" xr:uid="{00000000-0005-0000-0000-000038620000}"/>
    <cellStyle name="Comma 2 5 5 5 2 7 2" xfId="43383" xr:uid="{00000000-0005-0000-0000-000039620000}"/>
    <cellStyle name="Comma 2 5 5 5 2 8" xfId="32935" xr:uid="{00000000-0005-0000-0000-00003A620000}"/>
    <cellStyle name="Comma 2 5 5 5 3" xfId="1222" xr:uid="{00000000-0005-0000-0000-00003B620000}"/>
    <cellStyle name="Comma 2 5 5 5 3 2" xfId="3922" xr:uid="{00000000-0005-0000-0000-00003C620000}"/>
    <cellStyle name="Comma 2 5 5 5 3 2 2" xfId="9283" xr:uid="{00000000-0005-0000-0000-00003D620000}"/>
    <cellStyle name="Comma 2 5 5 5 3 2 2 2" xfId="22402" xr:uid="{00000000-0005-0000-0000-00003E620000}"/>
    <cellStyle name="Comma 2 5 5 5 3 2 2 2 2" xfId="53785" xr:uid="{00000000-0005-0000-0000-00003F620000}"/>
    <cellStyle name="Comma 2 5 5 5 3 2 2 3" xfId="40831" xr:uid="{00000000-0005-0000-0000-000040620000}"/>
    <cellStyle name="Comma 2 5 5 5 3 2 3" xfId="30284" xr:uid="{00000000-0005-0000-0000-000041620000}"/>
    <cellStyle name="Comma 2 5 5 5 3 2 3 2" xfId="61666" xr:uid="{00000000-0005-0000-0000-000042620000}"/>
    <cellStyle name="Comma 2 5 5 5 3 2 4" xfId="14627" xr:uid="{00000000-0005-0000-0000-000043620000}"/>
    <cellStyle name="Comma 2 5 5 5 3 2 4 2" xfId="46012" xr:uid="{00000000-0005-0000-0000-000044620000}"/>
    <cellStyle name="Comma 2 5 5 5 3 2 5" xfId="35567" xr:uid="{00000000-0005-0000-0000-000045620000}"/>
    <cellStyle name="Comma 2 5 5 5 3 3" xfId="6625" xr:uid="{00000000-0005-0000-0000-000046620000}"/>
    <cellStyle name="Comma 2 5 5 5 3 3 2" xfId="25029" xr:uid="{00000000-0005-0000-0000-000047620000}"/>
    <cellStyle name="Comma 2 5 5 5 3 3 2 2" xfId="56412" xr:uid="{00000000-0005-0000-0000-000048620000}"/>
    <cellStyle name="Comma 2 5 5 5 3 3 3" xfId="17256" xr:uid="{00000000-0005-0000-0000-000049620000}"/>
    <cellStyle name="Comma 2 5 5 5 3 3 3 2" xfId="48639" xr:uid="{00000000-0005-0000-0000-00004A620000}"/>
    <cellStyle name="Comma 2 5 5 5 3 3 4" xfId="38199" xr:uid="{00000000-0005-0000-0000-00004B620000}"/>
    <cellStyle name="Comma 2 5 5 5 3 4" xfId="19775" xr:uid="{00000000-0005-0000-0000-00004C620000}"/>
    <cellStyle name="Comma 2 5 5 5 3 4 2" xfId="51158" xr:uid="{00000000-0005-0000-0000-00004D620000}"/>
    <cellStyle name="Comma 2 5 5 5 3 5" xfId="27657" xr:uid="{00000000-0005-0000-0000-00004E620000}"/>
    <cellStyle name="Comma 2 5 5 5 3 5 2" xfId="59039" xr:uid="{00000000-0005-0000-0000-00004F620000}"/>
    <cellStyle name="Comma 2 5 5 5 3 6" xfId="11999" xr:uid="{00000000-0005-0000-0000-000050620000}"/>
    <cellStyle name="Comma 2 5 5 5 3 6 2" xfId="43385" xr:uid="{00000000-0005-0000-0000-000051620000}"/>
    <cellStyle name="Comma 2 5 5 5 3 7" xfId="32937" xr:uid="{00000000-0005-0000-0000-000052620000}"/>
    <cellStyle name="Comma 2 5 5 5 4" xfId="1223" xr:uid="{00000000-0005-0000-0000-000053620000}"/>
    <cellStyle name="Comma 2 5 5 5 4 2" xfId="3923" xr:uid="{00000000-0005-0000-0000-000054620000}"/>
    <cellStyle name="Comma 2 5 5 5 4 2 2" xfId="9284" xr:uid="{00000000-0005-0000-0000-000055620000}"/>
    <cellStyle name="Comma 2 5 5 5 4 2 2 2" xfId="22403" xr:uid="{00000000-0005-0000-0000-000056620000}"/>
    <cellStyle name="Comma 2 5 5 5 4 2 2 2 2" xfId="53786" xr:uid="{00000000-0005-0000-0000-000057620000}"/>
    <cellStyle name="Comma 2 5 5 5 4 2 2 3" xfId="40832" xr:uid="{00000000-0005-0000-0000-000058620000}"/>
    <cellStyle name="Comma 2 5 5 5 4 2 3" xfId="30285" xr:uid="{00000000-0005-0000-0000-000059620000}"/>
    <cellStyle name="Comma 2 5 5 5 4 2 3 2" xfId="61667" xr:uid="{00000000-0005-0000-0000-00005A620000}"/>
    <cellStyle name="Comma 2 5 5 5 4 2 4" xfId="14628" xr:uid="{00000000-0005-0000-0000-00005B620000}"/>
    <cellStyle name="Comma 2 5 5 5 4 2 4 2" xfId="46013" xr:uid="{00000000-0005-0000-0000-00005C620000}"/>
    <cellStyle name="Comma 2 5 5 5 4 2 5" xfId="35568" xr:uid="{00000000-0005-0000-0000-00005D620000}"/>
    <cellStyle name="Comma 2 5 5 5 4 3" xfId="6626" xr:uid="{00000000-0005-0000-0000-00005E620000}"/>
    <cellStyle name="Comma 2 5 5 5 4 3 2" xfId="25030" xr:uid="{00000000-0005-0000-0000-00005F620000}"/>
    <cellStyle name="Comma 2 5 5 5 4 3 2 2" xfId="56413" xr:uid="{00000000-0005-0000-0000-000060620000}"/>
    <cellStyle name="Comma 2 5 5 5 4 3 3" xfId="17257" xr:uid="{00000000-0005-0000-0000-000061620000}"/>
    <cellStyle name="Comma 2 5 5 5 4 3 3 2" xfId="48640" xr:uid="{00000000-0005-0000-0000-000062620000}"/>
    <cellStyle name="Comma 2 5 5 5 4 3 4" xfId="38200" xr:uid="{00000000-0005-0000-0000-000063620000}"/>
    <cellStyle name="Comma 2 5 5 5 4 4" xfId="19776" xr:uid="{00000000-0005-0000-0000-000064620000}"/>
    <cellStyle name="Comma 2 5 5 5 4 4 2" xfId="51159" xr:uid="{00000000-0005-0000-0000-000065620000}"/>
    <cellStyle name="Comma 2 5 5 5 4 5" xfId="27658" xr:uid="{00000000-0005-0000-0000-000066620000}"/>
    <cellStyle name="Comma 2 5 5 5 4 5 2" xfId="59040" xr:uid="{00000000-0005-0000-0000-000067620000}"/>
    <cellStyle name="Comma 2 5 5 5 4 6" xfId="12000" xr:uid="{00000000-0005-0000-0000-000068620000}"/>
    <cellStyle name="Comma 2 5 5 5 4 6 2" xfId="43386" xr:uid="{00000000-0005-0000-0000-000069620000}"/>
    <cellStyle name="Comma 2 5 5 5 4 7" xfId="32938" xr:uid="{00000000-0005-0000-0000-00006A620000}"/>
    <cellStyle name="Comma 2 5 5 5 5" xfId="3919" xr:uid="{00000000-0005-0000-0000-00006B620000}"/>
    <cellStyle name="Comma 2 5 5 5 5 2" xfId="9280" xr:uid="{00000000-0005-0000-0000-00006C620000}"/>
    <cellStyle name="Comma 2 5 5 5 5 2 2" xfId="22399" xr:uid="{00000000-0005-0000-0000-00006D620000}"/>
    <cellStyle name="Comma 2 5 5 5 5 2 2 2" xfId="53782" xr:uid="{00000000-0005-0000-0000-00006E620000}"/>
    <cellStyle name="Comma 2 5 5 5 5 2 3" xfId="40828" xr:uid="{00000000-0005-0000-0000-00006F620000}"/>
    <cellStyle name="Comma 2 5 5 5 5 3" xfId="30281" xr:uid="{00000000-0005-0000-0000-000070620000}"/>
    <cellStyle name="Comma 2 5 5 5 5 3 2" xfId="61663" xr:uid="{00000000-0005-0000-0000-000071620000}"/>
    <cellStyle name="Comma 2 5 5 5 5 4" xfId="14624" xr:uid="{00000000-0005-0000-0000-000072620000}"/>
    <cellStyle name="Comma 2 5 5 5 5 4 2" xfId="46009" xr:uid="{00000000-0005-0000-0000-000073620000}"/>
    <cellStyle name="Comma 2 5 5 5 5 5" xfId="35564" xr:uid="{00000000-0005-0000-0000-000074620000}"/>
    <cellStyle name="Comma 2 5 5 5 6" xfId="6622" xr:uid="{00000000-0005-0000-0000-000075620000}"/>
    <cellStyle name="Comma 2 5 5 5 6 2" xfId="25026" xr:uid="{00000000-0005-0000-0000-000076620000}"/>
    <cellStyle name="Comma 2 5 5 5 6 2 2" xfId="56409" xr:uid="{00000000-0005-0000-0000-000077620000}"/>
    <cellStyle name="Comma 2 5 5 5 6 3" xfId="17253" xr:uid="{00000000-0005-0000-0000-000078620000}"/>
    <cellStyle name="Comma 2 5 5 5 6 3 2" xfId="48636" xr:uid="{00000000-0005-0000-0000-000079620000}"/>
    <cellStyle name="Comma 2 5 5 5 6 4" xfId="38196" xr:uid="{00000000-0005-0000-0000-00007A620000}"/>
    <cellStyle name="Comma 2 5 5 5 7" xfId="19772" xr:uid="{00000000-0005-0000-0000-00007B620000}"/>
    <cellStyle name="Comma 2 5 5 5 7 2" xfId="51155" xr:uid="{00000000-0005-0000-0000-00007C620000}"/>
    <cellStyle name="Comma 2 5 5 5 8" xfId="27654" xr:uid="{00000000-0005-0000-0000-00007D620000}"/>
    <cellStyle name="Comma 2 5 5 5 8 2" xfId="59036" xr:uid="{00000000-0005-0000-0000-00007E620000}"/>
    <cellStyle name="Comma 2 5 5 5 9" xfId="11996" xr:uid="{00000000-0005-0000-0000-00007F620000}"/>
    <cellStyle name="Comma 2 5 5 5 9 2" xfId="43382" xr:uid="{00000000-0005-0000-0000-000080620000}"/>
    <cellStyle name="Comma 2 5 5 6" xfId="1224" xr:uid="{00000000-0005-0000-0000-000081620000}"/>
    <cellStyle name="Comma 2 5 5 6 2" xfId="1225" xr:uid="{00000000-0005-0000-0000-000082620000}"/>
    <cellStyle name="Comma 2 5 5 6 2 2" xfId="3925" xr:uid="{00000000-0005-0000-0000-000083620000}"/>
    <cellStyle name="Comma 2 5 5 6 2 2 2" xfId="9286" xr:uid="{00000000-0005-0000-0000-000084620000}"/>
    <cellStyle name="Comma 2 5 5 6 2 2 2 2" xfId="22405" xr:uid="{00000000-0005-0000-0000-000085620000}"/>
    <cellStyle name="Comma 2 5 5 6 2 2 2 2 2" xfId="53788" xr:uid="{00000000-0005-0000-0000-000086620000}"/>
    <cellStyle name="Comma 2 5 5 6 2 2 2 3" xfId="40834" xr:uid="{00000000-0005-0000-0000-000087620000}"/>
    <cellStyle name="Comma 2 5 5 6 2 2 3" xfId="30287" xr:uid="{00000000-0005-0000-0000-000088620000}"/>
    <cellStyle name="Comma 2 5 5 6 2 2 3 2" xfId="61669" xr:uid="{00000000-0005-0000-0000-000089620000}"/>
    <cellStyle name="Comma 2 5 5 6 2 2 4" xfId="14630" xr:uid="{00000000-0005-0000-0000-00008A620000}"/>
    <cellStyle name="Comma 2 5 5 6 2 2 4 2" xfId="46015" xr:uid="{00000000-0005-0000-0000-00008B620000}"/>
    <cellStyle name="Comma 2 5 5 6 2 2 5" xfId="35570" xr:uid="{00000000-0005-0000-0000-00008C620000}"/>
    <cellStyle name="Comma 2 5 5 6 2 3" xfId="6628" xr:uid="{00000000-0005-0000-0000-00008D620000}"/>
    <cellStyle name="Comma 2 5 5 6 2 3 2" xfId="25032" xr:uid="{00000000-0005-0000-0000-00008E620000}"/>
    <cellStyle name="Comma 2 5 5 6 2 3 2 2" xfId="56415" xr:uid="{00000000-0005-0000-0000-00008F620000}"/>
    <cellStyle name="Comma 2 5 5 6 2 3 3" xfId="17259" xr:uid="{00000000-0005-0000-0000-000090620000}"/>
    <cellStyle name="Comma 2 5 5 6 2 3 3 2" xfId="48642" xr:uid="{00000000-0005-0000-0000-000091620000}"/>
    <cellStyle name="Comma 2 5 5 6 2 3 4" xfId="38202" xr:uid="{00000000-0005-0000-0000-000092620000}"/>
    <cellStyle name="Comma 2 5 5 6 2 4" xfId="19778" xr:uid="{00000000-0005-0000-0000-000093620000}"/>
    <cellStyle name="Comma 2 5 5 6 2 4 2" xfId="51161" xr:uid="{00000000-0005-0000-0000-000094620000}"/>
    <cellStyle name="Comma 2 5 5 6 2 5" xfId="27660" xr:uid="{00000000-0005-0000-0000-000095620000}"/>
    <cellStyle name="Comma 2 5 5 6 2 5 2" xfId="59042" xr:uid="{00000000-0005-0000-0000-000096620000}"/>
    <cellStyle name="Comma 2 5 5 6 2 6" xfId="12002" xr:uid="{00000000-0005-0000-0000-000097620000}"/>
    <cellStyle name="Comma 2 5 5 6 2 6 2" xfId="43388" xr:uid="{00000000-0005-0000-0000-000098620000}"/>
    <cellStyle name="Comma 2 5 5 6 2 7" xfId="32940" xr:uid="{00000000-0005-0000-0000-000099620000}"/>
    <cellStyle name="Comma 2 5 5 6 3" xfId="1226" xr:uid="{00000000-0005-0000-0000-00009A620000}"/>
    <cellStyle name="Comma 2 5 5 6 3 2" xfId="3926" xr:uid="{00000000-0005-0000-0000-00009B620000}"/>
    <cellStyle name="Comma 2 5 5 6 3 2 2" xfId="9287" xr:uid="{00000000-0005-0000-0000-00009C620000}"/>
    <cellStyle name="Comma 2 5 5 6 3 2 2 2" xfId="22406" xr:uid="{00000000-0005-0000-0000-00009D620000}"/>
    <cellStyle name="Comma 2 5 5 6 3 2 2 2 2" xfId="53789" xr:uid="{00000000-0005-0000-0000-00009E620000}"/>
    <cellStyle name="Comma 2 5 5 6 3 2 2 3" xfId="40835" xr:uid="{00000000-0005-0000-0000-00009F620000}"/>
    <cellStyle name="Comma 2 5 5 6 3 2 3" xfId="30288" xr:uid="{00000000-0005-0000-0000-0000A0620000}"/>
    <cellStyle name="Comma 2 5 5 6 3 2 3 2" xfId="61670" xr:uid="{00000000-0005-0000-0000-0000A1620000}"/>
    <cellStyle name="Comma 2 5 5 6 3 2 4" xfId="14631" xr:uid="{00000000-0005-0000-0000-0000A2620000}"/>
    <cellStyle name="Comma 2 5 5 6 3 2 4 2" xfId="46016" xr:uid="{00000000-0005-0000-0000-0000A3620000}"/>
    <cellStyle name="Comma 2 5 5 6 3 2 5" xfId="35571" xr:uid="{00000000-0005-0000-0000-0000A4620000}"/>
    <cellStyle name="Comma 2 5 5 6 3 3" xfId="6629" xr:uid="{00000000-0005-0000-0000-0000A5620000}"/>
    <cellStyle name="Comma 2 5 5 6 3 3 2" xfId="25033" xr:uid="{00000000-0005-0000-0000-0000A6620000}"/>
    <cellStyle name="Comma 2 5 5 6 3 3 2 2" xfId="56416" xr:uid="{00000000-0005-0000-0000-0000A7620000}"/>
    <cellStyle name="Comma 2 5 5 6 3 3 3" xfId="17260" xr:uid="{00000000-0005-0000-0000-0000A8620000}"/>
    <cellStyle name="Comma 2 5 5 6 3 3 3 2" xfId="48643" xr:uid="{00000000-0005-0000-0000-0000A9620000}"/>
    <cellStyle name="Comma 2 5 5 6 3 3 4" xfId="38203" xr:uid="{00000000-0005-0000-0000-0000AA620000}"/>
    <cellStyle name="Comma 2 5 5 6 3 4" xfId="19779" xr:uid="{00000000-0005-0000-0000-0000AB620000}"/>
    <cellStyle name="Comma 2 5 5 6 3 4 2" xfId="51162" xr:uid="{00000000-0005-0000-0000-0000AC620000}"/>
    <cellStyle name="Comma 2 5 5 6 3 5" xfId="27661" xr:uid="{00000000-0005-0000-0000-0000AD620000}"/>
    <cellStyle name="Comma 2 5 5 6 3 5 2" xfId="59043" xr:uid="{00000000-0005-0000-0000-0000AE620000}"/>
    <cellStyle name="Comma 2 5 5 6 3 6" xfId="12003" xr:uid="{00000000-0005-0000-0000-0000AF620000}"/>
    <cellStyle name="Comma 2 5 5 6 3 6 2" xfId="43389" xr:uid="{00000000-0005-0000-0000-0000B0620000}"/>
    <cellStyle name="Comma 2 5 5 6 3 7" xfId="32941" xr:uid="{00000000-0005-0000-0000-0000B1620000}"/>
    <cellStyle name="Comma 2 5 5 6 4" xfId="3924" xr:uid="{00000000-0005-0000-0000-0000B2620000}"/>
    <cellStyle name="Comma 2 5 5 6 4 2" xfId="9285" xr:uid="{00000000-0005-0000-0000-0000B3620000}"/>
    <cellStyle name="Comma 2 5 5 6 4 2 2" xfId="22404" xr:uid="{00000000-0005-0000-0000-0000B4620000}"/>
    <cellStyle name="Comma 2 5 5 6 4 2 2 2" xfId="53787" xr:uid="{00000000-0005-0000-0000-0000B5620000}"/>
    <cellStyle name="Comma 2 5 5 6 4 2 3" xfId="40833" xr:uid="{00000000-0005-0000-0000-0000B6620000}"/>
    <cellStyle name="Comma 2 5 5 6 4 3" xfId="30286" xr:uid="{00000000-0005-0000-0000-0000B7620000}"/>
    <cellStyle name="Comma 2 5 5 6 4 3 2" xfId="61668" xr:uid="{00000000-0005-0000-0000-0000B8620000}"/>
    <cellStyle name="Comma 2 5 5 6 4 4" xfId="14629" xr:uid="{00000000-0005-0000-0000-0000B9620000}"/>
    <cellStyle name="Comma 2 5 5 6 4 4 2" xfId="46014" xr:uid="{00000000-0005-0000-0000-0000BA620000}"/>
    <cellStyle name="Comma 2 5 5 6 4 5" xfId="35569" xr:uid="{00000000-0005-0000-0000-0000BB620000}"/>
    <cellStyle name="Comma 2 5 5 6 5" xfId="6627" xr:uid="{00000000-0005-0000-0000-0000BC620000}"/>
    <cellStyle name="Comma 2 5 5 6 5 2" xfId="25031" xr:uid="{00000000-0005-0000-0000-0000BD620000}"/>
    <cellStyle name="Comma 2 5 5 6 5 2 2" xfId="56414" xr:uid="{00000000-0005-0000-0000-0000BE620000}"/>
    <cellStyle name="Comma 2 5 5 6 5 3" xfId="17258" xr:uid="{00000000-0005-0000-0000-0000BF620000}"/>
    <cellStyle name="Comma 2 5 5 6 5 3 2" xfId="48641" xr:uid="{00000000-0005-0000-0000-0000C0620000}"/>
    <cellStyle name="Comma 2 5 5 6 5 4" xfId="38201" xr:uid="{00000000-0005-0000-0000-0000C1620000}"/>
    <cellStyle name="Comma 2 5 5 6 6" xfId="19777" xr:uid="{00000000-0005-0000-0000-0000C2620000}"/>
    <cellStyle name="Comma 2 5 5 6 6 2" xfId="51160" xr:uid="{00000000-0005-0000-0000-0000C3620000}"/>
    <cellStyle name="Comma 2 5 5 6 7" xfId="27659" xr:uid="{00000000-0005-0000-0000-0000C4620000}"/>
    <cellStyle name="Comma 2 5 5 6 7 2" xfId="59041" xr:uid="{00000000-0005-0000-0000-0000C5620000}"/>
    <cellStyle name="Comma 2 5 5 6 8" xfId="12001" xr:uid="{00000000-0005-0000-0000-0000C6620000}"/>
    <cellStyle name="Comma 2 5 5 6 8 2" xfId="43387" xr:uid="{00000000-0005-0000-0000-0000C7620000}"/>
    <cellStyle name="Comma 2 5 5 6 9" xfId="32939" xr:uid="{00000000-0005-0000-0000-0000C8620000}"/>
    <cellStyle name="Comma 2 5 5 7" xfId="1227" xr:uid="{00000000-0005-0000-0000-0000C9620000}"/>
    <cellStyle name="Comma 2 5 5 7 2" xfId="1228" xr:uid="{00000000-0005-0000-0000-0000CA620000}"/>
    <cellStyle name="Comma 2 5 5 7 2 2" xfId="3928" xr:uid="{00000000-0005-0000-0000-0000CB620000}"/>
    <cellStyle name="Comma 2 5 5 7 2 2 2" xfId="9289" xr:uid="{00000000-0005-0000-0000-0000CC620000}"/>
    <cellStyle name="Comma 2 5 5 7 2 2 2 2" xfId="22408" xr:uid="{00000000-0005-0000-0000-0000CD620000}"/>
    <cellStyle name="Comma 2 5 5 7 2 2 2 2 2" xfId="53791" xr:uid="{00000000-0005-0000-0000-0000CE620000}"/>
    <cellStyle name="Comma 2 5 5 7 2 2 2 3" xfId="40837" xr:uid="{00000000-0005-0000-0000-0000CF620000}"/>
    <cellStyle name="Comma 2 5 5 7 2 2 3" xfId="30290" xr:uid="{00000000-0005-0000-0000-0000D0620000}"/>
    <cellStyle name="Comma 2 5 5 7 2 2 3 2" xfId="61672" xr:uid="{00000000-0005-0000-0000-0000D1620000}"/>
    <cellStyle name="Comma 2 5 5 7 2 2 4" xfId="14633" xr:uid="{00000000-0005-0000-0000-0000D2620000}"/>
    <cellStyle name="Comma 2 5 5 7 2 2 4 2" xfId="46018" xr:uid="{00000000-0005-0000-0000-0000D3620000}"/>
    <cellStyle name="Comma 2 5 5 7 2 2 5" xfId="35573" xr:uid="{00000000-0005-0000-0000-0000D4620000}"/>
    <cellStyle name="Comma 2 5 5 7 2 3" xfId="6631" xr:uid="{00000000-0005-0000-0000-0000D5620000}"/>
    <cellStyle name="Comma 2 5 5 7 2 3 2" xfId="25035" xr:uid="{00000000-0005-0000-0000-0000D6620000}"/>
    <cellStyle name="Comma 2 5 5 7 2 3 2 2" xfId="56418" xr:uid="{00000000-0005-0000-0000-0000D7620000}"/>
    <cellStyle name="Comma 2 5 5 7 2 3 3" xfId="17262" xr:uid="{00000000-0005-0000-0000-0000D8620000}"/>
    <cellStyle name="Comma 2 5 5 7 2 3 3 2" xfId="48645" xr:uid="{00000000-0005-0000-0000-0000D9620000}"/>
    <cellStyle name="Comma 2 5 5 7 2 3 4" xfId="38205" xr:uid="{00000000-0005-0000-0000-0000DA620000}"/>
    <cellStyle name="Comma 2 5 5 7 2 4" xfId="19781" xr:uid="{00000000-0005-0000-0000-0000DB620000}"/>
    <cellStyle name="Comma 2 5 5 7 2 4 2" xfId="51164" xr:uid="{00000000-0005-0000-0000-0000DC620000}"/>
    <cellStyle name="Comma 2 5 5 7 2 5" xfId="27663" xr:uid="{00000000-0005-0000-0000-0000DD620000}"/>
    <cellStyle name="Comma 2 5 5 7 2 5 2" xfId="59045" xr:uid="{00000000-0005-0000-0000-0000DE620000}"/>
    <cellStyle name="Comma 2 5 5 7 2 6" xfId="12005" xr:uid="{00000000-0005-0000-0000-0000DF620000}"/>
    <cellStyle name="Comma 2 5 5 7 2 6 2" xfId="43391" xr:uid="{00000000-0005-0000-0000-0000E0620000}"/>
    <cellStyle name="Comma 2 5 5 7 2 7" xfId="32943" xr:uid="{00000000-0005-0000-0000-0000E1620000}"/>
    <cellStyle name="Comma 2 5 5 7 3" xfId="3927" xr:uid="{00000000-0005-0000-0000-0000E2620000}"/>
    <cellStyle name="Comma 2 5 5 7 3 2" xfId="9288" xr:uid="{00000000-0005-0000-0000-0000E3620000}"/>
    <cellStyle name="Comma 2 5 5 7 3 2 2" xfId="22407" xr:uid="{00000000-0005-0000-0000-0000E4620000}"/>
    <cellStyle name="Comma 2 5 5 7 3 2 2 2" xfId="53790" xr:uid="{00000000-0005-0000-0000-0000E5620000}"/>
    <cellStyle name="Comma 2 5 5 7 3 2 3" xfId="40836" xr:uid="{00000000-0005-0000-0000-0000E6620000}"/>
    <cellStyle name="Comma 2 5 5 7 3 3" xfId="30289" xr:uid="{00000000-0005-0000-0000-0000E7620000}"/>
    <cellStyle name="Comma 2 5 5 7 3 3 2" xfId="61671" xr:uid="{00000000-0005-0000-0000-0000E8620000}"/>
    <cellStyle name="Comma 2 5 5 7 3 4" xfId="14632" xr:uid="{00000000-0005-0000-0000-0000E9620000}"/>
    <cellStyle name="Comma 2 5 5 7 3 4 2" xfId="46017" xr:uid="{00000000-0005-0000-0000-0000EA620000}"/>
    <cellStyle name="Comma 2 5 5 7 3 5" xfId="35572" xr:uid="{00000000-0005-0000-0000-0000EB620000}"/>
    <cellStyle name="Comma 2 5 5 7 4" xfId="6630" xr:uid="{00000000-0005-0000-0000-0000EC620000}"/>
    <cellStyle name="Comma 2 5 5 7 4 2" xfId="25034" xr:uid="{00000000-0005-0000-0000-0000ED620000}"/>
    <cellStyle name="Comma 2 5 5 7 4 2 2" xfId="56417" xr:uid="{00000000-0005-0000-0000-0000EE620000}"/>
    <cellStyle name="Comma 2 5 5 7 4 3" xfId="17261" xr:uid="{00000000-0005-0000-0000-0000EF620000}"/>
    <cellStyle name="Comma 2 5 5 7 4 3 2" xfId="48644" xr:uid="{00000000-0005-0000-0000-0000F0620000}"/>
    <cellStyle name="Comma 2 5 5 7 4 4" xfId="38204" xr:uid="{00000000-0005-0000-0000-0000F1620000}"/>
    <cellStyle name="Comma 2 5 5 7 5" xfId="19780" xr:uid="{00000000-0005-0000-0000-0000F2620000}"/>
    <cellStyle name="Comma 2 5 5 7 5 2" xfId="51163" xr:uid="{00000000-0005-0000-0000-0000F3620000}"/>
    <cellStyle name="Comma 2 5 5 7 6" xfId="27662" xr:uid="{00000000-0005-0000-0000-0000F4620000}"/>
    <cellStyle name="Comma 2 5 5 7 6 2" xfId="59044" xr:uid="{00000000-0005-0000-0000-0000F5620000}"/>
    <cellStyle name="Comma 2 5 5 7 7" xfId="12004" xr:uid="{00000000-0005-0000-0000-0000F6620000}"/>
    <cellStyle name="Comma 2 5 5 7 7 2" xfId="43390" xr:uid="{00000000-0005-0000-0000-0000F7620000}"/>
    <cellStyle name="Comma 2 5 5 7 8" xfId="32942" xr:uid="{00000000-0005-0000-0000-0000F8620000}"/>
    <cellStyle name="Comma 2 5 5 8" xfId="1229" xr:uid="{00000000-0005-0000-0000-0000F9620000}"/>
    <cellStyle name="Comma 2 5 5 8 2" xfId="3929" xr:uid="{00000000-0005-0000-0000-0000FA620000}"/>
    <cellStyle name="Comma 2 5 5 8 2 2" xfId="9290" xr:uid="{00000000-0005-0000-0000-0000FB620000}"/>
    <cellStyle name="Comma 2 5 5 8 2 2 2" xfId="22409" xr:uid="{00000000-0005-0000-0000-0000FC620000}"/>
    <cellStyle name="Comma 2 5 5 8 2 2 2 2" xfId="53792" xr:uid="{00000000-0005-0000-0000-0000FD620000}"/>
    <cellStyle name="Comma 2 5 5 8 2 2 3" xfId="40838" xr:uid="{00000000-0005-0000-0000-0000FE620000}"/>
    <cellStyle name="Comma 2 5 5 8 2 3" xfId="30291" xr:uid="{00000000-0005-0000-0000-0000FF620000}"/>
    <cellStyle name="Comma 2 5 5 8 2 3 2" xfId="61673" xr:uid="{00000000-0005-0000-0000-000000630000}"/>
    <cellStyle name="Comma 2 5 5 8 2 4" xfId="14634" xr:uid="{00000000-0005-0000-0000-000001630000}"/>
    <cellStyle name="Comma 2 5 5 8 2 4 2" xfId="46019" xr:uid="{00000000-0005-0000-0000-000002630000}"/>
    <cellStyle name="Comma 2 5 5 8 2 5" xfId="35574" xr:uid="{00000000-0005-0000-0000-000003630000}"/>
    <cellStyle name="Comma 2 5 5 8 3" xfId="6632" xr:uid="{00000000-0005-0000-0000-000004630000}"/>
    <cellStyle name="Comma 2 5 5 8 3 2" xfId="25036" xr:uid="{00000000-0005-0000-0000-000005630000}"/>
    <cellStyle name="Comma 2 5 5 8 3 2 2" xfId="56419" xr:uid="{00000000-0005-0000-0000-000006630000}"/>
    <cellStyle name="Comma 2 5 5 8 3 3" xfId="17263" xr:uid="{00000000-0005-0000-0000-000007630000}"/>
    <cellStyle name="Comma 2 5 5 8 3 3 2" xfId="48646" xr:uid="{00000000-0005-0000-0000-000008630000}"/>
    <cellStyle name="Comma 2 5 5 8 3 4" xfId="38206" xr:uid="{00000000-0005-0000-0000-000009630000}"/>
    <cellStyle name="Comma 2 5 5 8 4" xfId="19782" xr:uid="{00000000-0005-0000-0000-00000A630000}"/>
    <cellStyle name="Comma 2 5 5 8 4 2" xfId="51165" xr:uid="{00000000-0005-0000-0000-00000B630000}"/>
    <cellStyle name="Comma 2 5 5 8 5" xfId="27664" xr:uid="{00000000-0005-0000-0000-00000C630000}"/>
    <cellStyle name="Comma 2 5 5 8 5 2" xfId="59046" xr:uid="{00000000-0005-0000-0000-00000D630000}"/>
    <cellStyle name="Comma 2 5 5 8 6" xfId="12006" xr:uid="{00000000-0005-0000-0000-00000E630000}"/>
    <cellStyle name="Comma 2 5 5 8 6 2" xfId="43392" xr:uid="{00000000-0005-0000-0000-00000F630000}"/>
    <cellStyle name="Comma 2 5 5 8 7" xfId="32944" xr:uid="{00000000-0005-0000-0000-000010630000}"/>
    <cellStyle name="Comma 2 5 5 9" xfId="1230" xr:uid="{00000000-0005-0000-0000-000011630000}"/>
    <cellStyle name="Comma 2 5 5 9 2" xfId="3930" xr:uid="{00000000-0005-0000-0000-000012630000}"/>
    <cellStyle name="Comma 2 5 5 9 2 2" xfId="9291" xr:uid="{00000000-0005-0000-0000-000013630000}"/>
    <cellStyle name="Comma 2 5 5 9 2 2 2" xfId="22410" xr:uid="{00000000-0005-0000-0000-000014630000}"/>
    <cellStyle name="Comma 2 5 5 9 2 2 2 2" xfId="53793" xr:uid="{00000000-0005-0000-0000-000015630000}"/>
    <cellStyle name="Comma 2 5 5 9 2 2 3" xfId="40839" xr:uid="{00000000-0005-0000-0000-000016630000}"/>
    <cellStyle name="Comma 2 5 5 9 2 3" xfId="30292" xr:uid="{00000000-0005-0000-0000-000017630000}"/>
    <cellStyle name="Comma 2 5 5 9 2 3 2" xfId="61674" xr:uid="{00000000-0005-0000-0000-000018630000}"/>
    <cellStyle name="Comma 2 5 5 9 2 4" xfId="14635" xr:uid="{00000000-0005-0000-0000-000019630000}"/>
    <cellStyle name="Comma 2 5 5 9 2 4 2" xfId="46020" xr:uid="{00000000-0005-0000-0000-00001A630000}"/>
    <cellStyle name="Comma 2 5 5 9 2 5" xfId="35575" xr:uid="{00000000-0005-0000-0000-00001B630000}"/>
    <cellStyle name="Comma 2 5 5 9 3" xfId="6633" xr:uid="{00000000-0005-0000-0000-00001C630000}"/>
    <cellStyle name="Comma 2 5 5 9 3 2" xfId="25037" xr:uid="{00000000-0005-0000-0000-00001D630000}"/>
    <cellStyle name="Comma 2 5 5 9 3 2 2" xfId="56420" xr:uid="{00000000-0005-0000-0000-00001E630000}"/>
    <cellStyle name="Comma 2 5 5 9 3 3" xfId="17264" xr:uid="{00000000-0005-0000-0000-00001F630000}"/>
    <cellStyle name="Comma 2 5 5 9 3 3 2" xfId="48647" xr:uid="{00000000-0005-0000-0000-000020630000}"/>
    <cellStyle name="Comma 2 5 5 9 3 4" xfId="38207" xr:uid="{00000000-0005-0000-0000-000021630000}"/>
    <cellStyle name="Comma 2 5 5 9 4" xfId="19783" xr:uid="{00000000-0005-0000-0000-000022630000}"/>
    <cellStyle name="Comma 2 5 5 9 4 2" xfId="51166" xr:uid="{00000000-0005-0000-0000-000023630000}"/>
    <cellStyle name="Comma 2 5 5 9 5" xfId="27665" xr:uid="{00000000-0005-0000-0000-000024630000}"/>
    <cellStyle name="Comma 2 5 5 9 5 2" xfId="59047" xr:uid="{00000000-0005-0000-0000-000025630000}"/>
    <cellStyle name="Comma 2 5 5 9 6" xfId="12007" xr:uid="{00000000-0005-0000-0000-000026630000}"/>
    <cellStyle name="Comma 2 5 5 9 6 2" xfId="43393" xr:uid="{00000000-0005-0000-0000-000027630000}"/>
    <cellStyle name="Comma 2 5 5 9 7" xfId="32945" xr:uid="{00000000-0005-0000-0000-000028630000}"/>
    <cellStyle name="Comma 2 5 6" xfId="1231" xr:uid="{00000000-0005-0000-0000-000029630000}"/>
    <cellStyle name="Comma 2 5 6 10" xfId="32946" xr:uid="{00000000-0005-0000-0000-00002A630000}"/>
    <cellStyle name="Comma 2 5 6 2" xfId="1232" xr:uid="{00000000-0005-0000-0000-00002B630000}"/>
    <cellStyle name="Comma 2 5 6 2 2" xfId="1233" xr:uid="{00000000-0005-0000-0000-00002C630000}"/>
    <cellStyle name="Comma 2 5 6 2 2 2" xfId="3933" xr:uid="{00000000-0005-0000-0000-00002D630000}"/>
    <cellStyle name="Comma 2 5 6 2 2 2 2" xfId="9294" xr:uid="{00000000-0005-0000-0000-00002E630000}"/>
    <cellStyle name="Comma 2 5 6 2 2 2 2 2" xfId="22413" xr:uid="{00000000-0005-0000-0000-00002F630000}"/>
    <cellStyle name="Comma 2 5 6 2 2 2 2 2 2" xfId="53796" xr:uid="{00000000-0005-0000-0000-000030630000}"/>
    <cellStyle name="Comma 2 5 6 2 2 2 2 3" xfId="40842" xr:uid="{00000000-0005-0000-0000-000031630000}"/>
    <cellStyle name="Comma 2 5 6 2 2 2 3" xfId="30295" xr:uid="{00000000-0005-0000-0000-000032630000}"/>
    <cellStyle name="Comma 2 5 6 2 2 2 3 2" xfId="61677" xr:uid="{00000000-0005-0000-0000-000033630000}"/>
    <cellStyle name="Comma 2 5 6 2 2 2 4" xfId="14638" xr:uid="{00000000-0005-0000-0000-000034630000}"/>
    <cellStyle name="Comma 2 5 6 2 2 2 4 2" xfId="46023" xr:uid="{00000000-0005-0000-0000-000035630000}"/>
    <cellStyle name="Comma 2 5 6 2 2 2 5" xfId="35578" xr:uid="{00000000-0005-0000-0000-000036630000}"/>
    <cellStyle name="Comma 2 5 6 2 2 3" xfId="6636" xr:uid="{00000000-0005-0000-0000-000037630000}"/>
    <cellStyle name="Comma 2 5 6 2 2 3 2" xfId="25040" xr:uid="{00000000-0005-0000-0000-000038630000}"/>
    <cellStyle name="Comma 2 5 6 2 2 3 2 2" xfId="56423" xr:uid="{00000000-0005-0000-0000-000039630000}"/>
    <cellStyle name="Comma 2 5 6 2 2 3 3" xfId="17267" xr:uid="{00000000-0005-0000-0000-00003A630000}"/>
    <cellStyle name="Comma 2 5 6 2 2 3 3 2" xfId="48650" xr:uid="{00000000-0005-0000-0000-00003B630000}"/>
    <cellStyle name="Comma 2 5 6 2 2 3 4" xfId="38210" xr:uid="{00000000-0005-0000-0000-00003C630000}"/>
    <cellStyle name="Comma 2 5 6 2 2 4" xfId="19786" xr:uid="{00000000-0005-0000-0000-00003D630000}"/>
    <cellStyle name="Comma 2 5 6 2 2 4 2" xfId="51169" xr:uid="{00000000-0005-0000-0000-00003E630000}"/>
    <cellStyle name="Comma 2 5 6 2 2 5" xfId="27668" xr:uid="{00000000-0005-0000-0000-00003F630000}"/>
    <cellStyle name="Comma 2 5 6 2 2 5 2" xfId="59050" xr:uid="{00000000-0005-0000-0000-000040630000}"/>
    <cellStyle name="Comma 2 5 6 2 2 6" xfId="12010" xr:uid="{00000000-0005-0000-0000-000041630000}"/>
    <cellStyle name="Comma 2 5 6 2 2 6 2" xfId="43396" xr:uid="{00000000-0005-0000-0000-000042630000}"/>
    <cellStyle name="Comma 2 5 6 2 2 7" xfId="32948" xr:uid="{00000000-0005-0000-0000-000043630000}"/>
    <cellStyle name="Comma 2 5 6 2 3" xfId="3932" xr:uid="{00000000-0005-0000-0000-000044630000}"/>
    <cellStyle name="Comma 2 5 6 2 3 2" xfId="9293" xr:uid="{00000000-0005-0000-0000-000045630000}"/>
    <cellStyle name="Comma 2 5 6 2 3 2 2" xfId="22412" xr:uid="{00000000-0005-0000-0000-000046630000}"/>
    <cellStyle name="Comma 2 5 6 2 3 2 2 2" xfId="53795" xr:uid="{00000000-0005-0000-0000-000047630000}"/>
    <cellStyle name="Comma 2 5 6 2 3 2 3" xfId="40841" xr:uid="{00000000-0005-0000-0000-000048630000}"/>
    <cellStyle name="Comma 2 5 6 2 3 3" xfId="30294" xr:uid="{00000000-0005-0000-0000-000049630000}"/>
    <cellStyle name="Comma 2 5 6 2 3 3 2" xfId="61676" xr:uid="{00000000-0005-0000-0000-00004A630000}"/>
    <cellStyle name="Comma 2 5 6 2 3 4" xfId="14637" xr:uid="{00000000-0005-0000-0000-00004B630000}"/>
    <cellStyle name="Comma 2 5 6 2 3 4 2" xfId="46022" xr:uid="{00000000-0005-0000-0000-00004C630000}"/>
    <cellStyle name="Comma 2 5 6 2 3 5" xfId="35577" xr:uid="{00000000-0005-0000-0000-00004D630000}"/>
    <cellStyle name="Comma 2 5 6 2 4" xfId="6635" xr:uid="{00000000-0005-0000-0000-00004E630000}"/>
    <cellStyle name="Comma 2 5 6 2 4 2" xfId="25039" xr:uid="{00000000-0005-0000-0000-00004F630000}"/>
    <cellStyle name="Comma 2 5 6 2 4 2 2" xfId="56422" xr:uid="{00000000-0005-0000-0000-000050630000}"/>
    <cellStyle name="Comma 2 5 6 2 4 3" xfId="17266" xr:uid="{00000000-0005-0000-0000-000051630000}"/>
    <cellStyle name="Comma 2 5 6 2 4 3 2" xfId="48649" xr:uid="{00000000-0005-0000-0000-000052630000}"/>
    <cellStyle name="Comma 2 5 6 2 4 4" xfId="38209" xr:uid="{00000000-0005-0000-0000-000053630000}"/>
    <cellStyle name="Comma 2 5 6 2 5" xfId="19785" xr:uid="{00000000-0005-0000-0000-000054630000}"/>
    <cellStyle name="Comma 2 5 6 2 5 2" xfId="51168" xr:uid="{00000000-0005-0000-0000-000055630000}"/>
    <cellStyle name="Comma 2 5 6 2 6" xfId="27667" xr:uid="{00000000-0005-0000-0000-000056630000}"/>
    <cellStyle name="Comma 2 5 6 2 6 2" xfId="59049" xr:uid="{00000000-0005-0000-0000-000057630000}"/>
    <cellStyle name="Comma 2 5 6 2 7" xfId="12009" xr:uid="{00000000-0005-0000-0000-000058630000}"/>
    <cellStyle name="Comma 2 5 6 2 7 2" xfId="43395" xr:uid="{00000000-0005-0000-0000-000059630000}"/>
    <cellStyle name="Comma 2 5 6 2 8" xfId="32947" xr:uid="{00000000-0005-0000-0000-00005A630000}"/>
    <cellStyle name="Comma 2 5 6 3" xfId="1234" xr:uid="{00000000-0005-0000-0000-00005B630000}"/>
    <cellStyle name="Comma 2 5 6 3 2" xfId="3934" xr:uid="{00000000-0005-0000-0000-00005C630000}"/>
    <cellStyle name="Comma 2 5 6 3 2 2" xfId="9295" xr:uid="{00000000-0005-0000-0000-00005D630000}"/>
    <cellStyle name="Comma 2 5 6 3 2 2 2" xfId="22414" xr:uid="{00000000-0005-0000-0000-00005E630000}"/>
    <cellStyle name="Comma 2 5 6 3 2 2 2 2" xfId="53797" xr:uid="{00000000-0005-0000-0000-00005F630000}"/>
    <cellStyle name="Comma 2 5 6 3 2 2 3" xfId="40843" xr:uid="{00000000-0005-0000-0000-000060630000}"/>
    <cellStyle name="Comma 2 5 6 3 2 3" xfId="30296" xr:uid="{00000000-0005-0000-0000-000061630000}"/>
    <cellStyle name="Comma 2 5 6 3 2 3 2" xfId="61678" xr:uid="{00000000-0005-0000-0000-000062630000}"/>
    <cellStyle name="Comma 2 5 6 3 2 4" xfId="14639" xr:uid="{00000000-0005-0000-0000-000063630000}"/>
    <cellStyle name="Comma 2 5 6 3 2 4 2" xfId="46024" xr:uid="{00000000-0005-0000-0000-000064630000}"/>
    <cellStyle name="Comma 2 5 6 3 2 5" xfId="35579" xr:uid="{00000000-0005-0000-0000-000065630000}"/>
    <cellStyle name="Comma 2 5 6 3 3" xfId="6637" xr:uid="{00000000-0005-0000-0000-000066630000}"/>
    <cellStyle name="Comma 2 5 6 3 3 2" xfId="25041" xr:uid="{00000000-0005-0000-0000-000067630000}"/>
    <cellStyle name="Comma 2 5 6 3 3 2 2" xfId="56424" xr:uid="{00000000-0005-0000-0000-000068630000}"/>
    <cellStyle name="Comma 2 5 6 3 3 3" xfId="17268" xr:uid="{00000000-0005-0000-0000-000069630000}"/>
    <cellStyle name="Comma 2 5 6 3 3 3 2" xfId="48651" xr:uid="{00000000-0005-0000-0000-00006A630000}"/>
    <cellStyle name="Comma 2 5 6 3 3 4" xfId="38211" xr:uid="{00000000-0005-0000-0000-00006B630000}"/>
    <cellStyle name="Comma 2 5 6 3 4" xfId="19787" xr:uid="{00000000-0005-0000-0000-00006C630000}"/>
    <cellStyle name="Comma 2 5 6 3 4 2" xfId="51170" xr:uid="{00000000-0005-0000-0000-00006D630000}"/>
    <cellStyle name="Comma 2 5 6 3 5" xfId="27669" xr:uid="{00000000-0005-0000-0000-00006E630000}"/>
    <cellStyle name="Comma 2 5 6 3 5 2" xfId="59051" xr:uid="{00000000-0005-0000-0000-00006F630000}"/>
    <cellStyle name="Comma 2 5 6 3 6" xfId="12011" xr:uid="{00000000-0005-0000-0000-000070630000}"/>
    <cellStyle name="Comma 2 5 6 3 6 2" xfId="43397" xr:uid="{00000000-0005-0000-0000-000071630000}"/>
    <cellStyle name="Comma 2 5 6 3 7" xfId="32949" xr:uid="{00000000-0005-0000-0000-000072630000}"/>
    <cellStyle name="Comma 2 5 6 4" xfId="1235" xr:uid="{00000000-0005-0000-0000-000073630000}"/>
    <cellStyle name="Comma 2 5 6 4 2" xfId="3935" xr:uid="{00000000-0005-0000-0000-000074630000}"/>
    <cellStyle name="Comma 2 5 6 4 2 2" xfId="9296" xr:uid="{00000000-0005-0000-0000-000075630000}"/>
    <cellStyle name="Comma 2 5 6 4 2 2 2" xfId="22415" xr:uid="{00000000-0005-0000-0000-000076630000}"/>
    <cellStyle name="Comma 2 5 6 4 2 2 2 2" xfId="53798" xr:uid="{00000000-0005-0000-0000-000077630000}"/>
    <cellStyle name="Comma 2 5 6 4 2 2 3" xfId="40844" xr:uid="{00000000-0005-0000-0000-000078630000}"/>
    <cellStyle name="Comma 2 5 6 4 2 3" xfId="30297" xr:uid="{00000000-0005-0000-0000-000079630000}"/>
    <cellStyle name="Comma 2 5 6 4 2 3 2" xfId="61679" xr:uid="{00000000-0005-0000-0000-00007A630000}"/>
    <cellStyle name="Comma 2 5 6 4 2 4" xfId="14640" xr:uid="{00000000-0005-0000-0000-00007B630000}"/>
    <cellStyle name="Comma 2 5 6 4 2 4 2" xfId="46025" xr:uid="{00000000-0005-0000-0000-00007C630000}"/>
    <cellStyle name="Comma 2 5 6 4 2 5" xfId="35580" xr:uid="{00000000-0005-0000-0000-00007D630000}"/>
    <cellStyle name="Comma 2 5 6 4 3" xfId="6638" xr:uid="{00000000-0005-0000-0000-00007E630000}"/>
    <cellStyle name="Comma 2 5 6 4 3 2" xfId="25042" xr:uid="{00000000-0005-0000-0000-00007F630000}"/>
    <cellStyle name="Comma 2 5 6 4 3 2 2" xfId="56425" xr:uid="{00000000-0005-0000-0000-000080630000}"/>
    <cellStyle name="Comma 2 5 6 4 3 3" xfId="17269" xr:uid="{00000000-0005-0000-0000-000081630000}"/>
    <cellStyle name="Comma 2 5 6 4 3 3 2" xfId="48652" xr:uid="{00000000-0005-0000-0000-000082630000}"/>
    <cellStyle name="Comma 2 5 6 4 3 4" xfId="38212" xr:uid="{00000000-0005-0000-0000-000083630000}"/>
    <cellStyle name="Comma 2 5 6 4 4" xfId="19788" xr:uid="{00000000-0005-0000-0000-000084630000}"/>
    <cellStyle name="Comma 2 5 6 4 4 2" xfId="51171" xr:uid="{00000000-0005-0000-0000-000085630000}"/>
    <cellStyle name="Comma 2 5 6 4 5" xfId="27670" xr:uid="{00000000-0005-0000-0000-000086630000}"/>
    <cellStyle name="Comma 2 5 6 4 5 2" xfId="59052" xr:uid="{00000000-0005-0000-0000-000087630000}"/>
    <cellStyle name="Comma 2 5 6 4 6" xfId="12012" xr:uid="{00000000-0005-0000-0000-000088630000}"/>
    <cellStyle name="Comma 2 5 6 4 6 2" xfId="43398" xr:uid="{00000000-0005-0000-0000-000089630000}"/>
    <cellStyle name="Comma 2 5 6 4 7" xfId="32950" xr:uid="{00000000-0005-0000-0000-00008A630000}"/>
    <cellStyle name="Comma 2 5 6 5" xfId="3931" xr:uid="{00000000-0005-0000-0000-00008B630000}"/>
    <cellStyle name="Comma 2 5 6 5 2" xfId="9292" xr:uid="{00000000-0005-0000-0000-00008C630000}"/>
    <cellStyle name="Comma 2 5 6 5 2 2" xfId="22411" xr:uid="{00000000-0005-0000-0000-00008D630000}"/>
    <cellStyle name="Comma 2 5 6 5 2 2 2" xfId="53794" xr:uid="{00000000-0005-0000-0000-00008E630000}"/>
    <cellStyle name="Comma 2 5 6 5 2 3" xfId="40840" xr:uid="{00000000-0005-0000-0000-00008F630000}"/>
    <cellStyle name="Comma 2 5 6 5 3" xfId="30293" xr:uid="{00000000-0005-0000-0000-000090630000}"/>
    <cellStyle name="Comma 2 5 6 5 3 2" xfId="61675" xr:uid="{00000000-0005-0000-0000-000091630000}"/>
    <cellStyle name="Comma 2 5 6 5 4" xfId="14636" xr:uid="{00000000-0005-0000-0000-000092630000}"/>
    <cellStyle name="Comma 2 5 6 5 4 2" xfId="46021" xr:uid="{00000000-0005-0000-0000-000093630000}"/>
    <cellStyle name="Comma 2 5 6 5 5" xfId="35576" xr:uid="{00000000-0005-0000-0000-000094630000}"/>
    <cellStyle name="Comma 2 5 6 6" xfId="6634" xr:uid="{00000000-0005-0000-0000-000095630000}"/>
    <cellStyle name="Comma 2 5 6 6 2" xfId="25038" xr:uid="{00000000-0005-0000-0000-000096630000}"/>
    <cellStyle name="Comma 2 5 6 6 2 2" xfId="56421" xr:uid="{00000000-0005-0000-0000-000097630000}"/>
    <cellStyle name="Comma 2 5 6 6 3" xfId="17265" xr:uid="{00000000-0005-0000-0000-000098630000}"/>
    <cellStyle name="Comma 2 5 6 6 3 2" xfId="48648" xr:uid="{00000000-0005-0000-0000-000099630000}"/>
    <cellStyle name="Comma 2 5 6 6 4" xfId="38208" xr:uid="{00000000-0005-0000-0000-00009A630000}"/>
    <cellStyle name="Comma 2 5 6 7" xfId="19784" xr:uid="{00000000-0005-0000-0000-00009B630000}"/>
    <cellStyle name="Comma 2 5 6 7 2" xfId="51167" xr:uid="{00000000-0005-0000-0000-00009C630000}"/>
    <cellStyle name="Comma 2 5 6 8" xfId="27666" xr:uid="{00000000-0005-0000-0000-00009D630000}"/>
    <cellStyle name="Comma 2 5 6 8 2" xfId="59048" xr:uid="{00000000-0005-0000-0000-00009E630000}"/>
    <cellStyle name="Comma 2 5 6 9" xfId="12008" xr:uid="{00000000-0005-0000-0000-00009F630000}"/>
    <cellStyle name="Comma 2 5 6 9 2" xfId="43394" xr:uid="{00000000-0005-0000-0000-0000A0630000}"/>
    <cellStyle name="Comma 2 5 7" xfId="1236" xr:uid="{00000000-0005-0000-0000-0000A1630000}"/>
    <cellStyle name="Comma 2 5 7 10" xfId="32951" xr:uid="{00000000-0005-0000-0000-0000A2630000}"/>
    <cellStyle name="Comma 2 5 7 2" xfId="1237" xr:uid="{00000000-0005-0000-0000-0000A3630000}"/>
    <cellStyle name="Comma 2 5 7 2 2" xfId="1238" xr:uid="{00000000-0005-0000-0000-0000A4630000}"/>
    <cellStyle name="Comma 2 5 7 2 2 2" xfId="3938" xr:uid="{00000000-0005-0000-0000-0000A5630000}"/>
    <cellStyle name="Comma 2 5 7 2 2 2 2" xfId="9299" xr:uid="{00000000-0005-0000-0000-0000A6630000}"/>
    <cellStyle name="Comma 2 5 7 2 2 2 2 2" xfId="22418" xr:uid="{00000000-0005-0000-0000-0000A7630000}"/>
    <cellStyle name="Comma 2 5 7 2 2 2 2 2 2" xfId="53801" xr:uid="{00000000-0005-0000-0000-0000A8630000}"/>
    <cellStyle name="Comma 2 5 7 2 2 2 2 3" xfId="40847" xr:uid="{00000000-0005-0000-0000-0000A9630000}"/>
    <cellStyle name="Comma 2 5 7 2 2 2 3" xfId="30300" xr:uid="{00000000-0005-0000-0000-0000AA630000}"/>
    <cellStyle name="Comma 2 5 7 2 2 2 3 2" xfId="61682" xr:uid="{00000000-0005-0000-0000-0000AB630000}"/>
    <cellStyle name="Comma 2 5 7 2 2 2 4" xfId="14643" xr:uid="{00000000-0005-0000-0000-0000AC630000}"/>
    <cellStyle name="Comma 2 5 7 2 2 2 4 2" xfId="46028" xr:uid="{00000000-0005-0000-0000-0000AD630000}"/>
    <cellStyle name="Comma 2 5 7 2 2 2 5" xfId="35583" xr:uid="{00000000-0005-0000-0000-0000AE630000}"/>
    <cellStyle name="Comma 2 5 7 2 2 3" xfId="6641" xr:uid="{00000000-0005-0000-0000-0000AF630000}"/>
    <cellStyle name="Comma 2 5 7 2 2 3 2" xfId="25045" xr:uid="{00000000-0005-0000-0000-0000B0630000}"/>
    <cellStyle name="Comma 2 5 7 2 2 3 2 2" xfId="56428" xr:uid="{00000000-0005-0000-0000-0000B1630000}"/>
    <cellStyle name="Comma 2 5 7 2 2 3 3" xfId="17272" xr:uid="{00000000-0005-0000-0000-0000B2630000}"/>
    <cellStyle name="Comma 2 5 7 2 2 3 3 2" xfId="48655" xr:uid="{00000000-0005-0000-0000-0000B3630000}"/>
    <cellStyle name="Comma 2 5 7 2 2 3 4" xfId="38215" xr:uid="{00000000-0005-0000-0000-0000B4630000}"/>
    <cellStyle name="Comma 2 5 7 2 2 4" xfId="19791" xr:uid="{00000000-0005-0000-0000-0000B5630000}"/>
    <cellStyle name="Comma 2 5 7 2 2 4 2" xfId="51174" xr:uid="{00000000-0005-0000-0000-0000B6630000}"/>
    <cellStyle name="Comma 2 5 7 2 2 5" xfId="27673" xr:uid="{00000000-0005-0000-0000-0000B7630000}"/>
    <cellStyle name="Comma 2 5 7 2 2 5 2" xfId="59055" xr:uid="{00000000-0005-0000-0000-0000B8630000}"/>
    <cellStyle name="Comma 2 5 7 2 2 6" xfId="12015" xr:uid="{00000000-0005-0000-0000-0000B9630000}"/>
    <cellStyle name="Comma 2 5 7 2 2 6 2" xfId="43401" xr:uid="{00000000-0005-0000-0000-0000BA630000}"/>
    <cellStyle name="Comma 2 5 7 2 2 7" xfId="32953" xr:uid="{00000000-0005-0000-0000-0000BB630000}"/>
    <cellStyle name="Comma 2 5 7 2 3" xfId="3937" xr:uid="{00000000-0005-0000-0000-0000BC630000}"/>
    <cellStyle name="Comma 2 5 7 2 3 2" xfId="9298" xr:uid="{00000000-0005-0000-0000-0000BD630000}"/>
    <cellStyle name="Comma 2 5 7 2 3 2 2" xfId="22417" xr:uid="{00000000-0005-0000-0000-0000BE630000}"/>
    <cellStyle name="Comma 2 5 7 2 3 2 2 2" xfId="53800" xr:uid="{00000000-0005-0000-0000-0000BF630000}"/>
    <cellStyle name="Comma 2 5 7 2 3 2 3" xfId="40846" xr:uid="{00000000-0005-0000-0000-0000C0630000}"/>
    <cellStyle name="Comma 2 5 7 2 3 3" xfId="30299" xr:uid="{00000000-0005-0000-0000-0000C1630000}"/>
    <cellStyle name="Comma 2 5 7 2 3 3 2" xfId="61681" xr:uid="{00000000-0005-0000-0000-0000C2630000}"/>
    <cellStyle name="Comma 2 5 7 2 3 4" xfId="14642" xr:uid="{00000000-0005-0000-0000-0000C3630000}"/>
    <cellStyle name="Comma 2 5 7 2 3 4 2" xfId="46027" xr:uid="{00000000-0005-0000-0000-0000C4630000}"/>
    <cellStyle name="Comma 2 5 7 2 3 5" xfId="35582" xr:uid="{00000000-0005-0000-0000-0000C5630000}"/>
    <cellStyle name="Comma 2 5 7 2 4" xfId="6640" xr:uid="{00000000-0005-0000-0000-0000C6630000}"/>
    <cellStyle name="Comma 2 5 7 2 4 2" xfId="25044" xr:uid="{00000000-0005-0000-0000-0000C7630000}"/>
    <cellStyle name="Comma 2 5 7 2 4 2 2" xfId="56427" xr:uid="{00000000-0005-0000-0000-0000C8630000}"/>
    <cellStyle name="Comma 2 5 7 2 4 3" xfId="17271" xr:uid="{00000000-0005-0000-0000-0000C9630000}"/>
    <cellStyle name="Comma 2 5 7 2 4 3 2" xfId="48654" xr:uid="{00000000-0005-0000-0000-0000CA630000}"/>
    <cellStyle name="Comma 2 5 7 2 4 4" xfId="38214" xr:uid="{00000000-0005-0000-0000-0000CB630000}"/>
    <cellStyle name="Comma 2 5 7 2 5" xfId="19790" xr:uid="{00000000-0005-0000-0000-0000CC630000}"/>
    <cellStyle name="Comma 2 5 7 2 5 2" xfId="51173" xr:uid="{00000000-0005-0000-0000-0000CD630000}"/>
    <cellStyle name="Comma 2 5 7 2 6" xfId="27672" xr:uid="{00000000-0005-0000-0000-0000CE630000}"/>
    <cellStyle name="Comma 2 5 7 2 6 2" xfId="59054" xr:uid="{00000000-0005-0000-0000-0000CF630000}"/>
    <cellStyle name="Comma 2 5 7 2 7" xfId="12014" xr:uid="{00000000-0005-0000-0000-0000D0630000}"/>
    <cellStyle name="Comma 2 5 7 2 7 2" xfId="43400" xr:uid="{00000000-0005-0000-0000-0000D1630000}"/>
    <cellStyle name="Comma 2 5 7 2 8" xfId="32952" xr:uid="{00000000-0005-0000-0000-0000D2630000}"/>
    <cellStyle name="Comma 2 5 7 3" xfId="1239" xr:uid="{00000000-0005-0000-0000-0000D3630000}"/>
    <cellStyle name="Comma 2 5 7 3 2" xfId="3939" xr:uid="{00000000-0005-0000-0000-0000D4630000}"/>
    <cellStyle name="Comma 2 5 7 3 2 2" xfId="9300" xr:uid="{00000000-0005-0000-0000-0000D5630000}"/>
    <cellStyle name="Comma 2 5 7 3 2 2 2" xfId="22419" xr:uid="{00000000-0005-0000-0000-0000D6630000}"/>
    <cellStyle name="Comma 2 5 7 3 2 2 2 2" xfId="53802" xr:uid="{00000000-0005-0000-0000-0000D7630000}"/>
    <cellStyle name="Comma 2 5 7 3 2 2 3" xfId="40848" xr:uid="{00000000-0005-0000-0000-0000D8630000}"/>
    <cellStyle name="Comma 2 5 7 3 2 3" xfId="30301" xr:uid="{00000000-0005-0000-0000-0000D9630000}"/>
    <cellStyle name="Comma 2 5 7 3 2 3 2" xfId="61683" xr:uid="{00000000-0005-0000-0000-0000DA630000}"/>
    <cellStyle name="Comma 2 5 7 3 2 4" xfId="14644" xr:uid="{00000000-0005-0000-0000-0000DB630000}"/>
    <cellStyle name="Comma 2 5 7 3 2 4 2" xfId="46029" xr:uid="{00000000-0005-0000-0000-0000DC630000}"/>
    <cellStyle name="Comma 2 5 7 3 2 5" xfId="35584" xr:uid="{00000000-0005-0000-0000-0000DD630000}"/>
    <cellStyle name="Comma 2 5 7 3 3" xfId="6642" xr:uid="{00000000-0005-0000-0000-0000DE630000}"/>
    <cellStyle name="Comma 2 5 7 3 3 2" xfId="25046" xr:uid="{00000000-0005-0000-0000-0000DF630000}"/>
    <cellStyle name="Comma 2 5 7 3 3 2 2" xfId="56429" xr:uid="{00000000-0005-0000-0000-0000E0630000}"/>
    <cellStyle name="Comma 2 5 7 3 3 3" xfId="17273" xr:uid="{00000000-0005-0000-0000-0000E1630000}"/>
    <cellStyle name="Comma 2 5 7 3 3 3 2" xfId="48656" xr:uid="{00000000-0005-0000-0000-0000E2630000}"/>
    <cellStyle name="Comma 2 5 7 3 3 4" xfId="38216" xr:uid="{00000000-0005-0000-0000-0000E3630000}"/>
    <cellStyle name="Comma 2 5 7 3 4" xfId="19792" xr:uid="{00000000-0005-0000-0000-0000E4630000}"/>
    <cellStyle name="Comma 2 5 7 3 4 2" xfId="51175" xr:uid="{00000000-0005-0000-0000-0000E5630000}"/>
    <cellStyle name="Comma 2 5 7 3 5" xfId="27674" xr:uid="{00000000-0005-0000-0000-0000E6630000}"/>
    <cellStyle name="Comma 2 5 7 3 5 2" xfId="59056" xr:uid="{00000000-0005-0000-0000-0000E7630000}"/>
    <cellStyle name="Comma 2 5 7 3 6" xfId="12016" xr:uid="{00000000-0005-0000-0000-0000E8630000}"/>
    <cellStyle name="Comma 2 5 7 3 6 2" xfId="43402" xr:uid="{00000000-0005-0000-0000-0000E9630000}"/>
    <cellStyle name="Comma 2 5 7 3 7" xfId="32954" xr:uid="{00000000-0005-0000-0000-0000EA630000}"/>
    <cellStyle name="Comma 2 5 7 4" xfId="1240" xr:uid="{00000000-0005-0000-0000-0000EB630000}"/>
    <cellStyle name="Comma 2 5 7 4 2" xfId="3940" xr:uid="{00000000-0005-0000-0000-0000EC630000}"/>
    <cellStyle name="Comma 2 5 7 4 2 2" xfId="9301" xr:uid="{00000000-0005-0000-0000-0000ED630000}"/>
    <cellStyle name="Comma 2 5 7 4 2 2 2" xfId="22420" xr:uid="{00000000-0005-0000-0000-0000EE630000}"/>
    <cellStyle name="Comma 2 5 7 4 2 2 2 2" xfId="53803" xr:uid="{00000000-0005-0000-0000-0000EF630000}"/>
    <cellStyle name="Comma 2 5 7 4 2 2 3" xfId="40849" xr:uid="{00000000-0005-0000-0000-0000F0630000}"/>
    <cellStyle name="Comma 2 5 7 4 2 3" xfId="30302" xr:uid="{00000000-0005-0000-0000-0000F1630000}"/>
    <cellStyle name="Comma 2 5 7 4 2 3 2" xfId="61684" xr:uid="{00000000-0005-0000-0000-0000F2630000}"/>
    <cellStyle name="Comma 2 5 7 4 2 4" xfId="14645" xr:uid="{00000000-0005-0000-0000-0000F3630000}"/>
    <cellStyle name="Comma 2 5 7 4 2 4 2" xfId="46030" xr:uid="{00000000-0005-0000-0000-0000F4630000}"/>
    <cellStyle name="Comma 2 5 7 4 2 5" xfId="35585" xr:uid="{00000000-0005-0000-0000-0000F5630000}"/>
    <cellStyle name="Comma 2 5 7 4 3" xfId="6643" xr:uid="{00000000-0005-0000-0000-0000F6630000}"/>
    <cellStyle name="Comma 2 5 7 4 3 2" xfId="25047" xr:uid="{00000000-0005-0000-0000-0000F7630000}"/>
    <cellStyle name="Comma 2 5 7 4 3 2 2" xfId="56430" xr:uid="{00000000-0005-0000-0000-0000F8630000}"/>
    <cellStyle name="Comma 2 5 7 4 3 3" xfId="17274" xr:uid="{00000000-0005-0000-0000-0000F9630000}"/>
    <cellStyle name="Comma 2 5 7 4 3 3 2" xfId="48657" xr:uid="{00000000-0005-0000-0000-0000FA630000}"/>
    <cellStyle name="Comma 2 5 7 4 3 4" xfId="38217" xr:uid="{00000000-0005-0000-0000-0000FB630000}"/>
    <cellStyle name="Comma 2 5 7 4 4" xfId="19793" xr:uid="{00000000-0005-0000-0000-0000FC630000}"/>
    <cellStyle name="Comma 2 5 7 4 4 2" xfId="51176" xr:uid="{00000000-0005-0000-0000-0000FD630000}"/>
    <cellStyle name="Comma 2 5 7 4 5" xfId="27675" xr:uid="{00000000-0005-0000-0000-0000FE630000}"/>
    <cellStyle name="Comma 2 5 7 4 5 2" xfId="59057" xr:uid="{00000000-0005-0000-0000-0000FF630000}"/>
    <cellStyle name="Comma 2 5 7 4 6" xfId="12017" xr:uid="{00000000-0005-0000-0000-000000640000}"/>
    <cellStyle name="Comma 2 5 7 4 6 2" xfId="43403" xr:uid="{00000000-0005-0000-0000-000001640000}"/>
    <cellStyle name="Comma 2 5 7 4 7" xfId="32955" xr:uid="{00000000-0005-0000-0000-000002640000}"/>
    <cellStyle name="Comma 2 5 7 5" xfId="3936" xr:uid="{00000000-0005-0000-0000-000003640000}"/>
    <cellStyle name="Comma 2 5 7 5 2" xfId="9297" xr:uid="{00000000-0005-0000-0000-000004640000}"/>
    <cellStyle name="Comma 2 5 7 5 2 2" xfId="22416" xr:uid="{00000000-0005-0000-0000-000005640000}"/>
    <cellStyle name="Comma 2 5 7 5 2 2 2" xfId="53799" xr:uid="{00000000-0005-0000-0000-000006640000}"/>
    <cellStyle name="Comma 2 5 7 5 2 3" xfId="40845" xr:uid="{00000000-0005-0000-0000-000007640000}"/>
    <cellStyle name="Comma 2 5 7 5 3" xfId="30298" xr:uid="{00000000-0005-0000-0000-000008640000}"/>
    <cellStyle name="Comma 2 5 7 5 3 2" xfId="61680" xr:uid="{00000000-0005-0000-0000-000009640000}"/>
    <cellStyle name="Comma 2 5 7 5 4" xfId="14641" xr:uid="{00000000-0005-0000-0000-00000A640000}"/>
    <cellStyle name="Comma 2 5 7 5 4 2" xfId="46026" xr:uid="{00000000-0005-0000-0000-00000B640000}"/>
    <cellStyle name="Comma 2 5 7 5 5" xfId="35581" xr:uid="{00000000-0005-0000-0000-00000C640000}"/>
    <cellStyle name="Comma 2 5 7 6" xfId="6639" xr:uid="{00000000-0005-0000-0000-00000D640000}"/>
    <cellStyle name="Comma 2 5 7 6 2" xfId="25043" xr:uid="{00000000-0005-0000-0000-00000E640000}"/>
    <cellStyle name="Comma 2 5 7 6 2 2" xfId="56426" xr:uid="{00000000-0005-0000-0000-00000F640000}"/>
    <cellStyle name="Comma 2 5 7 6 3" xfId="17270" xr:uid="{00000000-0005-0000-0000-000010640000}"/>
    <cellStyle name="Comma 2 5 7 6 3 2" xfId="48653" xr:uid="{00000000-0005-0000-0000-000011640000}"/>
    <cellStyle name="Comma 2 5 7 6 4" xfId="38213" xr:uid="{00000000-0005-0000-0000-000012640000}"/>
    <cellStyle name="Comma 2 5 7 7" xfId="19789" xr:uid="{00000000-0005-0000-0000-000013640000}"/>
    <cellStyle name="Comma 2 5 7 7 2" xfId="51172" xr:uid="{00000000-0005-0000-0000-000014640000}"/>
    <cellStyle name="Comma 2 5 7 8" xfId="27671" xr:uid="{00000000-0005-0000-0000-000015640000}"/>
    <cellStyle name="Comma 2 5 7 8 2" xfId="59053" xr:uid="{00000000-0005-0000-0000-000016640000}"/>
    <cellStyle name="Comma 2 5 7 9" xfId="12013" xr:uid="{00000000-0005-0000-0000-000017640000}"/>
    <cellStyle name="Comma 2 5 7 9 2" xfId="43399" xr:uid="{00000000-0005-0000-0000-000018640000}"/>
    <cellStyle name="Comma 2 5 8" xfId="1241" xr:uid="{00000000-0005-0000-0000-000019640000}"/>
    <cellStyle name="Comma 2 5 8 10" xfId="32956" xr:uid="{00000000-0005-0000-0000-00001A640000}"/>
    <cellStyle name="Comma 2 5 8 2" xfId="1242" xr:uid="{00000000-0005-0000-0000-00001B640000}"/>
    <cellStyle name="Comma 2 5 8 2 2" xfId="1243" xr:uid="{00000000-0005-0000-0000-00001C640000}"/>
    <cellStyle name="Comma 2 5 8 2 2 2" xfId="3943" xr:uid="{00000000-0005-0000-0000-00001D640000}"/>
    <cellStyle name="Comma 2 5 8 2 2 2 2" xfId="9304" xr:uid="{00000000-0005-0000-0000-00001E640000}"/>
    <cellStyle name="Comma 2 5 8 2 2 2 2 2" xfId="22423" xr:uid="{00000000-0005-0000-0000-00001F640000}"/>
    <cellStyle name="Comma 2 5 8 2 2 2 2 2 2" xfId="53806" xr:uid="{00000000-0005-0000-0000-000020640000}"/>
    <cellStyle name="Comma 2 5 8 2 2 2 2 3" xfId="40852" xr:uid="{00000000-0005-0000-0000-000021640000}"/>
    <cellStyle name="Comma 2 5 8 2 2 2 3" xfId="30305" xr:uid="{00000000-0005-0000-0000-000022640000}"/>
    <cellStyle name="Comma 2 5 8 2 2 2 3 2" xfId="61687" xr:uid="{00000000-0005-0000-0000-000023640000}"/>
    <cellStyle name="Comma 2 5 8 2 2 2 4" xfId="14648" xr:uid="{00000000-0005-0000-0000-000024640000}"/>
    <cellStyle name="Comma 2 5 8 2 2 2 4 2" xfId="46033" xr:uid="{00000000-0005-0000-0000-000025640000}"/>
    <cellStyle name="Comma 2 5 8 2 2 2 5" xfId="35588" xr:uid="{00000000-0005-0000-0000-000026640000}"/>
    <cellStyle name="Comma 2 5 8 2 2 3" xfId="6646" xr:uid="{00000000-0005-0000-0000-000027640000}"/>
    <cellStyle name="Comma 2 5 8 2 2 3 2" xfId="25050" xr:uid="{00000000-0005-0000-0000-000028640000}"/>
    <cellStyle name="Comma 2 5 8 2 2 3 2 2" xfId="56433" xr:uid="{00000000-0005-0000-0000-000029640000}"/>
    <cellStyle name="Comma 2 5 8 2 2 3 3" xfId="17277" xr:uid="{00000000-0005-0000-0000-00002A640000}"/>
    <cellStyle name="Comma 2 5 8 2 2 3 3 2" xfId="48660" xr:uid="{00000000-0005-0000-0000-00002B640000}"/>
    <cellStyle name="Comma 2 5 8 2 2 3 4" xfId="38220" xr:uid="{00000000-0005-0000-0000-00002C640000}"/>
    <cellStyle name="Comma 2 5 8 2 2 4" xfId="19796" xr:uid="{00000000-0005-0000-0000-00002D640000}"/>
    <cellStyle name="Comma 2 5 8 2 2 4 2" xfId="51179" xr:uid="{00000000-0005-0000-0000-00002E640000}"/>
    <cellStyle name="Comma 2 5 8 2 2 5" xfId="27678" xr:uid="{00000000-0005-0000-0000-00002F640000}"/>
    <cellStyle name="Comma 2 5 8 2 2 5 2" xfId="59060" xr:uid="{00000000-0005-0000-0000-000030640000}"/>
    <cellStyle name="Comma 2 5 8 2 2 6" xfId="12020" xr:uid="{00000000-0005-0000-0000-000031640000}"/>
    <cellStyle name="Comma 2 5 8 2 2 6 2" xfId="43406" xr:uid="{00000000-0005-0000-0000-000032640000}"/>
    <cellStyle name="Comma 2 5 8 2 2 7" xfId="32958" xr:uid="{00000000-0005-0000-0000-000033640000}"/>
    <cellStyle name="Comma 2 5 8 2 3" xfId="3942" xr:uid="{00000000-0005-0000-0000-000034640000}"/>
    <cellStyle name="Comma 2 5 8 2 3 2" xfId="9303" xr:uid="{00000000-0005-0000-0000-000035640000}"/>
    <cellStyle name="Comma 2 5 8 2 3 2 2" xfId="22422" xr:uid="{00000000-0005-0000-0000-000036640000}"/>
    <cellStyle name="Comma 2 5 8 2 3 2 2 2" xfId="53805" xr:uid="{00000000-0005-0000-0000-000037640000}"/>
    <cellStyle name="Comma 2 5 8 2 3 2 3" xfId="40851" xr:uid="{00000000-0005-0000-0000-000038640000}"/>
    <cellStyle name="Comma 2 5 8 2 3 3" xfId="30304" xr:uid="{00000000-0005-0000-0000-000039640000}"/>
    <cellStyle name="Comma 2 5 8 2 3 3 2" xfId="61686" xr:uid="{00000000-0005-0000-0000-00003A640000}"/>
    <cellStyle name="Comma 2 5 8 2 3 4" xfId="14647" xr:uid="{00000000-0005-0000-0000-00003B640000}"/>
    <cellStyle name="Comma 2 5 8 2 3 4 2" xfId="46032" xr:uid="{00000000-0005-0000-0000-00003C640000}"/>
    <cellStyle name="Comma 2 5 8 2 3 5" xfId="35587" xr:uid="{00000000-0005-0000-0000-00003D640000}"/>
    <cellStyle name="Comma 2 5 8 2 4" xfId="6645" xr:uid="{00000000-0005-0000-0000-00003E640000}"/>
    <cellStyle name="Comma 2 5 8 2 4 2" xfId="25049" xr:uid="{00000000-0005-0000-0000-00003F640000}"/>
    <cellStyle name="Comma 2 5 8 2 4 2 2" xfId="56432" xr:uid="{00000000-0005-0000-0000-000040640000}"/>
    <cellStyle name="Comma 2 5 8 2 4 3" xfId="17276" xr:uid="{00000000-0005-0000-0000-000041640000}"/>
    <cellStyle name="Comma 2 5 8 2 4 3 2" xfId="48659" xr:uid="{00000000-0005-0000-0000-000042640000}"/>
    <cellStyle name="Comma 2 5 8 2 4 4" xfId="38219" xr:uid="{00000000-0005-0000-0000-000043640000}"/>
    <cellStyle name="Comma 2 5 8 2 5" xfId="19795" xr:uid="{00000000-0005-0000-0000-000044640000}"/>
    <cellStyle name="Comma 2 5 8 2 5 2" xfId="51178" xr:uid="{00000000-0005-0000-0000-000045640000}"/>
    <cellStyle name="Comma 2 5 8 2 6" xfId="27677" xr:uid="{00000000-0005-0000-0000-000046640000}"/>
    <cellStyle name="Comma 2 5 8 2 6 2" xfId="59059" xr:uid="{00000000-0005-0000-0000-000047640000}"/>
    <cellStyle name="Comma 2 5 8 2 7" xfId="12019" xr:uid="{00000000-0005-0000-0000-000048640000}"/>
    <cellStyle name="Comma 2 5 8 2 7 2" xfId="43405" xr:uid="{00000000-0005-0000-0000-000049640000}"/>
    <cellStyle name="Comma 2 5 8 2 8" xfId="32957" xr:uid="{00000000-0005-0000-0000-00004A640000}"/>
    <cellStyle name="Comma 2 5 8 3" xfId="1244" xr:uid="{00000000-0005-0000-0000-00004B640000}"/>
    <cellStyle name="Comma 2 5 8 3 2" xfId="3944" xr:uid="{00000000-0005-0000-0000-00004C640000}"/>
    <cellStyle name="Comma 2 5 8 3 2 2" xfId="9305" xr:uid="{00000000-0005-0000-0000-00004D640000}"/>
    <cellStyle name="Comma 2 5 8 3 2 2 2" xfId="22424" xr:uid="{00000000-0005-0000-0000-00004E640000}"/>
    <cellStyle name="Comma 2 5 8 3 2 2 2 2" xfId="53807" xr:uid="{00000000-0005-0000-0000-00004F640000}"/>
    <cellStyle name="Comma 2 5 8 3 2 2 3" xfId="40853" xr:uid="{00000000-0005-0000-0000-000050640000}"/>
    <cellStyle name="Comma 2 5 8 3 2 3" xfId="30306" xr:uid="{00000000-0005-0000-0000-000051640000}"/>
    <cellStyle name="Comma 2 5 8 3 2 3 2" xfId="61688" xr:uid="{00000000-0005-0000-0000-000052640000}"/>
    <cellStyle name="Comma 2 5 8 3 2 4" xfId="14649" xr:uid="{00000000-0005-0000-0000-000053640000}"/>
    <cellStyle name="Comma 2 5 8 3 2 4 2" xfId="46034" xr:uid="{00000000-0005-0000-0000-000054640000}"/>
    <cellStyle name="Comma 2 5 8 3 2 5" xfId="35589" xr:uid="{00000000-0005-0000-0000-000055640000}"/>
    <cellStyle name="Comma 2 5 8 3 3" xfId="6647" xr:uid="{00000000-0005-0000-0000-000056640000}"/>
    <cellStyle name="Comma 2 5 8 3 3 2" xfId="25051" xr:uid="{00000000-0005-0000-0000-000057640000}"/>
    <cellStyle name="Comma 2 5 8 3 3 2 2" xfId="56434" xr:uid="{00000000-0005-0000-0000-000058640000}"/>
    <cellStyle name="Comma 2 5 8 3 3 3" xfId="17278" xr:uid="{00000000-0005-0000-0000-000059640000}"/>
    <cellStyle name="Comma 2 5 8 3 3 3 2" xfId="48661" xr:uid="{00000000-0005-0000-0000-00005A640000}"/>
    <cellStyle name="Comma 2 5 8 3 3 4" xfId="38221" xr:uid="{00000000-0005-0000-0000-00005B640000}"/>
    <cellStyle name="Comma 2 5 8 3 4" xfId="19797" xr:uid="{00000000-0005-0000-0000-00005C640000}"/>
    <cellStyle name="Comma 2 5 8 3 4 2" xfId="51180" xr:uid="{00000000-0005-0000-0000-00005D640000}"/>
    <cellStyle name="Comma 2 5 8 3 5" xfId="27679" xr:uid="{00000000-0005-0000-0000-00005E640000}"/>
    <cellStyle name="Comma 2 5 8 3 5 2" xfId="59061" xr:uid="{00000000-0005-0000-0000-00005F640000}"/>
    <cellStyle name="Comma 2 5 8 3 6" xfId="12021" xr:uid="{00000000-0005-0000-0000-000060640000}"/>
    <cellStyle name="Comma 2 5 8 3 6 2" xfId="43407" xr:uid="{00000000-0005-0000-0000-000061640000}"/>
    <cellStyle name="Comma 2 5 8 3 7" xfId="32959" xr:uid="{00000000-0005-0000-0000-000062640000}"/>
    <cellStyle name="Comma 2 5 8 4" xfId="1245" xr:uid="{00000000-0005-0000-0000-000063640000}"/>
    <cellStyle name="Comma 2 5 8 4 2" xfId="3945" xr:uid="{00000000-0005-0000-0000-000064640000}"/>
    <cellStyle name="Comma 2 5 8 4 2 2" xfId="9306" xr:uid="{00000000-0005-0000-0000-000065640000}"/>
    <cellStyle name="Comma 2 5 8 4 2 2 2" xfId="22425" xr:uid="{00000000-0005-0000-0000-000066640000}"/>
    <cellStyle name="Comma 2 5 8 4 2 2 2 2" xfId="53808" xr:uid="{00000000-0005-0000-0000-000067640000}"/>
    <cellStyle name="Comma 2 5 8 4 2 2 3" xfId="40854" xr:uid="{00000000-0005-0000-0000-000068640000}"/>
    <cellStyle name="Comma 2 5 8 4 2 3" xfId="30307" xr:uid="{00000000-0005-0000-0000-000069640000}"/>
    <cellStyle name="Comma 2 5 8 4 2 3 2" xfId="61689" xr:uid="{00000000-0005-0000-0000-00006A640000}"/>
    <cellStyle name="Comma 2 5 8 4 2 4" xfId="14650" xr:uid="{00000000-0005-0000-0000-00006B640000}"/>
    <cellStyle name="Comma 2 5 8 4 2 4 2" xfId="46035" xr:uid="{00000000-0005-0000-0000-00006C640000}"/>
    <cellStyle name="Comma 2 5 8 4 2 5" xfId="35590" xr:uid="{00000000-0005-0000-0000-00006D640000}"/>
    <cellStyle name="Comma 2 5 8 4 3" xfId="6648" xr:uid="{00000000-0005-0000-0000-00006E640000}"/>
    <cellStyle name="Comma 2 5 8 4 3 2" xfId="25052" xr:uid="{00000000-0005-0000-0000-00006F640000}"/>
    <cellStyle name="Comma 2 5 8 4 3 2 2" xfId="56435" xr:uid="{00000000-0005-0000-0000-000070640000}"/>
    <cellStyle name="Comma 2 5 8 4 3 3" xfId="17279" xr:uid="{00000000-0005-0000-0000-000071640000}"/>
    <cellStyle name="Comma 2 5 8 4 3 3 2" xfId="48662" xr:uid="{00000000-0005-0000-0000-000072640000}"/>
    <cellStyle name="Comma 2 5 8 4 3 4" xfId="38222" xr:uid="{00000000-0005-0000-0000-000073640000}"/>
    <cellStyle name="Comma 2 5 8 4 4" xfId="19798" xr:uid="{00000000-0005-0000-0000-000074640000}"/>
    <cellStyle name="Comma 2 5 8 4 4 2" xfId="51181" xr:uid="{00000000-0005-0000-0000-000075640000}"/>
    <cellStyle name="Comma 2 5 8 4 5" xfId="27680" xr:uid="{00000000-0005-0000-0000-000076640000}"/>
    <cellStyle name="Comma 2 5 8 4 5 2" xfId="59062" xr:uid="{00000000-0005-0000-0000-000077640000}"/>
    <cellStyle name="Comma 2 5 8 4 6" xfId="12022" xr:uid="{00000000-0005-0000-0000-000078640000}"/>
    <cellStyle name="Comma 2 5 8 4 6 2" xfId="43408" xr:uid="{00000000-0005-0000-0000-000079640000}"/>
    <cellStyle name="Comma 2 5 8 4 7" xfId="32960" xr:uid="{00000000-0005-0000-0000-00007A640000}"/>
    <cellStyle name="Comma 2 5 8 5" xfId="3941" xr:uid="{00000000-0005-0000-0000-00007B640000}"/>
    <cellStyle name="Comma 2 5 8 5 2" xfId="9302" xr:uid="{00000000-0005-0000-0000-00007C640000}"/>
    <cellStyle name="Comma 2 5 8 5 2 2" xfId="22421" xr:uid="{00000000-0005-0000-0000-00007D640000}"/>
    <cellStyle name="Comma 2 5 8 5 2 2 2" xfId="53804" xr:uid="{00000000-0005-0000-0000-00007E640000}"/>
    <cellStyle name="Comma 2 5 8 5 2 3" xfId="40850" xr:uid="{00000000-0005-0000-0000-00007F640000}"/>
    <cellStyle name="Comma 2 5 8 5 3" xfId="30303" xr:uid="{00000000-0005-0000-0000-000080640000}"/>
    <cellStyle name="Comma 2 5 8 5 3 2" xfId="61685" xr:uid="{00000000-0005-0000-0000-000081640000}"/>
    <cellStyle name="Comma 2 5 8 5 4" xfId="14646" xr:uid="{00000000-0005-0000-0000-000082640000}"/>
    <cellStyle name="Comma 2 5 8 5 4 2" xfId="46031" xr:uid="{00000000-0005-0000-0000-000083640000}"/>
    <cellStyle name="Comma 2 5 8 5 5" xfId="35586" xr:uid="{00000000-0005-0000-0000-000084640000}"/>
    <cellStyle name="Comma 2 5 8 6" xfId="6644" xr:uid="{00000000-0005-0000-0000-000085640000}"/>
    <cellStyle name="Comma 2 5 8 6 2" xfId="25048" xr:uid="{00000000-0005-0000-0000-000086640000}"/>
    <cellStyle name="Comma 2 5 8 6 2 2" xfId="56431" xr:uid="{00000000-0005-0000-0000-000087640000}"/>
    <cellStyle name="Comma 2 5 8 6 3" xfId="17275" xr:uid="{00000000-0005-0000-0000-000088640000}"/>
    <cellStyle name="Comma 2 5 8 6 3 2" xfId="48658" xr:uid="{00000000-0005-0000-0000-000089640000}"/>
    <cellStyle name="Comma 2 5 8 6 4" xfId="38218" xr:uid="{00000000-0005-0000-0000-00008A640000}"/>
    <cellStyle name="Comma 2 5 8 7" xfId="19794" xr:uid="{00000000-0005-0000-0000-00008B640000}"/>
    <cellStyle name="Comma 2 5 8 7 2" xfId="51177" xr:uid="{00000000-0005-0000-0000-00008C640000}"/>
    <cellStyle name="Comma 2 5 8 8" xfId="27676" xr:uid="{00000000-0005-0000-0000-00008D640000}"/>
    <cellStyle name="Comma 2 5 8 8 2" xfId="59058" xr:uid="{00000000-0005-0000-0000-00008E640000}"/>
    <cellStyle name="Comma 2 5 8 9" xfId="12018" xr:uid="{00000000-0005-0000-0000-00008F640000}"/>
    <cellStyle name="Comma 2 5 8 9 2" xfId="43404" xr:uid="{00000000-0005-0000-0000-000090640000}"/>
    <cellStyle name="Comma 2 5 9" xfId="1246" xr:uid="{00000000-0005-0000-0000-000091640000}"/>
    <cellStyle name="Comma 2 5 9 10" xfId="32961" xr:uid="{00000000-0005-0000-0000-000092640000}"/>
    <cellStyle name="Comma 2 5 9 2" xfId="1247" xr:uid="{00000000-0005-0000-0000-000093640000}"/>
    <cellStyle name="Comma 2 5 9 2 2" xfId="1248" xr:uid="{00000000-0005-0000-0000-000094640000}"/>
    <cellStyle name="Comma 2 5 9 2 2 2" xfId="3948" xr:uid="{00000000-0005-0000-0000-000095640000}"/>
    <cellStyle name="Comma 2 5 9 2 2 2 2" xfId="9309" xr:uid="{00000000-0005-0000-0000-000096640000}"/>
    <cellStyle name="Comma 2 5 9 2 2 2 2 2" xfId="22428" xr:uid="{00000000-0005-0000-0000-000097640000}"/>
    <cellStyle name="Comma 2 5 9 2 2 2 2 2 2" xfId="53811" xr:uid="{00000000-0005-0000-0000-000098640000}"/>
    <cellStyle name="Comma 2 5 9 2 2 2 2 3" xfId="40857" xr:uid="{00000000-0005-0000-0000-000099640000}"/>
    <cellStyle name="Comma 2 5 9 2 2 2 3" xfId="30310" xr:uid="{00000000-0005-0000-0000-00009A640000}"/>
    <cellStyle name="Comma 2 5 9 2 2 2 3 2" xfId="61692" xr:uid="{00000000-0005-0000-0000-00009B640000}"/>
    <cellStyle name="Comma 2 5 9 2 2 2 4" xfId="14653" xr:uid="{00000000-0005-0000-0000-00009C640000}"/>
    <cellStyle name="Comma 2 5 9 2 2 2 4 2" xfId="46038" xr:uid="{00000000-0005-0000-0000-00009D640000}"/>
    <cellStyle name="Comma 2 5 9 2 2 2 5" xfId="35593" xr:uid="{00000000-0005-0000-0000-00009E640000}"/>
    <cellStyle name="Comma 2 5 9 2 2 3" xfId="6651" xr:uid="{00000000-0005-0000-0000-00009F640000}"/>
    <cellStyle name="Comma 2 5 9 2 2 3 2" xfId="25055" xr:uid="{00000000-0005-0000-0000-0000A0640000}"/>
    <cellStyle name="Comma 2 5 9 2 2 3 2 2" xfId="56438" xr:uid="{00000000-0005-0000-0000-0000A1640000}"/>
    <cellStyle name="Comma 2 5 9 2 2 3 3" xfId="17282" xr:uid="{00000000-0005-0000-0000-0000A2640000}"/>
    <cellStyle name="Comma 2 5 9 2 2 3 3 2" xfId="48665" xr:uid="{00000000-0005-0000-0000-0000A3640000}"/>
    <cellStyle name="Comma 2 5 9 2 2 3 4" xfId="38225" xr:uid="{00000000-0005-0000-0000-0000A4640000}"/>
    <cellStyle name="Comma 2 5 9 2 2 4" xfId="19801" xr:uid="{00000000-0005-0000-0000-0000A5640000}"/>
    <cellStyle name="Comma 2 5 9 2 2 4 2" xfId="51184" xr:uid="{00000000-0005-0000-0000-0000A6640000}"/>
    <cellStyle name="Comma 2 5 9 2 2 5" xfId="27683" xr:uid="{00000000-0005-0000-0000-0000A7640000}"/>
    <cellStyle name="Comma 2 5 9 2 2 5 2" xfId="59065" xr:uid="{00000000-0005-0000-0000-0000A8640000}"/>
    <cellStyle name="Comma 2 5 9 2 2 6" xfId="12025" xr:uid="{00000000-0005-0000-0000-0000A9640000}"/>
    <cellStyle name="Comma 2 5 9 2 2 6 2" xfId="43411" xr:uid="{00000000-0005-0000-0000-0000AA640000}"/>
    <cellStyle name="Comma 2 5 9 2 2 7" xfId="32963" xr:uid="{00000000-0005-0000-0000-0000AB640000}"/>
    <cellStyle name="Comma 2 5 9 2 3" xfId="3947" xr:uid="{00000000-0005-0000-0000-0000AC640000}"/>
    <cellStyle name="Comma 2 5 9 2 3 2" xfId="9308" xr:uid="{00000000-0005-0000-0000-0000AD640000}"/>
    <cellStyle name="Comma 2 5 9 2 3 2 2" xfId="22427" xr:uid="{00000000-0005-0000-0000-0000AE640000}"/>
    <cellStyle name="Comma 2 5 9 2 3 2 2 2" xfId="53810" xr:uid="{00000000-0005-0000-0000-0000AF640000}"/>
    <cellStyle name="Comma 2 5 9 2 3 2 3" xfId="40856" xr:uid="{00000000-0005-0000-0000-0000B0640000}"/>
    <cellStyle name="Comma 2 5 9 2 3 3" xfId="30309" xr:uid="{00000000-0005-0000-0000-0000B1640000}"/>
    <cellStyle name="Comma 2 5 9 2 3 3 2" xfId="61691" xr:uid="{00000000-0005-0000-0000-0000B2640000}"/>
    <cellStyle name="Comma 2 5 9 2 3 4" xfId="14652" xr:uid="{00000000-0005-0000-0000-0000B3640000}"/>
    <cellStyle name="Comma 2 5 9 2 3 4 2" xfId="46037" xr:uid="{00000000-0005-0000-0000-0000B4640000}"/>
    <cellStyle name="Comma 2 5 9 2 3 5" xfId="35592" xr:uid="{00000000-0005-0000-0000-0000B5640000}"/>
    <cellStyle name="Comma 2 5 9 2 4" xfId="6650" xr:uid="{00000000-0005-0000-0000-0000B6640000}"/>
    <cellStyle name="Comma 2 5 9 2 4 2" xfId="25054" xr:uid="{00000000-0005-0000-0000-0000B7640000}"/>
    <cellStyle name="Comma 2 5 9 2 4 2 2" xfId="56437" xr:uid="{00000000-0005-0000-0000-0000B8640000}"/>
    <cellStyle name="Comma 2 5 9 2 4 3" xfId="17281" xr:uid="{00000000-0005-0000-0000-0000B9640000}"/>
    <cellStyle name="Comma 2 5 9 2 4 3 2" xfId="48664" xr:uid="{00000000-0005-0000-0000-0000BA640000}"/>
    <cellStyle name="Comma 2 5 9 2 4 4" xfId="38224" xr:uid="{00000000-0005-0000-0000-0000BB640000}"/>
    <cellStyle name="Comma 2 5 9 2 5" xfId="19800" xr:uid="{00000000-0005-0000-0000-0000BC640000}"/>
    <cellStyle name="Comma 2 5 9 2 5 2" xfId="51183" xr:uid="{00000000-0005-0000-0000-0000BD640000}"/>
    <cellStyle name="Comma 2 5 9 2 6" xfId="27682" xr:uid="{00000000-0005-0000-0000-0000BE640000}"/>
    <cellStyle name="Comma 2 5 9 2 6 2" xfId="59064" xr:uid="{00000000-0005-0000-0000-0000BF640000}"/>
    <cellStyle name="Comma 2 5 9 2 7" xfId="12024" xr:uid="{00000000-0005-0000-0000-0000C0640000}"/>
    <cellStyle name="Comma 2 5 9 2 7 2" xfId="43410" xr:uid="{00000000-0005-0000-0000-0000C1640000}"/>
    <cellStyle name="Comma 2 5 9 2 8" xfId="32962" xr:uid="{00000000-0005-0000-0000-0000C2640000}"/>
    <cellStyle name="Comma 2 5 9 3" xfId="1249" xr:uid="{00000000-0005-0000-0000-0000C3640000}"/>
    <cellStyle name="Comma 2 5 9 3 2" xfId="3949" xr:uid="{00000000-0005-0000-0000-0000C4640000}"/>
    <cellStyle name="Comma 2 5 9 3 2 2" xfId="9310" xr:uid="{00000000-0005-0000-0000-0000C5640000}"/>
    <cellStyle name="Comma 2 5 9 3 2 2 2" xfId="22429" xr:uid="{00000000-0005-0000-0000-0000C6640000}"/>
    <cellStyle name="Comma 2 5 9 3 2 2 2 2" xfId="53812" xr:uid="{00000000-0005-0000-0000-0000C7640000}"/>
    <cellStyle name="Comma 2 5 9 3 2 2 3" xfId="40858" xr:uid="{00000000-0005-0000-0000-0000C8640000}"/>
    <cellStyle name="Comma 2 5 9 3 2 3" xfId="30311" xr:uid="{00000000-0005-0000-0000-0000C9640000}"/>
    <cellStyle name="Comma 2 5 9 3 2 3 2" xfId="61693" xr:uid="{00000000-0005-0000-0000-0000CA640000}"/>
    <cellStyle name="Comma 2 5 9 3 2 4" xfId="14654" xr:uid="{00000000-0005-0000-0000-0000CB640000}"/>
    <cellStyle name="Comma 2 5 9 3 2 4 2" xfId="46039" xr:uid="{00000000-0005-0000-0000-0000CC640000}"/>
    <cellStyle name="Comma 2 5 9 3 2 5" xfId="35594" xr:uid="{00000000-0005-0000-0000-0000CD640000}"/>
    <cellStyle name="Comma 2 5 9 3 3" xfId="6652" xr:uid="{00000000-0005-0000-0000-0000CE640000}"/>
    <cellStyle name="Comma 2 5 9 3 3 2" xfId="25056" xr:uid="{00000000-0005-0000-0000-0000CF640000}"/>
    <cellStyle name="Comma 2 5 9 3 3 2 2" xfId="56439" xr:uid="{00000000-0005-0000-0000-0000D0640000}"/>
    <cellStyle name="Comma 2 5 9 3 3 3" xfId="17283" xr:uid="{00000000-0005-0000-0000-0000D1640000}"/>
    <cellStyle name="Comma 2 5 9 3 3 3 2" xfId="48666" xr:uid="{00000000-0005-0000-0000-0000D2640000}"/>
    <cellStyle name="Comma 2 5 9 3 3 4" xfId="38226" xr:uid="{00000000-0005-0000-0000-0000D3640000}"/>
    <cellStyle name="Comma 2 5 9 3 4" xfId="19802" xr:uid="{00000000-0005-0000-0000-0000D4640000}"/>
    <cellStyle name="Comma 2 5 9 3 4 2" xfId="51185" xr:uid="{00000000-0005-0000-0000-0000D5640000}"/>
    <cellStyle name="Comma 2 5 9 3 5" xfId="27684" xr:uid="{00000000-0005-0000-0000-0000D6640000}"/>
    <cellStyle name="Comma 2 5 9 3 5 2" xfId="59066" xr:uid="{00000000-0005-0000-0000-0000D7640000}"/>
    <cellStyle name="Comma 2 5 9 3 6" xfId="12026" xr:uid="{00000000-0005-0000-0000-0000D8640000}"/>
    <cellStyle name="Comma 2 5 9 3 6 2" xfId="43412" xr:uid="{00000000-0005-0000-0000-0000D9640000}"/>
    <cellStyle name="Comma 2 5 9 3 7" xfId="32964" xr:uid="{00000000-0005-0000-0000-0000DA640000}"/>
    <cellStyle name="Comma 2 5 9 4" xfId="1250" xr:uid="{00000000-0005-0000-0000-0000DB640000}"/>
    <cellStyle name="Comma 2 5 9 4 2" xfId="3950" xr:uid="{00000000-0005-0000-0000-0000DC640000}"/>
    <cellStyle name="Comma 2 5 9 4 2 2" xfId="9311" xr:uid="{00000000-0005-0000-0000-0000DD640000}"/>
    <cellStyle name="Comma 2 5 9 4 2 2 2" xfId="22430" xr:uid="{00000000-0005-0000-0000-0000DE640000}"/>
    <cellStyle name="Comma 2 5 9 4 2 2 2 2" xfId="53813" xr:uid="{00000000-0005-0000-0000-0000DF640000}"/>
    <cellStyle name="Comma 2 5 9 4 2 2 3" xfId="40859" xr:uid="{00000000-0005-0000-0000-0000E0640000}"/>
    <cellStyle name="Comma 2 5 9 4 2 3" xfId="30312" xr:uid="{00000000-0005-0000-0000-0000E1640000}"/>
    <cellStyle name="Comma 2 5 9 4 2 3 2" xfId="61694" xr:uid="{00000000-0005-0000-0000-0000E2640000}"/>
    <cellStyle name="Comma 2 5 9 4 2 4" xfId="14655" xr:uid="{00000000-0005-0000-0000-0000E3640000}"/>
    <cellStyle name="Comma 2 5 9 4 2 4 2" xfId="46040" xr:uid="{00000000-0005-0000-0000-0000E4640000}"/>
    <cellStyle name="Comma 2 5 9 4 2 5" xfId="35595" xr:uid="{00000000-0005-0000-0000-0000E5640000}"/>
    <cellStyle name="Comma 2 5 9 4 3" xfId="6653" xr:uid="{00000000-0005-0000-0000-0000E6640000}"/>
    <cellStyle name="Comma 2 5 9 4 3 2" xfId="25057" xr:uid="{00000000-0005-0000-0000-0000E7640000}"/>
    <cellStyle name="Comma 2 5 9 4 3 2 2" xfId="56440" xr:uid="{00000000-0005-0000-0000-0000E8640000}"/>
    <cellStyle name="Comma 2 5 9 4 3 3" xfId="17284" xr:uid="{00000000-0005-0000-0000-0000E9640000}"/>
    <cellStyle name="Comma 2 5 9 4 3 3 2" xfId="48667" xr:uid="{00000000-0005-0000-0000-0000EA640000}"/>
    <cellStyle name="Comma 2 5 9 4 3 4" xfId="38227" xr:uid="{00000000-0005-0000-0000-0000EB640000}"/>
    <cellStyle name="Comma 2 5 9 4 4" xfId="19803" xr:uid="{00000000-0005-0000-0000-0000EC640000}"/>
    <cellStyle name="Comma 2 5 9 4 4 2" xfId="51186" xr:uid="{00000000-0005-0000-0000-0000ED640000}"/>
    <cellStyle name="Comma 2 5 9 4 5" xfId="27685" xr:uid="{00000000-0005-0000-0000-0000EE640000}"/>
    <cellStyle name="Comma 2 5 9 4 5 2" xfId="59067" xr:uid="{00000000-0005-0000-0000-0000EF640000}"/>
    <cellStyle name="Comma 2 5 9 4 6" xfId="12027" xr:uid="{00000000-0005-0000-0000-0000F0640000}"/>
    <cellStyle name="Comma 2 5 9 4 6 2" xfId="43413" xr:uid="{00000000-0005-0000-0000-0000F1640000}"/>
    <cellStyle name="Comma 2 5 9 4 7" xfId="32965" xr:uid="{00000000-0005-0000-0000-0000F2640000}"/>
    <cellStyle name="Comma 2 5 9 5" xfId="3946" xr:uid="{00000000-0005-0000-0000-0000F3640000}"/>
    <cellStyle name="Comma 2 5 9 5 2" xfId="9307" xr:uid="{00000000-0005-0000-0000-0000F4640000}"/>
    <cellStyle name="Comma 2 5 9 5 2 2" xfId="22426" xr:uid="{00000000-0005-0000-0000-0000F5640000}"/>
    <cellStyle name="Comma 2 5 9 5 2 2 2" xfId="53809" xr:uid="{00000000-0005-0000-0000-0000F6640000}"/>
    <cellStyle name="Comma 2 5 9 5 2 3" xfId="40855" xr:uid="{00000000-0005-0000-0000-0000F7640000}"/>
    <cellStyle name="Comma 2 5 9 5 3" xfId="30308" xr:uid="{00000000-0005-0000-0000-0000F8640000}"/>
    <cellStyle name="Comma 2 5 9 5 3 2" xfId="61690" xr:uid="{00000000-0005-0000-0000-0000F9640000}"/>
    <cellStyle name="Comma 2 5 9 5 4" xfId="14651" xr:uid="{00000000-0005-0000-0000-0000FA640000}"/>
    <cellStyle name="Comma 2 5 9 5 4 2" xfId="46036" xr:uid="{00000000-0005-0000-0000-0000FB640000}"/>
    <cellStyle name="Comma 2 5 9 5 5" xfId="35591" xr:uid="{00000000-0005-0000-0000-0000FC640000}"/>
    <cellStyle name="Comma 2 5 9 6" xfId="6649" xr:uid="{00000000-0005-0000-0000-0000FD640000}"/>
    <cellStyle name="Comma 2 5 9 6 2" xfId="25053" xr:uid="{00000000-0005-0000-0000-0000FE640000}"/>
    <cellStyle name="Comma 2 5 9 6 2 2" xfId="56436" xr:uid="{00000000-0005-0000-0000-0000FF640000}"/>
    <cellStyle name="Comma 2 5 9 6 3" xfId="17280" xr:uid="{00000000-0005-0000-0000-000000650000}"/>
    <cellStyle name="Comma 2 5 9 6 3 2" xfId="48663" xr:uid="{00000000-0005-0000-0000-000001650000}"/>
    <cellStyle name="Comma 2 5 9 6 4" xfId="38223" xr:uid="{00000000-0005-0000-0000-000002650000}"/>
    <cellStyle name="Comma 2 5 9 7" xfId="19799" xr:uid="{00000000-0005-0000-0000-000003650000}"/>
    <cellStyle name="Comma 2 5 9 7 2" xfId="51182" xr:uid="{00000000-0005-0000-0000-000004650000}"/>
    <cellStyle name="Comma 2 5 9 8" xfId="27681" xr:uid="{00000000-0005-0000-0000-000005650000}"/>
    <cellStyle name="Comma 2 5 9 8 2" xfId="59063" xr:uid="{00000000-0005-0000-0000-000006650000}"/>
    <cellStyle name="Comma 2 5 9 9" xfId="12023" xr:uid="{00000000-0005-0000-0000-000007650000}"/>
    <cellStyle name="Comma 2 5 9 9 2" xfId="43409" xr:uid="{00000000-0005-0000-0000-000008650000}"/>
    <cellStyle name="Comma 2 6" xfId="235" xr:uid="{00000000-0005-0000-0000-000009650000}"/>
    <cellStyle name="Comma 2 6 10" xfId="1252" xr:uid="{00000000-0005-0000-0000-00000A650000}"/>
    <cellStyle name="Comma 2 6 10 2" xfId="3952" xr:uid="{00000000-0005-0000-0000-00000B650000}"/>
    <cellStyle name="Comma 2 6 10 2 2" xfId="9313" xr:uid="{00000000-0005-0000-0000-00000C650000}"/>
    <cellStyle name="Comma 2 6 10 2 2 2" xfId="22432" xr:uid="{00000000-0005-0000-0000-00000D650000}"/>
    <cellStyle name="Comma 2 6 10 2 2 2 2" xfId="53815" xr:uid="{00000000-0005-0000-0000-00000E650000}"/>
    <cellStyle name="Comma 2 6 10 2 2 3" xfId="40861" xr:uid="{00000000-0005-0000-0000-00000F650000}"/>
    <cellStyle name="Comma 2 6 10 2 3" xfId="30314" xr:uid="{00000000-0005-0000-0000-000010650000}"/>
    <cellStyle name="Comma 2 6 10 2 3 2" xfId="61696" xr:uid="{00000000-0005-0000-0000-000011650000}"/>
    <cellStyle name="Comma 2 6 10 2 4" xfId="14657" xr:uid="{00000000-0005-0000-0000-000012650000}"/>
    <cellStyle name="Comma 2 6 10 2 4 2" xfId="46042" xr:uid="{00000000-0005-0000-0000-000013650000}"/>
    <cellStyle name="Comma 2 6 10 2 5" xfId="35597" xr:uid="{00000000-0005-0000-0000-000014650000}"/>
    <cellStyle name="Comma 2 6 10 3" xfId="6655" xr:uid="{00000000-0005-0000-0000-000015650000}"/>
    <cellStyle name="Comma 2 6 10 3 2" xfId="25059" xr:uid="{00000000-0005-0000-0000-000016650000}"/>
    <cellStyle name="Comma 2 6 10 3 2 2" xfId="56442" xr:uid="{00000000-0005-0000-0000-000017650000}"/>
    <cellStyle name="Comma 2 6 10 3 3" xfId="17286" xr:uid="{00000000-0005-0000-0000-000018650000}"/>
    <cellStyle name="Comma 2 6 10 3 3 2" xfId="48669" xr:uid="{00000000-0005-0000-0000-000019650000}"/>
    <cellStyle name="Comma 2 6 10 3 4" xfId="38229" xr:uid="{00000000-0005-0000-0000-00001A650000}"/>
    <cellStyle name="Comma 2 6 10 4" xfId="19805" xr:uid="{00000000-0005-0000-0000-00001B650000}"/>
    <cellStyle name="Comma 2 6 10 4 2" xfId="51188" xr:uid="{00000000-0005-0000-0000-00001C650000}"/>
    <cellStyle name="Comma 2 6 10 5" xfId="27687" xr:uid="{00000000-0005-0000-0000-00001D650000}"/>
    <cellStyle name="Comma 2 6 10 5 2" xfId="59069" xr:uid="{00000000-0005-0000-0000-00001E650000}"/>
    <cellStyle name="Comma 2 6 10 6" xfId="12029" xr:uid="{00000000-0005-0000-0000-00001F650000}"/>
    <cellStyle name="Comma 2 6 10 6 2" xfId="43415" xr:uid="{00000000-0005-0000-0000-000020650000}"/>
    <cellStyle name="Comma 2 6 10 7" xfId="32967" xr:uid="{00000000-0005-0000-0000-000021650000}"/>
    <cellStyle name="Comma 2 6 11" xfId="2750" xr:uid="{00000000-0005-0000-0000-000022650000}"/>
    <cellStyle name="Comma 2 6 11 2" xfId="5423" xr:uid="{00000000-0005-0000-0000-000023650000}"/>
    <cellStyle name="Comma 2 6 11 2 2" xfId="10778" xr:uid="{00000000-0005-0000-0000-000024650000}"/>
    <cellStyle name="Comma 2 6 11 2 2 2" xfId="23890" xr:uid="{00000000-0005-0000-0000-000025650000}"/>
    <cellStyle name="Comma 2 6 11 2 2 2 2" xfId="55273" xr:uid="{00000000-0005-0000-0000-000026650000}"/>
    <cellStyle name="Comma 2 6 11 2 2 3" xfId="42319" xr:uid="{00000000-0005-0000-0000-000027650000}"/>
    <cellStyle name="Comma 2 6 11 2 3" xfId="31772" xr:uid="{00000000-0005-0000-0000-000028650000}"/>
    <cellStyle name="Comma 2 6 11 2 3 2" xfId="63154" xr:uid="{00000000-0005-0000-0000-000029650000}"/>
    <cellStyle name="Comma 2 6 11 2 4" xfId="16115" xr:uid="{00000000-0005-0000-0000-00002A650000}"/>
    <cellStyle name="Comma 2 6 11 2 4 2" xfId="47500" xr:uid="{00000000-0005-0000-0000-00002B650000}"/>
    <cellStyle name="Comma 2 6 11 2 5" xfId="37055" xr:uid="{00000000-0005-0000-0000-00002C650000}"/>
    <cellStyle name="Comma 2 6 11 3" xfId="8131" xr:uid="{00000000-0005-0000-0000-00002D650000}"/>
    <cellStyle name="Comma 2 6 11 3 2" xfId="26517" xr:uid="{00000000-0005-0000-0000-00002E650000}"/>
    <cellStyle name="Comma 2 6 11 3 2 2" xfId="57900" xr:uid="{00000000-0005-0000-0000-00002F650000}"/>
    <cellStyle name="Comma 2 6 11 3 3" xfId="18744" xr:uid="{00000000-0005-0000-0000-000030650000}"/>
    <cellStyle name="Comma 2 6 11 3 3 2" xfId="50127" xr:uid="{00000000-0005-0000-0000-000031650000}"/>
    <cellStyle name="Comma 2 6 11 3 4" xfId="39689" xr:uid="{00000000-0005-0000-0000-000032650000}"/>
    <cellStyle name="Comma 2 6 11 4" xfId="21263" xr:uid="{00000000-0005-0000-0000-000033650000}"/>
    <cellStyle name="Comma 2 6 11 4 2" xfId="52646" xr:uid="{00000000-0005-0000-0000-000034650000}"/>
    <cellStyle name="Comma 2 6 11 5" xfId="29145" xr:uid="{00000000-0005-0000-0000-000035650000}"/>
    <cellStyle name="Comma 2 6 11 5 2" xfId="60527" xr:uid="{00000000-0005-0000-0000-000036650000}"/>
    <cellStyle name="Comma 2 6 11 6" xfId="13487" xr:uid="{00000000-0005-0000-0000-000037650000}"/>
    <cellStyle name="Comma 2 6 11 6 2" xfId="44873" xr:uid="{00000000-0005-0000-0000-000038650000}"/>
    <cellStyle name="Comma 2 6 11 7" xfId="34425" xr:uid="{00000000-0005-0000-0000-000039650000}"/>
    <cellStyle name="Comma 2 6 12" xfId="2809" xr:uid="{00000000-0005-0000-0000-00003A650000}"/>
    <cellStyle name="Comma 2 6 12 2" xfId="5482" xr:uid="{00000000-0005-0000-0000-00003B650000}"/>
    <cellStyle name="Comma 2 6 12 2 2" xfId="10833" xr:uid="{00000000-0005-0000-0000-00003C650000}"/>
    <cellStyle name="Comma 2 6 12 2 2 2" xfId="23944" xr:uid="{00000000-0005-0000-0000-00003D650000}"/>
    <cellStyle name="Comma 2 6 12 2 2 2 2" xfId="55327" xr:uid="{00000000-0005-0000-0000-00003E650000}"/>
    <cellStyle name="Comma 2 6 12 2 2 3" xfId="42373" xr:uid="{00000000-0005-0000-0000-00003F650000}"/>
    <cellStyle name="Comma 2 6 12 2 3" xfId="31826" xr:uid="{00000000-0005-0000-0000-000040650000}"/>
    <cellStyle name="Comma 2 6 12 2 3 2" xfId="63208" xr:uid="{00000000-0005-0000-0000-000041650000}"/>
    <cellStyle name="Comma 2 6 12 2 4" xfId="16169" xr:uid="{00000000-0005-0000-0000-000042650000}"/>
    <cellStyle name="Comma 2 6 12 2 4 2" xfId="47554" xr:uid="{00000000-0005-0000-0000-000043650000}"/>
    <cellStyle name="Comma 2 6 12 2 5" xfId="37109" xr:uid="{00000000-0005-0000-0000-000044650000}"/>
    <cellStyle name="Comma 2 6 12 3" xfId="8187" xr:uid="{00000000-0005-0000-0000-000045650000}"/>
    <cellStyle name="Comma 2 6 12 3 2" xfId="26571" xr:uid="{00000000-0005-0000-0000-000046650000}"/>
    <cellStyle name="Comma 2 6 12 3 2 2" xfId="57954" xr:uid="{00000000-0005-0000-0000-000047650000}"/>
    <cellStyle name="Comma 2 6 12 3 3" xfId="18798" xr:uid="{00000000-0005-0000-0000-000048650000}"/>
    <cellStyle name="Comma 2 6 12 3 3 2" xfId="50181" xr:uid="{00000000-0005-0000-0000-000049650000}"/>
    <cellStyle name="Comma 2 6 12 3 4" xfId="39743" xr:uid="{00000000-0005-0000-0000-00004A650000}"/>
    <cellStyle name="Comma 2 6 12 4" xfId="21317" xr:uid="{00000000-0005-0000-0000-00004B650000}"/>
    <cellStyle name="Comma 2 6 12 4 2" xfId="52700" xr:uid="{00000000-0005-0000-0000-00004C650000}"/>
    <cellStyle name="Comma 2 6 12 5" xfId="29199" xr:uid="{00000000-0005-0000-0000-00004D650000}"/>
    <cellStyle name="Comma 2 6 12 5 2" xfId="60581" xr:uid="{00000000-0005-0000-0000-00004E650000}"/>
    <cellStyle name="Comma 2 6 12 6" xfId="13541" xr:uid="{00000000-0005-0000-0000-00004F650000}"/>
    <cellStyle name="Comma 2 6 12 6 2" xfId="44927" xr:uid="{00000000-0005-0000-0000-000050650000}"/>
    <cellStyle name="Comma 2 6 12 7" xfId="34479" xr:uid="{00000000-0005-0000-0000-000051650000}"/>
    <cellStyle name="Comma 2 6 13" xfId="1251" xr:uid="{00000000-0005-0000-0000-000052650000}"/>
    <cellStyle name="Comma 2 6 13 2" xfId="3951" xr:uid="{00000000-0005-0000-0000-000053650000}"/>
    <cellStyle name="Comma 2 6 13 2 2" xfId="9312" xr:uid="{00000000-0005-0000-0000-000054650000}"/>
    <cellStyle name="Comma 2 6 13 2 2 2" xfId="25058" xr:uid="{00000000-0005-0000-0000-000055650000}"/>
    <cellStyle name="Comma 2 6 13 2 2 2 2" xfId="56441" xr:uid="{00000000-0005-0000-0000-000056650000}"/>
    <cellStyle name="Comma 2 6 13 2 2 3" xfId="40860" xr:uid="{00000000-0005-0000-0000-000057650000}"/>
    <cellStyle name="Comma 2 6 13 2 3" xfId="30313" xr:uid="{00000000-0005-0000-0000-000058650000}"/>
    <cellStyle name="Comma 2 6 13 2 3 2" xfId="61695" xr:uid="{00000000-0005-0000-0000-000059650000}"/>
    <cellStyle name="Comma 2 6 13 2 4" xfId="17285" xr:uid="{00000000-0005-0000-0000-00005A650000}"/>
    <cellStyle name="Comma 2 6 13 2 4 2" xfId="48668" xr:uid="{00000000-0005-0000-0000-00005B650000}"/>
    <cellStyle name="Comma 2 6 13 2 5" xfId="35596" xr:uid="{00000000-0005-0000-0000-00005C650000}"/>
    <cellStyle name="Comma 2 6 13 3" xfId="6654" xr:uid="{00000000-0005-0000-0000-00005D650000}"/>
    <cellStyle name="Comma 2 6 13 3 2" xfId="22431" xr:uid="{00000000-0005-0000-0000-00005E650000}"/>
    <cellStyle name="Comma 2 6 13 3 2 2" xfId="53814" xr:uid="{00000000-0005-0000-0000-00005F650000}"/>
    <cellStyle name="Comma 2 6 13 3 3" xfId="38228" xr:uid="{00000000-0005-0000-0000-000060650000}"/>
    <cellStyle name="Comma 2 6 13 4" xfId="27686" xr:uid="{00000000-0005-0000-0000-000061650000}"/>
    <cellStyle name="Comma 2 6 13 4 2" xfId="59068" xr:uid="{00000000-0005-0000-0000-000062650000}"/>
    <cellStyle name="Comma 2 6 13 5" xfId="14656" xr:uid="{00000000-0005-0000-0000-000063650000}"/>
    <cellStyle name="Comma 2 6 13 5 2" xfId="46041" xr:uid="{00000000-0005-0000-0000-000064650000}"/>
    <cellStyle name="Comma 2 6 13 6" xfId="32966" xr:uid="{00000000-0005-0000-0000-000065650000}"/>
    <cellStyle name="Comma 2 6 14" xfId="2944" xr:uid="{00000000-0005-0000-0000-000066650000}"/>
    <cellStyle name="Comma 2 6 14 2" xfId="8306" xr:uid="{00000000-0005-0000-0000-000067650000}"/>
    <cellStyle name="Comma 2 6 14 2 2" xfId="21425" xr:uid="{00000000-0005-0000-0000-000068650000}"/>
    <cellStyle name="Comma 2 6 14 2 2 2" xfId="52808" xr:uid="{00000000-0005-0000-0000-000069650000}"/>
    <cellStyle name="Comma 2 6 14 2 3" xfId="39854" xr:uid="{00000000-0005-0000-0000-00006A650000}"/>
    <cellStyle name="Comma 2 6 14 3" xfId="29307" xr:uid="{00000000-0005-0000-0000-00006B650000}"/>
    <cellStyle name="Comma 2 6 14 3 2" xfId="60689" xr:uid="{00000000-0005-0000-0000-00006C650000}"/>
    <cellStyle name="Comma 2 6 14 4" xfId="13650" xr:uid="{00000000-0005-0000-0000-00006D650000}"/>
    <cellStyle name="Comma 2 6 14 4 2" xfId="45035" xr:uid="{00000000-0005-0000-0000-00006E650000}"/>
    <cellStyle name="Comma 2 6 14 5" xfId="34590" xr:uid="{00000000-0005-0000-0000-00006F650000}"/>
    <cellStyle name="Comma 2 6 15" xfId="5648" xr:uid="{00000000-0005-0000-0000-000070650000}"/>
    <cellStyle name="Comma 2 6 15 2" xfId="24052" xr:uid="{00000000-0005-0000-0000-000071650000}"/>
    <cellStyle name="Comma 2 6 15 2 2" xfId="55435" xr:uid="{00000000-0005-0000-0000-000072650000}"/>
    <cellStyle name="Comma 2 6 15 3" xfId="16279" xr:uid="{00000000-0005-0000-0000-000073650000}"/>
    <cellStyle name="Comma 2 6 15 3 2" xfId="47662" xr:uid="{00000000-0005-0000-0000-000074650000}"/>
    <cellStyle name="Comma 2 6 15 4" xfId="37222" xr:uid="{00000000-0005-0000-0000-000075650000}"/>
    <cellStyle name="Comma 2 6 16" xfId="19804" xr:uid="{00000000-0005-0000-0000-000076650000}"/>
    <cellStyle name="Comma 2 6 16 2" xfId="51187" xr:uid="{00000000-0005-0000-0000-000077650000}"/>
    <cellStyle name="Comma 2 6 17" xfId="26680" xr:uid="{00000000-0005-0000-0000-000078650000}"/>
    <cellStyle name="Comma 2 6 17 2" xfId="58062" xr:uid="{00000000-0005-0000-0000-000079650000}"/>
    <cellStyle name="Comma 2 6 18" xfId="12028" xr:uid="{00000000-0005-0000-0000-00007A650000}"/>
    <cellStyle name="Comma 2 6 18 2" xfId="43414" xr:uid="{00000000-0005-0000-0000-00007B650000}"/>
    <cellStyle name="Comma 2 6 19" xfId="31960" xr:uid="{00000000-0005-0000-0000-00007C650000}"/>
    <cellStyle name="Comma 2 6 2" xfId="289" xr:uid="{00000000-0005-0000-0000-00007D650000}"/>
    <cellStyle name="Comma 2 6 2 10" xfId="2863" xr:uid="{00000000-0005-0000-0000-00007E650000}"/>
    <cellStyle name="Comma 2 6 2 10 2" xfId="5536" xr:uid="{00000000-0005-0000-0000-00007F650000}"/>
    <cellStyle name="Comma 2 6 2 10 2 2" xfId="10887" xr:uid="{00000000-0005-0000-0000-000080650000}"/>
    <cellStyle name="Comma 2 6 2 10 2 2 2" xfId="23998" xr:uid="{00000000-0005-0000-0000-000081650000}"/>
    <cellStyle name="Comma 2 6 2 10 2 2 2 2" xfId="55381" xr:uid="{00000000-0005-0000-0000-000082650000}"/>
    <cellStyle name="Comma 2 6 2 10 2 2 3" xfId="42427" xr:uid="{00000000-0005-0000-0000-000083650000}"/>
    <cellStyle name="Comma 2 6 2 10 2 3" xfId="31880" xr:uid="{00000000-0005-0000-0000-000084650000}"/>
    <cellStyle name="Comma 2 6 2 10 2 3 2" xfId="63262" xr:uid="{00000000-0005-0000-0000-000085650000}"/>
    <cellStyle name="Comma 2 6 2 10 2 4" xfId="16223" xr:uid="{00000000-0005-0000-0000-000086650000}"/>
    <cellStyle name="Comma 2 6 2 10 2 4 2" xfId="47608" xr:uid="{00000000-0005-0000-0000-000087650000}"/>
    <cellStyle name="Comma 2 6 2 10 2 5" xfId="37163" xr:uid="{00000000-0005-0000-0000-000088650000}"/>
    <cellStyle name="Comma 2 6 2 10 3" xfId="8241" xr:uid="{00000000-0005-0000-0000-000089650000}"/>
    <cellStyle name="Comma 2 6 2 10 3 2" xfId="26625" xr:uid="{00000000-0005-0000-0000-00008A650000}"/>
    <cellStyle name="Comma 2 6 2 10 3 2 2" xfId="58008" xr:uid="{00000000-0005-0000-0000-00008B650000}"/>
    <cellStyle name="Comma 2 6 2 10 3 3" xfId="18852" xr:uid="{00000000-0005-0000-0000-00008C650000}"/>
    <cellStyle name="Comma 2 6 2 10 3 3 2" xfId="50235" xr:uid="{00000000-0005-0000-0000-00008D650000}"/>
    <cellStyle name="Comma 2 6 2 10 3 4" xfId="39797" xr:uid="{00000000-0005-0000-0000-00008E650000}"/>
    <cellStyle name="Comma 2 6 2 10 4" xfId="21371" xr:uid="{00000000-0005-0000-0000-00008F650000}"/>
    <cellStyle name="Comma 2 6 2 10 4 2" xfId="52754" xr:uid="{00000000-0005-0000-0000-000090650000}"/>
    <cellStyle name="Comma 2 6 2 10 5" xfId="29253" xr:uid="{00000000-0005-0000-0000-000091650000}"/>
    <cellStyle name="Comma 2 6 2 10 5 2" xfId="60635" xr:uid="{00000000-0005-0000-0000-000092650000}"/>
    <cellStyle name="Comma 2 6 2 10 6" xfId="13595" xr:uid="{00000000-0005-0000-0000-000093650000}"/>
    <cellStyle name="Comma 2 6 2 10 6 2" xfId="44981" xr:uid="{00000000-0005-0000-0000-000094650000}"/>
    <cellStyle name="Comma 2 6 2 10 7" xfId="34533" xr:uid="{00000000-0005-0000-0000-000095650000}"/>
    <cellStyle name="Comma 2 6 2 11" xfId="1253" xr:uid="{00000000-0005-0000-0000-000096650000}"/>
    <cellStyle name="Comma 2 6 2 11 2" xfId="3953" xr:uid="{00000000-0005-0000-0000-000097650000}"/>
    <cellStyle name="Comma 2 6 2 11 2 2" xfId="9314" xr:uid="{00000000-0005-0000-0000-000098650000}"/>
    <cellStyle name="Comma 2 6 2 11 2 2 2" xfId="25060" xr:uid="{00000000-0005-0000-0000-000099650000}"/>
    <cellStyle name="Comma 2 6 2 11 2 2 2 2" xfId="56443" xr:uid="{00000000-0005-0000-0000-00009A650000}"/>
    <cellStyle name="Comma 2 6 2 11 2 2 3" xfId="40862" xr:uid="{00000000-0005-0000-0000-00009B650000}"/>
    <cellStyle name="Comma 2 6 2 11 2 3" xfId="30315" xr:uid="{00000000-0005-0000-0000-00009C650000}"/>
    <cellStyle name="Comma 2 6 2 11 2 3 2" xfId="61697" xr:uid="{00000000-0005-0000-0000-00009D650000}"/>
    <cellStyle name="Comma 2 6 2 11 2 4" xfId="17287" xr:uid="{00000000-0005-0000-0000-00009E650000}"/>
    <cellStyle name="Comma 2 6 2 11 2 4 2" xfId="48670" xr:uid="{00000000-0005-0000-0000-00009F650000}"/>
    <cellStyle name="Comma 2 6 2 11 2 5" xfId="35598" xr:uid="{00000000-0005-0000-0000-0000A0650000}"/>
    <cellStyle name="Comma 2 6 2 11 3" xfId="6656" xr:uid="{00000000-0005-0000-0000-0000A1650000}"/>
    <cellStyle name="Comma 2 6 2 11 3 2" xfId="22433" xr:uid="{00000000-0005-0000-0000-0000A2650000}"/>
    <cellStyle name="Comma 2 6 2 11 3 2 2" xfId="53816" xr:uid="{00000000-0005-0000-0000-0000A3650000}"/>
    <cellStyle name="Comma 2 6 2 11 3 3" xfId="38230" xr:uid="{00000000-0005-0000-0000-0000A4650000}"/>
    <cellStyle name="Comma 2 6 2 11 4" xfId="27688" xr:uid="{00000000-0005-0000-0000-0000A5650000}"/>
    <cellStyle name="Comma 2 6 2 11 4 2" xfId="59070" xr:uid="{00000000-0005-0000-0000-0000A6650000}"/>
    <cellStyle name="Comma 2 6 2 11 5" xfId="14658" xr:uid="{00000000-0005-0000-0000-0000A7650000}"/>
    <cellStyle name="Comma 2 6 2 11 5 2" xfId="46043" xr:uid="{00000000-0005-0000-0000-0000A8650000}"/>
    <cellStyle name="Comma 2 6 2 11 6" xfId="32968" xr:uid="{00000000-0005-0000-0000-0000A9650000}"/>
    <cellStyle name="Comma 2 6 2 12" xfId="2998" xr:uid="{00000000-0005-0000-0000-0000AA650000}"/>
    <cellStyle name="Comma 2 6 2 12 2" xfId="8360" xr:uid="{00000000-0005-0000-0000-0000AB650000}"/>
    <cellStyle name="Comma 2 6 2 12 2 2" xfId="21479" xr:uid="{00000000-0005-0000-0000-0000AC650000}"/>
    <cellStyle name="Comma 2 6 2 12 2 2 2" xfId="52862" xr:uid="{00000000-0005-0000-0000-0000AD650000}"/>
    <cellStyle name="Comma 2 6 2 12 2 3" xfId="39908" xr:uid="{00000000-0005-0000-0000-0000AE650000}"/>
    <cellStyle name="Comma 2 6 2 12 3" xfId="29361" xr:uid="{00000000-0005-0000-0000-0000AF650000}"/>
    <cellStyle name="Comma 2 6 2 12 3 2" xfId="60743" xr:uid="{00000000-0005-0000-0000-0000B0650000}"/>
    <cellStyle name="Comma 2 6 2 12 4" xfId="13704" xr:uid="{00000000-0005-0000-0000-0000B1650000}"/>
    <cellStyle name="Comma 2 6 2 12 4 2" xfId="45089" xr:uid="{00000000-0005-0000-0000-0000B2650000}"/>
    <cellStyle name="Comma 2 6 2 12 5" xfId="34644" xr:uid="{00000000-0005-0000-0000-0000B3650000}"/>
    <cellStyle name="Comma 2 6 2 13" xfId="5702" xr:uid="{00000000-0005-0000-0000-0000B4650000}"/>
    <cellStyle name="Comma 2 6 2 13 2" xfId="24106" xr:uid="{00000000-0005-0000-0000-0000B5650000}"/>
    <cellStyle name="Comma 2 6 2 13 2 2" xfId="55489" xr:uid="{00000000-0005-0000-0000-0000B6650000}"/>
    <cellStyle name="Comma 2 6 2 13 3" xfId="16333" xr:uid="{00000000-0005-0000-0000-0000B7650000}"/>
    <cellStyle name="Comma 2 6 2 13 3 2" xfId="47716" xr:uid="{00000000-0005-0000-0000-0000B8650000}"/>
    <cellStyle name="Comma 2 6 2 13 4" xfId="37276" xr:uid="{00000000-0005-0000-0000-0000B9650000}"/>
    <cellStyle name="Comma 2 6 2 14" xfId="19806" xr:uid="{00000000-0005-0000-0000-0000BA650000}"/>
    <cellStyle name="Comma 2 6 2 14 2" xfId="51189" xr:uid="{00000000-0005-0000-0000-0000BB650000}"/>
    <cellStyle name="Comma 2 6 2 15" xfId="26734" xr:uid="{00000000-0005-0000-0000-0000BC650000}"/>
    <cellStyle name="Comma 2 6 2 15 2" xfId="58116" xr:uid="{00000000-0005-0000-0000-0000BD650000}"/>
    <cellStyle name="Comma 2 6 2 16" xfId="12030" xr:uid="{00000000-0005-0000-0000-0000BE650000}"/>
    <cellStyle name="Comma 2 6 2 16 2" xfId="43416" xr:uid="{00000000-0005-0000-0000-0000BF650000}"/>
    <cellStyle name="Comma 2 6 2 17" xfId="32014" xr:uid="{00000000-0005-0000-0000-0000C0650000}"/>
    <cellStyle name="Comma 2 6 2 2" xfId="1254" xr:uid="{00000000-0005-0000-0000-0000C1650000}"/>
    <cellStyle name="Comma 2 6 2 2 10" xfId="32969" xr:uid="{00000000-0005-0000-0000-0000C2650000}"/>
    <cellStyle name="Comma 2 6 2 2 2" xfId="1255" xr:uid="{00000000-0005-0000-0000-0000C3650000}"/>
    <cellStyle name="Comma 2 6 2 2 2 2" xfId="1256" xr:uid="{00000000-0005-0000-0000-0000C4650000}"/>
    <cellStyle name="Comma 2 6 2 2 2 2 2" xfId="3956" xr:uid="{00000000-0005-0000-0000-0000C5650000}"/>
    <cellStyle name="Comma 2 6 2 2 2 2 2 2" xfId="9317" xr:uid="{00000000-0005-0000-0000-0000C6650000}"/>
    <cellStyle name="Comma 2 6 2 2 2 2 2 2 2" xfId="22436" xr:uid="{00000000-0005-0000-0000-0000C7650000}"/>
    <cellStyle name="Comma 2 6 2 2 2 2 2 2 2 2" xfId="53819" xr:uid="{00000000-0005-0000-0000-0000C8650000}"/>
    <cellStyle name="Comma 2 6 2 2 2 2 2 2 3" xfId="40865" xr:uid="{00000000-0005-0000-0000-0000C9650000}"/>
    <cellStyle name="Comma 2 6 2 2 2 2 2 3" xfId="30318" xr:uid="{00000000-0005-0000-0000-0000CA650000}"/>
    <cellStyle name="Comma 2 6 2 2 2 2 2 3 2" xfId="61700" xr:uid="{00000000-0005-0000-0000-0000CB650000}"/>
    <cellStyle name="Comma 2 6 2 2 2 2 2 4" xfId="14661" xr:uid="{00000000-0005-0000-0000-0000CC650000}"/>
    <cellStyle name="Comma 2 6 2 2 2 2 2 4 2" xfId="46046" xr:uid="{00000000-0005-0000-0000-0000CD650000}"/>
    <cellStyle name="Comma 2 6 2 2 2 2 2 5" xfId="35601" xr:uid="{00000000-0005-0000-0000-0000CE650000}"/>
    <cellStyle name="Comma 2 6 2 2 2 2 3" xfId="6659" xr:uid="{00000000-0005-0000-0000-0000CF650000}"/>
    <cellStyle name="Comma 2 6 2 2 2 2 3 2" xfId="25063" xr:uid="{00000000-0005-0000-0000-0000D0650000}"/>
    <cellStyle name="Comma 2 6 2 2 2 2 3 2 2" xfId="56446" xr:uid="{00000000-0005-0000-0000-0000D1650000}"/>
    <cellStyle name="Comma 2 6 2 2 2 2 3 3" xfId="17290" xr:uid="{00000000-0005-0000-0000-0000D2650000}"/>
    <cellStyle name="Comma 2 6 2 2 2 2 3 3 2" xfId="48673" xr:uid="{00000000-0005-0000-0000-0000D3650000}"/>
    <cellStyle name="Comma 2 6 2 2 2 2 3 4" xfId="38233" xr:uid="{00000000-0005-0000-0000-0000D4650000}"/>
    <cellStyle name="Comma 2 6 2 2 2 2 4" xfId="19809" xr:uid="{00000000-0005-0000-0000-0000D5650000}"/>
    <cellStyle name="Comma 2 6 2 2 2 2 4 2" xfId="51192" xr:uid="{00000000-0005-0000-0000-0000D6650000}"/>
    <cellStyle name="Comma 2 6 2 2 2 2 5" xfId="27691" xr:uid="{00000000-0005-0000-0000-0000D7650000}"/>
    <cellStyle name="Comma 2 6 2 2 2 2 5 2" xfId="59073" xr:uid="{00000000-0005-0000-0000-0000D8650000}"/>
    <cellStyle name="Comma 2 6 2 2 2 2 6" xfId="12033" xr:uid="{00000000-0005-0000-0000-0000D9650000}"/>
    <cellStyle name="Comma 2 6 2 2 2 2 6 2" xfId="43419" xr:uid="{00000000-0005-0000-0000-0000DA650000}"/>
    <cellStyle name="Comma 2 6 2 2 2 2 7" xfId="32971" xr:uid="{00000000-0005-0000-0000-0000DB650000}"/>
    <cellStyle name="Comma 2 6 2 2 2 3" xfId="3955" xr:uid="{00000000-0005-0000-0000-0000DC650000}"/>
    <cellStyle name="Comma 2 6 2 2 2 3 2" xfId="9316" xr:uid="{00000000-0005-0000-0000-0000DD650000}"/>
    <cellStyle name="Comma 2 6 2 2 2 3 2 2" xfId="22435" xr:uid="{00000000-0005-0000-0000-0000DE650000}"/>
    <cellStyle name="Comma 2 6 2 2 2 3 2 2 2" xfId="53818" xr:uid="{00000000-0005-0000-0000-0000DF650000}"/>
    <cellStyle name="Comma 2 6 2 2 2 3 2 3" xfId="40864" xr:uid="{00000000-0005-0000-0000-0000E0650000}"/>
    <cellStyle name="Comma 2 6 2 2 2 3 3" xfId="30317" xr:uid="{00000000-0005-0000-0000-0000E1650000}"/>
    <cellStyle name="Comma 2 6 2 2 2 3 3 2" xfId="61699" xr:uid="{00000000-0005-0000-0000-0000E2650000}"/>
    <cellStyle name="Comma 2 6 2 2 2 3 4" xfId="14660" xr:uid="{00000000-0005-0000-0000-0000E3650000}"/>
    <cellStyle name="Comma 2 6 2 2 2 3 4 2" xfId="46045" xr:uid="{00000000-0005-0000-0000-0000E4650000}"/>
    <cellStyle name="Comma 2 6 2 2 2 3 5" xfId="35600" xr:uid="{00000000-0005-0000-0000-0000E5650000}"/>
    <cellStyle name="Comma 2 6 2 2 2 4" xfId="6658" xr:uid="{00000000-0005-0000-0000-0000E6650000}"/>
    <cellStyle name="Comma 2 6 2 2 2 4 2" xfId="25062" xr:uid="{00000000-0005-0000-0000-0000E7650000}"/>
    <cellStyle name="Comma 2 6 2 2 2 4 2 2" xfId="56445" xr:uid="{00000000-0005-0000-0000-0000E8650000}"/>
    <cellStyle name="Comma 2 6 2 2 2 4 3" xfId="17289" xr:uid="{00000000-0005-0000-0000-0000E9650000}"/>
    <cellStyle name="Comma 2 6 2 2 2 4 3 2" xfId="48672" xr:uid="{00000000-0005-0000-0000-0000EA650000}"/>
    <cellStyle name="Comma 2 6 2 2 2 4 4" xfId="38232" xr:uid="{00000000-0005-0000-0000-0000EB650000}"/>
    <cellStyle name="Comma 2 6 2 2 2 5" xfId="19808" xr:uid="{00000000-0005-0000-0000-0000EC650000}"/>
    <cellStyle name="Comma 2 6 2 2 2 5 2" xfId="51191" xr:uid="{00000000-0005-0000-0000-0000ED650000}"/>
    <cellStyle name="Comma 2 6 2 2 2 6" xfId="27690" xr:uid="{00000000-0005-0000-0000-0000EE650000}"/>
    <cellStyle name="Comma 2 6 2 2 2 6 2" xfId="59072" xr:uid="{00000000-0005-0000-0000-0000EF650000}"/>
    <cellStyle name="Comma 2 6 2 2 2 7" xfId="12032" xr:uid="{00000000-0005-0000-0000-0000F0650000}"/>
    <cellStyle name="Comma 2 6 2 2 2 7 2" xfId="43418" xr:uid="{00000000-0005-0000-0000-0000F1650000}"/>
    <cellStyle name="Comma 2 6 2 2 2 8" xfId="32970" xr:uid="{00000000-0005-0000-0000-0000F2650000}"/>
    <cellStyle name="Comma 2 6 2 2 3" xfId="1257" xr:uid="{00000000-0005-0000-0000-0000F3650000}"/>
    <cellStyle name="Comma 2 6 2 2 3 2" xfId="3957" xr:uid="{00000000-0005-0000-0000-0000F4650000}"/>
    <cellStyle name="Comma 2 6 2 2 3 2 2" xfId="9318" xr:uid="{00000000-0005-0000-0000-0000F5650000}"/>
    <cellStyle name="Comma 2 6 2 2 3 2 2 2" xfId="22437" xr:uid="{00000000-0005-0000-0000-0000F6650000}"/>
    <cellStyle name="Comma 2 6 2 2 3 2 2 2 2" xfId="53820" xr:uid="{00000000-0005-0000-0000-0000F7650000}"/>
    <cellStyle name="Comma 2 6 2 2 3 2 2 3" xfId="40866" xr:uid="{00000000-0005-0000-0000-0000F8650000}"/>
    <cellStyle name="Comma 2 6 2 2 3 2 3" xfId="30319" xr:uid="{00000000-0005-0000-0000-0000F9650000}"/>
    <cellStyle name="Comma 2 6 2 2 3 2 3 2" xfId="61701" xr:uid="{00000000-0005-0000-0000-0000FA650000}"/>
    <cellStyle name="Comma 2 6 2 2 3 2 4" xfId="14662" xr:uid="{00000000-0005-0000-0000-0000FB650000}"/>
    <cellStyle name="Comma 2 6 2 2 3 2 4 2" xfId="46047" xr:uid="{00000000-0005-0000-0000-0000FC650000}"/>
    <cellStyle name="Comma 2 6 2 2 3 2 5" xfId="35602" xr:uid="{00000000-0005-0000-0000-0000FD650000}"/>
    <cellStyle name="Comma 2 6 2 2 3 3" xfId="6660" xr:uid="{00000000-0005-0000-0000-0000FE650000}"/>
    <cellStyle name="Comma 2 6 2 2 3 3 2" xfId="25064" xr:uid="{00000000-0005-0000-0000-0000FF650000}"/>
    <cellStyle name="Comma 2 6 2 2 3 3 2 2" xfId="56447" xr:uid="{00000000-0005-0000-0000-000000660000}"/>
    <cellStyle name="Comma 2 6 2 2 3 3 3" xfId="17291" xr:uid="{00000000-0005-0000-0000-000001660000}"/>
    <cellStyle name="Comma 2 6 2 2 3 3 3 2" xfId="48674" xr:uid="{00000000-0005-0000-0000-000002660000}"/>
    <cellStyle name="Comma 2 6 2 2 3 3 4" xfId="38234" xr:uid="{00000000-0005-0000-0000-000003660000}"/>
    <cellStyle name="Comma 2 6 2 2 3 4" xfId="19810" xr:uid="{00000000-0005-0000-0000-000004660000}"/>
    <cellStyle name="Comma 2 6 2 2 3 4 2" xfId="51193" xr:uid="{00000000-0005-0000-0000-000005660000}"/>
    <cellStyle name="Comma 2 6 2 2 3 5" xfId="27692" xr:uid="{00000000-0005-0000-0000-000006660000}"/>
    <cellStyle name="Comma 2 6 2 2 3 5 2" xfId="59074" xr:uid="{00000000-0005-0000-0000-000007660000}"/>
    <cellStyle name="Comma 2 6 2 2 3 6" xfId="12034" xr:uid="{00000000-0005-0000-0000-000008660000}"/>
    <cellStyle name="Comma 2 6 2 2 3 6 2" xfId="43420" xr:uid="{00000000-0005-0000-0000-000009660000}"/>
    <cellStyle name="Comma 2 6 2 2 3 7" xfId="32972" xr:uid="{00000000-0005-0000-0000-00000A660000}"/>
    <cellStyle name="Comma 2 6 2 2 4" xfId="1258" xr:uid="{00000000-0005-0000-0000-00000B660000}"/>
    <cellStyle name="Comma 2 6 2 2 4 2" xfId="3958" xr:uid="{00000000-0005-0000-0000-00000C660000}"/>
    <cellStyle name="Comma 2 6 2 2 4 2 2" xfId="9319" xr:uid="{00000000-0005-0000-0000-00000D660000}"/>
    <cellStyle name="Comma 2 6 2 2 4 2 2 2" xfId="22438" xr:uid="{00000000-0005-0000-0000-00000E660000}"/>
    <cellStyle name="Comma 2 6 2 2 4 2 2 2 2" xfId="53821" xr:uid="{00000000-0005-0000-0000-00000F660000}"/>
    <cellStyle name="Comma 2 6 2 2 4 2 2 3" xfId="40867" xr:uid="{00000000-0005-0000-0000-000010660000}"/>
    <cellStyle name="Comma 2 6 2 2 4 2 3" xfId="30320" xr:uid="{00000000-0005-0000-0000-000011660000}"/>
    <cellStyle name="Comma 2 6 2 2 4 2 3 2" xfId="61702" xr:uid="{00000000-0005-0000-0000-000012660000}"/>
    <cellStyle name="Comma 2 6 2 2 4 2 4" xfId="14663" xr:uid="{00000000-0005-0000-0000-000013660000}"/>
    <cellStyle name="Comma 2 6 2 2 4 2 4 2" xfId="46048" xr:uid="{00000000-0005-0000-0000-000014660000}"/>
    <cellStyle name="Comma 2 6 2 2 4 2 5" xfId="35603" xr:uid="{00000000-0005-0000-0000-000015660000}"/>
    <cellStyle name="Comma 2 6 2 2 4 3" xfId="6661" xr:uid="{00000000-0005-0000-0000-000016660000}"/>
    <cellStyle name="Comma 2 6 2 2 4 3 2" xfId="25065" xr:uid="{00000000-0005-0000-0000-000017660000}"/>
    <cellStyle name="Comma 2 6 2 2 4 3 2 2" xfId="56448" xr:uid="{00000000-0005-0000-0000-000018660000}"/>
    <cellStyle name="Comma 2 6 2 2 4 3 3" xfId="17292" xr:uid="{00000000-0005-0000-0000-000019660000}"/>
    <cellStyle name="Comma 2 6 2 2 4 3 3 2" xfId="48675" xr:uid="{00000000-0005-0000-0000-00001A660000}"/>
    <cellStyle name="Comma 2 6 2 2 4 3 4" xfId="38235" xr:uid="{00000000-0005-0000-0000-00001B660000}"/>
    <cellStyle name="Comma 2 6 2 2 4 4" xfId="19811" xr:uid="{00000000-0005-0000-0000-00001C660000}"/>
    <cellStyle name="Comma 2 6 2 2 4 4 2" xfId="51194" xr:uid="{00000000-0005-0000-0000-00001D660000}"/>
    <cellStyle name="Comma 2 6 2 2 4 5" xfId="27693" xr:uid="{00000000-0005-0000-0000-00001E660000}"/>
    <cellStyle name="Comma 2 6 2 2 4 5 2" xfId="59075" xr:uid="{00000000-0005-0000-0000-00001F660000}"/>
    <cellStyle name="Comma 2 6 2 2 4 6" xfId="12035" xr:uid="{00000000-0005-0000-0000-000020660000}"/>
    <cellStyle name="Comma 2 6 2 2 4 6 2" xfId="43421" xr:uid="{00000000-0005-0000-0000-000021660000}"/>
    <cellStyle name="Comma 2 6 2 2 4 7" xfId="32973" xr:uid="{00000000-0005-0000-0000-000022660000}"/>
    <cellStyle name="Comma 2 6 2 2 5" xfId="3954" xr:uid="{00000000-0005-0000-0000-000023660000}"/>
    <cellStyle name="Comma 2 6 2 2 5 2" xfId="9315" xr:uid="{00000000-0005-0000-0000-000024660000}"/>
    <cellStyle name="Comma 2 6 2 2 5 2 2" xfId="22434" xr:uid="{00000000-0005-0000-0000-000025660000}"/>
    <cellStyle name="Comma 2 6 2 2 5 2 2 2" xfId="53817" xr:uid="{00000000-0005-0000-0000-000026660000}"/>
    <cellStyle name="Comma 2 6 2 2 5 2 3" xfId="40863" xr:uid="{00000000-0005-0000-0000-000027660000}"/>
    <cellStyle name="Comma 2 6 2 2 5 3" xfId="30316" xr:uid="{00000000-0005-0000-0000-000028660000}"/>
    <cellStyle name="Comma 2 6 2 2 5 3 2" xfId="61698" xr:uid="{00000000-0005-0000-0000-000029660000}"/>
    <cellStyle name="Comma 2 6 2 2 5 4" xfId="14659" xr:uid="{00000000-0005-0000-0000-00002A660000}"/>
    <cellStyle name="Comma 2 6 2 2 5 4 2" xfId="46044" xr:uid="{00000000-0005-0000-0000-00002B660000}"/>
    <cellStyle name="Comma 2 6 2 2 5 5" xfId="35599" xr:uid="{00000000-0005-0000-0000-00002C660000}"/>
    <cellStyle name="Comma 2 6 2 2 6" xfId="6657" xr:uid="{00000000-0005-0000-0000-00002D660000}"/>
    <cellStyle name="Comma 2 6 2 2 6 2" xfId="25061" xr:uid="{00000000-0005-0000-0000-00002E660000}"/>
    <cellStyle name="Comma 2 6 2 2 6 2 2" xfId="56444" xr:uid="{00000000-0005-0000-0000-00002F660000}"/>
    <cellStyle name="Comma 2 6 2 2 6 3" xfId="17288" xr:uid="{00000000-0005-0000-0000-000030660000}"/>
    <cellStyle name="Comma 2 6 2 2 6 3 2" xfId="48671" xr:uid="{00000000-0005-0000-0000-000031660000}"/>
    <cellStyle name="Comma 2 6 2 2 6 4" xfId="38231" xr:uid="{00000000-0005-0000-0000-000032660000}"/>
    <cellStyle name="Comma 2 6 2 2 7" xfId="19807" xr:uid="{00000000-0005-0000-0000-000033660000}"/>
    <cellStyle name="Comma 2 6 2 2 7 2" xfId="51190" xr:uid="{00000000-0005-0000-0000-000034660000}"/>
    <cellStyle name="Comma 2 6 2 2 8" xfId="27689" xr:uid="{00000000-0005-0000-0000-000035660000}"/>
    <cellStyle name="Comma 2 6 2 2 8 2" xfId="59071" xr:uid="{00000000-0005-0000-0000-000036660000}"/>
    <cellStyle name="Comma 2 6 2 2 9" xfId="12031" xr:uid="{00000000-0005-0000-0000-000037660000}"/>
    <cellStyle name="Comma 2 6 2 2 9 2" xfId="43417" xr:uid="{00000000-0005-0000-0000-000038660000}"/>
    <cellStyle name="Comma 2 6 2 3" xfId="1259" xr:uid="{00000000-0005-0000-0000-000039660000}"/>
    <cellStyle name="Comma 2 6 2 3 10" xfId="32974" xr:uid="{00000000-0005-0000-0000-00003A660000}"/>
    <cellStyle name="Comma 2 6 2 3 2" xfId="1260" xr:uid="{00000000-0005-0000-0000-00003B660000}"/>
    <cellStyle name="Comma 2 6 2 3 2 2" xfId="1261" xr:uid="{00000000-0005-0000-0000-00003C660000}"/>
    <cellStyle name="Comma 2 6 2 3 2 2 2" xfId="3961" xr:uid="{00000000-0005-0000-0000-00003D660000}"/>
    <cellStyle name="Comma 2 6 2 3 2 2 2 2" xfId="9322" xr:uid="{00000000-0005-0000-0000-00003E660000}"/>
    <cellStyle name="Comma 2 6 2 3 2 2 2 2 2" xfId="22441" xr:uid="{00000000-0005-0000-0000-00003F660000}"/>
    <cellStyle name="Comma 2 6 2 3 2 2 2 2 2 2" xfId="53824" xr:uid="{00000000-0005-0000-0000-000040660000}"/>
    <cellStyle name="Comma 2 6 2 3 2 2 2 2 3" xfId="40870" xr:uid="{00000000-0005-0000-0000-000041660000}"/>
    <cellStyle name="Comma 2 6 2 3 2 2 2 3" xfId="30323" xr:uid="{00000000-0005-0000-0000-000042660000}"/>
    <cellStyle name="Comma 2 6 2 3 2 2 2 3 2" xfId="61705" xr:uid="{00000000-0005-0000-0000-000043660000}"/>
    <cellStyle name="Comma 2 6 2 3 2 2 2 4" xfId="14666" xr:uid="{00000000-0005-0000-0000-000044660000}"/>
    <cellStyle name="Comma 2 6 2 3 2 2 2 4 2" xfId="46051" xr:uid="{00000000-0005-0000-0000-000045660000}"/>
    <cellStyle name="Comma 2 6 2 3 2 2 2 5" xfId="35606" xr:uid="{00000000-0005-0000-0000-000046660000}"/>
    <cellStyle name="Comma 2 6 2 3 2 2 3" xfId="6664" xr:uid="{00000000-0005-0000-0000-000047660000}"/>
    <cellStyle name="Comma 2 6 2 3 2 2 3 2" xfId="25068" xr:uid="{00000000-0005-0000-0000-000048660000}"/>
    <cellStyle name="Comma 2 6 2 3 2 2 3 2 2" xfId="56451" xr:uid="{00000000-0005-0000-0000-000049660000}"/>
    <cellStyle name="Comma 2 6 2 3 2 2 3 3" xfId="17295" xr:uid="{00000000-0005-0000-0000-00004A660000}"/>
    <cellStyle name="Comma 2 6 2 3 2 2 3 3 2" xfId="48678" xr:uid="{00000000-0005-0000-0000-00004B660000}"/>
    <cellStyle name="Comma 2 6 2 3 2 2 3 4" xfId="38238" xr:uid="{00000000-0005-0000-0000-00004C660000}"/>
    <cellStyle name="Comma 2 6 2 3 2 2 4" xfId="19814" xr:uid="{00000000-0005-0000-0000-00004D660000}"/>
    <cellStyle name="Comma 2 6 2 3 2 2 4 2" xfId="51197" xr:uid="{00000000-0005-0000-0000-00004E660000}"/>
    <cellStyle name="Comma 2 6 2 3 2 2 5" xfId="27696" xr:uid="{00000000-0005-0000-0000-00004F660000}"/>
    <cellStyle name="Comma 2 6 2 3 2 2 5 2" xfId="59078" xr:uid="{00000000-0005-0000-0000-000050660000}"/>
    <cellStyle name="Comma 2 6 2 3 2 2 6" xfId="12038" xr:uid="{00000000-0005-0000-0000-000051660000}"/>
    <cellStyle name="Comma 2 6 2 3 2 2 6 2" xfId="43424" xr:uid="{00000000-0005-0000-0000-000052660000}"/>
    <cellStyle name="Comma 2 6 2 3 2 2 7" xfId="32976" xr:uid="{00000000-0005-0000-0000-000053660000}"/>
    <cellStyle name="Comma 2 6 2 3 2 3" xfId="3960" xr:uid="{00000000-0005-0000-0000-000054660000}"/>
    <cellStyle name="Comma 2 6 2 3 2 3 2" xfId="9321" xr:uid="{00000000-0005-0000-0000-000055660000}"/>
    <cellStyle name="Comma 2 6 2 3 2 3 2 2" xfId="22440" xr:uid="{00000000-0005-0000-0000-000056660000}"/>
    <cellStyle name="Comma 2 6 2 3 2 3 2 2 2" xfId="53823" xr:uid="{00000000-0005-0000-0000-000057660000}"/>
    <cellStyle name="Comma 2 6 2 3 2 3 2 3" xfId="40869" xr:uid="{00000000-0005-0000-0000-000058660000}"/>
    <cellStyle name="Comma 2 6 2 3 2 3 3" xfId="30322" xr:uid="{00000000-0005-0000-0000-000059660000}"/>
    <cellStyle name="Comma 2 6 2 3 2 3 3 2" xfId="61704" xr:uid="{00000000-0005-0000-0000-00005A660000}"/>
    <cellStyle name="Comma 2 6 2 3 2 3 4" xfId="14665" xr:uid="{00000000-0005-0000-0000-00005B660000}"/>
    <cellStyle name="Comma 2 6 2 3 2 3 4 2" xfId="46050" xr:uid="{00000000-0005-0000-0000-00005C660000}"/>
    <cellStyle name="Comma 2 6 2 3 2 3 5" xfId="35605" xr:uid="{00000000-0005-0000-0000-00005D660000}"/>
    <cellStyle name="Comma 2 6 2 3 2 4" xfId="6663" xr:uid="{00000000-0005-0000-0000-00005E660000}"/>
    <cellStyle name="Comma 2 6 2 3 2 4 2" xfId="25067" xr:uid="{00000000-0005-0000-0000-00005F660000}"/>
    <cellStyle name="Comma 2 6 2 3 2 4 2 2" xfId="56450" xr:uid="{00000000-0005-0000-0000-000060660000}"/>
    <cellStyle name="Comma 2 6 2 3 2 4 3" xfId="17294" xr:uid="{00000000-0005-0000-0000-000061660000}"/>
    <cellStyle name="Comma 2 6 2 3 2 4 3 2" xfId="48677" xr:uid="{00000000-0005-0000-0000-000062660000}"/>
    <cellStyle name="Comma 2 6 2 3 2 4 4" xfId="38237" xr:uid="{00000000-0005-0000-0000-000063660000}"/>
    <cellStyle name="Comma 2 6 2 3 2 5" xfId="19813" xr:uid="{00000000-0005-0000-0000-000064660000}"/>
    <cellStyle name="Comma 2 6 2 3 2 5 2" xfId="51196" xr:uid="{00000000-0005-0000-0000-000065660000}"/>
    <cellStyle name="Comma 2 6 2 3 2 6" xfId="27695" xr:uid="{00000000-0005-0000-0000-000066660000}"/>
    <cellStyle name="Comma 2 6 2 3 2 6 2" xfId="59077" xr:uid="{00000000-0005-0000-0000-000067660000}"/>
    <cellStyle name="Comma 2 6 2 3 2 7" xfId="12037" xr:uid="{00000000-0005-0000-0000-000068660000}"/>
    <cellStyle name="Comma 2 6 2 3 2 7 2" xfId="43423" xr:uid="{00000000-0005-0000-0000-000069660000}"/>
    <cellStyle name="Comma 2 6 2 3 2 8" xfId="32975" xr:uid="{00000000-0005-0000-0000-00006A660000}"/>
    <cellStyle name="Comma 2 6 2 3 3" xfId="1262" xr:uid="{00000000-0005-0000-0000-00006B660000}"/>
    <cellStyle name="Comma 2 6 2 3 3 2" xfId="3962" xr:uid="{00000000-0005-0000-0000-00006C660000}"/>
    <cellStyle name="Comma 2 6 2 3 3 2 2" xfId="9323" xr:uid="{00000000-0005-0000-0000-00006D660000}"/>
    <cellStyle name="Comma 2 6 2 3 3 2 2 2" xfId="22442" xr:uid="{00000000-0005-0000-0000-00006E660000}"/>
    <cellStyle name="Comma 2 6 2 3 3 2 2 2 2" xfId="53825" xr:uid="{00000000-0005-0000-0000-00006F660000}"/>
    <cellStyle name="Comma 2 6 2 3 3 2 2 3" xfId="40871" xr:uid="{00000000-0005-0000-0000-000070660000}"/>
    <cellStyle name="Comma 2 6 2 3 3 2 3" xfId="30324" xr:uid="{00000000-0005-0000-0000-000071660000}"/>
    <cellStyle name="Comma 2 6 2 3 3 2 3 2" xfId="61706" xr:uid="{00000000-0005-0000-0000-000072660000}"/>
    <cellStyle name="Comma 2 6 2 3 3 2 4" xfId="14667" xr:uid="{00000000-0005-0000-0000-000073660000}"/>
    <cellStyle name="Comma 2 6 2 3 3 2 4 2" xfId="46052" xr:uid="{00000000-0005-0000-0000-000074660000}"/>
    <cellStyle name="Comma 2 6 2 3 3 2 5" xfId="35607" xr:uid="{00000000-0005-0000-0000-000075660000}"/>
    <cellStyle name="Comma 2 6 2 3 3 3" xfId="6665" xr:uid="{00000000-0005-0000-0000-000076660000}"/>
    <cellStyle name="Comma 2 6 2 3 3 3 2" xfId="25069" xr:uid="{00000000-0005-0000-0000-000077660000}"/>
    <cellStyle name="Comma 2 6 2 3 3 3 2 2" xfId="56452" xr:uid="{00000000-0005-0000-0000-000078660000}"/>
    <cellStyle name="Comma 2 6 2 3 3 3 3" xfId="17296" xr:uid="{00000000-0005-0000-0000-000079660000}"/>
    <cellStyle name="Comma 2 6 2 3 3 3 3 2" xfId="48679" xr:uid="{00000000-0005-0000-0000-00007A660000}"/>
    <cellStyle name="Comma 2 6 2 3 3 3 4" xfId="38239" xr:uid="{00000000-0005-0000-0000-00007B660000}"/>
    <cellStyle name="Comma 2 6 2 3 3 4" xfId="19815" xr:uid="{00000000-0005-0000-0000-00007C660000}"/>
    <cellStyle name="Comma 2 6 2 3 3 4 2" xfId="51198" xr:uid="{00000000-0005-0000-0000-00007D660000}"/>
    <cellStyle name="Comma 2 6 2 3 3 5" xfId="27697" xr:uid="{00000000-0005-0000-0000-00007E660000}"/>
    <cellStyle name="Comma 2 6 2 3 3 5 2" xfId="59079" xr:uid="{00000000-0005-0000-0000-00007F660000}"/>
    <cellStyle name="Comma 2 6 2 3 3 6" xfId="12039" xr:uid="{00000000-0005-0000-0000-000080660000}"/>
    <cellStyle name="Comma 2 6 2 3 3 6 2" xfId="43425" xr:uid="{00000000-0005-0000-0000-000081660000}"/>
    <cellStyle name="Comma 2 6 2 3 3 7" xfId="32977" xr:uid="{00000000-0005-0000-0000-000082660000}"/>
    <cellStyle name="Comma 2 6 2 3 4" xfId="1263" xr:uid="{00000000-0005-0000-0000-000083660000}"/>
    <cellStyle name="Comma 2 6 2 3 4 2" xfId="3963" xr:uid="{00000000-0005-0000-0000-000084660000}"/>
    <cellStyle name="Comma 2 6 2 3 4 2 2" xfId="9324" xr:uid="{00000000-0005-0000-0000-000085660000}"/>
    <cellStyle name="Comma 2 6 2 3 4 2 2 2" xfId="22443" xr:uid="{00000000-0005-0000-0000-000086660000}"/>
    <cellStyle name="Comma 2 6 2 3 4 2 2 2 2" xfId="53826" xr:uid="{00000000-0005-0000-0000-000087660000}"/>
    <cellStyle name="Comma 2 6 2 3 4 2 2 3" xfId="40872" xr:uid="{00000000-0005-0000-0000-000088660000}"/>
    <cellStyle name="Comma 2 6 2 3 4 2 3" xfId="30325" xr:uid="{00000000-0005-0000-0000-000089660000}"/>
    <cellStyle name="Comma 2 6 2 3 4 2 3 2" xfId="61707" xr:uid="{00000000-0005-0000-0000-00008A660000}"/>
    <cellStyle name="Comma 2 6 2 3 4 2 4" xfId="14668" xr:uid="{00000000-0005-0000-0000-00008B660000}"/>
    <cellStyle name="Comma 2 6 2 3 4 2 4 2" xfId="46053" xr:uid="{00000000-0005-0000-0000-00008C660000}"/>
    <cellStyle name="Comma 2 6 2 3 4 2 5" xfId="35608" xr:uid="{00000000-0005-0000-0000-00008D660000}"/>
    <cellStyle name="Comma 2 6 2 3 4 3" xfId="6666" xr:uid="{00000000-0005-0000-0000-00008E660000}"/>
    <cellStyle name="Comma 2 6 2 3 4 3 2" xfId="25070" xr:uid="{00000000-0005-0000-0000-00008F660000}"/>
    <cellStyle name="Comma 2 6 2 3 4 3 2 2" xfId="56453" xr:uid="{00000000-0005-0000-0000-000090660000}"/>
    <cellStyle name="Comma 2 6 2 3 4 3 3" xfId="17297" xr:uid="{00000000-0005-0000-0000-000091660000}"/>
    <cellStyle name="Comma 2 6 2 3 4 3 3 2" xfId="48680" xr:uid="{00000000-0005-0000-0000-000092660000}"/>
    <cellStyle name="Comma 2 6 2 3 4 3 4" xfId="38240" xr:uid="{00000000-0005-0000-0000-000093660000}"/>
    <cellStyle name="Comma 2 6 2 3 4 4" xfId="19816" xr:uid="{00000000-0005-0000-0000-000094660000}"/>
    <cellStyle name="Comma 2 6 2 3 4 4 2" xfId="51199" xr:uid="{00000000-0005-0000-0000-000095660000}"/>
    <cellStyle name="Comma 2 6 2 3 4 5" xfId="27698" xr:uid="{00000000-0005-0000-0000-000096660000}"/>
    <cellStyle name="Comma 2 6 2 3 4 5 2" xfId="59080" xr:uid="{00000000-0005-0000-0000-000097660000}"/>
    <cellStyle name="Comma 2 6 2 3 4 6" xfId="12040" xr:uid="{00000000-0005-0000-0000-000098660000}"/>
    <cellStyle name="Comma 2 6 2 3 4 6 2" xfId="43426" xr:uid="{00000000-0005-0000-0000-000099660000}"/>
    <cellStyle name="Comma 2 6 2 3 4 7" xfId="32978" xr:uid="{00000000-0005-0000-0000-00009A660000}"/>
    <cellStyle name="Comma 2 6 2 3 5" xfId="3959" xr:uid="{00000000-0005-0000-0000-00009B660000}"/>
    <cellStyle name="Comma 2 6 2 3 5 2" xfId="9320" xr:uid="{00000000-0005-0000-0000-00009C660000}"/>
    <cellStyle name="Comma 2 6 2 3 5 2 2" xfId="22439" xr:uid="{00000000-0005-0000-0000-00009D660000}"/>
    <cellStyle name="Comma 2 6 2 3 5 2 2 2" xfId="53822" xr:uid="{00000000-0005-0000-0000-00009E660000}"/>
    <cellStyle name="Comma 2 6 2 3 5 2 3" xfId="40868" xr:uid="{00000000-0005-0000-0000-00009F660000}"/>
    <cellStyle name="Comma 2 6 2 3 5 3" xfId="30321" xr:uid="{00000000-0005-0000-0000-0000A0660000}"/>
    <cellStyle name="Comma 2 6 2 3 5 3 2" xfId="61703" xr:uid="{00000000-0005-0000-0000-0000A1660000}"/>
    <cellStyle name="Comma 2 6 2 3 5 4" xfId="14664" xr:uid="{00000000-0005-0000-0000-0000A2660000}"/>
    <cellStyle name="Comma 2 6 2 3 5 4 2" xfId="46049" xr:uid="{00000000-0005-0000-0000-0000A3660000}"/>
    <cellStyle name="Comma 2 6 2 3 5 5" xfId="35604" xr:uid="{00000000-0005-0000-0000-0000A4660000}"/>
    <cellStyle name="Comma 2 6 2 3 6" xfId="6662" xr:uid="{00000000-0005-0000-0000-0000A5660000}"/>
    <cellStyle name="Comma 2 6 2 3 6 2" xfId="25066" xr:uid="{00000000-0005-0000-0000-0000A6660000}"/>
    <cellStyle name="Comma 2 6 2 3 6 2 2" xfId="56449" xr:uid="{00000000-0005-0000-0000-0000A7660000}"/>
    <cellStyle name="Comma 2 6 2 3 6 3" xfId="17293" xr:uid="{00000000-0005-0000-0000-0000A8660000}"/>
    <cellStyle name="Comma 2 6 2 3 6 3 2" xfId="48676" xr:uid="{00000000-0005-0000-0000-0000A9660000}"/>
    <cellStyle name="Comma 2 6 2 3 6 4" xfId="38236" xr:uid="{00000000-0005-0000-0000-0000AA660000}"/>
    <cellStyle name="Comma 2 6 2 3 7" xfId="19812" xr:uid="{00000000-0005-0000-0000-0000AB660000}"/>
    <cellStyle name="Comma 2 6 2 3 7 2" xfId="51195" xr:uid="{00000000-0005-0000-0000-0000AC660000}"/>
    <cellStyle name="Comma 2 6 2 3 8" xfId="27694" xr:uid="{00000000-0005-0000-0000-0000AD660000}"/>
    <cellStyle name="Comma 2 6 2 3 8 2" xfId="59076" xr:uid="{00000000-0005-0000-0000-0000AE660000}"/>
    <cellStyle name="Comma 2 6 2 3 9" xfId="12036" xr:uid="{00000000-0005-0000-0000-0000AF660000}"/>
    <cellStyle name="Comma 2 6 2 3 9 2" xfId="43422" xr:uid="{00000000-0005-0000-0000-0000B0660000}"/>
    <cellStyle name="Comma 2 6 2 4" xfId="1264" xr:uid="{00000000-0005-0000-0000-0000B1660000}"/>
    <cellStyle name="Comma 2 6 2 4 10" xfId="32979" xr:uid="{00000000-0005-0000-0000-0000B2660000}"/>
    <cellStyle name="Comma 2 6 2 4 2" xfId="1265" xr:uid="{00000000-0005-0000-0000-0000B3660000}"/>
    <cellStyle name="Comma 2 6 2 4 2 2" xfId="1266" xr:uid="{00000000-0005-0000-0000-0000B4660000}"/>
    <cellStyle name="Comma 2 6 2 4 2 2 2" xfId="3966" xr:uid="{00000000-0005-0000-0000-0000B5660000}"/>
    <cellStyle name="Comma 2 6 2 4 2 2 2 2" xfId="9327" xr:uid="{00000000-0005-0000-0000-0000B6660000}"/>
    <cellStyle name="Comma 2 6 2 4 2 2 2 2 2" xfId="22446" xr:uid="{00000000-0005-0000-0000-0000B7660000}"/>
    <cellStyle name="Comma 2 6 2 4 2 2 2 2 2 2" xfId="53829" xr:uid="{00000000-0005-0000-0000-0000B8660000}"/>
    <cellStyle name="Comma 2 6 2 4 2 2 2 2 3" xfId="40875" xr:uid="{00000000-0005-0000-0000-0000B9660000}"/>
    <cellStyle name="Comma 2 6 2 4 2 2 2 3" xfId="30328" xr:uid="{00000000-0005-0000-0000-0000BA660000}"/>
    <cellStyle name="Comma 2 6 2 4 2 2 2 3 2" xfId="61710" xr:uid="{00000000-0005-0000-0000-0000BB660000}"/>
    <cellStyle name="Comma 2 6 2 4 2 2 2 4" xfId="14671" xr:uid="{00000000-0005-0000-0000-0000BC660000}"/>
    <cellStyle name="Comma 2 6 2 4 2 2 2 4 2" xfId="46056" xr:uid="{00000000-0005-0000-0000-0000BD660000}"/>
    <cellStyle name="Comma 2 6 2 4 2 2 2 5" xfId="35611" xr:uid="{00000000-0005-0000-0000-0000BE660000}"/>
    <cellStyle name="Comma 2 6 2 4 2 2 3" xfId="6669" xr:uid="{00000000-0005-0000-0000-0000BF660000}"/>
    <cellStyle name="Comma 2 6 2 4 2 2 3 2" xfId="25073" xr:uid="{00000000-0005-0000-0000-0000C0660000}"/>
    <cellStyle name="Comma 2 6 2 4 2 2 3 2 2" xfId="56456" xr:uid="{00000000-0005-0000-0000-0000C1660000}"/>
    <cellStyle name="Comma 2 6 2 4 2 2 3 3" xfId="17300" xr:uid="{00000000-0005-0000-0000-0000C2660000}"/>
    <cellStyle name="Comma 2 6 2 4 2 2 3 3 2" xfId="48683" xr:uid="{00000000-0005-0000-0000-0000C3660000}"/>
    <cellStyle name="Comma 2 6 2 4 2 2 3 4" xfId="38243" xr:uid="{00000000-0005-0000-0000-0000C4660000}"/>
    <cellStyle name="Comma 2 6 2 4 2 2 4" xfId="19819" xr:uid="{00000000-0005-0000-0000-0000C5660000}"/>
    <cellStyle name="Comma 2 6 2 4 2 2 4 2" xfId="51202" xr:uid="{00000000-0005-0000-0000-0000C6660000}"/>
    <cellStyle name="Comma 2 6 2 4 2 2 5" xfId="27701" xr:uid="{00000000-0005-0000-0000-0000C7660000}"/>
    <cellStyle name="Comma 2 6 2 4 2 2 5 2" xfId="59083" xr:uid="{00000000-0005-0000-0000-0000C8660000}"/>
    <cellStyle name="Comma 2 6 2 4 2 2 6" xfId="12043" xr:uid="{00000000-0005-0000-0000-0000C9660000}"/>
    <cellStyle name="Comma 2 6 2 4 2 2 6 2" xfId="43429" xr:uid="{00000000-0005-0000-0000-0000CA660000}"/>
    <cellStyle name="Comma 2 6 2 4 2 2 7" xfId="32981" xr:uid="{00000000-0005-0000-0000-0000CB660000}"/>
    <cellStyle name="Comma 2 6 2 4 2 3" xfId="3965" xr:uid="{00000000-0005-0000-0000-0000CC660000}"/>
    <cellStyle name="Comma 2 6 2 4 2 3 2" xfId="9326" xr:uid="{00000000-0005-0000-0000-0000CD660000}"/>
    <cellStyle name="Comma 2 6 2 4 2 3 2 2" xfId="22445" xr:uid="{00000000-0005-0000-0000-0000CE660000}"/>
    <cellStyle name="Comma 2 6 2 4 2 3 2 2 2" xfId="53828" xr:uid="{00000000-0005-0000-0000-0000CF660000}"/>
    <cellStyle name="Comma 2 6 2 4 2 3 2 3" xfId="40874" xr:uid="{00000000-0005-0000-0000-0000D0660000}"/>
    <cellStyle name="Comma 2 6 2 4 2 3 3" xfId="30327" xr:uid="{00000000-0005-0000-0000-0000D1660000}"/>
    <cellStyle name="Comma 2 6 2 4 2 3 3 2" xfId="61709" xr:uid="{00000000-0005-0000-0000-0000D2660000}"/>
    <cellStyle name="Comma 2 6 2 4 2 3 4" xfId="14670" xr:uid="{00000000-0005-0000-0000-0000D3660000}"/>
    <cellStyle name="Comma 2 6 2 4 2 3 4 2" xfId="46055" xr:uid="{00000000-0005-0000-0000-0000D4660000}"/>
    <cellStyle name="Comma 2 6 2 4 2 3 5" xfId="35610" xr:uid="{00000000-0005-0000-0000-0000D5660000}"/>
    <cellStyle name="Comma 2 6 2 4 2 4" xfId="6668" xr:uid="{00000000-0005-0000-0000-0000D6660000}"/>
    <cellStyle name="Comma 2 6 2 4 2 4 2" xfId="25072" xr:uid="{00000000-0005-0000-0000-0000D7660000}"/>
    <cellStyle name="Comma 2 6 2 4 2 4 2 2" xfId="56455" xr:uid="{00000000-0005-0000-0000-0000D8660000}"/>
    <cellStyle name="Comma 2 6 2 4 2 4 3" xfId="17299" xr:uid="{00000000-0005-0000-0000-0000D9660000}"/>
    <cellStyle name="Comma 2 6 2 4 2 4 3 2" xfId="48682" xr:uid="{00000000-0005-0000-0000-0000DA660000}"/>
    <cellStyle name="Comma 2 6 2 4 2 4 4" xfId="38242" xr:uid="{00000000-0005-0000-0000-0000DB660000}"/>
    <cellStyle name="Comma 2 6 2 4 2 5" xfId="19818" xr:uid="{00000000-0005-0000-0000-0000DC660000}"/>
    <cellStyle name="Comma 2 6 2 4 2 5 2" xfId="51201" xr:uid="{00000000-0005-0000-0000-0000DD660000}"/>
    <cellStyle name="Comma 2 6 2 4 2 6" xfId="27700" xr:uid="{00000000-0005-0000-0000-0000DE660000}"/>
    <cellStyle name="Comma 2 6 2 4 2 6 2" xfId="59082" xr:uid="{00000000-0005-0000-0000-0000DF660000}"/>
    <cellStyle name="Comma 2 6 2 4 2 7" xfId="12042" xr:uid="{00000000-0005-0000-0000-0000E0660000}"/>
    <cellStyle name="Comma 2 6 2 4 2 7 2" xfId="43428" xr:uid="{00000000-0005-0000-0000-0000E1660000}"/>
    <cellStyle name="Comma 2 6 2 4 2 8" xfId="32980" xr:uid="{00000000-0005-0000-0000-0000E2660000}"/>
    <cellStyle name="Comma 2 6 2 4 3" xfId="1267" xr:uid="{00000000-0005-0000-0000-0000E3660000}"/>
    <cellStyle name="Comma 2 6 2 4 3 2" xfId="3967" xr:uid="{00000000-0005-0000-0000-0000E4660000}"/>
    <cellStyle name="Comma 2 6 2 4 3 2 2" xfId="9328" xr:uid="{00000000-0005-0000-0000-0000E5660000}"/>
    <cellStyle name="Comma 2 6 2 4 3 2 2 2" xfId="22447" xr:uid="{00000000-0005-0000-0000-0000E6660000}"/>
    <cellStyle name="Comma 2 6 2 4 3 2 2 2 2" xfId="53830" xr:uid="{00000000-0005-0000-0000-0000E7660000}"/>
    <cellStyle name="Comma 2 6 2 4 3 2 2 3" xfId="40876" xr:uid="{00000000-0005-0000-0000-0000E8660000}"/>
    <cellStyle name="Comma 2 6 2 4 3 2 3" xfId="30329" xr:uid="{00000000-0005-0000-0000-0000E9660000}"/>
    <cellStyle name="Comma 2 6 2 4 3 2 3 2" xfId="61711" xr:uid="{00000000-0005-0000-0000-0000EA660000}"/>
    <cellStyle name="Comma 2 6 2 4 3 2 4" xfId="14672" xr:uid="{00000000-0005-0000-0000-0000EB660000}"/>
    <cellStyle name="Comma 2 6 2 4 3 2 4 2" xfId="46057" xr:uid="{00000000-0005-0000-0000-0000EC660000}"/>
    <cellStyle name="Comma 2 6 2 4 3 2 5" xfId="35612" xr:uid="{00000000-0005-0000-0000-0000ED660000}"/>
    <cellStyle name="Comma 2 6 2 4 3 3" xfId="6670" xr:uid="{00000000-0005-0000-0000-0000EE660000}"/>
    <cellStyle name="Comma 2 6 2 4 3 3 2" xfId="25074" xr:uid="{00000000-0005-0000-0000-0000EF660000}"/>
    <cellStyle name="Comma 2 6 2 4 3 3 2 2" xfId="56457" xr:uid="{00000000-0005-0000-0000-0000F0660000}"/>
    <cellStyle name="Comma 2 6 2 4 3 3 3" xfId="17301" xr:uid="{00000000-0005-0000-0000-0000F1660000}"/>
    <cellStyle name="Comma 2 6 2 4 3 3 3 2" xfId="48684" xr:uid="{00000000-0005-0000-0000-0000F2660000}"/>
    <cellStyle name="Comma 2 6 2 4 3 3 4" xfId="38244" xr:uid="{00000000-0005-0000-0000-0000F3660000}"/>
    <cellStyle name="Comma 2 6 2 4 3 4" xfId="19820" xr:uid="{00000000-0005-0000-0000-0000F4660000}"/>
    <cellStyle name="Comma 2 6 2 4 3 4 2" xfId="51203" xr:uid="{00000000-0005-0000-0000-0000F5660000}"/>
    <cellStyle name="Comma 2 6 2 4 3 5" xfId="27702" xr:uid="{00000000-0005-0000-0000-0000F6660000}"/>
    <cellStyle name="Comma 2 6 2 4 3 5 2" xfId="59084" xr:uid="{00000000-0005-0000-0000-0000F7660000}"/>
    <cellStyle name="Comma 2 6 2 4 3 6" xfId="12044" xr:uid="{00000000-0005-0000-0000-0000F8660000}"/>
    <cellStyle name="Comma 2 6 2 4 3 6 2" xfId="43430" xr:uid="{00000000-0005-0000-0000-0000F9660000}"/>
    <cellStyle name="Comma 2 6 2 4 3 7" xfId="32982" xr:uid="{00000000-0005-0000-0000-0000FA660000}"/>
    <cellStyle name="Comma 2 6 2 4 4" xfId="1268" xr:uid="{00000000-0005-0000-0000-0000FB660000}"/>
    <cellStyle name="Comma 2 6 2 4 4 2" xfId="3968" xr:uid="{00000000-0005-0000-0000-0000FC660000}"/>
    <cellStyle name="Comma 2 6 2 4 4 2 2" xfId="9329" xr:uid="{00000000-0005-0000-0000-0000FD660000}"/>
    <cellStyle name="Comma 2 6 2 4 4 2 2 2" xfId="22448" xr:uid="{00000000-0005-0000-0000-0000FE660000}"/>
    <cellStyle name="Comma 2 6 2 4 4 2 2 2 2" xfId="53831" xr:uid="{00000000-0005-0000-0000-0000FF660000}"/>
    <cellStyle name="Comma 2 6 2 4 4 2 2 3" xfId="40877" xr:uid="{00000000-0005-0000-0000-000000670000}"/>
    <cellStyle name="Comma 2 6 2 4 4 2 3" xfId="30330" xr:uid="{00000000-0005-0000-0000-000001670000}"/>
    <cellStyle name="Comma 2 6 2 4 4 2 3 2" xfId="61712" xr:uid="{00000000-0005-0000-0000-000002670000}"/>
    <cellStyle name="Comma 2 6 2 4 4 2 4" xfId="14673" xr:uid="{00000000-0005-0000-0000-000003670000}"/>
    <cellStyle name="Comma 2 6 2 4 4 2 4 2" xfId="46058" xr:uid="{00000000-0005-0000-0000-000004670000}"/>
    <cellStyle name="Comma 2 6 2 4 4 2 5" xfId="35613" xr:uid="{00000000-0005-0000-0000-000005670000}"/>
    <cellStyle name="Comma 2 6 2 4 4 3" xfId="6671" xr:uid="{00000000-0005-0000-0000-000006670000}"/>
    <cellStyle name="Comma 2 6 2 4 4 3 2" xfId="25075" xr:uid="{00000000-0005-0000-0000-000007670000}"/>
    <cellStyle name="Comma 2 6 2 4 4 3 2 2" xfId="56458" xr:uid="{00000000-0005-0000-0000-000008670000}"/>
    <cellStyle name="Comma 2 6 2 4 4 3 3" xfId="17302" xr:uid="{00000000-0005-0000-0000-000009670000}"/>
    <cellStyle name="Comma 2 6 2 4 4 3 3 2" xfId="48685" xr:uid="{00000000-0005-0000-0000-00000A670000}"/>
    <cellStyle name="Comma 2 6 2 4 4 3 4" xfId="38245" xr:uid="{00000000-0005-0000-0000-00000B670000}"/>
    <cellStyle name="Comma 2 6 2 4 4 4" xfId="19821" xr:uid="{00000000-0005-0000-0000-00000C670000}"/>
    <cellStyle name="Comma 2 6 2 4 4 4 2" xfId="51204" xr:uid="{00000000-0005-0000-0000-00000D670000}"/>
    <cellStyle name="Comma 2 6 2 4 4 5" xfId="27703" xr:uid="{00000000-0005-0000-0000-00000E670000}"/>
    <cellStyle name="Comma 2 6 2 4 4 5 2" xfId="59085" xr:uid="{00000000-0005-0000-0000-00000F670000}"/>
    <cellStyle name="Comma 2 6 2 4 4 6" xfId="12045" xr:uid="{00000000-0005-0000-0000-000010670000}"/>
    <cellStyle name="Comma 2 6 2 4 4 6 2" xfId="43431" xr:uid="{00000000-0005-0000-0000-000011670000}"/>
    <cellStyle name="Comma 2 6 2 4 4 7" xfId="32983" xr:uid="{00000000-0005-0000-0000-000012670000}"/>
    <cellStyle name="Comma 2 6 2 4 5" xfId="3964" xr:uid="{00000000-0005-0000-0000-000013670000}"/>
    <cellStyle name="Comma 2 6 2 4 5 2" xfId="9325" xr:uid="{00000000-0005-0000-0000-000014670000}"/>
    <cellStyle name="Comma 2 6 2 4 5 2 2" xfId="22444" xr:uid="{00000000-0005-0000-0000-000015670000}"/>
    <cellStyle name="Comma 2 6 2 4 5 2 2 2" xfId="53827" xr:uid="{00000000-0005-0000-0000-000016670000}"/>
    <cellStyle name="Comma 2 6 2 4 5 2 3" xfId="40873" xr:uid="{00000000-0005-0000-0000-000017670000}"/>
    <cellStyle name="Comma 2 6 2 4 5 3" xfId="30326" xr:uid="{00000000-0005-0000-0000-000018670000}"/>
    <cellStyle name="Comma 2 6 2 4 5 3 2" xfId="61708" xr:uid="{00000000-0005-0000-0000-000019670000}"/>
    <cellStyle name="Comma 2 6 2 4 5 4" xfId="14669" xr:uid="{00000000-0005-0000-0000-00001A670000}"/>
    <cellStyle name="Comma 2 6 2 4 5 4 2" xfId="46054" xr:uid="{00000000-0005-0000-0000-00001B670000}"/>
    <cellStyle name="Comma 2 6 2 4 5 5" xfId="35609" xr:uid="{00000000-0005-0000-0000-00001C670000}"/>
    <cellStyle name="Comma 2 6 2 4 6" xfId="6667" xr:uid="{00000000-0005-0000-0000-00001D670000}"/>
    <cellStyle name="Comma 2 6 2 4 6 2" xfId="25071" xr:uid="{00000000-0005-0000-0000-00001E670000}"/>
    <cellStyle name="Comma 2 6 2 4 6 2 2" xfId="56454" xr:uid="{00000000-0005-0000-0000-00001F670000}"/>
    <cellStyle name="Comma 2 6 2 4 6 3" xfId="17298" xr:uid="{00000000-0005-0000-0000-000020670000}"/>
    <cellStyle name="Comma 2 6 2 4 6 3 2" xfId="48681" xr:uid="{00000000-0005-0000-0000-000021670000}"/>
    <cellStyle name="Comma 2 6 2 4 6 4" xfId="38241" xr:uid="{00000000-0005-0000-0000-000022670000}"/>
    <cellStyle name="Comma 2 6 2 4 7" xfId="19817" xr:uid="{00000000-0005-0000-0000-000023670000}"/>
    <cellStyle name="Comma 2 6 2 4 7 2" xfId="51200" xr:uid="{00000000-0005-0000-0000-000024670000}"/>
    <cellStyle name="Comma 2 6 2 4 8" xfId="27699" xr:uid="{00000000-0005-0000-0000-000025670000}"/>
    <cellStyle name="Comma 2 6 2 4 8 2" xfId="59081" xr:uid="{00000000-0005-0000-0000-000026670000}"/>
    <cellStyle name="Comma 2 6 2 4 9" xfId="12041" xr:uid="{00000000-0005-0000-0000-000027670000}"/>
    <cellStyle name="Comma 2 6 2 4 9 2" xfId="43427" xr:uid="{00000000-0005-0000-0000-000028670000}"/>
    <cellStyle name="Comma 2 6 2 5" xfId="1269" xr:uid="{00000000-0005-0000-0000-000029670000}"/>
    <cellStyle name="Comma 2 6 2 5 10" xfId="32984" xr:uid="{00000000-0005-0000-0000-00002A670000}"/>
    <cellStyle name="Comma 2 6 2 5 2" xfId="1270" xr:uid="{00000000-0005-0000-0000-00002B670000}"/>
    <cellStyle name="Comma 2 6 2 5 2 2" xfId="1271" xr:uid="{00000000-0005-0000-0000-00002C670000}"/>
    <cellStyle name="Comma 2 6 2 5 2 2 2" xfId="3971" xr:uid="{00000000-0005-0000-0000-00002D670000}"/>
    <cellStyle name="Comma 2 6 2 5 2 2 2 2" xfId="9332" xr:uid="{00000000-0005-0000-0000-00002E670000}"/>
    <cellStyle name="Comma 2 6 2 5 2 2 2 2 2" xfId="22451" xr:uid="{00000000-0005-0000-0000-00002F670000}"/>
    <cellStyle name="Comma 2 6 2 5 2 2 2 2 2 2" xfId="53834" xr:uid="{00000000-0005-0000-0000-000030670000}"/>
    <cellStyle name="Comma 2 6 2 5 2 2 2 2 3" xfId="40880" xr:uid="{00000000-0005-0000-0000-000031670000}"/>
    <cellStyle name="Comma 2 6 2 5 2 2 2 3" xfId="30333" xr:uid="{00000000-0005-0000-0000-000032670000}"/>
    <cellStyle name="Comma 2 6 2 5 2 2 2 3 2" xfId="61715" xr:uid="{00000000-0005-0000-0000-000033670000}"/>
    <cellStyle name="Comma 2 6 2 5 2 2 2 4" xfId="14676" xr:uid="{00000000-0005-0000-0000-000034670000}"/>
    <cellStyle name="Comma 2 6 2 5 2 2 2 4 2" xfId="46061" xr:uid="{00000000-0005-0000-0000-000035670000}"/>
    <cellStyle name="Comma 2 6 2 5 2 2 2 5" xfId="35616" xr:uid="{00000000-0005-0000-0000-000036670000}"/>
    <cellStyle name="Comma 2 6 2 5 2 2 3" xfId="6674" xr:uid="{00000000-0005-0000-0000-000037670000}"/>
    <cellStyle name="Comma 2 6 2 5 2 2 3 2" xfId="25078" xr:uid="{00000000-0005-0000-0000-000038670000}"/>
    <cellStyle name="Comma 2 6 2 5 2 2 3 2 2" xfId="56461" xr:uid="{00000000-0005-0000-0000-000039670000}"/>
    <cellStyle name="Comma 2 6 2 5 2 2 3 3" xfId="17305" xr:uid="{00000000-0005-0000-0000-00003A670000}"/>
    <cellStyle name="Comma 2 6 2 5 2 2 3 3 2" xfId="48688" xr:uid="{00000000-0005-0000-0000-00003B670000}"/>
    <cellStyle name="Comma 2 6 2 5 2 2 3 4" xfId="38248" xr:uid="{00000000-0005-0000-0000-00003C670000}"/>
    <cellStyle name="Comma 2 6 2 5 2 2 4" xfId="19824" xr:uid="{00000000-0005-0000-0000-00003D670000}"/>
    <cellStyle name="Comma 2 6 2 5 2 2 4 2" xfId="51207" xr:uid="{00000000-0005-0000-0000-00003E670000}"/>
    <cellStyle name="Comma 2 6 2 5 2 2 5" xfId="27706" xr:uid="{00000000-0005-0000-0000-00003F670000}"/>
    <cellStyle name="Comma 2 6 2 5 2 2 5 2" xfId="59088" xr:uid="{00000000-0005-0000-0000-000040670000}"/>
    <cellStyle name="Comma 2 6 2 5 2 2 6" xfId="12048" xr:uid="{00000000-0005-0000-0000-000041670000}"/>
    <cellStyle name="Comma 2 6 2 5 2 2 6 2" xfId="43434" xr:uid="{00000000-0005-0000-0000-000042670000}"/>
    <cellStyle name="Comma 2 6 2 5 2 2 7" xfId="32986" xr:uid="{00000000-0005-0000-0000-000043670000}"/>
    <cellStyle name="Comma 2 6 2 5 2 3" xfId="3970" xr:uid="{00000000-0005-0000-0000-000044670000}"/>
    <cellStyle name="Comma 2 6 2 5 2 3 2" xfId="9331" xr:uid="{00000000-0005-0000-0000-000045670000}"/>
    <cellStyle name="Comma 2 6 2 5 2 3 2 2" xfId="22450" xr:uid="{00000000-0005-0000-0000-000046670000}"/>
    <cellStyle name="Comma 2 6 2 5 2 3 2 2 2" xfId="53833" xr:uid="{00000000-0005-0000-0000-000047670000}"/>
    <cellStyle name="Comma 2 6 2 5 2 3 2 3" xfId="40879" xr:uid="{00000000-0005-0000-0000-000048670000}"/>
    <cellStyle name="Comma 2 6 2 5 2 3 3" xfId="30332" xr:uid="{00000000-0005-0000-0000-000049670000}"/>
    <cellStyle name="Comma 2 6 2 5 2 3 3 2" xfId="61714" xr:uid="{00000000-0005-0000-0000-00004A670000}"/>
    <cellStyle name="Comma 2 6 2 5 2 3 4" xfId="14675" xr:uid="{00000000-0005-0000-0000-00004B670000}"/>
    <cellStyle name="Comma 2 6 2 5 2 3 4 2" xfId="46060" xr:uid="{00000000-0005-0000-0000-00004C670000}"/>
    <cellStyle name="Comma 2 6 2 5 2 3 5" xfId="35615" xr:uid="{00000000-0005-0000-0000-00004D670000}"/>
    <cellStyle name="Comma 2 6 2 5 2 4" xfId="6673" xr:uid="{00000000-0005-0000-0000-00004E670000}"/>
    <cellStyle name="Comma 2 6 2 5 2 4 2" xfId="25077" xr:uid="{00000000-0005-0000-0000-00004F670000}"/>
    <cellStyle name="Comma 2 6 2 5 2 4 2 2" xfId="56460" xr:uid="{00000000-0005-0000-0000-000050670000}"/>
    <cellStyle name="Comma 2 6 2 5 2 4 3" xfId="17304" xr:uid="{00000000-0005-0000-0000-000051670000}"/>
    <cellStyle name="Comma 2 6 2 5 2 4 3 2" xfId="48687" xr:uid="{00000000-0005-0000-0000-000052670000}"/>
    <cellStyle name="Comma 2 6 2 5 2 4 4" xfId="38247" xr:uid="{00000000-0005-0000-0000-000053670000}"/>
    <cellStyle name="Comma 2 6 2 5 2 5" xfId="19823" xr:uid="{00000000-0005-0000-0000-000054670000}"/>
    <cellStyle name="Comma 2 6 2 5 2 5 2" xfId="51206" xr:uid="{00000000-0005-0000-0000-000055670000}"/>
    <cellStyle name="Comma 2 6 2 5 2 6" xfId="27705" xr:uid="{00000000-0005-0000-0000-000056670000}"/>
    <cellStyle name="Comma 2 6 2 5 2 6 2" xfId="59087" xr:uid="{00000000-0005-0000-0000-000057670000}"/>
    <cellStyle name="Comma 2 6 2 5 2 7" xfId="12047" xr:uid="{00000000-0005-0000-0000-000058670000}"/>
    <cellStyle name="Comma 2 6 2 5 2 7 2" xfId="43433" xr:uid="{00000000-0005-0000-0000-000059670000}"/>
    <cellStyle name="Comma 2 6 2 5 2 8" xfId="32985" xr:uid="{00000000-0005-0000-0000-00005A670000}"/>
    <cellStyle name="Comma 2 6 2 5 3" xfId="1272" xr:uid="{00000000-0005-0000-0000-00005B670000}"/>
    <cellStyle name="Comma 2 6 2 5 3 2" xfId="3972" xr:uid="{00000000-0005-0000-0000-00005C670000}"/>
    <cellStyle name="Comma 2 6 2 5 3 2 2" xfId="9333" xr:uid="{00000000-0005-0000-0000-00005D670000}"/>
    <cellStyle name="Comma 2 6 2 5 3 2 2 2" xfId="22452" xr:uid="{00000000-0005-0000-0000-00005E670000}"/>
    <cellStyle name="Comma 2 6 2 5 3 2 2 2 2" xfId="53835" xr:uid="{00000000-0005-0000-0000-00005F670000}"/>
    <cellStyle name="Comma 2 6 2 5 3 2 2 3" xfId="40881" xr:uid="{00000000-0005-0000-0000-000060670000}"/>
    <cellStyle name="Comma 2 6 2 5 3 2 3" xfId="30334" xr:uid="{00000000-0005-0000-0000-000061670000}"/>
    <cellStyle name="Comma 2 6 2 5 3 2 3 2" xfId="61716" xr:uid="{00000000-0005-0000-0000-000062670000}"/>
    <cellStyle name="Comma 2 6 2 5 3 2 4" xfId="14677" xr:uid="{00000000-0005-0000-0000-000063670000}"/>
    <cellStyle name="Comma 2 6 2 5 3 2 4 2" xfId="46062" xr:uid="{00000000-0005-0000-0000-000064670000}"/>
    <cellStyle name="Comma 2 6 2 5 3 2 5" xfId="35617" xr:uid="{00000000-0005-0000-0000-000065670000}"/>
    <cellStyle name="Comma 2 6 2 5 3 3" xfId="6675" xr:uid="{00000000-0005-0000-0000-000066670000}"/>
    <cellStyle name="Comma 2 6 2 5 3 3 2" xfId="25079" xr:uid="{00000000-0005-0000-0000-000067670000}"/>
    <cellStyle name="Comma 2 6 2 5 3 3 2 2" xfId="56462" xr:uid="{00000000-0005-0000-0000-000068670000}"/>
    <cellStyle name="Comma 2 6 2 5 3 3 3" xfId="17306" xr:uid="{00000000-0005-0000-0000-000069670000}"/>
    <cellStyle name="Comma 2 6 2 5 3 3 3 2" xfId="48689" xr:uid="{00000000-0005-0000-0000-00006A670000}"/>
    <cellStyle name="Comma 2 6 2 5 3 3 4" xfId="38249" xr:uid="{00000000-0005-0000-0000-00006B670000}"/>
    <cellStyle name="Comma 2 6 2 5 3 4" xfId="19825" xr:uid="{00000000-0005-0000-0000-00006C670000}"/>
    <cellStyle name="Comma 2 6 2 5 3 4 2" xfId="51208" xr:uid="{00000000-0005-0000-0000-00006D670000}"/>
    <cellStyle name="Comma 2 6 2 5 3 5" xfId="27707" xr:uid="{00000000-0005-0000-0000-00006E670000}"/>
    <cellStyle name="Comma 2 6 2 5 3 5 2" xfId="59089" xr:uid="{00000000-0005-0000-0000-00006F670000}"/>
    <cellStyle name="Comma 2 6 2 5 3 6" xfId="12049" xr:uid="{00000000-0005-0000-0000-000070670000}"/>
    <cellStyle name="Comma 2 6 2 5 3 6 2" xfId="43435" xr:uid="{00000000-0005-0000-0000-000071670000}"/>
    <cellStyle name="Comma 2 6 2 5 3 7" xfId="32987" xr:uid="{00000000-0005-0000-0000-000072670000}"/>
    <cellStyle name="Comma 2 6 2 5 4" xfId="1273" xr:uid="{00000000-0005-0000-0000-000073670000}"/>
    <cellStyle name="Comma 2 6 2 5 4 2" xfId="3973" xr:uid="{00000000-0005-0000-0000-000074670000}"/>
    <cellStyle name="Comma 2 6 2 5 4 2 2" xfId="9334" xr:uid="{00000000-0005-0000-0000-000075670000}"/>
    <cellStyle name="Comma 2 6 2 5 4 2 2 2" xfId="22453" xr:uid="{00000000-0005-0000-0000-000076670000}"/>
    <cellStyle name="Comma 2 6 2 5 4 2 2 2 2" xfId="53836" xr:uid="{00000000-0005-0000-0000-000077670000}"/>
    <cellStyle name="Comma 2 6 2 5 4 2 2 3" xfId="40882" xr:uid="{00000000-0005-0000-0000-000078670000}"/>
    <cellStyle name="Comma 2 6 2 5 4 2 3" xfId="30335" xr:uid="{00000000-0005-0000-0000-000079670000}"/>
    <cellStyle name="Comma 2 6 2 5 4 2 3 2" xfId="61717" xr:uid="{00000000-0005-0000-0000-00007A670000}"/>
    <cellStyle name="Comma 2 6 2 5 4 2 4" xfId="14678" xr:uid="{00000000-0005-0000-0000-00007B670000}"/>
    <cellStyle name="Comma 2 6 2 5 4 2 4 2" xfId="46063" xr:uid="{00000000-0005-0000-0000-00007C670000}"/>
    <cellStyle name="Comma 2 6 2 5 4 2 5" xfId="35618" xr:uid="{00000000-0005-0000-0000-00007D670000}"/>
    <cellStyle name="Comma 2 6 2 5 4 3" xfId="6676" xr:uid="{00000000-0005-0000-0000-00007E670000}"/>
    <cellStyle name="Comma 2 6 2 5 4 3 2" xfId="25080" xr:uid="{00000000-0005-0000-0000-00007F670000}"/>
    <cellStyle name="Comma 2 6 2 5 4 3 2 2" xfId="56463" xr:uid="{00000000-0005-0000-0000-000080670000}"/>
    <cellStyle name="Comma 2 6 2 5 4 3 3" xfId="17307" xr:uid="{00000000-0005-0000-0000-000081670000}"/>
    <cellStyle name="Comma 2 6 2 5 4 3 3 2" xfId="48690" xr:uid="{00000000-0005-0000-0000-000082670000}"/>
    <cellStyle name="Comma 2 6 2 5 4 3 4" xfId="38250" xr:uid="{00000000-0005-0000-0000-000083670000}"/>
    <cellStyle name="Comma 2 6 2 5 4 4" xfId="19826" xr:uid="{00000000-0005-0000-0000-000084670000}"/>
    <cellStyle name="Comma 2 6 2 5 4 4 2" xfId="51209" xr:uid="{00000000-0005-0000-0000-000085670000}"/>
    <cellStyle name="Comma 2 6 2 5 4 5" xfId="27708" xr:uid="{00000000-0005-0000-0000-000086670000}"/>
    <cellStyle name="Comma 2 6 2 5 4 5 2" xfId="59090" xr:uid="{00000000-0005-0000-0000-000087670000}"/>
    <cellStyle name="Comma 2 6 2 5 4 6" xfId="12050" xr:uid="{00000000-0005-0000-0000-000088670000}"/>
    <cellStyle name="Comma 2 6 2 5 4 6 2" xfId="43436" xr:uid="{00000000-0005-0000-0000-000089670000}"/>
    <cellStyle name="Comma 2 6 2 5 4 7" xfId="32988" xr:uid="{00000000-0005-0000-0000-00008A670000}"/>
    <cellStyle name="Comma 2 6 2 5 5" xfId="3969" xr:uid="{00000000-0005-0000-0000-00008B670000}"/>
    <cellStyle name="Comma 2 6 2 5 5 2" xfId="9330" xr:uid="{00000000-0005-0000-0000-00008C670000}"/>
    <cellStyle name="Comma 2 6 2 5 5 2 2" xfId="22449" xr:uid="{00000000-0005-0000-0000-00008D670000}"/>
    <cellStyle name="Comma 2 6 2 5 5 2 2 2" xfId="53832" xr:uid="{00000000-0005-0000-0000-00008E670000}"/>
    <cellStyle name="Comma 2 6 2 5 5 2 3" xfId="40878" xr:uid="{00000000-0005-0000-0000-00008F670000}"/>
    <cellStyle name="Comma 2 6 2 5 5 3" xfId="30331" xr:uid="{00000000-0005-0000-0000-000090670000}"/>
    <cellStyle name="Comma 2 6 2 5 5 3 2" xfId="61713" xr:uid="{00000000-0005-0000-0000-000091670000}"/>
    <cellStyle name="Comma 2 6 2 5 5 4" xfId="14674" xr:uid="{00000000-0005-0000-0000-000092670000}"/>
    <cellStyle name="Comma 2 6 2 5 5 4 2" xfId="46059" xr:uid="{00000000-0005-0000-0000-000093670000}"/>
    <cellStyle name="Comma 2 6 2 5 5 5" xfId="35614" xr:uid="{00000000-0005-0000-0000-000094670000}"/>
    <cellStyle name="Comma 2 6 2 5 6" xfId="6672" xr:uid="{00000000-0005-0000-0000-000095670000}"/>
    <cellStyle name="Comma 2 6 2 5 6 2" xfId="25076" xr:uid="{00000000-0005-0000-0000-000096670000}"/>
    <cellStyle name="Comma 2 6 2 5 6 2 2" xfId="56459" xr:uid="{00000000-0005-0000-0000-000097670000}"/>
    <cellStyle name="Comma 2 6 2 5 6 3" xfId="17303" xr:uid="{00000000-0005-0000-0000-000098670000}"/>
    <cellStyle name="Comma 2 6 2 5 6 3 2" xfId="48686" xr:uid="{00000000-0005-0000-0000-000099670000}"/>
    <cellStyle name="Comma 2 6 2 5 6 4" xfId="38246" xr:uid="{00000000-0005-0000-0000-00009A670000}"/>
    <cellStyle name="Comma 2 6 2 5 7" xfId="19822" xr:uid="{00000000-0005-0000-0000-00009B670000}"/>
    <cellStyle name="Comma 2 6 2 5 7 2" xfId="51205" xr:uid="{00000000-0005-0000-0000-00009C670000}"/>
    <cellStyle name="Comma 2 6 2 5 8" xfId="27704" xr:uid="{00000000-0005-0000-0000-00009D670000}"/>
    <cellStyle name="Comma 2 6 2 5 8 2" xfId="59086" xr:uid="{00000000-0005-0000-0000-00009E670000}"/>
    <cellStyle name="Comma 2 6 2 5 9" xfId="12046" xr:uid="{00000000-0005-0000-0000-00009F670000}"/>
    <cellStyle name="Comma 2 6 2 5 9 2" xfId="43432" xr:uid="{00000000-0005-0000-0000-0000A0670000}"/>
    <cellStyle name="Comma 2 6 2 6" xfId="1274" xr:uid="{00000000-0005-0000-0000-0000A1670000}"/>
    <cellStyle name="Comma 2 6 2 6 2" xfId="1275" xr:uid="{00000000-0005-0000-0000-0000A2670000}"/>
    <cellStyle name="Comma 2 6 2 6 2 2" xfId="3975" xr:uid="{00000000-0005-0000-0000-0000A3670000}"/>
    <cellStyle name="Comma 2 6 2 6 2 2 2" xfId="9336" xr:uid="{00000000-0005-0000-0000-0000A4670000}"/>
    <cellStyle name="Comma 2 6 2 6 2 2 2 2" xfId="22455" xr:uid="{00000000-0005-0000-0000-0000A5670000}"/>
    <cellStyle name="Comma 2 6 2 6 2 2 2 2 2" xfId="53838" xr:uid="{00000000-0005-0000-0000-0000A6670000}"/>
    <cellStyle name="Comma 2 6 2 6 2 2 2 3" xfId="40884" xr:uid="{00000000-0005-0000-0000-0000A7670000}"/>
    <cellStyle name="Comma 2 6 2 6 2 2 3" xfId="30337" xr:uid="{00000000-0005-0000-0000-0000A8670000}"/>
    <cellStyle name="Comma 2 6 2 6 2 2 3 2" xfId="61719" xr:uid="{00000000-0005-0000-0000-0000A9670000}"/>
    <cellStyle name="Comma 2 6 2 6 2 2 4" xfId="14680" xr:uid="{00000000-0005-0000-0000-0000AA670000}"/>
    <cellStyle name="Comma 2 6 2 6 2 2 4 2" xfId="46065" xr:uid="{00000000-0005-0000-0000-0000AB670000}"/>
    <cellStyle name="Comma 2 6 2 6 2 2 5" xfId="35620" xr:uid="{00000000-0005-0000-0000-0000AC670000}"/>
    <cellStyle name="Comma 2 6 2 6 2 3" xfId="6678" xr:uid="{00000000-0005-0000-0000-0000AD670000}"/>
    <cellStyle name="Comma 2 6 2 6 2 3 2" xfId="25082" xr:uid="{00000000-0005-0000-0000-0000AE670000}"/>
    <cellStyle name="Comma 2 6 2 6 2 3 2 2" xfId="56465" xr:uid="{00000000-0005-0000-0000-0000AF670000}"/>
    <cellStyle name="Comma 2 6 2 6 2 3 3" xfId="17309" xr:uid="{00000000-0005-0000-0000-0000B0670000}"/>
    <cellStyle name="Comma 2 6 2 6 2 3 3 2" xfId="48692" xr:uid="{00000000-0005-0000-0000-0000B1670000}"/>
    <cellStyle name="Comma 2 6 2 6 2 3 4" xfId="38252" xr:uid="{00000000-0005-0000-0000-0000B2670000}"/>
    <cellStyle name="Comma 2 6 2 6 2 4" xfId="19828" xr:uid="{00000000-0005-0000-0000-0000B3670000}"/>
    <cellStyle name="Comma 2 6 2 6 2 4 2" xfId="51211" xr:uid="{00000000-0005-0000-0000-0000B4670000}"/>
    <cellStyle name="Comma 2 6 2 6 2 5" xfId="27710" xr:uid="{00000000-0005-0000-0000-0000B5670000}"/>
    <cellStyle name="Comma 2 6 2 6 2 5 2" xfId="59092" xr:uid="{00000000-0005-0000-0000-0000B6670000}"/>
    <cellStyle name="Comma 2 6 2 6 2 6" xfId="12052" xr:uid="{00000000-0005-0000-0000-0000B7670000}"/>
    <cellStyle name="Comma 2 6 2 6 2 6 2" xfId="43438" xr:uid="{00000000-0005-0000-0000-0000B8670000}"/>
    <cellStyle name="Comma 2 6 2 6 2 7" xfId="32990" xr:uid="{00000000-0005-0000-0000-0000B9670000}"/>
    <cellStyle name="Comma 2 6 2 6 3" xfId="1276" xr:uid="{00000000-0005-0000-0000-0000BA670000}"/>
    <cellStyle name="Comma 2 6 2 6 3 2" xfId="3976" xr:uid="{00000000-0005-0000-0000-0000BB670000}"/>
    <cellStyle name="Comma 2 6 2 6 3 2 2" xfId="9337" xr:uid="{00000000-0005-0000-0000-0000BC670000}"/>
    <cellStyle name="Comma 2 6 2 6 3 2 2 2" xfId="22456" xr:uid="{00000000-0005-0000-0000-0000BD670000}"/>
    <cellStyle name="Comma 2 6 2 6 3 2 2 2 2" xfId="53839" xr:uid="{00000000-0005-0000-0000-0000BE670000}"/>
    <cellStyle name="Comma 2 6 2 6 3 2 2 3" xfId="40885" xr:uid="{00000000-0005-0000-0000-0000BF670000}"/>
    <cellStyle name="Comma 2 6 2 6 3 2 3" xfId="30338" xr:uid="{00000000-0005-0000-0000-0000C0670000}"/>
    <cellStyle name="Comma 2 6 2 6 3 2 3 2" xfId="61720" xr:uid="{00000000-0005-0000-0000-0000C1670000}"/>
    <cellStyle name="Comma 2 6 2 6 3 2 4" xfId="14681" xr:uid="{00000000-0005-0000-0000-0000C2670000}"/>
    <cellStyle name="Comma 2 6 2 6 3 2 4 2" xfId="46066" xr:uid="{00000000-0005-0000-0000-0000C3670000}"/>
    <cellStyle name="Comma 2 6 2 6 3 2 5" xfId="35621" xr:uid="{00000000-0005-0000-0000-0000C4670000}"/>
    <cellStyle name="Comma 2 6 2 6 3 3" xfId="6679" xr:uid="{00000000-0005-0000-0000-0000C5670000}"/>
    <cellStyle name="Comma 2 6 2 6 3 3 2" xfId="25083" xr:uid="{00000000-0005-0000-0000-0000C6670000}"/>
    <cellStyle name="Comma 2 6 2 6 3 3 2 2" xfId="56466" xr:uid="{00000000-0005-0000-0000-0000C7670000}"/>
    <cellStyle name="Comma 2 6 2 6 3 3 3" xfId="17310" xr:uid="{00000000-0005-0000-0000-0000C8670000}"/>
    <cellStyle name="Comma 2 6 2 6 3 3 3 2" xfId="48693" xr:uid="{00000000-0005-0000-0000-0000C9670000}"/>
    <cellStyle name="Comma 2 6 2 6 3 3 4" xfId="38253" xr:uid="{00000000-0005-0000-0000-0000CA670000}"/>
    <cellStyle name="Comma 2 6 2 6 3 4" xfId="19829" xr:uid="{00000000-0005-0000-0000-0000CB670000}"/>
    <cellStyle name="Comma 2 6 2 6 3 4 2" xfId="51212" xr:uid="{00000000-0005-0000-0000-0000CC670000}"/>
    <cellStyle name="Comma 2 6 2 6 3 5" xfId="27711" xr:uid="{00000000-0005-0000-0000-0000CD670000}"/>
    <cellStyle name="Comma 2 6 2 6 3 5 2" xfId="59093" xr:uid="{00000000-0005-0000-0000-0000CE670000}"/>
    <cellStyle name="Comma 2 6 2 6 3 6" xfId="12053" xr:uid="{00000000-0005-0000-0000-0000CF670000}"/>
    <cellStyle name="Comma 2 6 2 6 3 6 2" xfId="43439" xr:uid="{00000000-0005-0000-0000-0000D0670000}"/>
    <cellStyle name="Comma 2 6 2 6 3 7" xfId="32991" xr:uid="{00000000-0005-0000-0000-0000D1670000}"/>
    <cellStyle name="Comma 2 6 2 6 4" xfId="3974" xr:uid="{00000000-0005-0000-0000-0000D2670000}"/>
    <cellStyle name="Comma 2 6 2 6 4 2" xfId="9335" xr:uid="{00000000-0005-0000-0000-0000D3670000}"/>
    <cellStyle name="Comma 2 6 2 6 4 2 2" xfId="22454" xr:uid="{00000000-0005-0000-0000-0000D4670000}"/>
    <cellStyle name="Comma 2 6 2 6 4 2 2 2" xfId="53837" xr:uid="{00000000-0005-0000-0000-0000D5670000}"/>
    <cellStyle name="Comma 2 6 2 6 4 2 3" xfId="40883" xr:uid="{00000000-0005-0000-0000-0000D6670000}"/>
    <cellStyle name="Comma 2 6 2 6 4 3" xfId="30336" xr:uid="{00000000-0005-0000-0000-0000D7670000}"/>
    <cellStyle name="Comma 2 6 2 6 4 3 2" xfId="61718" xr:uid="{00000000-0005-0000-0000-0000D8670000}"/>
    <cellStyle name="Comma 2 6 2 6 4 4" xfId="14679" xr:uid="{00000000-0005-0000-0000-0000D9670000}"/>
    <cellStyle name="Comma 2 6 2 6 4 4 2" xfId="46064" xr:uid="{00000000-0005-0000-0000-0000DA670000}"/>
    <cellStyle name="Comma 2 6 2 6 4 5" xfId="35619" xr:uid="{00000000-0005-0000-0000-0000DB670000}"/>
    <cellStyle name="Comma 2 6 2 6 5" xfId="6677" xr:uid="{00000000-0005-0000-0000-0000DC670000}"/>
    <cellStyle name="Comma 2 6 2 6 5 2" xfId="25081" xr:uid="{00000000-0005-0000-0000-0000DD670000}"/>
    <cellStyle name="Comma 2 6 2 6 5 2 2" xfId="56464" xr:uid="{00000000-0005-0000-0000-0000DE670000}"/>
    <cellStyle name="Comma 2 6 2 6 5 3" xfId="17308" xr:uid="{00000000-0005-0000-0000-0000DF670000}"/>
    <cellStyle name="Comma 2 6 2 6 5 3 2" xfId="48691" xr:uid="{00000000-0005-0000-0000-0000E0670000}"/>
    <cellStyle name="Comma 2 6 2 6 5 4" xfId="38251" xr:uid="{00000000-0005-0000-0000-0000E1670000}"/>
    <cellStyle name="Comma 2 6 2 6 6" xfId="19827" xr:uid="{00000000-0005-0000-0000-0000E2670000}"/>
    <cellStyle name="Comma 2 6 2 6 6 2" xfId="51210" xr:uid="{00000000-0005-0000-0000-0000E3670000}"/>
    <cellStyle name="Comma 2 6 2 6 7" xfId="27709" xr:uid="{00000000-0005-0000-0000-0000E4670000}"/>
    <cellStyle name="Comma 2 6 2 6 7 2" xfId="59091" xr:uid="{00000000-0005-0000-0000-0000E5670000}"/>
    <cellStyle name="Comma 2 6 2 6 8" xfId="12051" xr:uid="{00000000-0005-0000-0000-0000E6670000}"/>
    <cellStyle name="Comma 2 6 2 6 8 2" xfId="43437" xr:uid="{00000000-0005-0000-0000-0000E7670000}"/>
    <cellStyle name="Comma 2 6 2 6 9" xfId="32989" xr:uid="{00000000-0005-0000-0000-0000E8670000}"/>
    <cellStyle name="Comma 2 6 2 7" xfId="1277" xr:uid="{00000000-0005-0000-0000-0000E9670000}"/>
    <cellStyle name="Comma 2 6 2 7 2" xfId="1278" xr:uid="{00000000-0005-0000-0000-0000EA670000}"/>
    <cellStyle name="Comma 2 6 2 7 2 2" xfId="3978" xr:uid="{00000000-0005-0000-0000-0000EB670000}"/>
    <cellStyle name="Comma 2 6 2 7 2 2 2" xfId="9339" xr:uid="{00000000-0005-0000-0000-0000EC670000}"/>
    <cellStyle name="Comma 2 6 2 7 2 2 2 2" xfId="22458" xr:uid="{00000000-0005-0000-0000-0000ED670000}"/>
    <cellStyle name="Comma 2 6 2 7 2 2 2 2 2" xfId="53841" xr:uid="{00000000-0005-0000-0000-0000EE670000}"/>
    <cellStyle name="Comma 2 6 2 7 2 2 2 3" xfId="40887" xr:uid="{00000000-0005-0000-0000-0000EF670000}"/>
    <cellStyle name="Comma 2 6 2 7 2 2 3" xfId="30340" xr:uid="{00000000-0005-0000-0000-0000F0670000}"/>
    <cellStyle name="Comma 2 6 2 7 2 2 3 2" xfId="61722" xr:uid="{00000000-0005-0000-0000-0000F1670000}"/>
    <cellStyle name="Comma 2 6 2 7 2 2 4" xfId="14683" xr:uid="{00000000-0005-0000-0000-0000F2670000}"/>
    <cellStyle name="Comma 2 6 2 7 2 2 4 2" xfId="46068" xr:uid="{00000000-0005-0000-0000-0000F3670000}"/>
    <cellStyle name="Comma 2 6 2 7 2 2 5" xfId="35623" xr:uid="{00000000-0005-0000-0000-0000F4670000}"/>
    <cellStyle name="Comma 2 6 2 7 2 3" xfId="6681" xr:uid="{00000000-0005-0000-0000-0000F5670000}"/>
    <cellStyle name="Comma 2 6 2 7 2 3 2" xfId="25085" xr:uid="{00000000-0005-0000-0000-0000F6670000}"/>
    <cellStyle name="Comma 2 6 2 7 2 3 2 2" xfId="56468" xr:uid="{00000000-0005-0000-0000-0000F7670000}"/>
    <cellStyle name="Comma 2 6 2 7 2 3 3" xfId="17312" xr:uid="{00000000-0005-0000-0000-0000F8670000}"/>
    <cellStyle name="Comma 2 6 2 7 2 3 3 2" xfId="48695" xr:uid="{00000000-0005-0000-0000-0000F9670000}"/>
    <cellStyle name="Comma 2 6 2 7 2 3 4" xfId="38255" xr:uid="{00000000-0005-0000-0000-0000FA670000}"/>
    <cellStyle name="Comma 2 6 2 7 2 4" xfId="19831" xr:uid="{00000000-0005-0000-0000-0000FB670000}"/>
    <cellStyle name="Comma 2 6 2 7 2 4 2" xfId="51214" xr:uid="{00000000-0005-0000-0000-0000FC670000}"/>
    <cellStyle name="Comma 2 6 2 7 2 5" xfId="27713" xr:uid="{00000000-0005-0000-0000-0000FD670000}"/>
    <cellStyle name="Comma 2 6 2 7 2 5 2" xfId="59095" xr:uid="{00000000-0005-0000-0000-0000FE670000}"/>
    <cellStyle name="Comma 2 6 2 7 2 6" xfId="12055" xr:uid="{00000000-0005-0000-0000-0000FF670000}"/>
    <cellStyle name="Comma 2 6 2 7 2 6 2" xfId="43441" xr:uid="{00000000-0005-0000-0000-000000680000}"/>
    <cellStyle name="Comma 2 6 2 7 2 7" xfId="32993" xr:uid="{00000000-0005-0000-0000-000001680000}"/>
    <cellStyle name="Comma 2 6 2 7 3" xfId="3977" xr:uid="{00000000-0005-0000-0000-000002680000}"/>
    <cellStyle name="Comma 2 6 2 7 3 2" xfId="9338" xr:uid="{00000000-0005-0000-0000-000003680000}"/>
    <cellStyle name="Comma 2 6 2 7 3 2 2" xfId="22457" xr:uid="{00000000-0005-0000-0000-000004680000}"/>
    <cellStyle name="Comma 2 6 2 7 3 2 2 2" xfId="53840" xr:uid="{00000000-0005-0000-0000-000005680000}"/>
    <cellStyle name="Comma 2 6 2 7 3 2 3" xfId="40886" xr:uid="{00000000-0005-0000-0000-000006680000}"/>
    <cellStyle name="Comma 2 6 2 7 3 3" xfId="30339" xr:uid="{00000000-0005-0000-0000-000007680000}"/>
    <cellStyle name="Comma 2 6 2 7 3 3 2" xfId="61721" xr:uid="{00000000-0005-0000-0000-000008680000}"/>
    <cellStyle name="Comma 2 6 2 7 3 4" xfId="14682" xr:uid="{00000000-0005-0000-0000-000009680000}"/>
    <cellStyle name="Comma 2 6 2 7 3 4 2" xfId="46067" xr:uid="{00000000-0005-0000-0000-00000A680000}"/>
    <cellStyle name="Comma 2 6 2 7 3 5" xfId="35622" xr:uid="{00000000-0005-0000-0000-00000B680000}"/>
    <cellStyle name="Comma 2 6 2 7 4" xfId="6680" xr:uid="{00000000-0005-0000-0000-00000C680000}"/>
    <cellStyle name="Comma 2 6 2 7 4 2" xfId="25084" xr:uid="{00000000-0005-0000-0000-00000D680000}"/>
    <cellStyle name="Comma 2 6 2 7 4 2 2" xfId="56467" xr:uid="{00000000-0005-0000-0000-00000E680000}"/>
    <cellStyle name="Comma 2 6 2 7 4 3" xfId="17311" xr:uid="{00000000-0005-0000-0000-00000F680000}"/>
    <cellStyle name="Comma 2 6 2 7 4 3 2" xfId="48694" xr:uid="{00000000-0005-0000-0000-000010680000}"/>
    <cellStyle name="Comma 2 6 2 7 4 4" xfId="38254" xr:uid="{00000000-0005-0000-0000-000011680000}"/>
    <cellStyle name="Comma 2 6 2 7 5" xfId="19830" xr:uid="{00000000-0005-0000-0000-000012680000}"/>
    <cellStyle name="Comma 2 6 2 7 5 2" xfId="51213" xr:uid="{00000000-0005-0000-0000-000013680000}"/>
    <cellStyle name="Comma 2 6 2 7 6" xfId="27712" xr:uid="{00000000-0005-0000-0000-000014680000}"/>
    <cellStyle name="Comma 2 6 2 7 6 2" xfId="59094" xr:uid="{00000000-0005-0000-0000-000015680000}"/>
    <cellStyle name="Comma 2 6 2 7 7" xfId="12054" xr:uid="{00000000-0005-0000-0000-000016680000}"/>
    <cellStyle name="Comma 2 6 2 7 7 2" xfId="43440" xr:uid="{00000000-0005-0000-0000-000017680000}"/>
    <cellStyle name="Comma 2 6 2 7 8" xfId="32992" xr:uid="{00000000-0005-0000-0000-000018680000}"/>
    <cellStyle name="Comma 2 6 2 8" xfId="1279" xr:uid="{00000000-0005-0000-0000-000019680000}"/>
    <cellStyle name="Comma 2 6 2 8 2" xfId="3979" xr:uid="{00000000-0005-0000-0000-00001A680000}"/>
    <cellStyle name="Comma 2 6 2 8 2 2" xfId="9340" xr:uid="{00000000-0005-0000-0000-00001B680000}"/>
    <cellStyle name="Comma 2 6 2 8 2 2 2" xfId="22459" xr:uid="{00000000-0005-0000-0000-00001C680000}"/>
    <cellStyle name="Comma 2 6 2 8 2 2 2 2" xfId="53842" xr:uid="{00000000-0005-0000-0000-00001D680000}"/>
    <cellStyle name="Comma 2 6 2 8 2 2 3" xfId="40888" xr:uid="{00000000-0005-0000-0000-00001E680000}"/>
    <cellStyle name="Comma 2 6 2 8 2 3" xfId="30341" xr:uid="{00000000-0005-0000-0000-00001F680000}"/>
    <cellStyle name="Comma 2 6 2 8 2 3 2" xfId="61723" xr:uid="{00000000-0005-0000-0000-000020680000}"/>
    <cellStyle name="Comma 2 6 2 8 2 4" xfId="14684" xr:uid="{00000000-0005-0000-0000-000021680000}"/>
    <cellStyle name="Comma 2 6 2 8 2 4 2" xfId="46069" xr:uid="{00000000-0005-0000-0000-000022680000}"/>
    <cellStyle name="Comma 2 6 2 8 2 5" xfId="35624" xr:uid="{00000000-0005-0000-0000-000023680000}"/>
    <cellStyle name="Comma 2 6 2 8 3" xfId="6682" xr:uid="{00000000-0005-0000-0000-000024680000}"/>
    <cellStyle name="Comma 2 6 2 8 3 2" xfId="25086" xr:uid="{00000000-0005-0000-0000-000025680000}"/>
    <cellStyle name="Comma 2 6 2 8 3 2 2" xfId="56469" xr:uid="{00000000-0005-0000-0000-000026680000}"/>
    <cellStyle name="Comma 2 6 2 8 3 3" xfId="17313" xr:uid="{00000000-0005-0000-0000-000027680000}"/>
    <cellStyle name="Comma 2 6 2 8 3 3 2" xfId="48696" xr:uid="{00000000-0005-0000-0000-000028680000}"/>
    <cellStyle name="Comma 2 6 2 8 3 4" xfId="38256" xr:uid="{00000000-0005-0000-0000-000029680000}"/>
    <cellStyle name="Comma 2 6 2 8 4" xfId="19832" xr:uid="{00000000-0005-0000-0000-00002A680000}"/>
    <cellStyle name="Comma 2 6 2 8 4 2" xfId="51215" xr:uid="{00000000-0005-0000-0000-00002B680000}"/>
    <cellStyle name="Comma 2 6 2 8 5" xfId="27714" xr:uid="{00000000-0005-0000-0000-00002C680000}"/>
    <cellStyle name="Comma 2 6 2 8 5 2" xfId="59096" xr:uid="{00000000-0005-0000-0000-00002D680000}"/>
    <cellStyle name="Comma 2 6 2 8 6" xfId="12056" xr:uid="{00000000-0005-0000-0000-00002E680000}"/>
    <cellStyle name="Comma 2 6 2 8 6 2" xfId="43442" xr:uid="{00000000-0005-0000-0000-00002F680000}"/>
    <cellStyle name="Comma 2 6 2 8 7" xfId="32994" xr:uid="{00000000-0005-0000-0000-000030680000}"/>
    <cellStyle name="Comma 2 6 2 9" xfId="1280" xr:uid="{00000000-0005-0000-0000-000031680000}"/>
    <cellStyle name="Comma 2 6 2 9 2" xfId="3980" xr:uid="{00000000-0005-0000-0000-000032680000}"/>
    <cellStyle name="Comma 2 6 2 9 2 2" xfId="9341" xr:uid="{00000000-0005-0000-0000-000033680000}"/>
    <cellStyle name="Comma 2 6 2 9 2 2 2" xfId="22460" xr:uid="{00000000-0005-0000-0000-000034680000}"/>
    <cellStyle name="Comma 2 6 2 9 2 2 2 2" xfId="53843" xr:uid="{00000000-0005-0000-0000-000035680000}"/>
    <cellStyle name="Comma 2 6 2 9 2 2 3" xfId="40889" xr:uid="{00000000-0005-0000-0000-000036680000}"/>
    <cellStyle name="Comma 2 6 2 9 2 3" xfId="30342" xr:uid="{00000000-0005-0000-0000-000037680000}"/>
    <cellStyle name="Comma 2 6 2 9 2 3 2" xfId="61724" xr:uid="{00000000-0005-0000-0000-000038680000}"/>
    <cellStyle name="Comma 2 6 2 9 2 4" xfId="14685" xr:uid="{00000000-0005-0000-0000-000039680000}"/>
    <cellStyle name="Comma 2 6 2 9 2 4 2" xfId="46070" xr:uid="{00000000-0005-0000-0000-00003A680000}"/>
    <cellStyle name="Comma 2 6 2 9 2 5" xfId="35625" xr:uid="{00000000-0005-0000-0000-00003B680000}"/>
    <cellStyle name="Comma 2 6 2 9 3" xfId="6683" xr:uid="{00000000-0005-0000-0000-00003C680000}"/>
    <cellStyle name="Comma 2 6 2 9 3 2" xfId="25087" xr:uid="{00000000-0005-0000-0000-00003D680000}"/>
    <cellStyle name="Comma 2 6 2 9 3 2 2" xfId="56470" xr:uid="{00000000-0005-0000-0000-00003E680000}"/>
    <cellStyle name="Comma 2 6 2 9 3 3" xfId="17314" xr:uid="{00000000-0005-0000-0000-00003F680000}"/>
    <cellStyle name="Comma 2 6 2 9 3 3 2" xfId="48697" xr:uid="{00000000-0005-0000-0000-000040680000}"/>
    <cellStyle name="Comma 2 6 2 9 3 4" xfId="38257" xr:uid="{00000000-0005-0000-0000-000041680000}"/>
    <cellStyle name="Comma 2 6 2 9 4" xfId="19833" xr:uid="{00000000-0005-0000-0000-000042680000}"/>
    <cellStyle name="Comma 2 6 2 9 4 2" xfId="51216" xr:uid="{00000000-0005-0000-0000-000043680000}"/>
    <cellStyle name="Comma 2 6 2 9 5" xfId="27715" xr:uid="{00000000-0005-0000-0000-000044680000}"/>
    <cellStyle name="Comma 2 6 2 9 5 2" xfId="59097" xr:uid="{00000000-0005-0000-0000-000045680000}"/>
    <cellStyle name="Comma 2 6 2 9 6" xfId="12057" xr:uid="{00000000-0005-0000-0000-000046680000}"/>
    <cellStyle name="Comma 2 6 2 9 6 2" xfId="43443" xr:uid="{00000000-0005-0000-0000-000047680000}"/>
    <cellStyle name="Comma 2 6 2 9 7" xfId="32995" xr:uid="{00000000-0005-0000-0000-000048680000}"/>
    <cellStyle name="Comma 2 6 3" xfId="1281" xr:uid="{00000000-0005-0000-0000-000049680000}"/>
    <cellStyle name="Comma 2 6 3 10" xfId="32996" xr:uid="{00000000-0005-0000-0000-00004A680000}"/>
    <cellStyle name="Comma 2 6 3 2" xfId="1282" xr:uid="{00000000-0005-0000-0000-00004B680000}"/>
    <cellStyle name="Comma 2 6 3 2 2" xfId="1283" xr:uid="{00000000-0005-0000-0000-00004C680000}"/>
    <cellStyle name="Comma 2 6 3 2 2 2" xfId="3983" xr:uid="{00000000-0005-0000-0000-00004D680000}"/>
    <cellStyle name="Comma 2 6 3 2 2 2 2" xfId="9344" xr:uid="{00000000-0005-0000-0000-00004E680000}"/>
    <cellStyle name="Comma 2 6 3 2 2 2 2 2" xfId="22463" xr:uid="{00000000-0005-0000-0000-00004F680000}"/>
    <cellStyle name="Comma 2 6 3 2 2 2 2 2 2" xfId="53846" xr:uid="{00000000-0005-0000-0000-000050680000}"/>
    <cellStyle name="Comma 2 6 3 2 2 2 2 3" xfId="40892" xr:uid="{00000000-0005-0000-0000-000051680000}"/>
    <cellStyle name="Comma 2 6 3 2 2 2 3" xfId="30345" xr:uid="{00000000-0005-0000-0000-000052680000}"/>
    <cellStyle name="Comma 2 6 3 2 2 2 3 2" xfId="61727" xr:uid="{00000000-0005-0000-0000-000053680000}"/>
    <cellStyle name="Comma 2 6 3 2 2 2 4" xfId="14688" xr:uid="{00000000-0005-0000-0000-000054680000}"/>
    <cellStyle name="Comma 2 6 3 2 2 2 4 2" xfId="46073" xr:uid="{00000000-0005-0000-0000-000055680000}"/>
    <cellStyle name="Comma 2 6 3 2 2 2 5" xfId="35628" xr:uid="{00000000-0005-0000-0000-000056680000}"/>
    <cellStyle name="Comma 2 6 3 2 2 3" xfId="6686" xr:uid="{00000000-0005-0000-0000-000057680000}"/>
    <cellStyle name="Comma 2 6 3 2 2 3 2" xfId="25090" xr:uid="{00000000-0005-0000-0000-000058680000}"/>
    <cellStyle name="Comma 2 6 3 2 2 3 2 2" xfId="56473" xr:uid="{00000000-0005-0000-0000-000059680000}"/>
    <cellStyle name="Comma 2 6 3 2 2 3 3" xfId="17317" xr:uid="{00000000-0005-0000-0000-00005A680000}"/>
    <cellStyle name="Comma 2 6 3 2 2 3 3 2" xfId="48700" xr:uid="{00000000-0005-0000-0000-00005B680000}"/>
    <cellStyle name="Comma 2 6 3 2 2 3 4" xfId="38260" xr:uid="{00000000-0005-0000-0000-00005C680000}"/>
    <cellStyle name="Comma 2 6 3 2 2 4" xfId="19836" xr:uid="{00000000-0005-0000-0000-00005D680000}"/>
    <cellStyle name="Comma 2 6 3 2 2 4 2" xfId="51219" xr:uid="{00000000-0005-0000-0000-00005E680000}"/>
    <cellStyle name="Comma 2 6 3 2 2 5" xfId="27718" xr:uid="{00000000-0005-0000-0000-00005F680000}"/>
    <cellStyle name="Comma 2 6 3 2 2 5 2" xfId="59100" xr:uid="{00000000-0005-0000-0000-000060680000}"/>
    <cellStyle name="Comma 2 6 3 2 2 6" xfId="12060" xr:uid="{00000000-0005-0000-0000-000061680000}"/>
    <cellStyle name="Comma 2 6 3 2 2 6 2" xfId="43446" xr:uid="{00000000-0005-0000-0000-000062680000}"/>
    <cellStyle name="Comma 2 6 3 2 2 7" xfId="32998" xr:uid="{00000000-0005-0000-0000-000063680000}"/>
    <cellStyle name="Comma 2 6 3 2 3" xfId="3982" xr:uid="{00000000-0005-0000-0000-000064680000}"/>
    <cellStyle name="Comma 2 6 3 2 3 2" xfId="9343" xr:uid="{00000000-0005-0000-0000-000065680000}"/>
    <cellStyle name="Comma 2 6 3 2 3 2 2" xfId="22462" xr:uid="{00000000-0005-0000-0000-000066680000}"/>
    <cellStyle name="Comma 2 6 3 2 3 2 2 2" xfId="53845" xr:uid="{00000000-0005-0000-0000-000067680000}"/>
    <cellStyle name="Comma 2 6 3 2 3 2 3" xfId="40891" xr:uid="{00000000-0005-0000-0000-000068680000}"/>
    <cellStyle name="Comma 2 6 3 2 3 3" xfId="30344" xr:uid="{00000000-0005-0000-0000-000069680000}"/>
    <cellStyle name="Comma 2 6 3 2 3 3 2" xfId="61726" xr:uid="{00000000-0005-0000-0000-00006A680000}"/>
    <cellStyle name="Comma 2 6 3 2 3 4" xfId="14687" xr:uid="{00000000-0005-0000-0000-00006B680000}"/>
    <cellStyle name="Comma 2 6 3 2 3 4 2" xfId="46072" xr:uid="{00000000-0005-0000-0000-00006C680000}"/>
    <cellStyle name="Comma 2 6 3 2 3 5" xfId="35627" xr:uid="{00000000-0005-0000-0000-00006D680000}"/>
    <cellStyle name="Comma 2 6 3 2 4" xfId="6685" xr:uid="{00000000-0005-0000-0000-00006E680000}"/>
    <cellStyle name="Comma 2 6 3 2 4 2" xfId="25089" xr:uid="{00000000-0005-0000-0000-00006F680000}"/>
    <cellStyle name="Comma 2 6 3 2 4 2 2" xfId="56472" xr:uid="{00000000-0005-0000-0000-000070680000}"/>
    <cellStyle name="Comma 2 6 3 2 4 3" xfId="17316" xr:uid="{00000000-0005-0000-0000-000071680000}"/>
    <cellStyle name="Comma 2 6 3 2 4 3 2" xfId="48699" xr:uid="{00000000-0005-0000-0000-000072680000}"/>
    <cellStyle name="Comma 2 6 3 2 4 4" xfId="38259" xr:uid="{00000000-0005-0000-0000-000073680000}"/>
    <cellStyle name="Comma 2 6 3 2 5" xfId="19835" xr:uid="{00000000-0005-0000-0000-000074680000}"/>
    <cellStyle name="Comma 2 6 3 2 5 2" xfId="51218" xr:uid="{00000000-0005-0000-0000-000075680000}"/>
    <cellStyle name="Comma 2 6 3 2 6" xfId="27717" xr:uid="{00000000-0005-0000-0000-000076680000}"/>
    <cellStyle name="Comma 2 6 3 2 6 2" xfId="59099" xr:uid="{00000000-0005-0000-0000-000077680000}"/>
    <cellStyle name="Comma 2 6 3 2 7" xfId="12059" xr:uid="{00000000-0005-0000-0000-000078680000}"/>
    <cellStyle name="Comma 2 6 3 2 7 2" xfId="43445" xr:uid="{00000000-0005-0000-0000-000079680000}"/>
    <cellStyle name="Comma 2 6 3 2 8" xfId="32997" xr:uid="{00000000-0005-0000-0000-00007A680000}"/>
    <cellStyle name="Comma 2 6 3 3" xfId="1284" xr:uid="{00000000-0005-0000-0000-00007B680000}"/>
    <cellStyle name="Comma 2 6 3 3 2" xfId="3984" xr:uid="{00000000-0005-0000-0000-00007C680000}"/>
    <cellStyle name="Comma 2 6 3 3 2 2" xfId="9345" xr:uid="{00000000-0005-0000-0000-00007D680000}"/>
    <cellStyle name="Comma 2 6 3 3 2 2 2" xfId="22464" xr:uid="{00000000-0005-0000-0000-00007E680000}"/>
    <cellStyle name="Comma 2 6 3 3 2 2 2 2" xfId="53847" xr:uid="{00000000-0005-0000-0000-00007F680000}"/>
    <cellStyle name="Comma 2 6 3 3 2 2 3" xfId="40893" xr:uid="{00000000-0005-0000-0000-000080680000}"/>
    <cellStyle name="Comma 2 6 3 3 2 3" xfId="30346" xr:uid="{00000000-0005-0000-0000-000081680000}"/>
    <cellStyle name="Comma 2 6 3 3 2 3 2" xfId="61728" xr:uid="{00000000-0005-0000-0000-000082680000}"/>
    <cellStyle name="Comma 2 6 3 3 2 4" xfId="14689" xr:uid="{00000000-0005-0000-0000-000083680000}"/>
    <cellStyle name="Comma 2 6 3 3 2 4 2" xfId="46074" xr:uid="{00000000-0005-0000-0000-000084680000}"/>
    <cellStyle name="Comma 2 6 3 3 2 5" xfId="35629" xr:uid="{00000000-0005-0000-0000-000085680000}"/>
    <cellStyle name="Comma 2 6 3 3 3" xfId="6687" xr:uid="{00000000-0005-0000-0000-000086680000}"/>
    <cellStyle name="Comma 2 6 3 3 3 2" xfId="25091" xr:uid="{00000000-0005-0000-0000-000087680000}"/>
    <cellStyle name="Comma 2 6 3 3 3 2 2" xfId="56474" xr:uid="{00000000-0005-0000-0000-000088680000}"/>
    <cellStyle name="Comma 2 6 3 3 3 3" xfId="17318" xr:uid="{00000000-0005-0000-0000-000089680000}"/>
    <cellStyle name="Comma 2 6 3 3 3 3 2" xfId="48701" xr:uid="{00000000-0005-0000-0000-00008A680000}"/>
    <cellStyle name="Comma 2 6 3 3 3 4" xfId="38261" xr:uid="{00000000-0005-0000-0000-00008B680000}"/>
    <cellStyle name="Comma 2 6 3 3 4" xfId="19837" xr:uid="{00000000-0005-0000-0000-00008C680000}"/>
    <cellStyle name="Comma 2 6 3 3 4 2" xfId="51220" xr:uid="{00000000-0005-0000-0000-00008D680000}"/>
    <cellStyle name="Comma 2 6 3 3 5" xfId="27719" xr:uid="{00000000-0005-0000-0000-00008E680000}"/>
    <cellStyle name="Comma 2 6 3 3 5 2" xfId="59101" xr:uid="{00000000-0005-0000-0000-00008F680000}"/>
    <cellStyle name="Comma 2 6 3 3 6" xfId="12061" xr:uid="{00000000-0005-0000-0000-000090680000}"/>
    <cellStyle name="Comma 2 6 3 3 6 2" xfId="43447" xr:uid="{00000000-0005-0000-0000-000091680000}"/>
    <cellStyle name="Comma 2 6 3 3 7" xfId="32999" xr:uid="{00000000-0005-0000-0000-000092680000}"/>
    <cellStyle name="Comma 2 6 3 4" xfId="1285" xr:uid="{00000000-0005-0000-0000-000093680000}"/>
    <cellStyle name="Comma 2 6 3 4 2" xfId="3985" xr:uid="{00000000-0005-0000-0000-000094680000}"/>
    <cellStyle name="Comma 2 6 3 4 2 2" xfId="9346" xr:uid="{00000000-0005-0000-0000-000095680000}"/>
    <cellStyle name="Comma 2 6 3 4 2 2 2" xfId="22465" xr:uid="{00000000-0005-0000-0000-000096680000}"/>
    <cellStyle name="Comma 2 6 3 4 2 2 2 2" xfId="53848" xr:uid="{00000000-0005-0000-0000-000097680000}"/>
    <cellStyle name="Comma 2 6 3 4 2 2 3" xfId="40894" xr:uid="{00000000-0005-0000-0000-000098680000}"/>
    <cellStyle name="Comma 2 6 3 4 2 3" xfId="30347" xr:uid="{00000000-0005-0000-0000-000099680000}"/>
    <cellStyle name="Comma 2 6 3 4 2 3 2" xfId="61729" xr:uid="{00000000-0005-0000-0000-00009A680000}"/>
    <cellStyle name="Comma 2 6 3 4 2 4" xfId="14690" xr:uid="{00000000-0005-0000-0000-00009B680000}"/>
    <cellStyle name="Comma 2 6 3 4 2 4 2" xfId="46075" xr:uid="{00000000-0005-0000-0000-00009C680000}"/>
    <cellStyle name="Comma 2 6 3 4 2 5" xfId="35630" xr:uid="{00000000-0005-0000-0000-00009D680000}"/>
    <cellStyle name="Comma 2 6 3 4 3" xfId="6688" xr:uid="{00000000-0005-0000-0000-00009E680000}"/>
    <cellStyle name="Comma 2 6 3 4 3 2" xfId="25092" xr:uid="{00000000-0005-0000-0000-00009F680000}"/>
    <cellStyle name="Comma 2 6 3 4 3 2 2" xfId="56475" xr:uid="{00000000-0005-0000-0000-0000A0680000}"/>
    <cellStyle name="Comma 2 6 3 4 3 3" xfId="17319" xr:uid="{00000000-0005-0000-0000-0000A1680000}"/>
    <cellStyle name="Comma 2 6 3 4 3 3 2" xfId="48702" xr:uid="{00000000-0005-0000-0000-0000A2680000}"/>
    <cellStyle name="Comma 2 6 3 4 3 4" xfId="38262" xr:uid="{00000000-0005-0000-0000-0000A3680000}"/>
    <cellStyle name="Comma 2 6 3 4 4" xfId="19838" xr:uid="{00000000-0005-0000-0000-0000A4680000}"/>
    <cellStyle name="Comma 2 6 3 4 4 2" xfId="51221" xr:uid="{00000000-0005-0000-0000-0000A5680000}"/>
    <cellStyle name="Comma 2 6 3 4 5" xfId="27720" xr:uid="{00000000-0005-0000-0000-0000A6680000}"/>
    <cellStyle name="Comma 2 6 3 4 5 2" xfId="59102" xr:uid="{00000000-0005-0000-0000-0000A7680000}"/>
    <cellStyle name="Comma 2 6 3 4 6" xfId="12062" xr:uid="{00000000-0005-0000-0000-0000A8680000}"/>
    <cellStyle name="Comma 2 6 3 4 6 2" xfId="43448" xr:uid="{00000000-0005-0000-0000-0000A9680000}"/>
    <cellStyle name="Comma 2 6 3 4 7" xfId="33000" xr:uid="{00000000-0005-0000-0000-0000AA680000}"/>
    <cellStyle name="Comma 2 6 3 5" xfId="3981" xr:uid="{00000000-0005-0000-0000-0000AB680000}"/>
    <cellStyle name="Comma 2 6 3 5 2" xfId="9342" xr:uid="{00000000-0005-0000-0000-0000AC680000}"/>
    <cellStyle name="Comma 2 6 3 5 2 2" xfId="22461" xr:uid="{00000000-0005-0000-0000-0000AD680000}"/>
    <cellStyle name="Comma 2 6 3 5 2 2 2" xfId="53844" xr:uid="{00000000-0005-0000-0000-0000AE680000}"/>
    <cellStyle name="Comma 2 6 3 5 2 3" xfId="40890" xr:uid="{00000000-0005-0000-0000-0000AF680000}"/>
    <cellStyle name="Comma 2 6 3 5 3" xfId="30343" xr:uid="{00000000-0005-0000-0000-0000B0680000}"/>
    <cellStyle name="Comma 2 6 3 5 3 2" xfId="61725" xr:uid="{00000000-0005-0000-0000-0000B1680000}"/>
    <cellStyle name="Comma 2 6 3 5 4" xfId="14686" xr:uid="{00000000-0005-0000-0000-0000B2680000}"/>
    <cellStyle name="Comma 2 6 3 5 4 2" xfId="46071" xr:uid="{00000000-0005-0000-0000-0000B3680000}"/>
    <cellStyle name="Comma 2 6 3 5 5" xfId="35626" xr:uid="{00000000-0005-0000-0000-0000B4680000}"/>
    <cellStyle name="Comma 2 6 3 6" xfId="6684" xr:uid="{00000000-0005-0000-0000-0000B5680000}"/>
    <cellStyle name="Comma 2 6 3 6 2" xfId="25088" xr:uid="{00000000-0005-0000-0000-0000B6680000}"/>
    <cellStyle name="Comma 2 6 3 6 2 2" xfId="56471" xr:uid="{00000000-0005-0000-0000-0000B7680000}"/>
    <cellStyle name="Comma 2 6 3 6 3" xfId="17315" xr:uid="{00000000-0005-0000-0000-0000B8680000}"/>
    <cellStyle name="Comma 2 6 3 6 3 2" xfId="48698" xr:uid="{00000000-0005-0000-0000-0000B9680000}"/>
    <cellStyle name="Comma 2 6 3 6 4" xfId="38258" xr:uid="{00000000-0005-0000-0000-0000BA680000}"/>
    <cellStyle name="Comma 2 6 3 7" xfId="19834" xr:uid="{00000000-0005-0000-0000-0000BB680000}"/>
    <cellStyle name="Comma 2 6 3 7 2" xfId="51217" xr:uid="{00000000-0005-0000-0000-0000BC680000}"/>
    <cellStyle name="Comma 2 6 3 8" xfId="27716" xr:uid="{00000000-0005-0000-0000-0000BD680000}"/>
    <cellStyle name="Comma 2 6 3 8 2" xfId="59098" xr:uid="{00000000-0005-0000-0000-0000BE680000}"/>
    <cellStyle name="Comma 2 6 3 9" xfId="12058" xr:uid="{00000000-0005-0000-0000-0000BF680000}"/>
    <cellStyle name="Comma 2 6 3 9 2" xfId="43444" xr:uid="{00000000-0005-0000-0000-0000C0680000}"/>
    <cellStyle name="Comma 2 6 4" xfId="1286" xr:uid="{00000000-0005-0000-0000-0000C1680000}"/>
    <cellStyle name="Comma 2 6 4 10" xfId="33001" xr:uid="{00000000-0005-0000-0000-0000C2680000}"/>
    <cellStyle name="Comma 2 6 4 2" xfId="1287" xr:uid="{00000000-0005-0000-0000-0000C3680000}"/>
    <cellStyle name="Comma 2 6 4 2 2" xfId="1288" xr:uid="{00000000-0005-0000-0000-0000C4680000}"/>
    <cellStyle name="Comma 2 6 4 2 2 2" xfId="3988" xr:uid="{00000000-0005-0000-0000-0000C5680000}"/>
    <cellStyle name="Comma 2 6 4 2 2 2 2" xfId="9349" xr:uid="{00000000-0005-0000-0000-0000C6680000}"/>
    <cellStyle name="Comma 2 6 4 2 2 2 2 2" xfId="22468" xr:uid="{00000000-0005-0000-0000-0000C7680000}"/>
    <cellStyle name="Comma 2 6 4 2 2 2 2 2 2" xfId="53851" xr:uid="{00000000-0005-0000-0000-0000C8680000}"/>
    <cellStyle name="Comma 2 6 4 2 2 2 2 3" xfId="40897" xr:uid="{00000000-0005-0000-0000-0000C9680000}"/>
    <cellStyle name="Comma 2 6 4 2 2 2 3" xfId="30350" xr:uid="{00000000-0005-0000-0000-0000CA680000}"/>
    <cellStyle name="Comma 2 6 4 2 2 2 3 2" xfId="61732" xr:uid="{00000000-0005-0000-0000-0000CB680000}"/>
    <cellStyle name="Comma 2 6 4 2 2 2 4" xfId="14693" xr:uid="{00000000-0005-0000-0000-0000CC680000}"/>
    <cellStyle name="Comma 2 6 4 2 2 2 4 2" xfId="46078" xr:uid="{00000000-0005-0000-0000-0000CD680000}"/>
    <cellStyle name="Comma 2 6 4 2 2 2 5" xfId="35633" xr:uid="{00000000-0005-0000-0000-0000CE680000}"/>
    <cellStyle name="Comma 2 6 4 2 2 3" xfId="6691" xr:uid="{00000000-0005-0000-0000-0000CF680000}"/>
    <cellStyle name="Comma 2 6 4 2 2 3 2" xfId="25095" xr:uid="{00000000-0005-0000-0000-0000D0680000}"/>
    <cellStyle name="Comma 2 6 4 2 2 3 2 2" xfId="56478" xr:uid="{00000000-0005-0000-0000-0000D1680000}"/>
    <cellStyle name="Comma 2 6 4 2 2 3 3" xfId="17322" xr:uid="{00000000-0005-0000-0000-0000D2680000}"/>
    <cellStyle name="Comma 2 6 4 2 2 3 3 2" xfId="48705" xr:uid="{00000000-0005-0000-0000-0000D3680000}"/>
    <cellStyle name="Comma 2 6 4 2 2 3 4" xfId="38265" xr:uid="{00000000-0005-0000-0000-0000D4680000}"/>
    <cellStyle name="Comma 2 6 4 2 2 4" xfId="19841" xr:uid="{00000000-0005-0000-0000-0000D5680000}"/>
    <cellStyle name="Comma 2 6 4 2 2 4 2" xfId="51224" xr:uid="{00000000-0005-0000-0000-0000D6680000}"/>
    <cellStyle name="Comma 2 6 4 2 2 5" xfId="27723" xr:uid="{00000000-0005-0000-0000-0000D7680000}"/>
    <cellStyle name="Comma 2 6 4 2 2 5 2" xfId="59105" xr:uid="{00000000-0005-0000-0000-0000D8680000}"/>
    <cellStyle name="Comma 2 6 4 2 2 6" xfId="12065" xr:uid="{00000000-0005-0000-0000-0000D9680000}"/>
    <cellStyle name="Comma 2 6 4 2 2 6 2" xfId="43451" xr:uid="{00000000-0005-0000-0000-0000DA680000}"/>
    <cellStyle name="Comma 2 6 4 2 2 7" xfId="33003" xr:uid="{00000000-0005-0000-0000-0000DB680000}"/>
    <cellStyle name="Comma 2 6 4 2 3" xfId="3987" xr:uid="{00000000-0005-0000-0000-0000DC680000}"/>
    <cellStyle name="Comma 2 6 4 2 3 2" xfId="9348" xr:uid="{00000000-0005-0000-0000-0000DD680000}"/>
    <cellStyle name="Comma 2 6 4 2 3 2 2" xfId="22467" xr:uid="{00000000-0005-0000-0000-0000DE680000}"/>
    <cellStyle name="Comma 2 6 4 2 3 2 2 2" xfId="53850" xr:uid="{00000000-0005-0000-0000-0000DF680000}"/>
    <cellStyle name="Comma 2 6 4 2 3 2 3" xfId="40896" xr:uid="{00000000-0005-0000-0000-0000E0680000}"/>
    <cellStyle name="Comma 2 6 4 2 3 3" xfId="30349" xr:uid="{00000000-0005-0000-0000-0000E1680000}"/>
    <cellStyle name="Comma 2 6 4 2 3 3 2" xfId="61731" xr:uid="{00000000-0005-0000-0000-0000E2680000}"/>
    <cellStyle name="Comma 2 6 4 2 3 4" xfId="14692" xr:uid="{00000000-0005-0000-0000-0000E3680000}"/>
    <cellStyle name="Comma 2 6 4 2 3 4 2" xfId="46077" xr:uid="{00000000-0005-0000-0000-0000E4680000}"/>
    <cellStyle name="Comma 2 6 4 2 3 5" xfId="35632" xr:uid="{00000000-0005-0000-0000-0000E5680000}"/>
    <cellStyle name="Comma 2 6 4 2 4" xfId="6690" xr:uid="{00000000-0005-0000-0000-0000E6680000}"/>
    <cellStyle name="Comma 2 6 4 2 4 2" xfId="25094" xr:uid="{00000000-0005-0000-0000-0000E7680000}"/>
    <cellStyle name="Comma 2 6 4 2 4 2 2" xfId="56477" xr:uid="{00000000-0005-0000-0000-0000E8680000}"/>
    <cellStyle name="Comma 2 6 4 2 4 3" xfId="17321" xr:uid="{00000000-0005-0000-0000-0000E9680000}"/>
    <cellStyle name="Comma 2 6 4 2 4 3 2" xfId="48704" xr:uid="{00000000-0005-0000-0000-0000EA680000}"/>
    <cellStyle name="Comma 2 6 4 2 4 4" xfId="38264" xr:uid="{00000000-0005-0000-0000-0000EB680000}"/>
    <cellStyle name="Comma 2 6 4 2 5" xfId="19840" xr:uid="{00000000-0005-0000-0000-0000EC680000}"/>
    <cellStyle name="Comma 2 6 4 2 5 2" xfId="51223" xr:uid="{00000000-0005-0000-0000-0000ED680000}"/>
    <cellStyle name="Comma 2 6 4 2 6" xfId="27722" xr:uid="{00000000-0005-0000-0000-0000EE680000}"/>
    <cellStyle name="Comma 2 6 4 2 6 2" xfId="59104" xr:uid="{00000000-0005-0000-0000-0000EF680000}"/>
    <cellStyle name="Comma 2 6 4 2 7" xfId="12064" xr:uid="{00000000-0005-0000-0000-0000F0680000}"/>
    <cellStyle name="Comma 2 6 4 2 7 2" xfId="43450" xr:uid="{00000000-0005-0000-0000-0000F1680000}"/>
    <cellStyle name="Comma 2 6 4 2 8" xfId="33002" xr:uid="{00000000-0005-0000-0000-0000F2680000}"/>
    <cellStyle name="Comma 2 6 4 3" xfId="1289" xr:uid="{00000000-0005-0000-0000-0000F3680000}"/>
    <cellStyle name="Comma 2 6 4 3 2" xfId="3989" xr:uid="{00000000-0005-0000-0000-0000F4680000}"/>
    <cellStyle name="Comma 2 6 4 3 2 2" xfId="9350" xr:uid="{00000000-0005-0000-0000-0000F5680000}"/>
    <cellStyle name="Comma 2 6 4 3 2 2 2" xfId="22469" xr:uid="{00000000-0005-0000-0000-0000F6680000}"/>
    <cellStyle name="Comma 2 6 4 3 2 2 2 2" xfId="53852" xr:uid="{00000000-0005-0000-0000-0000F7680000}"/>
    <cellStyle name="Comma 2 6 4 3 2 2 3" xfId="40898" xr:uid="{00000000-0005-0000-0000-0000F8680000}"/>
    <cellStyle name="Comma 2 6 4 3 2 3" xfId="30351" xr:uid="{00000000-0005-0000-0000-0000F9680000}"/>
    <cellStyle name="Comma 2 6 4 3 2 3 2" xfId="61733" xr:uid="{00000000-0005-0000-0000-0000FA680000}"/>
    <cellStyle name="Comma 2 6 4 3 2 4" xfId="14694" xr:uid="{00000000-0005-0000-0000-0000FB680000}"/>
    <cellStyle name="Comma 2 6 4 3 2 4 2" xfId="46079" xr:uid="{00000000-0005-0000-0000-0000FC680000}"/>
    <cellStyle name="Comma 2 6 4 3 2 5" xfId="35634" xr:uid="{00000000-0005-0000-0000-0000FD680000}"/>
    <cellStyle name="Comma 2 6 4 3 3" xfId="6692" xr:uid="{00000000-0005-0000-0000-0000FE680000}"/>
    <cellStyle name="Comma 2 6 4 3 3 2" xfId="25096" xr:uid="{00000000-0005-0000-0000-0000FF680000}"/>
    <cellStyle name="Comma 2 6 4 3 3 2 2" xfId="56479" xr:uid="{00000000-0005-0000-0000-000000690000}"/>
    <cellStyle name="Comma 2 6 4 3 3 3" xfId="17323" xr:uid="{00000000-0005-0000-0000-000001690000}"/>
    <cellStyle name="Comma 2 6 4 3 3 3 2" xfId="48706" xr:uid="{00000000-0005-0000-0000-000002690000}"/>
    <cellStyle name="Comma 2 6 4 3 3 4" xfId="38266" xr:uid="{00000000-0005-0000-0000-000003690000}"/>
    <cellStyle name="Comma 2 6 4 3 4" xfId="19842" xr:uid="{00000000-0005-0000-0000-000004690000}"/>
    <cellStyle name="Comma 2 6 4 3 4 2" xfId="51225" xr:uid="{00000000-0005-0000-0000-000005690000}"/>
    <cellStyle name="Comma 2 6 4 3 5" xfId="27724" xr:uid="{00000000-0005-0000-0000-000006690000}"/>
    <cellStyle name="Comma 2 6 4 3 5 2" xfId="59106" xr:uid="{00000000-0005-0000-0000-000007690000}"/>
    <cellStyle name="Comma 2 6 4 3 6" xfId="12066" xr:uid="{00000000-0005-0000-0000-000008690000}"/>
    <cellStyle name="Comma 2 6 4 3 6 2" xfId="43452" xr:uid="{00000000-0005-0000-0000-000009690000}"/>
    <cellStyle name="Comma 2 6 4 3 7" xfId="33004" xr:uid="{00000000-0005-0000-0000-00000A690000}"/>
    <cellStyle name="Comma 2 6 4 4" xfId="1290" xr:uid="{00000000-0005-0000-0000-00000B690000}"/>
    <cellStyle name="Comma 2 6 4 4 2" xfId="3990" xr:uid="{00000000-0005-0000-0000-00000C690000}"/>
    <cellStyle name="Comma 2 6 4 4 2 2" xfId="9351" xr:uid="{00000000-0005-0000-0000-00000D690000}"/>
    <cellStyle name="Comma 2 6 4 4 2 2 2" xfId="22470" xr:uid="{00000000-0005-0000-0000-00000E690000}"/>
    <cellStyle name="Comma 2 6 4 4 2 2 2 2" xfId="53853" xr:uid="{00000000-0005-0000-0000-00000F690000}"/>
    <cellStyle name="Comma 2 6 4 4 2 2 3" xfId="40899" xr:uid="{00000000-0005-0000-0000-000010690000}"/>
    <cellStyle name="Comma 2 6 4 4 2 3" xfId="30352" xr:uid="{00000000-0005-0000-0000-000011690000}"/>
    <cellStyle name="Comma 2 6 4 4 2 3 2" xfId="61734" xr:uid="{00000000-0005-0000-0000-000012690000}"/>
    <cellStyle name="Comma 2 6 4 4 2 4" xfId="14695" xr:uid="{00000000-0005-0000-0000-000013690000}"/>
    <cellStyle name="Comma 2 6 4 4 2 4 2" xfId="46080" xr:uid="{00000000-0005-0000-0000-000014690000}"/>
    <cellStyle name="Comma 2 6 4 4 2 5" xfId="35635" xr:uid="{00000000-0005-0000-0000-000015690000}"/>
    <cellStyle name="Comma 2 6 4 4 3" xfId="6693" xr:uid="{00000000-0005-0000-0000-000016690000}"/>
    <cellStyle name="Comma 2 6 4 4 3 2" xfId="25097" xr:uid="{00000000-0005-0000-0000-000017690000}"/>
    <cellStyle name="Comma 2 6 4 4 3 2 2" xfId="56480" xr:uid="{00000000-0005-0000-0000-000018690000}"/>
    <cellStyle name="Comma 2 6 4 4 3 3" xfId="17324" xr:uid="{00000000-0005-0000-0000-000019690000}"/>
    <cellStyle name="Comma 2 6 4 4 3 3 2" xfId="48707" xr:uid="{00000000-0005-0000-0000-00001A690000}"/>
    <cellStyle name="Comma 2 6 4 4 3 4" xfId="38267" xr:uid="{00000000-0005-0000-0000-00001B690000}"/>
    <cellStyle name="Comma 2 6 4 4 4" xfId="19843" xr:uid="{00000000-0005-0000-0000-00001C690000}"/>
    <cellStyle name="Comma 2 6 4 4 4 2" xfId="51226" xr:uid="{00000000-0005-0000-0000-00001D690000}"/>
    <cellStyle name="Comma 2 6 4 4 5" xfId="27725" xr:uid="{00000000-0005-0000-0000-00001E690000}"/>
    <cellStyle name="Comma 2 6 4 4 5 2" xfId="59107" xr:uid="{00000000-0005-0000-0000-00001F690000}"/>
    <cellStyle name="Comma 2 6 4 4 6" xfId="12067" xr:uid="{00000000-0005-0000-0000-000020690000}"/>
    <cellStyle name="Comma 2 6 4 4 6 2" xfId="43453" xr:uid="{00000000-0005-0000-0000-000021690000}"/>
    <cellStyle name="Comma 2 6 4 4 7" xfId="33005" xr:uid="{00000000-0005-0000-0000-000022690000}"/>
    <cellStyle name="Comma 2 6 4 5" xfId="3986" xr:uid="{00000000-0005-0000-0000-000023690000}"/>
    <cellStyle name="Comma 2 6 4 5 2" xfId="9347" xr:uid="{00000000-0005-0000-0000-000024690000}"/>
    <cellStyle name="Comma 2 6 4 5 2 2" xfId="22466" xr:uid="{00000000-0005-0000-0000-000025690000}"/>
    <cellStyle name="Comma 2 6 4 5 2 2 2" xfId="53849" xr:uid="{00000000-0005-0000-0000-000026690000}"/>
    <cellStyle name="Comma 2 6 4 5 2 3" xfId="40895" xr:uid="{00000000-0005-0000-0000-000027690000}"/>
    <cellStyle name="Comma 2 6 4 5 3" xfId="30348" xr:uid="{00000000-0005-0000-0000-000028690000}"/>
    <cellStyle name="Comma 2 6 4 5 3 2" xfId="61730" xr:uid="{00000000-0005-0000-0000-000029690000}"/>
    <cellStyle name="Comma 2 6 4 5 4" xfId="14691" xr:uid="{00000000-0005-0000-0000-00002A690000}"/>
    <cellStyle name="Comma 2 6 4 5 4 2" xfId="46076" xr:uid="{00000000-0005-0000-0000-00002B690000}"/>
    <cellStyle name="Comma 2 6 4 5 5" xfId="35631" xr:uid="{00000000-0005-0000-0000-00002C690000}"/>
    <cellStyle name="Comma 2 6 4 6" xfId="6689" xr:uid="{00000000-0005-0000-0000-00002D690000}"/>
    <cellStyle name="Comma 2 6 4 6 2" xfId="25093" xr:uid="{00000000-0005-0000-0000-00002E690000}"/>
    <cellStyle name="Comma 2 6 4 6 2 2" xfId="56476" xr:uid="{00000000-0005-0000-0000-00002F690000}"/>
    <cellStyle name="Comma 2 6 4 6 3" xfId="17320" xr:uid="{00000000-0005-0000-0000-000030690000}"/>
    <cellStyle name="Comma 2 6 4 6 3 2" xfId="48703" xr:uid="{00000000-0005-0000-0000-000031690000}"/>
    <cellStyle name="Comma 2 6 4 6 4" xfId="38263" xr:uid="{00000000-0005-0000-0000-000032690000}"/>
    <cellStyle name="Comma 2 6 4 7" xfId="19839" xr:uid="{00000000-0005-0000-0000-000033690000}"/>
    <cellStyle name="Comma 2 6 4 7 2" xfId="51222" xr:uid="{00000000-0005-0000-0000-000034690000}"/>
    <cellStyle name="Comma 2 6 4 8" xfId="27721" xr:uid="{00000000-0005-0000-0000-000035690000}"/>
    <cellStyle name="Comma 2 6 4 8 2" xfId="59103" xr:uid="{00000000-0005-0000-0000-000036690000}"/>
    <cellStyle name="Comma 2 6 4 9" xfId="12063" xr:uid="{00000000-0005-0000-0000-000037690000}"/>
    <cellStyle name="Comma 2 6 4 9 2" xfId="43449" xr:uid="{00000000-0005-0000-0000-000038690000}"/>
    <cellStyle name="Comma 2 6 5" xfId="1291" xr:uid="{00000000-0005-0000-0000-000039690000}"/>
    <cellStyle name="Comma 2 6 5 10" xfId="33006" xr:uid="{00000000-0005-0000-0000-00003A690000}"/>
    <cellStyle name="Comma 2 6 5 2" xfId="1292" xr:uid="{00000000-0005-0000-0000-00003B690000}"/>
    <cellStyle name="Comma 2 6 5 2 2" xfId="1293" xr:uid="{00000000-0005-0000-0000-00003C690000}"/>
    <cellStyle name="Comma 2 6 5 2 2 2" xfId="3993" xr:uid="{00000000-0005-0000-0000-00003D690000}"/>
    <cellStyle name="Comma 2 6 5 2 2 2 2" xfId="9354" xr:uid="{00000000-0005-0000-0000-00003E690000}"/>
    <cellStyle name="Comma 2 6 5 2 2 2 2 2" xfId="22473" xr:uid="{00000000-0005-0000-0000-00003F690000}"/>
    <cellStyle name="Comma 2 6 5 2 2 2 2 2 2" xfId="53856" xr:uid="{00000000-0005-0000-0000-000040690000}"/>
    <cellStyle name="Comma 2 6 5 2 2 2 2 3" xfId="40902" xr:uid="{00000000-0005-0000-0000-000041690000}"/>
    <cellStyle name="Comma 2 6 5 2 2 2 3" xfId="30355" xr:uid="{00000000-0005-0000-0000-000042690000}"/>
    <cellStyle name="Comma 2 6 5 2 2 2 3 2" xfId="61737" xr:uid="{00000000-0005-0000-0000-000043690000}"/>
    <cellStyle name="Comma 2 6 5 2 2 2 4" xfId="14698" xr:uid="{00000000-0005-0000-0000-000044690000}"/>
    <cellStyle name="Comma 2 6 5 2 2 2 4 2" xfId="46083" xr:uid="{00000000-0005-0000-0000-000045690000}"/>
    <cellStyle name="Comma 2 6 5 2 2 2 5" xfId="35638" xr:uid="{00000000-0005-0000-0000-000046690000}"/>
    <cellStyle name="Comma 2 6 5 2 2 3" xfId="6696" xr:uid="{00000000-0005-0000-0000-000047690000}"/>
    <cellStyle name="Comma 2 6 5 2 2 3 2" xfId="25100" xr:uid="{00000000-0005-0000-0000-000048690000}"/>
    <cellStyle name="Comma 2 6 5 2 2 3 2 2" xfId="56483" xr:uid="{00000000-0005-0000-0000-000049690000}"/>
    <cellStyle name="Comma 2 6 5 2 2 3 3" xfId="17327" xr:uid="{00000000-0005-0000-0000-00004A690000}"/>
    <cellStyle name="Comma 2 6 5 2 2 3 3 2" xfId="48710" xr:uid="{00000000-0005-0000-0000-00004B690000}"/>
    <cellStyle name="Comma 2 6 5 2 2 3 4" xfId="38270" xr:uid="{00000000-0005-0000-0000-00004C690000}"/>
    <cellStyle name="Comma 2 6 5 2 2 4" xfId="19846" xr:uid="{00000000-0005-0000-0000-00004D690000}"/>
    <cellStyle name="Comma 2 6 5 2 2 4 2" xfId="51229" xr:uid="{00000000-0005-0000-0000-00004E690000}"/>
    <cellStyle name="Comma 2 6 5 2 2 5" xfId="27728" xr:uid="{00000000-0005-0000-0000-00004F690000}"/>
    <cellStyle name="Comma 2 6 5 2 2 5 2" xfId="59110" xr:uid="{00000000-0005-0000-0000-000050690000}"/>
    <cellStyle name="Comma 2 6 5 2 2 6" xfId="12070" xr:uid="{00000000-0005-0000-0000-000051690000}"/>
    <cellStyle name="Comma 2 6 5 2 2 6 2" xfId="43456" xr:uid="{00000000-0005-0000-0000-000052690000}"/>
    <cellStyle name="Comma 2 6 5 2 2 7" xfId="33008" xr:uid="{00000000-0005-0000-0000-000053690000}"/>
    <cellStyle name="Comma 2 6 5 2 3" xfId="3992" xr:uid="{00000000-0005-0000-0000-000054690000}"/>
    <cellStyle name="Comma 2 6 5 2 3 2" xfId="9353" xr:uid="{00000000-0005-0000-0000-000055690000}"/>
    <cellStyle name="Comma 2 6 5 2 3 2 2" xfId="22472" xr:uid="{00000000-0005-0000-0000-000056690000}"/>
    <cellStyle name="Comma 2 6 5 2 3 2 2 2" xfId="53855" xr:uid="{00000000-0005-0000-0000-000057690000}"/>
    <cellStyle name="Comma 2 6 5 2 3 2 3" xfId="40901" xr:uid="{00000000-0005-0000-0000-000058690000}"/>
    <cellStyle name="Comma 2 6 5 2 3 3" xfId="30354" xr:uid="{00000000-0005-0000-0000-000059690000}"/>
    <cellStyle name="Comma 2 6 5 2 3 3 2" xfId="61736" xr:uid="{00000000-0005-0000-0000-00005A690000}"/>
    <cellStyle name="Comma 2 6 5 2 3 4" xfId="14697" xr:uid="{00000000-0005-0000-0000-00005B690000}"/>
    <cellStyle name="Comma 2 6 5 2 3 4 2" xfId="46082" xr:uid="{00000000-0005-0000-0000-00005C690000}"/>
    <cellStyle name="Comma 2 6 5 2 3 5" xfId="35637" xr:uid="{00000000-0005-0000-0000-00005D690000}"/>
    <cellStyle name="Comma 2 6 5 2 4" xfId="6695" xr:uid="{00000000-0005-0000-0000-00005E690000}"/>
    <cellStyle name="Comma 2 6 5 2 4 2" xfId="25099" xr:uid="{00000000-0005-0000-0000-00005F690000}"/>
    <cellStyle name="Comma 2 6 5 2 4 2 2" xfId="56482" xr:uid="{00000000-0005-0000-0000-000060690000}"/>
    <cellStyle name="Comma 2 6 5 2 4 3" xfId="17326" xr:uid="{00000000-0005-0000-0000-000061690000}"/>
    <cellStyle name="Comma 2 6 5 2 4 3 2" xfId="48709" xr:uid="{00000000-0005-0000-0000-000062690000}"/>
    <cellStyle name="Comma 2 6 5 2 4 4" xfId="38269" xr:uid="{00000000-0005-0000-0000-000063690000}"/>
    <cellStyle name="Comma 2 6 5 2 5" xfId="19845" xr:uid="{00000000-0005-0000-0000-000064690000}"/>
    <cellStyle name="Comma 2 6 5 2 5 2" xfId="51228" xr:uid="{00000000-0005-0000-0000-000065690000}"/>
    <cellStyle name="Comma 2 6 5 2 6" xfId="27727" xr:uid="{00000000-0005-0000-0000-000066690000}"/>
    <cellStyle name="Comma 2 6 5 2 6 2" xfId="59109" xr:uid="{00000000-0005-0000-0000-000067690000}"/>
    <cellStyle name="Comma 2 6 5 2 7" xfId="12069" xr:uid="{00000000-0005-0000-0000-000068690000}"/>
    <cellStyle name="Comma 2 6 5 2 7 2" xfId="43455" xr:uid="{00000000-0005-0000-0000-000069690000}"/>
    <cellStyle name="Comma 2 6 5 2 8" xfId="33007" xr:uid="{00000000-0005-0000-0000-00006A690000}"/>
    <cellStyle name="Comma 2 6 5 3" xfId="1294" xr:uid="{00000000-0005-0000-0000-00006B690000}"/>
    <cellStyle name="Comma 2 6 5 3 2" xfId="3994" xr:uid="{00000000-0005-0000-0000-00006C690000}"/>
    <cellStyle name="Comma 2 6 5 3 2 2" xfId="9355" xr:uid="{00000000-0005-0000-0000-00006D690000}"/>
    <cellStyle name="Comma 2 6 5 3 2 2 2" xfId="22474" xr:uid="{00000000-0005-0000-0000-00006E690000}"/>
    <cellStyle name="Comma 2 6 5 3 2 2 2 2" xfId="53857" xr:uid="{00000000-0005-0000-0000-00006F690000}"/>
    <cellStyle name="Comma 2 6 5 3 2 2 3" xfId="40903" xr:uid="{00000000-0005-0000-0000-000070690000}"/>
    <cellStyle name="Comma 2 6 5 3 2 3" xfId="30356" xr:uid="{00000000-0005-0000-0000-000071690000}"/>
    <cellStyle name="Comma 2 6 5 3 2 3 2" xfId="61738" xr:uid="{00000000-0005-0000-0000-000072690000}"/>
    <cellStyle name="Comma 2 6 5 3 2 4" xfId="14699" xr:uid="{00000000-0005-0000-0000-000073690000}"/>
    <cellStyle name="Comma 2 6 5 3 2 4 2" xfId="46084" xr:uid="{00000000-0005-0000-0000-000074690000}"/>
    <cellStyle name="Comma 2 6 5 3 2 5" xfId="35639" xr:uid="{00000000-0005-0000-0000-000075690000}"/>
    <cellStyle name="Comma 2 6 5 3 3" xfId="6697" xr:uid="{00000000-0005-0000-0000-000076690000}"/>
    <cellStyle name="Comma 2 6 5 3 3 2" xfId="25101" xr:uid="{00000000-0005-0000-0000-000077690000}"/>
    <cellStyle name="Comma 2 6 5 3 3 2 2" xfId="56484" xr:uid="{00000000-0005-0000-0000-000078690000}"/>
    <cellStyle name="Comma 2 6 5 3 3 3" xfId="17328" xr:uid="{00000000-0005-0000-0000-000079690000}"/>
    <cellStyle name="Comma 2 6 5 3 3 3 2" xfId="48711" xr:uid="{00000000-0005-0000-0000-00007A690000}"/>
    <cellStyle name="Comma 2 6 5 3 3 4" xfId="38271" xr:uid="{00000000-0005-0000-0000-00007B690000}"/>
    <cellStyle name="Comma 2 6 5 3 4" xfId="19847" xr:uid="{00000000-0005-0000-0000-00007C690000}"/>
    <cellStyle name="Comma 2 6 5 3 4 2" xfId="51230" xr:uid="{00000000-0005-0000-0000-00007D690000}"/>
    <cellStyle name="Comma 2 6 5 3 5" xfId="27729" xr:uid="{00000000-0005-0000-0000-00007E690000}"/>
    <cellStyle name="Comma 2 6 5 3 5 2" xfId="59111" xr:uid="{00000000-0005-0000-0000-00007F690000}"/>
    <cellStyle name="Comma 2 6 5 3 6" xfId="12071" xr:uid="{00000000-0005-0000-0000-000080690000}"/>
    <cellStyle name="Comma 2 6 5 3 6 2" xfId="43457" xr:uid="{00000000-0005-0000-0000-000081690000}"/>
    <cellStyle name="Comma 2 6 5 3 7" xfId="33009" xr:uid="{00000000-0005-0000-0000-000082690000}"/>
    <cellStyle name="Comma 2 6 5 4" xfId="1295" xr:uid="{00000000-0005-0000-0000-000083690000}"/>
    <cellStyle name="Comma 2 6 5 4 2" xfId="3995" xr:uid="{00000000-0005-0000-0000-000084690000}"/>
    <cellStyle name="Comma 2 6 5 4 2 2" xfId="9356" xr:uid="{00000000-0005-0000-0000-000085690000}"/>
    <cellStyle name="Comma 2 6 5 4 2 2 2" xfId="22475" xr:uid="{00000000-0005-0000-0000-000086690000}"/>
    <cellStyle name="Comma 2 6 5 4 2 2 2 2" xfId="53858" xr:uid="{00000000-0005-0000-0000-000087690000}"/>
    <cellStyle name="Comma 2 6 5 4 2 2 3" xfId="40904" xr:uid="{00000000-0005-0000-0000-000088690000}"/>
    <cellStyle name="Comma 2 6 5 4 2 3" xfId="30357" xr:uid="{00000000-0005-0000-0000-000089690000}"/>
    <cellStyle name="Comma 2 6 5 4 2 3 2" xfId="61739" xr:uid="{00000000-0005-0000-0000-00008A690000}"/>
    <cellStyle name="Comma 2 6 5 4 2 4" xfId="14700" xr:uid="{00000000-0005-0000-0000-00008B690000}"/>
    <cellStyle name="Comma 2 6 5 4 2 4 2" xfId="46085" xr:uid="{00000000-0005-0000-0000-00008C690000}"/>
    <cellStyle name="Comma 2 6 5 4 2 5" xfId="35640" xr:uid="{00000000-0005-0000-0000-00008D690000}"/>
    <cellStyle name="Comma 2 6 5 4 3" xfId="6698" xr:uid="{00000000-0005-0000-0000-00008E690000}"/>
    <cellStyle name="Comma 2 6 5 4 3 2" xfId="25102" xr:uid="{00000000-0005-0000-0000-00008F690000}"/>
    <cellStyle name="Comma 2 6 5 4 3 2 2" xfId="56485" xr:uid="{00000000-0005-0000-0000-000090690000}"/>
    <cellStyle name="Comma 2 6 5 4 3 3" xfId="17329" xr:uid="{00000000-0005-0000-0000-000091690000}"/>
    <cellStyle name="Comma 2 6 5 4 3 3 2" xfId="48712" xr:uid="{00000000-0005-0000-0000-000092690000}"/>
    <cellStyle name="Comma 2 6 5 4 3 4" xfId="38272" xr:uid="{00000000-0005-0000-0000-000093690000}"/>
    <cellStyle name="Comma 2 6 5 4 4" xfId="19848" xr:uid="{00000000-0005-0000-0000-000094690000}"/>
    <cellStyle name="Comma 2 6 5 4 4 2" xfId="51231" xr:uid="{00000000-0005-0000-0000-000095690000}"/>
    <cellStyle name="Comma 2 6 5 4 5" xfId="27730" xr:uid="{00000000-0005-0000-0000-000096690000}"/>
    <cellStyle name="Comma 2 6 5 4 5 2" xfId="59112" xr:uid="{00000000-0005-0000-0000-000097690000}"/>
    <cellStyle name="Comma 2 6 5 4 6" xfId="12072" xr:uid="{00000000-0005-0000-0000-000098690000}"/>
    <cellStyle name="Comma 2 6 5 4 6 2" xfId="43458" xr:uid="{00000000-0005-0000-0000-000099690000}"/>
    <cellStyle name="Comma 2 6 5 4 7" xfId="33010" xr:uid="{00000000-0005-0000-0000-00009A690000}"/>
    <cellStyle name="Comma 2 6 5 5" xfId="3991" xr:uid="{00000000-0005-0000-0000-00009B690000}"/>
    <cellStyle name="Comma 2 6 5 5 2" xfId="9352" xr:uid="{00000000-0005-0000-0000-00009C690000}"/>
    <cellStyle name="Comma 2 6 5 5 2 2" xfId="22471" xr:uid="{00000000-0005-0000-0000-00009D690000}"/>
    <cellStyle name="Comma 2 6 5 5 2 2 2" xfId="53854" xr:uid="{00000000-0005-0000-0000-00009E690000}"/>
    <cellStyle name="Comma 2 6 5 5 2 3" xfId="40900" xr:uid="{00000000-0005-0000-0000-00009F690000}"/>
    <cellStyle name="Comma 2 6 5 5 3" xfId="30353" xr:uid="{00000000-0005-0000-0000-0000A0690000}"/>
    <cellStyle name="Comma 2 6 5 5 3 2" xfId="61735" xr:uid="{00000000-0005-0000-0000-0000A1690000}"/>
    <cellStyle name="Comma 2 6 5 5 4" xfId="14696" xr:uid="{00000000-0005-0000-0000-0000A2690000}"/>
    <cellStyle name="Comma 2 6 5 5 4 2" xfId="46081" xr:uid="{00000000-0005-0000-0000-0000A3690000}"/>
    <cellStyle name="Comma 2 6 5 5 5" xfId="35636" xr:uid="{00000000-0005-0000-0000-0000A4690000}"/>
    <cellStyle name="Comma 2 6 5 6" xfId="6694" xr:uid="{00000000-0005-0000-0000-0000A5690000}"/>
    <cellStyle name="Comma 2 6 5 6 2" xfId="25098" xr:uid="{00000000-0005-0000-0000-0000A6690000}"/>
    <cellStyle name="Comma 2 6 5 6 2 2" xfId="56481" xr:uid="{00000000-0005-0000-0000-0000A7690000}"/>
    <cellStyle name="Comma 2 6 5 6 3" xfId="17325" xr:uid="{00000000-0005-0000-0000-0000A8690000}"/>
    <cellStyle name="Comma 2 6 5 6 3 2" xfId="48708" xr:uid="{00000000-0005-0000-0000-0000A9690000}"/>
    <cellStyle name="Comma 2 6 5 6 4" xfId="38268" xr:uid="{00000000-0005-0000-0000-0000AA690000}"/>
    <cellStyle name="Comma 2 6 5 7" xfId="19844" xr:uid="{00000000-0005-0000-0000-0000AB690000}"/>
    <cellStyle name="Comma 2 6 5 7 2" xfId="51227" xr:uid="{00000000-0005-0000-0000-0000AC690000}"/>
    <cellStyle name="Comma 2 6 5 8" xfId="27726" xr:uid="{00000000-0005-0000-0000-0000AD690000}"/>
    <cellStyle name="Comma 2 6 5 8 2" xfId="59108" xr:uid="{00000000-0005-0000-0000-0000AE690000}"/>
    <cellStyle name="Comma 2 6 5 9" xfId="12068" xr:uid="{00000000-0005-0000-0000-0000AF690000}"/>
    <cellStyle name="Comma 2 6 5 9 2" xfId="43454" xr:uid="{00000000-0005-0000-0000-0000B0690000}"/>
    <cellStyle name="Comma 2 6 6" xfId="1296" xr:uid="{00000000-0005-0000-0000-0000B1690000}"/>
    <cellStyle name="Comma 2 6 6 10" xfId="33011" xr:uid="{00000000-0005-0000-0000-0000B2690000}"/>
    <cellStyle name="Comma 2 6 6 2" xfId="1297" xr:uid="{00000000-0005-0000-0000-0000B3690000}"/>
    <cellStyle name="Comma 2 6 6 2 2" xfId="1298" xr:uid="{00000000-0005-0000-0000-0000B4690000}"/>
    <cellStyle name="Comma 2 6 6 2 2 2" xfId="3998" xr:uid="{00000000-0005-0000-0000-0000B5690000}"/>
    <cellStyle name="Comma 2 6 6 2 2 2 2" xfId="9359" xr:uid="{00000000-0005-0000-0000-0000B6690000}"/>
    <cellStyle name="Comma 2 6 6 2 2 2 2 2" xfId="22478" xr:uid="{00000000-0005-0000-0000-0000B7690000}"/>
    <cellStyle name="Comma 2 6 6 2 2 2 2 2 2" xfId="53861" xr:uid="{00000000-0005-0000-0000-0000B8690000}"/>
    <cellStyle name="Comma 2 6 6 2 2 2 2 3" xfId="40907" xr:uid="{00000000-0005-0000-0000-0000B9690000}"/>
    <cellStyle name="Comma 2 6 6 2 2 2 3" xfId="30360" xr:uid="{00000000-0005-0000-0000-0000BA690000}"/>
    <cellStyle name="Comma 2 6 6 2 2 2 3 2" xfId="61742" xr:uid="{00000000-0005-0000-0000-0000BB690000}"/>
    <cellStyle name="Comma 2 6 6 2 2 2 4" xfId="14703" xr:uid="{00000000-0005-0000-0000-0000BC690000}"/>
    <cellStyle name="Comma 2 6 6 2 2 2 4 2" xfId="46088" xr:uid="{00000000-0005-0000-0000-0000BD690000}"/>
    <cellStyle name="Comma 2 6 6 2 2 2 5" xfId="35643" xr:uid="{00000000-0005-0000-0000-0000BE690000}"/>
    <cellStyle name="Comma 2 6 6 2 2 3" xfId="6701" xr:uid="{00000000-0005-0000-0000-0000BF690000}"/>
    <cellStyle name="Comma 2 6 6 2 2 3 2" xfId="25105" xr:uid="{00000000-0005-0000-0000-0000C0690000}"/>
    <cellStyle name="Comma 2 6 6 2 2 3 2 2" xfId="56488" xr:uid="{00000000-0005-0000-0000-0000C1690000}"/>
    <cellStyle name="Comma 2 6 6 2 2 3 3" xfId="17332" xr:uid="{00000000-0005-0000-0000-0000C2690000}"/>
    <cellStyle name="Comma 2 6 6 2 2 3 3 2" xfId="48715" xr:uid="{00000000-0005-0000-0000-0000C3690000}"/>
    <cellStyle name="Comma 2 6 6 2 2 3 4" xfId="38275" xr:uid="{00000000-0005-0000-0000-0000C4690000}"/>
    <cellStyle name="Comma 2 6 6 2 2 4" xfId="19851" xr:uid="{00000000-0005-0000-0000-0000C5690000}"/>
    <cellStyle name="Comma 2 6 6 2 2 4 2" xfId="51234" xr:uid="{00000000-0005-0000-0000-0000C6690000}"/>
    <cellStyle name="Comma 2 6 6 2 2 5" xfId="27733" xr:uid="{00000000-0005-0000-0000-0000C7690000}"/>
    <cellStyle name="Comma 2 6 6 2 2 5 2" xfId="59115" xr:uid="{00000000-0005-0000-0000-0000C8690000}"/>
    <cellStyle name="Comma 2 6 6 2 2 6" xfId="12075" xr:uid="{00000000-0005-0000-0000-0000C9690000}"/>
    <cellStyle name="Comma 2 6 6 2 2 6 2" xfId="43461" xr:uid="{00000000-0005-0000-0000-0000CA690000}"/>
    <cellStyle name="Comma 2 6 6 2 2 7" xfId="33013" xr:uid="{00000000-0005-0000-0000-0000CB690000}"/>
    <cellStyle name="Comma 2 6 6 2 3" xfId="3997" xr:uid="{00000000-0005-0000-0000-0000CC690000}"/>
    <cellStyle name="Comma 2 6 6 2 3 2" xfId="9358" xr:uid="{00000000-0005-0000-0000-0000CD690000}"/>
    <cellStyle name="Comma 2 6 6 2 3 2 2" xfId="22477" xr:uid="{00000000-0005-0000-0000-0000CE690000}"/>
    <cellStyle name="Comma 2 6 6 2 3 2 2 2" xfId="53860" xr:uid="{00000000-0005-0000-0000-0000CF690000}"/>
    <cellStyle name="Comma 2 6 6 2 3 2 3" xfId="40906" xr:uid="{00000000-0005-0000-0000-0000D0690000}"/>
    <cellStyle name="Comma 2 6 6 2 3 3" xfId="30359" xr:uid="{00000000-0005-0000-0000-0000D1690000}"/>
    <cellStyle name="Comma 2 6 6 2 3 3 2" xfId="61741" xr:uid="{00000000-0005-0000-0000-0000D2690000}"/>
    <cellStyle name="Comma 2 6 6 2 3 4" xfId="14702" xr:uid="{00000000-0005-0000-0000-0000D3690000}"/>
    <cellStyle name="Comma 2 6 6 2 3 4 2" xfId="46087" xr:uid="{00000000-0005-0000-0000-0000D4690000}"/>
    <cellStyle name="Comma 2 6 6 2 3 5" xfId="35642" xr:uid="{00000000-0005-0000-0000-0000D5690000}"/>
    <cellStyle name="Comma 2 6 6 2 4" xfId="6700" xr:uid="{00000000-0005-0000-0000-0000D6690000}"/>
    <cellStyle name="Comma 2 6 6 2 4 2" xfId="25104" xr:uid="{00000000-0005-0000-0000-0000D7690000}"/>
    <cellStyle name="Comma 2 6 6 2 4 2 2" xfId="56487" xr:uid="{00000000-0005-0000-0000-0000D8690000}"/>
    <cellStyle name="Comma 2 6 6 2 4 3" xfId="17331" xr:uid="{00000000-0005-0000-0000-0000D9690000}"/>
    <cellStyle name="Comma 2 6 6 2 4 3 2" xfId="48714" xr:uid="{00000000-0005-0000-0000-0000DA690000}"/>
    <cellStyle name="Comma 2 6 6 2 4 4" xfId="38274" xr:uid="{00000000-0005-0000-0000-0000DB690000}"/>
    <cellStyle name="Comma 2 6 6 2 5" xfId="19850" xr:uid="{00000000-0005-0000-0000-0000DC690000}"/>
    <cellStyle name="Comma 2 6 6 2 5 2" xfId="51233" xr:uid="{00000000-0005-0000-0000-0000DD690000}"/>
    <cellStyle name="Comma 2 6 6 2 6" xfId="27732" xr:uid="{00000000-0005-0000-0000-0000DE690000}"/>
    <cellStyle name="Comma 2 6 6 2 6 2" xfId="59114" xr:uid="{00000000-0005-0000-0000-0000DF690000}"/>
    <cellStyle name="Comma 2 6 6 2 7" xfId="12074" xr:uid="{00000000-0005-0000-0000-0000E0690000}"/>
    <cellStyle name="Comma 2 6 6 2 7 2" xfId="43460" xr:uid="{00000000-0005-0000-0000-0000E1690000}"/>
    <cellStyle name="Comma 2 6 6 2 8" xfId="33012" xr:uid="{00000000-0005-0000-0000-0000E2690000}"/>
    <cellStyle name="Comma 2 6 6 3" xfId="1299" xr:uid="{00000000-0005-0000-0000-0000E3690000}"/>
    <cellStyle name="Comma 2 6 6 3 2" xfId="3999" xr:uid="{00000000-0005-0000-0000-0000E4690000}"/>
    <cellStyle name="Comma 2 6 6 3 2 2" xfId="9360" xr:uid="{00000000-0005-0000-0000-0000E5690000}"/>
    <cellStyle name="Comma 2 6 6 3 2 2 2" xfId="22479" xr:uid="{00000000-0005-0000-0000-0000E6690000}"/>
    <cellStyle name="Comma 2 6 6 3 2 2 2 2" xfId="53862" xr:uid="{00000000-0005-0000-0000-0000E7690000}"/>
    <cellStyle name="Comma 2 6 6 3 2 2 3" xfId="40908" xr:uid="{00000000-0005-0000-0000-0000E8690000}"/>
    <cellStyle name="Comma 2 6 6 3 2 3" xfId="30361" xr:uid="{00000000-0005-0000-0000-0000E9690000}"/>
    <cellStyle name="Comma 2 6 6 3 2 3 2" xfId="61743" xr:uid="{00000000-0005-0000-0000-0000EA690000}"/>
    <cellStyle name="Comma 2 6 6 3 2 4" xfId="14704" xr:uid="{00000000-0005-0000-0000-0000EB690000}"/>
    <cellStyle name="Comma 2 6 6 3 2 4 2" xfId="46089" xr:uid="{00000000-0005-0000-0000-0000EC690000}"/>
    <cellStyle name="Comma 2 6 6 3 2 5" xfId="35644" xr:uid="{00000000-0005-0000-0000-0000ED690000}"/>
    <cellStyle name="Comma 2 6 6 3 3" xfId="6702" xr:uid="{00000000-0005-0000-0000-0000EE690000}"/>
    <cellStyle name="Comma 2 6 6 3 3 2" xfId="25106" xr:uid="{00000000-0005-0000-0000-0000EF690000}"/>
    <cellStyle name="Comma 2 6 6 3 3 2 2" xfId="56489" xr:uid="{00000000-0005-0000-0000-0000F0690000}"/>
    <cellStyle name="Comma 2 6 6 3 3 3" xfId="17333" xr:uid="{00000000-0005-0000-0000-0000F1690000}"/>
    <cellStyle name="Comma 2 6 6 3 3 3 2" xfId="48716" xr:uid="{00000000-0005-0000-0000-0000F2690000}"/>
    <cellStyle name="Comma 2 6 6 3 3 4" xfId="38276" xr:uid="{00000000-0005-0000-0000-0000F3690000}"/>
    <cellStyle name="Comma 2 6 6 3 4" xfId="19852" xr:uid="{00000000-0005-0000-0000-0000F4690000}"/>
    <cellStyle name="Comma 2 6 6 3 4 2" xfId="51235" xr:uid="{00000000-0005-0000-0000-0000F5690000}"/>
    <cellStyle name="Comma 2 6 6 3 5" xfId="27734" xr:uid="{00000000-0005-0000-0000-0000F6690000}"/>
    <cellStyle name="Comma 2 6 6 3 5 2" xfId="59116" xr:uid="{00000000-0005-0000-0000-0000F7690000}"/>
    <cellStyle name="Comma 2 6 6 3 6" xfId="12076" xr:uid="{00000000-0005-0000-0000-0000F8690000}"/>
    <cellStyle name="Comma 2 6 6 3 6 2" xfId="43462" xr:uid="{00000000-0005-0000-0000-0000F9690000}"/>
    <cellStyle name="Comma 2 6 6 3 7" xfId="33014" xr:uid="{00000000-0005-0000-0000-0000FA690000}"/>
    <cellStyle name="Comma 2 6 6 4" xfId="1300" xr:uid="{00000000-0005-0000-0000-0000FB690000}"/>
    <cellStyle name="Comma 2 6 6 4 2" xfId="4000" xr:uid="{00000000-0005-0000-0000-0000FC690000}"/>
    <cellStyle name="Comma 2 6 6 4 2 2" xfId="9361" xr:uid="{00000000-0005-0000-0000-0000FD690000}"/>
    <cellStyle name="Comma 2 6 6 4 2 2 2" xfId="22480" xr:uid="{00000000-0005-0000-0000-0000FE690000}"/>
    <cellStyle name="Comma 2 6 6 4 2 2 2 2" xfId="53863" xr:uid="{00000000-0005-0000-0000-0000FF690000}"/>
    <cellStyle name="Comma 2 6 6 4 2 2 3" xfId="40909" xr:uid="{00000000-0005-0000-0000-0000006A0000}"/>
    <cellStyle name="Comma 2 6 6 4 2 3" xfId="30362" xr:uid="{00000000-0005-0000-0000-0000016A0000}"/>
    <cellStyle name="Comma 2 6 6 4 2 3 2" xfId="61744" xr:uid="{00000000-0005-0000-0000-0000026A0000}"/>
    <cellStyle name="Comma 2 6 6 4 2 4" xfId="14705" xr:uid="{00000000-0005-0000-0000-0000036A0000}"/>
    <cellStyle name="Comma 2 6 6 4 2 4 2" xfId="46090" xr:uid="{00000000-0005-0000-0000-0000046A0000}"/>
    <cellStyle name="Comma 2 6 6 4 2 5" xfId="35645" xr:uid="{00000000-0005-0000-0000-0000056A0000}"/>
    <cellStyle name="Comma 2 6 6 4 3" xfId="6703" xr:uid="{00000000-0005-0000-0000-0000066A0000}"/>
    <cellStyle name="Comma 2 6 6 4 3 2" xfId="25107" xr:uid="{00000000-0005-0000-0000-0000076A0000}"/>
    <cellStyle name="Comma 2 6 6 4 3 2 2" xfId="56490" xr:uid="{00000000-0005-0000-0000-0000086A0000}"/>
    <cellStyle name="Comma 2 6 6 4 3 3" xfId="17334" xr:uid="{00000000-0005-0000-0000-0000096A0000}"/>
    <cellStyle name="Comma 2 6 6 4 3 3 2" xfId="48717" xr:uid="{00000000-0005-0000-0000-00000A6A0000}"/>
    <cellStyle name="Comma 2 6 6 4 3 4" xfId="38277" xr:uid="{00000000-0005-0000-0000-00000B6A0000}"/>
    <cellStyle name="Comma 2 6 6 4 4" xfId="19853" xr:uid="{00000000-0005-0000-0000-00000C6A0000}"/>
    <cellStyle name="Comma 2 6 6 4 4 2" xfId="51236" xr:uid="{00000000-0005-0000-0000-00000D6A0000}"/>
    <cellStyle name="Comma 2 6 6 4 5" xfId="27735" xr:uid="{00000000-0005-0000-0000-00000E6A0000}"/>
    <cellStyle name="Comma 2 6 6 4 5 2" xfId="59117" xr:uid="{00000000-0005-0000-0000-00000F6A0000}"/>
    <cellStyle name="Comma 2 6 6 4 6" xfId="12077" xr:uid="{00000000-0005-0000-0000-0000106A0000}"/>
    <cellStyle name="Comma 2 6 6 4 6 2" xfId="43463" xr:uid="{00000000-0005-0000-0000-0000116A0000}"/>
    <cellStyle name="Comma 2 6 6 4 7" xfId="33015" xr:uid="{00000000-0005-0000-0000-0000126A0000}"/>
    <cellStyle name="Comma 2 6 6 5" xfId="3996" xr:uid="{00000000-0005-0000-0000-0000136A0000}"/>
    <cellStyle name="Comma 2 6 6 5 2" xfId="9357" xr:uid="{00000000-0005-0000-0000-0000146A0000}"/>
    <cellStyle name="Comma 2 6 6 5 2 2" xfId="22476" xr:uid="{00000000-0005-0000-0000-0000156A0000}"/>
    <cellStyle name="Comma 2 6 6 5 2 2 2" xfId="53859" xr:uid="{00000000-0005-0000-0000-0000166A0000}"/>
    <cellStyle name="Comma 2 6 6 5 2 3" xfId="40905" xr:uid="{00000000-0005-0000-0000-0000176A0000}"/>
    <cellStyle name="Comma 2 6 6 5 3" xfId="30358" xr:uid="{00000000-0005-0000-0000-0000186A0000}"/>
    <cellStyle name="Comma 2 6 6 5 3 2" xfId="61740" xr:uid="{00000000-0005-0000-0000-0000196A0000}"/>
    <cellStyle name="Comma 2 6 6 5 4" xfId="14701" xr:uid="{00000000-0005-0000-0000-00001A6A0000}"/>
    <cellStyle name="Comma 2 6 6 5 4 2" xfId="46086" xr:uid="{00000000-0005-0000-0000-00001B6A0000}"/>
    <cellStyle name="Comma 2 6 6 5 5" xfId="35641" xr:uid="{00000000-0005-0000-0000-00001C6A0000}"/>
    <cellStyle name="Comma 2 6 6 6" xfId="6699" xr:uid="{00000000-0005-0000-0000-00001D6A0000}"/>
    <cellStyle name="Comma 2 6 6 6 2" xfId="25103" xr:uid="{00000000-0005-0000-0000-00001E6A0000}"/>
    <cellStyle name="Comma 2 6 6 6 2 2" xfId="56486" xr:uid="{00000000-0005-0000-0000-00001F6A0000}"/>
    <cellStyle name="Comma 2 6 6 6 3" xfId="17330" xr:uid="{00000000-0005-0000-0000-0000206A0000}"/>
    <cellStyle name="Comma 2 6 6 6 3 2" xfId="48713" xr:uid="{00000000-0005-0000-0000-0000216A0000}"/>
    <cellStyle name="Comma 2 6 6 6 4" xfId="38273" xr:uid="{00000000-0005-0000-0000-0000226A0000}"/>
    <cellStyle name="Comma 2 6 6 7" xfId="19849" xr:uid="{00000000-0005-0000-0000-0000236A0000}"/>
    <cellStyle name="Comma 2 6 6 7 2" xfId="51232" xr:uid="{00000000-0005-0000-0000-0000246A0000}"/>
    <cellStyle name="Comma 2 6 6 8" xfId="27731" xr:uid="{00000000-0005-0000-0000-0000256A0000}"/>
    <cellStyle name="Comma 2 6 6 8 2" xfId="59113" xr:uid="{00000000-0005-0000-0000-0000266A0000}"/>
    <cellStyle name="Comma 2 6 6 9" xfId="12073" xr:uid="{00000000-0005-0000-0000-0000276A0000}"/>
    <cellStyle name="Comma 2 6 6 9 2" xfId="43459" xr:uid="{00000000-0005-0000-0000-0000286A0000}"/>
    <cellStyle name="Comma 2 6 7" xfId="1301" xr:uid="{00000000-0005-0000-0000-0000296A0000}"/>
    <cellStyle name="Comma 2 6 7 2" xfId="1302" xr:uid="{00000000-0005-0000-0000-00002A6A0000}"/>
    <cellStyle name="Comma 2 6 7 2 2" xfId="4002" xr:uid="{00000000-0005-0000-0000-00002B6A0000}"/>
    <cellStyle name="Comma 2 6 7 2 2 2" xfId="9363" xr:uid="{00000000-0005-0000-0000-00002C6A0000}"/>
    <cellStyle name="Comma 2 6 7 2 2 2 2" xfId="22482" xr:uid="{00000000-0005-0000-0000-00002D6A0000}"/>
    <cellStyle name="Comma 2 6 7 2 2 2 2 2" xfId="53865" xr:uid="{00000000-0005-0000-0000-00002E6A0000}"/>
    <cellStyle name="Comma 2 6 7 2 2 2 3" xfId="40911" xr:uid="{00000000-0005-0000-0000-00002F6A0000}"/>
    <cellStyle name="Comma 2 6 7 2 2 3" xfId="30364" xr:uid="{00000000-0005-0000-0000-0000306A0000}"/>
    <cellStyle name="Comma 2 6 7 2 2 3 2" xfId="61746" xr:uid="{00000000-0005-0000-0000-0000316A0000}"/>
    <cellStyle name="Comma 2 6 7 2 2 4" xfId="14707" xr:uid="{00000000-0005-0000-0000-0000326A0000}"/>
    <cellStyle name="Comma 2 6 7 2 2 4 2" xfId="46092" xr:uid="{00000000-0005-0000-0000-0000336A0000}"/>
    <cellStyle name="Comma 2 6 7 2 2 5" xfId="35647" xr:uid="{00000000-0005-0000-0000-0000346A0000}"/>
    <cellStyle name="Comma 2 6 7 2 3" xfId="6705" xr:uid="{00000000-0005-0000-0000-0000356A0000}"/>
    <cellStyle name="Comma 2 6 7 2 3 2" xfId="25109" xr:uid="{00000000-0005-0000-0000-0000366A0000}"/>
    <cellStyle name="Comma 2 6 7 2 3 2 2" xfId="56492" xr:uid="{00000000-0005-0000-0000-0000376A0000}"/>
    <cellStyle name="Comma 2 6 7 2 3 3" xfId="17336" xr:uid="{00000000-0005-0000-0000-0000386A0000}"/>
    <cellStyle name="Comma 2 6 7 2 3 3 2" xfId="48719" xr:uid="{00000000-0005-0000-0000-0000396A0000}"/>
    <cellStyle name="Comma 2 6 7 2 3 4" xfId="38279" xr:uid="{00000000-0005-0000-0000-00003A6A0000}"/>
    <cellStyle name="Comma 2 6 7 2 4" xfId="19855" xr:uid="{00000000-0005-0000-0000-00003B6A0000}"/>
    <cellStyle name="Comma 2 6 7 2 4 2" xfId="51238" xr:uid="{00000000-0005-0000-0000-00003C6A0000}"/>
    <cellStyle name="Comma 2 6 7 2 5" xfId="27737" xr:uid="{00000000-0005-0000-0000-00003D6A0000}"/>
    <cellStyle name="Comma 2 6 7 2 5 2" xfId="59119" xr:uid="{00000000-0005-0000-0000-00003E6A0000}"/>
    <cellStyle name="Comma 2 6 7 2 6" xfId="12079" xr:uid="{00000000-0005-0000-0000-00003F6A0000}"/>
    <cellStyle name="Comma 2 6 7 2 6 2" xfId="43465" xr:uid="{00000000-0005-0000-0000-0000406A0000}"/>
    <cellStyle name="Comma 2 6 7 2 7" xfId="33017" xr:uid="{00000000-0005-0000-0000-0000416A0000}"/>
    <cellStyle name="Comma 2 6 7 3" xfId="1303" xr:uid="{00000000-0005-0000-0000-0000426A0000}"/>
    <cellStyle name="Comma 2 6 7 3 2" xfId="4003" xr:uid="{00000000-0005-0000-0000-0000436A0000}"/>
    <cellStyle name="Comma 2 6 7 3 2 2" xfId="9364" xr:uid="{00000000-0005-0000-0000-0000446A0000}"/>
    <cellStyle name="Comma 2 6 7 3 2 2 2" xfId="22483" xr:uid="{00000000-0005-0000-0000-0000456A0000}"/>
    <cellStyle name="Comma 2 6 7 3 2 2 2 2" xfId="53866" xr:uid="{00000000-0005-0000-0000-0000466A0000}"/>
    <cellStyle name="Comma 2 6 7 3 2 2 3" xfId="40912" xr:uid="{00000000-0005-0000-0000-0000476A0000}"/>
    <cellStyle name="Comma 2 6 7 3 2 3" xfId="30365" xr:uid="{00000000-0005-0000-0000-0000486A0000}"/>
    <cellStyle name="Comma 2 6 7 3 2 3 2" xfId="61747" xr:uid="{00000000-0005-0000-0000-0000496A0000}"/>
    <cellStyle name="Comma 2 6 7 3 2 4" xfId="14708" xr:uid="{00000000-0005-0000-0000-00004A6A0000}"/>
    <cellStyle name="Comma 2 6 7 3 2 4 2" xfId="46093" xr:uid="{00000000-0005-0000-0000-00004B6A0000}"/>
    <cellStyle name="Comma 2 6 7 3 2 5" xfId="35648" xr:uid="{00000000-0005-0000-0000-00004C6A0000}"/>
    <cellStyle name="Comma 2 6 7 3 3" xfId="6706" xr:uid="{00000000-0005-0000-0000-00004D6A0000}"/>
    <cellStyle name="Comma 2 6 7 3 3 2" xfId="25110" xr:uid="{00000000-0005-0000-0000-00004E6A0000}"/>
    <cellStyle name="Comma 2 6 7 3 3 2 2" xfId="56493" xr:uid="{00000000-0005-0000-0000-00004F6A0000}"/>
    <cellStyle name="Comma 2 6 7 3 3 3" xfId="17337" xr:uid="{00000000-0005-0000-0000-0000506A0000}"/>
    <cellStyle name="Comma 2 6 7 3 3 3 2" xfId="48720" xr:uid="{00000000-0005-0000-0000-0000516A0000}"/>
    <cellStyle name="Comma 2 6 7 3 3 4" xfId="38280" xr:uid="{00000000-0005-0000-0000-0000526A0000}"/>
    <cellStyle name="Comma 2 6 7 3 4" xfId="19856" xr:uid="{00000000-0005-0000-0000-0000536A0000}"/>
    <cellStyle name="Comma 2 6 7 3 4 2" xfId="51239" xr:uid="{00000000-0005-0000-0000-0000546A0000}"/>
    <cellStyle name="Comma 2 6 7 3 5" xfId="27738" xr:uid="{00000000-0005-0000-0000-0000556A0000}"/>
    <cellStyle name="Comma 2 6 7 3 5 2" xfId="59120" xr:uid="{00000000-0005-0000-0000-0000566A0000}"/>
    <cellStyle name="Comma 2 6 7 3 6" xfId="12080" xr:uid="{00000000-0005-0000-0000-0000576A0000}"/>
    <cellStyle name="Comma 2 6 7 3 6 2" xfId="43466" xr:uid="{00000000-0005-0000-0000-0000586A0000}"/>
    <cellStyle name="Comma 2 6 7 3 7" xfId="33018" xr:uid="{00000000-0005-0000-0000-0000596A0000}"/>
    <cellStyle name="Comma 2 6 7 4" xfId="4001" xr:uid="{00000000-0005-0000-0000-00005A6A0000}"/>
    <cellStyle name="Comma 2 6 7 4 2" xfId="9362" xr:uid="{00000000-0005-0000-0000-00005B6A0000}"/>
    <cellStyle name="Comma 2 6 7 4 2 2" xfId="22481" xr:uid="{00000000-0005-0000-0000-00005C6A0000}"/>
    <cellStyle name="Comma 2 6 7 4 2 2 2" xfId="53864" xr:uid="{00000000-0005-0000-0000-00005D6A0000}"/>
    <cellStyle name="Comma 2 6 7 4 2 3" xfId="40910" xr:uid="{00000000-0005-0000-0000-00005E6A0000}"/>
    <cellStyle name="Comma 2 6 7 4 3" xfId="30363" xr:uid="{00000000-0005-0000-0000-00005F6A0000}"/>
    <cellStyle name="Comma 2 6 7 4 3 2" xfId="61745" xr:uid="{00000000-0005-0000-0000-0000606A0000}"/>
    <cellStyle name="Comma 2 6 7 4 4" xfId="14706" xr:uid="{00000000-0005-0000-0000-0000616A0000}"/>
    <cellStyle name="Comma 2 6 7 4 4 2" xfId="46091" xr:uid="{00000000-0005-0000-0000-0000626A0000}"/>
    <cellStyle name="Comma 2 6 7 4 5" xfId="35646" xr:uid="{00000000-0005-0000-0000-0000636A0000}"/>
    <cellStyle name="Comma 2 6 7 5" xfId="6704" xr:uid="{00000000-0005-0000-0000-0000646A0000}"/>
    <cellStyle name="Comma 2 6 7 5 2" xfId="25108" xr:uid="{00000000-0005-0000-0000-0000656A0000}"/>
    <cellStyle name="Comma 2 6 7 5 2 2" xfId="56491" xr:uid="{00000000-0005-0000-0000-0000666A0000}"/>
    <cellStyle name="Comma 2 6 7 5 3" xfId="17335" xr:uid="{00000000-0005-0000-0000-0000676A0000}"/>
    <cellStyle name="Comma 2 6 7 5 3 2" xfId="48718" xr:uid="{00000000-0005-0000-0000-0000686A0000}"/>
    <cellStyle name="Comma 2 6 7 5 4" xfId="38278" xr:uid="{00000000-0005-0000-0000-0000696A0000}"/>
    <cellStyle name="Comma 2 6 7 6" xfId="19854" xr:uid="{00000000-0005-0000-0000-00006A6A0000}"/>
    <cellStyle name="Comma 2 6 7 6 2" xfId="51237" xr:uid="{00000000-0005-0000-0000-00006B6A0000}"/>
    <cellStyle name="Comma 2 6 7 7" xfId="27736" xr:uid="{00000000-0005-0000-0000-00006C6A0000}"/>
    <cellStyle name="Comma 2 6 7 7 2" xfId="59118" xr:uid="{00000000-0005-0000-0000-00006D6A0000}"/>
    <cellStyle name="Comma 2 6 7 8" xfId="12078" xr:uid="{00000000-0005-0000-0000-00006E6A0000}"/>
    <cellStyle name="Comma 2 6 7 8 2" xfId="43464" xr:uid="{00000000-0005-0000-0000-00006F6A0000}"/>
    <cellStyle name="Comma 2 6 7 9" xfId="33016" xr:uid="{00000000-0005-0000-0000-0000706A0000}"/>
    <cellStyle name="Comma 2 6 8" xfId="1304" xr:uid="{00000000-0005-0000-0000-0000716A0000}"/>
    <cellStyle name="Comma 2 6 8 2" xfId="1305" xr:uid="{00000000-0005-0000-0000-0000726A0000}"/>
    <cellStyle name="Comma 2 6 8 2 2" xfId="4005" xr:uid="{00000000-0005-0000-0000-0000736A0000}"/>
    <cellStyle name="Comma 2 6 8 2 2 2" xfId="9366" xr:uid="{00000000-0005-0000-0000-0000746A0000}"/>
    <cellStyle name="Comma 2 6 8 2 2 2 2" xfId="22485" xr:uid="{00000000-0005-0000-0000-0000756A0000}"/>
    <cellStyle name="Comma 2 6 8 2 2 2 2 2" xfId="53868" xr:uid="{00000000-0005-0000-0000-0000766A0000}"/>
    <cellStyle name="Comma 2 6 8 2 2 2 3" xfId="40914" xr:uid="{00000000-0005-0000-0000-0000776A0000}"/>
    <cellStyle name="Comma 2 6 8 2 2 3" xfId="30367" xr:uid="{00000000-0005-0000-0000-0000786A0000}"/>
    <cellStyle name="Comma 2 6 8 2 2 3 2" xfId="61749" xr:uid="{00000000-0005-0000-0000-0000796A0000}"/>
    <cellStyle name="Comma 2 6 8 2 2 4" xfId="14710" xr:uid="{00000000-0005-0000-0000-00007A6A0000}"/>
    <cellStyle name="Comma 2 6 8 2 2 4 2" xfId="46095" xr:uid="{00000000-0005-0000-0000-00007B6A0000}"/>
    <cellStyle name="Comma 2 6 8 2 2 5" xfId="35650" xr:uid="{00000000-0005-0000-0000-00007C6A0000}"/>
    <cellStyle name="Comma 2 6 8 2 3" xfId="6708" xr:uid="{00000000-0005-0000-0000-00007D6A0000}"/>
    <cellStyle name="Comma 2 6 8 2 3 2" xfId="25112" xr:uid="{00000000-0005-0000-0000-00007E6A0000}"/>
    <cellStyle name="Comma 2 6 8 2 3 2 2" xfId="56495" xr:uid="{00000000-0005-0000-0000-00007F6A0000}"/>
    <cellStyle name="Comma 2 6 8 2 3 3" xfId="17339" xr:uid="{00000000-0005-0000-0000-0000806A0000}"/>
    <cellStyle name="Comma 2 6 8 2 3 3 2" xfId="48722" xr:uid="{00000000-0005-0000-0000-0000816A0000}"/>
    <cellStyle name="Comma 2 6 8 2 3 4" xfId="38282" xr:uid="{00000000-0005-0000-0000-0000826A0000}"/>
    <cellStyle name="Comma 2 6 8 2 4" xfId="19858" xr:uid="{00000000-0005-0000-0000-0000836A0000}"/>
    <cellStyle name="Comma 2 6 8 2 4 2" xfId="51241" xr:uid="{00000000-0005-0000-0000-0000846A0000}"/>
    <cellStyle name="Comma 2 6 8 2 5" xfId="27740" xr:uid="{00000000-0005-0000-0000-0000856A0000}"/>
    <cellStyle name="Comma 2 6 8 2 5 2" xfId="59122" xr:uid="{00000000-0005-0000-0000-0000866A0000}"/>
    <cellStyle name="Comma 2 6 8 2 6" xfId="12082" xr:uid="{00000000-0005-0000-0000-0000876A0000}"/>
    <cellStyle name="Comma 2 6 8 2 6 2" xfId="43468" xr:uid="{00000000-0005-0000-0000-0000886A0000}"/>
    <cellStyle name="Comma 2 6 8 2 7" xfId="33020" xr:uid="{00000000-0005-0000-0000-0000896A0000}"/>
    <cellStyle name="Comma 2 6 8 3" xfId="4004" xr:uid="{00000000-0005-0000-0000-00008A6A0000}"/>
    <cellStyle name="Comma 2 6 8 3 2" xfId="9365" xr:uid="{00000000-0005-0000-0000-00008B6A0000}"/>
    <cellStyle name="Comma 2 6 8 3 2 2" xfId="22484" xr:uid="{00000000-0005-0000-0000-00008C6A0000}"/>
    <cellStyle name="Comma 2 6 8 3 2 2 2" xfId="53867" xr:uid="{00000000-0005-0000-0000-00008D6A0000}"/>
    <cellStyle name="Comma 2 6 8 3 2 3" xfId="40913" xr:uid="{00000000-0005-0000-0000-00008E6A0000}"/>
    <cellStyle name="Comma 2 6 8 3 3" xfId="30366" xr:uid="{00000000-0005-0000-0000-00008F6A0000}"/>
    <cellStyle name="Comma 2 6 8 3 3 2" xfId="61748" xr:uid="{00000000-0005-0000-0000-0000906A0000}"/>
    <cellStyle name="Comma 2 6 8 3 4" xfId="14709" xr:uid="{00000000-0005-0000-0000-0000916A0000}"/>
    <cellStyle name="Comma 2 6 8 3 4 2" xfId="46094" xr:uid="{00000000-0005-0000-0000-0000926A0000}"/>
    <cellStyle name="Comma 2 6 8 3 5" xfId="35649" xr:uid="{00000000-0005-0000-0000-0000936A0000}"/>
    <cellStyle name="Comma 2 6 8 4" xfId="6707" xr:uid="{00000000-0005-0000-0000-0000946A0000}"/>
    <cellStyle name="Comma 2 6 8 4 2" xfId="25111" xr:uid="{00000000-0005-0000-0000-0000956A0000}"/>
    <cellStyle name="Comma 2 6 8 4 2 2" xfId="56494" xr:uid="{00000000-0005-0000-0000-0000966A0000}"/>
    <cellStyle name="Comma 2 6 8 4 3" xfId="17338" xr:uid="{00000000-0005-0000-0000-0000976A0000}"/>
    <cellStyle name="Comma 2 6 8 4 3 2" xfId="48721" xr:uid="{00000000-0005-0000-0000-0000986A0000}"/>
    <cellStyle name="Comma 2 6 8 4 4" xfId="38281" xr:uid="{00000000-0005-0000-0000-0000996A0000}"/>
    <cellStyle name="Comma 2 6 8 5" xfId="19857" xr:uid="{00000000-0005-0000-0000-00009A6A0000}"/>
    <cellStyle name="Comma 2 6 8 5 2" xfId="51240" xr:uid="{00000000-0005-0000-0000-00009B6A0000}"/>
    <cellStyle name="Comma 2 6 8 6" xfId="27739" xr:uid="{00000000-0005-0000-0000-00009C6A0000}"/>
    <cellStyle name="Comma 2 6 8 6 2" xfId="59121" xr:uid="{00000000-0005-0000-0000-00009D6A0000}"/>
    <cellStyle name="Comma 2 6 8 7" xfId="12081" xr:uid="{00000000-0005-0000-0000-00009E6A0000}"/>
    <cellStyle name="Comma 2 6 8 7 2" xfId="43467" xr:uid="{00000000-0005-0000-0000-00009F6A0000}"/>
    <cellStyle name="Comma 2 6 8 8" xfId="33019" xr:uid="{00000000-0005-0000-0000-0000A06A0000}"/>
    <cellStyle name="Comma 2 6 9" xfId="1306" xr:uid="{00000000-0005-0000-0000-0000A16A0000}"/>
    <cellStyle name="Comma 2 6 9 2" xfId="4006" xr:uid="{00000000-0005-0000-0000-0000A26A0000}"/>
    <cellStyle name="Comma 2 6 9 2 2" xfId="9367" xr:uid="{00000000-0005-0000-0000-0000A36A0000}"/>
    <cellStyle name="Comma 2 6 9 2 2 2" xfId="22486" xr:uid="{00000000-0005-0000-0000-0000A46A0000}"/>
    <cellStyle name="Comma 2 6 9 2 2 2 2" xfId="53869" xr:uid="{00000000-0005-0000-0000-0000A56A0000}"/>
    <cellStyle name="Comma 2 6 9 2 2 3" xfId="40915" xr:uid="{00000000-0005-0000-0000-0000A66A0000}"/>
    <cellStyle name="Comma 2 6 9 2 3" xfId="30368" xr:uid="{00000000-0005-0000-0000-0000A76A0000}"/>
    <cellStyle name="Comma 2 6 9 2 3 2" xfId="61750" xr:uid="{00000000-0005-0000-0000-0000A86A0000}"/>
    <cellStyle name="Comma 2 6 9 2 4" xfId="14711" xr:uid="{00000000-0005-0000-0000-0000A96A0000}"/>
    <cellStyle name="Comma 2 6 9 2 4 2" xfId="46096" xr:uid="{00000000-0005-0000-0000-0000AA6A0000}"/>
    <cellStyle name="Comma 2 6 9 2 5" xfId="35651" xr:uid="{00000000-0005-0000-0000-0000AB6A0000}"/>
    <cellStyle name="Comma 2 6 9 3" xfId="6709" xr:uid="{00000000-0005-0000-0000-0000AC6A0000}"/>
    <cellStyle name="Comma 2 6 9 3 2" xfId="25113" xr:uid="{00000000-0005-0000-0000-0000AD6A0000}"/>
    <cellStyle name="Comma 2 6 9 3 2 2" xfId="56496" xr:uid="{00000000-0005-0000-0000-0000AE6A0000}"/>
    <cellStyle name="Comma 2 6 9 3 3" xfId="17340" xr:uid="{00000000-0005-0000-0000-0000AF6A0000}"/>
    <cellStyle name="Comma 2 6 9 3 3 2" xfId="48723" xr:uid="{00000000-0005-0000-0000-0000B06A0000}"/>
    <cellStyle name="Comma 2 6 9 3 4" xfId="38283" xr:uid="{00000000-0005-0000-0000-0000B16A0000}"/>
    <cellStyle name="Comma 2 6 9 4" xfId="19859" xr:uid="{00000000-0005-0000-0000-0000B26A0000}"/>
    <cellStyle name="Comma 2 6 9 4 2" xfId="51242" xr:uid="{00000000-0005-0000-0000-0000B36A0000}"/>
    <cellStyle name="Comma 2 6 9 5" xfId="27741" xr:uid="{00000000-0005-0000-0000-0000B46A0000}"/>
    <cellStyle name="Comma 2 6 9 5 2" xfId="59123" xr:uid="{00000000-0005-0000-0000-0000B56A0000}"/>
    <cellStyle name="Comma 2 6 9 6" xfId="12083" xr:uid="{00000000-0005-0000-0000-0000B66A0000}"/>
    <cellStyle name="Comma 2 6 9 6 2" xfId="43469" xr:uid="{00000000-0005-0000-0000-0000B76A0000}"/>
    <cellStyle name="Comma 2 6 9 7" xfId="33021" xr:uid="{00000000-0005-0000-0000-0000B86A0000}"/>
    <cellStyle name="Comma 2 7" xfId="262" xr:uid="{00000000-0005-0000-0000-0000B96A0000}"/>
    <cellStyle name="Comma 2 7 10" xfId="1308" xr:uid="{00000000-0005-0000-0000-0000BA6A0000}"/>
    <cellStyle name="Comma 2 7 10 2" xfId="4008" xr:uid="{00000000-0005-0000-0000-0000BB6A0000}"/>
    <cellStyle name="Comma 2 7 10 2 2" xfId="9369" xr:uid="{00000000-0005-0000-0000-0000BC6A0000}"/>
    <cellStyle name="Comma 2 7 10 2 2 2" xfId="22488" xr:uid="{00000000-0005-0000-0000-0000BD6A0000}"/>
    <cellStyle name="Comma 2 7 10 2 2 2 2" xfId="53871" xr:uid="{00000000-0005-0000-0000-0000BE6A0000}"/>
    <cellStyle name="Comma 2 7 10 2 2 3" xfId="40917" xr:uid="{00000000-0005-0000-0000-0000BF6A0000}"/>
    <cellStyle name="Comma 2 7 10 2 3" xfId="30370" xr:uid="{00000000-0005-0000-0000-0000C06A0000}"/>
    <cellStyle name="Comma 2 7 10 2 3 2" xfId="61752" xr:uid="{00000000-0005-0000-0000-0000C16A0000}"/>
    <cellStyle name="Comma 2 7 10 2 4" xfId="14713" xr:uid="{00000000-0005-0000-0000-0000C26A0000}"/>
    <cellStyle name="Comma 2 7 10 2 4 2" xfId="46098" xr:uid="{00000000-0005-0000-0000-0000C36A0000}"/>
    <cellStyle name="Comma 2 7 10 2 5" xfId="35653" xr:uid="{00000000-0005-0000-0000-0000C46A0000}"/>
    <cellStyle name="Comma 2 7 10 3" xfId="6711" xr:uid="{00000000-0005-0000-0000-0000C56A0000}"/>
    <cellStyle name="Comma 2 7 10 3 2" xfId="25115" xr:uid="{00000000-0005-0000-0000-0000C66A0000}"/>
    <cellStyle name="Comma 2 7 10 3 2 2" xfId="56498" xr:uid="{00000000-0005-0000-0000-0000C76A0000}"/>
    <cellStyle name="Comma 2 7 10 3 3" xfId="17342" xr:uid="{00000000-0005-0000-0000-0000C86A0000}"/>
    <cellStyle name="Comma 2 7 10 3 3 2" xfId="48725" xr:uid="{00000000-0005-0000-0000-0000C96A0000}"/>
    <cellStyle name="Comma 2 7 10 3 4" xfId="38285" xr:uid="{00000000-0005-0000-0000-0000CA6A0000}"/>
    <cellStyle name="Comma 2 7 10 4" xfId="19861" xr:uid="{00000000-0005-0000-0000-0000CB6A0000}"/>
    <cellStyle name="Comma 2 7 10 4 2" xfId="51244" xr:uid="{00000000-0005-0000-0000-0000CC6A0000}"/>
    <cellStyle name="Comma 2 7 10 5" xfId="27743" xr:uid="{00000000-0005-0000-0000-0000CD6A0000}"/>
    <cellStyle name="Comma 2 7 10 5 2" xfId="59125" xr:uid="{00000000-0005-0000-0000-0000CE6A0000}"/>
    <cellStyle name="Comma 2 7 10 6" xfId="12085" xr:uid="{00000000-0005-0000-0000-0000CF6A0000}"/>
    <cellStyle name="Comma 2 7 10 6 2" xfId="43471" xr:uid="{00000000-0005-0000-0000-0000D06A0000}"/>
    <cellStyle name="Comma 2 7 10 7" xfId="33023" xr:uid="{00000000-0005-0000-0000-0000D16A0000}"/>
    <cellStyle name="Comma 2 7 11" xfId="2836" xr:uid="{00000000-0005-0000-0000-0000D26A0000}"/>
    <cellStyle name="Comma 2 7 11 2" xfId="5509" xr:uid="{00000000-0005-0000-0000-0000D36A0000}"/>
    <cellStyle name="Comma 2 7 11 2 2" xfId="10860" xr:uid="{00000000-0005-0000-0000-0000D46A0000}"/>
    <cellStyle name="Comma 2 7 11 2 2 2" xfId="23971" xr:uid="{00000000-0005-0000-0000-0000D56A0000}"/>
    <cellStyle name="Comma 2 7 11 2 2 2 2" xfId="55354" xr:uid="{00000000-0005-0000-0000-0000D66A0000}"/>
    <cellStyle name="Comma 2 7 11 2 2 3" xfId="42400" xr:uid="{00000000-0005-0000-0000-0000D76A0000}"/>
    <cellStyle name="Comma 2 7 11 2 3" xfId="31853" xr:uid="{00000000-0005-0000-0000-0000D86A0000}"/>
    <cellStyle name="Comma 2 7 11 2 3 2" xfId="63235" xr:uid="{00000000-0005-0000-0000-0000D96A0000}"/>
    <cellStyle name="Comma 2 7 11 2 4" xfId="16196" xr:uid="{00000000-0005-0000-0000-0000DA6A0000}"/>
    <cellStyle name="Comma 2 7 11 2 4 2" xfId="47581" xr:uid="{00000000-0005-0000-0000-0000DB6A0000}"/>
    <cellStyle name="Comma 2 7 11 2 5" xfId="37136" xr:uid="{00000000-0005-0000-0000-0000DC6A0000}"/>
    <cellStyle name="Comma 2 7 11 3" xfId="8214" xr:uid="{00000000-0005-0000-0000-0000DD6A0000}"/>
    <cellStyle name="Comma 2 7 11 3 2" xfId="26598" xr:uid="{00000000-0005-0000-0000-0000DE6A0000}"/>
    <cellStyle name="Comma 2 7 11 3 2 2" xfId="57981" xr:uid="{00000000-0005-0000-0000-0000DF6A0000}"/>
    <cellStyle name="Comma 2 7 11 3 3" xfId="18825" xr:uid="{00000000-0005-0000-0000-0000E06A0000}"/>
    <cellStyle name="Comma 2 7 11 3 3 2" xfId="50208" xr:uid="{00000000-0005-0000-0000-0000E16A0000}"/>
    <cellStyle name="Comma 2 7 11 3 4" xfId="39770" xr:uid="{00000000-0005-0000-0000-0000E26A0000}"/>
    <cellStyle name="Comma 2 7 11 4" xfId="21344" xr:uid="{00000000-0005-0000-0000-0000E36A0000}"/>
    <cellStyle name="Comma 2 7 11 4 2" xfId="52727" xr:uid="{00000000-0005-0000-0000-0000E46A0000}"/>
    <cellStyle name="Comma 2 7 11 5" xfId="29226" xr:uid="{00000000-0005-0000-0000-0000E56A0000}"/>
    <cellStyle name="Comma 2 7 11 5 2" xfId="60608" xr:uid="{00000000-0005-0000-0000-0000E66A0000}"/>
    <cellStyle name="Comma 2 7 11 6" xfId="13568" xr:uid="{00000000-0005-0000-0000-0000E76A0000}"/>
    <cellStyle name="Comma 2 7 11 6 2" xfId="44954" xr:uid="{00000000-0005-0000-0000-0000E86A0000}"/>
    <cellStyle name="Comma 2 7 11 7" xfId="34506" xr:uid="{00000000-0005-0000-0000-0000E96A0000}"/>
    <cellStyle name="Comma 2 7 12" xfId="1307" xr:uid="{00000000-0005-0000-0000-0000EA6A0000}"/>
    <cellStyle name="Comma 2 7 12 2" xfId="4007" xr:uid="{00000000-0005-0000-0000-0000EB6A0000}"/>
    <cellStyle name="Comma 2 7 12 2 2" xfId="9368" xr:uid="{00000000-0005-0000-0000-0000EC6A0000}"/>
    <cellStyle name="Comma 2 7 12 2 2 2" xfId="25114" xr:uid="{00000000-0005-0000-0000-0000ED6A0000}"/>
    <cellStyle name="Comma 2 7 12 2 2 2 2" xfId="56497" xr:uid="{00000000-0005-0000-0000-0000EE6A0000}"/>
    <cellStyle name="Comma 2 7 12 2 2 3" xfId="40916" xr:uid="{00000000-0005-0000-0000-0000EF6A0000}"/>
    <cellStyle name="Comma 2 7 12 2 3" xfId="30369" xr:uid="{00000000-0005-0000-0000-0000F06A0000}"/>
    <cellStyle name="Comma 2 7 12 2 3 2" xfId="61751" xr:uid="{00000000-0005-0000-0000-0000F16A0000}"/>
    <cellStyle name="Comma 2 7 12 2 4" xfId="17341" xr:uid="{00000000-0005-0000-0000-0000F26A0000}"/>
    <cellStyle name="Comma 2 7 12 2 4 2" xfId="48724" xr:uid="{00000000-0005-0000-0000-0000F36A0000}"/>
    <cellStyle name="Comma 2 7 12 2 5" xfId="35652" xr:uid="{00000000-0005-0000-0000-0000F46A0000}"/>
    <cellStyle name="Comma 2 7 12 3" xfId="6710" xr:uid="{00000000-0005-0000-0000-0000F56A0000}"/>
    <cellStyle name="Comma 2 7 12 3 2" xfId="22487" xr:uid="{00000000-0005-0000-0000-0000F66A0000}"/>
    <cellStyle name="Comma 2 7 12 3 2 2" xfId="53870" xr:uid="{00000000-0005-0000-0000-0000F76A0000}"/>
    <cellStyle name="Comma 2 7 12 3 3" xfId="38284" xr:uid="{00000000-0005-0000-0000-0000F86A0000}"/>
    <cellStyle name="Comma 2 7 12 4" xfId="27742" xr:uid="{00000000-0005-0000-0000-0000F96A0000}"/>
    <cellStyle name="Comma 2 7 12 4 2" xfId="59124" xr:uid="{00000000-0005-0000-0000-0000FA6A0000}"/>
    <cellStyle name="Comma 2 7 12 5" xfId="14712" xr:uid="{00000000-0005-0000-0000-0000FB6A0000}"/>
    <cellStyle name="Comma 2 7 12 5 2" xfId="46097" xr:uid="{00000000-0005-0000-0000-0000FC6A0000}"/>
    <cellStyle name="Comma 2 7 12 6" xfId="33022" xr:uid="{00000000-0005-0000-0000-0000FD6A0000}"/>
    <cellStyle name="Comma 2 7 13" xfId="2971" xr:uid="{00000000-0005-0000-0000-0000FE6A0000}"/>
    <cellStyle name="Comma 2 7 13 2" xfId="8333" xr:uid="{00000000-0005-0000-0000-0000FF6A0000}"/>
    <cellStyle name="Comma 2 7 13 2 2" xfId="21452" xr:uid="{00000000-0005-0000-0000-0000006B0000}"/>
    <cellStyle name="Comma 2 7 13 2 2 2" xfId="52835" xr:uid="{00000000-0005-0000-0000-0000016B0000}"/>
    <cellStyle name="Comma 2 7 13 2 3" xfId="39881" xr:uid="{00000000-0005-0000-0000-0000026B0000}"/>
    <cellStyle name="Comma 2 7 13 3" xfId="29334" xr:uid="{00000000-0005-0000-0000-0000036B0000}"/>
    <cellStyle name="Comma 2 7 13 3 2" xfId="60716" xr:uid="{00000000-0005-0000-0000-0000046B0000}"/>
    <cellStyle name="Comma 2 7 13 4" xfId="13677" xr:uid="{00000000-0005-0000-0000-0000056B0000}"/>
    <cellStyle name="Comma 2 7 13 4 2" xfId="45062" xr:uid="{00000000-0005-0000-0000-0000066B0000}"/>
    <cellStyle name="Comma 2 7 13 5" xfId="34617" xr:uid="{00000000-0005-0000-0000-0000076B0000}"/>
    <cellStyle name="Comma 2 7 14" xfId="5675" xr:uid="{00000000-0005-0000-0000-0000086B0000}"/>
    <cellStyle name="Comma 2 7 14 2" xfId="24079" xr:uid="{00000000-0005-0000-0000-0000096B0000}"/>
    <cellStyle name="Comma 2 7 14 2 2" xfId="55462" xr:uid="{00000000-0005-0000-0000-00000A6B0000}"/>
    <cellStyle name="Comma 2 7 14 3" xfId="16306" xr:uid="{00000000-0005-0000-0000-00000B6B0000}"/>
    <cellStyle name="Comma 2 7 14 3 2" xfId="47689" xr:uid="{00000000-0005-0000-0000-00000C6B0000}"/>
    <cellStyle name="Comma 2 7 14 4" xfId="37249" xr:uid="{00000000-0005-0000-0000-00000D6B0000}"/>
    <cellStyle name="Comma 2 7 15" xfId="19860" xr:uid="{00000000-0005-0000-0000-00000E6B0000}"/>
    <cellStyle name="Comma 2 7 15 2" xfId="51243" xr:uid="{00000000-0005-0000-0000-00000F6B0000}"/>
    <cellStyle name="Comma 2 7 16" xfId="26707" xr:uid="{00000000-0005-0000-0000-0000106B0000}"/>
    <cellStyle name="Comma 2 7 16 2" xfId="58089" xr:uid="{00000000-0005-0000-0000-0000116B0000}"/>
    <cellStyle name="Comma 2 7 17" xfId="12084" xr:uid="{00000000-0005-0000-0000-0000126B0000}"/>
    <cellStyle name="Comma 2 7 17 2" xfId="43470" xr:uid="{00000000-0005-0000-0000-0000136B0000}"/>
    <cellStyle name="Comma 2 7 18" xfId="31987" xr:uid="{00000000-0005-0000-0000-0000146B0000}"/>
    <cellStyle name="Comma 2 7 2" xfId="1309" xr:uid="{00000000-0005-0000-0000-0000156B0000}"/>
    <cellStyle name="Comma 2 7 2 10" xfId="4009" xr:uid="{00000000-0005-0000-0000-0000166B0000}"/>
    <cellStyle name="Comma 2 7 2 10 2" xfId="9370" xr:uid="{00000000-0005-0000-0000-0000176B0000}"/>
    <cellStyle name="Comma 2 7 2 10 2 2" xfId="22489" xr:uid="{00000000-0005-0000-0000-0000186B0000}"/>
    <cellStyle name="Comma 2 7 2 10 2 2 2" xfId="53872" xr:uid="{00000000-0005-0000-0000-0000196B0000}"/>
    <cellStyle name="Comma 2 7 2 10 2 3" xfId="40918" xr:uid="{00000000-0005-0000-0000-00001A6B0000}"/>
    <cellStyle name="Comma 2 7 2 10 3" xfId="30371" xr:uid="{00000000-0005-0000-0000-00001B6B0000}"/>
    <cellStyle name="Comma 2 7 2 10 3 2" xfId="61753" xr:uid="{00000000-0005-0000-0000-00001C6B0000}"/>
    <cellStyle name="Comma 2 7 2 10 4" xfId="14714" xr:uid="{00000000-0005-0000-0000-00001D6B0000}"/>
    <cellStyle name="Comma 2 7 2 10 4 2" xfId="46099" xr:uid="{00000000-0005-0000-0000-00001E6B0000}"/>
    <cellStyle name="Comma 2 7 2 10 5" xfId="35654" xr:uid="{00000000-0005-0000-0000-00001F6B0000}"/>
    <cellStyle name="Comma 2 7 2 11" xfId="6712" xr:uid="{00000000-0005-0000-0000-0000206B0000}"/>
    <cellStyle name="Comma 2 7 2 11 2" xfId="25116" xr:uid="{00000000-0005-0000-0000-0000216B0000}"/>
    <cellStyle name="Comma 2 7 2 11 2 2" xfId="56499" xr:uid="{00000000-0005-0000-0000-0000226B0000}"/>
    <cellStyle name="Comma 2 7 2 11 3" xfId="17343" xr:uid="{00000000-0005-0000-0000-0000236B0000}"/>
    <cellStyle name="Comma 2 7 2 11 3 2" xfId="48726" xr:uid="{00000000-0005-0000-0000-0000246B0000}"/>
    <cellStyle name="Comma 2 7 2 11 4" xfId="38286" xr:uid="{00000000-0005-0000-0000-0000256B0000}"/>
    <cellStyle name="Comma 2 7 2 12" xfId="19862" xr:uid="{00000000-0005-0000-0000-0000266B0000}"/>
    <cellStyle name="Comma 2 7 2 12 2" xfId="51245" xr:uid="{00000000-0005-0000-0000-0000276B0000}"/>
    <cellStyle name="Comma 2 7 2 13" xfId="27744" xr:uid="{00000000-0005-0000-0000-0000286B0000}"/>
    <cellStyle name="Comma 2 7 2 13 2" xfId="59126" xr:uid="{00000000-0005-0000-0000-0000296B0000}"/>
    <cellStyle name="Comma 2 7 2 14" xfId="12086" xr:uid="{00000000-0005-0000-0000-00002A6B0000}"/>
    <cellStyle name="Comma 2 7 2 14 2" xfId="43472" xr:uid="{00000000-0005-0000-0000-00002B6B0000}"/>
    <cellStyle name="Comma 2 7 2 15" xfId="33024" xr:uid="{00000000-0005-0000-0000-00002C6B0000}"/>
    <cellStyle name="Comma 2 7 2 2" xfId="1310" xr:uid="{00000000-0005-0000-0000-00002D6B0000}"/>
    <cellStyle name="Comma 2 7 2 2 10" xfId="33025" xr:uid="{00000000-0005-0000-0000-00002E6B0000}"/>
    <cellStyle name="Comma 2 7 2 2 2" xfId="1311" xr:uid="{00000000-0005-0000-0000-00002F6B0000}"/>
    <cellStyle name="Comma 2 7 2 2 2 2" xfId="1312" xr:uid="{00000000-0005-0000-0000-0000306B0000}"/>
    <cellStyle name="Comma 2 7 2 2 2 2 2" xfId="4012" xr:uid="{00000000-0005-0000-0000-0000316B0000}"/>
    <cellStyle name="Comma 2 7 2 2 2 2 2 2" xfId="9373" xr:uid="{00000000-0005-0000-0000-0000326B0000}"/>
    <cellStyle name="Comma 2 7 2 2 2 2 2 2 2" xfId="22492" xr:uid="{00000000-0005-0000-0000-0000336B0000}"/>
    <cellStyle name="Comma 2 7 2 2 2 2 2 2 2 2" xfId="53875" xr:uid="{00000000-0005-0000-0000-0000346B0000}"/>
    <cellStyle name="Comma 2 7 2 2 2 2 2 2 3" xfId="40921" xr:uid="{00000000-0005-0000-0000-0000356B0000}"/>
    <cellStyle name="Comma 2 7 2 2 2 2 2 3" xfId="30374" xr:uid="{00000000-0005-0000-0000-0000366B0000}"/>
    <cellStyle name="Comma 2 7 2 2 2 2 2 3 2" xfId="61756" xr:uid="{00000000-0005-0000-0000-0000376B0000}"/>
    <cellStyle name="Comma 2 7 2 2 2 2 2 4" xfId="14717" xr:uid="{00000000-0005-0000-0000-0000386B0000}"/>
    <cellStyle name="Comma 2 7 2 2 2 2 2 4 2" xfId="46102" xr:uid="{00000000-0005-0000-0000-0000396B0000}"/>
    <cellStyle name="Comma 2 7 2 2 2 2 2 5" xfId="35657" xr:uid="{00000000-0005-0000-0000-00003A6B0000}"/>
    <cellStyle name="Comma 2 7 2 2 2 2 3" xfId="6715" xr:uid="{00000000-0005-0000-0000-00003B6B0000}"/>
    <cellStyle name="Comma 2 7 2 2 2 2 3 2" xfId="25119" xr:uid="{00000000-0005-0000-0000-00003C6B0000}"/>
    <cellStyle name="Comma 2 7 2 2 2 2 3 2 2" xfId="56502" xr:uid="{00000000-0005-0000-0000-00003D6B0000}"/>
    <cellStyle name="Comma 2 7 2 2 2 2 3 3" xfId="17346" xr:uid="{00000000-0005-0000-0000-00003E6B0000}"/>
    <cellStyle name="Comma 2 7 2 2 2 2 3 3 2" xfId="48729" xr:uid="{00000000-0005-0000-0000-00003F6B0000}"/>
    <cellStyle name="Comma 2 7 2 2 2 2 3 4" xfId="38289" xr:uid="{00000000-0005-0000-0000-0000406B0000}"/>
    <cellStyle name="Comma 2 7 2 2 2 2 4" xfId="19865" xr:uid="{00000000-0005-0000-0000-0000416B0000}"/>
    <cellStyle name="Comma 2 7 2 2 2 2 4 2" xfId="51248" xr:uid="{00000000-0005-0000-0000-0000426B0000}"/>
    <cellStyle name="Comma 2 7 2 2 2 2 5" xfId="27747" xr:uid="{00000000-0005-0000-0000-0000436B0000}"/>
    <cellStyle name="Comma 2 7 2 2 2 2 5 2" xfId="59129" xr:uid="{00000000-0005-0000-0000-0000446B0000}"/>
    <cellStyle name="Comma 2 7 2 2 2 2 6" xfId="12089" xr:uid="{00000000-0005-0000-0000-0000456B0000}"/>
    <cellStyle name="Comma 2 7 2 2 2 2 6 2" xfId="43475" xr:uid="{00000000-0005-0000-0000-0000466B0000}"/>
    <cellStyle name="Comma 2 7 2 2 2 2 7" xfId="33027" xr:uid="{00000000-0005-0000-0000-0000476B0000}"/>
    <cellStyle name="Comma 2 7 2 2 2 3" xfId="4011" xr:uid="{00000000-0005-0000-0000-0000486B0000}"/>
    <cellStyle name="Comma 2 7 2 2 2 3 2" xfId="9372" xr:uid="{00000000-0005-0000-0000-0000496B0000}"/>
    <cellStyle name="Comma 2 7 2 2 2 3 2 2" xfId="22491" xr:uid="{00000000-0005-0000-0000-00004A6B0000}"/>
    <cellStyle name="Comma 2 7 2 2 2 3 2 2 2" xfId="53874" xr:uid="{00000000-0005-0000-0000-00004B6B0000}"/>
    <cellStyle name="Comma 2 7 2 2 2 3 2 3" xfId="40920" xr:uid="{00000000-0005-0000-0000-00004C6B0000}"/>
    <cellStyle name="Comma 2 7 2 2 2 3 3" xfId="30373" xr:uid="{00000000-0005-0000-0000-00004D6B0000}"/>
    <cellStyle name="Comma 2 7 2 2 2 3 3 2" xfId="61755" xr:uid="{00000000-0005-0000-0000-00004E6B0000}"/>
    <cellStyle name="Comma 2 7 2 2 2 3 4" xfId="14716" xr:uid="{00000000-0005-0000-0000-00004F6B0000}"/>
    <cellStyle name="Comma 2 7 2 2 2 3 4 2" xfId="46101" xr:uid="{00000000-0005-0000-0000-0000506B0000}"/>
    <cellStyle name="Comma 2 7 2 2 2 3 5" xfId="35656" xr:uid="{00000000-0005-0000-0000-0000516B0000}"/>
    <cellStyle name="Comma 2 7 2 2 2 4" xfId="6714" xr:uid="{00000000-0005-0000-0000-0000526B0000}"/>
    <cellStyle name="Comma 2 7 2 2 2 4 2" xfId="25118" xr:uid="{00000000-0005-0000-0000-0000536B0000}"/>
    <cellStyle name="Comma 2 7 2 2 2 4 2 2" xfId="56501" xr:uid="{00000000-0005-0000-0000-0000546B0000}"/>
    <cellStyle name="Comma 2 7 2 2 2 4 3" xfId="17345" xr:uid="{00000000-0005-0000-0000-0000556B0000}"/>
    <cellStyle name="Comma 2 7 2 2 2 4 3 2" xfId="48728" xr:uid="{00000000-0005-0000-0000-0000566B0000}"/>
    <cellStyle name="Comma 2 7 2 2 2 4 4" xfId="38288" xr:uid="{00000000-0005-0000-0000-0000576B0000}"/>
    <cellStyle name="Comma 2 7 2 2 2 5" xfId="19864" xr:uid="{00000000-0005-0000-0000-0000586B0000}"/>
    <cellStyle name="Comma 2 7 2 2 2 5 2" xfId="51247" xr:uid="{00000000-0005-0000-0000-0000596B0000}"/>
    <cellStyle name="Comma 2 7 2 2 2 6" xfId="27746" xr:uid="{00000000-0005-0000-0000-00005A6B0000}"/>
    <cellStyle name="Comma 2 7 2 2 2 6 2" xfId="59128" xr:uid="{00000000-0005-0000-0000-00005B6B0000}"/>
    <cellStyle name="Comma 2 7 2 2 2 7" xfId="12088" xr:uid="{00000000-0005-0000-0000-00005C6B0000}"/>
    <cellStyle name="Comma 2 7 2 2 2 7 2" xfId="43474" xr:uid="{00000000-0005-0000-0000-00005D6B0000}"/>
    <cellStyle name="Comma 2 7 2 2 2 8" xfId="33026" xr:uid="{00000000-0005-0000-0000-00005E6B0000}"/>
    <cellStyle name="Comma 2 7 2 2 3" xfId="1313" xr:uid="{00000000-0005-0000-0000-00005F6B0000}"/>
    <cellStyle name="Comma 2 7 2 2 3 2" xfId="4013" xr:uid="{00000000-0005-0000-0000-0000606B0000}"/>
    <cellStyle name="Comma 2 7 2 2 3 2 2" xfId="9374" xr:uid="{00000000-0005-0000-0000-0000616B0000}"/>
    <cellStyle name="Comma 2 7 2 2 3 2 2 2" xfId="22493" xr:uid="{00000000-0005-0000-0000-0000626B0000}"/>
    <cellStyle name="Comma 2 7 2 2 3 2 2 2 2" xfId="53876" xr:uid="{00000000-0005-0000-0000-0000636B0000}"/>
    <cellStyle name="Comma 2 7 2 2 3 2 2 3" xfId="40922" xr:uid="{00000000-0005-0000-0000-0000646B0000}"/>
    <cellStyle name="Comma 2 7 2 2 3 2 3" xfId="30375" xr:uid="{00000000-0005-0000-0000-0000656B0000}"/>
    <cellStyle name="Comma 2 7 2 2 3 2 3 2" xfId="61757" xr:uid="{00000000-0005-0000-0000-0000666B0000}"/>
    <cellStyle name="Comma 2 7 2 2 3 2 4" xfId="14718" xr:uid="{00000000-0005-0000-0000-0000676B0000}"/>
    <cellStyle name="Comma 2 7 2 2 3 2 4 2" xfId="46103" xr:uid="{00000000-0005-0000-0000-0000686B0000}"/>
    <cellStyle name="Comma 2 7 2 2 3 2 5" xfId="35658" xr:uid="{00000000-0005-0000-0000-0000696B0000}"/>
    <cellStyle name="Comma 2 7 2 2 3 3" xfId="6716" xr:uid="{00000000-0005-0000-0000-00006A6B0000}"/>
    <cellStyle name="Comma 2 7 2 2 3 3 2" xfId="25120" xr:uid="{00000000-0005-0000-0000-00006B6B0000}"/>
    <cellStyle name="Comma 2 7 2 2 3 3 2 2" xfId="56503" xr:uid="{00000000-0005-0000-0000-00006C6B0000}"/>
    <cellStyle name="Comma 2 7 2 2 3 3 3" xfId="17347" xr:uid="{00000000-0005-0000-0000-00006D6B0000}"/>
    <cellStyle name="Comma 2 7 2 2 3 3 3 2" xfId="48730" xr:uid="{00000000-0005-0000-0000-00006E6B0000}"/>
    <cellStyle name="Comma 2 7 2 2 3 3 4" xfId="38290" xr:uid="{00000000-0005-0000-0000-00006F6B0000}"/>
    <cellStyle name="Comma 2 7 2 2 3 4" xfId="19866" xr:uid="{00000000-0005-0000-0000-0000706B0000}"/>
    <cellStyle name="Comma 2 7 2 2 3 4 2" xfId="51249" xr:uid="{00000000-0005-0000-0000-0000716B0000}"/>
    <cellStyle name="Comma 2 7 2 2 3 5" xfId="27748" xr:uid="{00000000-0005-0000-0000-0000726B0000}"/>
    <cellStyle name="Comma 2 7 2 2 3 5 2" xfId="59130" xr:uid="{00000000-0005-0000-0000-0000736B0000}"/>
    <cellStyle name="Comma 2 7 2 2 3 6" xfId="12090" xr:uid="{00000000-0005-0000-0000-0000746B0000}"/>
    <cellStyle name="Comma 2 7 2 2 3 6 2" xfId="43476" xr:uid="{00000000-0005-0000-0000-0000756B0000}"/>
    <cellStyle name="Comma 2 7 2 2 3 7" xfId="33028" xr:uid="{00000000-0005-0000-0000-0000766B0000}"/>
    <cellStyle name="Comma 2 7 2 2 4" xfId="1314" xr:uid="{00000000-0005-0000-0000-0000776B0000}"/>
    <cellStyle name="Comma 2 7 2 2 4 2" xfId="4014" xr:uid="{00000000-0005-0000-0000-0000786B0000}"/>
    <cellStyle name="Comma 2 7 2 2 4 2 2" xfId="9375" xr:uid="{00000000-0005-0000-0000-0000796B0000}"/>
    <cellStyle name="Comma 2 7 2 2 4 2 2 2" xfId="22494" xr:uid="{00000000-0005-0000-0000-00007A6B0000}"/>
    <cellStyle name="Comma 2 7 2 2 4 2 2 2 2" xfId="53877" xr:uid="{00000000-0005-0000-0000-00007B6B0000}"/>
    <cellStyle name="Comma 2 7 2 2 4 2 2 3" xfId="40923" xr:uid="{00000000-0005-0000-0000-00007C6B0000}"/>
    <cellStyle name="Comma 2 7 2 2 4 2 3" xfId="30376" xr:uid="{00000000-0005-0000-0000-00007D6B0000}"/>
    <cellStyle name="Comma 2 7 2 2 4 2 3 2" xfId="61758" xr:uid="{00000000-0005-0000-0000-00007E6B0000}"/>
    <cellStyle name="Comma 2 7 2 2 4 2 4" xfId="14719" xr:uid="{00000000-0005-0000-0000-00007F6B0000}"/>
    <cellStyle name="Comma 2 7 2 2 4 2 4 2" xfId="46104" xr:uid="{00000000-0005-0000-0000-0000806B0000}"/>
    <cellStyle name="Comma 2 7 2 2 4 2 5" xfId="35659" xr:uid="{00000000-0005-0000-0000-0000816B0000}"/>
    <cellStyle name="Comma 2 7 2 2 4 3" xfId="6717" xr:uid="{00000000-0005-0000-0000-0000826B0000}"/>
    <cellStyle name="Comma 2 7 2 2 4 3 2" xfId="25121" xr:uid="{00000000-0005-0000-0000-0000836B0000}"/>
    <cellStyle name="Comma 2 7 2 2 4 3 2 2" xfId="56504" xr:uid="{00000000-0005-0000-0000-0000846B0000}"/>
    <cellStyle name="Comma 2 7 2 2 4 3 3" xfId="17348" xr:uid="{00000000-0005-0000-0000-0000856B0000}"/>
    <cellStyle name="Comma 2 7 2 2 4 3 3 2" xfId="48731" xr:uid="{00000000-0005-0000-0000-0000866B0000}"/>
    <cellStyle name="Comma 2 7 2 2 4 3 4" xfId="38291" xr:uid="{00000000-0005-0000-0000-0000876B0000}"/>
    <cellStyle name="Comma 2 7 2 2 4 4" xfId="19867" xr:uid="{00000000-0005-0000-0000-0000886B0000}"/>
    <cellStyle name="Comma 2 7 2 2 4 4 2" xfId="51250" xr:uid="{00000000-0005-0000-0000-0000896B0000}"/>
    <cellStyle name="Comma 2 7 2 2 4 5" xfId="27749" xr:uid="{00000000-0005-0000-0000-00008A6B0000}"/>
    <cellStyle name="Comma 2 7 2 2 4 5 2" xfId="59131" xr:uid="{00000000-0005-0000-0000-00008B6B0000}"/>
    <cellStyle name="Comma 2 7 2 2 4 6" xfId="12091" xr:uid="{00000000-0005-0000-0000-00008C6B0000}"/>
    <cellStyle name="Comma 2 7 2 2 4 6 2" xfId="43477" xr:uid="{00000000-0005-0000-0000-00008D6B0000}"/>
    <cellStyle name="Comma 2 7 2 2 4 7" xfId="33029" xr:uid="{00000000-0005-0000-0000-00008E6B0000}"/>
    <cellStyle name="Comma 2 7 2 2 5" xfId="4010" xr:uid="{00000000-0005-0000-0000-00008F6B0000}"/>
    <cellStyle name="Comma 2 7 2 2 5 2" xfId="9371" xr:uid="{00000000-0005-0000-0000-0000906B0000}"/>
    <cellStyle name="Comma 2 7 2 2 5 2 2" xfId="22490" xr:uid="{00000000-0005-0000-0000-0000916B0000}"/>
    <cellStyle name="Comma 2 7 2 2 5 2 2 2" xfId="53873" xr:uid="{00000000-0005-0000-0000-0000926B0000}"/>
    <cellStyle name="Comma 2 7 2 2 5 2 3" xfId="40919" xr:uid="{00000000-0005-0000-0000-0000936B0000}"/>
    <cellStyle name="Comma 2 7 2 2 5 3" xfId="30372" xr:uid="{00000000-0005-0000-0000-0000946B0000}"/>
    <cellStyle name="Comma 2 7 2 2 5 3 2" xfId="61754" xr:uid="{00000000-0005-0000-0000-0000956B0000}"/>
    <cellStyle name="Comma 2 7 2 2 5 4" xfId="14715" xr:uid="{00000000-0005-0000-0000-0000966B0000}"/>
    <cellStyle name="Comma 2 7 2 2 5 4 2" xfId="46100" xr:uid="{00000000-0005-0000-0000-0000976B0000}"/>
    <cellStyle name="Comma 2 7 2 2 5 5" xfId="35655" xr:uid="{00000000-0005-0000-0000-0000986B0000}"/>
    <cellStyle name="Comma 2 7 2 2 6" xfId="6713" xr:uid="{00000000-0005-0000-0000-0000996B0000}"/>
    <cellStyle name="Comma 2 7 2 2 6 2" xfId="25117" xr:uid="{00000000-0005-0000-0000-00009A6B0000}"/>
    <cellStyle name="Comma 2 7 2 2 6 2 2" xfId="56500" xr:uid="{00000000-0005-0000-0000-00009B6B0000}"/>
    <cellStyle name="Comma 2 7 2 2 6 3" xfId="17344" xr:uid="{00000000-0005-0000-0000-00009C6B0000}"/>
    <cellStyle name="Comma 2 7 2 2 6 3 2" xfId="48727" xr:uid="{00000000-0005-0000-0000-00009D6B0000}"/>
    <cellStyle name="Comma 2 7 2 2 6 4" xfId="38287" xr:uid="{00000000-0005-0000-0000-00009E6B0000}"/>
    <cellStyle name="Comma 2 7 2 2 7" xfId="19863" xr:uid="{00000000-0005-0000-0000-00009F6B0000}"/>
    <cellStyle name="Comma 2 7 2 2 7 2" xfId="51246" xr:uid="{00000000-0005-0000-0000-0000A06B0000}"/>
    <cellStyle name="Comma 2 7 2 2 8" xfId="27745" xr:uid="{00000000-0005-0000-0000-0000A16B0000}"/>
    <cellStyle name="Comma 2 7 2 2 8 2" xfId="59127" xr:uid="{00000000-0005-0000-0000-0000A26B0000}"/>
    <cellStyle name="Comma 2 7 2 2 9" xfId="12087" xr:uid="{00000000-0005-0000-0000-0000A36B0000}"/>
    <cellStyle name="Comma 2 7 2 2 9 2" xfId="43473" xr:uid="{00000000-0005-0000-0000-0000A46B0000}"/>
    <cellStyle name="Comma 2 7 2 3" xfId="1315" xr:uid="{00000000-0005-0000-0000-0000A56B0000}"/>
    <cellStyle name="Comma 2 7 2 3 10" xfId="33030" xr:uid="{00000000-0005-0000-0000-0000A66B0000}"/>
    <cellStyle name="Comma 2 7 2 3 2" xfId="1316" xr:uid="{00000000-0005-0000-0000-0000A76B0000}"/>
    <cellStyle name="Comma 2 7 2 3 2 2" xfId="1317" xr:uid="{00000000-0005-0000-0000-0000A86B0000}"/>
    <cellStyle name="Comma 2 7 2 3 2 2 2" xfId="4017" xr:uid="{00000000-0005-0000-0000-0000A96B0000}"/>
    <cellStyle name="Comma 2 7 2 3 2 2 2 2" xfId="9378" xr:uid="{00000000-0005-0000-0000-0000AA6B0000}"/>
    <cellStyle name="Comma 2 7 2 3 2 2 2 2 2" xfId="22497" xr:uid="{00000000-0005-0000-0000-0000AB6B0000}"/>
    <cellStyle name="Comma 2 7 2 3 2 2 2 2 2 2" xfId="53880" xr:uid="{00000000-0005-0000-0000-0000AC6B0000}"/>
    <cellStyle name="Comma 2 7 2 3 2 2 2 2 3" xfId="40926" xr:uid="{00000000-0005-0000-0000-0000AD6B0000}"/>
    <cellStyle name="Comma 2 7 2 3 2 2 2 3" xfId="30379" xr:uid="{00000000-0005-0000-0000-0000AE6B0000}"/>
    <cellStyle name="Comma 2 7 2 3 2 2 2 3 2" xfId="61761" xr:uid="{00000000-0005-0000-0000-0000AF6B0000}"/>
    <cellStyle name="Comma 2 7 2 3 2 2 2 4" xfId="14722" xr:uid="{00000000-0005-0000-0000-0000B06B0000}"/>
    <cellStyle name="Comma 2 7 2 3 2 2 2 4 2" xfId="46107" xr:uid="{00000000-0005-0000-0000-0000B16B0000}"/>
    <cellStyle name="Comma 2 7 2 3 2 2 2 5" xfId="35662" xr:uid="{00000000-0005-0000-0000-0000B26B0000}"/>
    <cellStyle name="Comma 2 7 2 3 2 2 3" xfId="6720" xr:uid="{00000000-0005-0000-0000-0000B36B0000}"/>
    <cellStyle name="Comma 2 7 2 3 2 2 3 2" xfId="25124" xr:uid="{00000000-0005-0000-0000-0000B46B0000}"/>
    <cellStyle name="Comma 2 7 2 3 2 2 3 2 2" xfId="56507" xr:uid="{00000000-0005-0000-0000-0000B56B0000}"/>
    <cellStyle name="Comma 2 7 2 3 2 2 3 3" xfId="17351" xr:uid="{00000000-0005-0000-0000-0000B66B0000}"/>
    <cellStyle name="Comma 2 7 2 3 2 2 3 3 2" xfId="48734" xr:uid="{00000000-0005-0000-0000-0000B76B0000}"/>
    <cellStyle name="Comma 2 7 2 3 2 2 3 4" xfId="38294" xr:uid="{00000000-0005-0000-0000-0000B86B0000}"/>
    <cellStyle name="Comma 2 7 2 3 2 2 4" xfId="19870" xr:uid="{00000000-0005-0000-0000-0000B96B0000}"/>
    <cellStyle name="Comma 2 7 2 3 2 2 4 2" xfId="51253" xr:uid="{00000000-0005-0000-0000-0000BA6B0000}"/>
    <cellStyle name="Comma 2 7 2 3 2 2 5" xfId="27752" xr:uid="{00000000-0005-0000-0000-0000BB6B0000}"/>
    <cellStyle name="Comma 2 7 2 3 2 2 5 2" xfId="59134" xr:uid="{00000000-0005-0000-0000-0000BC6B0000}"/>
    <cellStyle name="Comma 2 7 2 3 2 2 6" xfId="12094" xr:uid="{00000000-0005-0000-0000-0000BD6B0000}"/>
    <cellStyle name="Comma 2 7 2 3 2 2 6 2" xfId="43480" xr:uid="{00000000-0005-0000-0000-0000BE6B0000}"/>
    <cellStyle name="Comma 2 7 2 3 2 2 7" xfId="33032" xr:uid="{00000000-0005-0000-0000-0000BF6B0000}"/>
    <cellStyle name="Comma 2 7 2 3 2 3" xfId="4016" xr:uid="{00000000-0005-0000-0000-0000C06B0000}"/>
    <cellStyle name="Comma 2 7 2 3 2 3 2" xfId="9377" xr:uid="{00000000-0005-0000-0000-0000C16B0000}"/>
    <cellStyle name="Comma 2 7 2 3 2 3 2 2" xfId="22496" xr:uid="{00000000-0005-0000-0000-0000C26B0000}"/>
    <cellStyle name="Comma 2 7 2 3 2 3 2 2 2" xfId="53879" xr:uid="{00000000-0005-0000-0000-0000C36B0000}"/>
    <cellStyle name="Comma 2 7 2 3 2 3 2 3" xfId="40925" xr:uid="{00000000-0005-0000-0000-0000C46B0000}"/>
    <cellStyle name="Comma 2 7 2 3 2 3 3" xfId="30378" xr:uid="{00000000-0005-0000-0000-0000C56B0000}"/>
    <cellStyle name="Comma 2 7 2 3 2 3 3 2" xfId="61760" xr:uid="{00000000-0005-0000-0000-0000C66B0000}"/>
    <cellStyle name="Comma 2 7 2 3 2 3 4" xfId="14721" xr:uid="{00000000-0005-0000-0000-0000C76B0000}"/>
    <cellStyle name="Comma 2 7 2 3 2 3 4 2" xfId="46106" xr:uid="{00000000-0005-0000-0000-0000C86B0000}"/>
    <cellStyle name="Comma 2 7 2 3 2 3 5" xfId="35661" xr:uid="{00000000-0005-0000-0000-0000C96B0000}"/>
    <cellStyle name="Comma 2 7 2 3 2 4" xfId="6719" xr:uid="{00000000-0005-0000-0000-0000CA6B0000}"/>
    <cellStyle name="Comma 2 7 2 3 2 4 2" xfId="25123" xr:uid="{00000000-0005-0000-0000-0000CB6B0000}"/>
    <cellStyle name="Comma 2 7 2 3 2 4 2 2" xfId="56506" xr:uid="{00000000-0005-0000-0000-0000CC6B0000}"/>
    <cellStyle name="Comma 2 7 2 3 2 4 3" xfId="17350" xr:uid="{00000000-0005-0000-0000-0000CD6B0000}"/>
    <cellStyle name="Comma 2 7 2 3 2 4 3 2" xfId="48733" xr:uid="{00000000-0005-0000-0000-0000CE6B0000}"/>
    <cellStyle name="Comma 2 7 2 3 2 4 4" xfId="38293" xr:uid="{00000000-0005-0000-0000-0000CF6B0000}"/>
    <cellStyle name="Comma 2 7 2 3 2 5" xfId="19869" xr:uid="{00000000-0005-0000-0000-0000D06B0000}"/>
    <cellStyle name="Comma 2 7 2 3 2 5 2" xfId="51252" xr:uid="{00000000-0005-0000-0000-0000D16B0000}"/>
    <cellStyle name="Comma 2 7 2 3 2 6" xfId="27751" xr:uid="{00000000-0005-0000-0000-0000D26B0000}"/>
    <cellStyle name="Comma 2 7 2 3 2 6 2" xfId="59133" xr:uid="{00000000-0005-0000-0000-0000D36B0000}"/>
    <cellStyle name="Comma 2 7 2 3 2 7" xfId="12093" xr:uid="{00000000-0005-0000-0000-0000D46B0000}"/>
    <cellStyle name="Comma 2 7 2 3 2 7 2" xfId="43479" xr:uid="{00000000-0005-0000-0000-0000D56B0000}"/>
    <cellStyle name="Comma 2 7 2 3 2 8" xfId="33031" xr:uid="{00000000-0005-0000-0000-0000D66B0000}"/>
    <cellStyle name="Comma 2 7 2 3 3" xfId="1318" xr:uid="{00000000-0005-0000-0000-0000D76B0000}"/>
    <cellStyle name="Comma 2 7 2 3 3 2" xfId="4018" xr:uid="{00000000-0005-0000-0000-0000D86B0000}"/>
    <cellStyle name="Comma 2 7 2 3 3 2 2" xfId="9379" xr:uid="{00000000-0005-0000-0000-0000D96B0000}"/>
    <cellStyle name="Comma 2 7 2 3 3 2 2 2" xfId="22498" xr:uid="{00000000-0005-0000-0000-0000DA6B0000}"/>
    <cellStyle name="Comma 2 7 2 3 3 2 2 2 2" xfId="53881" xr:uid="{00000000-0005-0000-0000-0000DB6B0000}"/>
    <cellStyle name="Comma 2 7 2 3 3 2 2 3" xfId="40927" xr:uid="{00000000-0005-0000-0000-0000DC6B0000}"/>
    <cellStyle name="Comma 2 7 2 3 3 2 3" xfId="30380" xr:uid="{00000000-0005-0000-0000-0000DD6B0000}"/>
    <cellStyle name="Comma 2 7 2 3 3 2 3 2" xfId="61762" xr:uid="{00000000-0005-0000-0000-0000DE6B0000}"/>
    <cellStyle name="Comma 2 7 2 3 3 2 4" xfId="14723" xr:uid="{00000000-0005-0000-0000-0000DF6B0000}"/>
    <cellStyle name="Comma 2 7 2 3 3 2 4 2" xfId="46108" xr:uid="{00000000-0005-0000-0000-0000E06B0000}"/>
    <cellStyle name="Comma 2 7 2 3 3 2 5" xfId="35663" xr:uid="{00000000-0005-0000-0000-0000E16B0000}"/>
    <cellStyle name="Comma 2 7 2 3 3 3" xfId="6721" xr:uid="{00000000-0005-0000-0000-0000E26B0000}"/>
    <cellStyle name="Comma 2 7 2 3 3 3 2" xfId="25125" xr:uid="{00000000-0005-0000-0000-0000E36B0000}"/>
    <cellStyle name="Comma 2 7 2 3 3 3 2 2" xfId="56508" xr:uid="{00000000-0005-0000-0000-0000E46B0000}"/>
    <cellStyle name="Comma 2 7 2 3 3 3 3" xfId="17352" xr:uid="{00000000-0005-0000-0000-0000E56B0000}"/>
    <cellStyle name="Comma 2 7 2 3 3 3 3 2" xfId="48735" xr:uid="{00000000-0005-0000-0000-0000E66B0000}"/>
    <cellStyle name="Comma 2 7 2 3 3 3 4" xfId="38295" xr:uid="{00000000-0005-0000-0000-0000E76B0000}"/>
    <cellStyle name="Comma 2 7 2 3 3 4" xfId="19871" xr:uid="{00000000-0005-0000-0000-0000E86B0000}"/>
    <cellStyle name="Comma 2 7 2 3 3 4 2" xfId="51254" xr:uid="{00000000-0005-0000-0000-0000E96B0000}"/>
    <cellStyle name="Comma 2 7 2 3 3 5" xfId="27753" xr:uid="{00000000-0005-0000-0000-0000EA6B0000}"/>
    <cellStyle name="Comma 2 7 2 3 3 5 2" xfId="59135" xr:uid="{00000000-0005-0000-0000-0000EB6B0000}"/>
    <cellStyle name="Comma 2 7 2 3 3 6" xfId="12095" xr:uid="{00000000-0005-0000-0000-0000EC6B0000}"/>
    <cellStyle name="Comma 2 7 2 3 3 6 2" xfId="43481" xr:uid="{00000000-0005-0000-0000-0000ED6B0000}"/>
    <cellStyle name="Comma 2 7 2 3 3 7" xfId="33033" xr:uid="{00000000-0005-0000-0000-0000EE6B0000}"/>
    <cellStyle name="Comma 2 7 2 3 4" xfId="1319" xr:uid="{00000000-0005-0000-0000-0000EF6B0000}"/>
    <cellStyle name="Comma 2 7 2 3 4 2" xfId="4019" xr:uid="{00000000-0005-0000-0000-0000F06B0000}"/>
    <cellStyle name="Comma 2 7 2 3 4 2 2" xfId="9380" xr:uid="{00000000-0005-0000-0000-0000F16B0000}"/>
    <cellStyle name="Comma 2 7 2 3 4 2 2 2" xfId="22499" xr:uid="{00000000-0005-0000-0000-0000F26B0000}"/>
    <cellStyle name="Comma 2 7 2 3 4 2 2 2 2" xfId="53882" xr:uid="{00000000-0005-0000-0000-0000F36B0000}"/>
    <cellStyle name="Comma 2 7 2 3 4 2 2 3" xfId="40928" xr:uid="{00000000-0005-0000-0000-0000F46B0000}"/>
    <cellStyle name="Comma 2 7 2 3 4 2 3" xfId="30381" xr:uid="{00000000-0005-0000-0000-0000F56B0000}"/>
    <cellStyle name="Comma 2 7 2 3 4 2 3 2" xfId="61763" xr:uid="{00000000-0005-0000-0000-0000F66B0000}"/>
    <cellStyle name="Comma 2 7 2 3 4 2 4" xfId="14724" xr:uid="{00000000-0005-0000-0000-0000F76B0000}"/>
    <cellStyle name="Comma 2 7 2 3 4 2 4 2" xfId="46109" xr:uid="{00000000-0005-0000-0000-0000F86B0000}"/>
    <cellStyle name="Comma 2 7 2 3 4 2 5" xfId="35664" xr:uid="{00000000-0005-0000-0000-0000F96B0000}"/>
    <cellStyle name="Comma 2 7 2 3 4 3" xfId="6722" xr:uid="{00000000-0005-0000-0000-0000FA6B0000}"/>
    <cellStyle name="Comma 2 7 2 3 4 3 2" xfId="25126" xr:uid="{00000000-0005-0000-0000-0000FB6B0000}"/>
    <cellStyle name="Comma 2 7 2 3 4 3 2 2" xfId="56509" xr:uid="{00000000-0005-0000-0000-0000FC6B0000}"/>
    <cellStyle name="Comma 2 7 2 3 4 3 3" xfId="17353" xr:uid="{00000000-0005-0000-0000-0000FD6B0000}"/>
    <cellStyle name="Comma 2 7 2 3 4 3 3 2" xfId="48736" xr:uid="{00000000-0005-0000-0000-0000FE6B0000}"/>
    <cellStyle name="Comma 2 7 2 3 4 3 4" xfId="38296" xr:uid="{00000000-0005-0000-0000-0000FF6B0000}"/>
    <cellStyle name="Comma 2 7 2 3 4 4" xfId="19872" xr:uid="{00000000-0005-0000-0000-0000006C0000}"/>
    <cellStyle name="Comma 2 7 2 3 4 4 2" xfId="51255" xr:uid="{00000000-0005-0000-0000-0000016C0000}"/>
    <cellStyle name="Comma 2 7 2 3 4 5" xfId="27754" xr:uid="{00000000-0005-0000-0000-0000026C0000}"/>
    <cellStyle name="Comma 2 7 2 3 4 5 2" xfId="59136" xr:uid="{00000000-0005-0000-0000-0000036C0000}"/>
    <cellStyle name="Comma 2 7 2 3 4 6" xfId="12096" xr:uid="{00000000-0005-0000-0000-0000046C0000}"/>
    <cellStyle name="Comma 2 7 2 3 4 6 2" xfId="43482" xr:uid="{00000000-0005-0000-0000-0000056C0000}"/>
    <cellStyle name="Comma 2 7 2 3 4 7" xfId="33034" xr:uid="{00000000-0005-0000-0000-0000066C0000}"/>
    <cellStyle name="Comma 2 7 2 3 5" xfId="4015" xr:uid="{00000000-0005-0000-0000-0000076C0000}"/>
    <cellStyle name="Comma 2 7 2 3 5 2" xfId="9376" xr:uid="{00000000-0005-0000-0000-0000086C0000}"/>
    <cellStyle name="Comma 2 7 2 3 5 2 2" xfId="22495" xr:uid="{00000000-0005-0000-0000-0000096C0000}"/>
    <cellStyle name="Comma 2 7 2 3 5 2 2 2" xfId="53878" xr:uid="{00000000-0005-0000-0000-00000A6C0000}"/>
    <cellStyle name="Comma 2 7 2 3 5 2 3" xfId="40924" xr:uid="{00000000-0005-0000-0000-00000B6C0000}"/>
    <cellStyle name="Comma 2 7 2 3 5 3" xfId="30377" xr:uid="{00000000-0005-0000-0000-00000C6C0000}"/>
    <cellStyle name="Comma 2 7 2 3 5 3 2" xfId="61759" xr:uid="{00000000-0005-0000-0000-00000D6C0000}"/>
    <cellStyle name="Comma 2 7 2 3 5 4" xfId="14720" xr:uid="{00000000-0005-0000-0000-00000E6C0000}"/>
    <cellStyle name="Comma 2 7 2 3 5 4 2" xfId="46105" xr:uid="{00000000-0005-0000-0000-00000F6C0000}"/>
    <cellStyle name="Comma 2 7 2 3 5 5" xfId="35660" xr:uid="{00000000-0005-0000-0000-0000106C0000}"/>
    <cellStyle name="Comma 2 7 2 3 6" xfId="6718" xr:uid="{00000000-0005-0000-0000-0000116C0000}"/>
    <cellStyle name="Comma 2 7 2 3 6 2" xfId="25122" xr:uid="{00000000-0005-0000-0000-0000126C0000}"/>
    <cellStyle name="Comma 2 7 2 3 6 2 2" xfId="56505" xr:uid="{00000000-0005-0000-0000-0000136C0000}"/>
    <cellStyle name="Comma 2 7 2 3 6 3" xfId="17349" xr:uid="{00000000-0005-0000-0000-0000146C0000}"/>
    <cellStyle name="Comma 2 7 2 3 6 3 2" xfId="48732" xr:uid="{00000000-0005-0000-0000-0000156C0000}"/>
    <cellStyle name="Comma 2 7 2 3 6 4" xfId="38292" xr:uid="{00000000-0005-0000-0000-0000166C0000}"/>
    <cellStyle name="Comma 2 7 2 3 7" xfId="19868" xr:uid="{00000000-0005-0000-0000-0000176C0000}"/>
    <cellStyle name="Comma 2 7 2 3 7 2" xfId="51251" xr:uid="{00000000-0005-0000-0000-0000186C0000}"/>
    <cellStyle name="Comma 2 7 2 3 8" xfId="27750" xr:uid="{00000000-0005-0000-0000-0000196C0000}"/>
    <cellStyle name="Comma 2 7 2 3 8 2" xfId="59132" xr:uid="{00000000-0005-0000-0000-00001A6C0000}"/>
    <cellStyle name="Comma 2 7 2 3 9" xfId="12092" xr:uid="{00000000-0005-0000-0000-00001B6C0000}"/>
    <cellStyle name="Comma 2 7 2 3 9 2" xfId="43478" xr:uid="{00000000-0005-0000-0000-00001C6C0000}"/>
    <cellStyle name="Comma 2 7 2 4" xfId="1320" xr:uid="{00000000-0005-0000-0000-00001D6C0000}"/>
    <cellStyle name="Comma 2 7 2 4 10" xfId="33035" xr:uid="{00000000-0005-0000-0000-00001E6C0000}"/>
    <cellStyle name="Comma 2 7 2 4 2" xfId="1321" xr:uid="{00000000-0005-0000-0000-00001F6C0000}"/>
    <cellStyle name="Comma 2 7 2 4 2 2" xfId="1322" xr:uid="{00000000-0005-0000-0000-0000206C0000}"/>
    <cellStyle name="Comma 2 7 2 4 2 2 2" xfId="4022" xr:uid="{00000000-0005-0000-0000-0000216C0000}"/>
    <cellStyle name="Comma 2 7 2 4 2 2 2 2" xfId="9383" xr:uid="{00000000-0005-0000-0000-0000226C0000}"/>
    <cellStyle name="Comma 2 7 2 4 2 2 2 2 2" xfId="22502" xr:uid="{00000000-0005-0000-0000-0000236C0000}"/>
    <cellStyle name="Comma 2 7 2 4 2 2 2 2 2 2" xfId="53885" xr:uid="{00000000-0005-0000-0000-0000246C0000}"/>
    <cellStyle name="Comma 2 7 2 4 2 2 2 2 3" xfId="40931" xr:uid="{00000000-0005-0000-0000-0000256C0000}"/>
    <cellStyle name="Comma 2 7 2 4 2 2 2 3" xfId="30384" xr:uid="{00000000-0005-0000-0000-0000266C0000}"/>
    <cellStyle name="Comma 2 7 2 4 2 2 2 3 2" xfId="61766" xr:uid="{00000000-0005-0000-0000-0000276C0000}"/>
    <cellStyle name="Comma 2 7 2 4 2 2 2 4" xfId="14727" xr:uid="{00000000-0005-0000-0000-0000286C0000}"/>
    <cellStyle name="Comma 2 7 2 4 2 2 2 4 2" xfId="46112" xr:uid="{00000000-0005-0000-0000-0000296C0000}"/>
    <cellStyle name="Comma 2 7 2 4 2 2 2 5" xfId="35667" xr:uid="{00000000-0005-0000-0000-00002A6C0000}"/>
    <cellStyle name="Comma 2 7 2 4 2 2 3" xfId="6725" xr:uid="{00000000-0005-0000-0000-00002B6C0000}"/>
    <cellStyle name="Comma 2 7 2 4 2 2 3 2" xfId="25129" xr:uid="{00000000-0005-0000-0000-00002C6C0000}"/>
    <cellStyle name="Comma 2 7 2 4 2 2 3 2 2" xfId="56512" xr:uid="{00000000-0005-0000-0000-00002D6C0000}"/>
    <cellStyle name="Comma 2 7 2 4 2 2 3 3" xfId="17356" xr:uid="{00000000-0005-0000-0000-00002E6C0000}"/>
    <cellStyle name="Comma 2 7 2 4 2 2 3 3 2" xfId="48739" xr:uid="{00000000-0005-0000-0000-00002F6C0000}"/>
    <cellStyle name="Comma 2 7 2 4 2 2 3 4" xfId="38299" xr:uid="{00000000-0005-0000-0000-0000306C0000}"/>
    <cellStyle name="Comma 2 7 2 4 2 2 4" xfId="19875" xr:uid="{00000000-0005-0000-0000-0000316C0000}"/>
    <cellStyle name="Comma 2 7 2 4 2 2 4 2" xfId="51258" xr:uid="{00000000-0005-0000-0000-0000326C0000}"/>
    <cellStyle name="Comma 2 7 2 4 2 2 5" xfId="27757" xr:uid="{00000000-0005-0000-0000-0000336C0000}"/>
    <cellStyle name="Comma 2 7 2 4 2 2 5 2" xfId="59139" xr:uid="{00000000-0005-0000-0000-0000346C0000}"/>
    <cellStyle name="Comma 2 7 2 4 2 2 6" xfId="12099" xr:uid="{00000000-0005-0000-0000-0000356C0000}"/>
    <cellStyle name="Comma 2 7 2 4 2 2 6 2" xfId="43485" xr:uid="{00000000-0005-0000-0000-0000366C0000}"/>
    <cellStyle name="Comma 2 7 2 4 2 2 7" xfId="33037" xr:uid="{00000000-0005-0000-0000-0000376C0000}"/>
    <cellStyle name="Comma 2 7 2 4 2 3" xfId="4021" xr:uid="{00000000-0005-0000-0000-0000386C0000}"/>
    <cellStyle name="Comma 2 7 2 4 2 3 2" xfId="9382" xr:uid="{00000000-0005-0000-0000-0000396C0000}"/>
    <cellStyle name="Comma 2 7 2 4 2 3 2 2" xfId="22501" xr:uid="{00000000-0005-0000-0000-00003A6C0000}"/>
    <cellStyle name="Comma 2 7 2 4 2 3 2 2 2" xfId="53884" xr:uid="{00000000-0005-0000-0000-00003B6C0000}"/>
    <cellStyle name="Comma 2 7 2 4 2 3 2 3" xfId="40930" xr:uid="{00000000-0005-0000-0000-00003C6C0000}"/>
    <cellStyle name="Comma 2 7 2 4 2 3 3" xfId="30383" xr:uid="{00000000-0005-0000-0000-00003D6C0000}"/>
    <cellStyle name="Comma 2 7 2 4 2 3 3 2" xfId="61765" xr:uid="{00000000-0005-0000-0000-00003E6C0000}"/>
    <cellStyle name="Comma 2 7 2 4 2 3 4" xfId="14726" xr:uid="{00000000-0005-0000-0000-00003F6C0000}"/>
    <cellStyle name="Comma 2 7 2 4 2 3 4 2" xfId="46111" xr:uid="{00000000-0005-0000-0000-0000406C0000}"/>
    <cellStyle name="Comma 2 7 2 4 2 3 5" xfId="35666" xr:uid="{00000000-0005-0000-0000-0000416C0000}"/>
    <cellStyle name="Comma 2 7 2 4 2 4" xfId="6724" xr:uid="{00000000-0005-0000-0000-0000426C0000}"/>
    <cellStyle name="Comma 2 7 2 4 2 4 2" xfId="25128" xr:uid="{00000000-0005-0000-0000-0000436C0000}"/>
    <cellStyle name="Comma 2 7 2 4 2 4 2 2" xfId="56511" xr:uid="{00000000-0005-0000-0000-0000446C0000}"/>
    <cellStyle name="Comma 2 7 2 4 2 4 3" xfId="17355" xr:uid="{00000000-0005-0000-0000-0000456C0000}"/>
    <cellStyle name="Comma 2 7 2 4 2 4 3 2" xfId="48738" xr:uid="{00000000-0005-0000-0000-0000466C0000}"/>
    <cellStyle name="Comma 2 7 2 4 2 4 4" xfId="38298" xr:uid="{00000000-0005-0000-0000-0000476C0000}"/>
    <cellStyle name="Comma 2 7 2 4 2 5" xfId="19874" xr:uid="{00000000-0005-0000-0000-0000486C0000}"/>
    <cellStyle name="Comma 2 7 2 4 2 5 2" xfId="51257" xr:uid="{00000000-0005-0000-0000-0000496C0000}"/>
    <cellStyle name="Comma 2 7 2 4 2 6" xfId="27756" xr:uid="{00000000-0005-0000-0000-00004A6C0000}"/>
    <cellStyle name="Comma 2 7 2 4 2 6 2" xfId="59138" xr:uid="{00000000-0005-0000-0000-00004B6C0000}"/>
    <cellStyle name="Comma 2 7 2 4 2 7" xfId="12098" xr:uid="{00000000-0005-0000-0000-00004C6C0000}"/>
    <cellStyle name="Comma 2 7 2 4 2 7 2" xfId="43484" xr:uid="{00000000-0005-0000-0000-00004D6C0000}"/>
    <cellStyle name="Comma 2 7 2 4 2 8" xfId="33036" xr:uid="{00000000-0005-0000-0000-00004E6C0000}"/>
    <cellStyle name="Comma 2 7 2 4 3" xfId="1323" xr:uid="{00000000-0005-0000-0000-00004F6C0000}"/>
    <cellStyle name="Comma 2 7 2 4 3 2" xfId="4023" xr:uid="{00000000-0005-0000-0000-0000506C0000}"/>
    <cellStyle name="Comma 2 7 2 4 3 2 2" xfId="9384" xr:uid="{00000000-0005-0000-0000-0000516C0000}"/>
    <cellStyle name="Comma 2 7 2 4 3 2 2 2" xfId="22503" xr:uid="{00000000-0005-0000-0000-0000526C0000}"/>
    <cellStyle name="Comma 2 7 2 4 3 2 2 2 2" xfId="53886" xr:uid="{00000000-0005-0000-0000-0000536C0000}"/>
    <cellStyle name="Comma 2 7 2 4 3 2 2 3" xfId="40932" xr:uid="{00000000-0005-0000-0000-0000546C0000}"/>
    <cellStyle name="Comma 2 7 2 4 3 2 3" xfId="30385" xr:uid="{00000000-0005-0000-0000-0000556C0000}"/>
    <cellStyle name="Comma 2 7 2 4 3 2 3 2" xfId="61767" xr:uid="{00000000-0005-0000-0000-0000566C0000}"/>
    <cellStyle name="Comma 2 7 2 4 3 2 4" xfId="14728" xr:uid="{00000000-0005-0000-0000-0000576C0000}"/>
    <cellStyle name="Comma 2 7 2 4 3 2 4 2" xfId="46113" xr:uid="{00000000-0005-0000-0000-0000586C0000}"/>
    <cellStyle name="Comma 2 7 2 4 3 2 5" xfId="35668" xr:uid="{00000000-0005-0000-0000-0000596C0000}"/>
    <cellStyle name="Comma 2 7 2 4 3 3" xfId="6726" xr:uid="{00000000-0005-0000-0000-00005A6C0000}"/>
    <cellStyle name="Comma 2 7 2 4 3 3 2" xfId="25130" xr:uid="{00000000-0005-0000-0000-00005B6C0000}"/>
    <cellStyle name="Comma 2 7 2 4 3 3 2 2" xfId="56513" xr:uid="{00000000-0005-0000-0000-00005C6C0000}"/>
    <cellStyle name="Comma 2 7 2 4 3 3 3" xfId="17357" xr:uid="{00000000-0005-0000-0000-00005D6C0000}"/>
    <cellStyle name="Comma 2 7 2 4 3 3 3 2" xfId="48740" xr:uid="{00000000-0005-0000-0000-00005E6C0000}"/>
    <cellStyle name="Comma 2 7 2 4 3 3 4" xfId="38300" xr:uid="{00000000-0005-0000-0000-00005F6C0000}"/>
    <cellStyle name="Comma 2 7 2 4 3 4" xfId="19876" xr:uid="{00000000-0005-0000-0000-0000606C0000}"/>
    <cellStyle name="Comma 2 7 2 4 3 4 2" xfId="51259" xr:uid="{00000000-0005-0000-0000-0000616C0000}"/>
    <cellStyle name="Comma 2 7 2 4 3 5" xfId="27758" xr:uid="{00000000-0005-0000-0000-0000626C0000}"/>
    <cellStyle name="Comma 2 7 2 4 3 5 2" xfId="59140" xr:uid="{00000000-0005-0000-0000-0000636C0000}"/>
    <cellStyle name="Comma 2 7 2 4 3 6" xfId="12100" xr:uid="{00000000-0005-0000-0000-0000646C0000}"/>
    <cellStyle name="Comma 2 7 2 4 3 6 2" xfId="43486" xr:uid="{00000000-0005-0000-0000-0000656C0000}"/>
    <cellStyle name="Comma 2 7 2 4 3 7" xfId="33038" xr:uid="{00000000-0005-0000-0000-0000666C0000}"/>
    <cellStyle name="Comma 2 7 2 4 4" xfId="1324" xr:uid="{00000000-0005-0000-0000-0000676C0000}"/>
    <cellStyle name="Comma 2 7 2 4 4 2" xfId="4024" xr:uid="{00000000-0005-0000-0000-0000686C0000}"/>
    <cellStyle name="Comma 2 7 2 4 4 2 2" xfId="9385" xr:uid="{00000000-0005-0000-0000-0000696C0000}"/>
    <cellStyle name="Comma 2 7 2 4 4 2 2 2" xfId="22504" xr:uid="{00000000-0005-0000-0000-00006A6C0000}"/>
    <cellStyle name="Comma 2 7 2 4 4 2 2 2 2" xfId="53887" xr:uid="{00000000-0005-0000-0000-00006B6C0000}"/>
    <cellStyle name="Comma 2 7 2 4 4 2 2 3" xfId="40933" xr:uid="{00000000-0005-0000-0000-00006C6C0000}"/>
    <cellStyle name="Comma 2 7 2 4 4 2 3" xfId="30386" xr:uid="{00000000-0005-0000-0000-00006D6C0000}"/>
    <cellStyle name="Comma 2 7 2 4 4 2 3 2" xfId="61768" xr:uid="{00000000-0005-0000-0000-00006E6C0000}"/>
    <cellStyle name="Comma 2 7 2 4 4 2 4" xfId="14729" xr:uid="{00000000-0005-0000-0000-00006F6C0000}"/>
    <cellStyle name="Comma 2 7 2 4 4 2 4 2" xfId="46114" xr:uid="{00000000-0005-0000-0000-0000706C0000}"/>
    <cellStyle name="Comma 2 7 2 4 4 2 5" xfId="35669" xr:uid="{00000000-0005-0000-0000-0000716C0000}"/>
    <cellStyle name="Comma 2 7 2 4 4 3" xfId="6727" xr:uid="{00000000-0005-0000-0000-0000726C0000}"/>
    <cellStyle name="Comma 2 7 2 4 4 3 2" xfId="25131" xr:uid="{00000000-0005-0000-0000-0000736C0000}"/>
    <cellStyle name="Comma 2 7 2 4 4 3 2 2" xfId="56514" xr:uid="{00000000-0005-0000-0000-0000746C0000}"/>
    <cellStyle name="Comma 2 7 2 4 4 3 3" xfId="17358" xr:uid="{00000000-0005-0000-0000-0000756C0000}"/>
    <cellStyle name="Comma 2 7 2 4 4 3 3 2" xfId="48741" xr:uid="{00000000-0005-0000-0000-0000766C0000}"/>
    <cellStyle name="Comma 2 7 2 4 4 3 4" xfId="38301" xr:uid="{00000000-0005-0000-0000-0000776C0000}"/>
    <cellStyle name="Comma 2 7 2 4 4 4" xfId="19877" xr:uid="{00000000-0005-0000-0000-0000786C0000}"/>
    <cellStyle name="Comma 2 7 2 4 4 4 2" xfId="51260" xr:uid="{00000000-0005-0000-0000-0000796C0000}"/>
    <cellStyle name="Comma 2 7 2 4 4 5" xfId="27759" xr:uid="{00000000-0005-0000-0000-00007A6C0000}"/>
    <cellStyle name="Comma 2 7 2 4 4 5 2" xfId="59141" xr:uid="{00000000-0005-0000-0000-00007B6C0000}"/>
    <cellStyle name="Comma 2 7 2 4 4 6" xfId="12101" xr:uid="{00000000-0005-0000-0000-00007C6C0000}"/>
    <cellStyle name="Comma 2 7 2 4 4 6 2" xfId="43487" xr:uid="{00000000-0005-0000-0000-00007D6C0000}"/>
    <cellStyle name="Comma 2 7 2 4 4 7" xfId="33039" xr:uid="{00000000-0005-0000-0000-00007E6C0000}"/>
    <cellStyle name="Comma 2 7 2 4 5" xfId="4020" xr:uid="{00000000-0005-0000-0000-00007F6C0000}"/>
    <cellStyle name="Comma 2 7 2 4 5 2" xfId="9381" xr:uid="{00000000-0005-0000-0000-0000806C0000}"/>
    <cellStyle name="Comma 2 7 2 4 5 2 2" xfId="22500" xr:uid="{00000000-0005-0000-0000-0000816C0000}"/>
    <cellStyle name="Comma 2 7 2 4 5 2 2 2" xfId="53883" xr:uid="{00000000-0005-0000-0000-0000826C0000}"/>
    <cellStyle name="Comma 2 7 2 4 5 2 3" xfId="40929" xr:uid="{00000000-0005-0000-0000-0000836C0000}"/>
    <cellStyle name="Comma 2 7 2 4 5 3" xfId="30382" xr:uid="{00000000-0005-0000-0000-0000846C0000}"/>
    <cellStyle name="Comma 2 7 2 4 5 3 2" xfId="61764" xr:uid="{00000000-0005-0000-0000-0000856C0000}"/>
    <cellStyle name="Comma 2 7 2 4 5 4" xfId="14725" xr:uid="{00000000-0005-0000-0000-0000866C0000}"/>
    <cellStyle name="Comma 2 7 2 4 5 4 2" xfId="46110" xr:uid="{00000000-0005-0000-0000-0000876C0000}"/>
    <cellStyle name="Comma 2 7 2 4 5 5" xfId="35665" xr:uid="{00000000-0005-0000-0000-0000886C0000}"/>
    <cellStyle name="Comma 2 7 2 4 6" xfId="6723" xr:uid="{00000000-0005-0000-0000-0000896C0000}"/>
    <cellStyle name="Comma 2 7 2 4 6 2" xfId="25127" xr:uid="{00000000-0005-0000-0000-00008A6C0000}"/>
    <cellStyle name="Comma 2 7 2 4 6 2 2" xfId="56510" xr:uid="{00000000-0005-0000-0000-00008B6C0000}"/>
    <cellStyle name="Comma 2 7 2 4 6 3" xfId="17354" xr:uid="{00000000-0005-0000-0000-00008C6C0000}"/>
    <cellStyle name="Comma 2 7 2 4 6 3 2" xfId="48737" xr:uid="{00000000-0005-0000-0000-00008D6C0000}"/>
    <cellStyle name="Comma 2 7 2 4 6 4" xfId="38297" xr:uid="{00000000-0005-0000-0000-00008E6C0000}"/>
    <cellStyle name="Comma 2 7 2 4 7" xfId="19873" xr:uid="{00000000-0005-0000-0000-00008F6C0000}"/>
    <cellStyle name="Comma 2 7 2 4 7 2" xfId="51256" xr:uid="{00000000-0005-0000-0000-0000906C0000}"/>
    <cellStyle name="Comma 2 7 2 4 8" xfId="27755" xr:uid="{00000000-0005-0000-0000-0000916C0000}"/>
    <cellStyle name="Comma 2 7 2 4 8 2" xfId="59137" xr:uid="{00000000-0005-0000-0000-0000926C0000}"/>
    <cellStyle name="Comma 2 7 2 4 9" xfId="12097" xr:uid="{00000000-0005-0000-0000-0000936C0000}"/>
    <cellStyle name="Comma 2 7 2 4 9 2" xfId="43483" xr:uid="{00000000-0005-0000-0000-0000946C0000}"/>
    <cellStyle name="Comma 2 7 2 5" xfId="1325" xr:uid="{00000000-0005-0000-0000-0000956C0000}"/>
    <cellStyle name="Comma 2 7 2 5 10" xfId="33040" xr:uid="{00000000-0005-0000-0000-0000966C0000}"/>
    <cellStyle name="Comma 2 7 2 5 2" xfId="1326" xr:uid="{00000000-0005-0000-0000-0000976C0000}"/>
    <cellStyle name="Comma 2 7 2 5 2 2" xfId="1327" xr:uid="{00000000-0005-0000-0000-0000986C0000}"/>
    <cellStyle name="Comma 2 7 2 5 2 2 2" xfId="4027" xr:uid="{00000000-0005-0000-0000-0000996C0000}"/>
    <cellStyle name="Comma 2 7 2 5 2 2 2 2" xfId="9388" xr:uid="{00000000-0005-0000-0000-00009A6C0000}"/>
    <cellStyle name="Comma 2 7 2 5 2 2 2 2 2" xfId="22507" xr:uid="{00000000-0005-0000-0000-00009B6C0000}"/>
    <cellStyle name="Comma 2 7 2 5 2 2 2 2 2 2" xfId="53890" xr:uid="{00000000-0005-0000-0000-00009C6C0000}"/>
    <cellStyle name="Comma 2 7 2 5 2 2 2 2 3" xfId="40936" xr:uid="{00000000-0005-0000-0000-00009D6C0000}"/>
    <cellStyle name="Comma 2 7 2 5 2 2 2 3" xfId="30389" xr:uid="{00000000-0005-0000-0000-00009E6C0000}"/>
    <cellStyle name="Comma 2 7 2 5 2 2 2 3 2" xfId="61771" xr:uid="{00000000-0005-0000-0000-00009F6C0000}"/>
    <cellStyle name="Comma 2 7 2 5 2 2 2 4" xfId="14732" xr:uid="{00000000-0005-0000-0000-0000A06C0000}"/>
    <cellStyle name="Comma 2 7 2 5 2 2 2 4 2" xfId="46117" xr:uid="{00000000-0005-0000-0000-0000A16C0000}"/>
    <cellStyle name="Comma 2 7 2 5 2 2 2 5" xfId="35672" xr:uid="{00000000-0005-0000-0000-0000A26C0000}"/>
    <cellStyle name="Comma 2 7 2 5 2 2 3" xfId="6730" xr:uid="{00000000-0005-0000-0000-0000A36C0000}"/>
    <cellStyle name="Comma 2 7 2 5 2 2 3 2" xfId="25134" xr:uid="{00000000-0005-0000-0000-0000A46C0000}"/>
    <cellStyle name="Comma 2 7 2 5 2 2 3 2 2" xfId="56517" xr:uid="{00000000-0005-0000-0000-0000A56C0000}"/>
    <cellStyle name="Comma 2 7 2 5 2 2 3 3" xfId="17361" xr:uid="{00000000-0005-0000-0000-0000A66C0000}"/>
    <cellStyle name="Comma 2 7 2 5 2 2 3 3 2" xfId="48744" xr:uid="{00000000-0005-0000-0000-0000A76C0000}"/>
    <cellStyle name="Comma 2 7 2 5 2 2 3 4" xfId="38304" xr:uid="{00000000-0005-0000-0000-0000A86C0000}"/>
    <cellStyle name="Comma 2 7 2 5 2 2 4" xfId="19880" xr:uid="{00000000-0005-0000-0000-0000A96C0000}"/>
    <cellStyle name="Comma 2 7 2 5 2 2 4 2" xfId="51263" xr:uid="{00000000-0005-0000-0000-0000AA6C0000}"/>
    <cellStyle name="Comma 2 7 2 5 2 2 5" xfId="27762" xr:uid="{00000000-0005-0000-0000-0000AB6C0000}"/>
    <cellStyle name="Comma 2 7 2 5 2 2 5 2" xfId="59144" xr:uid="{00000000-0005-0000-0000-0000AC6C0000}"/>
    <cellStyle name="Comma 2 7 2 5 2 2 6" xfId="12104" xr:uid="{00000000-0005-0000-0000-0000AD6C0000}"/>
    <cellStyle name="Comma 2 7 2 5 2 2 6 2" xfId="43490" xr:uid="{00000000-0005-0000-0000-0000AE6C0000}"/>
    <cellStyle name="Comma 2 7 2 5 2 2 7" xfId="33042" xr:uid="{00000000-0005-0000-0000-0000AF6C0000}"/>
    <cellStyle name="Comma 2 7 2 5 2 3" xfId="4026" xr:uid="{00000000-0005-0000-0000-0000B06C0000}"/>
    <cellStyle name="Comma 2 7 2 5 2 3 2" xfId="9387" xr:uid="{00000000-0005-0000-0000-0000B16C0000}"/>
    <cellStyle name="Comma 2 7 2 5 2 3 2 2" xfId="22506" xr:uid="{00000000-0005-0000-0000-0000B26C0000}"/>
    <cellStyle name="Comma 2 7 2 5 2 3 2 2 2" xfId="53889" xr:uid="{00000000-0005-0000-0000-0000B36C0000}"/>
    <cellStyle name="Comma 2 7 2 5 2 3 2 3" xfId="40935" xr:uid="{00000000-0005-0000-0000-0000B46C0000}"/>
    <cellStyle name="Comma 2 7 2 5 2 3 3" xfId="30388" xr:uid="{00000000-0005-0000-0000-0000B56C0000}"/>
    <cellStyle name="Comma 2 7 2 5 2 3 3 2" xfId="61770" xr:uid="{00000000-0005-0000-0000-0000B66C0000}"/>
    <cellStyle name="Comma 2 7 2 5 2 3 4" xfId="14731" xr:uid="{00000000-0005-0000-0000-0000B76C0000}"/>
    <cellStyle name="Comma 2 7 2 5 2 3 4 2" xfId="46116" xr:uid="{00000000-0005-0000-0000-0000B86C0000}"/>
    <cellStyle name="Comma 2 7 2 5 2 3 5" xfId="35671" xr:uid="{00000000-0005-0000-0000-0000B96C0000}"/>
    <cellStyle name="Comma 2 7 2 5 2 4" xfId="6729" xr:uid="{00000000-0005-0000-0000-0000BA6C0000}"/>
    <cellStyle name="Comma 2 7 2 5 2 4 2" xfId="25133" xr:uid="{00000000-0005-0000-0000-0000BB6C0000}"/>
    <cellStyle name="Comma 2 7 2 5 2 4 2 2" xfId="56516" xr:uid="{00000000-0005-0000-0000-0000BC6C0000}"/>
    <cellStyle name="Comma 2 7 2 5 2 4 3" xfId="17360" xr:uid="{00000000-0005-0000-0000-0000BD6C0000}"/>
    <cellStyle name="Comma 2 7 2 5 2 4 3 2" xfId="48743" xr:uid="{00000000-0005-0000-0000-0000BE6C0000}"/>
    <cellStyle name="Comma 2 7 2 5 2 4 4" xfId="38303" xr:uid="{00000000-0005-0000-0000-0000BF6C0000}"/>
    <cellStyle name="Comma 2 7 2 5 2 5" xfId="19879" xr:uid="{00000000-0005-0000-0000-0000C06C0000}"/>
    <cellStyle name="Comma 2 7 2 5 2 5 2" xfId="51262" xr:uid="{00000000-0005-0000-0000-0000C16C0000}"/>
    <cellStyle name="Comma 2 7 2 5 2 6" xfId="27761" xr:uid="{00000000-0005-0000-0000-0000C26C0000}"/>
    <cellStyle name="Comma 2 7 2 5 2 6 2" xfId="59143" xr:uid="{00000000-0005-0000-0000-0000C36C0000}"/>
    <cellStyle name="Comma 2 7 2 5 2 7" xfId="12103" xr:uid="{00000000-0005-0000-0000-0000C46C0000}"/>
    <cellStyle name="Comma 2 7 2 5 2 7 2" xfId="43489" xr:uid="{00000000-0005-0000-0000-0000C56C0000}"/>
    <cellStyle name="Comma 2 7 2 5 2 8" xfId="33041" xr:uid="{00000000-0005-0000-0000-0000C66C0000}"/>
    <cellStyle name="Comma 2 7 2 5 3" xfId="1328" xr:uid="{00000000-0005-0000-0000-0000C76C0000}"/>
    <cellStyle name="Comma 2 7 2 5 3 2" xfId="4028" xr:uid="{00000000-0005-0000-0000-0000C86C0000}"/>
    <cellStyle name="Comma 2 7 2 5 3 2 2" xfId="9389" xr:uid="{00000000-0005-0000-0000-0000C96C0000}"/>
    <cellStyle name="Comma 2 7 2 5 3 2 2 2" xfId="22508" xr:uid="{00000000-0005-0000-0000-0000CA6C0000}"/>
    <cellStyle name="Comma 2 7 2 5 3 2 2 2 2" xfId="53891" xr:uid="{00000000-0005-0000-0000-0000CB6C0000}"/>
    <cellStyle name="Comma 2 7 2 5 3 2 2 3" xfId="40937" xr:uid="{00000000-0005-0000-0000-0000CC6C0000}"/>
    <cellStyle name="Comma 2 7 2 5 3 2 3" xfId="30390" xr:uid="{00000000-0005-0000-0000-0000CD6C0000}"/>
    <cellStyle name="Comma 2 7 2 5 3 2 3 2" xfId="61772" xr:uid="{00000000-0005-0000-0000-0000CE6C0000}"/>
    <cellStyle name="Comma 2 7 2 5 3 2 4" xfId="14733" xr:uid="{00000000-0005-0000-0000-0000CF6C0000}"/>
    <cellStyle name="Comma 2 7 2 5 3 2 4 2" xfId="46118" xr:uid="{00000000-0005-0000-0000-0000D06C0000}"/>
    <cellStyle name="Comma 2 7 2 5 3 2 5" xfId="35673" xr:uid="{00000000-0005-0000-0000-0000D16C0000}"/>
    <cellStyle name="Comma 2 7 2 5 3 3" xfId="6731" xr:uid="{00000000-0005-0000-0000-0000D26C0000}"/>
    <cellStyle name="Comma 2 7 2 5 3 3 2" xfId="25135" xr:uid="{00000000-0005-0000-0000-0000D36C0000}"/>
    <cellStyle name="Comma 2 7 2 5 3 3 2 2" xfId="56518" xr:uid="{00000000-0005-0000-0000-0000D46C0000}"/>
    <cellStyle name="Comma 2 7 2 5 3 3 3" xfId="17362" xr:uid="{00000000-0005-0000-0000-0000D56C0000}"/>
    <cellStyle name="Comma 2 7 2 5 3 3 3 2" xfId="48745" xr:uid="{00000000-0005-0000-0000-0000D66C0000}"/>
    <cellStyle name="Comma 2 7 2 5 3 3 4" xfId="38305" xr:uid="{00000000-0005-0000-0000-0000D76C0000}"/>
    <cellStyle name="Comma 2 7 2 5 3 4" xfId="19881" xr:uid="{00000000-0005-0000-0000-0000D86C0000}"/>
    <cellStyle name="Comma 2 7 2 5 3 4 2" xfId="51264" xr:uid="{00000000-0005-0000-0000-0000D96C0000}"/>
    <cellStyle name="Comma 2 7 2 5 3 5" xfId="27763" xr:uid="{00000000-0005-0000-0000-0000DA6C0000}"/>
    <cellStyle name="Comma 2 7 2 5 3 5 2" xfId="59145" xr:uid="{00000000-0005-0000-0000-0000DB6C0000}"/>
    <cellStyle name="Comma 2 7 2 5 3 6" xfId="12105" xr:uid="{00000000-0005-0000-0000-0000DC6C0000}"/>
    <cellStyle name="Comma 2 7 2 5 3 6 2" xfId="43491" xr:uid="{00000000-0005-0000-0000-0000DD6C0000}"/>
    <cellStyle name="Comma 2 7 2 5 3 7" xfId="33043" xr:uid="{00000000-0005-0000-0000-0000DE6C0000}"/>
    <cellStyle name="Comma 2 7 2 5 4" xfId="1329" xr:uid="{00000000-0005-0000-0000-0000DF6C0000}"/>
    <cellStyle name="Comma 2 7 2 5 4 2" xfId="4029" xr:uid="{00000000-0005-0000-0000-0000E06C0000}"/>
    <cellStyle name="Comma 2 7 2 5 4 2 2" xfId="9390" xr:uid="{00000000-0005-0000-0000-0000E16C0000}"/>
    <cellStyle name="Comma 2 7 2 5 4 2 2 2" xfId="22509" xr:uid="{00000000-0005-0000-0000-0000E26C0000}"/>
    <cellStyle name="Comma 2 7 2 5 4 2 2 2 2" xfId="53892" xr:uid="{00000000-0005-0000-0000-0000E36C0000}"/>
    <cellStyle name="Comma 2 7 2 5 4 2 2 3" xfId="40938" xr:uid="{00000000-0005-0000-0000-0000E46C0000}"/>
    <cellStyle name="Comma 2 7 2 5 4 2 3" xfId="30391" xr:uid="{00000000-0005-0000-0000-0000E56C0000}"/>
    <cellStyle name="Comma 2 7 2 5 4 2 3 2" xfId="61773" xr:uid="{00000000-0005-0000-0000-0000E66C0000}"/>
    <cellStyle name="Comma 2 7 2 5 4 2 4" xfId="14734" xr:uid="{00000000-0005-0000-0000-0000E76C0000}"/>
    <cellStyle name="Comma 2 7 2 5 4 2 4 2" xfId="46119" xr:uid="{00000000-0005-0000-0000-0000E86C0000}"/>
    <cellStyle name="Comma 2 7 2 5 4 2 5" xfId="35674" xr:uid="{00000000-0005-0000-0000-0000E96C0000}"/>
    <cellStyle name="Comma 2 7 2 5 4 3" xfId="6732" xr:uid="{00000000-0005-0000-0000-0000EA6C0000}"/>
    <cellStyle name="Comma 2 7 2 5 4 3 2" xfId="25136" xr:uid="{00000000-0005-0000-0000-0000EB6C0000}"/>
    <cellStyle name="Comma 2 7 2 5 4 3 2 2" xfId="56519" xr:uid="{00000000-0005-0000-0000-0000EC6C0000}"/>
    <cellStyle name="Comma 2 7 2 5 4 3 3" xfId="17363" xr:uid="{00000000-0005-0000-0000-0000ED6C0000}"/>
    <cellStyle name="Comma 2 7 2 5 4 3 3 2" xfId="48746" xr:uid="{00000000-0005-0000-0000-0000EE6C0000}"/>
    <cellStyle name="Comma 2 7 2 5 4 3 4" xfId="38306" xr:uid="{00000000-0005-0000-0000-0000EF6C0000}"/>
    <cellStyle name="Comma 2 7 2 5 4 4" xfId="19882" xr:uid="{00000000-0005-0000-0000-0000F06C0000}"/>
    <cellStyle name="Comma 2 7 2 5 4 4 2" xfId="51265" xr:uid="{00000000-0005-0000-0000-0000F16C0000}"/>
    <cellStyle name="Comma 2 7 2 5 4 5" xfId="27764" xr:uid="{00000000-0005-0000-0000-0000F26C0000}"/>
    <cellStyle name="Comma 2 7 2 5 4 5 2" xfId="59146" xr:uid="{00000000-0005-0000-0000-0000F36C0000}"/>
    <cellStyle name="Comma 2 7 2 5 4 6" xfId="12106" xr:uid="{00000000-0005-0000-0000-0000F46C0000}"/>
    <cellStyle name="Comma 2 7 2 5 4 6 2" xfId="43492" xr:uid="{00000000-0005-0000-0000-0000F56C0000}"/>
    <cellStyle name="Comma 2 7 2 5 4 7" xfId="33044" xr:uid="{00000000-0005-0000-0000-0000F66C0000}"/>
    <cellStyle name="Comma 2 7 2 5 5" xfId="4025" xr:uid="{00000000-0005-0000-0000-0000F76C0000}"/>
    <cellStyle name="Comma 2 7 2 5 5 2" xfId="9386" xr:uid="{00000000-0005-0000-0000-0000F86C0000}"/>
    <cellStyle name="Comma 2 7 2 5 5 2 2" xfId="22505" xr:uid="{00000000-0005-0000-0000-0000F96C0000}"/>
    <cellStyle name="Comma 2 7 2 5 5 2 2 2" xfId="53888" xr:uid="{00000000-0005-0000-0000-0000FA6C0000}"/>
    <cellStyle name="Comma 2 7 2 5 5 2 3" xfId="40934" xr:uid="{00000000-0005-0000-0000-0000FB6C0000}"/>
    <cellStyle name="Comma 2 7 2 5 5 3" xfId="30387" xr:uid="{00000000-0005-0000-0000-0000FC6C0000}"/>
    <cellStyle name="Comma 2 7 2 5 5 3 2" xfId="61769" xr:uid="{00000000-0005-0000-0000-0000FD6C0000}"/>
    <cellStyle name="Comma 2 7 2 5 5 4" xfId="14730" xr:uid="{00000000-0005-0000-0000-0000FE6C0000}"/>
    <cellStyle name="Comma 2 7 2 5 5 4 2" xfId="46115" xr:uid="{00000000-0005-0000-0000-0000FF6C0000}"/>
    <cellStyle name="Comma 2 7 2 5 5 5" xfId="35670" xr:uid="{00000000-0005-0000-0000-0000006D0000}"/>
    <cellStyle name="Comma 2 7 2 5 6" xfId="6728" xr:uid="{00000000-0005-0000-0000-0000016D0000}"/>
    <cellStyle name="Comma 2 7 2 5 6 2" xfId="25132" xr:uid="{00000000-0005-0000-0000-0000026D0000}"/>
    <cellStyle name="Comma 2 7 2 5 6 2 2" xfId="56515" xr:uid="{00000000-0005-0000-0000-0000036D0000}"/>
    <cellStyle name="Comma 2 7 2 5 6 3" xfId="17359" xr:uid="{00000000-0005-0000-0000-0000046D0000}"/>
    <cellStyle name="Comma 2 7 2 5 6 3 2" xfId="48742" xr:uid="{00000000-0005-0000-0000-0000056D0000}"/>
    <cellStyle name="Comma 2 7 2 5 6 4" xfId="38302" xr:uid="{00000000-0005-0000-0000-0000066D0000}"/>
    <cellStyle name="Comma 2 7 2 5 7" xfId="19878" xr:uid="{00000000-0005-0000-0000-0000076D0000}"/>
    <cellStyle name="Comma 2 7 2 5 7 2" xfId="51261" xr:uid="{00000000-0005-0000-0000-0000086D0000}"/>
    <cellStyle name="Comma 2 7 2 5 8" xfId="27760" xr:uid="{00000000-0005-0000-0000-0000096D0000}"/>
    <cellStyle name="Comma 2 7 2 5 8 2" xfId="59142" xr:uid="{00000000-0005-0000-0000-00000A6D0000}"/>
    <cellStyle name="Comma 2 7 2 5 9" xfId="12102" xr:uid="{00000000-0005-0000-0000-00000B6D0000}"/>
    <cellStyle name="Comma 2 7 2 5 9 2" xfId="43488" xr:uid="{00000000-0005-0000-0000-00000C6D0000}"/>
    <cellStyle name="Comma 2 7 2 6" xfId="1330" xr:uid="{00000000-0005-0000-0000-00000D6D0000}"/>
    <cellStyle name="Comma 2 7 2 6 2" xfId="1331" xr:uid="{00000000-0005-0000-0000-00000E6D0000}"/>
    <cellStyle name="Comma 2 7 2 6 2 2" xfId="4031" xr:uid="{00000000-0005-0000-0000-00000F6D0000}"/>
    <cellStyle name="Comma 2 7 2 6 2 2 2" xfId="9392" xr:uid="{00000000-0005-0000-0000-0000106D0000}"/>
    <cellStyle name="Comma 2 7 2 6 2 2 2 2" xfId="22511" xr:uid="{00000000-0005-0000-0000-0000116D0000}"/>
    <cellStyle name="Comma 2 7 2 6 2 2 2 2 2" xfId="53894" xr:uid="{00000000-0005-0000-0000-0000126D0000}"/>
    <cellStyle name="Comma 2 7 2 6 2 2 2 3" xfId="40940" xr:uid="{00000000-0005-0000-0000-0000136D0000}"/>
    <cellStyle name="Comma 2 7 2 6 2 2 3" xfId="30393" xr:uid="{00000000-0005-0000-0000-0000146D0000}"/>
    <cellStyle name="Comma 2 7 2 6 2 2 3 2" xfId="61775" xr:uid="{00000000-0005-0000-0000-0000156D0000}"/>
    <cellStyle name="Comma 2 7 2 6 2 2 4" xfId="14736" xr:uid="{00000000-0005-0000-0000-0000166D0000}"/>
    <cellStyle name="Comma 2 7 2 6 2 2 4 2" xfId="46121" xr:uid="{00000000-0005-0000-0000-0000176D0000}"/>
    <cellStyle name="Comma 2 7 2 6 2 2 5" xfId="35676" xr:uid="{00000000-0005-0000-0000-0000186D0000}"/>
    <cellStyle name="Comma 2 7 2 6 2 3" xfId="6734" xr:uid="{00000000-0005-0000-0000-0000196D0000}"/>
    <cellStyle name="Comma 2 7 2 6 2 3 2" xfId="25138" xr:uid="{00000000-0005-0000-0000-00001A6D0000}"/>
    <cellStyle name="Comma 2 7 2 6 2 3 2 2" xfId="56521" xr:uid="{00000000-0005-0000-0000-00001B6D0000}"/>
    <cellStyle name="Comma 2 7 2 6 2 3 3" xfId="17365" xr:uid="{00000000-0005-0000-0000-00001C6D0000}"/>
    <cellStyle name="Comma 2 7 2 6 2 3 3 2" xfId="48748" xr:uid="{00000000-0005-0000-0000-00001D6D0000}"/>
    <cellStyle name="Comma 2 7 2 6 2 3 4" xfId="38308" xr:uid="{00000000-0005-0000-0000-00001E6D0000}"/>
    <cellStyle name="Comma 2 7 2 6 2 4" xfId="19884" xr:uid="{00000000-0005-0000-0000-00001F6D0000}"/>
    <cellStyle name="Comma 2 7 2 6 2 4 2" xfId="51267" xr:uid="{00000000-0005-0000-0000-0000206D0000}"/>
    <cellStyle name="Comma 2 7 2 6 2 5" xfId="27766" xr:uid="{00000000-0005-0000-0000-0000216D0000}"/>
    <cellStyle name="Comma 2 7 2 6 2 5 2" xfId="59148" xr:uid="{00000000-0005-0000-0000-0000226D0000}"/>
    <cellStyle name="Comma 2 7 2 6 2 6" xfId="12108" xr:uid="{00000000-0005-0000-0000-0000236D0000}"/>
    <cellStyle name="Comma 2 7 2 6 2 6 2" xfId="43494" xr:uid="{00000000-0005-0000-0000-0000246D0000}"/>
    <cellStyle name="Comma 2 7 2 6 2 7" xfId="33046" xr:uid="{00000000-0005-0000-0000-0000256D0000}"/>
    <cellStyle name="Comma 2 7 2 6 3" xfId="1332" xr:uid="{00000000-0005-0000-0000-0000266D0000}"/>
    <cellStyle name="Comma 2 7 2 6 3 2" xfId="4032" xr:uid="{00000000-0005-0000-0000-0000276D0000}"/>
    <cellStyle name="Comma 2 7 2 6 3 2 2" xfId="9393" xr:uid="{00000000-0005-0000-0000-0000286D0000}"/>
    <cellStyle name="Comma 2 7 2 6 3 2 2 2" xfId="22512" xr:uid="{00000000-0005-0000-0000-0000296D0000}"/>
    <cellStyle name="Comma 2 7 2 6 3 2 2 2 2" xfId="53895" xr:uid="{00000000-0005-0000-0000-00002A6D0000}"/>
    <cellStyle name="Comma 2 7 2 6 3 2 2 3" xfId="40941" xr:uid="{00000000-0005-0000-0000-00002B6D0000}"/>
    <cellStyle name="Comma 2 7 2 6 3 2 3" xfId="30394" xr:uid="{00000000-0005-0000-0000-00002C6D0000}"/>
    <cellStyle name="Comma 2 7 2 6 3 2 3 2" xfId="61776" xr:uid="{00000000-0005-0000-0000-00002D6D0000}"/>
    <cellStyle name="Comma 2 7 2 6 3 2 4" xfId="14737" xr:uid="{00000000-0005-0000-0000-00002E6D0000}"/>
    <cellStyle name="Comma 2 7 2 6 3 2 4 2" xfId="46122" xr:uid="{00000000-0005-0000-0000-00002F6D0000}"/>
    <cellStyle name="Comma 2 7 2 6 3 2 5" xfId="35677" xr:uid="{00000000-0005-0000-0000-0000306D0000}"/>
    <cellStyle name="Comma 2 7 2 6 3 3" xfId="6735" xr:uid="{00000000-0005-0000-0000-0000316D0000}"/>
    <cellStyle name="Comma 2 7 2 6 3 3 2" xfId="25139" xr:uid="{00000000-0005-0000-0000-0000326D0000}"/>
    <cellStyle name="Comma 2 7 2 6 3 3 2 2" xfId="56522" xr:uid="{00000000-0005-0000-0000-0000336D0000}"/>
    <cellStyle name="Comma 2 7 2 6 3 3 3" xfId="17366" xr:uid="{00000000-0005-0000-0000-0000346D0000}"/>
    <cellStyle name="Comma 2 7 2 6 3 3 3 2" xfId="48749" xr:uid="{00000000-0005-0000-0000-0000356D0000}"/>
    <cellStyle name="Comma 2 7 2 6 3 3 4" xfId="38309" xr:uid="{00000000-0005-0000-0000-0000366D0000}"/>
    <cellStyle name="Comma 2 7 2 6 3 4" xfId="19885" xr:uid="{00000000-0005-0000-0000-0000376D0000}"/>
    <cellStyle name="Comma 2 7 2 6 3 4 2" xfId="51268" xr:uid="{00000000-0005-0000-0000-0000386D0000}"/>
    <cellStyle name="Comma 2 7 2 6 3 5" xfId="27767" xr:uid="{00000000-0005-0000-0000-0000396D0000}"/>
    <cellStyle name="Comma 2 7 2 6 3 5 2" xfId="59149" xr:uid="{00000000-0005-0000-0000-00003A6D0000}"/>
    <cellStyle name="Comma 2 7 2 6 3 6" xfId="12109" xr:uid="{00000000-0005-0000-0000-00003B6D0000}"/>
    <cellStyle name="Comma 2 7 2 6 3 6 2" xfId="43495" xr:uid="{00000000-0005-0000-0000-00003C6D0000}"/>
    <cellStyle name="Comma 2 7 2 6 3 7" xfId="33047" xr:uid="{00000000-0005-0000-0000-00003D6D0000}"/>
    <cellStyle name="Comma 2 7 2 6 4" xfId="4030" xr:uid="{00000000-0005-0000-0000-00003E6D0000}"/>
    <cellStyle name="Comma 2 7 2 6 4 2" xfId="9391" xr:uid="{00000000-0005-0000-0000-00003F6D0000}"/>
    <cellStyle name="Comma 2 7 2 6 4 2 2" xfId="22510" xr:uid="{00000000-0005-0000-0000-0000406D0000}"/>
    <cellStyle name="Comma 2 7 2 6 4 2 2 2" xfId="53893" xr:uid="{00000000-0005-0000-0000-0000416D0000}"/>
    <cellStyle name="Comma 2 7 2 6 4 2 3" xfId="40939" xr:uid="{00000000-0005-0000-0000-0000426D0000}"/>
    <cellStyle name="Comma 2 7 2 6 4 3" xfId="30392" xr:uid="{00000000-0005-0000-0000-0000436D0000}"/>
    <cellStyle name="Comma 2 7 2 6 4 3 2" xfId="61774" xr:uid="{00000000-0005-0000-0000-0000446D0000}"/>
    <cellStyle name="Comma 2 7 2 6 4 4" xfId="14735" xr:uid="{00000000-0005-0000-0000-0000456D0000}"/>
    <cellStyle name="Comma 2 7 2 6 4 4 2" xfId="46120" xr:uid="{00000000-0005-0000-0000-0000466D0000}"/>
    <cellStyle name="Comma 2 7 2 6 4 5" xfId="35675" xr:uid="{00000000-0005-0000-0000-0000476D0000}"/>
    <cellStyle name="Comma 2 7 2 6 5" xfId="6733" xr:uid="{00000000-0005-0000-0000-0000486D0000}"/>
    <cellStyle name="Comma 2 7 2 6 5 2" xfId="25137" xr:uid="{00000000-0005-0000-0000-0000496D0000}"/>
    <cellStyle name="Comma 2 7 2 6 5 2 2" xfId="56520" xr:uid="{00000000-0005-0000-0000-00004A6D0000}"/>
    <cellStyle name="Comma 2 7 2 6 5 3" xfId="17364" xr:uid="{00000000-0005-0000-0000-00004B6D0000}"/>
    <cellStyle name="Comma 2 7 2 6 5 3 2" xfId="48747" xr:uid="{00000000-0005-0000-0000-00004C6D0000}"/>
    <cellStyle name="Comma 2 7 2 6 5 4" xfId="38307" xr:uid="{00000000-0005-0000-0000-00004D6D0000}"/>
    <cellStyle name="Comma 2 7 2 6 6" xfId="19883" xr:uid="{00000000-0005-0000-0000-00004E6D0000}"/>
    <cellStyle name="Comma 2 7 2 6 6 2" xfId="51266" xr:uid="{00000000-0005-0000-0000-00004F6D0000}"/>
    <cellStyle name="Comma 2 7 2 6 7" xfId="27765" xr:uid="{00000000-0005-0000-0000-0000506D0000}"/>
    <cellStyle name="Comma 2 7 2 6 7 2" xfId="59147" xr:uid="{00000000-0005-0000-0000-0000516D0000}"/>
    <cellStyle name="Comma 2 7 2 6 8" xfId="12107" xr:uid="{00000000-0005-0000-0000-0000526D0000}"/>
    <cellStyle name="Comma 2 7 2 6 8 2" xfId="43493" xr:uid="{00000000-0005-0000-0000-0000536D0000}"/>
    <cellStyle name="Comma 2 7 2 6 9" xfId="33045" xr:uid="{00000000-0005-0000-0000-0000546D0000}"/>
    <cellStyle name="Comma 2 7 2 7" xfId="1333" xr:uid="{00000000-0005-0000-0000-0000556D0000}"/>
    <cellStyle name="Comma 2 7 2 7 2" xfId="1334" xr:uid="{00000000-0005-0000-0000-0000566D0000}"/>
    <cellStyle name="Comma 2 7 2 7 2 2" xfId="4034" xr:uid="{00000000-0005-0000-0000-0000576D0000}"/>
    <cellStyle name="Comma 2 7 2 7 2 2 2" xfId="9395" xr:uid="{00000000-0005-0000-0000-0000586D0000}"/>
    <cellStyle name="Comma 2 7 2 7 2 2 2 2" xfId="22514" xr:uid="{00000000-0005-0000-0000-0000596D0000}"/>
    <cellStyle name="Comma 2 7 2 7 2 2 2 2 2" xfId="53897" xr:uid="{00000000-0005-0000-0000-00005A6D0000}"/>
    <cellStyle name="Comma 2 7 2 7 2 2 2 3" xfId="40943" xr:uid="{00000000-0005-0000-0000-00005B6D0000}"/>
    <cellStyle name="Comma 2 7 2 7 2 2 3" xfId="30396" xr:uid="{00000000-0005-0000-0000-00005C6D0000}"/>
    <cellStyle name="Comma 2 7 2 7 2 2 3 2" xfId="61778" xr:uid="{00000000-0005-0000-0000-00005D6D0000}"/>
    <cellStyle name="Comma 2 7 2 7 2 2 4" xfId="14739" xr:uid="{00000000-0005-0000-0000-00005E6D0000}"/>
    <cellStyle name="Comma 2 7 2 7 2 2 4 2" xfId="46124" xr:uid="{00000000-0005-0000-0000-00005F6D0000}"/>
    <cellStyle name="Comma 2 7 2 7 2 2 5" xfId="35679" xr:uid="{00000000-0005-0000-0000-0000606D0000}"/>
    <cellStyle name="Comma 2 7 2 7 2 3" xfId="6737" xr:uid="{00000000-0005-0000-0000-0000616D0000}"/>
    <cellStyle name="Comma 2 7 2 7 2 3 2" xfId="25141" xr:uid="{00000000-0005-0000-0000-0000626D0000}"/>
    <cellStyle name="Comma 2 7 2 7 2 3 2 2" xfId="56524" xr:uid="{00000000-0005-0000-0000-0000636D0000}"/>
    <cellStyle name="Comma 2 7 2 7 2 3 3" xfId="17368" xr:uid="{00000000-0005-0000-0000-0000646D0000}"/>
    <cellStyle name="Comma 2 7 2 7 2 3 3 2" xfId="48751" xr:uid="{00000000-0005-0000-0000-0000656D0000}"/>
    <cellStyle name="Comma 2 7 2 7 2 3 4" xfId="38311" xr:uid="{00000000-0005-0000-0000-0000666D0000}"/>
    <cellStyle name="Comma 2 7 2 7 2 4" xfId="19887" xr:uid="{00000000-0005-0000-0000-0000676D0000}"/>
    <cellStyle name="Comma 2 7 2 7 2 4 2" xfId="51270" xr:uid="{00000000-0005-0000-0000-0000686D0000}"/>
    <cellStyle name="Comma 2 7 2 7 2 5" xfId="27769" xr:uid="{00000000-0005-0000-0000-0000696D0000}"/>
    <cellStyle name="Comma 2 7 2 7 2 5 2" xfId="59151" xr:uid="{00000000-0005-0000-0000-00006A6D0000}"/>
    <cellStyle name="Comma 2 7 2 7 2 6" xfId="12111" xr:uid="{00000000-0005-0000-0000-00006B6D0000}"/>
    <cellStyle name="Comma 2 7 2 7 2 6 2" xfId="43497" xr:uid="{00000000-0005-0000-0000-00006C6D0000}"/>
    <cellStyle name="Comma 2 7 2 7 2 7" xfId="33049" xr:uid="{00000000-0005-0000-0000-00006D6D0000}"/>
    <cellStyle name="Comma 2 7 2 7 3" xfId="4033" xr:uid="{00000000-0005-0000-0000-00006E6D0000}"/>
    <cellStyle name="Comma 2 7 2 7 3 2" xfId="9394" xr:uid="{00000000-0005-0000-0000-00006F6D0000}"/>
    <cellStyle name="Comma 2 7 2 7 3 2 2" xfId="22513" xr:uid="{00000000-0005-0000-0000-0000706D0000}"/>
    <cellStyle name="Comma 2 7 2 7 3 2 2 2" xfId="53896" xr:uid="{00000000-0005-0000-0000-0000716D0000}"/>
    <cellStyle name="Comma 2 7 2 7 3 2 3" xfId="40942" xr:uid="{00000000-0005-0000-0000-0000726D0000}"/>
    <cellStyle name="Comma 2 7 2 7 3 3" xfId="30395" xr:uid="{00000000-0005-0000-0000-0000736D0000}"/>
    <cellStyle name="Comma 2 7 2 7 3 3 2" xfId="61777" xr:uid="{00000000-0005-0000-0000-0000746D0000}"/>
    <cellStyle name="Comma 2 7 2 7 3 4" xfId="14738" xr:uid="{00000000-0005-0000-0000-0000756D0000}"/>
    <cellStyle name="Comma 2 7 2 7 3 4 2" xfId="46123" xr:uid="{00000000-0005-0000-0000-0000766D0000}"/>
    <cellStyle name="Comma 2 7 2 7 3 5" xfId="35678" xr:uid="{00000000-0005-0000-0000-0000776D0000}"/>
    <cellStyle name="Comma 2 7 2 7 4" xfId="6736" xr:uid="{00000000-0005-0000-0000-0000786D0000}"/>
    <cellStyle name="Comma 2 7 2 7 4 2" xfId="25140" xr:uid="{00000000-0005-0000-0000-0000796D0000}"/>
    <cellStyle name="Comma 2 7 2 7 4 2 2" xfId="56523" xr:uid="{00000000-0005-0000-0000-00007A6D0000}"/>
    <cellStyle name="Comma 2 7 2 7 4 3" xfId="17367" xr:uid="{00000000-0005-0000-0000-00007B6D0000}"/>
    <cellStyle name="Comma 2 7 2 7 4 3 2" xfId="48750" xr:uid="{00000000-0005-0000-0000-00007C6D0000}"/>
    <cellStyle name="Comma 2 7 2 7 4 4" xfId="38310" xr:uid="{00000000-0005-0000-0000-00007D6D0000}"/>
    <cellStyle name="Comma 2 7 2 7 5" xfId="19886" xr:uid="{00000000-0005-0000-0000-00007E6D0000}"/>
    <cellStyle name="Comma 2 7 2 7 5 2" xfId="51269" xr:uid="{00000000-0005-0000-0000-00007F6D0000}"/>
    <cellStyle name="Comma 2 7 2 7 6" xfId="27768" xr:uid="{00000000-0005-0000-0000-0000806D0000}"/>
    <cellStyle name="Comma 2 7 2 7 6 2" xfId="59150" xr:uid="{00000000-0005-0000-0000-0000816D0000}"/>
    <cellStyle name="Comma 2 7 2 7 7" xfId="12110" xr:uid="{00000000-0005-0000-0000-0000826D0000}"/>
    <cellStyle name="Comma 2 7 2 7 7 2" xfId="43496" xr:uid="{00000000-0005-0000-0000-0000836D0000}"/>
    <cellStyle name="Comma 2 7 2 7 8" xfId="33048" xr:uid="{00000000-0005-0000-0000-0000846D0000}"/>
    <cellStyle name="Comma 2 7 2 8" xfId="1335" xr:uid="{00000000-0005-0000-0000-0000856D0000}"/>
    <cellStyle name="Comma 2 7 2 8 2" xfId="4035" xr:uid="{00000000-0005-0000-0000-0000866D0000}"/>
    <cellStyle name="Comma 2 7 2 8 2 2" xfId="9396" xr:uid="{00000000-0005-0000-0000-0000876D0000}"/>
    <cellStyle name="Comma 2 7 2 8 2 2 2" xfId="22515" xr:uid="{00000000-0005-0000-0000-0000886D0000}"/>
    <cellStyle name="Comma 2 7 2 8 2 2 2 2" xfId="53898" xr:uid="{00000000-0005-0000-0000-0000896D0000}"/>
    <cellStyle name="Comma 2 7 2 8 2 2 3" xfId="40944" xr:uid="{00000000-0005-0000-0000-00008A6D0000}"/>
    <cellStyle name="Comma 2 7 2 8 2 3" xfId="30397" xr:uid="{00000000-0005-0000-0000-00008B6D0000}"/>
    <cellStyle name="Comma 2 7 2 8 2 3 2" xfId="61779" xr:uid="{00000000-0005-0000-0000-00008C6D0000}"/>
    <cellStyle name="Comma 2 7 2 8 2 4" xfId="14740" xr:uid="{00000000-0005-0000-0000-00008D6D0000}"/>
    <cellStyle name="Comma 2 7 2 8 2 4 2" xfId="46125" xr:uid="{00000000-0005-0000-0000-00008E6D0000}"/>
    <cellStyle name="Comma 2 7 2 8 2 5" xfId="35680" xr:uid="{00000000-0005-0000-0000-00008F6D0000}"/>
    <cellStyle name="Comma 2 7 2 8 3" xfId="6738" xr:uid="{00000000-0005-0000-0000-0000906D0000}"/>
    <cellStyle name="Comma 2 7 2 8 3 2" xfId="25142" xr:uid="{00000000-0005-0000-0000-0000916D0000}"/>
    <cellStyle name="Comma 2 7 2 8 3 2 2" xfId="56525" xr:uid="{00000000-0005-0000-0000-0000926D0000}"/>
    <cellStyle name="Comma 2 7 2 8 3 3" xfId="17369" xr:uid="{00000000-0005-0000-0000-0000936D0000}"/>
    <cellStyle name="Comma 2 7 2 8 3 3 2" xfId="48752" xr:uid="{00000000-0005-0000-0000-0000946D0000}"/>
    <cellStyle name="Comma 2 7 2 8 3 4" xfId="38312" xr:uid="{00000000-0005-0000-0000-0000956D0000}"/>
    <cellStyle name="Comma 2 7 2 8 4" xfId="19888" xr:uid="{00000000-0005-0000-0000-0000966D0000}"/>
    <cellStyle name="Comma 2 7 2 8 4 2" xfId="51271" xr:uid="{00000000-0005-0000-0000-0000976D0000}"/>
    <cellStyle name="Comma 2 7 2 8 5" xfId="27770" xr:uid="{00000000-0005-0000-0000-0000986D0000}"/>
    <cellStyle name="Comma 2 7 2 8 5 2" xfId="59152" xr:uid="{00000000-0005-0000-0000-0000996D0000}"/>
    <cellStyle name="Comma 2 7 2 8 6" xfId="12112" xr:uid="{00000000-0005-0000-0000-00009A6D0000}"/>
    <cellStyle name="Comma 2 7 2 8 6 2" xfId="43498" xr:uid="{00000000-0005-0000-0000-00009B6D0000}"/>
    <cellStyle name="Comma 2 7 2 8 7" xfId="33050" xr:uid="{00000000-0005-0000-0000-00009C6D0000}"/>
    <cellStyle name="Comma 2 7 2 9" xfId="1336" xr:uid="{00000000-0005-0000-0000-00009D6D0000}"/>
    <cellStyle name="Comma 2 7 2 9 2" xfId="4036" xr:uid="{00000000-0005-0000-0000-00009E6D0000}"/>
    <cellStyle name="Comma 2 7 2 9 2 2" xfId="9397" xr:uid="{00000000-0005-0000-0000-00009F6D0000}"/>
    <cellStyle name="Comma 2 7 2 9 2 2 2" xfId="22516" xr:uid="{00000000-0005-0000-0000-0000A06D0000}"/>
    <cellStyle name="Comma 2 7 2 9 2 2 2 2" xfId="53899" xr:uid="{00000000-0005-0000-0000-0000A16D0000}"/>
    <cellStyle name="Comma 2 7 2 9 2 2 3" xfId="40945" xr:uid="{00000000-0005-0000-0000-0000A26D0000}"/>
    <cellStyle name="Comma 2 7 2 9 2 3" xfId="30398" xr:uid="{00000000-0005-0000-0000-0000A36D0000}"/>
    <cellStyle name="Comma 2 7 2 9 2 3 2" xfId="61780" xr:uid="{00000000-0005-0000-0000-0000A46D0000}"/>
    <cellStyle name="Comma 2 7 2 9 2 4" xfId="14741" xr:uid="{00000000-0005-0000-0000-0000A56D0000}"/>
    <cellStyle name="Comma 2 7 2 9 2 4 2" xfId="46126" xr:uid="{00000000-0005-0000-0000-0000A66D0000}"/>
    <cellStyle name="Comma 2 7 2 9 2 5" xfId="35681" xr:uid="{00000000-0005-0000-0000-0000A76D0000}"/>
    <cellStyle name="Comma 2 7 2 9 3" xfId="6739" xr:uid="{00000000-0005-0000-0000-0000A86D0000}"/>
    <cellStyle name="Comma 2 7 2 9 3 2" xfId="25143" xr:uid="{00000000-0005-0000-0000-0000A96D0000}"/>
    <cellStyle name="Comma 2 7 2 9 3 2 2" xfId="56526" xr:uid="{00000000-0005-0000-0000-0000AA6D0000}"/>
    <cellStyle name="Comma 2 7 2 9 3 3" xfId="17370" xr:uid="{00000000-0005-0000-0000-0000AB6D0000}"/>
    <cellStyle name="Comma 2 7 2 9 3 3 2" xfId="48753" xr:uid="{00000000-0005-0000-0000-0000AC6D0000}"/>
    <cellStyle name="Comma 2 7 2 9 3 4" xfId="38313" xr:uid="{00000000-0005-0000-0000-0000AD6D0000}"/>
    <cellStyle name="Comma 2 7 2 9 4" xfId="19889" xr:uid="{00000000-0005-0000-0000-0000AE6D0000}"/>
    <cellStyle name="Comma 2 7 2 9 4 2" xfId="51272" xr:uid="{00000000-0005-0000-0000-0000AF6D0000}"/>
    <cellStyle name="Comma 2 7 2 9 5" xfId="27771" xr:uid="{00000000-0005-0000-0000-0000B06D0000}"/>
    <cellStyle name="Comma 2 7 2 9 5 2" xfId="59153" xr:uid="{00000000-0005-0000-0000-0000B16D0000}"/>
    <cellStyle name="Comma 2 7 2 9 6" xfId="12113" xr:uid="{00000000-0005-0000-0000-0000B26D0000}"/>
    <cellStyle name="Comma 2 7 2 9 6 2" xfId="43499" xr:uid="{00000000-0005-0000-0000-0000B36D0000}"/>
    <cellStyle name="Comma 2 7 2 9 7" xfId="33051" xr:uid="{00000000-0005-0000-0000-0000B46D0000}"/>
    <cellStyle name="Comma 2 7 3" xfId="1337" xr:uid="{00000000-0005-0000-0000-0000B56D0000}"/>
    <cellStyle name="Comma 2 7 3 10" xfId="33052" xr:uid="{00000000-0005-0000-0000-0000B66D0000}"/>
    <cellStyle name="Comma 2 7 3 2" xfId="1338" xr:uid="{00000000-0005-0000-0000-0000B76D0000}"/>
    <cellStyle name="Comma 2 7 3 2 2" xfId="1339" xr:uid="{00000000-0005-0000-0000-0000B86D0000}"/>
    <cellStyle name="Comma 2 7 3 2 2 2" xfId="4039" xr:uid="{00000000-0005-0000-0000-0000B96D0000}"/>
    <cellStyle name="Comma 2 7 3 2 2 2 2" xfId="9400" xr:uid="{00000000-0005-0000-0000-0000BA6D0000}"/>
    <cellStyle name="Comma 2 7 3 2 2 2 2 2" xfId="22519" xr:uid="{00000000-0005-0000-0000-0000BB6D0000}"/>
    <cellStyle name="Comma 2 7 3 2 2 2 2 2 2" xfId="53902" xr:uid="{00000000-0005-0000-0000-0000BC6D0000}"/>
    <cellStyle name="Comma 2 7 3 2 2 2 2 3" xfId="40948" xr:uid="{00000000-0005-0000-0000-0000BD6D0000}"/>
    <cellStyle name="Comma 2 7 3 2 2 2 3" xfId="30401" xr:uid="{00000000-0005-0000-0000-0000BE6D0000}"/>
    <cellStyle name="Comma 2 7 3 2 2 2 3 2" xfId="61783" xr:uid="{00000000-0005-0000-0000-0000BF6D0000}"/>
    <cellStyle name="Comma 2 7 3 2 2 2 4" xfId="14744" xr:uid="{00000000-0005-0000-0000-0000C06D0000}"/>
    <cellStyle name="Comma 2 7 3 2 2 2 4 2" xfId="46129" xr:uid="{00000000-0005-0000-0000-0000C16D0000}"/>
    <cellStyle name="Comma 2 7 3 2 2 2 5" xfId="35684" xr:uid="{00000000-0005-0000-0000-0000C26D0000}"/>
    <cellStyle name="Comma 2 7 3 2 2 3" xfId="6742" xr:uid="{00000000-0005-0000-0000-0000C36D0000}"/>
    <cellStyle name="Comma 2 7 3 2 2 3 2" xfId="25146" xr:uid="{00000000-0005-0000-0000-0000C46D0000}"/>
    <cellStyle name="Comma 2 7 3 2 2 3 2 2" xfId="56529" xr:uid="{00000000-0005-0000-0000-0000C56D0000}"/>
    <cellStyle name="Comma 2 7 3 2 2 3 3" xfId="17373" xr:uid="{00000000-0005-0000-0000-0000C66D0000}"/>
    <cellStyle name="Comma 2 7 3 2 2 3 3 2" xfId="48756" xr:uid="{00000000-0005-0000-0000-0000C76D0000}"/>
    <cellStyle name="Comma 2 7 3 2 2 3 4" xfId="38316" xr:uid="{00000000-0005-0000-0000-0000C86D0000}"/>
    <cellStyle name="Comma 2 7 3 2 2 4" xfId="19892" xr:uid="{00000000-0005-0000-0000-0000C96D0000}"/>
    <cellStyle name="Comma 2 7 3 2 2 4 2" xfId="51275" xr:uid="{00000000-0005-0000-0000-0000CA6D0000}"/>
    <cellStyle name="Comma 2 7 3 2 2 5" xfId="27774" xr:uid="{00000000-0005-0000-0000-0000CB6D0000}"/>
    <cellStyle name="Comma 2 7 3 2 2 5 2" xfId="59156" xr:uid="{00000000-0005-0000-0000-0000CC6D0000}"/>
    <cellStyle name="Comma 2 7 3 2 2 6" xfId="12116" xr:uid="{00000000-0005-0000-0000-0000CD6D0000}"/>
    <cellStyle name="Comma 2 7 3 2 2 6 2" xfId="43502" xr:uid="{00000000-0005-0000-0000-0000CE6D0000}"/>
    <cellStyle name="Comma 2 7 3 2 2 7" xfId="33054" xr:uid="{00000000-0005-0000-0000-0000CF6D0000}"/>
    <cellStyle name="Comma 2 7 3 2 3" xfId="4038" xr:uid="{00000000-0005-0000-0000-0000D06D0000}"/>
    <cellStyle name="Comma 2 7 3 2 3 2" xfId="9399" xr:uid="{00000000-0005-0000-0000-0000D16D0000}"/>
    <cellStyle name="Comma 2 7 3 2 3 2 2" xfId="22518" xr:uid="{00000000-0005-0000-0000-0000D26D0000}"/>
    <cellStyle name="Comma 2 7 3 2 3 2 2 2" xfId="53901" xr:uid="{00000000-0005-0000-0000-0000D36D0000}"/>
    <cellStyle name="Comma 2 7 3 2 3 2 3" xfId="40947" xr:uid="{00000000-0005-0000-0000-0000D46D0000}"/>
    <cellStyle name="Comma 2 7 3 2 3 3" xfId="30400" xr:uid="{00000000-0005-0000-0000-0000D56D0000}"/>
    <cellStyle name="Comma 2 7 3 2 3 3 2" xfId="61782" xr:uid="{00000000-0005-0000-0000-0000D66D0000}"/>
    <cellStyle name="Comma 2 7 3 2 3 4" xfId="14743" xr:uid="{00000000-0005-0000-0000-0000D76D0000}"/>
    <cellStyle name="Comma 2 7 3 2 3 4 2" xfId="46128" xr:uid="{00000000-0005-0000-0000-0000D86D0000}"/>
    <cellStyle name="Comma 2 7 3 2 3 5" xfId="35683" xr:uid="{00000000-0005-0000-0000-0000D96D0000}"/>
    <cellStyle name="Comma 2 7 3 2 4" xfId="6741" xr:uid="{00000000-0005-0000-0000-0000DA6D0000}"/>
    <cellStyle name="Comma 2 7 3 2 4 2" xfId="25145" xr:uid="{00000000-0005-0000-0000-0000DB6D0000}"/>
    <cellStyle name="Comma 2 7 3 2 4 2 2" xfId="56528" xr:uid="{00000000-0005-0000-0000-0000DC6D0000}"/>
    <cellStyle name="Comma 2 7 3 2 4 3" xfId="17372" xr:uid="{00000000-0005-0000-0000-0000DD6D0000}"/>
    <cellStyle name="Comma 2 7 3 2 4 3 2" xfId="48755" xr:uid="{00000000-0005-0000-0000-0000DE6D0000}"/>
    <cellStyle name="Comma 2 7 3 2 4 4" xfId="38315" xr:uid="{00000000-0005-0000-0000-0000DF6D0000}"/>
    <cellStyle name="Comma 2 7 3 2 5" xfId="19891" xr:uid="{00000000-0005-0000-0000-0000E06D0000}"/>
    <cellStyle name="Comma 2 7 3 2 5 2" xfId="51274" xr:uid="{00000000-0005-0000-0000-0000E16D0000}"/>
    <cellStyle name="Comma 2 7 3 2 6" xfId="27773" xr:uid="{00000000-0005-0000-0000-0000E26D0000}"/>
    <cellStyle name="Comma 2 7 3 2 6 2" xfId="59155" xr:uid="{00000000-0005-0000-0000-0000E36D0000}"/>
    <cellStyle name="Comma 2 7 3 2 7" xfId="12115" xr:uid="{00000000-0005-0000-0000-0000E46D0000}"/>
    <cellStyle name="Comma 2 7 3 2 7 2" xfId="43501" xr:uid="{00000000-0005-0000-0000-0000E56D0000}"/>
    <cellStyle name="Comma 2 7 3 2 8" xfId="33053" xr:uid="{00000000-0005-0000-0000-0000E66D0000}"/>
    <cellStyle name="Comma 2 7 3 3" xfId="1340" xr:uid="{00000000-0005-0000-0000-0000E76D0000}"/>
    <cellStyle name="Comma 2 7 3 3 2" xfId="4040" xr:uid="{00000000-0005-0000-0000-0000E86D0000}"/>
    <cellStyle name="Comma 2 7 3 3 2 2" xfId="9401" xr:uid="{00000000-0005-0000-0000-0000E96D0000}"/>
    <cellStyle name="Comma 2 7 3 3 2 2 2" xfId="22520" xr:uid="{00000000-0005-0000-0000-0000EA6D0000}"/>
    <cellStyle name="Comma 2 7 3 3 2 2 2 2" xfId="53903" xr:uid="{00000000-0005-0000-0000-0000EB6D0000}"/>
    <cellStyle name="Comma 2 7 3 3 2 2 3" xfId="40949" xr:uid="{00000000-0005-0000-0000-0000EC6D0000}"/>
    <cellStyle name="Comma 2 7 3 3 2 3" xfId="30402" xr:uid="{00000000-0005-0000-0000-0000ED6D0000}"/>
    <cellStyle name="Comma 2 7 3 3 2 3 2" xfId="61784" xr:uid="{00000000-0005-0000-0000-0000EE6D0000}"/>
    <cellStyle name="Comma 2 7 3 3 2 4" xfId="14745" xr:uid="{00000000-0005-0000-0000-0000EF6D0000}"/>
    <cellStyle name="Comma 2 7 3 3 2 4 2" xfId="46130" xr:uid="{00000000-0005-0000-0000-0000F06D0000}"/>
    <cellStyle name="Comma 2 7 3 3 2 5" xfId="35685" xr:uid="{00000000-0005-0000-0000-0000F16D0000}"/>
    <cellStyle name="Comma 2 7 3 3 3" xfId="6743" xr:uid="{00000000-0005-0000-0000-0000F26D0000}"/>
    <cellStyle name="Comma 2 7 3 3 3 2" xfId="25147" xr:uid="{00000000-0005-0000-0000-0000F36D0000}"/>
    <cellStyle name="Comma 2 7 3 3 3 2 2" xfId="56530" xr:uid="{00000000-0005-0000-0000-0000F46D0000}"/>
    <cellStyle name="Comma 2 7 3 3 3 3" xfId="17374" xr:uid="{00000000-0005-0000-0000-0000F56D0000}"/>
    <cellStyle name="Comma 2 7 3 3 3 3 2" xfId="48757" xr:uid="{00000000-0005-0000-0000-0000F66D0000}"/>
    <cellStyle name="Comma 2 7 3 3 3 4" xfId="38317" xr:uid="{00000000-0005-0000-0000-0000F76D0000}"/>
    <cellStyle name="Comma 2 7 3 3 4" xfId="19893" xr:uid="{00000000-0005-0000-0000-0000F86D0000}"/>
    <cellStyle name="Comma 2 7 3 3 4 2" xfId="51276" xr:uid="{00000000-0005-0000-0000-0000F96D0000}"/>
    <cellStyle name="Comma 2 7 3 3 5" xfId="27775" xr:uid="{00000000-0005-0000-0000-0000FA6D0000}"/>
    <cellStyle name="Comma 2 7 3 3 5 2" xfId="59157" xr:uid="{00000000-0005-0000-0000-0000FB6D0000}"/>
    <cellStyle name="Comma 2 7 3 3 6" xfId="12117" xr:uid="{00000000-0005-0000-0000-0000FC6D0000}"/>
    <cellStyle name="Comma 2 7 3 3 6 2" xfId="43503" xr:uid="{00000000-0005-0000-0000-0000FD6D0000}"/>
    <cellStyle name="Comma 2 7 3 3 7" xfId="33055" xr:uid="{00000000-0005-0000-0000-0000FE6D0000}"/>
    <cellStyle name="Comma 2 7 3 4" xfId="1341" xr:uid="{00000000-0005-0000-0000-0000FF6D0000}"/>
    <cellStyle name="Comma 2 7 3 4 2" xfId="4041" xr:uid="{00000000-0005-0000-0000-0000006E0000}"/>
    <cellStyle name="Comma 2 7 3 4 2 2" xfId="9402" xr:uid="{00000000-0005-0000-0000-0000016E0000}"/>
    <cellStyle name="Comma 2 7 3 4 2 2 2" xfId="22521" xr:uid="{00000000-0005-0000-0000-0000026E0000}"/>
    <cellStyle name="Comma 2 7 3 4 2 2 2 2" xfId="53904" xr:uid="{00000000-0005-0000-0000-0000036E0000}"/>
    <cellStyle name="Comma 2 7 3 4 2 2 3" xfId="40950" xr:uid="{00000000-0005-0000-0000-0000046E0000}"/>
    <cellStyle name="Comma 2 7 3 4 2 3" xfId="30403" xr:uid="{00000000-0005-0000-0000-0000056E0000}"/>
    <cellStyle name="Comma 2 7 3 4 2 3 2" xfId="61785" xr:uid="{00000000-0005-0000-0000-0000066E0000}"/>
    <cellStyle name="Comma 2 7 3 4 2 4" xfId="14746" xr:uid="{00000000-0005-0000-0000-0000076E0000}"/>
    <cellStyle name="Comma 2 7 3 4 2 4 2" xfId="46131" xr:uid="{00000000-0005-0000-0000-0000086E0000}"/>
    <cellStyle name="Comma 2 7 3 4 2 5" xfId="35686" xr:uid="{00000000-0005-0000-0000-0000096E0000}"/>
    <cellStyle name="Comma 2 7 3 4 3" xfId="6744" xr:uid="{00000000-0005-0000-0000-00000A6E0000}"/>
    <cellStyle name="Comma 2 7 3 4 3 2" xfId="25148" xr:uid="{00000000-0005-0000-0000-00000B6E0000}"/>
    <cellStyle name="Comma 2 7 3 4 3 2 2" xfId="56531" xr:uid="{00000000-0005-0000-0000-00000C6E0000}"/>
    <cellStyle name="Comma 2 7 3 4 3 3" xfId="17375" xr:uid="{00000000-0005-0000-0000-00000D6E0000}"/>
    <cellStyle name="Comma 2 7 3 4 3 3 2" xfId="48758" xr:uid="{00000000-0005-0000-0000-00000E6E0000}"/>
    <cellStyle name="Comma 2 7 3 4 3 4" xfId="38318" xr:uid="{00000000-0005-0000-0000-00000F6E0000}"/>
    <cellStyle name="Comma 2 7 3 4 4" xfId="19894" xr:uid="{00000000-0005-0000-0000-0000106E0000}"/>
    <cellStyle name="Comma 2 7 3 4 4 2" xfId="51277" xr:uid="{00000000-0005-0000-0000-0000116E0000}"/>
    <cellStyle name="Comma 2 7 3 4 5" xfId="27776" xr:uid="{00000000-0005-0000-0000-0000126E0000}"/>
    <cellStyle name="Comma 2 7 3 4 5 2" xfId="59158" xr:uid="{00000000-0005-0000-0000-0000136E0000}"/>
    <cellStyle name="Comma 2 7 3 4 6" xfId="12118" xr:uid="{00000000-0005-0000-0000-0000146E0000}"/>
    <cellStyle name="Comma 2 7 3 4 6 2" xfId="43504" xr:uid="{00000000-0005-0000-0000-0000156E0000}"/>
    <cellStyle name="Comma 2 7 3 4 7" xfId="33056" xr:uid="{00000000-0005-0000-0000-0000166E0000}"/>
    <cellStyle name="Comma 2 7 3 5" xfId="4037" xr:uid="{00000000-0005-0000-0000-0000176E0000}"/>
    <cellStyle name="Comma 2 7 3 5 2" xfId="9398" xr:uid="{00000000-0005-0000-0000-0000186E0000}"/>
    <cellStyle name="Comma 2 7 3 5 2 2" xfId="22517" xr:uid="{00000000-0005-0000-0000-0000196E0000}"/>
    <cellStyle name="Comma 2 7 3 5 2 2 2" xfId="53900" xr:uid="{00000000-0005-0000-0000-00001A6E0000}"/>
    <cellStyle name="Comma 2 7 3 5 2 3" xfId="40946" xr:uid="{00000000-0005-0000-0000-00001B6E0000}"/>
    <cellStyle name="Comma 2 7 3 5 3" xfId="30399" xr:uid="{00000000-0005-0000-0000-00001C6E0000}"/>
    <cellStyle name="Comma 2 7 3 5 3 2" xfId="61781" xr:uid="{00000000-0005-0000-0000-00001D6E0000}"/>
    <cellStyle name="Comma 2 7 3 5 4" xfId="14742" xr:uid="{00000000-0005-0000-0000-00001E6E0000}"/>
    <cellStyle name="Comma 2 7 3 5 4 2" xfId="46127" xr:uid="{00000000-0005-0000-0000-00001F6E0000}"/>
    <cellStyle name="Comma 2 7 3 5 5" xfId="35682" xr:uid="{00000000-0005-0000-0000-0000206E0000}"/>
    <cellStyle name="Comma 2 7 3 6" xfId="6740" xr:uid="{00000000-0005-0000-0000-0000216E0000}"/>
    <cellStyle name="Comma 2 7 3 6 2" xfId="25144" xr:uid="{00000000-0005-0000-0000-0000226E0000}"/>
    <cellStyle name="Comma 2 7 3 6 2 2" xfId="56527" xr:uid="{00000000-0005-0000-0000-0000236E0000}"/>
    <cellStyle name="Comma 2 7 3 6 3" xfId="17371" xr:uid="{00000000-0005-0000-0000-0000246E0000}"/>
    <cellStyle name="Comma 2 7 3 6 3 2" xfId="48754" xr:uid="{00000000-0005-0000-0000-0000256E0000}"/>
    <cellStyle name="Comma 2 7 3 6 4" xfId="38314" xr:uid="{00000000-0005-0000-0000-0000266E0000}"/>
    <cellStyle name="Comma 2 7 3 7" xfId="19890" xr:uid="{00000000-0005-0000-0000-0000276E0000}"/>
    <cellStyle name="Comma 2 7 3 7 2" xfId="51273" xr:uid="{00000000-0005-0000-0000-0000286E0000}"/>
    <cellStyle name="Comma 2 7 3 8" xfId="27772" xr:uid="{00000000-0005-0000-0000-0000296E0000}"/>
    <cellStyle name="Comma 2 7 3 8 2" xfId="59154" xr:uid="{00000000-0005-0000-0000-00002A6E0000}"/>
    <cellStyle name="Comma 2 7 3 9" xfId="12114" xr:uid="{00000000-0005-0000-0000-00002B6E0000}"/>
    <cellStyle name="Comma 2 7 3 9 2" xfId="43500" xr:uid="{00000000-0005-0000-0000-00002C6E0000}"/>
    <cellStyle name="Comma 2 7 4" xfId="1342" xr:uid="{00000000-0005-0000-0000-00002D6E0000}"/>
    <cellStyle name="Comma 2 7 4 10" xfId="33057" xr:uid="{00000000-0005-0000-0000-00002E6E0000}"/>
    <cellStyle name="Comma 2 7 4 2" xfId="1343" xr:uid="{00000000-0005-0000-0000-00002F6E0000}"/>
    <cellStyle name="Comma 2 7 4 2 2" xfId="1344" xr:uid="{00000000-0005-0000-0000-0000306E0000}"/>
    <cellStyle name="Comma 2 7 4 2 2 2" xfId="4044" xr:uid="{00000000-0005-0000-0000-0000316E0000}"/>
    <cellStyle name="Comma 2 7 4 2 2 2 2" xfId="9405" xr:uid="{00000000-0005-0000-0000-0000326E0000}"/>
    <cellStyle name="Comma 2 7 4 2 2 2 2 2" xfId="22524" xr:uid="{00000000-0005-0000-0000-0000336E0000}"/>
    <cellStyle name="Comma 2 7 4 2 2 2 2 2 2" xfId="53907" xr:uid="{00000000-0005-0000-0000-0000346E0000}"/>
    <cellStyle name="Comma 2 7 4 2 2 2 2 3" xfId="40953" xr:uid="{00000000-0005-0000-0000-0000356E0000}"/>
    <cellStyle name="Comma 2 7 4 2 2 2 3" xfId="30406" xr:uid="{00000000-0005-0000-0000-0000366E0000}"/>
    <cellStyle name="Comma 2 7 4 2 2 2 3 2" xfId="61788" xr:uid="{00000000-0005-0000-0000-0000376E0000}"/>
    <cellStyle name="Comma 2 7 4 2 2 2 4" xfId="14749" xr:uid="{00000000-0005-0000-0000-0000386E0000}"/>
    <cellStyle name="Comma 2 7 4 2 2 2 4 2" xfId="46134" xr:uid="{00000000-0005-0000-0000-0000396E0000}"/>
    <cellStyle name="Comma 2 7 4 2 2 2 5" xfId="35689" xr:uid="{00000000-0005-0000-0000-00003A6E0000}"/>
    <cellStyle name="Comma 2 7 4 2 2 3" xfId="6747" xr:uid="{00000000-0005-0000-0000-00003B6E0000}"/>
    <cellStyle name="Comma 2 7 4 2 2 3 2" xfId="25151" xr:uid="{00000000-0005-0000-0000-00003C6E0000}"/>
    <cellStyle name="Comma 2 7 4 2 2 3 2 2" xfId="56534" xr:uid="{00000000-0005-0000-0000-00003D6E0000}"/>
    <cellStyle name="Comma 2 7 4 2 2 3 3" xfId="17378" xr:uid="{00000000-0005-0000-0000-00003E6E0000}"/>
    <cellStyle name="Comma 2 7 4 2 2 3 3 2" xfId="48761" xr:uid="{00000000-0005-0000-0000-00003F6E0000}"/>
    <cellStyle name="Comma 2 7 4 2 2 3 4" xfId="38321" xr:uid="{00000000-0005-0000-0000-0000406E0000}"/>
    <cellStyle name="Comma 2 7 4 2 2 4" xfId="19897" xr:uid="{00000000-0005-0000-0000-0000416E0000}"/>
    <cellStyle name="Comma 2 7 4 2 2 4 2" xfId="51280" xr:uid="{00000000-0005-0000-0000-0000426E0000}"/>
    <cellStyle name="Comma 2 7 4 2 2 5" xfId="27779" xr:uid="{00000000-0005-0000-0000-0000436E0000}"/>
    <cellStyle name="Comma 2 7 4 2 2 5 2" xfId="59161" xr:uid="{00000000-0005-0000-0000-0000446E0000}"/>
    <cellStyle name="Comma 2 7 4 2 2 6" xfId="12121" xr:uid="{00000000-0005-0000-0000-0000456E0000}"/>
    <cellStyle name="Comma 2 7 4 2 2 6 2" xfId="43507" xr:uid="{00000000-0005-0000-0000-0000466E0000}"/>
    <cellStyle name="Comma 2 7 4 2 2 7" xfId="33059" xr:uid="{00000000-0005-0000-0000-0000476E0000}"/>
    <cellStyle name="Comma 2 7 4 2 3" xfId="4043" xr:uid="{00000000-0005-0000-0000-0000486E0000}"/>
    <cellStyle name="Comma 2 7 4 2 3 2" xfId="9404" xr:uid="{00000000-0005-0000-0000-0000496E0000}"/>
    <cellStyle name="Comma 2 7 4 2 3 2 2" xfId="22523" xr:uid="{00000000-0005-0000-0000-00004A6E0000}"/>
    <cellStyle name="Comma 2 7 4 2 3 2 2 2" xfId="53906" xr:uid="{00000000-0005-0000-0000-00004B6E0000}"/>
    <cellStyle name="Comma 2 7 4 2 3 2 3" xfId="40952" xr:uid="{00000000-0005-0000-0000-00004C6E0000}"/>
    <cellStyle name="Comma 2 7 4 2 3 3" xfId="30405" xr:uid="{00000000-0005-0000-0000-00004D6E0000}"/>
    <cellStyle name="Comma 2 7 4 2 3 3 2" xfId="61787" xr:uid="{00000000-0005-0000-0000-00004E6E0000}"/>
    <cellStyle name="Comma 2 7 4 2 3 4" xfId="14748" xr:uid="{00000000-0005-0000-0000-00004F6E0000}"/>
    <cellStyle name="Comma 2 7 4 2 3 4 2" xfId="46133" xr:uid="{00000000-0005-0000-0000-0000506E0000}"/>
    <cellStyle name="Comma 2 7 4 2 3 5" xfId="35688" xr:uid="{00000000-0005-0000-0000-0000516E0000}"/>
    <cellStyle name="Comma 2 7 4 2 4" xfId="6746" xr:uid="{00000000-0005-0000-0000-0000526E0000}"/>
    <cellStyle name="Comma 2 7 4 2 4 2" xfId="25150" xr:uid="{00000000-0005-0000-0000-0000536E0000}"/>
    <cellStyle name="Comma 2 7 4 2 4 2 2" xfId="56533" xr:uid="{00000000-0005-0000-0000-0000546E0000}"/>
    <cellStyle name="Comma 2 7 4 2 4 3" xfId="17377" xr:uid="{00000000-0005-0000-0000-0000556E0000}"/>
    <cellStyle name="Comma 2 7 4 2 4 3 2" xfId="48760" xr:uid="{00000000-0005-0000-0000-0000566E0000}"/>
    <cellStyle name="Comma 2 7 4 2 4 4" xfId="38320" xr:uid="{00000000-0005-0000-0000-0000576E0000}"/>
    <cellStyle name="Comma 2 7 4 2 5" xfId="19896" xr:uid="{00000000-0005-0000-0000-0000586E0000}"/>
    <cellStyle name="Comma 2 7 4 2 5 2" xfId="51279" xr:uid="{00000000-0005-0000-0000-0000596E0000}"/>
    <cellStyle name="Comma 2 7 4 2 6" xfId="27778" xr:uid="{00000000-0005-0000-0000-00005A6E0000}"/>
    <cellStyle name="Comma 2 7 4 2 6 2" xfId="59160" xr:uid="{00000000-0005-0000-0000-00005B6E0000}"/>
    <cellStyle name="Comma 2 7 4 2 7" xfId="12120" xr:uid="{00000000-0005-0000-0000-00005C6E0000}"/>
    <cellStyle name="Comma 2 7 4 2 7 2" xfId="43506" xr:uid="{00000000-0005-0000-0000-00005D6E0000}"/>
    <cellStyle name="Comma 2 7 4 2 8" xfId="33058" xr:uid="{00000000-0005-0000-0000-00005E6E0000}"/>
    <cellStyle name="Comma 2 7 4 3" xfId="1345" xr:uid="{00000000-0005-0000-0000-00005F6E0000}"/>
    <cellStyle name="Comma 2 7 4 3 2" xfId="4045" xr:uid="{00000000-0005-0000-0000-0000606E0000}"/>
    <cellStyle name="Comma 2 7 4 3 2 2" xfId="9406" xr:uid="{00000000-0005-0000-0000-0000616E0000}"/>
    <cellStyle name="Comma 2 7 4 3 2 2 2" xfId="22525" xr:uid="{00000000-0005-0000-0000-0000626E0000}"/>
    <cellStyle name="Comma 2 7 4 3 2 2 2 2" xfId="53908" xr:uid="{00000000-0005-0000-0000-0000636E0000}"/>
    <cellStyle name="Comma 2 7 4 3 2 2 3" xfId="40954" xr:uid="{00000000-0005-0000-0000-0000646E0000}"/>
    <cellStyle name="Comma 2 7 4 3 2 3" xfId="30407" xr:uid="{00000000-0005-0000-0000-0000656E0000}"/>
    <cellStyle name="Comma 2 7 4 3 2 3 2" xfId="61789" xr:uid="{00000000-0005-0000-0000-0000666E0000}"/>
    <cellStyle name="Comma 2 7 4 3 2 4" xfId="14750" xr:uid="{00000000-0005-0000-0000-0000676E0000}"/>
    <cellStyle name="Comma 2 7 4 3 2 4 2" xfId="46135" xr:uid="{00000000-0005-0000-0000-0000686E0000}"/>
    <cellStyle name="Comma 2 7 4 3 2 5" xfId="35690" xr:uid="{00000000-0005-0000-0000-0000696E0000}"/>
    <cellStyle name="Comma 2 7 4 3 3" xfId="6748" xr:uid="{00000000-0005-0000-0000-00006A6E0000}"/>
    <cellStyle name="Comma 2 7 4 3 3 2" xfId="25152" xr:uid="{00000000-0005-0000-0000-00006B6E0000}"/>
    <cellStyle name="Comma 2 7 4 3 3 2 2" xfId="56535" xr:uid="{00000000-0005-0000-0000-00006C6E0000}"/>
    <cellStyle name="Comma 2 7 4 3 3 3" xfId="17379" xr:uid="{00000000-0005-0000-0000-00006D6E0000}"/>
    <cellStyle name="Comma 2 7 4 3 3 3 2" xfId="48762" xr:uid="{00000000-0005-0000-0000-00006E6E0000}"/>
    <cellStyle name="Comma 2 7 4 3 3 4" xfId="38322" xr:uid="{00000000-0005-0000-0000-00006F6E0000}"/>
    <cellStyle name="Comma 2 7 4 3 4" xfId="19898" xr:uid="{00000000-0005-0000-0000-0000706E0000}"/>
    <cellStyle name="Comma 2 7 4 3 4 2" xfId="51281" xr:uid="{00000000-0005-0000-0000-0000716E0000}"/>
    <cellStyle name="Comma 2 7 4 3 5" xfId="27780" xr:uid="{00000000-0005-0000-0000-0000726E0000}"/>
    <cellStyle name="Comma 2 7 4 3 5 2" xfId="59162" xr:uid="{00000000-0005-0000-0000-0000736E0000}"/>
    <cellStyle name="Comma 2 7 4 3 6" xfId="12122" xr:uid="{00000000-0005-0000-0000-0000746E0000}"/>
    <cellStyle name="Comma 2 7 4 3 6 2" xfId="43508" xr:uid="{00000000-0005-0000-0000-0000756E0000}"/>
    <cellStyle name="Comma 2 7 4 3 7" xfId="33060" xr:uid="{00000000-0005-0000-0000-0000766E0000}"/>
    <cellStyle name="Comma 2 7 4 4" xfId="1346" xr:uid="{00000000-0005-0000-0000-0000776E0000}"/>
    <cellStyle name="Comma 2 7 4 4 2" xfId="4046" xr:uid="{00000000-0005-0000-0000-0000786E0000}"/>
    <cellStyle name="Comma 2 7 4 4 2 2" xfId="9407" xr:uid="{00000000-0005-0000-0000-0000796E0000}"/>
    <cellStyle name="Comma 2 7 4 4 2 2 2" xfId="22526" xr:uid="{00000000-0005-0000-0000-00007A6E0000}"/>
    <cellStyle name="Comma 2 7 4 4 2 2 2 2" xfId="53909" xr:uid="{00000000-0005-0000-0000-00007B6E0000}"/>
    <cellStyle name="Comma 2 7 4 4 2 2 3" xfId="40955" xr:uid="{00000000-0005-0000-0000-00007C6E0000}"/>
    <cellStyle name="Comma 2 7 4 4 2 3" xfId="30408" xr:uid="{00000000-0005-0000-0000-00007D6E0000}"/>
    <cellStyle name="Comma 2 7 4 4 2 3 2" xfId="61790" xr:uid="{00000000-0005-0000-0000-00007E6E0000}"/>
    <cellStyle name="Comma 2 7 4 4 2 4" xfId="14751" xr:uid="{00000000-0005-0000-0000-00007F6E0000}"/>
    <cellStyle name="Comma 2 7 4 4 2 4 2" xfId="46136" xr:uid="{00000000-0005-0000-0000-0000806E0000}"/>
    <cellStyle name="Comma 2 7 4 4 2 5" xfId="35691" xr:uid="{00000000-0005-0000-0000-0000816E0000}"/>
    <cellStyle name="Comma 2 7 4 4 3" xfId="6749" xr:uid="{00000000-0005-0000-0000-0000826E0000}"/>
    <cellStyle name="Comma 2 7 4 4 3 2" xfId="25153" xr:uid="{00000000-0005-0000-0000-0000836E0000}"/>
    <cellStyle name="Comma 2 7 4 4 3 2 2" xfId="56536" xr:uid="{00000000-0005-0000-0000-0000846E0000}"/>
    <cellStyle name="Comma 2 7 4 4 3 3" xfId="17380" xr:uid="{00000000-0005-0000-0000-0000856E0000}"/>
    <cellStyle name="Comma 2 7 4 4 3 3 2" xfId="48763" xr:uid="{00000000-0005-0000-0000-0000866E0000}"/>
    <cellStyle name="Comma 2 7 4 4 3 4" xfId="38323" xr:uid="{00000000-0005-0000-0000-0000876E0000}"/>
    <cellStyle name="Comma 2 7 4 4 4" xfId="19899" xr:uid="{00000000-0005-0000-0000-0000886E0000}"/>
    <cellStyle name="Comma 2 7 4 4 4 2" xfId="51282" xr:uid="{00000000-0005-0000-0000-0000896E0000}"/>
    <cellStyle name="Comma 2 7 4 4 5" xfId="27781" xr:uid="{00000000-0005-0000-0000-00008A6E0000}"/>
    <cellStyle name="Comma 2 7 4 4 5 2" xfId="59163" xr:uid="{00000000-0005-0000-0000-00008B6E0000}"/>
    <cellStyle name="Comma 2 7 4 4 6" xfId="12123" xr:uid="{00000000-0005-0000-0000-00008C6E0000}"/>
    <cellStyle name="Comma 2 7 4 4 6 2" xfId="43509" xr:uid="{00000000-0005-0000-0000-00008D6E0000}"/>
    <cellStyle name="Comma 2 7 4 4 7" xfId="33061" xr:uid="{00000000-0005-0000-0000-00008E6E0000}"/>
    <cellStyle name="Comma 2 7 4 5" xfId="4042" xr:uid="{00000000-0005-0000-0000-00008F6E0000}"/>
    <cellStyle name="Comma 2 7 4 5 2" xfId="9403" xr:uid="{00000000-0005-0000-0000-0000906E0000}"/>
    <cellStyle name="Comma 2 7 4 5 2 2" xfId="22522" xr:uid="{00000000-0005-0000-0000-0000916E0000}"/>
    <cellStyle name="Comma 2 7 4 5 2 2 2" xfId="53905" xr:uid="{00000000-0005-0000-0000-0000926E0000}"/>
    <cellStyle name="Comma 2 7 4 5 2 3" xfId="40951" xr:uid="{00000000-0005-0000-0000-0000936E0000}"/>
    <cellStyle name="Comma 2 7 4 5 3" xfId="30404" xr:uid="{00000000-0005-0000-0000-0000946E0000}"/>
    <cellStyle name="Comma 2 7 4 5 3 2" xfId="61786" xr:uid="{00000000-0005-0000-0000-0000956E0000}"/>
    <cellStyle name="Comma 2 7 4 5 4" xfId="14747" xr:uid="{00000000-0005-0000-0000-0000966E0000}"/>
    <cellStyle name="Comma 2 7 4 5 4 2" xfId="46132" xr:uid="{00000000-0005-0000-0000-0000976E0000}"/>
    <cellStyle name="Comma 2 7 4 5 5" xfId="35687" xr:uid="{00000000-0005-0000-0000-0000986E0000}"/>
    <cellStyle name="Comma 2 7 4 6" xfId="6745" xr:uid="{00000000-0005-0000-0000-0000996E0000}"/>
    <cellStyle name="Comma 2 7 4 6 2" xfId="25149" xr:uid="{00000000-0005-0000-0000-00009A6E0000}"/>
    <cellStyle name="Comma 2 7 4 6 2 2" xfId="56532" xr:uid="{00000000-0005-0000-0000-00009B6E0000}"/>
    <cellStyle name="Comma 2 7 4 6 3" xfId="17376" xr:uid="{00000000-0005-0000-0000-00009C6E0000}"/>
    <cellStyle name="Comma 2 7 4 6 3 2" xfId="48759" xr:uid="{00000000-0005-0000-0000-00009D6E0000}"/>
    <cellStyle name="Comma 2 7 4 6 4" xfId="38319" xr:uid="{00000000-0005-0000-0000-00009E6E0000}"/>
    <cellStyle name="Comma 2 7 4 7" xfId="19895" xr:uid="{00000000-0005-0000-0000-00009F6E0000}"/>
    <cellStyle name="Comma 2 7 4 7 2" xfId="51278" xr:uid="{00000000-0005-0000-0000-0000A06E0000}"/>
    <cellStyle name="Comma 2 7 4 8" xfId="27777" xr:uid="{00000000-0005-0000-0000-0000A16E0000}"/>
    <cellStyle name="Comma 2 7 4 8 2" xfId="59159" xr:uid="{00000000-0005-0000-0000-0000A26E0000}"/>
    <cellStyle name="Comma 2 7 4 9" xfId="12119" xr:uid="{00000000-0005-0000-0000-0000A36E0000}"/>
    <cellStyle name="Comma 2 7 4 9 2" xfId="43505" xr:uid="{00000000-0005-0000-0000-0000A46E0000}"/>
    <cellStyle name="Comma 2 7 5" xfId="1347" xr:uid="{00000000-0005-0000-0000-0000A56E0000}"/>
    <cellStyle name="Comma 2 7 5 10" xfId="33062" xr:uid="{00000000-0005-0000-0000-0000A66E0000}"/>
    <cellStyle name="Comma 2 7 5 2" xfId="1348" xr:uid="{00000000-0005-0000-0000-0000A76E0000}"/>
    <cellStyle name="Comma 2 7 5 2 2" xfId="1349" xr:uid="{00000000-0005-0000-0000-0000A86E0000}"/>
    <cellStyle name="Comma 2 7 5 2 2 2" xfId="4049" xr:uid="{00000000-0005-0000-0000-0000A96E0000}"/>
    <cellStyle name="Comma 2 7 5 2 2 2 2" xfId="9410" xr:uid="{00000000-0005-0000-0000-0000AA6E0000}"/>
    <cellStyle name="Comma 2 7 5 2 2 2 2 2" xfId="22529" xr:uid="{00000000-0005-0000-0000-0000AB6E0000}"/>
    <cellStyle name="Comma 2 7 5 2 2 2 2 2 2" xfId="53912" xr:uid="{00000000-0005-0000-0000-0000AC6E0000}"/>
    <cellStyle name="Comma 2 7 5 2 2 2 2 3" xfId="40958" xr:uid="{00000000-0005-0000-0000-0000AD6E0000}"/>
    <cellStyle name="Comma 2 7 5 2 2 2 3" xfId="30411" xr:uid="{00000000-0005-0000-0000-0000AE6E0000}"/>
    <cellStyle name="Comma 2 7 5 2 2 2 3 2" xfId="61793" xr:uid="{00000000-0005-0000-0000-0000AF6E0000}"/>
    <cellStyle name="Comma 2 7 5 2 2 2 4" xfId="14754" xr:uid="{00000000-0005-0000-0000-0000B06E0000}"/>
    <cellStyle name="Comma 2 7 5 2 2 2 4 2" xfId="46139" xr:uid="{00000000-0005-0000-0000-0000B16E0000}"/>
    <cellStyle name="Comma 2 7 5 2 2 2 5" xfId="35694" xr:uid="{00000000-0005-0000-0000-0000B26E0000}"/>
    <cellStyle name="Comma 2 7 5 2 2 3" xfId="6752" xr:uid="{00000000-0005-0000-0000-0000B36E0000}"/>
    <cellStyle name="Comma 2 7 5 2 2 3 2" xfId="25156" xr:uid="{00000000-0005-0000-0000-0000B46E0000}"/>
    <cellStyle name="Comma 2 7 5 2 2 3 2 2" xfId="56539" xr:uid="{00000000-0005-0000-0000-0000B56E0000}"/>
    <cellStyle name="Comma 2 7 5 2 2 3 3" xfId="17383" xr:uid="{00000000-0005-0000-0000-0000B66E0000}"/>
    <cellStyle name="Comma 2 7 5 2 2 3 3 2" xfId="48766" xr:uid="{00000000-0005-0000-0000-0000B76E0000}"/>
    <cellStyle name="Comma 2 7 5 2 2 3 4" xfId="38326" xr:uid="{00000000-0005-0000-0000-0000B86E0000}"/>
    <cellStyle name="Comma 2 7 5 2 2 4" xfId="19902" xr:uid="{00000000-0005-0000-0000-0000B96E0000}"/>
    <cellStyle name="Comma 2 7 5 2 2 4 2" xfId="51285" xr:uid="{00000000-0005-0000-0000-0000BA6E0000}"/>
    <cellStyle name="Comma 2 7 5 2 2 5" xfId="27784" xr:uid="{00000000-0005-0000-0000-0000BB6E0000}"/>
    <cellStyle name="Comma 2 7 5 2 2 5 2" xfId="59166" xr:uid="{00000000-0005-0000-0000-0000BC6E0000}"/>
    <cellStyle name="Comma 2 7 5 2 2 6" xfId="12126" xr:uid="{00000000-0005-0000-0000-0000BD6E0000}"/>
    <cellStyle name="Comma 2 7 5 2 2 6 2" xfId="43512" xr:uid="{00000000-0005-0000-0000-0000BE6E0000}"/>
    <cellStyle name="Comma 2 7 5 2 2 7" xfId="33064" xr:uid="{00000000-0005-0000-0000-0000BF6E0000}"/>
    <cellStyle name="Comma 2 7 5 2 3" xfId="4048" xr:uid="{00000000-0005-0000-0000-0000C06E0000}"/>
    <cellStyle name="Comma 2 7 5 2 3 2" xfId="9409" xr:uid="{00000000-0005-0000-0000-0000C16E0000}"/>
    <cellStyle name="Comma 2 7 5 2 3 2 2" xfId="22528" xr:uid="{00000000-0005-0000-0000-0000C26E0000}"/>
    <cellStyle name="Comma 2 7 5 2 3 2 2 2" xfId="53911" xr:uid="{00000000-0005-0000-0000-0000C36E0000}"/>
    <cellStyle name="Comma 2 7 5 2 3 2 3" xfId="40957" xr:uid="{00000000-0005-0000-0000-0000C46E0000}"/>
    <cellStyle name="Comma 2 7 5 2 3 3" xfId="30410" xr:uid="{00000000-0005-0000-0000-0000C56E0000}"/>
    <cellStyle name="Comma 2 7 5 2 3 3 2" xfId="61792" xr:uid="{00000000-0005-0000-0000-0000C66E0000}"/>
    <cellStyle name="Comma 2 7 5 2 3 4" xfId="14753" xr:uid="{00000000-0005-0000-0000-0000C76E0000}"/>
    <cellStyle name="Comma 2 7 5 2 3 4 2" xfId="46138" xr:uid="{00000000-0005-0000-0000-0000C86E0000}"/>
    <cellStyle name="Comma 2 7 5 2 3 5" xfId="35693" xr:uid="{00000000-0005-0000-0000-0000C96E0000}"/>
    <cellStyle name="Comma 2 7 5 2 4" xfId="6751" xr:uid="{00000000-0005-0000-0000-0000CA6E0000}"/>
    <cellStyle name="Comma 2 7 5 2 4 2" xfId="25155" xr:uid="{00000000-0005-0000-0000-0000CB6E0000}"/>
    <cellStyle name="Comma 2 7 5 2 4 2 2" xfId="56538" xr:uid="{00000000-0005-0000-0000-0000CC6E0000}"/>
    <cellStyle name="Comma 2 7 5 2 4 3" xfId="17382" xr:uid="{00000000-0005-0000-0000-0000CD6E0000}"/>
    <cellStyle name="Comma 2 7 5 2 4 3 2" xfId="48765" xr:uid="{00000000-0005-0000-0000-0000CE6E0000}"/>
    <cellStyle name="Comma 2 7 5 2 4 4" xfId="38325" xr:uid="{00000000-0005-0000-0000-0000CF6E0000}"/>
    <cellStyle name="Comma 2 7 5 2 5" xfId="19901" xr:uid="{00000000-0005-0000-0000-0000D06E0000}"/>
    <cellStyle name="Comma 2 7 5 2 5 2" xfId="51284" xr:uid="{00000000-0005-0000-0000-0000D16E0000}"/>
    <cellStyle name="Comma 2 7 5 2 6" xfId="27783" xr:uid="{00000000-0005-0000-0000-0000D26E0000}"/>
    <cellStyle name="Comma 2 7 5 2 6 2" xfId="59165" xr:uid="{00000000-0005-0000-0000-0000D36E0000}"/>
    <cellStyle name="Comma 2 7 5 2 7" xfId="12125" xr:uid="{00000000-0005-0000-0000-0000D46E0000}"/>
    <cellStyle name="Comma 2 7 5 2 7 2" xfId="43511" xr:uid="{00000000-0005-0000-0000-0000D56E0000}"/>
    <cellStyle name="Comma 2 7 5 2 8" xfId="33063" xr:uid="{00000000-0005-0000-0000-0000D66E0000}"/>
    <cellStyle name="Comma 2 7 5 3" xfId="1350" xr:uid="{00000000-0005-0000-0000-0000D76E0000}"/>
    <cellStyle name="Comma 2 7 5 3 2" xfId="4050" xr:uid="{00000000-0005-0000-0000-0000D86E0000}"/>
    <cellStyle name="Comma 2 7 5 3 2 2" xfId="9411" xr:uid="{00000000-0005-0000-0000-0000D96E0000}"/>
    <cellStyle name="Comma 2 7 5 3 2 2 2" xfId="22530" xr:uid="{00000000-0005-0000-0000-0000DA6E0000}"/>
    <cellStyle name="Comma 2 7 5 3 2 2 2 2" xfId="53913" xr:uid="{00000000-0005-0000-0000-0000DB6E0000}"/>
    <cellStyle name="Comma 2 7 5 3 2 2 3" xfId="40959" xr:uid="{00000000-0005-0000-0000-0000DC6E0000}"/>
    <cellStyle name="Comma 2 7 5 3 2 3" xfId="30412" xr:uid="{00000000-0005-0000-0000-0000DD6E0000}"/>
    <cellStyle name="Comma 2 7 5 3 2 3 2" xfId="61794" xr:uid="{00000000-0005-0000-0000-0000DE6E0000}"/>
    <cellStyle name="Comma 2 7 5 3 2 4" xfId="14755" xr:uid="{00000000-0005-0000-0000-0000DF6E0000}"/>
    <cellStyle name="Comma 2 7 5 3 2 4 2" xfId="46140" xr:uid="{00000000-0005-0000-0000-0000E06E0000}"/>
    <cellStyle name="Comma 2 7 5 3 2 5" xfId="35695" xr:uid="{00000000-0005-0000-0000-0000E16E0000}"/>
    <cellStyle name="Comma 2 7 5 3 3" xfId="6753" xr:uid="{00000000-0005-0000-0000-0000E26E0000}"/>
    <cellStyle name="Comma 2 7 5 3 3 2" xfId="25157" xr:uid="{00000000-0005-0000-0000-0000E36E0000}"/>
    <cellStyle name="Comma 2 7 5 3 3 2 2" xfId="56540" xr:uid="{00000000-0005-0000-0000-0000E46E0000}"/>
    <cellStyle name="Comma 2 7 5 3 3 3" xfId="17384" xr:uid="{00000000-0005-0000-0000-0000E56E0000}"/>
    <cellStyle name="Comma 2 7 5 3 3 3 2" xfId="48767" xr:uid="{00000000-0005-0000-0000-0000E66E0000}"/>
    <cellStyle name="Comma 2 7 5 3 3 4" xfId="38327" xr:uid="{00000000-0005-0000-0000-0000E76E0000}"/>
    <cellStyle name="Comma 2 7 5 3 4" xfId="19903" xr:uid="{00000000-0005-0000-0000-0000E86E0000}"/>
    <cellStyle name="Comma 2 7 5 3 4 2" xfId="51286" xr:uid="{00000000-0005-0000-0000-0000E96E0000}"/>
    <cellStyle name="Comma 2 7 5 3 5" xfId="27785" xr:uid="{00000000-0005-0000-0000-0000EA6E0000}"/>
    <cellStyle name="Comma 2 7 5 3 5 2" xfId="59167" xr:uid="{00000000-0005-0000-0000-0000EB6E0000}"/>
    <cellStyle name="Comma 2 7 5 3 6" xfId="12127" xr:uid="{00000000-0005-0000-0000-0000EC6E0000}"/>
    <cellStyle name="Comma 2 7 5 3 6 2" xfId="43513" xr:uid="{00000000-0005-0000-0000-0000ED6E0000}"/>
    <cellStyle name="Comma 2 7 5 3 7" xfId="33065" xr:uid="{00000000-0005-0000-0000-0000EE6E0000}"/>
    <cellStyle name="Comma 2 7 5 4" xfId="1351" xr:uid="{00000000-0005-0000-0000-0000EF6E0000}"/>
    <cellStyle name="Comma 2 7 5 4 2" xfId="4051" xr:uid="{00000000-0005-0000-0000-0000F06E0000}"/>
    <cellStyle name="Comma 2 7 5 4 2 2" xfId="9412" xr:uid="{00000000-0005-0000-0000-0000F16E0000}"/>
    <cellStyle name="Comma 2 7 5 4 2 2 2" xfId="22531" xr:uid="{00000000-0005-0000-0000-0000F26E0000}"/>
    <cellStyle name="Comma 2 7 5 4 2 2 2 2" xfId="53914" xr:uid="{00000000-0005-0000-0000-0000F36E0000}"/>
    <cellStyle name="Comma 2 7 5 4 2 2 3" xfId="40960" xr:uid="{00000000-0005-0000-0000-0000F46E0000}"/>
    <cellStyle name="Comma 2 7 5 4 2 3" xfId="30413" xr:uid="{00000000-0005-0000-0000-0000F56E0000}"/>
    <cellStyle name="Comma 2 7 5 4 2 3 2" xfId="61795" xr:uid="{00000000-0005-0000-0000-0000F66E0000}"/>
    <cellStyle name="Comma 2 7 5 4 2 4" xfId="14756" xr:uid="{00000000-0005-0000-0000-0000F76E0000}"/>
    <cellStyle name="Comma 2 7 5 4 2 4 2" xfId="46141" xr:uid="{00000000-0005-0000-0000-0000F86E0000}"/>
    <cellStyle name="Comma 2 7 5 4 2 5" xfId="35696" xr:uid="{00000000-0005-0000-0000-0000F96E0000}"/>
    <cellStyle name="Comma 2 7 5 4 3" xfId="6754" xr:uid="{00000000-0005-0000-0000-0000FA6E0000}"/>
    <cellStyle name="Comma 2 7 5 4 3 2" xfId="25158" xr:uid="{00000000-0005-0000-0000-0000FB6E0000}"/>
    <cellStyle name="Comma 2 7 5 4 3 2 2" xfId="56541" xr:uid="{00000000-0005-0000-0000-0000FC6E0000}"/>
    <cellStyle name="Comma 2 7 5 4 3 3" xfId="17385" xr:uid="{00000000-0005-0000-0000-0000FD6E0000}"/>
    <cellStyle name="Comma 2 7 5 4 3 3 2" xfId="48768" xr:uid="{00000000-0005-0000-0000-0000FE6E0000}"/>
    <cellStyle name="Comma 2 7 5 4 3 4" xfId="38328" xr:uid="{00000000-0005-0000-0000-0000FF6E0000}"/>
    <cellStyle name="Comma 2 7 5 4 4" xfId="19904" xr:uid="{00000000-0005-0000-0000-0000006F0000}"/>
    <cellStyle name="Comma 2 7 5 4 4 2" xfId="51287" xr:uid="{00000000-0005-0000-0000-0000016F0000}"/>
    <cellStyle name="Comma 2 7 5 4 5" xfId="27786" xr:uid="{00000000-0005-0000-0000-0000026F0000}"/>
    <cellStyle name="Comma 2 7 5 4 5 2" xfId="59168" xr:uid="{00000000-0005-0000-0000-0000036F0000}"/>
    <cellStyle name="Comma 2 7 5 4 6" xfId="12128" xr:uid="{00000000-0005-0000-0000-0000046F0000}"/>
    <cellStyle name="Comma 2 7 5 4 6 2" xfId="43514" xr:uid="{00000000-0005-0000-0000-0000056F0000}"/>
    <cellStyle name="Comma 2 7 5 4 7" xfId="33066" xr:uid="{00000000-0005-0000-0000-0000066F0000}"/>
    <cellStyle name="Comma 2 7 5 5" xfId="4047" xr:uid="{00000000-0005-0000-0000-0000076F0000}"/>
    <cellStyle name="Comma 2 7 5 5 2" xfId="9408" xr:uid="{00000000-0005-0000-0000-0000086F0000}"/>
    <cellStyle name="Comma 2 7 5 5 2 2" xfId="22527" xr:uid="{00000000-0005-0000-0000-0000096F0000}"/>
    <cellStyle name="Comma 2 7 5 5 2 2 2" xfId="53910" xr:uid="{00000000-0005-0000-0000-00000A6F0000}"/>
    <cellStyle name="Comma 2 7 5 5 2 3" xfId="40956" xr:uid="{00000000-0005-0000-0000-00000B6F0000}"/>
    <cellStyle name="Comma 2 7 5 5 3" xfId="30409" xr:uid="{00000000-0005-0000-0000-00000C6F0000}"/>
    <cellStyle name="Comma 2 7 5 5 3 2" xfId="61791" xr:uid="{00000000-0005-0000-0000-00000D6F0000}"/>
    <cellStyle name="Comma 2 7 5 5 4" xfId="14752" xr:uid="{00000000-0005-0000-0000-00000E6F0000}"/>
    <cellStyle name="Comma 2 7 5 5 4 2" xfId="46137" xr:uid="{00000000-0005-0000-0000-00000F6F0000}"/>
    <cellStyle name="Comma 2 7 5 5 5" xfId="35692" xr:uid="{00000000-0005-0000-0000-0000106F0000}"/>
    <cellStyle name="Comma 2 7 5 6" xfId="6750" xr:uid="{00000000-0005-0000-0000-0000116F0000}"/>
    <cellStyle name="Comma 2 7 5 6 2" xfId="25154" xr:uid="{00000000-0005-0000-0000-0000126F0000}"/>
    <cellStyle name="Comma 2 7 5 6 2 2" xfId="56537" xr:uid="{00000000-0005-0000-0000-0000136F0000}"/>
    <cellStyle name="Comma 2 7 5 6 3" xfId="17381" xr:uid="{00000000-0005-0000-0000-0000146F0000}"/>
    <cellStyle name="Comma 2 7 5 6 3 2" xfId="48764" xr:uid="{00000000-0005-0000-0000-0000156F0000}"/>
    <cellStyle name="Comma 2 7 5 6 4" xfId="38324" xr:uid="{00000000-0005-0000-0000-0000166F0000}"/>
    <cellStyle name="Comma 2 7 5 7" xfId="19900" xr:uid="{00000000-0005-0000-0000-0000176F0000}"/>
    <cellStyle name="Comma 2 7 5 7 2" xfId="51283" xr:uid="{00000000-0005-0000-0000-0000186F0000}"/>
    <cellStyle name="Comma 2 7 5 8" xfId="27782" xr:uid="{00000000-0005-0000-0000-0000196F0000}"/>
    <cellStyle name="Comma 2 7 5 8 2" xfId="59164" xr:uid="{00000000-0005-0000-0000-00001A6F0000}"/>
    <cellStyle name="Comma 2 7 5 9" xfId="12124" xr:uid="{00000000-0005-0000-0000-00001B6F0000}"/>
    <cellStyle name="Comma 2 7 5 9 2" xfId="43510" xr:uid="{00000000-0005-0000-0000-00001C6F0000}"/>
    <cellStyle name="Comma 2 7 6" xfId="1352" xr:uid="{00000000-0005-0000-0000-00001D6F0000}"/>
    <cellStyle name="Comma 2 7 6 10" xfId="33067" xr:uid="{00000000-0005-0000-0000-00001E6F0000}"/>
    <cellStyle name="Comma 2 7 6 2" xfId="1353" xr:uid="{00000000-0005-0000-0000-00001F6F0000}"/>
    <cellStyle name="Comma 2 7 6 2 2" xfId="1354" xr:uid="{00000000-0005-0000-0000-0000206F0000}"/>
    <cellStyle name="Comma 2 7 6 2 2 2" xfId="4054" xr:uid="{00000000-0005-0000-0000-0000216F0000}"/>
    <cellStyle name="Comma 2 7 6 2 2 2 2" xfId="9415" xr:uid="{00000000-0005-0000-0000-0000226F0000}"/>
    <cellStyle name="Comma 2 7 6 2 2 2 2 2" xfId="22534" xr:uid="{00000000-0005-0000-0000-0000236F0000}"/>
    <cellStyle name="Comma 2 7 6 2 2 2 2 2 2" xfId="53917" xr:uid="{00000000-0005-0000-0000-0000246F0000}"/>
    <cellStyle name="Comma 2 7 6 2 2 2 2 3" xfId="40963" xr:uid="{00000000-0005-0000-0000-0000256F0000}"/>
    <cellStyle name="Comma 2 7 6 2 2 2 3" xfId="30416" xr:uid="{00000000-0005-0000-0000-0000266F0000}"/>
    <cellStyle name="Comma 2 7 6 2 2 2 3 2" xfId="61798" xr:uid="{00000000-0005-0000-0000-0000276F0000}"/>
    <cellStyle name="Comma 2 7 6 2 2 2 4" xfId="14759" xr:uid="{00000000-0005-0000-0000-0000286F0000}"/>
    <cellStyle name="Comma 2 7 6 2 2 2 4 2" xfId="46144" xr:uid="{00000000-0005-0000-0000-0000296F0000}"/>
    <cellStyle name="Comma 2 7 6 2 2 2 5" xfId="35699" xr:uid="{00000000-0005-0000-0000-00002A6F0000}"/>
    <cellStyle name="Comma 2 7 6 2 2 3" xfId="6757" xr:uid="{00000000-0005-0000-0000-00002B6F0000}"/>
    <cellStyle name="Comma 2 7 6 2 2 3 2" xfId="25161" xr:uid="{00000000-0005-0000-0000-00002C6F0000}"/>
    <cellStyle name="Comma 2 7 6 2 2 3 2 2" xfId="56544" xr:uid="{00000000-0005-0000-0000-00002D6F0000}"/>
    <cellStyle name="Comma 2 7 6 2 2 3 3" xfId="17388" xr:uid="{00000000-0005-0000-0000-00002E6F0000}"/>
    <cellStyle name="Comma 2 7 6 2 2 3 3 2" xfId="48771" xr:uid="{00000000-0005-0000-0000-00002F6F0000}"/>
    <cellStyle name="Comma 2 7 6 2 2 3 4" xfId="38331" xr:uid="{00000000-0005-0000-0000-0000306F0000}"/>
    <cellStyle name="Comma 2 7 6 2 2 4" xfId="19907" xr:uid="{00000000-0005-0000-0000-0000316F0000}"/>
    <cellStyle name="Comma 2 7 6 2 2 4 2" xfId="51290" xr:uid="{00000000-0005-0000-0000-0000326F0000}"/>
    <cellStyle name="Comma 2 7 6 2 2 5" xfId="27789" xr:uid="{00000000-0005-0000-0000-0000336F0000}"/>
    <cellStyle name="Comma 2 7 6 2 2 5 2" xfId="59171" xr:uid="{00000000-0005-0000-0000-0000346F0000}"/>
    <cellStyle name="Comma 2 7 6 2 2 6" xfId="12131" xr:uid="{00000000-0005-0000-0000-0000356F0000}"/>
    <cellStyle name="Comma 2 7 6 2 2 6 2" xfId="43517" xr:uid="{00000000-0005-0000-0000-0000366F0000}"/>
    <cellStyle name="Comma 2 7 6 2 2 7" xfId="33069" xr:uid="{00000000-0005-0000-0000-0000376F0000}"/>
    <cellStyle name="Comma 2 7 6 2 3" xfId="4053" xr:uid="{00000000-0005-0000-0000-0000386F0000}"/>
    <cellStyle name="Comma 2 7 6 2 3 2" xfId="9414" xr:uid="{00000000-0005-0000-0000-0000396F0000}"/>
    <cellStyle name="Comma 2 7 6 2 3 2 2" xfId="22533" xr:uid="{00000000-0005-0000-0000-00003A6F0000}"/>
    <cellStyle name="Comma 2 7 6 2 3 2 2 2" xfId="53916" xr:uid="{00000000-0005-0000-0000-00003B6F0000}"/>
    <cellStyle name="Comma 2 7 6 2 3 2 3" xfId="40962" xr:uid="{00000000-0005-0000-0000-00003C6F0000}"/>
    <cellStyle name="Comma 2 7 6 2 3 3" xfId="30415" xr:uid="{00000000-0005-0000-0000-00003D6F0000}"/>
    <cellStyle name="Comma 2 7 6 2 3 3 2" xfId="61797" xr:uid="{00000000-0005-0000-0000-00003E6F0000}"/>
    <cellStyle name="Comma 2 7 6 2 3 4" xfId="14758" xr:uid="{00000000-0005-0000-0000-00003F6F0000}"/>
    <cellStyle name="Comma 2 7 6 2 3 4 2" xfId="46143" xr:uid="{00000000-0005-0000-0000-0000406F0000}"/>
    <cellStyle name="Comma 2 7 6 2 3 5" xfId="35698" xr:uid="{00000000-0005-0000-0000-0000416F0000}"/>
    <cellStyle name="Comma 2 7 6 2 4" xfId="6756" xr:uid="{00000000-0005-0000-0000-0000426F0000}"/>
    <cellStyle name="Comma 2 7 6 2 4 2" xfId="25160" xr:uid="{00000000-0005-0000-0000-0000436F0000}"/>
    <cellStyle name="Comma 2 7 6 2 4 2 2" xfId="56543" xr:uid="{00000000-0005-0000-0000-0000446F0000}"/>
    <cellStyle name="Comma 2 7 6 2 4 3" xfId="17387" xr:uid="{00000000-0005-0000-0000-0000456F0000}"/>
    <cellStyle name="Comma 2 7 6 2 4 3 2" xfId="48770" xr:uid="{00000000-0005-0000-0000-0000466F0000}"/>
    <cellStyle name="Comma 2 7 6 2 4 4" xfId="38330" xr:uid="{00000000-0005-0000-0000-0000476F0000}"/>
    <cellStyle name="Comma 2 7 6 2 5" xfId="19906" xr:uid="{00000000-0005-0000-0000-0000486F0000}"/>
    <cellStyle name="Comma 2 7 6 2 5 2" xfId="51289" xr:uid="{00000000-0005-0000-0000-0000496F0000}"/>
    <cellStyle name="Comma 2 7 6 2 6" xfId="27788" xr:uid="{00000000-0005-0000-0000-00004A6F0000}"/>
    <cellStyle name="Comma 2 7 6 2 6 2" xfId="59170" xr:uid="{00000000-0005-0000-0000-00004B6F0000}"/>
    <cellStyle name="Comma 2 7 6 2 7" xfId="12130" xr:uid="{00000000-0005-0000-0000-00004C6F0000}"/>
    <cellStyle name="Comma 2 7 6 2 7 2" xfId="43516" xr:uid="{00000000-0005-0000-0000-00004D6F0000}"/>
    <cellStyle name="Comma 2 7 6 2 8" xfId="33068" xr:uid="{00000000-0005-0000-0000-00004E6F0000}"/>
    <cellStyle name="Comma 2 7 6 3" xfId="1355" xr:uid="{00000000-0005-0000-0000-00004F6F0000}"/>
    <cellStyle name="Comma 2 7 6 3 2" xfId="4055" xr:uid="{00000000-0005-0000-0000-0000506F0000}"/>
    <cellStyle name="Comma 2 7 6 3 2 2" xfId="9416" xr:uid="{00000000-0005-0000-0000-0000516F0000}"/>
    <cellStyle name="Comma 2 7 6 3 2 2 2" xfId="22535" xr:uid="{00000000-0005-0000-0000-0000526F0000}"/>
    <cellStyle name="Comma 2 7 6 3 2 2 2 2" xfId="53918" xr:uid="{00000000-0005-0000-0000-0000536F0000}"/>
    <cellStyle name="Comma 2 7 6 3 2 2 3" xfId="40964" xr:uid="{00000000-0005-0000-0000-0000546F0000}"/>
    <cellStyle name="Comma 2 7 6 3 2 3" xfId="30417" xr:uid="{00000000-0005-0000-0000-0000556F0000}"/>
    <cellStyle name="Comma 2 7 6 3 2 3 2" xfId="61799" xr:uid="{00000000-0005-0000-0000-0000566F0000}"/>
    <cellStyle name="Comma 2 7 6 3 2 4" xfId="14760" xr:uid="{00000000-0005-0000-0000-0000576F0000}"/>
    <cellStyle name="Comma 2 7 6 3 2 4 2" xfId="46145" xr:uid="{00000000-0005-0000-0000-0000586F0000}"/>
    <cellStyle name="Comma 2 7 6 3 2 5" xfId="35700" xr:uid="{00000000-0005-0000-0000-0000596F0000}"/>
    <cellStyle name="Comma 2 7 6 3 3" xfId="6758" xr:uid="{00000000-0005-0000-0000-00005A6F0000}"/>
    <cellStyle name="Comma 2 7 6 3 3 2" xfId="25162" xr:uid="{00000000-0005-0000-0000-00005B6F0000}"/>
    <cellStyle name="Comma 2 7 6 3 3 2 2" xfId="56545" xr:uid="{00000000-0005-0000-0000-00005C6F0000}"/>
    <cellStyle name="Comma 2 7 6 3 3 3" xfId="17389" xr:uid="{00000000-0005-0000-0000-00005D6F0000}"/>
    <cellStyle name="Comma 2 7 6 3 3 3 2" xfId="48772" xr:uid="{00000000-0005-0000-0000-00005E6F0000}"/>
    <cellStyle name="Comma 2 7 6 3 3 4" xfId="38332" xr:uid="{00000000-0005-0000-0000-00005F6F0000}"/>
    <cellStyle name="Comma 2 7 6 3 4" xfId="19908" xr:uid="{00000000-0005-0000-0000-0000606F0000}"/>
    <cellStyle name="Comma 2 7 6 3 4 2" xfId="51291" xr:uid="{00000000-0005-0000-0000-0000616F0000}"/>
    <cellStyle name="Comma 2 7 6 3 5" xfId="27790" xr:uid="{00000000-0005-0000-0000-0000626F0000}"/>
    <cellStyle name="Comma 2 7 6 3 5 2" xfId="59172" xr:uid="{00000000-0005-0000-0000-0000636F0000}"/>
    <cellStyle name="Comma 2 7 6 3 6" xfId="12132" xr:uid="{00000000-0005-0000-0000-0000646F0000}"/>
    <cellStyle name="Comma 2 7 6 3 6 2" xfId="43518" xr:uid="{00000000-0005-0000-0000-0000656F0000}"/>
    <cellStyle name="Comma 2 7 6 3 7" xfId="33070" xr:uid="{00000000-0005-0000-0000-0000666F0000}"/>
    <cellStyle name="Comma 2 7 6 4" xfId="1356" xr:uid="{00000000-0005-0000-0000-0000676F0000}"/>
    <cellStyle name="Comma 2 7 6 4 2" xfId="4056" xr:uid="{00000000-0005-0000-0000-0000686F0000}"/>
    <cellStyle name="Comma 2 7 6 4 2 2" xfId="9417" xr:uid="{00000000-0005-0000-0000-0000696F0000}"/>
    <cellStyle name="Comma 2 7 6 4 2 2 2" xfId="22536" xr:uid="{00000000-0005-0000-0000-00006A6F0000}"/>
    <cellStyle name="Comma 2 7 6 4 2 2 2 2" xfId="53919" xr:uid="{00000000-0005-0000-0000-00006B6F0000}"/>
    <cellStyle name="Comma 2 7 6 4 2 2 3" xfId="40965" xr:uid="{00000000-0005-0000-0000-00006C6F0000}"/>
    <cellStyle name="Comma 2 7 6 4 2 3" xfId="30418" xr:uid="{00000000-0005-0000-0000-00006D6F0000}"/>
    <cellStyle name="Comma 2 7 6 4 2 3 2" xfId="61800" xr:uid="{00000000-0005-0000-0000-00006E6F0000}"/>
    <cellStyle name="Comma 2 7 6 4 2 4" xfId="14761" xr:uid="{00000000-0005-0000-0000-00006F6F0000}"/>
    <cellStyle name="Comma 2 7 6 4 2 4 2" xfId="46146" xr:uid="{00000000-0005-0000-0000-0000706F0000}"/>
    <cellStyle name="Comma 2 7 6 4 2 5" xfId="35701" xr:uid="{00000000-0005-0000-0000-0000716F0000}"/>
    <cellStyle name="Comma 2 7 6 4 3" xfId="6759" xr:uid="{00000000-0005-0000-0000-0000726F0000}"/>
    <cellStyle name="Comma 2 7 6 4 3 2" xfId="25163" xr:uid="{00000000-0005-0000-0000-0000736F0000}"/>
    <cellStyle name="Comma 2 7 6 4 3 2 2" xfId="56546" xr:uid="{00000000-0005-0000-0000-0000746F0000}"/>
    <cellStyle name="Comma 2 7 6 4 3 3" xfId="17390" xr:uid="{00000000-0005-0000-0000-0000756F0000}"/>
    <cellStyle name="Comma 2 7 6 4 3 3 2" xfId="48773" xr:uid="{00000000-0005-0000-0000-0000766F0000}"/>
    <cellStyle name="Comma 2 7 6 4 3 4" xfId="38333" xr:uid="{00000000-0005-0000-0000-0000776F0000}"/>
    <cellStyle name="Comma 2 7 6 4 4" xfId="19909" xr:uid="{00000000-0005-0000-0000-0000786F0000}"/>
    <cellStyle name="Comma 2 7 6 4 4 2" xfId="51292" xr:uid="{00000000-0005-0000-0000-0000796F0000}"/>
    <cellStyle name="Comma 2 7 6 4 5" xfId="27791" xr:uid="{00000000-0005-0000-0000-00007A6F0000}"/>
    <cellStyle name="Comma 2 7 6 4 5 2" xfId="59173" xr:uid="{00000000-0005-0000-0000-00007B6F0000}"/>
    <cellStyle name="Comma 2 7 6 4 6" xfId="12133" xr:uid="{00000000-0005-0000-0000-00007C6F0000}"/>
    <cellStyle name="Comma 2 7 6 4 6 2" xfId="43519" xr:uid="{00000000-0005-0000-0000-00007D6F0000}"/>
    <cellStyle name="Comma 2 7 6 4 7" xfId="33071" xr:uid="{00000000-0005-0000-0000-00007E6F0000}"/>
    <cellStyle name="Comma 2 7 6 5" xfId="4052" xr:uid="{00000000-0005-0000-0000-00007F6F0000}"/>
    <cellStyle name="Comma 2 7 6 5 2" xfId="9413" xr:uid="{00000000-0005-0000-0000-0000806F0000}"/>
    <cellStyle name="Comma 2 7 6 5 2 2" xfId="22532" xr:uid="{00000000-0005-0000-0000-0000816F0000}"/>
    <cellStyle name="Comma 2 7 6 5 2 2 2" xfId="53915" xr:uid="{00000000-0005-0000-0000-0000826F0000}"/>
    <cellStyle name="Comma 2 7 6 5 2 3" xfId="40961" xr:uid="{00000000-0005-0000-0000-0000836F0000}"/>
    <cellStyle name="Comma 2 7 6 5 3" xfId="30414" xr:uid="{00000000-0005-0000-0000-0000846F0000}"/>
    <cellStyle name="Comma 2 7 6 5 3 2" xfId="61796" xr:uid="{00000000-0005-0000-0000-0000856F0000}"/>
    <cellStyle name="Comma 2 7 6 5 4" xfId="14757" xr:uid="{00000000-0005-0000-0000-0000866F0000}"/>
    <cellStyle name="Comma 2 7 6 5 4 2" xfId="46142" xr:uid="{00000000-0005-0000-0000-0000876F0000}"/>
    <cellStyle name="Comma 2 7 6 5 5" xfId="35697" xr:uid="{00000000-0005-0000-0000-0000886F0000}"/>
    <cellStyle name="Comma 2 7 6 6" xfId="6755" xr:uid="{00000000-0005-0000-0000-0000896F0000}"/>
    <cellStyle name="Comma 2 7 6 6 2" xfId="25159" xr:uid="{00000000-0005-0000-0000-00008A6F0000}"/>
    <cellStyle name="Comma 2 7 6 6 2 2" xfId="56542" xr:uid="{00000000-0005-0000-0000-00008B6F0000}"/>
    <cellStyle name="Comma 2 7 6 6 3" xfId="17386" xr:uid="{00000000-0005-0000-0000-00008C6F0000}"/>
    <cellStyle name="Comma 2 7 6 6 3 2" xfId="48769" xr:uid="{00000000-0005-0000-0000-00008D6F0000}"/>
    <cellStyle name="Comma 2 7 6 6 4" xfId="38329" xr:uid="{00000000-0005-0000-0000-00008E6F0000}"/>
    <cellStyle name="Comma 2 7 6 7" xfId="19905" xr:uid="{00000000-0005-0000-0000-00008F6F0000}"/>
    <cellStyle name="Comma 2 7 6 7 2" xfId="51288" xr:uid="{00000000-0005-0000-0000-0000906F0000}"/>
    <cellStyle name="Comma 2 7 6 8" xfId="27787" xr:uid="{00000000-0005-0000-0000-0000916F0000}"/>
    <cellStyle name="Comma 2 7 6 8 2" xfId="59169" xr:uid="{00000000-0005-0000-0000-0000926F0000}"/>
    <cellStyle name="Comma 2 7 6 9" xfId="12129" xr:uid="{00000000-0005-0000-0000-0000936F0000}"/>
    <cellStyle name="Comma 2 7 6 9 2" xfId="43515" xr:uid="{00000000-0005-0000-0000-0000946F0000}"/>
    <cellStyle name="Comma 2 7 7" xfId="1357" xr:uid="{00000000-0005-0000-0000-0000956F0000}"/>
    <cellStyle name="Comma 2 7 7 2" xfId="1358" xr:uid="{00000000-0005-0000-0000-0000966F0000}"/>
    <cellStyle name="Comma 2 7 7 2 2" xfId="4058" xr:uid="{00000000-0005-0000-0000-0000976F0000}"/>
    <cellStyle name="Comma 2 7 7 2 2 2" xfId="9419" xr:uid="{00000000-0005-0000-0000-0000986F0000}"/>
    <cellStyle name="Comma 2 7 7 2 2 2 2" xfId="22538" xr:uid="{00000000-0005-0000-0000-0000996F0000}"/>
    <cellStyle name="Comma 2 7 7 2 2 2 2 2" xfId="53921" xr:uid="{00000000-0005-0000-0000-00009A6F0000}"/>
    <cellStyle name="Comma 2 7 7 2 2 2 3" xfId="40967" xr:uid="{00000000-0005-0000-0000-00009B6F0000}"/>
    <cellStyle name="Comma 2 7 7 2 2 3" xfId="30420" xr:uid="{00000000-0005-0000-0000-00009C6F0000}"/>
    <cellStyle name="Comma 2 7 7 2 2 3 2" xfId="61802" xr:uid="{00000000-0005-0000-0000-00009D6F0000}"/>
    <cellStyle name="Comma 2 7 7 2 2 4" xfId="14763" xr:uid="{00000000-0005-0000-0000-00009E6F0000}"/>
    <cellStyle name="Comma 2 7 7 2 2 4 2" xfId="46148" xr:uid="{00000000-0005-0000-0000-00009F6F0000}"/>
    <cellStyle name="Comma 2 7 7 2 2 5" xfId="35703" xr:uid="{00000000-0005-0000-0000-0000A06F0000}"/>
    <cellStyle name="Comma 2 7 7 2 3" xfId="6761" xr:uid="{00000000-0005-0000-0000-0000A16F0000}"/>
    <cellStyle name="Comma 2 7 7 2 3 2" xfId="25165" xr:uid="{00000000-0005-0000-0000-0000A26F0000}"/>
    <cellStyle name="Comma 2 7 7 2 3 2 2" xfId="56548" xr:uid="{00000000-0005-0000-0000-0000A36F0000}"/>
    <cellStyle name="Comma 2 7 7 2 3 3" xfId="17392" xr:uid="{00000000-0005-0000-0000-0000A46F0000}"/>
    <cellStyle name="Comma 2 7 7 2 3 3 2" xfId="48775" xr:uid="{00000000-0005-0000-0000-0000A56F0000}"/>
    <cellStyle name="Comma 2 7 7 2 3 4" xfId="38335" xr:uid="{00000000-0005-0000-0000-0000A66F0000}"/>
    <cellStyle name="Comma 2 7 7 2 4" xfId="19911" xr:uid="{00000000-0005-0000-0000-0000A76F0000}"/>
    <cellStyle name="Comma 2 7 7 2 4 2" xfId="51294" xr:uid="{00000000-0005-0000-0000-0000A86F0000}"/>
    <cellStyle name="Comma 2 7 7 2 5" xfId="27793" xr:uid="{00000000-0005-0000-0000-0000A96F0000}"/>
    <cellStyle name="Comma 2 7 7 2 5 2" xfId="59175" xr:uid="{00000000-0005-0000-0000-0000AA6F0000}"/>
    <cellStyle name="Comma 2 7 7 2 6" xfId="12135" xr:uid="{00000000-0005-0000-0000-0000AB6F0000}"/>
    <cellStyle name="Comma 2 7 7 2 6 2" xfId="43521" xr:uid="{00000000-0005-0000-0000-0000AC6F0000}"/>
    <cellStyle name="Comma 2 7 7 2 7" xfId="33073" xr:uid="{00000000-0005-0000-0000-0000AD6F0000}"/>
    <cellStyle name="Comma 2 7 7 3" xfId="1359" xr:uid="{00000000-0005-0000-0000-0000AE6F0000}"/>
    <cellStyle name="Comma 2 7 7 3 2" xfId="4059" xr:uid="{00000000-0005-0000-0000-0000AF6F0000}"/>
    <cellStyle name="Comma 2 7 7 3 2 2" xfId="9420" xr:uid="{00000000-0005-0000-0000-0000B06F0000}"/>
    <cellStyle name="Comma 2 7 7 3 2 2 2" xfId="22539" xr:uid="{00000000-0005-0000-0000-0000B16F0000}"/>
    <cellStyle name="Comma 2 7 7 3 2 2 2 2" xfId="53922" xr:uid="{00000000-0005-0000-0000-0000B26F0000}"/>
    <cellStyle name="Comma 2 7 7 3 2 2 3" xfId="40968" xr:uid="{00000000-0005-0000-0000-0000B36F0000}"/>
    <cellStyle name="Comma 2 7 7 3 2 3" xfId="30421" xr:uid="{00000000-0005-0000-0000-0000B46F0000}"/>
    <cellStyle name="Comma 2 7 7 3 2 3 2" xfId="61803" xr:uid="{00000000-0005-0000-0000-0000B56F0000}"/>
    <cellStyle name="Comma 2 7 7 3 2 4" xfId="14764" xr:uid="{00000000-0005-0000-0000-0000B66F0000}"/>
    <cellStyle name="Comma 2 7 7 3 2 4 2" xfId="46149" xr:uid="{00000000-0005-0000-0000-0000B76F0000}"/>
    <cellStyle name="Comma 2 7 7 3 2 5" xfId="35704" xr:uid="{00000000-0005-0000-0000-0000B86F0000}"/>
    <cellStyle name="Comma 2 7 7 3 3" xfId="6762" xr:uid="{00000000-0005-0000-0000-0000B96F0000}"/>
    <cellStyle name="Comma 2 7 7 3 3 2" xfId="25166" xr:uid="{00000000-0005-0000-0000-0000BA6F0000}"/>
    <cellStyle name="Comma 2 7 7 3 3 2 2" xfId="56549" xr:uid="{00000000-0005-0000-0000-0000BB6F0000}"/>
    <cellStyle name="Comma 2 7 7 3 3 3" xfId="17393" xr:uid="{00000000-0005-0000-0000-0000BC6F0000}"/>
    <cellStyle name="Comma 2 7 7 3 3 3 2" xfId="48776" xr:uid="{00000000-0005-0000-0000-0000BD6F0000}"/>
    <cellStyle name="Comma 2 7 7 3 3 4" xfId="38336" xr:uid="{00000000-0005-0000-0000-0000BE6F0000}"/>
    <cellStyle name="Comma 2 7 7 3 4" xfId="19912" xr:uid="{00000000-0005-0000-0000-0000BF6F0000}"/>
    <cellStyle name="Comma 2 7 7 3 4 2" xfId="51295" xr:uid="{00000000-0005-0000-0000-0000C06F0000}"/>
    <cellStyle name="Comma 2 7 7 3 5" xfId="27794" xr:uid="{00000000-0005-0000-0000-0000C16F0000}"/>
    <cellStyle name="Comma 2 7 7 3 5 2" xfId="59176" xr:uid="{00000000-0005-0000-0000-0000C26F0000}"/>
    <cellStyle name="Comma 2 7 7 3 6" xfId="12136" xr:uid="{00000000-0005-0000-0000-0000C36F0000}"/>
    <cellStyle name="Comma 2 7 7 3 6 2" xfId="43522" xr:uid="{00000000-0005-0000-0000-0000C46F0000}"/>
    <cellStyle name="Comma 2 7 7 3 7" xfId="33074" xr:uid="{00000000-0005-0000-0000-0000C56F0000}"/>
    <cellStyle name="Comma 2 7 7 4" xfId="4057" xr:uid="{00000000-0005-0000-0000-0000C66F0000}"/>
    <cellStyle name="Comma 2 7 7 4 2" xfId="9418" xr:uid="{00000000-0005-0000-0000-0000C76F0000}"/>
    <cellStyle name="Comma 2 7 7 4 2 2" xfId="22537" xr:uid="{00000000-0005-0000-0000-0000C86F0000}"/>
    <cellStyle name="Comma 2 7 7 4 2 2 2" xfId="53920" xr:uid="{00000000-0005-0000-0000-0000C96F0000}"/>
    <cellStyle name="Comma 2 7 7 4 2 3" xfId="40966" xr:uid="{00000000-0005-0000-0000-0000CA6F0000}"/>
    <cellStyle name="Comma 2 7 7 4 3" xfId="30419" xr:uid="{00000000-0005-0000-0000-0000CB6F0000}"/>
    <cellStyle name="Comma 2 7 7 4 3 2" xfId="61801" xr:uid="{00000000-0005-0000-0000-0000CC6F0000}"/>
    <cellStyle name="Comma 2 7 7 4 4" xfId="14762" xr:uid="{00000000-0005-0000-0000-0000CD6F0000}"/>
    <cellStyle name="Comma 2 7 7 4 4 2" xfId="46147" xr:uid="{00000000-0005-0000-0000-0000CE6F0000}"/>
    <cellStyle name="Comma 2 7 7 4 5" xfId="35702" xr:uid="{00000000-0005-0000-0000-0000CF6F0000}"/>
    <cellStyle name="Comma 2 7 7 5" xfId="6760" xr:uid="{00000000-0005-0000-0000-0000D06F0000}"/>
    <cellStyle name="Comma 2 7 7 5 2" xfId="25164" xr:uid="{00000000-0005-0000-0000-0000D16F0000}"/>
    <cellStyle name="Comma 2 7 7 5 2 2" xfId="56547" xr:uid="{00000000-0005-0000-0000-0000D26F0000}"/>
    <cellStyle name="Comma 2 7 7 5 3" xfId="17391" xr:uid="{00000000-0005-0000-0000-0000D36F0000}"/>
    <cellStyle name="Comma 2 7 7 5 3 2" xfId="48774" xr:uid="{00000000-0005-0000-0000-0000D46F0000}"/>
    <cellStyle name="Comma 2 7 7 5 4" xfId="38334" xr:uid="{00000000-0005-0000-0000-0000D56F0000}"/>
    <cellStyle name="Comma 2 7 7 6" xfId="19910" xr:uid="{00000000-0005-0000-0000-0000D66F0000}"/>
    <cellStyle name="Comma 2 7 7 6 2" xfId="51293" xr:uid="{00000000-0005-0000-0000-0000D76F0000}"/>
    <cellStyle name="Comma 2 7 7 7" xfId="27792" xr:uid="{00000000-0005-0000-0000-0000D86F0000}"/>
    <cellStyle name="Comma 2 7 7 7 2" xfId="59174" xr:uid="{00000000-0005-0000-0000-0000D96F0000}"/>
    <cellStyle name="Comma 2 7 7 8" xfId="12134" xr:uid="{00000000-0005-0000-0000-0000DA6F0000}"/>
    <cellStyle name="Comma 2 7 7 8 2" xfId="43520" xr:uid="{00000000-0005-0000-0000-0000DB6F0000}"/>
    <cellStyle name="Comma 2 7 7 9" xfId="33072" xr:uid="{00000000-0005-0000-0000-0000DC6F0000}"/>
    <cellStyle name="Comma 2 7 8" xfId="1360" xr:uid="{00000000-0005-0000-0000-0000DD6F0000}"/>
    <cellStyle name="Comma 2 7 8 2" xfId="1361" xr:uid="{00000000-0005-0000-0000-0000DE6F0000}"/>
    <cellStyle name="Comma 2 7 8 2 2" xfId="4061" xr:uid="{00000000-0005-0000-0000-0000DF6F0000}"/>
    <cellStyle name="Comma 2 7 8 2 2 2" xfId="9422" xr:uid="{00000000-0005-0000-0000-0000E06F0000}"/>
    <cellStyle name="Comma 2 7 8 2 2 2 2" xfId="22541" xr:uid="{00000000-0005-0000-0000-0000E16F0000}"/>
    <cellStyle name="Comma 2 7 8 2 2 2 2 2" xfId="53924" xr:uid="{00000000-0005-0000-0000-0000E26F0000}"/>
    <cellStyle name="Comma 2 7 8 2 2 2 3" xfId="40970" xr:uid="{00000000-0005-0000-0000-0000E36F0000}"/>
    <cellStyle name="Comma 2 7 8 2 2 3" xfId="30423" xr:uid="{00000000-0005-0000-0000-0000E46F0000}"/>
    <cellStyle name="Comma 2 7 8 2 2 3 2" xfId="61805" xr:uid="{00000000-0005-0000-0000-0000E56F0000}"/>
    <cellStyle name="Comma 2 7 8 2 2 4" xfId="14766" xr:uid="{00000000-0005-0000-0000-0000E66F0000}"/>
    <cellStyle name="Comma 2 7 8 2 2 4 2" xfId="46151" xr:uid="{00000000-0005-0000-0000-0000E76F0000}"/>
    <cellStyle name="Comma 2 7 8 2 2 5" xfId="35706" xr:uid="{00000000-0005-0000-0000-0000E86F0000}"/>
    <cellStyle name="Comma 2 7 8 2 3" xfId="6764" xr:uid="{00000000-0005-0000-0000-0000E96F0000}"/>
    <cellStyle name="Comma 2 7 8 2 3 2" xfId="25168" xr:uid="{00000000-0005-0000-0000-0000EA6F0000}"/>
    <cellStyle name="Comma 2 7 8 2 3 2 2" xfId="56551" xr:uid="{00000000-0005-0000-0000-0000EB6F0000}"/>
    <cellStyle name="Comma 2 7 8 2 3 3" xfId="17395" xr:uid="{00000000-0005-0000-0000-0000EC6F0000}"/>
    <cellStyle name="Comma 2 7 8 2 3 3 2" xfId="48778" xr:uid="{00000000-0005-0000-0000-0000ED6F0000}"/>
    <cellStyle name="Comma 2 7 8 2 3 4" xfId="38338" xr:uid="{00000000-0005-0000-0000-0000EE6F0000}"/>
    <cellStyle name="Comma 2 7 8 2 4" xfId="19914" xr:uid="{00000000-0005-0000-0000-0000EF6F0000}"/>
    <cellStyle name="Comma 2 7 8 2 4 2" xfId="51297" xr:uid="{00000000-0005-0000-0000-0000F06F0000}"/>
    <cellStyle name="Comma 2 7 8 2 5" xfId="27796" xr:uid="{00000000-0005-0000-0000-0000F16F0000}"/>
    <cellStyle name="Comma 2 7 8 2 5 2" xfId="59178" xr:uid="{00000000-0005-0000-0000-0000F26F0000}"/>
    <cellStyle name="Comma 2 7 8 2 6" xfId="12138" xr:uid="{00000000-0005-0000-0000-0000F36F0000}"/>
    <cellStyle name="Comma 2 7 8 2 6 2" xfId="43524" xr:uid="{00000000-0005-0000-0000-0000F46F0000}"/>
    <cellStyle name="Comma 2 7 8 2 7" xfId="33076" xr:uid="{00000000-0005-0000-0000-0000F56F0000}"/>
    <cellStyle name="Comma 2 7 8 3" xfId="4060" xr:uid="{00000000-0005-0000-0000-0000F66F0000}"/>
    <cellStyle name="Comma 2 7 8 3 2" xfId="9421" xr:uid="{00000000-0005-0000-0000-0000F76F0000}"/>
    <cellStyle name="Comma 2 7 8 3 2 2" xfId="22540" xr:uid="{00000000-0005-0000-0000-0000F86F0000}"/>
    <cellStyle name="Comma 2 7 8 3 2 2 2" xfId="53923" xr:uid="{00000000-0005-0000-0000-0000F96F0000}"/>
    <cellStyle name="Comma 2 7 8 3 2 3" xfId="40969" xr:uid="{00000000-0005-0000-0000-0000FA6F0000}"/>
    <cellStyle name="Comma 2 7 8 3 3" xfId="30422" xr:uid="{00000000-0005-0000-0000-0000FB6F0000}"/>
    <cellStyle name="Comma 2 7 8 3 3 2" xfId="61804" xr:uid="{00000000-0005-0000-0000-0000FC6F0000}"/>
    <cellStyle name="Comma 2 7 8 3 4" xfId="14765" xr:uid="{00000000-0005-0000-0000-0000FD6F0000}"/>
    <cellStyle name="Comma 2 7 8 3 4 2" xfId="46150" xr:uid="{00000000-0005-0000-0000-0000FE6F0000}"/>
    <cellStyle name="Comma 2 7 8 3 5" xfId="35705" xr:uid="{00000000-0005-0000-0000-0000FF6F0000}"/>
    <cellStyle name="Comma 2 7 8 4" xfId="6763" xr:uid="{00000000-0005-0000-0000-000000700000}"/>
    <cellStyle name="Comma 2 7 8 4 2" xfId="25167" xr:uid="{00000000-0005-0000-0000-000001700000}"/>
    <cellStyle name="Comma 2 7 8 4 2 2" xfId="56550" xr:uid="{00000000-0005-0000-0000-000002700000}"/>
    <cellStyle name="Comma 2 7 8 4 3" xfId="17394" xr:uid="{00000000-0005-0000-0000-000003700000}"/>
    <cellStyle name="Comma 2 7 8 4 3 2" xfId="48777" xr:uid="{00000000-0005-0000-0000-000004700000}"/>
    <cellStyle name="Comma 2 7 8 4 4" xfId="38337" xr:uid="{00000000-0005-0000-0000-000005700000}"/>
    <cellStyle name="Comma 2 7 8 5" xfId="19913" xr:uid="{00000000-0005-0000-0000-000006700000}"/>
    <cellStyle name="Comma 2 7 8 5 2" xfId="51296" xr:uid="{00000000-0005-0000-0000-000007700000}"/>
    <cellStyle name="Comma 2 7 8 6" xfId="27795" xr:uid="{00000000-0005-0000-0000-000008700000}"/>
    <cellStyle name="Comma 2 7 8 6 2" xfId="59177" xr:uid="{00000000-0005-0000-0000-000009700000}"/>
    <cellStyle name="Comma 2 7 8 7" xfId="12137" xr:uid="{00000000-0005-0000-0000-00000A700000}"/>
    <cellStyle name="Comma 2 7 8 7 2" xfId="43523" xr:uid="{00000000-0005-0000-0000-00000B700000}"/>
    <cellStyle name="Comma 2 7 8 8" xfId="33075" xr:uid="{00000000-0005-0000-0000-00000C700000}"/>
    <cellStyle name="Comma 2 7 9" xfId="1362" xr:uid="{00000000-0005-0000-0000-00000D700000}"/>
    <cellStyle name="Comma 2 7 9 2" xfId="4062" xr:uid="{00000000-0005-0000-0000-00000E700000}"/>
    <cellStyle name="Comma 2 7 9 2 2" xfId="9423" xr:uid="{00000000-0005-0000-0000-00000F700000}"/>
    <cellStyle name="Comma 2 7 9 2 2 2" xfId="22542" xr:uid="{00000000-0005-0000-0000-000010700000}"/>
    <cellStyle name="Comma 2 7 9 2 2 2 2" xfId="53925" xr:uid="{00000000-0005-0000-0000-000011700000}"/>
    <cellStyle name="Comma 2 7 9 2 2 3" xfId="40971" xr:uid="{00000000-0005-0000-0000-000012700000}"/>
    <cellStyle name="Comma 2 7 9 2 3" xfId="30424" xr:uid="{00000000-0005-0000-0000-000013700000}"/>
    <cellStyle name="Comma 2 7 9 2 3 2" xfId="61806" xr:uid="{00000000-0005-0000-0000-000014700000}"/>
    <cellStyle name="Comma 2 7 9 2 4" xfId="14767" xr:uid="{00000000-0005-0000-0000-000015700000}"/>
    <cellStyle name="Comma 2 7 9 2 4 2" xfId="46152" xr:uid="{00000000-0005-0000-0000-000016700000}"/>
    <cellStyle name="Comma 2 7 9 2 5" xfId="35707" xr:uid="{00000000-0005-0000-0000-000017700000}"/>
    <cellStyle name="Comma 2 7 9 3" xfId="6765" xr:uid="{00000000-0005-0000-0000-000018700000}"/>
    <cellStyle name="Comma 2 7 9 3 2" xfId="25169" xr:uid="{00000000-0005-0000-0000-000019700000}"/>
    <cellStyle name="Comma 2 7 9 3 2 2" xfId="56552" xr:uid="{00000000-0005-0000-0000-00001A700000}"/>
    <cellStyle name="Comma 2 7 9 3 3" xfId="17396" xr:uid="{00000000-0005-0000-0000-00001B700000}"/>
    <cellStyle name="Comma 2 7 9 3 3 2" xfId="48779" xr:uid="{00000000-0005-0000-0000-00001C700000}"/>
    <cellStyle name="Comma 2 7 9 3 4" xfId="38339" xr:uid="{00000000-0005-0000-0000-00001D700000}"/>
    <cellStyle name="Comma 2 7 9 4" xfId="19915" xr:uid="{00000000-0005-0000-0000-00001E700000}"/>
    <cellStyle name="Comma 2 7 9 4 2" xfId="51298" xr:uid="{00000000-0005-0000-0000-00001F700000}"/>
    <cellStyle name="Comma 2 7 9 5" xfId="27797" xr:uid="{00000000-0005-0000-0000-000020700000}"/>
    <cellStyle name="Comma 2 7 9 5 2" xfId="59179" xr:uid="{00000000-0005-0000-0000-000021700000}"/>
    <cellStyle name="Comma 2 7 9 6" xfId="12139" xr:uid="{00000000-0005-0000-0000-000022700000}"/>
    <cellStyle name="Comma 2 7 9 6 2" xfId="43525" xr:uid="{00000000-0005-0000-0000-000023700000}"/>
    <cellStyle name="Comma 2 7 9 7" xfId="33077" xr:uid="{00000000-0005-0000-0000-000024700000}"/>
    <cellStyle name="Comma 2 8" xfId="1363" xr:uid="{00000000-0005-0000-0000-000025700000}"/>
    <cellStyle name="Comma 2 8 10" xfId="1364" xr:uid="{00000000-0005-0000-0000-000026700000}"/>
    <cellStyle name="Comma 2 8 10 2" xfId="4064" xr:uid="{00000000-0005-0000-0000-000027700000}"/>
    <cellStyle name="Comma 2 8 10 2 2" xfId="9425" xr:uid="{00000000-0005-0000-0000-000028700000}"/>
    <cellStyle name="Comma 2 8 10 2 2 2" xfId="22544" xr:uid="{00000000-0005-0000-0000-000029700000}"/>
    <cellStyle name="Comma 2 8 10 2 2 2 2" xfId="53927" xr:uid="{00000000-0005-0000-0000-00002A700000}"/>
    <cellStyle name="Comma 2 8 10 2 2 3" xfId="40973" xr:uid="{00000000-0005-0000-0000-00002B700000}"/>
    <cellStyle name="Comma 2 8 10 2 3" xfId="30426" xr:uid="{00000000-0005-0000-0000-00002C700000}"/>
    <cellStyle name="Comma 2 8 10 2 3 2" xfId="61808" xr:uid="{00000000-0005-0000-0000-00002D700000}"/>
    <cellStyle name="Comma 2 8 10 2 4" xfId="14769" xr:uid="{00000000-0005-0000-0000-00002E700000}"/>
    <cellStyle name="Comma 2 8 10 2 4 2" xfId="46154" xr:uid="{00000000-0005-0000-0000-00002F700000}"/>
    <cellStyle name="Comma 2 8 10 2 5" xfId="35709" xr:uid="{00000000-0005-0000-0000-000030700000}"/>
    <cellStyle name="Comma 2 8 10 3" xfId="6767" xr:uid="{00000000-0005-0000-0000-000031700000}"/>
    <cellStyle name="Comma 2 8 10 3 2" xfId="25171" xr:uid="{00000000-0005-0000-0000-000032700000}"/>
    <cellStyle name="Comma 2 8 10 3 2 2" xfId="56554" xr:uid="{00000000-0005-0000-0000-000033700000}"/>
    <cellStyle name="Comma 2 8 10 3 3" xfId="17398" xr:uid="{00000000-0005-0000-0000-000034700000}"/>
    <cellStyle name="Comma 2 8 10 3 3 2" xfId="48781" xr:uid="{00000000-0005-0000-0000-000035700000}"/>
    <cellStyle name="Comma 2 8 10 3 4" xfId="38341" xr:uid="{00000000-0005-0000-0000-000036700000}"/>
    <cellStyle name="Comma 2 8 10 4" xfId="19917" xr:uid="{00000000-0005-0000-0000-000037700000}"/>
    <cellStyle name="Comma 2 8 10 4 2" xfId="51300" xr:uid="{00000000-0005-0000-0000-000038700000}"/>
    <cellStyle name="Comma 2 8 10 5" xfId="27799" xr:uid="{00000000-0005-0000-0000-000039700000}"/>
    <cellStyle name="Comma 2 8 10 5 2" xfId="59181" xr:uid="{00000000-0005-0000-0000-00003A700000}"/>
    <cellStyle name="Comma 2 8 10 6" xfId="12141" xr:uid="{00000000-0005-0000-0000-00003B700000}"/>
    <cellStyle name="Comma 2 8 10 6 2" xfId="43527" xr:uid="{00000000-0005-0000-0000-00003C700000}"/>
    <cellStyle name="Comma 2 8 10 7" xfId="33079" xr:uid="{00000000-0005-0000-0000-00003D700000}"/>
    <cellStyle name="Comma 2 8 11" xfId="4063" xr:uid="{00000000-0005-0000-0000-00003E700000}"/>
    <cellStyle name="Comma 2 8 11 2" xfId="9424" xr:uid="{00000000-0005-0000-0000-00003F700000}"/>
    <cellStyle name="Comma 2 8 11 2 2" xfId="22543" xr:uid="{00000000-0005-0000-0000-000040700000}"/>
    <cellStyle name="Comma 2 8 11 2 2 2" xfId="53926" xr:uid="{00000000-0005-0000-0000-000041700000}"/>
    <cellStyle name="Comma 2 8 11 2 3" xfId="40972" xr:uid="{00000000-0005-0000-0000-000042700000}"/>
    <cellStyle name="Comma 2 8 11 3" xfId="30425" xr:uid="{00000000-0005-0000-0000-000043700000}"/>
    <cellStyle name="Comma 2 8 11 3 2" xfId="61807" xr:uid="{00000000-0005-0000-0000-000044700000}"/>
    <cellStyle name="Comma 2 8 11 4" xfId="14768" xr:uid="{00000000-0005-0000-0000-000045700000}"/>
    <cellStyle name="Comma 2 8 11 4 2" xfId="46153" xr:uid="{00000000-0005-0000-0000-000046700000}"/>
    <cellStyle name="Comma 2 8 11 5" xfId="35708" xr:uid="{00000000-0005-0000-0000-000047700000}"/>
    <cellStyle name="Comma 2 8 12" xfId="6766" xr:uid="{00000000-0005-0000-0000-000048700000}"/>
    <cellStyle name="Comma 2 8 12 2" xfId="25170" xr:uid="{00000000-0005-0000-0000-000049700000}"/>
    <cellStyle name="Comma 2 8 12 2 2" xfId="56553" xr:uid="{00000000-0005-0000-0000-00004A700000}"/>
    <cellStyle name="Comma 2 8 12 3" xfId="17397" xr:uid="{00000000-0005-0000-0000-00004B700000}"/>
    <cellStyle name="Comma 2 8 12 3 2" xfId="48780" xr:uid="{00000000-0005-0000-0000-00004C700000}"/>
    <cellStyle name="Comma 2 8 12 4" xfId="38340" xr:uid="{00000000-0005-0000-0000-00004D700000}"/>
    <cellStyle name="Comma 2 8 13" xfId="19916" xr:uid="{00000000-0005-0000-0000-00004E700000}"/>
    <cellStyle name="Comma 2 8 13 2" xfId="51299" xr:uid="{00000000-0005-0000-0000-00004F700000}"/>
    <cellStyle name="Comma 2 8 14" xfId="27798" xr:uid="{00000000-0005-0000-0000-000050700000}"/>
    <cellStyle name="Comma 2 8 14 2" xfId="59180" xr:uid="{00000000-0005-0000-0000-000051700000}"/>
    <cellStyle name="Comma 2 8 15" xfId="12140" xr:uid="{00000000-0005-0000-0000-000052700000}"/>
    <cellStyle name="Comma 2 8 15 2" xfId="43526" xr:uid="{00000000-0005-0000-0000-000053700000}"/>
    <cellStyle name="Comma 2 8 16" xfId="33078" xr:uid="{00000000-0005-0000-0000-000054700000}"/>
    <cellStyle name="Comma 2 8 2" xfId="1365" xr:uid="{00000000-0005-0000-0000-000055700000}"/>
    <cellStyle name="Comma 2 8 2 10" xfId="4065" xr:uid="{00000000-0005-0000-0000-000056700000}"/>
    <cellStyle name="Comma 2 8 2 10 2" xfId="9426" xr:uid="{00000000-0005-0000-0000-000057700000}"/>
    <cellStyle name="Comma 2 8 2 10 2 2" xfId="22545" xr:uid="{00000000-0005-0000-0000-000058700000}"/>
    <cellStyle name="Comma 2 8 2 10 2 2 2" xfId="53928" xr:uid="{00000000-0005-0000-0000-000059700000}"/>
    <cellStyle name="Comma 2 8 2 10 2 3" xfId="40974" xr:uid="{00000000-0005-0000-0000-00005A700000}"/>
    <cellStyle name="Comma 2 8 2 10 3" xfId="30427" xr:uid="{00000000-0005-0000-0000-00005B700000}"/>
    <cellStyle name="Comma 2 8 2 10 3 2" xfId="61809" xr:uid="{00000000-0005-0000-0000-00005C700000}"/>
    <cellStyle name="Comma 2 8 2 10 4" xfId="14770" xr:uid="{00000000-0005-0000-0000-00005D700000}"/>
    <cellStyle name="Comma 2 8 2 10 4 2" xfId="46155" xr:uid="{00000000-0005-0000-0000-00005E700000}"/>
    <cellStyle name="Comma 2 8 2 10 5" xfId="35710" xr:uid="{00000000-0005-0000-0000-00005F700000}"/>
    <cellStyle name="Comma 2 8 2 11" xfId="6768" xr:uid="{00000000-0005-0000-0000-000060700000}"/>
    <cellStyle name="Comma 2 8 2 11 2" xfId="25172" xr:uid="{00000000-0005-0000-0000-000061700000}"/>
    <cellStyle name="Comma 2 8 2 11 2 2" xfId="56555" xr:uid="{00000000-0005-0000-0000-000062700000}"/>
    <cellStyle name="Comma 2 8 2 11 3" xfId="17399" xr:uid="{00000000-0005-0000-0000-000063700000}"/>
    <cellStyle name="Comma 2 8 2 11 3 2" xfId="48782" xr:uid="{00000000-0005-0000-0000-000064700000}"/>
    <cellStyle name="Comma 2 8 2 11 4" xfId="38342" xr:uid="{00000000-0005-0000-0000-000065700000}"/>
    <cellStyle name="Comma 2 8 2 12" xfId="19918" xr:uid="{00000000-0005-0000-0000-000066700000}"/>
    <cellStyle name="Comma 2 8 2 12 2" xfId="51301" xr:uid="{00000000-0005-0000-0000-000067700000}"/>
    <cellStyle name="Comma 2 8 2 13" xfId="27800" xr:uid="{00000000-0005-0000-0000-000068700000}"/>
    <cellStyle name="Comma 2 8 2 13 2" xfId="59182" xr:uid="{00000000-0005-0000-0000-000069700000}"/>
    <cellStyle name="Comma 2 8 2 14" xfId="12142" xr:uid="{00000000-0005-0000-0000-00006A700000}"/>
    <cellStyle name="Comma 2 8 2 14 2" xfId="43528" xr:uid="{00000000-0005-0000-0000-00006B700000}"/>
    <cellStyle name="Comma 2 8 2 15" xfId="33080" xr:uid="{00000000-0005-0000-0000-00006C700000}"/>
    <cellStyle name="Comma 2 8 2 2" xfId="1366" xr:uid="{00000000-0005-0000-0000-00006D700000}"/>
    <cellStyle name="Comma 2 8 2 2 10" xfId="33081" xr:uid="{00000000-0005-0000-0000-00006E700000}"/>
    <cellStyle name="Comma 2 8 2 2 2" xfId="1367" xr:uid="{00000000-0005-0000-0000-00006F700000}"/>
    <cellStyle name="Comma 2 8 2 2 2 2" xfId="1368" xr:uid="{00000000-0005-0000-0000-000070700000}"/>
    <cellStyle name="Comma 2 8 2 2 2 2 2" xfId="4068" xr:uid="{00000000-0005-0000-0000-000071700000}"/>
    <cellStyle name="Comma 2 8 2 2 2 2 2 2" xfId="9429" xr:uid="{00000000-0005-0000-0000-000072700000}"/>
    <cellStyle name="Comma 2 8 2 2 2 2 2 2 2" xfId="22548" xr:uid="{00000000-0005-0000-0000-000073700000}"/>
    <cellStyle name="Comma 2 8 2 2 2 2 2 2 2 2" xfId="53931" xr:uid="{00000000-0005-0000-0000-000074700000}"/>
    <cellStyle name="Comma 2 8 2 2 2 2 2 2 3" xfId="40977" xr:uid="{00000000-0005-0000-0000-000075700000}"/>
    <cellStyle name="Comma 2 8 2 2 2 2 2 3" xfId="30430" xr:uid="{00000000-0005-0000-0000-000076700000}"/>
    <cellStyle name="Comma 2 8 2 2 2 2 2 3 2" xfId="61812" xr:uid="{00000000-0005-0000-0000-000077700000}"/>
    <cellStyle name="Comma 2 8 2 2 2 2 2 4" xfId="14773" xr:uid="{00000000-0005-0000-0000-000078700000}"/>
    <cellStyle name="Comma 2 8 2 2 2 2 2 4 2" xfId="46158" xr:uid="{00000000-0005-0000-0000-000079700000}"/>
    <cellStyle name="Comma 2 8 2 2 2 2 2 5" xfId="35713" xr:uid="{00000000-0005-0000-0000-00007A700000}"/>
    <cellStyle name="Comma 2 8 2 2 2 2 3" xfId="6771" xr:uid="{00000000-0005-0000-0000-00007B700000}"/>
    <cellStyle name="Comma 2 8 2 2 2 2 3 2" xfId="25175" xr:uid="{00000000-0005-0000-0000-00007C700000}"/>
    <cellStyle name="Comma 2 8 2 2 2 2 3 2 2" xfId="56558" xr:uid="{00000000-0005-0000-0000-00007D700000}"/>
    <cellStyle name="Comma 2 8 2 2 2 2 3 3" xfId="17402" xr:uid="{00000000-0005-0000-0000-00007E700000}"/>
    <cellStyle name="Comma 2 8 2 2 2 2 3 3 2" xfId="48785" xr:uid="{00000000-0005-0000-0000-00007F700000}"/>
    <cellStyle name="Comma 2 8 2 2 2 2 3 4" xfId="38345" xr:uid="{00000000-0005-0000-0000-000080700000}"/>
    <cellStyle name="Comma 2 8 2 2 2 2 4" xfId="19921" xr:uid="{00000000-0005-0000-0000-000081700000}"/>
    <cellStyle name="Comma 2 8 2 2 2 2 4 2" xfId="51304" xr:uid="{00000000-0005-0000-0000-000082700000}"/>
    <cellStyle name="Comma 2 8 2 2 2 2 5" xfId="27803" xr:uid="{00000000-0005-0000-0000-000083700000}"/>
    <cellStyle name="Comma 2 8 2 2 2 2 5 2" xfId="59185" xr:uid="{00000000-0005-0000-0000-000084700000}"/>
    <cellStyle name="Comma 2 8 2 2 2 2 6" xfId="12145" xr:uid="{00000000-0005-0000-0000-000085700000}"/>
    <cellStyle name="Comma 2 8 2 2 2 2 6 2" xfId="43531" xr:uid="{00000000-0005-0000-0000-000086700000}"/>
    <cellStyle name="Comma 2 8 2 2 2 2 7" xfId="33083" xr:uid="{00000000-0005-0000-0000-000087700000}"/>
    <cellStyle name="Comma 2 8 2 2 2 3" xfId="4067" xr:uid="{00000000-0005-0000-0000-000088700000}"/>
    <cellStyle name="Comma 2 8 2 2 2 3 2" xfId="9428" xr:uid="{00000000-0005-0000-0000-000089700000}"/>
    <cellStyle name="Comma 2 8 2 2 2 3 2 2" xfId="22547" xr:uid="{00000000-0005-0000-0000-00008A700000}"/>
    <cellStyle name="Comma 2 8 2 2 2 3 2 2 2" xfId="53930" xr:uid="{00000000-0005-0000-0000-00008B700000}"/>
    <cellStyle name="Comma 2 8 2 2 2 3 2 3" xfId="40976" xr:uid="{00000000-0005-0000-0000-00008C700000}"/>
    <cellStyle name="Comma 2 8 2 2 2 3 3" xfId="30429" xr:uid="{00000000-0005-0000-0000-00008D700000}"/>
    <cellStyle name="Comma 2 8 2 2 2 3 3 2" xfId="61811" xr:uid="{00000000-0005-0000-0000-00008E700000}"/>
    <cellStyle name="Comma 2 8 2 2 2 3 4" xfId="14772" xr:uid="{00000000-0005-0000-0000-00008F700000}"/>
    <cellStyle name="Comma 2 8 2 2 2 3 4 2" xfId="46157" xr:uid="{00000000-0005-0000-0000-000090700000}"/>
    <cellStyle name="Comma 2 8 2 2 2 3 5" xfId="35712" xr:uid="{00000000-0005-0000-0000-000091700000}"/>
    <cellStyle name="Comma 2 8 2 2 2 4" xfId="6770" xr:uid="{00000000-0005-0000-0000-000092700000}"/>
    <cellStyle name="Comma 2 8 2 2 2 4 2" xfId="25174" xr:uid="{00000000-0005-0000-0000-000093700000}"/>
    <cellStyle name="Comma 2 8 2 2 2 4 2 2" xfId="56557" xr:uid="{00000000-0005-0000-0000-000094700000}"/>
    <cellStyle name="Comma 2 8 2 2 2 4 3" xfId="17401" xr:uid="{00000000-0005-0000-0000-000095700000}"/>
    <cellStyle name="Comma 2 8 2 2 2 4 3 2" xfId="48784" xr:uid="{00000000-0005-0000-0000-000096700000}"/>
    <cellStyle name="Comma 2 8 2 2 2 4 4" xfId="38344" xr:uid="{00000000-0005-0000-0000-000097700000}"/>
    <cellStyle name="Comma 2 8 2 2 2 5" xfId="19920" xr:uid="{00000000-0005-0000-0000-000098700000}"/>
    <cellStyle name="Comma 2 8 2 2 2 5 2" xfId="51303" xr:uid="{00000000-0005-0000-0000-000099700000}"/>
    <cellStyle name="Comma 2 8 2 2 2 6" xfId="27802" xr:uid="{00000000-0005-0000-0000-00009A700000}"/>
    <cellStyle name="Comma 2 8 2 2 2 6 2" xfId="59184" xr:uid="{00000000-0005-0000-0000-00009B700000}"/>
    <cellStyle name="Comma 2 8 2 2 2 7" xfId="12144" xr:uid="{00000000-0005-0000-0000-00009C700000}"/>
    <cellStyle name="Comma 2 8 2 2 2 7 2" xfId="43530" xr:uid="{00000000-0005-0000-0000-00009D700000}"/>
    <cellStyle name="Comma 2 8 2 2 2 8" xfId="33082" xr:uid="{00000000-0005-0000-0000-00009E700000}"/>
    <cellStyle name="Comma 2 8 2 2 3" xfId="1369" xr:uid="{00000000-0005-0000-0000-00009F700000}"/>
    <cellStyle name="Comma 2 8 2 2 3 2" xfId="4069" xr:uid="{00000000-0005-0000-0000-0000A0700000}"/>
    <cellStyle name="Comma 2 8 2 2 3 2 2" xfId="9430" xr:uid="{00000000-0005-0000-0000-0000A1700000}"/>
    <cellStyle name="Comma 2 8 2 2 3 2 2 2" xfId="22549" xr:uid="{00000000-0005-0000-0000-0000A2700000}"/>
    <cellStyle name="Comma 2 8 2 2 3 2 2 2 2" xfId="53932" xr:uid="{00000000-0005-0000-0000-0000A3700000}"/>
    <cellStyle name="Comma 2 8 2 2 3 2 2 3" xfId="40978" xr:uid="{00000000-0005-0000-0000-0000A4700000}"/>
    <cellStyle name="Comma 2 8 2 2 3 2 3" xfId="30431" xr:uid="{00000000-0005-0000-0000-0000A5700000}"/>
    <cellStyle name="Comma 2 8 2 2 3 2 3 2" xfId="61813" xr:uid="{00000000-0005-0000-0000-0000A6700000}"/>
    <cellStyle name="Comma 2 8 2 2 3 2 4" xfId="14774" xr:uid="{00000000-0005-0000-0000-0000A7700000}"/>
    <cellStyle name="Comma 2 8 2 2 3 2 4 2" xfId="46159" xr:uid="{00000000-0005-0000-0000-0000A8700000}"/>
    <cellStyle name="Comma 2 8 2 2 3 2 5" xfId="35714" xr:uid="{00000000-0005-0000-0000-0000A9700000}"/>
    <cellStyle name="Comma 2 8 2 2 3 3" xfId="6772" xr:uid="{00000000-0005-0000-0000-0000AA700000}"/>
    <cellStyle name="Comma 2 8 2 2 3 3 2" xfId="25176" xr:uid="{00000000-0005-0000-0000-0000AB700000}"/>
    <cellStyle name="Comma 2 8 2 2 3 3 2 2" xfId="56559" xr:uid="{00000000-0005-0000-0000-0000AC700000}"/>
    <cellStyle name="Comma 2 8 2 2 3 3 3" xfId="17403" xr:uid="{00000000-0005-0000-0000-0000AD700000}"/>
    <cellStyle name="Comma 2 8 2 2 3 3 3 2" xfId="48786" xr:uid="{00000000-0005-0000-0000-0000AE700000}"/>
    <cellStyle name="Comma 2 8 2 2 3 3 4" xfId="38346" xr:uid="{00000000-0005-0000-0000-0000AF700000}"/>
    <cellStyle name="Comma 2 8 2 2 3 4" xfId="19922" xr:uid="{00000000-0005-0000-0000-0000B0700000}"/>
    <cellStyle name="Comma 2 8 2 2 3 4 2" xfId="51305" xr:uid="{00000000-0005-0000-0000-0000B1700000}"/>
    <cellStyle name="Comma 2 8 2 2 3 5" xfId="27804" xr:uid="{00000000-0005-0000-0000-0000B2700000}"/>
    <cellStyle name="Comma 2 8 2 2 3 5 2" xfId="59186" xr:uid="{00000000-0005-0000-0000-0000B3700000}"/>
    <cellStyle name="Comma 2 8 2 2 3 6" xfId="12146" xr:uid="{00000000-0005-0000-0000-0000B4700000}"/>
    <cellStyle name="Comma 2 8 2 2 3 6 2" xfId="43532" xr:uid="{00000000-0005-0000-0000-0000B5700000}"/>
    <cellStyle name="Comma 2 8 2 2 3 7" xfId="33084" xr:uid="{00000000-0005-0000-0000-0000B6700000}"/>
    <cellStyle name="Comma 2 8 2 2 4" xfId="1370" xr:uid="{00000000-0005-0000-0000-0000B7700000}"/>
    <cellStyle name="Comma 2 8 2 2 4 2" xfId="4070" xr:uid="{00000000-0005-0000-0000-0000B8700000}"/>
    <cellStyle name="Comma 2 8 2 2 4 2 2" xfId="9431" xr:uid="{00000000-0005-0000-0000-0000B9700000}"/>
    <cellStyle name="Comma 2 8 2 2 4 2 2 2" xfId="22550" xr:uid="{00000000-0005-0000-0000-0000BA700000}"/>
    <cellStyle name="Comma 2 8 2 2 4 2 2 2 2" xfId="53933" xr:uid="{00000000-0005-0000-0000-0000BB700000}"/>
    <cellStyle name="Comma 2 8 2 2 4 2 2 3" xfId="40979" xr:uid="{00000000-0005-0000-0000-0000BC700000}"/>
    <cellStyle name="Comma 2 8 2 2 4 2 3" xfId="30432" xr:uid="{00000000-0005-0000-0000-0000BD700000}"/>
    <cellStyle name="Comma 2 8 2 2 4 2 3 2" xfId="61814" xr:uid="{00000000-0005-0000-0000-0000BE700000}"/>
    <cellStyle name="Comma 2 8 2 2 4 2 4" xfId="14775" xr:uid="{00000000-0005-0000-0000-0000BF700000}"/>
    <cellStyle name="Comma 2 8 2 2 4 2 4 2" xfId="46160" xr:uid="{00000000-0005-0000-0000-0000C0700000}"/>
    <cellStyle name="Comma 2 8 2 2 4 2 5" xfId="35715" xr:uid="{00000000-0005-0000-0000-0000C1700000}"/>
    <cellStyle name="Comma 2 8 2 2 4 3" xfId="6773" xr:uid="{00000000-0005-0000-0000-0000C2700000}"/>
    <cellStyle name="Comma 2 8 2 2 4 3 2" xfId="25177" xr:uid="{00000000-0005-0000-0000-0000C3700000}"/>
    <cellStyle name="Comma 2 8 2 2 4 3 2 2" xfId="56560" xr:uid="{00000000-0005-0000-0000-0000C4700000}"/>
    <cellStyle name="Comma 2 8 2 2 4 3 3" xfId="17404" xr:uid="{00000000-0005-0000-0000-0000C5700000}"/>
    <cellStyle name="Comma 2 8 2 2 4 3 3 2" xfId="48787" xr:uid="{00000000-0005-0000-0000-0000C6700000}"/>
    <cellStyle name="Comma 2 8 2 2 4 3 4" xfId="38347" xr:uid="{00000000-0005-0000-0000-0000C7700000}"/>
    <cellStyle name="Comma 2 8 2 2 4 4" xfId="19923" xr:uid="{00000000-0005-0000-0000-0000C8700000}"/>
    <cellStyle name="Comma 2 8 2 2 4 4 2" xfId="51306" xr:uid="{00000000-0005-0000-0000-0000C9700000}"/>
    <cellStyle name="Comma 2 8 2 2 4 5" xfId="27805" xr:uid="{00000000-0005-0000-0000-0000CA700000}"/>
    <cellStyle name="Comma 2 8 2 2 4 5 2" xfId="59187" xr:uid="{00000000-0005-0000-0000-0000CB700000}"/>
    <cellStyle name="Comma 2 8 2 2 4 6" xfId="12147" xr:uid="{00000000-0005-0000-0000-0000CC700000}"/>
    <cellStyle name="Comma 2 8 2 2 4 6 2" xfId="43533" xr:uid="{00000000-0005-0000-0000-0000CD700000}"/>
    <cellStyle name="Comma 2 8 2 2 4 7" xfId="33085" xr:uid="{00000000-0005-0000-0000-0000CE700000}"/>
    <cellStyle name="Comma 2 8 2 2 5" xfId="4066" xr:uid="{00000000-0005-0000-0000-0000CF700000}"/>
    <cellStyle name="Comma 2 8 2 2 5 2" xfId="9427" xr:uid="{00000000-0005-0000-0000-0000D0700000}"/>
    <cellStyle name="Comma 2 8 2 2 5 2 2" xfId="22546" xr:uid="{00000000-0005-0000-0000-0000D1700000}"/>
    <cellStyle name="Comma 2 8 2 2 5 2 2 2" xfId="53929" xr:uid="{00000000-0005-0000-0000-0000D2700000}"/>
    <cellStyle name="Comma 2 8 2 2 5 2 3" xfId="40975" xr:uid="{00000000-0005-0000-0000-0000D3700000}"/>
    <cellStyle name="Comma 2 8 2 2 5 3" xfId="30428" xr:uid="{00000000-0005-0000-0000-0000D4700000}"/>
    <cellStyle name="Comma 2 8 2 2 5 3 2" xfId="61810" xr:uid="{00000000-0005-0000-0000-0000D5700000}"/>
    <cellStyle name="Comma 2 8 2 2 5 4" xfId="14771" xr:uid="{00000000-0005-0000-0000-0000D6700000}"/>
    <cellStyle name="Comma 2 8 2 2 5 4 2" xfId="46156" xr:uid="{00000000-0005-0000-0000-0000D7700000}"/>
    <cellStyle name="Comma 2 8 2 2 5 5" xfId="35711" xr:uid="{00000000-0005-0000-0000-0000D8700000}"/>
    <cellStyle name="Comma 2 8 2 2 6" xfId="6769" xr:uid="{00000000-0005-0000-0000-0000D9700000}"/>
    <cellStyle name="Comma 2 8 2 2 6 2" xfId="25173" xr:uid="{00000000-0005-0000-0000-0000DA700000}"/>
    <cellStyle name="Comma 2 8 2 2 6 2 2" xfId="56556" xr:uid="{00000000-0005-0000-0000-0000DB700000}"/>
    <cellStyle name="Comma 2 8 2 2 6 3" xfId="17400" xr:uid="{00000000-0005-0000-0000-0000DC700000}"/>
    <cellStyle name="Comma 2 8 2 2 6 3 2" xfId="48783" xr:uid="{00000000-0005-0000-0000-0000DD700000}"/>
    <cellStyle name="Comma 2 8 2 2 6 4" xfId="38343" xr:uid="{00000000-0005-0000-0000-0000DE700000}"/>
    <cellStyle name="Comma 2 8 2 2 7" xfId="19919" xr:uid="{00000000-0005-0000-0000-0000DF700000}"/>
    <cellStyle name="Comma 2 8 2 2 7 2" xfId="51302" xr:uid="{00000000-0005-0000-0000-0000E0700000}"/>
    <cellStyle name="Comma 2 8 2 2 8" xfId="27801" xr:uid="{00000000-0005-0000-0000-0000E1700000}"/>
    <cellStyle name="Comma 2 8 2 2 8 2" xfId="59183" xr:uid="{00000000-0005-0000-0000-0000E2700000}"/>
    <cellStyle name="Comma 2 8 2 2 9" xfId="12143" xr:uid="{00000000-0005-0000-0000-0000E3700000}"/>
    <cellStyle name="Comma 2 8 2 2 9 2" xfId="43529" xr:uid="{00000000-0005-0000-0000-0000E4700000}"/>
    <cellStyle name="Comma 2 8 2 3" xfId="1371" xr:uid="{00000000-0005-0000-0000-0000E5700000}"/>
    <cellStyle name="Comma 2 8 2 3 10" xfId="33086" xr:uid="{00000000-0005-0000-0000-0000E6700000}"/>
    <cellStyle name="Comma 2 8 2 3 2" xfId="1372" xr:uid="{00000000-0005-0000-0000-0000E7700000}"/>
    <cellStyle name="Comma 2 8 2 3 2 2" xfId="1373" xr:uid="{00000000-0005-0000-0000-0000E8700000}"/>
    <cellStyle name="Comma 2 8 2 3 2 2 2" xfId="4073" xr:uid="{00000000-0005-0000-0000-0000E9700000}"/>
    <cellStyle name="Comma 2 8 2 3 2 2 2 2" xfId="9434" xr:uid="{00000000-0005-0000-0000-0000EA700000}"/>
    <cellStyle name="Comma 2 8 2 3 2 2 2 2 2" xfId="22553" xr:uid="{00000000-0005-0000-0000-0000EB700000}"/>
    <cellStyle name="Comma 2 8 2 3 2 2 2 2 2 2" xfId="53936" xr:uid="{00000000-0005-0000-0000-0000EC700000}"/>
    <cellStyle name="Comma 2 8 2 3 2 2 2 2 3" xfId="40982" xr:uid="{00000000-0005-0000-0000-0000ED700000}"/>
    <cellStyle name="Comma 2 8 2 3 2 2 2 3" xfId="30435" xr:uid="{00000000-0005-0000-0000-0000EE700000}"/>
    <cellStyle name="Comma 2 8 2 3 2 2 2 3 2" xfId="61817" xr:uid="{00000000-0005-0000-0000-0000EF700000}"/>
    <cellStyle name="Comma 2 8 2 3 2 2 2 4" xfId="14778" xr:uid="{00000000-0005-0000-0000-0000F0700000}"/>
    <cellStyle name="Comma 2 8 2 3 2 2 2 4 2" xfId="46163" xr:uid="{00000000-0005-0000-0000-0000F1700000}"/>
    <cellStyle name="Comma 2 8 2 3 2 2 2 5" xfId="35718" xr:uid="{00000000-0005-0000-0000-0000F2700000}"/>
    <cellStyle name="Comma 2 8 2 3 2 2 3" xfId="6776" xr:uid="{00000000-0005-0000-0000-0000F3700000}"/>
    <cellStyle name="Comma 2 8 2 3 2 2 3 2" xfId="25180" xr:uid="{00000000-0005-0000-0000-0000F4700000}"/>
    <cellStyle name="Comma 2 8 2 3 2 2 3 2 2" xfId="56563" xr:uid="{00000000-0005-0000-0000-0000F5700000}"/>
    <cellStyle name="Comma 2 8 2 3 2 2 3 3" xfId="17407" xr:uid="{00000000-0005-0000-0000-0000F6700000}"/>
    <cellStyle name="Comma 2 8 2 3 2 2 3 3 2" xfId="48790" xr:uid="{00000000-0005-0000-0000-0000F7700000}"/>
    <cellStyle name="Comma 2 8 2 3 2 2 3 4" xfId="38350" xr:uid="{00000000-0005-0000-0000-0000F8700000}"/>
    <cellStyle name="Comma 2 8 2 3 2 2 4" xfId="19926" xr:uid="{00000000-0005-0000-0000-0000F9700000}"/>
    <cellStyle name="Comma 2 8 2 3 2 2 4 2" xfId="51309" xr:uid="{00000000-0005-0000-0000-0000FA700000}"/>
    <cellStyle name="Comma 2 8 2 3 2 2 5" xfId="27808" xr:uid="{00000000-0005-0000-0000-0000FB700000}"/>
    <cellStyle name="Comma 2 8 2 3 2 2 5 2" xfId="59190" xr:uid="{00000000-0005-0000-0000-0000FC700000}"/>
    <cellStyle name="Comma 2 8 2 3 2 2 6" xfId="12150" xr:uid="{00000000-0005-0000-0000-0000FD700000}"/>
    <cellStyle name="Comma 2 8 2 3 2 2 6 2" xfId="43536" xr:uid="{00000000-0005-0000-0000-0000FE700000}"/>
    <cellStyle name="Comma 2 8 2 3 2 2 7" xfId="33088" xr:uid="{00000000-0005-0000-0000-0000FF700000}"/>
    <cellStyle name="Comma 2 8 2 3 2 3" xfId="4072" xr:uid="{00000000-0005-0000-0000-000000710000}"/>
    <cellStyle name="Comma 2 8 2 3 2 3 2" xfId="9433" xr:uid="{00000000-0005-0000-0000-000001710000}"/>
    <cellStyle name="Comma 2 8 2 3 2 3 2 2" xfId="22552" xr:uid="{00000000-0005-0000-0000-000002710000}"/>
    <cellStyle name="Comma 2 8 2 3 2 3 2 2 2" xfId="53935" xr:uid="{00000000-0005-0000-0000-000003710000}"/>
    <cellStyle name="Comma 2 8 2 3 2 3 2 3" xfId="40981" xr:uid="{00000000-0005-0000-0000-000004710000}"/>
    <cellStyle name="Comma 2 8 2 3 2 3 3" xfId="30434" xr:uid="{00000000-0005-0000-0000-000005710000}"/>
    <cellStyle name="Comma 2 8 2 3 2 3 3 2" xfId="61816" xr:uid="{00000000-0005-0000-0000-000006710000}"/>
    <cellStyle name="Comma 2 8 2 3 2 3 4" xfId="14777" xr:uid="{00000000-0005-0000-0000-000007710000}"/>
    <cellStyle name="Comma 2 8 2 3 2 3 4 2" xfId="46162" xr:uid="{00000000-0005-0000-0000-000008710000}"/>
    <cellStyle name="Comma 2 8 2 3 2 3 5" xfId="35717" xr:uid="{00000000-0005-0000-0000-000009710000}"/>
    <cellStyle name="Comma 2 8 2 3 2 4" xfId="6775" xr:uid="{00000000-0005-0000-0000-00000A710000}"/>
    <cellStyle name="Comma 2 8 2 3 2 4 2" xfId="25179" xr:uid="{00000000-0005-0000-0000-00000B710000}"/>
    <cellStyle name="Comma 2 8 2 3 2 4 2 2" xfId="56562" xr:uid="{00000000-0005-0000-0000-00000C710000}"/>
    <cellStyle name="Comma 2 8 2 3 2 4 3" xfId="17406" xr:uid="{00000000-0005-0000-0000-00000D710000}"/>
    <cellStyle name="Comma 2 8 2 3 2 4 3 2" xfId="48789" xr:uid="{00000000-0005-0000-0000-00000E710000}"/>
    <cellStyle name="Comma 2 8 2 3 2 4 4" xfId="38349" xr:uid="{00000000-0005-0000-0000-00000F710000}"/>
    <cellStyle name="Comma 2 8 2 3 2 5" xfId="19925" xr:uid="{00000000-0005-0000-0000-000010710000}"/>
    <cellStyle name="Comma 2 8 2 3 2 5 2" xfId="51308" xr:uid="{00000000-0005-0000-0000-000011710000}"/>
    <cellStyle name="Comma 2 8 2 3 2 6" xfId="27807" xr:uid="{00000000-0005-0000-0000-000012710000}"/>
    <cellStyle name="Comma 2 8 2 3 2 6 2" xfId="59189" xr:uid="{00000000-0005-0000-0000-000013710000}"/>
    <cellStyle name="Comma 2 8 2 3 2 7" xfId="12149" xr:uid="{00000000-0005-0000-0000-000014710000}"/>
    <cellStyle name="Comma 2 8 2 3 2 7 2" xfId="43535" xr:uid="{00000000-0005-0000-0000-000015710000}"/>
    <cellStyle name="Comma 2 8 2 3 2 8" xfId="33087" xr:uid="{00000000-0005-0000-0000-000016710000}"/>
    <cellStyle name="Comma 2 8 2 3 3" xfId="1374" xr:uid="{00000000-0005-0000-0000-000017710000}"/>
    <cellStyle name="Comma 2 8 2 3 3 2" xfId="4074" xr:uid="{00000000-0005-0000-0000-000018710000}"/>
    <cellStyle name="Comma 2 8 2 3 3 2 2" xfId="9435" xr:uid="{00000000-0005-0000-0000-000019710000}"/>
    <cellStyle name="Comma 2 8 2 3 3 2 2 2" xfId="22554" xr:uid="{00000000-0005-0000-0000-00001A710000}"/>
    <cellStyle name="Comma 2 8 2 3 3 2 2 2 2" xfId="53937" xr:uid="{00000000-0005-0000-0000-00001B710000}"/>
    <cellStyle name="Comma 2 8 2 3 3 2 2 3" xfId="40983" xr:uid="{00000000-0005-0000-0000-00001C710000}"/>
    <cellStyle name="Comma 2 8 2 3 3 2 3" xfId="30436" xr:uid="{00000000-0005-0000-0000-00001D710000}"/>
    <cellStyle name="Comma 2 8 2 3 3 2 3 2" xfId="61818" xr:uid="{00000000-0005-0000-0000-00001E710000}"/>
    <cellStyle name="Comma 2 8 2 3 3 2 4" xfId="14779" xr:uid="{00000000-0005-0000-0000-00001F710000}"/>
    <cellStyle name="Comma 2 8 2 3 3 2 4 2" xfId="46164" xr:uid="{00000000-0005-0000-0000-000020710000}"/>
    <cellStyle name="Comma 2 8 2 3 3 2 5" xfId="35719" xr:uid="{00000000-0005-0000-0000-000021710000}"/>
    <cellStyle name="Comma 2 8 2 3 3 3" xfId="6777" xr:uid="{00000000-0005-0000-0000-000022710000}"/>
    <cellStyle name="Comma 2 8 2 3 3 3 2" xfId="25181" xr:uid="{00000000-0005-0000-0000-000023710000}"/>
    <cellStyle name="Comma 2 8 2 3 3 3 2 2" xfId="56564" xr:uid="{00000000-0005-0000-0000-000024710000}"/>
    <cellStyle name="Comma 2 8 2 3 3 3 3" xfId="17408" xr:uid="{00000000-0005-0000-0000-000025710000}"/>
    <cellStyle name="Comma 2 8 2 3 3 3 3 2" xfId="48791" xr:uid="{00000000-0005-0000-0000-000026710000}"/>
    <cellStyle name="Comma 2 8 2 3 3 3 4" xfId="38351" xr:uid="{00000000-0005-0000-0000-000027710000}"/>
    <cellStyle name="Comma 2 8 2 3 3 4" xfId="19927" xr:uid="{00000000-0005-0000-0000-000028710000}"/>
    <cellStyle name="Comma 2 8 2 3 3 4 2" xfId="51310" xr:uid="{00000000-0005-0000-0000-000029710000}"/>
    <cellStyle name="Comma 2 8 2 3 3 5" xfId="27809" xr:uid="{00000000-0005-0000-0000-00002A710000}"/>
    <cellStyle name="Comma 2 8 2 3 3 5 2" xfId="59191" xr:uid="{00000000-0005-0000-0000-00002B710000}"/>
    <cellStyle name="Comma 2 8 2 3 3 6" xfId="12151" xr:uid="{00000000-0005-0000-0000-00002C710000}"/>
    <cellStyle name="Comma 2 8 2 3 3 6 2" xfId="43537" xr:uid="{00000000-0005-0000-0000-00002D710000}"/>
    <cellStyle name="Comma 2 8 2 3 3 7" xfId="33089" xr:uid="{00000000-0005-0000-0000-00002E710000}"/>
    <cellStyle name="Comma 2 8 2 3 4" xfId="1375" xr:uid="{00000000-0005-0000-0000-00002F710000}"/>
    <cellStyle name="Comma 2 8 2 3 4 2" xfId="4075" xr:uid="{00000000-0005-0000-0000-000030710000}"/>
    <cellStyle name="Comma 2 8 2 3 4 2 2" xfId="9436" xr:uid="{00000000-0005-0000-0000-000031710000}"/>
    <cellStyle name="Comma 2 8 2 3 4 2 2 2" xfId="22555" xr:uid="{00000000-0005-0000-0000-000032710000}"/>
    <cellStyle name="Comma 2 8 2 3 4 2 2 2 2" xfId="53938" xr:uid="{00000000-0005-0000-0000-000033710000}"/>
    <cellStyle name="Comma 2 8 2 3 4 2 2 3" xfId="40984" xr:uid="{00000000-0005-0000-0000-000034710000}"/>
    <cellStyle name="Comma 2 8 2 3 4 2 3" xfId="30437" xr:uid="{00000000-0005-0000-0000-000035710000}"/>
    <cellStyle name="Comma 2 8 2 3 4 2 3 2" xfId="61819" xr:uid="{00000000-0005-0000-0000-000036710000}"/>
    <cellStyle name="Comma 2 8 2 3 4 2 4" xfId="14780" xr:uid="{00000000-0005-0000-0000-000037710000}"/>
    <cellStyle name="Comma 2 8 2 3 4 2 4 2" xfId="46165" xr:uid="{00000000-0005-0000-0000-000038710000}"/>
    <cellStyle name="Comma 2 8 2 3 4 2 5" xfId="35720" xr:uid="{00000000-0005-0000-0000-000039710000}"/>
    <cellStyle name="Comma 2 8 2 3 4 3" xfId="6778" xr:uid="{00000000-0005-0000-0000-00003A710000}"/>
    <cellStyle name="Comma 2 8 2 3 4 3 2" xfId="25182" xr:uid="{00000000-0005-0000-0000-00003B710000}"/>
    <cellStyle name="Comma 2 8 2 3 4 3 2 2" xfId="56565" xr:uid="{00000000-0005-0000-0000-00003C710000}"/>
    <cellStyle name="Comma 2 8 2 3 4 3 3" xfId="17409" xr:uid="{00000000-0005-0000-0000-00003D710000}"/>
    <cellStyle name="Comma 2 8 2 3 4 3 3 2" xfId="48792" xr:uid="{00000000-0005-0000-0000-00003E710000}"/>
    <cellStyle name="Comma 2 8 2 3 4 3 4" xfId="38352" xr:uid="{00000000-0005-0000-0000-00003F710000}"/>
    <cellStyle name="Comma 2 8 2 3 4 4" xfId="19928" xr:uid="{00000000-0005-0000-0000-000040710000}"/>
    <cellStyle name="Comma 2 8 2 3 4 4 2" xfId="51311" xr:uid="{00000000-0005-0000-0000-000041710000}"/>
    <cellStyle name="Comma 2 8 2 3 4 5" xfId="27810" xr:uid="{00000000-0005-0000-0000-000042710000}"/>
    <cellStyle name="Comma 2 8 2 3 4 5 2" xfId="59192" xr:uid="{00000000-0005-0000-0000-000043710000}"/>
    <cellStyle name="Comma 2 8 2 3 4 6" xfId="12152" xr:uid="{00000000-0005-0000-0000-000044710000}"/>
    <cellStyle name="Comma 2 8 2 3 4 6 2" xfId="43538" xr:uid="{00000000-0005-0000-0000-000045710000}"/>
    <cellStyle name="Comma 2 8 2 3 4 7" xfId="33090" xr:uid="{00000000-0005-0000-0000-000046710000}"/>
    <cellStyle name="Comma 2 8 2 3 5" xfId="4071" xr:uid="{00000000-0005-0000-0000-000047710000}"/>
    <cellStyle name="Comma 2 8 2 3 5 2" xfId="9432" xr:uid="{00000000-0005-0000-0000-000048710000}"/>
    <cellStyle name="Comma 2 8 2 3 5 2 2" xfId="22551" xr:uid="{00000000-0005-0000-0000-000049710000}"/>
    <cellStyle name="Comma 2 8 2 3 5 2 2 2" xfId="53934" xr:uid="{00000000-0005-0000-0000-00004A710000}"/>
    <cellStyle name="Comma 2 8 2 3 5 2 3" xfId="40980" xr:uid="{00000000-0005-0000-0000-00004B710000}"/>
    <cellStyle name="Comma 2 8 2 3 5 3" xfId="30433" xr:uid="{00000000-0005-0000-0000-00004C710000}"/>
    <cellStyle name="Comma 2 8 2 3 5 3 2" xfId="61815" xr:uid="{00000000-0005-0000-0000-00004D710000}"/>
    <cellStyle name="Comma 2 8 2 3 5 4" xfId="14776" xr:uid="{00000000-0005-0000-0000-00004E710000}"/>
    <cellStyle name="Comma 2 8 2 3 5 4 2" xfId="46161" xr:uid="{00000000-0005-0000-0000-00004F710000}"/>
    <cellStyle name="Comma 2 8 2 3 5 5" xfId="35716" xr:uid="{00000000-0005-0000-0000-000050710000}"/>
    <cellStyle name="Comma 2 8 2 3 6" xfId="6774" xr:uid="{00000000-0005-0000-0000-000051710000}"/>
    <cellStyle name="Comma 2 8 2 3 6 2" xfId="25178" xr:uid="{00000000-0005-0000-0000-000052710000}"/>
    <cellStyle name="Comma 2 8 2 3 6 2 2" xfId="56561" xr:uid="{00000000-0005-0000-0000-000053710000}"/>
    <cellStyle name="Comma 2 8 2 3 6 3" xfId="17405" xr:uid="{00000000-0005-0000-0000-000054710000}"/>
    <cellStyle name="Comma 2 8 2 3 6 3 2" xfId="48788" xr:uid="{00000000-0005-0000-0000-000055710000}"/>
    <cellStyle name="Comma 2 8 2 3 6 4" xfId="38348" xr:uid="{00000000-0005-0000-0000-000056710000}"/>
    <cellStyle name="Comma 2 8 2 3 7" xfId="19924" xr:uid="{00000000-0005-0000-0000-000057710000}"/>
    <cellStyle name="Comma 2 8 2 3 7 2" xfId="51307" xr:uid="{00000000-0005-0000-0000-000058710000}"/>
    <cellStyle name="Comma 2 8 2 3 8" xfId="27806" xr:uid="{00000000-0005-0000-0000-000059710000}"/>
    <cellStyle name="Comma 2 8 2 3 8 2" xfId="59188" xr:uid="{00000000-0005-0000-0000-00005A710000}"/>
    <cellStyle name="Comma 2 8 2 3 9" xfId="12148" xr:uid="{00000000-0005-0000-0000-00005B710000}"/>
    <cellStyle name="Comma 2 8 2 3 9 2" xfId="43534" xr:uid="{00000000-0005-0000-0000-00005C710000}"/>
    <cellStyle name="Comma 2 8 2 4" xfId="1376" xr:uid="{00000000-0005-0000-0000-00005D710000}"/>
    <cellStyle name="Comma 2 8 2 4 10" xfId="33091" xr:uid="{00000000-0005-0000-0000-00005E710000}"/>
    <cellStyle name="Comma 2 8 2 4 2" xfId="1377" xr:uid="{00000000-0005-0000-0000-00005F710000}"/>
    <cellStyle name="Comma 2 8 2 4 2 2" xfId="1378" xr:uid="{00000000-0005-0000-0000-000060710000}"/>
    <cellStyle name="Comma 2 8 2 4 2 2 2" xfId="4078" xr:uid="{00000000-0005-0000-0000-000061710000}"/>
    <cellStyle name="Comma 2 8 2 4 2 2 2 2" xfId="9439" xr:uid="{00000000-0005-0000-0000-000062710000}"/>
    <cellStyle name="Comma 2 8 2 4 2 2 2 2 2" xfId="22558" xr:uid="{00000000-0005-0000-0000-000063710000}"/>
    <cellStyle name="Comma 2 8 2 4 2 2 2 2 2 2" xfId="53941" xr:uid="{00000000-0005-0000-0000-000064710000}"/>
    <cellStyle name="Comma 2 8 2 4 2 2 2 2 3" xfId="40987" xr:uid="{00000000-0005-0000-0000-000065710000}"/>
    <cellStyle name="Comma 2 8 2 4 2 2 2 3" xfId="30440" xr:uid="{00000000-0005-0000-0000-000066710000}"/>
    <cellStyle name="Comma 2 8 2 4 2 2 2 3 2" xfId="61822" xr:uid="{00000000-0005-0000-0000-000067710000}"/>
    <cellStyle name="Comma 2 8 2 4 2 2 2 4" xfId="14783" xr:uid="{00000000-0005-0000-0000-000068710000}"/>
    <cellStyle name="Comma 2 8 2 4 2 2 2 4 2" xfId="46168" xr:uid="{00000000-0005-0000-0000-000069710000}"/>
    <cellStyle name="Comma 2 8 2 4 2 2 2 5" xfId="35723" xr:uid="{00000000-0005-0000-0000-00006A710000}"/>
    <cellStyle name="Comma 2 8 2 4 2 2 3" xfId="6781" xr:uid="{00000000-0005-0000-0000-00006B710000}"/>
    <cellStyle name="Comma 2 8 2 4 2 2 3 2" xfId="25185" xr:uid="{00000000-0005-0000-0000-00006C710000}"/>
    <cellStyle name="Comma 2 8 2 4 2 2 3 2 2" xfId="56568" xr:uid="{00000000-0005-0000-0000-00006D710000}"/>
    <cellStyle name="Comma 2 8 2 4 2 2 3 3" xfId="17412" xr:uid="{00000000-0005-0000-0000-00006E710000}"/>
    <cellStyle name="Comma 2 8 2 4 2 2 3 3 2" xfId="48795" xr:uid="{00000000-0005-0000-0000-00006F710000}"/>
    <cellStyle name="Comma 2 8 2 4 2 2 3 4" xfId="38355" xr:uid="{00000000-0005-0000-0000-000070710000}"/>
    <cellStyle name="Comma 2 8 2 4 2 2 4" xfId="19931" xr:uid="{00000000-0005-0000-0000-000071710000}"/>
    <cellStyle name="Comma 2 8 2 4 2 2 4 2" xfId="51314" xr:uid="{00000000-0005-0000-0000-000072710000}"/>
    <cellStyle name="Comma 2 8 2 4 2 2 5" xfId="27813" xr:uid="{00000000-0005-0000-0000-000073710000}"/>
    <cellStyle name="Comma 2 8 2 4 2 2 5 2" xfId="59195" xr:uid="{00000000-0005-0000-0000-000074710000}"/>
    <cellStyle name="Comma 2 8 2 4 2 2 6" xfId="12155" xr:uid="{00000000-0005-0000-0000-000075710000}"/>
    <cellStyle name="Comma 2 8 2 4 2 2 6 2" xfId="43541" xr:uid="{00000000-0005-0000-0000-000076710000}"/>
    <cellStyle name="Comma 2 8 2 4 2 2 7" xfId="33093" xr:uid="{00000000-0005-0000-0000-000077710000}"/>
    <cellStyle name="Comma 2 8 2 4 2 3" xfId="4077" xr:uid="{00000000-0005-0000-0000-000078710000}"/>
    <cellStyle name="Comma 2 8 2 4 2 3 2" xfId="9438" xr:uid="{00000000-0005-0000-0000-000079710000}"/>
    <cellStyle name="Comma 2 8 2 4 2 3 2 2" xfId="22557" xr:uid="{00000000-0005-0000-0000-00007A710000}"/>
    <cellStyle name="Comma 2 8 2 4 2 3 2 2 2" xfId="53940" xr:uid="{00000000-0005-0000-0000-00007B710000}"/>
    <cellStyle name="Comma 2 8 2 4 2 3 2 3" xfId="40986" xr:uid="{00000000-0005-0000-0000-00007C710000}"/>
    <cellStyle name="Comma 2 8 2 4 2 3 3" xfId="30439" xr:uid="{00000000-0005-0000-0000-00007D710000}"/>
    <cellStyle name="Comma 2 8 2 4 2 3 3 2" xfId="61821" xr:uid="{00000000-0005-0000-0000-00007E710000}"/>
    <cellStyle name="Comma 2 8 2 4 2 3 4" xfId="14782" xr:uid="{00000000-0005-0000-0000-00007F710000}"/>
    <cellStyle name="Comma 2 8 2 4 2 3 4 2" xfId="46167" xr:uid="{00000000-0005-0000-0000-000080710000}"/>
    <cellStyle name="Comma 2 8 2 4 2 3 5" xfId="35722" xr:uid="{00000000-0005-0000-0000-000081710000}"/>
    <cellStyle name="Comma 2 8 2 4 2 4" xfId="6780" xr:uid="{00000000-0005-0000-0000-000082710000}"/>
    <cellStyle name="Comma 2 8 2 4 2 4 2" xfId="25184" xr:uid="{00000000-0005-0000-0000-000083710000}"/>
    <cellStyle name="Comma 2 8 2 4 2 4 2 2" xfId="56567" xr:uid="{00000000-0005-0000-0000-000084710000}"/>
    <cellStyle name="Comma 2 8 2 4 2 4 3" xfId="17411" xr:uid="{00000000-0005-0000-0000-000085710000}"/>
    <cellStyle name="Comma 2 8 2 4 2 4 3 2" xfId="48794" xr:uid="{00000000-0005-0000-0000-000086710000}"/>
    <cellStyle name="Comma 2 8 2 4 2 4 4" xfId="38354" xr:uid="{00000000-0005-0000-0000-000087710000}"/>
    <cellStyle name="Comma 2 8 2 4 2 5" xfId="19930" xr:uid="{00000000-0005-0000-0000-000088710000}"/>
    <cellStyle name="Comma 2 8 2 4 2 5 2" xfId="51313" xr:uid="{00000000-0005-0000-0000-000089710000}"/>
    <cellStyle name="Comma 2 8 2 4 2 6" xfId="27812" xr:uid="{00000000-0005-0000-0000-00008A710000}"/>
    <cellStyle name="Comma 2 8 2 4 2 6 2" xfId="59194" xr:uid="{00000000-0005-0000-0000-00008B710000}"/>
    <cellStyle name="Comma 2 8 2 4 2 7" xfId="12154" xr:uid="{00000000-0005-0000-0000-00008C710000}"/>
    <cellStyle name="Comma 2 8 2 4 2 7 2" xfId="43540" xr:uid="{00000000-0005-0000-0000-00008D710000}"/>
    <cellStyle name="Comma 2 8 2 4 2 8" xfId="33092" xr:uid="{00000000-0005-0000-0000-00008E710000}"/>
    <cellStyle name="Comma 2 8 2 4 3" xfId="1379" xr:uid="{00000000-0005-0000-0000-00008F710000}"/>
    <cellStyle name="Comma 2 8 2 4 3 2" xfId="4079" xr:uid="{00000000-0005-0000-0000-000090710000}"/>
    <cellStyle name="Comma 2 8 2 4 3 2 2" xfId="9440" xr:uid="{00000000-0005-0000-0000-000091710000}"/>
    <cellStyle name="Comma 2 8 2 4 3 2 2 2" xfId="22559" xr:uid="{00000000-0005-0000-0000-000092710000}"/>
    <cellStyle name="Comma 2 8 2 4 3 2 2 2 2" xfId="53942" xr:uid="{00000000-0005-0000-0000-000093710000}"/>
    <cellStyle name="Comma 2 8 2 4 3 2 2 3" xfId="40988" xr:uid="{00000000-0005-0000-0000-000094710000}"/>
    <cellStyle name="Comma 2 8 2 4 3 2 3" xfId="30441" xr:uid="{00000000-0005-0000-0000-000095710000}"/>
    <cellStyle name="Comma 2 8 2 4 3 2 3 2" xfId="61823" xr:uid="{00000000-0005-0000-0000-000096710000}"/>
    <cellStyle name="Comma 2 8 2 4 3 2 4" xfId="14784" xr:uid="{00000000-0005-0000-0000-000097710000}"/>
    <cellStyle name="Comma 2 8 2 4 3 2 4 2" xfId="46169" xr:uid="{00000000-0005-0000-0000-000098710000}"/>
    <cellStyle name="Comma 2 8 2 4 3 2 5" xfId="35724" xr:uid="{00000000-0005-0000-0000-000099710000}"/>
    <cellStyle name="Comma 2 8 2 4 3 3" xfId="6782" xr:uid="{00000000-0005-0000-0000-00009A710000}"/>
    <cellStyle name="Comma 2 8 2 4 3 3 2" xfId="25186" xr:uid="{00000000-0005-0000-0000-00009B710000}"/>
    <cellStyle name="Comma 2 8 2 4 3 3 2 2" xfId="56569" xr:uid="{00000000-0005-0000-0000-00009C710000}"/>
    <cellStyle name="Comma 2 8 2 4 3 3 3" xfId="17413" xr:uid="{00000000-0005-0000-0000-00009D710000}"/>
    <cellStyle name="Comma 2 8 2 4 3 3 3 2" xfId="48796" xr:uid="{00000000-0005-0000-0000-00009E710000}"/>
    <cellStyle name="Comma 2 8 2 4 3 3 4" xfId="38356" xr:uid="{00000000-0005-0000-0000-00009F710000}"/>
    <cellStyle name="Comma 2 8 2 4 3 4" xfId="19932" xr:uid="{00000000-0005-0000-0000-0000A0710000}"/>
    <cellStyle name="Comma 2 8 2 4 3 4 2" xfId="51315" xr:uid="{00000000-0005-0000-0000-0000A1710000}"/>
    <cellStyle name="Comma 2 8 2 4 3 5" xfId="27814" xr:uid="{00000000-0005-0000-0000-0000A2710000}"/>
    <cellStyle name="Comma 2 8 2 4 3 5 2" xfId="59196" xr:uid="{00000000-0005-0000-0000-0000A3710000}"/>
    <cellStyle name="Comma 2 8 2 4 3 6" xfId="12156" xr:uid="{00000000-0005-0000-0000-0000A4710000}"/>
    <cellStyle name="Comma 2 8 2 4 3 6 2" xfId="43542" xr:uid="{00000000-0005-0000-0000-0000A5710000}"/>
    <cellStyle name="Comma 2 8 2 4 3 7" xfId="33094" xr:uid="{00000000-0005-0000-0000-0000A6710000}"/>
    <cellStyle name="Comma 2 8 2 4 4" xfId="1380" xr:uid="{00000000-0005-0000-0000-0000A7710000}"/>
    <cellStyle name="Comma 2 8 2 4 4 2" xfId="4080" xr:uid="{00000000-0005-0000-0000-0000A8710000}"/>
    <cellStyle name="Comma 2 8 2 4 4 2 2" xfId="9441" xr:uid="{00000000-0005-0000-0000-0000A9710000}"/>
    <cellStyle name="Comma 2 8 2 4 4 2 2 2" xfId="22560" xr:uid="{00000000-0005-0000-0000-0000AA710000}"/>
    <cellStyle name="Comma 2 8 2 4 4 2 2 2 2" xfId="53943" xr:uid="{00000000-0005-0000-0000-0000AB710000}"/>
    <cellStyle name="Comma 2 8 2 4 4 2 2 3" xfId="40989" xr:uid="{00000000-0005-0000-0000-0000AC710000}"/>
    <cellStyle name="Comma 2 8 2 4 4 2 3" xfId="30442" xr:uid="{00000000-0005-0000-0000-0000AD710000}"/>
    <cellStyle name="Comma 2 8 2 4 4 2 3 2" xfId="61824" xr:uid="{00000000-0005-0000-0000-0000AE710000}"/>
    <cellStyle name="Comma 2 8 2 4 4 2 4" xfId="14785" xr:uid="{00000000-0005-0000-0000-0000AF710000}"/>
    <cellStyle name="Comma 2 8 2 4 4 2 4 2" xfId="46170" xr:uid="{00000000-0005-0000-0000-0000B0710000}"/>
    <cellStyle name="Comma 2 8 2 4 4 2 5" xfId="35725" xr:uid="{00000000-0005-0000-0000-0000B1710000}"/>
    <cellStyle name="Comma 2 8 2 4 4 3" xfId="6783" xr:uid="{00000000-0005-0000-0000-0000B2710000}"/>
    <cellStyle name="Comma 2 8 2 4 4 3 2" xfId="25187" xr:uid="{00000000-0005-0000-0000-0000B3710000}"/>
    <cellStyle name="Comma 2 8 2 4 4 3 2 2" xfId="56570" xr:uid="{00000000-0005-0000-0000-0000B4710000}"/>
    <cellStyle name="Comma 2 8 2 4 4 3 3" xfId="17414" xr:uid="{00000000-0005-0000-0000-0000B5710000}"/>
    <cellStyle name="Comma 2 8 2 4 4 3 3 2" xfId="48797" xr:uid="{00000000-0005-0000-0000-0000B6710000}"/>
    <cellStyle name="Comma 2 8 2 4 4 3 4" xfId="38357" xr:uid="{00000000-0005-0000-0000-0000B7710000}"/>
    <cellStyle name="Comma 2 8 2 4 4 4" xfId="19933" xr:uid="{00000000-0005-0000-0000-0000B8710000}"/>
    <cellStyle name="Comma 2 8 2 4 4 4 2" xfId="51316" xr:uid="{00000000-0005-0000-0000-0000B9710000}"/>
    <cellStyle name="Comma 2 8 2 4 4 5" xfId="27815" xr:uid="{00000000-0005-0000-0000-0000BA710000}"/>
    <cellStyle name="Comma 2 8 2 4 4 5 2" xfId="59197" xr:uid="{00000000-0005-0000-0000-0000BB710000}"/>
    <cellStyle name="Comma 2 8 2 4 4 6" xfId="12157" xr:uid="{00000000-0005-0000-0000-0000BC710000}"/>
    <cellStyle name="Comma 2 8 2 4 4 6 2" xfId="43543" xr:uid="{00000000-0005-0000-0000-0000BD710000}"/>
    <cellStyle name="Comma 2 8 2 4 4 7" xfId="33095" xr:uid="{00000000-0005-0000-0000-0000BE710000}"/>
    <cellStyle name="Comma 2 8 2 4 5" xfId="4076" xr:uid="{00000000-0005-0000-0000-0000BF710000}"/>
    <cellStyle name="Comma 2 8 2 4 5 2" xfId="9437" xr:uid="{00000000-0005-0000-0000-0000C0710000}"/>
    <cellStyle name="Comma 2 8 2 4 5 2 2" xfId="22556" xr:uid="{00000000-0005-0000-0000-0000C1710000}"/>
    <cellStyle name="Comma 2 8 2 4 5 2 2 2" xfId="53939" xr:uid="{00000000-0005-0000-0000-0000C2710000}"/>
    <cellStyle name="Comma 2 8 2 4 5 2 3" xfId="40985" xr:uid="{00000000-0005-0000-0000-0000C3710000}"/>
    <cellStyle name="Comma 2 8 2 4 5 3" xfId="30438" xr:uid="{00000000-0005-0000-0000-0000C4710000}"/>
    <cellStyle name="Comma 2 8 2 4 5 3 2" xfId="61820" xr:uid="{00000000-0005-0000-0000-0000C5710000}"/>
    <cellStyle name="Comma 2 8 2 4 5 4" xfId="14781" xr:uid="{00000000-0005-0000-0000-0000C6710000}"/>
    <cellStyle name="Comma 2 8 2 4 5 4 2" xfId="46166" xr:uid="{00000000-0005-0000-0000-0000C7710000}"/>
    <cellStyle name="Comma 2 8 2 4 5 5" xfId="35721" xr:uid="{00000000-0005-0000-0000-0000C8710000}"/>
    <cellStyle name="Comma 2 8 2 4 6" xfId="6779" xr:uid="{00000000-0005-0000-0000-0000C9710000}"/>
    <cellStyle name="Comma 2 8 2 4 6 2" xfId="25183" xr:uid="{00000000-0005-0000-0000-0000CA710000}"/>
    <cellStyle name="Comma 2 8 2 4 6 2 2" xfId="56566" xr:uid="{00000000-0005-0000-0000-0000CB710000}"/>
    <cellStyle name="Comma 2 8 2 4 6 3" xfId="17410" xr:uid="{00000000-0005-0000-0000-0000CC710000}"/>
    <cellStyle name="Comma 2 8 2 4 6 3 2" xfId="48793" xr:uid="{00000000-0005-0000-0000-0000CD710000}"/>
    <cellStyle name="Comma 2 8 2 4 6 4" xfId="38353" xr:uid="{00000000-0005-0000-0000-0000CE710000}"/>
    <cellStyle name="Comma 2 8 2 4 7" xfId="19929" xr:uid="{00000000-0005-0000-0000-0000CF710000}"/>
    <cellStyle name="Comma 2 8 2 4 7 2" xfId="51312" xr:uid="{00000000-0005-0000-0000-0000D0710000}"/>
    <cellStyle name="Comma 2 8 2 4 8" xfId="27811" xr:uid="{00000000-0005-0000-0000-0000D1710000}"/>
    <cellStyle name="Comma 2 8 2 4 8 2" xfId="59193" xr:uid="{00000000-0005-0000-0000-0000D2710000}"/>
    <cellStyle name="Comma 2 8 2 4 9" xfId="12153" xr:uid="{00000000-0005-0000-0000-0000D3710000}"/>
    <cellStyle name="Comma 2 8 2 4 9 2" xfId="43539" xr:uid="{00000000-0005-0000-0000-0000D4710000}"/>
    <cellStyle name="Comma 2 8 2 5" xfId="1381" xr:uid="{00000000-0005-0000-0000-0000D5710000}"/>
    <cellStyle name="Comma 2 8 2 5 10" xfId="33096" xr:uid="{00000000-0005-0000-0000-0000D6710000}"/>
    <cellStyle name="Comma 2 8 2 5 2" xfId="1382" xr:uid="{00000000-0005-0000-0000-0000D7710000}"/>
    <cellStyle name="Comma 2 8 2 5 2 2" xfId="1383" xr:uid="{00000000-0005-0000-0000-0000D8710000}"/>
    <cellStyle name="Comma 2 8 2 5 2 2 2" xfId="4083" xr:uid="{00000000-0005-0000-0000-0000D9710000}"/>
    <cellStyle name="Comma 2 8 2 5 2 2 2 2" xfId="9444" xr:uid="{00000000-0005-0000-0000-0000DA710000}"/>
    <cellStyle name="Comma 2 8 2 5 2 2 2 2 2" xfId="22563" xr:uid="{00000000-0005-0000-0000-0000DB710000}"/>
    <cellStyle name="Comma 2 8 2 5 2 2 2 2 2 2" xfId="53946" xr:uid="{00000000-0005-0000-0000-0000DC710000}"/>
    <cellStyle name="Comma 2 8 2 5 2 2 2 2 3" xfId="40992" xr:uid="{00000000-0005-0000-0000-0000DD710000}"/>
    <cellStyle name="Comma 2 8 2 5 2 2 2 3" xfId="30445" xr:uid="{00000000-0005-0000-0000-0000DE710000}"/>
    <cellStyle name="Comma 2 8 2 5 2 2 2 3 2" xfId="61827" xr:uid="{00000000-0005-0000-0000-0000DF710000}"/>
    <cellStyle name="Comma 2 8 2 5 2 2 2 4" xfId="14788" xr:uid="{00000000-0005-0000-0000-0000E0710000}"/>
    <cellStyle name="Comma 2 8 2 5 2 2 2 4 2" xfId="46173" xr:uid="{00000000-0005-0000-0000-0000E1710000}"/>
    <cellStyle name="Comma 2 8 2 5 2 2 2 5" xfId="35728" xr:uid="{00000000-0005-0000-0000-0000E2710000}"/>
    <cellStyle name="Comma 2 8 2 5 2 2 3" xfId="6786" xr:uid="{00000000-0005-0000-0000-0000E3710000}"/>
    <cellStyle name="Comma 2 8 2 5 2 2 3 2" xfId="25190" xr:uid="{00000000-0005-0000-0000-0000E4710000}"/>
    <cellStyle name="Comma 2 8 2 5 2 2 3 2 2" xfId="56573" xr:uid="{00000000-0005-0000-0000-0000E5710000}"/>
    <cellStyle name="Comma 2 8 2 5 2 2 3 3" xfId="17417" xr:uid="{00000000-0005-0000-0000-0000E6710000}"/>
    <cellStyle name="Comma 2 8 2 5 2 2 3 3 2" xfId="48800" xr:uid="{00000000-0005-0000-0000-0000E7710000}"/>
    <cellStyle name="Comma 2 8 2 5 2 2 3 4" xfId="38360" xr:uid="{00000000-0005-0000-0000-0000E8710000}"/>
    <cellStyle name="Comma 2 8 2 5 2 2 4" xfId="19936" xr:uid="{00000000-0005-0000-0000-0000E9710000}"/>
    <cellStyle name="Comma 2 8 2 5 2 2 4 2" xfId="51319" xr:uid="{00000000-0005-0000-0000-0000EA710000}"/>
    <cellStyle name="Comma 2 8 2 5 2 2 5" xfId="27818" xr:uid="{00000000-0005-0000-0000-0000EB710000}"/>
    <cellStyle name="Comma 2 8 2 5 2 2 5 2" xfId="59200" xr:uid="{00000000-0005-0000-0000-0000EC710000}"/>
    <cellStyle name="Comma 2 8 2 5 2 2 6" xfId="12160" xr:uid="{00000000-0005-0000-0000-0000ED710000}"/>
    <cellStyle name="Comma 2 8 2 5 2 2 6 2" xfId="43546" xr:uid="{00000000-0005-0000-0000-0000EE710000}"/>
    <cellStyle name="Comma 2 8 2 5 2 2 7" xfId="33098" xr:uid="{00000000-0005-0000-0000-0000EF710000}"/>
    <cellStyle name="Comma 2 8 2 5 2 3" xfId="4082" xr:uid="{00000000-0005-0000-0000-0000F0710000}"/>
    <cellStyle name="Comma 2 8 2 5 2 3 2" xfId="9443" xr:uid="{00000000-0005-0000-0000-0000F1710000}"/>
    <cellStyle name="Comma 2 8 2 5 2 3 2 2" xfId="22562" xr:uid="{00000000-0005-0000-0000-0000F2710000}"/>
    <cellStyle name="Comma 2 8 2 5 2 3 2 2 2" xfId="53945" xr:uid="{00000000-0005-0000-0000-0000F3710000}"/>
    <cellStyle name="Comma 2 8 2 5 2 3 2 3" xfId="40991" xr:uid="{00000000-0005-0000-0000-0000F4710000}"/>
    <cellStyle name="Comma 2 8 2 5 2 3 3" xfId="30444" xr:uid="{00000000-0005-0000-0000-0000F5710000}"/>
    <cellStyle name="Comma 2 8 2 5 2 3 3 2" xfId="61826" xr:uid="{00000000-0005-0000-0000-0000F6710000}"/>
    <cellStyle name="Comma 2 8 2 5 2 3 4" xfId="14787" xr:uid="{00000000-0005-0000-0000-0000F7710000}"/>
    <cellStyle name="Comma 2 8 2 5 2 3 4 2" xfId="46172" xr:uid="{00000000-0005-0000-0000-0000F8710000}"/>
    <cellStyle name="Comma 2 8 2 5 2 3 5" xfId="35727" xr:uid="{00000000-0005-0000-0000-0000F9710000}"/>
    <cellStyle name="Comma 2 8 2 5 2 4" xfId="6785" xr:uid="{00000000-0005-0000-0000-0000FA710000}"/>
    <cellStyle name="Comma 2 8 2 5 2 4 2" xfId="25189" xr:uid="{00000000-0005-0000-0000-0000FB710000}"/>
    <cellStyle name="Comma 2 8 2 5 2 4 2 2" xfId="56572" xr:uid="{00000000-0005-0000-0000-0000FC710000}"/>
    <cellStyle name="Comma 2 8 2 5 2 4 3" xfId="17416" xr:uid="{00000000-0005-0000-0000-0000FD710000}"/>
    <cellStyle name="Comma 2 8 2 5 2 4 3 2" xfId="48799" xr:uid="{00000000-0005-0000-0000-0000FE710000}"/>
    <cellStyle name="Comma 2 8 2 5 2 4 4" xfId="38359" xr:uid="{00000000-0005-0000-0000-0000FF710000}"/>
    <cellStyle name="Comma 2 8 2 5 2 5" xfId="19935" xr:uid="{00000000-0005-0000-0000-000000720000}"/>
    <cellStyle name="Comma 2 8 2 5 2 5 2" xfId="51318" xr:uid="{00000000-0005-0000-0000-000001720000}"/>
    <cellStyle name="Comma 2 8 2 5 2 6" xfId="27817" xr:uid="{00000000-0005-0000-0000-000002720000}"/>
    <cellStyle name="Comma 2 8 2 5 2 6 2" xfId="59199" xr:uid="{00000000-0005-0000-0000-000003720000}"/>
    <cellStyle name="Comma 2 8 2 5 2 7" xfId="12159" xr:uid="{00000000-0005-0000-0000-000004720000}"/>
    <cellStyle name="Comma 2 8 2 5 2 7 2" xfId="43545" xr:uid="{00000000-0005-0000-0000-000005720000}"/>
    <cellStyle name="Comma 2 8 2 5 2 8" xfId="33097" xr:uid="{00000000-0005-0000-0000-000006720000}"/>
    <cellStyle name="Comma 2 8 2 5 3" xfId="1384" xr:uid="{00000000-0005-0000-0000-000007720000}"/>
    <cellStyle name="Comma 2 8 2 5 3 2" xfId="4084" xr:uid="{00000000-0005-0000-0000-000008720000}"/>
    <cellStyle name="Comma 2 8 2 5 3 2 2" xfId="9445" xr:uid="{00000000-0005-0000-0000-000009720000}"/>
    <cellStyle name="Comma 2 8 2 5 3 2 2 2" xfId="22564" xr:uid="{00000000-0005-0000-0000-00000A720000}"/>
    <cellStyle name="Comma 2 8 2 5 3 2 2 2 2" xfId="53947" xr:uid="{00000000-0005-0000-0000-00000B720000}"/>
    <cellStyle name="Comma 2 8 2 5 3 2 2 3" xfId="40993" xr:uid="{00000000-0005-0000-0000-00000C720000}"/>
    <cellStyle name="Comma 2 8 2 5 3 2 3" xfId="30446" xr:uid="{00000000-0005-0000-0000-00000D720000}"/>
    <cellStyle name="Comma 2 8 2 5 3 2 3 2" xfId="61828" xr:uid="{00000000-0005-0000-0000-00000E720000}"/>
    <cellStyle name="Comma 2 8 2 5 3 2 4" xfId="14789" xr:uid="{00000000-0005-0000-0000-00000F720000}"/>
    <cellStyle name="Comma 2 8 2 5 3 2 4 2" xfId="46174" xr:uid="{00000000-0005-0000-0000-000010720000}"/>
    <cellStyle name="Comma 2 8 2 5 3 2 5" xfId="35729" xr:uid="{00000000-0005-0000-0000-000011720000}"/>
    <cellStyle name="Comma 2 8 2 5 3 3" xfId="6787" xr:uid="{00000000-0005-0000-0000-000012720000}"/>
    <cellStyle name="Comma 2 8 2 5 3 3 2" xfId="25191" xr:uid="{00000000-0005-0000-0000-000013720000}"/>
    <cellStyle name="Comma 2 8 2 5 3 3 2 2" xfId="56574" xr:uid="{00000000-0005-0000-0000-000014720000}"/>
    <cellStyle name="Comma 2 8 2 5 3 3 3" xfId="17418" xr:uid="{00000000-0005-0000-0000-000015720000}"/>
    <cellStyle name="Comma 2 8 2 5 3 3 3 2" xfId="48801" xr:uid="{00000000-0005-0000-0000-000016720000}"/>
    <cellStyle name="Comma 2 8 2 5 3 3 4" xfId="38361" xr:uid="{00000000-0005-0000-0000-000017720000}"/>
    <cellStyle name="Comma 2 8 2 5 3 4" xfId="19937" xr:uid="{00000000-0005-0000-0000-000018720000}"/>
    <cellStyle name="Comma 2 8 2 5 3 4 2" xfId="51320" xr:uid="{00000000-0005-0000-0000-000019720000}"/>
    <cellStyle name="Comma 2 8 2 5 3 5" xfId="27819" xr:uid="{00000000-0005-0000-0000-00001A720000}"/>
    <cellStyle name="Comma 2 8 2 5 3 5 2" xfId="59201" xr:uid="{00000000-0005-0000-0000-00001B720000}"/>
    <cellStyle name="Comma 2 8 2 5 3 6" xfId="12161" xr:uid="{00000000-0005-0000-0000-00001C720000}"/>
    <cellStyle name="Comma 2 8 2 5 3 6 2" xfId="43547" xr:uid="{00000000-0005-0000-0000-00001D720000}"/>
    <cellStyle name="Comma 2 8 2 5 3 7" xfId="33099" xr:uid="{00000000-0005-0000-0000-00001E720000}"/>
    <cellStyle name="Comma 2 8 2 5 4" xfId="1385" xr:uid="{00000000-0005-0000-0000-00001F720000}"/>
    <cellStyle name="Comma 2 8 2 5 4 2" xfId="4085" xr:uid="{00000000-0005-0000-0000-000020720000}"/>
    <cellStyle name="Comma 2 8 2 5 4 2 2" xfId="9446" xr:uid="{00000000-0005-0000-0000-000021720000}"/>
    <cellStyle name="Comma 2 8 2 5 4 2 2 2" xfId="22565" xr:uid="{00000000-0005-0000-0000-000022720000}"/>
    <cellStyle name="Comma 2 8 2 5 4 2 2 2 2" xfId="53948" xr:uid="{00000000-0005-0000-0000-000023720000}"/>
    <cellStyle name="Comma 2 8 2 5 4 2 2 3" xfId="40994" xr:uid="{00000000-0005-0000-0000-000024720000}"/>
    <cellStyle name="Comma 2 8 2 5 4 2 3" xfId="30447" xr:uid="{00000000-0005-0000-0000-000025720000}"/>
    <cellStyle name="Comma 2 8 2 5 4 2 3 2" xfId="61829" xr:uid="{00000000-0005-0000-0000-000026720000}"/>
    <cellStyle name="Comma 2 8 2 5 4 2 4" xfId="14790" xr:uid="{00000000-0005-0000-0000-000027720000}"/>
    <cellStyle name="Comma 2 8 2 5 4 2 4 2" xfId="46175" xr:uid="{00000000-0005-0000-0000-000028720000}"/>
    <cellStyle name="Comma 2 8 2 5 4 2 5" xfId="35730" xr:uid="{00000000-0005-0000-0000-000029720000}"/>
    <cellStyle name="Comma 2 8 2 5 4 3" xfId="6788" xr:uid="{00000000-0005-0000-0000-00002A720000}"/>
    <cellStyle name="Comma 2 8 2 5 4 3 2" xfId="25192" xr:uid="{00000000-0005-0000-0000-00002B720000}"/>
    <cellStyle name="Comma 2 8 2 5 4 3 2 2" xfId="56575" xr:uid="{00000000-0005-0000-0000-00002C720000}"/>
    <cellStyle name="Comma 2 8 2 5 4 3 3" xfId="17419" xr:uid="{00000000-0005-0000-0000-00002D720000}"/>
    <cellStyle name="Comma 2 8 2 5 4 3 3 2" xfId="48802" xr:uid="{00000000-0005-0000-0000-00002E720000}"/>
    <cellStyle name="Comma 2 8 2 5 4 3 4" xfId="38362" xr:uid="{00000000-0005-0000-0000-00002F720000}"/>
    <cellStyle name="Comma 2 8 2 5 4 4" xfId="19938" xr:uid="{00000000-0005-0000-0000-000030720000}"/>
    <cellStyle name="Comma 2 8 2 5 4 4 2" xfId="51321" xr:uid="{00000000-0005-0000-0000-000031720000}"/>
    <cellStyle name="Comma 2 8 2 5 4 5" xfId="27820" xr:uid="{00000000-0005-0000-0000-000032720000}"/>
    <cellStyle name="Comma 2 8 2 5 4 5 2" xfId="59202" xr:uid="{00000000-0005-0000-0000-000033720000}"/>
    <cellStyle name="Comma 2 8 2 5 4 6" xfId="12162" xr:uid="{00000000-0005-0000-0000-000034720000}"/>
    <cellStyle name="Comma 2 8 2 5 4 6 2" xfId="43548" xr:uid="{00000000-0005-0000-0000-000035720000}"/>
    <cellStyle name="Comma 2 8 2 5 4 7" xfId="33100" xr:uid="{00000000-0005-0000-0000-000036720000}"/>
    <cellStyle name="Comma 2 8 2 5 5" xfId="4081" xr:uid="{00000000-0005-0000-0000-000037720000}"/>
    <cellStyle name="Comma 2 8 2 5 5 2" xfId="9442" xr:uid="{00000000-0005-0000-0000-000038720000}"/>
    <cellStyle name="Comma 2 8 2 5 5 2 2" xfId="22561" xr:uid="{00000000-0005-0000-0000-000039720000}"/>
    <cellStyle name="Comma 2 8 2 5 5 2 2 2" xfId="53944" xr:uid="{00000000-0005-0000-0000-00003A720000}"/>
    <cellStyle name="Comma 2 8 2 5 5 2 3" xfId="40990" xr:uid="{00000000-0005-0000-0000-00003B720000}"/>
    <cellStyle name="Comma 2 8 2 5 5 3" xfId="30443" xr:uid="{00000000-0005-0000-0000-00003C720000}"/>
    <cellStyle name="Comma 2 8 2 5 5 3 2" xfId="61825" xr:uid="{00000000-0005-0000-0000-00003D720000}"/>
    <cellStyle name="Comma 2 8 2 5 5 4" xfId="14786" xr:uid="{00000000-0005-0000-0000-00003E720000}"/>
    <cellStyle name="Comma 2 8 2 5 5 4 2" xfId="46171" xr:uid="{00000000-0005-0000-0000-00003F720000}"/>
    <cellStyle name="Comma 2 8 2 5 5 5" xfId="35726" xr:uid="{00000000-0005-0000-0000-000040720000}"/>
    <cellStyle name="Comma 2 8 2 5 6" xfId="6784" xr:uid="{00000000-0005-0000-0000-000041720000}"/>
    <cellStyle name="Comma 2 8 2 5 6 2" xfId="25188" xr:uid="{00000000-0005-0000-0000-000042720000}"/>
    <cellStyle name="Comma 2 8 2 5 6 2 2" xfId="56571" xr:uid="{00000000-0005-0000-0000-000043720000}"/>
    <cellStyle name="Comma 2 8 2 5 6 3" xfId="17415" xr:uid="{00000000-0005-0000-0000-000044720000}"/>
    <cellStyle name="Comma 2 8 2 5 6 3 2" xfId="48798" xr:uid="{00000000-0005-0000-0000-000045720000}"/>
    <cellStyle name="Comma 2 8 2 5 6 4" xfId="38358" xr:uid="{00000000-0005-0000-0000-000046720000}"/>
    <cellStyle name="Comma 2 8 2 5 7" xfId="19934" xr:uid="{00000000-0005-0000-0000-000047720000}"/>
    <cellStyle name="Comma 2 8 2 5 7 2" xfId="51317" xr:uid="{00000000-0005-0000-0000-000048720000}"/>
    <cellStyle name="Comma 2 8 2 5 8" xfId="27816" xr:uid="{00000000-0005-0000-0000-000049720000}"/>
    <cellStyle name="Comma 2 8 2 5 8 2" xfId="59198" xr:uid="{00000000-0005-0000-0000-00004A720000}"/>
    <cellStyle name="Comma 2 8 2 5 9" xfId="12158" xr:uid="{00000000-0005-0000-0000-00004B720000}"/>
    <cellStyle name="Comma 2 8 2 5 9 2" xfId="43544" xr:uid="{00000000-0005-0000-0000-00004C720000}"/>
    <cellStyle name="Comma 2 8 2 6" xfId="1386" xr:uid="{00000000-0005-0000-0000-00004D720000}"/>
    <cellStyle name="Comma 2 8 2 6 2" xfId="1387" xr:uid="{00000000-0005-0000-0000-00004E720000}"/>
    <cellStyle name="Comma 2 8 2 6 2 2" xfId="4087" xr:uid="{00000000-0005-0000-0000-00004F720000}"/>
    <cellStyle name="Comma 2 8 2 6 2 2 2" xfId="9448" xr:uid="{00000000-0005-0000-0000-000050720000}"/>
    <cellStyle name="Comma 2 8 2 6 2 2 2 2" xfId="22567" xr:uid="{00000000-0005-0000-0000-000051720000}"/>
    <cellStyle name="Comma 2 8 2 6 2 2 2 2 2" xfId="53950" xr:uid="{00000000-0005-0000-0000-000052720000}"/>
    <cellStyle name="Comma 2 8 2 6 2 2 2 3" xfId="40996" xr:uid="{00000000-0005-0000-0000-000053720000}"/>
    <cellStyle name="Comma 2 8 2 6 2 2 3" xfId="30449" xr:uid="{00000000-0005-0000-0000-000054720000}"/>
    <cellStyle name="Comma 2 8 2 6 2 2 3 2" xfId="61831" xr:uid="{00000000-0005-0000-0000-000055720000}"/>
    <cellStyle name="Comma 2 8 2 6 2 2 4" xfId="14792" xr:uid="{00000000-0005-0000-0000-000056720000}"/>
    <cellStyle name="Comma 2 8 2 6 2 2 4 2" xfId="46177" xr:uid="{00000000-0005-0000-0000-000057720000}"/>
    <cellStyle name="Comma 2 8 2 6 2 2 5" xfId="35732" xr:uid="{00000000-0005-0000-0000-000058720000}"/>
    <cellStyle name="Comma 2 8 2 6 2 3" xfId="6790" xr:uid="{00000000-0005-0000-0000-000059720000}"/>
    <cellStyle name="Comma 2 8 2 6 2 3 2" xfId="25194" xr:uid="{00000000-0005-0000-0000-00005A720000}"/>
    <cellStyle name="Comma 2 8 2 6 2 3 2 2" xfId="56577" xr:uid="{00000000-0005-0000-0000-00005B720000}"/>
    <cellStyle name="Comma 2 8 2 6 2 3 3" xfId="17421" xr:uid="{00000000-0005-0000-0000-00005C720000}"/>
    <cellStyle name="Comma 2 8 2 6 2 3 3 2" xfId="48804" xr:uid="{00000000-0005-0000-0000-00005D720000}"/>
    <cellStyle name="Comma 2 8 2 6 2 3 4" xfId="38364" xr:uid="{00000000-0005-0000-0000-00005E720000}"/>
    <cellStyle name="Comma 2 8 2 6 2 4" xfId="19940" xr:uid="{00000000-0005-0000-0000-00005F720000}"/>
    <cellStyle name="Comma 2 8 2 6 2 4 2" xfId="51323" xr:uid="{00000000-0005-0000-0000-000060720000}"/>
    <cellStyle name="Comma 2 8 2 6 2 5" xfId="27822" xr:uid="{00000000-0005-0000-0000-000061720000}"/>
    <cellStyle name="Comma 2 8 2 6 2 5 2" xfId="59204" xr:uid="{00000000-0005-0000-0000-000062720000}"/>
    <cellStyle name="Comma 2 8 2 6 2 6" xfId="12164" xr:uid="{00000000-0005-0000-0000-000063720000}"/>
    <cellStyle name="Comma 2 8 2 6 2 6 2" xfId="43550" xr:uid="{00000000-0005-0000-0000-000064720000}"/>
    <cellStyle name="Comma 2 8 2 6 2 7" xfId="33102" xr:uid="{00000000-0005-0000-0000-000065720000}"/>
    <cellStyle name="Comma 2 8 2 6 3" xfId="1388" xr:uid="{00000000-0005-0000-0000-000066720000}"/>
    <cellStyle name="Comma 2 8 2 6 3 2" xfId="4088" xr:uid="{00000000-0005-0000-0000-000067720000}"/>
    <cellStyle name="Comma 2 8 2 6 3 2 2" xfId="9449" xr:uid="{00000000-0005-0000-0000-000068720000}"/>
    <cellStyle name="Comma 2 8 2 6 3 2 2 2" xfId="22568" xr:uid="{00000000-0005-0000-0000-000069720000}"/>
    <cellStyle name="Comma 2 8 2 6 3 2 2 2 2" xfId="53951" xr:uid="{00000000-0005-0000-0000-00006A720000}"/>
    <cellStyle name="Comma 2 8 2 6 3 2 2 3" xfId="40997" xr:uid="{00000000-0005-0000-0000-00006B720000}"/>
    <cellStyle name="Comma 2 8 2 6 3 2 3" xfId="30450" xr:uid="{00000000-0005-0000-0000-00006C720000}"/>
    <cellStyle name="Comma 2 8 2 6 3 2 3 2" xfId="61832" xr:uid="{00000000-0005-0000-0000-00006D720000}"/>
    <cellStyle name="Comma 2 8 2 6 3 2 4" xfId="14793" xr:uid="{00000000-0005-0000-0000-00006E720000}"/>
    <cellStyle name="Comma 2 8 2 6 3 2 4 2" xfId="46178" xr:uid="{00000000-0005-0000-0000-00006F720000}"/>
    <cellStyle name="Comma 2 8 2 6 3 2 5" xfId="35733" xr:uid="{00000000-0005-0000-0000-000070720000}"/>
    <cellStyle name="Comma 2 8 2 6 3 3" xfId="6791" xr:uid="{00000000-0005-0000-0000-000071720000}"/>
    <cellStyle name="Comma 2 8 2 6 3 3 2" xfId="25195" xr:uid="{00000000-0005-0000-0000-000072720000}"/>
    <cellStyle name="Comma 2 8 2 6 3 3 2 2" xfId="56578" xr:uid="{00000000-0005-0000-0000-000073720000}"/>
    <cellStyle name="Comma 2 8 2 6 3 3 3" xfId="17422" xr:uid="{00000000-0005-0000-0000-000074720000}"/>
    <cellStyle name="Comma 2 8 2 6 3 3 3 2" xfId="48805" xr:uid="{00000000-0005-0000-0000-000075720000}"/>
    <cellStyle name="Comma 2 8 2 6 3 3 4" xfId="38365" xr:uid="{00000000-0005-0000-0000-000076720000}"/>
    <cellStyle name="Comma 2 8 2 6 3 4" xfId="19941" xr:uid="{00000000-0005-0000-0000-000077720000}"/>
    <cellStyle name="Comma 2 8 2 6 3 4 2" xfId="51324" xr:uid="{00000000-0005-0000-0000-000078720000}"/>
    <cellStyle name="Comma 2 8 2 6 3 5" xfId="27823" xr:uid="{00000000-0005-0000-0000-000079720000}"/>
    <cellStyle name="Comma 2 8 2 6 3 5 2" xfId="59205" xr:uid="{00000000-0005-0000-0000-00007A720000}"/>
    <cellStyle name="Comma 2 8 2 6 3 6" xfId="12165" xr:uid="{00000000-0005-0000-0000-00007B720000}"/>
    <cellStyle name="Comma 2 8 2 6 3 6 2" xfId="43551" xr:uid="{00000000-0005-0000-0000-00007C720000}"/>
    <cellStyle name="Comma 2 8 2 6 3 7" xfId="33103" xr:uid="{00000000-0005-0000-0000-00007D720000}"/>
    <cellStyle name="Comma 2 8 2 6 4" xfId="4086" xr:uid="{00000000-0005-0000-0000-00007E720000}"/>
    <cellStyle name="Comma 2 8 2 6 4 2" xfId="9447" xr:uid="{00000000-0005-0000-0000-00007F720000}"/>
    <cellStyle name="Comma 2 8 2 6 4 2 2" xfId="22566" xr:uid="{00000000-0005-0000-0000-000080720000}"/>
    <cellStyle name="Comma 2 8 2 6 4 2 2 2" xfId="53949" xr:uid="{00000000-0005-0000-0000-000081720000}"/>
    <cellStyle name="Comma 2 8 2 6 4 2 3" xfId="40995" xr:uid="{00000000-0005-0000-0000-000082720000}"/>
    <cellStyle name="Comma 2 8 2 6 4 3" xfId="30448" xr:uid="{00000000-0005-0000-0000-000083720000}"/>
    <cellStyle name="Comma 2 8 2 6 4 3 2" xfId="61830" xr:uid="{00000000-0005-0000-0000-000084720000}"/>
    <cellStyle name="Comma 2 8 2 6 4 4" xfId="14791" xr:uid="{00000000-0005-0000-0000-000085720000}"/>
    <cellStyle name="Comma 2 8 2 6 4 4 2" xfId="46176" xr:uid="{00000000-0005-0000-0000-000086720000}"/>
    <cellStyle name="Comma 2 8 2 6 4 5" xfId="35731" xr:uid="{00000000-0005-0000-0000-000087720000}"/>
    <cellStyle name="Comma 2 8 2 6 5" xfId="6789" xr:uid="{00000000-0005-0000-0000-000088720000}"/>
    <cellStyle name="Comma 2 8 2 6 5 2" xfId="25193" xr:uid="{00000000-0005-0000-0000-000089720000}"/>
    <cellStyle name="Comma 2 8 2 6 5 2 2" xfId="56576" xr:uid="{00000000-0005-0000-0000-00008A720000}"/>
    <cellStyle name="Comma 2 8 2 6 5 3" xfId="17420" xr:uid="{00000000-0005-0000-0000-00008B720000}"/>
    <cellStyle name="Comma 2 8 2 6 5 3 2" xfId="48803" xr:uid="{00000000-0005-0000-0000-00008C720000}"/>
    <cellStyle name="Comma 2 8 2 6 5 4" xfId="38363" xr:uid="{00000000-0005-0000-0000-00008D720000}"/>
    <cellStyle name="Comma 2 8 2 6 6" xfId="19939" xr:uid="{00000000-0005-0000-0000-00008E720000}"/>
    <cellStyle name="Comma 2 8 2 6 6 2" xfId="51322" xr:uid="{00000000-0005-0000-0000-00008F720000}"/>
    <cellStyle name="Comma 2 8 2 6 7" xfId="27821" xr:uid="{00000000-0005-0000-0000-000090720000}"/>
    <cellStyle name="Comma 2 8 2 6 7 2" xfId="59203" xr:uid="{00000000-0005-0000-0000-000091720000}"/>
    <cellStyle name="Comma 2 8 2 6 8" xfId="12163" xr:uid="{00000000-0005-0000-0000-000092720000}"/>
    <cellStyle name="Comma 2 8 2 6 8 2" xfId="43549" xr:uid="{00000000-0005-0000-0000-000093720000}"/>
    <cellStyle name="Comma 2 8 2 6 9" xfId="33101" xr:uid="{00000000-0005-0000-0000-000094720000}"/>
    <cellStyle name="Comma 2 8 2 7" xfId="1389" xr:uid="{00000000-0005-0000-0000-000095720000}"/>
    <cellStyle name="Comma 2 8 2 7 2" xfId="1390" xr:uid="{00000000-0005-0000-0000-000096720000}"/>
    <cellStyle name="Comma 2 8 2 7 2 2" xfId="4090" xr:uid="{00000000-0005-0000-0000-000097720000}"/>
    <cellStyle name="Comma 2 8 2 7 2 2 2" xfId="9451" xr:uid="{00000000-0005-0000-0000-000098720000}"/>
    <cellStyle name="Comma 2 8 2 7 2 2 2 2" xfId="22570" xr:uid="{00000000-0005-0000-0000-000099720000}"/>
    <cellStyle name="Comma 2 8 2 7 2 2 2 2 2" xfId="53953" xr:uid="{00000000-0005-0000-0000-00009A720000}"/>
    <cellStyle name="Comma 2 8 2 7 2 2 2 3" xfId="40999" xr:uid="{00000000-0005-0000-0000-00009B720000}"/>
    <cellStyle name="Comma 2 8 2 7 2 2 3" xfId="30452" xr:uid="{00000000-0005-0000-0000-00009C720000}"/>
    <cellStyle name="Comma 2 8 2 7 2 2 3 2" xfId="61834" xr:uid="{00000000-0005-0000-0000-00009D720000}"/>
    <cellStyle name="Comma 2 8 2 7 2 2 4" xfId="14795" xr:uid="{00000000-0005-0000-0000-00009E720000}"/>
    <cellStyle name="Comma 2 8 2 7 2 2 4 2" xfId="46180" xr:uid="{00000000-0005-0000-0000-00009F720000}"/>
    <cellStyle name="Comma 2 8 2 7 2 2 5" xfId="35735" xr:uid="{00000000-0005-0000-0000-0000A0720000}"/>
    <cellStyle name="Comma 2 8 2 7 2 3" xfId="6793" xr:uid="{00000000-0005-0000-0000-0000A1720000}"/>
    <cellStyle name="Comma 2 8 2 7 2 3 2" xfId="25197" xr:uid="{00000000-0005-0000-0000-0000A2720000}"/>
    <cellStyle name="Comma 2 8 2 7 2 3 2 2" xfId="56580" xr:uid="{00000000-0005-0000-0000-0000A3720000}"/>
    <cellStyle name="Comma 2 8 2 7 2 3 3" xfId="17424" xr:uid="{00000000-0005-0000-0000-0000A4720000}"/>
    <cellStyle name="Comma 2 8 2 7 2 3 3 2" xfId="48807" xr:uid="{00000000-0005-0000-0000-0000A5720000}"/>
    <cellStyle name="Comma 2 8 2 7 2 3 4" xfId="38367" xr:uid="{00000000-0005-0000-0000-0000A6720000}"/>
    <cellStyle name="Comma 2 8 2 7 2 4" xfId="19943" xr:uid="{00000000-0005-0000-0000-0000A7720000}"/>
    <cellStyle name="Comma 2 8 2 7 2 4 2" xfId="51326" xr:uid="{00000000-0005-0000-0000-0000A8720000}"/>
    <cellStyle name="Comma 2 8 2 7 2 5" xfId="27825" xr:uid="{00000000-0005-0000-0000-0000A9720000}"/>
    <cellStyle name="Comma 2 8 2 7 2 5 2" xfId="59207" xr:uid="{00000000-0005-0000-0000-0000AA720000}"/>
    <cellStyle name="Comma 2 8 2 7 2 6" xfId="12167" xr:uid="{00000000-0005-0000-0000-0000AB720000}"/>
    <cellStyle name="Comma 2 8 2 7 2 6 2" xfId="43553" xr:uid="{00000000-0005-0000-0000-0000AC720000}"/>
    <cellStyle name="Comma 2 8 2 7 2 7" xfId="33105" xr:uid="{00000000-0005-0000-0000-0000AD720000}"/>
    <cellStyle name="Comma 2 8 2 7 3" xfId="4089" xr:uid="{00000000-0005-0000-0000-0000AE720000}"/>
    <cellStyle name="Comma 2 8 2 7 3 2" xfId="9450" xr:uid="{00000000-0005-0000-0000-0000AF720000}"/>
    <cellStyle name="Comma 2 8 2 7 3 2 2" xfId="22569" xr:uid="{00000000-0005-0000-0000-0000B0720000}"/>
    <cellStyle name="Comma 2 8 2 7 3 2 2 2" xfId="53952" xr:uid="{00000000-0005-0000-0000-0000B1720000}"/>
    <cellStyle name="Comma 2 8 2 7 3 2 3" xfId="40998" xr:uid="{00000000-0005-0000-0000-0000B2720000}"/>
    <cellStyle name="Comma 2 8 2 7 3 3" xfId="30451" xr:uid="{00000000-0005-0000-0000-0000B3720000}"/>
    <cellStyle name="Comma 2 8 2 7 3 3 2" xfId="61833" xr:uid="{00000000-0005-0000-0000-0000B4720000}"/>
    <cellStyle name="Comma 2 8 2 7 3 4" xfId="14794" xr:uid="{00000000-0005-0000-0000-0000B5720000}"/>
    <cellStyle name="Comma 2 8 2 7 3 4 2" xfId="46179" xr:uid="{00000000-0005-0000-0000-0000B6720000}"/>
    <cellStyle name="Comma 2 8 2 7 3 5" xfId="35734" xr:uid="{00000000-0005-0000-0000-0000B7720000}"/>
    <cellStyle name="Comma 2 8 2 7 4" xfId="6792" xr:uid="{00000000-0005-0000-0000-0000B8720000}"/>
    <cellStyle name="Comma 2 8 2 7 4 2" xfId="25196" xr:uid="{00000000-0005-0000-0000-0000B9720000}"/>
    <cellStyle name="Comma 2 8 2 7 4 2 2" xfId="56579" xr:uid="{00000000-0005-0000-0000-0000BA720000}"/>
    <cellStyle name="Comma 2 8 2 7 4 3" xfId="17423" xr:uid="{00000000-0005-0000-0000-0000BB720000}"/>
    <cellStyle name="Comma 2 8 2 7 4 3 2" xfId="48806" xr:uid="{00000000-0005-0000-0000-0000BC720000}"/>
    <cellStyle name="Comma 2 8 2 7 4 4" xfId="38366" xr:uid="{00000000-0005-0000-0000-0000BD720000}"/>
    <cellStyle name="Comma 2 8 2 7 5" xfId="19942" xr:uid="{00000000-0005-0000-0000-0000BE720000}"/>
    <cellStyle name="Comma 2 8 2 7 5 2" xfId="51325" xr:uid="{00000000-0005-0000-0000-0000BF720000}"/>
    <cellStyle name="Comma 2 8 2 7 6" xfId="27824" xr:uid="{00000000-0005-0000-0000-0000C0720000}"/>
    <cellStyle name="Comma 2 8 2 7 6 2" xfId="59206" xr:uid="{00000000-0005-0000-0000-0000C1720000}"/>
    <cellStyle name="Comma 2 8 2 7 7" xfId="12166" xr:uid="{00000000-0005-0000-0000-0000C2720000}"/>
    <cellStyle name="Comma 2 8 2 7 7 2" xfId="43552" xr:uid="{00000000-0005-0000-0000-0000C3720000}"/>
    <cellStyle name="Comma 2 8 2 7 8" xfId="33104" xr:uid="{00000000-0005-0000-0000-0000C4720000}"/>
    <cellStyle name="Comma 2 8 2 8" xfId="1391" xr:uid="{00000000-0005-0000-0000-0000C5720000}"/>
    <cellStyle name="Comma 2 8 2 8 2" xfId="4091" xr:uid="{00000000-0005-0000-0000-0000C6720000}"/>
    <cellStyle name="Comma 2 8 2 8 2 2" xfId="9452" xr:uid="{00000000-0005-0000-0000-0000C7720000}"/>
    <cellStyle name="Comma 2 8 2 8 2 2 2" xfId="22571" xr:uid="{00000000-0005-0000-0000-0000C8720000}"/>
    <cellStyle name="Comma 2 8 2 8 2 2 2 2" xfId="53954" xr:uid="{00000000-0005-0000-0000-0000C9720000}"/>
    <cellStyle name="Comma 2 8 2 8 2 2 3" xfId="41000" xr:uid="{00000000-0005-0000-0000-0000CA720000}"/>
    <cellStyle name="Comma 2 8 2 8 2 3" xfId="30453" xr:uid="{00000000-0005-0000-0000-0000CB720000}"/>
    <cellStyle name="Comma 2 8 2 8 2 3 2" xfId="61835" xr:uid="{00000000-0005-0000-0000-0000CC720000}"/>
    <cellStyle name="Comma 2 8 2 8 2 4" xfId="14796" xr:uid="{00000000-0005-0000-0000-0000CD720000}"/>
    <cellStyle name="Comma 2 8 2 8 2 4 2" xfId="46181" xr:uid="{00000000-0005-0000-0000-0000CE720000}"/>
    <cellStyle name="Comma 2 8 2 8 2 5" xfId="35736" xr:uid="{00000000-0005-0000-0000-0000CF720000}"/>
    <cellStyle name="Comma 2 8 2 8 3" xfId="6794" xr:uid="{00000000-0005-0000-0000-0000D0720000}"/>
    <cellStyle name="Comma 2 8 2 8 3 2" xfId="25198" xr:uid="{00000000-0005-0000-0000-0000D1720000}"/>
    <cellStyle name="Comma 2 8 2 8 3 2 2" xfId="56581" xr:uid="{00000000-0005-0000-0000-0000D2720000}"/>
    <cellStyle name="Comma 2 8 2 8 3 3" xfId="17425" xr:uid="{00000000-0005-0000-0000-0000D3720000}"/>
    <cellStyle name="Comma 2 8 2 8 3 3 2" xfId="48808" xr:uid="{00000000-0005-0000-0000-0000D4720000}"/>
    <cellStyle name="Comma 2 8 2 8 3 4" xfId="38368" xr:uid="{00000000-0005-0000-0000-0000D5720000}"/>
    <cellStyle name="Comma 2 8 2 8 4" xfId="19944" xr:uid="{00000000-0005-0000-0000-0000D6720000}"/>
    <cellStyle name="Comma 2 8 2 8 4 2" xfId="51327" xr:uid="{00000000-0005-0000-0000-0000D7720000}"/>
    <cellStyle name="Comma 2 8 2 8 5" xfId="27826" xr:uid="{00000000-0005-0000-0000-0000D8720000}"/>
    <cellStyle name="Comma 2 8 2 8 5 2" xfId="59208" xr:uid="{00000000-0005-0000-0000-0000D9720000}"/>
    <cellStyle name="Comma 2 8 2 8 6" xfId="12168" xr:uid="{00000000-0005-0000-0000-0000DA720000}"/>
    <cellStyle name="Comma 2 8 2 8 6 2" xfId="43554" xr:uid="{00000000-0005-0000-0000-0000DB720000}"/>
    <cellStyle name="Comma 2 8 2 8 7" xfId="33106" xr:uid="{00000000-0005-0000-0000-0000DC720000}"/>
    <cellStyle name="Comma 2 8 2 9" xfId="1392" xr:uid="{00000000-0005-0000-0000-0000DD720000}"/>
    <cellStyle name="Comma 2 8 2 9 2" xfId="4092" xr:uid="{00000000-0005-0000-0000-0000DE720000}"/>
    <cellStyle name="Comma 2 8 2 9 2 2" xfId="9453" xr:uid="{00000000-0005-0000-0000-0000DF720000}"/>
    <cellStyle name="Comma 2 8 2 9 2 2 2" xfId="22572" xr:uid="{00000000-0005-0000-0000-0000E0720000}"/>
    <cellStyle name="Comma 2 8 2 9 2 2 2 2" xfId="53955" xr:uid="{00000000-0005-0000-0000-0000E1720000}"/>
    <cellStyle name="Comma 2 8 2 9 2 2 3" xfId="41001" xr:uid="{00000000-0005-0000-0000-0000E2720000}"/>
    <cellStyle name="Comma 2 8 2 9 2 3" xfId="30454" xr:uid="{00000000-0005-0000-0000-0000E3720000}"/>
    <cellStyle name="Comma 2 8 2 9 2 3 2" xfId="61836" xr:uid="{00000000-0005-0000-0000-0000E4720000}"/>
    <cellStyle name="Comma 2 8 2 9 2 4" xfId="14797" xr:uid="{00000000-0005-0000-0000-0000E5720000}"/>
    <cellStyle name="Comma 2 8 2 9 2 4 2" xfId="46182" xr:uid="{00000000-0005-0000-0000-0000E6720000}"/>
    <cellStyle name="Comma 2 8 2 9 2 5" xfId="35737" xr:uid="{00000000-0005-0000-0000-0000E7720000}"/>
    <cellStyle name="Comma 2 8 2 9 3" xfId="6795" xr:uid="{00000000-0005-0000-0000-0000E8720000}"/>
    <cellStyle name="Comma 2 8 2 9 3 2" xfId="25199" xr:uid="{00000000-0005-0000-0000-0000E9720000}"/>
    <cellStyle name="Comma 2 8 2 9 3 2 2" xfId="56582" xr:uid="{00000000-0005-0000-0000-0000EA720000}"/>
    <cellStyle name="Comma 2 8 2 9 3 3" xfId="17426" xr:uid="{00000000-0005-0000-0000-0000EB720000}"/>
    <cellStyle name="Comma 2 8 2 9 3 3 2" xfId="48809" xr:uid="{00000000-0005-0000-0000-0000EC720000}"/>
    <cellStyle name="Comma 2 8 2 9 3 4" xfId="38369" xr:uid="{00000000-0005-0000-0000-0000ED720000}"/>
    <cellStyle name="Comma 2 8 2 9 4" xfId="19945" xr:uid="{00000000-0005-0000-0000-0000EE720000}"/>
    <cellStyle name="Comma 2 8 2 9 4 2" xfId="51328" xr:uid="{00000000-0005-0000-0000-0000EF720000}"/>
    <cellStyle name="Comma 2 8 2 9 5" xfId="27827" xr:uid="{00000000-0005-0000-0000-0000F0720000}"/>
    <cellStyle name="Comma 2 8 2 9 5 2" xfId="59209" xr:uid="{00000000-0005-0000-0000-0000F1720000}"/>
    <cellStyle name="Comma 2 8 2 9 6" xfId="12169" xr:uid="{00000000-0005-0000-0000-0000F2720000}"/>
    <cellStyle name="Comma 2 8 2 9 6 2" xfId="43555" xr:uid="{00000000-0005-0000-0000-0000F3720000}"/>
    <cellStyle name="Comma 2 8 2 9 7" xfId="33107" xr:uid="{00000000-0005-0000-0000-0000F4720000}"/>
    <cellStyle name="Comma 2 8 3" xfId="1393" xr:uid="{00000000-0005-0000-0000-0000F5720000}"/>
    <cellStyle name="Comma 2 8 3 10" xfId="33108" xr:uid="{00000000-0005-0000-0000-0000F6720000}"/>
    <cellStyle name="Comma 2 8 3 2" xfId="1394" xr:uid="{00000000-0005-0000-0000-0000F7720000}"/>
    <cellStyle name="Comma 2 8 3 2 2" xfId="1395" xr:uid="{00000000-0005-0000-0000-0000F8720000}"/>
    <cellStyle name="Comma 2 8 3 2 2 2" xfId="4095" xr:uid="{00000000-0005-0000-0000-0000F9720000}"/>
    <cellStyle name="Comma 2 8 3 2 2 2 2" xfId="9456" xr:uid="{00000000-0005-0000-0000-0000FA720000}"/>
    <cellStyle name="Comma 2 8 3 2 2 2 2 2" xfId="22575" xr:uid="{00000000-0005-0000-0000-0000FB720000}"/>
    <cellStyle name="Comma 2 8 3 2 2 2 2 2 2" xfId="53958" xr:uid="{00000000-0005-0000-0000-0000FC720000}"/>
    <cellStyle name="Comma 2 8 3 2 2 2 2 3" xfId="41004" xr:uid="{00000000-0005-0000-0000-0000FD720000}"/>
    <cellStyle name="Comma 2 8 3 2 2 2 3" xfId="30457" xr:uid="{00000000-0005-0000-0000-0000FE720000}"/>
    <cellStyle name="Comma 2 8 3 2 2 2 3 2" xfId="61839" xr:uid="{00000000-0005-0000-0000-0000FF720000}"/>
    <cellStyle name="Comma 2 8 3 2 2 2 4" xfId="14800" xr:uid="{00000000-0005-0000-0000-000000730000}"/>
    <cellStyle name="Comma 2 8 3 2 2 2 4 2" xfId="46185" xr:uid="{00000000-0005-0000-0000-000001730000}"/>
    <cellStyle name="Comma 2 8 3 2 2 2 5" xfId="35740" xr:uid="{00000000-0005-0000-0000-000002730000}"/>
    <cellStyle name="Comma 2 8 3 2 2 3" xfId="6798" xr:uid="{00000000-0005-0000-0000-000003730000}"/>
    <cellStyle name="Comma 2 8 3 2 2 3 2" xfId="25202" xr:uid="{00000000-0005-0000-0000-000004730000}"/>
    <cellStyle name="Comma 2 8 3 2 2 3 2 2" xfId="56585" xr:uid="{00000000-0005-0000-0000-000005730000}"/>
    <cellStyle name="Comma 2 8 3 2 2 3 3" xfId="17429" xr:uid="{00000000-0005-0000-0000-000006730000}"/>
    <cellStyle name="Comma 2 8 3 2 2 3 3 2" xfId="48812" xr:uid="{00000000-0005-0000-0000-000007730000}"/>
    <cellStyle name="Comma 2 8 3 2 2 3 4" xfId="38372" xr:uid="{00000000-0005-0000-0000-000008730000}"/>
    <cellStyle name="Comma 2 8 3 2 2 4" xfId="19948" xr:uid="{00000000-0005-0000-0000-000009730000}"/>
    <cellStyle name="Comma 2 8 3 2 2 4 2" xfId="51331" xr:uid="{00000000-0005-0000-0000-00000A730000}"/>
    <cellStyle name="Comma 2 8 3 2 2 5" xfId="27830" xr:uid="{00000000-0005-0000-0000-00000B730000}"/>
    <cellStyle name="Comma 2 8 3 2 2 5 2" xfId="59212" xr:uid="{00000000-0005-0000-0000-00000C730000}"/>
    <cellStyle name="Comma 2 8 3 2 2 6" xfId="12172" xr:uid="{00000000-0005-0000-0000-00000D730000}"/>
    <cellStyle name="Comma 2 8 3 2 2 6 2" xfId="43558" xr:uid="{00000000-0005-0000-0000-00000E730000}"/>
    <cellStyle name="Comma 2 8 3 2 2 7" xfId="33110" xr:uid="{00000000-0005-0000-0000-00000F730000}"/>
    <cellStyle name="Comma 2 8 3 2 3" xfId="4094" xr:uid="{00000000-0005-0000-0000-000010730000}"/>
    <cellStyle name="Comma 2 8 3 2 3 2" xfId="9455" xr:uid="{00000000-0005-0000-0000-000011730000}"/>
    <cellStyle name="Comma 2 8 3 2 3 2 2" xfId="22574" xr:uid="{00000000-0005-0000-0000-000012730000}"/>
    <cellStyle name="Comma 2 8 3 2 3 2 2 2" xfId="53957" xr:uid="{00000000-0005-0000-0000-000013730000}"/>
    <cellStyle name="Comma 2 8 3 2 3 2 3" xfId="41003" xr:uid="{00000000-0005-0000-0000-000014730000}"/>
    <cellStyle name="Comma 2 8 3 2 3 3" xfId="30456" xr:uid="{00000000-0005-0000-0000-000015730000}"/>
    <cellStyle name="Comma 2 8 3 2 3 3 2" xfId="61838" xr:uid="{00000000-0005-0000-0000-000016730000}"/>
    <cellStyle name="Comma 2 8 3 2 3 4" xfId="14799" xr:uid="{00000000-0005-0000-0000-000017730000}"/>
    <cellStyle name="Comma 2 8 3 2 3 4 2" xfId="46184" xr:uid="{00000000-0005-0000-0000-000018730000}"/>
    <cellStyle name="Comma 2 8 3 2 3 5" xfId="35739" xr:uid="{00000000-0005-0000-0000-000019730000}"/>
    <cellStyle name="Comma 2 8 3 2 4" xfId="6797" xr:uid="{00000000-0005-0000-0000-00001A730000}"/>
    <cellStyle name="Comma 2 8 3 2 4 2" xfId="25201" xr:uid="{00000000-0005-0000-0000-00001B730000}"/>
    <cellStyle name="Comma 2 8 3 2 4 2 2" xfId="56584" xr:uid="{00000000-0005-0000-0000-00001C730000}"/>
    <cellStyle name="Comma 2 8 3 2 4 3" xfId="17428" xr:uid="{00000000-0005-0000-0000-00001D730000}"/>
    <cellStyle name="Comma 2 8 3 2 4 3 2" xfId="48811" xr:uid="{00000000-0005-0000-0000-00001E730000}"/>
    <cellStyle name="Comma 2 8 3 2 4 4" xfId="38371" xr:uid="{00000000-0005-0000-0000-00001F730000}"/>
    <cellStyle name="Comma 2 8 3 2 5" xfId="19947" xr:uid="{00000000-0005-0000-0000-000020730000}"/>
    <cellStyle name="Comma 2 8 3 2 5 2" xfId="51330" xr:uid="{00000000-0005-0000-0000-000021730000}"/>
    <cellStyle name="Comma 2 8 3 2 6" xfId="27829" xr:uid="{00000000-0005-0000-0000-000022730000}"/>
    <cellStyle name="Comma 2 8 3 2 6 2" xfId="59211" xr:uid="{00000000-0005-0000-0000-000023730000}"/>
    <cellStyle name="Comma 2 8 3 2 7" xfId="12171" xr:uid="{00000000-0005-0000-0000-000024730000}"/>
    <cellStyle name="Comma 2 8 3 2 7 2" xfId="43557" xr:uid="{00000000-0005-0000-0000-000025730000}"/>
    <cellStyle name="Comma 2 8 3 2 8" xfId="33109" xr:uid="{00000000-0005-0000-0000-000026730000}"/>
    <cellStyle name="Comma 2 8 3 3" xfId="1396" xr:uid="{00000000-0005-0000-0000-000027730000}"/>
    <cellStyle name="Comma 2 8 3 3 2" xfId="4096" xr:uid="{00000000-0005-0000-0000-000028730000}"/>
    <cellStyle name="Comma 2 8 3 3 2 2" xfId="9457" xr:uid="{00000000-0005-0000-0000-000029730000}"/>
    <cellStyle name="Comma 2 8 3 3 2 2 2" xfId="22576" xr:uid="{00000000-0005-0000-0000-00002A730000}"/>
    <cellStyle name="Comma 2 8 3 3 2 2 2 2" xfId="53959" xr:uid="{00000000-0005-0000-0000-00002B730000}"/>
    <cellStyle name="Comma 2 8 3 3 2 2 3" xfId="41005" xr:uid="{00000000-0005-0000-0000-00002C730000}"/>
    <cellStyle name="Comma 2 8 3 3 2 3" xfId="30458" xr:uid="{00000000-0005-0000-0000-00002D730000}"/>
    <cellStyle name="Comma 2 8 3 3 2 3 2" xfId="61840" xr:uid="{00000000-0005-0000-0000-00002E730000}"/>
    <cellStyle name="Comma 2 8 3 3 2 4" xfId="14801" xr:uid="{00000000-0005-0000-0000-00002F730000}"/>
    <cellStyle name="Comma 2 8 3 3 2 4 2" xfId="46186" xr:uid="{00000000-0005-0000-0000-000030730000}"/>
    <cellStyle name="Comma 2 8 3 3 2 5" xfId="35741" xr:uid="{00000000-0005-0000-0000-000031730000}"/>
    <cellStyle name="Comma 2 8 3 3 3" xfId="6799" xr:uid="{00000000-0005-0000-0000-000032730000}"/>
    <cellStyle name="Comma 2 8 3 3 3 2" xfId="25203" xr:uid="{00000000-0005-0000-0000-000033730000}"/>
    <cellStyle name="Comma 2 8 3 3 3 2 2" xfId="56586" xr:uid="{00000000-0005-0000-0000-000034730000}"/>
    <cellStyle name="Comma 2 8 3 3 3 3" xfId="17430" xr:uid="{00000000-0005-0000-0000-000035730000}"/>
    <cellStyle name="Comma 2 8 3 3 3 3 2" xfId="48813" xr:uid="{00000000-0005-0000-0000-000036730000}"/>
    <cellStyle name="Comma 2 8 3 3 3 4" xfId="38373" xr:uid="{00000000-0005-0000-0000-000037730000}"/>
    <cellStyle name="Comma 2 8 3 3 4" xfId="19949" xr:uid="{00000000-0005-0000-0000-000038730000}"/>
    <cellStyle name="Comma 2 8 3 3 4 2" xfId="51332" xr:uid="{00000000-0005-0000-0000-000039730000}"/>
    <cellStyle name="Comma 2 8 3 3 5" xfId="27831" xr:uid="{00000000-0005-0000-0000-00003A730000}"/>
    <cellStyle name="Comma 2 8 3 3 5 2" xfId="59213" xr:uid="{00000000-0005-0000-0000-00003B730000}"/>
    <cellStyle name="Comma 2 8 3 3 6" xfId="12173" xr:uid="{00000000-0005-0000-0000-00003C730000}"/>
    <cellStyle name="Comma 2 8 3 3 6 2" xfId="43559" xr:uid="{00000000-0005-0000-0000-00003D730000}"/>
    <cellStyle name="Comma 2 8 3 3 7" xfId="33111" xr:uid="{00000000-0005-0000-0000-00003E730000}"/>
    <cellStyle name="Comma 2 8 3 4" xfId="1397" xr:uid="{00000000-0005-0000-0000-00003F730000}"/>
    <cellStyle name="Comma 2 8 3 4 2" xfId="4097" xr:uid="{00000000-0005-0000-0000-000040730000}"/>
    <cellStyle name="Comma 2 8 3 4 2 2" xfId="9458" xr:uid="{00000000-0005-0000-0000-000041730000}"/>
    <cellStyle name="Comma 2 8 3 4 2 2 2" xfId="22577" xr:uid="{00000000-0005-0000-0000-000042730000}"/>
    <cellStyle name="Comma 2 8 3 4 2 2 2 2" xfId="53960" xr:uid="{00000000-0005-0000-0000-000043730000}"/>
    <cellStyle name="Comma 2 8 3 4 2 2 3" xfId="41006" xr:uid="{00000000-0005-0000-0000-000044730000}"/>
    <cellStyle name="Comma 2 8 3 4 2 3" xfId="30459" xr:uid="{00000000-0005-0000-0000-000045730000}"/>
    <cellStyle name="Comma 2 8 3 4 2 3 2" xfId="61841" xr:uid="{00000000-0005-0000-0000-000046730000}"/>
    <cellStyle name="Comma 2 8 3 4 2 4" xfId="14802" xr:uid="{00000000-0005-0000-0000-000047730000}"/>
    <cellStyle name="Comma 2 8 3 4 2 4 2" xfId="46187" xr:uid="{00000000-0005-0000-0000-000048730000}"/>
    <cellStyle name="Comma 2 8 3 4 2 5" xfId="35742" xr:uid="{00000000-0005-0000-0000-000049730000}"/>
    <cellStyle name="Comma 2 8 3 4 3" xfId="6800" xr:uid="{00000000-0005-0000-0000-00004A730000}"/>
    <cellStyle name="Comma 2 8 3 4 3 2" xfId="25204" xr:uid="{00000000-0005-0000-0000-00004B730000}"/>
    <cellStyle name="Comma 2 8 3 4 3 2 2" xfId="56587" xr:uid="{00000000-0005-0000-0000-00004C730000}"/>
    <cellStyle name="Comma 2 8 3 4 3 3" xfId="17431" xr:uid="{00000000-0005-0000-0000-00004D730000}"/>
    <cellStyle name="Comma 2 8 3 4 3 3 2" xfId="48814" xr:uid="{00000000-0005-0000-0000-00004E730000}"/>
    <cellStyle name="Comma 2 8 3 4 3 4" xfId="38374" xr:uid="{00000000-0005-0000-0000-00004F730000}"/>
    <cellStyle name="Comma 2 8 3 4 4" xfId="19950" xr:uid="{00000000-0005-0000-0000-000050730000}"/>
    <cellStyle name="Comma 2 8 3 4 4 2" xfId="51333" xr:uid="{00000000-0005-0000-0000-000051730000}"/>
    <cellStyle name="Comma 2 8 3 4 5" xfId="27832" xr:uid="{00000000-0005-0000-0000-000052730000}"/>
    <cellStyle name="Comma 2 8 3 4 5 2" xfId="59214" xr:uid="{00000000-0005-0000-0000-000053730000}"/>
    <cellStyle name="Comma 2 8 3 4 6" xfId="12174" xr:uid="{00000000-0005-0000-0000-000054730000}"/>
    <cellStyle name="Comma 2 8 3 4 6 2" xfId="43560" xr:uid="{00000000-0005-0000-0000-000055730000}"/>
    <cellStyle name="Comma 2 8 3 4 7" xfId="33112" xr:uid="{00000000-0005-0000-0000-000056730000}"/>
    <cellStyle name="Comma 2 8 3 5" xfId="4093" xr:uid="{00000000-0005-0000-0000-000057730000}"/>
    <cellStyle name="Comma 2 8 3 5 2" xfId="9454" xr:uid="{00000000-0005-0000-0000-000058730000}"/>
    <cellStyle name="Comma 2 8 3 5 2 2" xfId="22573" xr:uid="{00000000-0005-0000-0000-000059730000}"/>
    <cellStyle name="Comma 2 8 3 5 2 2 2" xfId="53956" xr:uid="{00000000-0005-0000-0000-00005A730000}"/>
    <cellStyle name="Comma 2 8 3 5 2 3" xfId="41002" xr:uid="{00000000-0005-0000-0000-00005B730000}"/>
    <cellStyle name="Comma 2 8 3 5 3" xfId="30455" xr:uid="{00000000-0005-0000-0000-00005C730000}"/>
    <cellStyle name="Comma 2 8 3 5 3 2" xfId="61837" xr:uid="{00000000-0005-0000-0000-00005D730000}"/>
    <cellStyle name="Comma 2 8 3 5 4" xfId="14798" xr:uid="{00000000-0005-0000-0000-00005E730000}"/>
    <cellStyle name="Comma 2 8 3 5 4 2" xfId="46183" xr:uid="{00000000-0005-0000-0000-00005F730000}"/>
    <cellStyle name="Comma 2 8 3 5 5" xfId="35738" xr:uid="{00000000-0005-0000-0000-000060730000}"/>
    <cellStyle name="Comma 2 8 3 6" xfId="6796" xr:uid="{00000000-0005-0000-0000-000061730000}"/>
    <cellStyle name="Comma 2 8 3 6 2" xfId="25200" xr:uid="{00000000-0005-0000-0000-000062730000}"/>
    <cellStyle name="Comma 2 8 3 6 2 2" xfId="56583" xr:uid="{00000000-0005-0000-0000-000063730000}"/>
    <cellStyle name="Comma 2 8 3 6 3" xfId="17427" xr:uid="{00000000-0005-0000-0000-000064730000}"/>
    <cellStyle name="Comma 2 8 3 6 3 2" xfId="48810" xr:uid="{00000000-0005-0000-0000-000065730000}"/>
    <cellStyle name="Comma 2 8 3 6 4" xfId="38370" xr:uid="{00000000-0005-0000-0000-000066730000}"/>
    <cellStyle name="Comma 2 8 3 7" xfId="19946" xr:uid="{00000000-0005-0000-0000-000067730000}"/>
    <cellStyle name="Comma 2 8 3 7 2" xfId="51329" xr:uid="{00000000-0005-0000-0000-000068730000}"/>
    <cellStyle name="Comma 2 8 3 8" xfId="27828" xr:uid="{00000000-0005-0000-0000-000069730000}"/>
    <cellStyle name="Comma 2 8 3 8 2" xfId="59210" xr:uid="{00000000-0005-0000-0000-00006A730000}"/>
    <cellStyle name="Comma 2 8 3 9" xfId="12170" xr:uid="{00000000-0005-0000-0000-00006B730000}"/>
    <cellStyle name="Comma 2 8 3 9 2" xfId="43556" xr:uid="{00000000-0005-0000-0000-00006C730000}"/>
    <cellStyle name="Comma 2 8 4" xfId="1398" xr:uid="{00000000-0005-0000-0000-00006D730000}"/>
    <cellStyle name="Comma 2 8 4 10" xfId="33113" xr:uid="{00000000-0005-0000-0000-00006E730000}"/>
    <cellStyle name="Comma 2 8 4 2" xfId="1399" xr:uid="{00000000-0005-0000-0000-00006F730000}"/>
    <cellStyle name="Comma 2 8 4 2 2" xfId="1400" xr:uid="{00000000-0005-0000-0000-000070730000}"/>
    <cellStyle name="Comma 2 8 4 2 2 2" xfId="4100" xr:uid="{00000000-0005-0000-0000-000071730000}"/>
    <cellStyle name="Comma 2 8 4 2 2 2 2" xfId="9461" xr:uid="{00000000-0005-0000-0000-000072730000}"/>
    <cellStyle name="Comma 2 8 4 2 2 2 2 2" xfId="22580" xr:uid="{00000000-0005-0000-0000-000073730000}"/>
    <cellStyle name="Comma 2 8 4 2 2 2 2 2 2" xfId="53963" xr:uid="{00000000-0005-0000-0000-000074730000}"/>
    <cellStyle name="Comma 2 8 4 2 2 2 2 3" xfId="41009" xr:uid="{00000000-0005-0000-0000-000075730000}"/>
    <cellStyle name="Comma 2 8 4 2 2 2 3" xfId="30462" xr:uid="{00000000-0005-0000-0000-000076730000}"/>
    <cellStyle name="Comma 2 8 4 2 2 2 3 2" xfId="61844" xr:uid="{00000000-0005-0000-0000-000077730000}"/>
    <cellStyle name="Comma 2 8 4 2 2 2 4" xfId="14805" xr:uid="{00000000-0005-0000-0000-000078730000}"/>
    <cellStyle name="Comma 2 8 4 2 2 2 4 2" xfId="46190" xr:uid="{00000000-0005-0000-0000-000079730000}"/>
    <cellStyle name="Comma 2 8 4 2 2 2 5" xfId="35745" xr:uid="{00000000-0005-0000-0000-00007A730000}"/>
    <cellStyle name="Comma 2 8 4 2 2 3" xfId="6803" xr:uid="{00000000-0005-0000-0000-00007B730000}"/>
    <cellStyle name="Comma 2 8 4 2 2 3 2" xfId="25207" xr:uid="{00000000-0005-0000-0000-00007C730000}"/>
    <cellStyle name="Comma 2 8 4 2 2 3 2 2" xfId="56590" xr:uid="{00000000-0005-0000-0000-00007D730000}"/>
    <cellStyle name="Comma 2 8 4 2 2 3 3" xfId="17434" xr:uid="{00000000-0005-0000-0000-00007E730000}"/>
    <cellStyle name="Comma 2 8 4 2 2 3 3 2" xfId="48817" xr:uid="{00000000-0005-0000-0000-00007F730000}"/>
    <cellStyle name="Comma 2 8 4 2 2 3 4" xfId="38377" xr:uid="{00000000-0005-0000-0000-000080730000}"/>
    <cellStyle name="Comma 2 8 4 2 2 4" xfId="19953" xr:uid="{00000000-0005-0000-0000-000081730000}"/>
    <cellStyle name="Comma 2 8 4 2 2 4 2" xfId="51336" xr:uid="{00000000-0005-0000-0000-000082730000}"/>
    <cellStyle name="Comma 2 8 4 2 2 5" xfId="27835" xr:uid="{00000000-0005-0000-0000-000083730000}"/>
    <cellStyle name="Comma 2 8 4 2 2 5 2" xfId="59217" xr:uid="{00000000-0005-0000-0000-000084730000}"/>
    <cellStyle name="Comma 2 8 4 2 2 6" xfId="12177" xr:uid="{00000000-0005-0000-0000-000085730000}"/>
    <cellStyle name="Comma 2 8 4 2 2 6 2" xfId="43563" xr:uid="{00000000-0005-0000-0000-000086730000}"/>
    <cellStyle name="Comma 2 8 4 2 2 7" xfId="33115" xr:uid="{00000000-0005-0000-0000-000087730000}"/>
    <cellStyle name="Comma 2 8 4 2 3" xfId="4099" xr:uid="{00000000-0005-0000-0000-000088730000}"/>
    <cellStyle name="Comma 2 8 4 2 3 2" xfId="9460" xr:uid="{00000000-0005-0000-0000-000089730000}"/>
    <cellStyle name="Comma 2 8 4 2 3 2 2" xfId="22579" xr:uid="{00000000-0005-0000-0000-00008A730000}"/>
    <cellStyle name="Comma 2 8 4 2 3 2 2 2" xfId="53962" xr:uid="{00000000-0005-0000-0000-00008B730000}"/>
    <cellStyle name="Comma 2 8 4 2 3 2 3" xfId="41008" xr:uid="{00000000-0005-0000-0000-00008C730000}"/>
    <cellStyle name="Comma 2 8 4 2 3 3" xfId="30461" xr:uid="{00000000-0005-0000-0000-00008D730000}"/>
    <cellStyle name="Comma 2 8 4 2 3 3 2" xfId="61843" xr:uid="{00000000-0005-0000-0000-00008E730000}"/>
    <cellStyle name="Comma 2 8 4 2 3 4" xfId="14804" xr:uid="{00000000-0005-0000-0000-00008F730000}"/>
    <cellStyle name="Comma 2 8 4 2 3 4 2" xfId="46189" xr:uid="{00000000-0005-0000-0000-000090730000}"/>
    <cellStyle name="Comma 2 8 4 2 3 5" xfId="35744" xr:uid="{00000000-0005-0000-0000-000091730000}"/>
    <cellStyle name="Comma 2 8 4 2 4" xfId="6802" xr:uid="{00000000-0005-0000-0000-000092730000}"/>
    <cellStyle name="Comma 2 8 4 2 4 2" xfId="25206" xr:uid="{00000000-0005-0000-0000-000093730000}"/>
    <cellStyle name="Comma 2 8 4 2 4 2 2" xfId="56589" xr:uid="{00000000-0005-0000-0000-000094730000}"/>
    <cellStyle name="Comma 2 8 4 2 4 3" xfId="17433" xr:uid="{00000000-0005-0000-0000-000095730000}"/>
    <cellStyle name="Comma 2 8 4 2 4 3 2" xfId="48816" xr:uid="{00000000-0005-0000-0000-000096730000}"/>
    <cellStyle name="Comma 2 8 4 2 4 4" xfId="38376" xr:uid="{00000000-0005-0000-0000-000097730000}"/>
    <cellStyle name="Comma 2 8 4 2 5" xfId="19952" xr:uid="{00000000-0005-0000-0000-000098730000}"/>
    <cellStyle name="Comma 2 8 4 2 5 2" xfId="51335" xr:uid="{00000000-0005-0000-0000-000099730000}"/>
    <cellStyle name="Comma 2 8 4 2 6" xfId="27834" xr:uid="{00000000-0005-0000-0000-00009A730000}"/>
    <cellStyle name="Comma 2 8 4 2 6 2" xfId="59216" xr:uid="{00000000-0005-0000-0000-00009B730000}"/>
    <cellStyle name="Comma 2 8 4 2 7" xfId="12176" xr:uid="{00000000-0005-0000-0000-00009C730000}"/>
    <cellStyle name="Comma 2 8 4 2 7 2" xfId="43562" xr:uid="{00000000-0005-0000-0000-00009D730000}"/>
    <cellStyle name="Comma 2 8 4 2 8" xfId="33114" xr:uid="{00000000-0005-0000-0000-00009E730000}"/>
    <cellStyle name="Comma 2 8 4 3" xfId="1401" xr:uid="{00000000-0005-0000-0000-00009F730000}"/>
    <cellStyle name="Comma 2 8 4 3 2" xfId="4101" xr:uid="{00000000-0005-0000-0000-0000A0730000}"/>
    <cellStyle name="Comma 2 8 4 3 2 2" xfId="9462" xr:uid="{00000000-0005-0000-0000-0000A1730000}"/>
    <cellStyle name="Comma 2 8 4 3 2 2 2" xfId="22581" xr:uid="{00000000-0005-0000-0000-0000A2730000}"/>
    <cellStyle name="Comma 2 8 4 3 2 2 2 2" xfId="53964" xr:uid="{00000000-0005-0000-0000-0000A3730000}"/>
    <cellStyle name="Comma 2 8 4 3 2 2 3" xfId="41010" xr:uid="{00000000-0005-0000-0000-0000A4730000}"/>
    <cellStyle name="Comma 2 8 4 3 2 3" xfId="30463" xr:uid="{00000000-0005-0000-0000-0000A5730000}"/>
    <cellStyle name="Comma 2 8 4 3 2 3 2" xfId="61845" xr:uid="{00000000-0005-0000-0000-0000A6730000}"/>
    <cellStyle name="Comma 2 8 4 3 2 4" xfId="14806" xr:uid="{00000000-0005-0000-0000-0000A7730000}"/>
    <cellStyle name="Comma 2 8 4 3 2 4 2" xfId="46191" xr:uid="{00000000-0005-0000-0000-0000A8730000}"/>
    <cellStyle name="Comma 2 8 4 3 2 5" xfId="35746" xr:uid="{00000000-0005-0000-0000-0000A9730000}"/>
    <cellStyle name="Comma 2 8 4 3 3" xfId="6804" xr:uid="{00000000-0005-0000-0000-0000AA730000}"/>
    <cellStyle name="Comma 2 8 4 3 3 2" xfId="25208" xr:uid="{00000000-0005-0000-0000-0000AB730000}"/>
    <cellStyle name="Comma 2 8 4 3 3 2 2" xfId="56591" xr:uid="{00000000-0005-0000-0000-0000AC730000}"/>
    <cellStyle name="Comma 2 8 4 3 3 3" xfId="17435" xr:uid="{00000000-0005-0000-0000-0000AD730000}"/>
    <cellStyle name="Comma 2 8 4 3 3 3 2" xfId="48818" xr:uid="{00000000-0005-0000-0000-0000AE730000}"/>
    <cellStyle name="Comma 2 8 4 3 3 4" xfId="38378" xr:uid="{00000000-0005-0000-0000-0000AF730000}"/>
    <cellStyle name="Comma 2 8 4 3 4" xfId="19954" xr:uid="{00000000-0005-0000-0000-0000B0730000}"/>
    <cellStyle name="Comma 2 8 4 3 4 2" xfId="51337" xr:uid="{00000000-0005-0000-0000-0000B1730000}"/>
    <cellStyle name="Comma 2 8 4 3 5" xfId="27836" xr:uid="{00000000-0005-0000-0000-0000B2730000}"/>
    <cellStyle name="Comma 2 8 4 3 5 2" xfId="59218" xr:uid="{00000000-0005-0000-0000-0000B3730000}"/>
    <cellStyle name="Comma 2 8 4 3 6" xfId="12178" xr:uid="{00000000-0005-0000-0000-0000B4730000}"/>
    <cellStyle name="Comma 2 8 4 3 6 2" xfId="43564" xr:uid="{00000000-0005-0000-0000-0000B5730000}"/>
    <cellStyle name="Comma 2 8 4 3 7" xfId="33116" xr:uid="{00000000-0005-0000-0000-0000B6730000}"/>
    <cellStyle name="Comma 2 8 4 4" xfId="1402" xr:uid="{00000000-0005-0000-0000-0000B7730000}"/>
    <cellStyle name="Comma 2 8 4 4 2" xfId="4102" xr:uid="{00000000-0005-0000-0000-0000B8730000}"/>
    <cellStyle name="Comma 2 8 4 4 2 2" xfId="9463" xr:uid="{00000000-0005-0000-0000-0000B9730000}"/>
    <cellStyle name="Comma 2 8 4 4 2 2 2" xfId="22582" xr:uid="{00000000-0005-0000-0000-0000BA730000}"/>
    <cellStyle name="Comma 2 8 4 4 2 2 2 2" xfId="53965" xr:uid="{00000000-0005-0000-0000-0000BB730000}"/>
    <cellStyle name="Comma 2 8 4 4 2 2 3" xfId="41011" xr:uid="{00000000-0005-0000-0000-0000BC730000}"/>
    <cellStyle name="Comma 2 8 4 4 2 3" xfId="30464" xr:uid="{00000000-0005-0000-0000-0000BD730000}"/>
    <cellStyle name="Comma 2 8 4 4 2 3 2" xfId="61846" xr:uid="{00000000-0005-0000-0000-0000BE730000}"/>
    <cellStyle name="Comma 2 8 4 4 2 4" xfId="14807" xr:uid="{00000000-0005-0000-0000-0000BF730000}"/>
    <cellStyle name="Comma 2 8 4 4 2 4 2" xfId="46192" xr:uid="{00000000-0005-0000-0000-0000C0730000}"/>
    <cellStyle name="Comma 2 8 4 4 2 5" xfId="35747" xr:uid="{00000000-0005-0000-0000-0000C1730000}"/>
    <cellStyle name="Comma 2 8 4 4 3" xfId="6805" xr:uid="{00000000-0005-0000-0000-0000C2730000}"/>
    <cellStyle name="Comma 2 8 4 4 3 2" xfId="25209" xr:uid="{00000000-0005-0000-0000-0000C3730000}"/>
    <cellStyle name="Comma 2 8 4 4 3 2 2" xfId="56592" xr:uid="{00000000-0005-0000-0000-0000C4730000}"/>
    <cellStyle name="Comma 2 8 4 4 3 3" xfId="17436" xr:uid="{00000000-0005-0000-0000-0000C5730000}"/>
    <cellStyle name="Comma 2 8 4 4 3 3 2" xfId="48819" xr:uid="{00000000-0005-0000-0000-0000C6730000}"/>
    <cellStyle name="Comma 2 8 4 4 3 4" xfId="38379" xr:uid="{00000000-0005-0000-0000-0000C7730000}"/>
    <cellStyle name="Comma 2 8 4 4 4" xfId="19955" xr:uid="{00000000-0005-0000-0000-0000C8730000}"/>
    <cellStyle name="Comma 2 8 4 4 4 2" xfId="51338" xr:uid="{00000000-0005-0000-0000-0000C9730000}"/>
    <cellStyle name="Comma 2 8 4 4 5" xfId="27837" xr:uid="{00000000-0005-0000-0000-0000CA730000}"/>
    <cellStyle name="Comma 2 8 4 4 5 2" xfId="59219" xr:uid="{00000000-0005-0000-0000-0000CB730000}"/>
    <cellStyle name="Comma 2 8 4 4 6" xfId="12179" xr:uid="{00000000-0005-0000-0000-0000CC730000}"/>
    <cellStyle name="Comma 2 8 4 4 6 2" xfId="43565" xr:uid="{00000000-0005-0000-0000-0000CD730000}"/>
    <cellStyle name="Comma 2 8 4 4 7" xfId="33117" xr:uid="{00000000-0005-0000-0000-0000CE730000}"/>
    <cellStyle name="Comma 2 8 4 5" xfId="4098" xr:uid="{00000000-0005-0000-0000-0000CF730000}"/>
    <cellStyle name="Comma 2 8 4 5 2" xfId="9459" xr:uid="{00000000-0005-0000-0000-0000D0730000}"/>
    <cellStyle name="Comma 2 8 4 5 2 2" xfId="22578" xr:uid="{00000000-0005-0000-0000-0000D1730000}"/>
    <cellStyle name="Comma 2 8 4 5 2 2 2" xfId="53961" xr:uid="{00000000-0005-0000-0000-0000D2730000}"/>
    <cellStyle name="Comma 2 8 4 5 2 3" xfId="41007" xr:uid="{00000000-0005-0000-0000-0000D3730000}"/>
    <cellStyle name="Comma 2 8 4 5 3" xfId="30460" xr:uid="{00000000-0005-0000-0000-0000D4730000}"/>
    <cellStyle name="Comma 2 8 4 5 3 2" xfId="61842" xr:uid="{00000000-0005-0000-0000-0000D5730000}"/>
    <cellStyle name="Comma 2 8 4 5 4" xfId="14803" xr:uid="{00000000-0005-0000-0000-0000D6730000}"/>
    <cellStyle name="Comma 2 8 4 5 4 2" xfId="46188" xr:uid="{00000000-0005-0000-0000-0000D7730000}"/>
    <cellStyle name="Comma 2 8 4 5 5" xfId="35743" xr:uid="{00000000-0005-0000-0000-0000D8730000}"/>
    <cellStyle name="Comma 2 8 4 6" xfId="6801" xr:uid="{00000000-0005-0000-0000-0000D9730000}"/>
    <cellStyle name="Comma 2 8 4 6 2" xfId="25205" xr:uid="{00000000-0005-0000-0000-0000DA730000}"/>
    <cellStyle name="Comma 2 8 4 6 2 2" xfId="56588" xr:uid="{00000000-0005-0000-0000-0000DB730000}"/>
    <cellStyle name="Comma 2 8 4 6 3" xfId="17432" xr:uid="{00000000-0005-0000-0000-0000DC730000}"/>
    <cellStyle name="Comma 2 8 4 6 3 2" xfId="48815" xr:uid="{00000000-0005-0000-0000-0000DD730000}"/>
    <cellStyle name="Comma 2 8 4 6 4" xfId="38375" xr:uid="{00000000-0005-0000-0000-0000DE730000}"/>
    <cellStyle name="Comma 2 8 4 7" xfId="19951" xr:uid="{00000000-0005-0000-0000-0000DF730000}"/>
    <cellStyle name="Comma 2 8 4 7 2" xfId="51334" xr:uid="{00000000-0005-0000-0000-0000E0730000}"/>
    <cellStyle name="Comma 2 8 4 8" xfId="27833" xr:uid="{00000000-0005-0000-0000-0000E1730000}"/>
    <cellStyle name="Comma 2 8 4 8 2" xfId="59215" xr:uid="{00000000-0005-0000-0000-0000E2730000}"/>
    <cellStyle name="Comma 2 8 4 9" xfId="12175" xr:uid="{00000000-0005-0000-0000-0000E3730000}"/>
    <cellStyle name="Comma 2 8 4 9 2" xfId="43561" xr:uid="{00000000-0005-0000-0000-0000E4730000}"/>
    <cellStyle name="Comma 2 8 5" xfId="1403" xr:uid="{00000000-0005-0000-0000-0000E5730000}"/>
    <cellStyle name="Comma 2 8 5 10" xfId="33118" xr:uid="{00000000-0005-0000-0000-0000E6730000}"/>
    <cellStyle name="Comma 2 8 5 2" xfId="1404" xr:uid="{00000000-0005-0000-0000-0000E7730000}"/>
    <cellStyle name="Comma 2 8 5 2 2" xfId="1405" xr:uid="{00000000-0005-0000-0000-0000E8730000}"/>
    <cellStyle name="Comma 2 8 5 2 2 2" xfId="4105" xr:uid="{00000000-0005-0000-0000-0000E9730000}"/>
    <cellStyle name="Comma 2 8 5 2 2 2 2" xfId="9466" xr:uid="{00000000-0005-0000-0000-0000EA730000}"/>
    <cellStyle name="Comma 2 8 5 2 2 2 2 2" xfId="22585" xr:uid="{00000000-0005-0000-0000-0000EB730000}"/>
    <cellStyle name="Comma 2 8 5 2 2 2 2 2 2" xfId="53968" xr:uid="{00000000-0005-0000-0000-0000EC730000}"/>
    <cellStyle name="Comma 2 8 5 2 2 2 2 3" xfId="41014" xr:uid="{00000000-0005-0000-0000-0000ED730000}"/>
    <cellStyle name="Comma 2 8 5 2 2 2 3" xfId="30467" xr:uid="{00000000-0005-0000-0000-0000EE730000}"/>
    <cellStyle name="Comma 2 8 5 2 2 2 3 2" xfId="61849" xr:uid="{00000000-0005-0000-0000-0000EF730000}"/>
    <cellStyle name="Comma 2 8 5 2 2 2 4" xfId="14810" xr:uid="{00000000-0005-0000-0000-0000F0730000}"/>
    <cellStyle name="Comma 2 8 5 2 2 2 4 2" xfId="46195" xr:uid="{00000000-0005-0000-0000-0000F1730000}"/>
    <cellStyle name="Comma 2 8 5 2 2 2 5" xfId="35750" xr:uid="{00000000-0005-0000-0000-0000F2730000}"/>
    <cellStyle name="Comma 2 8 5 2 2 3" xfId="6808" xr:uid="{00000000-0005-0000-0000-0000F3730000}"/>
    <cellStyle name="Comma 2 8 5 2 2 3 2" xfId="25212" xr:uid="{00000000-0005-0000-0000-0000F4730000}"/>
    <cellStyle name="Comma 2 8 5 2 2 3 2 2" xfId="56595" xr:uid="{00000000-0005-0000-0000-0000F5730000}"/>
    <cellStyle name="Comma 2 8 5 2 2 3 3" xfId="17439" xr:uid="{00000000-0005-0000-0000-0000F6730000}"/>
    <cellStyle name="Comma 2 8 5 2 2 3 3 2" xfId="48822" xr:uid="{00000000-0005-0000-0000-0000F7730000}"/>
    <cellStyle name="Comma 2 8 5 2 2 3 4" xfId="38382" xr:uid="{00000000-0005-0000-0000-0000F8730000}"/>
    <cellStyle name="Comma 2 8 5 2 2 4" xfId="19958" xr:uid="{00000000-0005-0000-0000-0000F9730000}"/>
    <cellStyle name="Comma 2 8 5 2 2 4 2" xfId="51341" xr:uid="{00000000-0005-0000-0000-0000FA730000}"/>
    <cellStyle name="Comma 2 8 5 2 2 5" xfId="27840" xr:uid="{00000000-0005-0000-0000-0000FB730000}"/>
    <cellStyle name="Comma 2 8 5 2 2 5 2" xfId="59222" xr:uid="{00000000-0005-0000-0000-0000FC730000}"/>
    <cellStyle name="Comma 2 8 5 2 2 6" xfId="12182" xr:uid="{00000000-0005-0000-0000-0000FD730000}"/>
    <cellStyle name="Comma 2 8 5 2 2 6 2" xfId="43568" xr:uid="{00000000-0005-0000-0000-0000FE730000}"/>
    <cellStyle name="Comma 2 8 5 2 2 7" xfId="33120" xr:uid="{00000000-0005-0000-0000-0000FF730000}"/>
    <cellStyle name="Comma 2 8 5 2 3" xfId="4104" xr:uid="{00000000-0005-0000-0000-000000740000}"/>
    <cellStyle name="Comma 2 8 5 2 3 2" xfId="9465" xr:uid="{00000000-0005-0000-0000-000001740000}"/>
    <cellStyle name="Comma 2 8 5 2 3 2 2" xfId="22584" xr:uid="{00000000-0005-0000-0000-000002740000}"/>
    <cellStyle name="Comma 2 8 5 2 3 2 2 2" xfId="53967" xr:uid="{00000000-0005-0000-0000-000003740000}"/>
    <cellStyle name="Comma 2 8 5 2 3 2 3" xfId="41013" xr:uid="{00000000-0005-0000-0000-000004740000}"/>
    <cellStyle name="Comma 2 8 5 2 3 3" xfId="30466" xr:uid="{00000000-0005-0000-0000-000005740000}"/>
    <cellStyle name="Comma 2 8 5 2 3 3 2" xfId="61848" xr:uid="{00000000-0005-0000-0000-000006740000}"/>
    <cellStyle name="Comma 2 8 5 2 3 4" xfId="14809" xr:uid="{00000000-0005-0000-0000-000007740000}"/>
    <cellStyle name="Comma 2 8 5 2 3 4 2" xfId="46194" xr:uid="{00000000-0005-0000-0000-000008740000}"/>
    <cellStyle name="Comma 2 8 5 2 3 5" xfId="35749" xr:uid="{00000000-0005-0000-0000-000009740000}"/>
    <cellStyle name="Comma 2 8 5 2 4" xfId="6807" xr:uid="{00000000-0005-0000-0000-00000A740000}"/>
    <cellStyle name="Comma 2 8 5 2 4 2" xfId="25211" xr:uid="{00000000-0005-0000-0000-00000B740000}"/>
    <cellStyle name="Comma 2 8 5 2 4 2 2" xfId="56594" xr:uid="{00000000-0005-0000-0000-00000C740000}"/>
    <cellStyle name="Comma 2 8 5 2 4 3" xfId="17438" xr:uid="{00000000-0005-0000-0000-00000D740000}"/>
    <cellStyle name="Comma 2 8 5 2 4 3 2" xfId="48821" xr:uid="{00000000-0005-0000-0000-00000E740000}"/>
    <cellStyle name="Comma 2 8 5 2 4 4" xfId="38381" xr:uid="{00000000-0005-0000-0000-00000F740000}"/>
    <cellStyle name="Comma 2 8 5 2 5" xfId="19957" xr:uid="{00000000-0005-0000-0000-000010740000}"/>
    <cellStyle name="Comma 2 8 5 2 5 2" xfId="51340" xr:uid="{00000000-0005-0000-0000-000011740000}"/>
    <cellStyle name="Comma 2 8 5 2 6" xfId="27839" xr:uid="{00000000-0005-0000-0000-000012740000}"/>
    <cellStyle name="Comma 2 8 5 2 6 2" xfId="59221" xr:uid="{00000000-0005-0000-0000-000013740000}"/>
    <cellStyle name="Comma 2 8 5 2 7" xfId="12181" xr:uid="{00000000-0005-0000-0000-000014740000}"/>
    <cellStyle name="Comma 2 8 5 2 7 2" xfId="43567" xr:uid="{00000000-0005-0000-0000-000015740000}"/>
    <cellStyle name="Comma 2 8 5 2 8" xfId="33119" xr:uid="{00000000-0005-0000-0000-000016740000}"/>
    <cellStyle name="Comma 2 8 5 3" xfId="1406" xr:uid="{00000000-0005-0000-0000-000017740000}"/>
    <cellStyle name="Comma 2 8 5 3 2" xfId="4106" xr:uid="{00000000-0005-0000-0000-000018740000}"/>
    <cellStyle name="Comma 2 8 5 3 2 2" xfId="9467" xr:uid="{00000000-0005-0000-0000-000019740000}"/>
    <cellStyle name="Comma 2 8 5 3 2 2 2" xfId="22586" xr:uid="{00000000-0005-0000-0000-00001A740000}"/>
    <cellStyle name="Comma 2 8 5 3 2 2 2 2" xfId="53969" xr:uid="{00000000-0005-0000-0000-00001B740000}"/>
    <cellStyle name="Comma 2 8 5 3 2 2 3" xfId="41015" xr:uid="{00000000-0005-0000-0000-00001C740000}"/>
    <cellStyle name="Comma 2 8 5 3 2 3" xfId="30468" xr:uid="{00000000-0005-0000-0000-00001D740000}"/>
    <cellStyle name="Comma 2 8 5 3 2 3 2" xfId="61850" xr:uid="{00000000-0005-0000-0000-00001E740000}"/>
    <cellStyle name="Comma 2 8 5 3 2 4" xfId="14811" xr:uid="{00000000-0005-0000-0000-00001F740000}"/>
    <cellStyle name="Comma 2 8 5 3 2 4 2" xfId="46196" xr:uid="{00000000-0005-0000-0000-000020740000}"/>
    <cellStyle name="Comma 2 8 5 3 2 5" xfId="35751" xr:uid="{00000000-0005-0000-0000-000021740000}"/>
    <cellStyle name="Comma 2 8 5 3 3" xfId="6809" xr:uid="{00000000-0005-0000-0000-000022740000}"/>
    <cellStyle name="Comma 2 8 5 3 3 2" xfId="25213" xr:uid="{00000000-0005-0000-0000-000023740000}"/>
    <cellStyle name="Comma 2 8 5 3 3 2 2" xfId="56596" xr:uid="{00000000-0005-0000-0000-000024740000}"/>
    <cellStyle name="Comma 2 8 5 3 3 3" xfId="17440" xr:uid="{00000000-0005-0000-0000-000025740000}"/>
    <cellStyle name="Comma 2 8 5 3 3 3 2" xfId="48823" xr:uid="{00000000-0005-0000-0000-000026740000}"/>
    <cellStyle name="Comma 2 8 5 3 3 4" xfId="38383" xr:uid="{00000000-0005-0000-0000-000027740000}"/>
    <cellStyle name="Comma 2 8 5 3 4" xfId="19959" xr:uid="{00000000-0005-0000-0000-000028740000}"/>
    <cellStyle name="Comma 2 8 5 3 4 2" xfId="51342" xr:uid="{00000000-0005-0000-0000-000029740000}"/>
    <cellStyle name="Comma 2 8 5 3 5" xfId="27841" xr:uid="{00000000-0005-0000-0000-00002A740000}"/>
    <cellStyle name="Comma 2 8 5 3 5 2" xfId="59223" xr:uid="{00000000-0005-0000-0000-00002B740000}"/>
    <cellStyle name="Comma 2 8 5 3 6" xfId="12183" xr:uid="{00000000-0005-0000-0000-00002C740000}"/>
    <cellStyle name="Comma 2 8 5 3 6 2" xfId="43569" xr:uid="{00000000-0005-0000-0000-00002D740000}"/>
    <cellStyle name="Comma 2 8 5 3 7" xfId="33121" xr:uid="{00000000-0005-0000-0000-00002E740000}"/>
    <cellStyle name="Comma 2 8 5 4" xfId="1407" xr:uid="{00000000-0005-0000-0000-00002F740000}"/>
    <cellStyle name="Comma 2 8 5 4 2" xfId="4107" xr:uid="{00000000-0005-0000-0000-000030740000}"/>
    <cellStyle name="Comma 2 8 5 4 2 2" xfId="9468" xr:uid="{00000000-0005-0000-0000-000031740000}"/>
    <cellStyle name="Comma 2 8 5 4 2 2 2" xfId="22587" xr:uid="{00000000-0005-0000-0000-000032740000}"/>
    <cellStyle name="Comma 2 8 5 4 2 2 2 2" xfId="53970" xr:uid="{00000000-0005-0000-0000-000033740000}"/>
    <cellStyle name="Comma 2 8 5 4 2 2 3" xfId="41016" xr:uid="{00000000-0005-0000-0000-000034740000}"/>
    <cellStyle name="Comma 2 8 5 4 2 3" xfId="30469" xr:uid="{00000000-0005-0000-0000-000035740000}"/>
    <cellStyle name="Comma 2 8 5 4 2 3 2" xfId="61851" xr:uid="{00000000-0005-0000-0000-000036740000}"/>
    <cellStyle name="Comma 2 8 5 4 2 4" xfId="14812" xr:uid="{00000000-0005-0000-0000-000037740000}"/>
    <cellStyle name="Comma 2 8 5 4 2 4 2" xfId="46197" xr:uid="{00000000-0005-0000-0000-000038740000}"/>
    <cellStyle name="Comma 2 8 5 4 2 5" xfId="35752" xr:uid="{00000000-0005-0000-0000-000039740000}"/>
    <cellStyle name="Comma 2 8 5 4 3" xfId="6810" xr:uid="{00000000-0005-0000-0000-00003A740000}"/>
    <cellStyle name="Comma 2 8 5 4 3 2" xfId="25214" xr:uid="{00000000-0005-0000-0000-00003B740000}"/>
    <cellStyle name="Comma 2 8 5 4 3 2 2" xfId="56597" xr:uid="{00000000-0005-0000-0000-00003C740000}"/>
    <cellStyle name="Comma 2 8 5 4 3 3" xfId="17441" xr:uid="{00000000-0005-0000-0000-00003D740000}"/>
    <cellStyle name="Comma 2 8 5 4 3 3 2" xfId="48824" xr:uid="{00000000-0005-0000-0000-00003E740000}"/>
    <cellStyle name="Comma 2 8 5 4 3 4" xfId="38384" xr:uid="{00000000-0005-0000-0000-00003F740000}"/>
    <cellStyle name="Comma 2 8 5 4 4" xfId="19960" xr:uid="{00000000-0005-0000-0000-000040740000}"/>
    <cellStyle name="Comma 2 8 5 4 4 2" xfId="51343" xr:uid="{00000000-0005-0000-0000-000041740000}"/>
    <cellStyle name="Comma 2 8 5 4 5" xfId="27842" xr:uid="{00000000-0005-0000-0000-000042740000}"/>
    <cellStyle name="Comma 2 8 5 4 5 2" xfId="59224" xr:uid="{00000000-0005-0000-0000-000043740000}"/>
    <cellStyle name="Comma 2 8 5 4 6" xfId="12184" xr:uid="{00000000-0005-0000-0000-000044740000}"/>
    <cellStyle name="Comma 2 8 5 4 6 2" xfId="43570" xr:uid="{00000000-0005-0000-0000-000045740000}"/>
    <cellStyle name="Comma 2 8 5 4 7" xfId="33122" xr:uid="{00000000-0005-0000-0000-000046740000}"/>
    <cellStyle name="Comma 2 8 5 5" xfId="4103" xr:uid="{00000000-0005-0000-0000-000047740000}"/>
    <cellStyle name="Comma 2 8 5 5 2" xfId="9464" xr:uid="{00000000-0005-0000-0000-000048740000}"/>
    <cellStyle name="Comma 2 8 5 5 2 2" xfId="22583" xr:uid="{00000000-0005-0000-0000-000049740000}"/>
    <cellStyle name="Comma 2 8 5 5 2 2 2" xfId="53966" xr:uid="{00000000-0005-0000-0000-00004A740000}"/>
    <cellStyle name="Comma 2 8 5 5 2 3" xfId="41012" xr:uid="{00000000-0005-0000-0000-00004B740000}"/>
    <cellStyle name="Comma 2 8 5 5 3" xfId="30465" xr:uid="{00000000-0005-0000-0000-00004C740000}"/>
    <cellStyle name="Comma 2 8 5 5 3 2" xfId="61847" xr:uid="{00000000-0005-0000-0000-00004D740000}"/>
    <cellStyle name="Comma 2 8 5 5 4" xfId="14808" xr:uid="{00000000-0005-0000-0000-00004E740000}"/>
    <cellStyle name="Comma 2 8 5 5 4 2" xfId="46193" xr:uid="{00000000-0005-0000-0000-00004F740000}"/>
    <cellStyle name="Comma 2 8 5 5 5" xfId="35748" xr:uid="{00000000-0005-0000-0000-000050740000}"/>
    <cellStyle name="Comma 2 8 5 6" xfId="6806" xr:uid="{00000000-0005-0000-0000-000051740000}"/>
    <cellStyle name="Comma 2 8 5 6 2" xfId="25210" xr:uid="{00000000-0005-0000-0000-000052740000}"/>
    <cellStyle name="Comma 2 8 5 6 2 2" xfId="56593" xr:uid="{00000000-0005-0000-0000-000053740000}"/>
    <cellStyle name="Comma 2 8 5 6 3" xfId="17437" xr:uid="{00000000-0005-0000-0000-000054740000}"/>
    <cellStyle name="Comma 2 8 5 6 3 2" xfId="48820" xr:uid="{00000000-0005-0000-0000-000055740000}"/>
    <cellStyle name="Comma 2 8 5 6 4" xfId="38380" xr:uid="{00000000-0005-0000-0000-000056740000}"/>
    <cellStyle name="Comma 2 8 5 7" xfId="19956" xr:uid="{00000000-0005-0000-0000-000057740000}"/>
    <cellStyle name="Comma 2 8 5 7 2" xfId="51339" xr:uid="{00000000-0005-0000-0000-000058740000}"/>
    <cellStyle name="Comma 2 8 5 8" xfId="27838" xr:uid="{00000000-0005-0000-0000-000059740000}"/>
    <cellStyle name="Comma 2 8 5 8 2" xfId="59220" xr:uid="{00000000-0005-0000-0000-00005A740000}"/>
    <cellStyle name="Comma 2 8 5 9" xfId="12180" xr:uid="{00000000-0005-0000-0000-00005B740000}"/>
    <cellStyle name="Comma 2 8 5 9 2" xfId="43566" xr:uid="{00000000-0005-0000-0000-00005C740000}"/>
    <cellStyle name="Comma 2 8 6" xfId="1408" xr:uid="{00000000-0005-0000-0000-00005D740000}"/>
    <cellStyle name="Comma 2 8 6 10" xfId="33123" xr:uid="{00000000-0005-0000-0000-00005E740000}"/>
    <cellStyle name="Comma 2 8 6 2" xfId="1409" xr:uid="{00000000-0005-0000-0000-00005F740000}"/>
    <cellStyle name="Comma 2 8 6 2 2" xfId="1410" xr:uid="{00000000-0005-0000-0000-000060740000}"/>
    <cellStyle name="Comma 2 8 6 2 2 2" xfId="4110" xr:uid="{00000000-0005-0000-0000-000061740000}"/>
    <cellStyle name="Comma 2 8 6 2 2 2 2" xfId="9471" xr:uid="{00000000-0005-0000-0000-000062740000}"/>
    <cellStyle name="Comma 2 8 6 2 2 2 2 2" xfId="22590" xr:uid="{00000000-0005-0000-0000-000063740000}"/>
    <cellStyle name="Comma 2 8 6 2 2 2 2 2 2" xfId="53973" xr:uid="{00000000-0005-0000-0000-000064740000}"/>
    <cellStyle name="Comma 2 8 6 2 2 2 2 3" xfId="41019" xr:uid="{00000000-0005-0000-0000-000065740000}"/>
    <cellStyle name="Comma 2 8 6 2 2 2 3" xfId="30472" xr:uid="{00000000-0005-0000-0000-000066740000}"/>
    <cellStyle name="Comma 2 8 6 2 2 2 3 2" xfId="61854" xr:uid="{00000000-0005-0000-0000-000067740000}"/>
    <cellStyle name="Comma 2 8 6 2 2 2 4" xfId="14815" xr:uid="{00000000-0005-0000-0000-000068740000}"/>
    <cellStyle name="Comma 2 8 6 2 2 2 4 2" xfId="46200" xr:uid="{00000000-0005-0000-0000-000069740000}"/>
    <cellStyle name="Comma 2 8 6 2 2 2 5" xfId="35755" xr:uid="{00000000-0005-0000-0000-00006A740000}"/>
    <cellStyle name="Comma 2 8 6 2 2 3" xfId="6813" xr:uid="{00000000-0005-0000-0000-00006B740000}"/>
    <cellStyle name="Comma 2 8 6 2 2 3 2" xfId="25217" xr:uid="{00000000-0005-0000-0000-00006C740000}"/>
    <cellStyle name="Comma 2 8 6 2 2 3 2 2" xfId="56600" xr:uid="{00000000-0005-0000-0000-00006D740000}"/>
    <cellStyle name="Comma 2 8 6 2 2 3 3" xfId="17444" xr:uid="{00000000-0005-0000-0000-00006E740000}"/>
    <cellStyle name="Comma 2 8 6 2 2 3 3 2" xfId="48827" xr:uid="{00000000-0005-0000-0000-00006F740000}"/>
    <cellStyle name="Comma 2 8 6 2 2 3 4" xfId="38387" xr:uid="{00000000-0005-0000-0000-000070740000}"/>
    <cellStyle name="Comma 2 8 6 2 2 4" xfId="19963" xr:uid="{00000000-0005-0000-0000-000071740000}"/>
    <cellStyle name="Comma 2 8 6 2 2 4 2" xfId="51346" xr:uid="{00000000-0005-0000-0000-000072740000}"/>
    <cellStyle name="Comma 2 8 6 2 2 5" xfId="27845" xr:uid="{00000000-0005-0000-0000-000073740000}"/>
    <cellStyle name="Comma 2 8 6 2 2 5 2" xfId="59227" xr:uid="{00000000-0005-0000-0000-000074740000}"/>
    <cellStyle name="Comma 2 8 6 2 2 6" xfId="12187" xr:uid="{00000000-0005-0000-0000-000075740000}"/>
    <cellStyle name="Comma 2 8 6 2 2 6 2" xfId="43573" xr:uid="{00000000-0005-0000-0000-000076740000}"/>
    <cellStyle name="Comma 2 8 6 2 2 7" xfId="33125" xr:uid="{00000000-0005-0000-0000-000077740000}"/>
    <cellStyle name="Comma 2 8 6 2 3" xfId="4109" xr:uid="{00000000-0005-0000-0000-000078740000}"/>
    <cellStyle name="Comma 2 8 6 2 3 2" xfId="9470" xr:uid="{00000000-0005-0000-0000-000079740000}"/>
    <cellStyle name="Comma 2 8 6 2 3 2 2" xfId="22589" xr:uid="{00000000-0005-0000-0000-00007A740000}"/>
    <cellStyle name="Comma 2 8 6 2 3 2 2 2" xfId="53972" xr:uid="{00000000-0005-0000-0000-00007B740000}"/>
    <cellStyle name="Comma 2 8 6 2 3 2 3" xfId="41018" xr:uid="{00000000-0005-0000-0000-00007C740000}"/>
    <cellStyle name="Comma 2 8 6 2 3 3" xfId="30471" xr:uid="{00000000-0005-0000-0000-00007D740000}"/>
    <cellStyle name="Comma 2 8 6 2 3 3 2" xfId="61853" xr:uid="{00000000-0005-0000-0000-00007E740000}"/>
    <cellStyle name="Comma 2 8 6 2 3 4" xfId="14814" xr:uid="{00000000-0005-0000-0000-00007F740000}"/>
    <cellStyle name="Comma 2 8 6 2 3 4 2" xfId="46199" xr:uid="{00000000-0005-0000-0000-000080740000}"/>
    <cellStyle name="Comma 2 8 6 2 3 5" xfId="35754" xr:uid="{00000000-0005-0000-0000-000081740000}"/>
    <cellStyle name="Comma 2 8 6 2 4" xfId="6812" xr:uid="{00000000-0005-0000-0000-000082740000}"/>
    <cellStyle name="Comma 2 8 6 2 4 2" xfId="25216" xr:uid="{00000000-0005-0000-0000-000083740000}"/>
    <cellStyle name="Comma 2 8 6 2 4 2 2" xfId="56599" xr:uid="{00000000-0005-0000-0000-000084740000}"/>
    <cellStyle name="Comma 2 8 6 2 4 3" xfId="17443" xr:uid="{00000000-0005-0000-0000-000085740000}"/>
    <cellStyle name="Comma 2 8 6 2 4 3 2" xfId="48826" xr:uid="{00000000-0005-0000-0000-000086740000}"/>
    <cellStyle name="Comma 2 8 6 2 4 4" xfId="38386" xr:uid="{00000000-0005-0000-0000-000087740000}"/>
    <cellStyle name="Comma 2 8 6 2 5" xfId="19962" xr:uid="{00000000-0005-0000-0000-000088740000}"/>
    <cellStyle name="Comma 2 8 6 2 5 2" xfId="51345" xr:uid="{00000000-0005-0000-0000-000089740000}"/>
    <cellStyle name="Comma 2 8 6 2 6" xfId="27844" xr:uid="{00000000-0005-0000-0000-00008A740000}"/>
    <cellStyle name="Comma 2 8 6 2 6 2" xfId="59226" xr:uid="{00000000-0005-0000-0000-00008B740000}"/>
    <cellStyle name="Comma 2 8 6 2 7" xfId="12186" xr:uid="{00000000-0005-0000-0000-00008C740000}"/>
    <cellStyle name="Comma 2 8 6 2 7 2" xfId="43572" xr:uid="{00000000-0005-0000-0000-00008D740000}"/>
    <cellStyle name="Comma 2 8 6 2 8" xfId="33124" xr:uid="{00000000-0005-0000-0000-00008E740000}"/>
    <cellStyle name="Comma 2 8 6 3" xfId="1411" xr:uid="{00000000-0005-0000-0000-00008F740000}"/>
    <cellStyle name="Comma 2 8 6 3 2" xfId="4111" xr:uid="{00000000-0005-0000-0000-000090740000}"/>
    <cellStyle name="Comma 2 8 6 3 2 2" xfId="9472" xr:uid="{00000000-0005-0000-0000-000091740000}"/>
    <cellStyle name="Comma 2 8 6 3 2 2 2" xfId="22591" xr:uid="{00000000-0005-0000-0000-000092740000}"/>
    <cellStyle name="Comma 2 8 6 3 2 2 2 2" xfId="53974" xr:uid="{00000000-0005-0000-0000-000093740000}"/>
    <cellStyle name="Comma 2 8 6 3 2 2 3" xfId="41020" xr:uid="{00000000-0005-0000-0000-000094740000}"/>
    <cellStyle name="Comma 2 8 6 3 2 3" xfId="30473" xr:uid="{00000000-0005-0000-0000-000095740000}"/>
    <cellStyle name="Comma 2 8 6 3 2 3 2" xfId="61855" xr:uid="{00000000-0005-0000-0000-000096740000}"/>
    <cellStyle name="Comma 2 8 6 3 2 4" xfId="14816" xr:uid="{00000000-0005-0000-0000-000097740000}"/>
    <cellStyle name="Comma 2 8 6 3 2 4 2" xfId="46201" xr:uid="{00000000-0005-0000-0000-000098740000}"/>
    <cellStyle name="Comma 2 8 6 3 2 5" xfId="35756" xr:uid="{00000000-0005-0000-0000-000099740000}"/>
    <cellStyle name="Comma 2 8 6 3 3" xfId="6814" xr:uid="{00000000-0005-0000-0000-00009A740000}"/>
    <cellStyle name="Comma 2 8 6 3 3 2" xfId="25218" xr:uid="{00000000-0005-0000-0000-00009B740000}"/>
    <cellStyle name="Comma 2 8 6 3 3 2 2" xfId="56601" xr:uid="{00000000-0005-0000-0000-00009C740000}"/>
    <cellStyle name="Comma 2 8 6 3 3 3" xfId="17445" xr:uid="{00000000-0005-0000-0000-00009D740000}"/>
    <cellStyle name="Comma 2 8 6 3 3 3 2" xfId="48828" xr:uid="{00000000-0005-0000-0000-00009E740000}"/>
    <cellStyle name="Comma 2 8 6 3 3 4" xfId="38388" xr:uid="{00000000-0005-0000-0000-00009F740000}"/>
    <cellStyle name="Comma 2 8 6 3 4" xfId="19964" xr:uid="{00000000-0005-0000-0000-0000A0740000}"/>
    <cellStyle name="Comma 2 8 6 3 4 2" xfId="51347" xr:uid="{00000000-0005-0000-0000-0000A1740000}"/>
    <cellStyle name="Comma 2 8 6 3 5" xfId="27846" xr:uid="{00000000-0005-0000-0000-0000A2740000}"/>
    <cellStyle name="Comma 2 8 6 3 5 2" xfId="59228" xr:uid="{00000000-0005-0000-0000-0000A3740000}"/>
    <cellStyle name="Comma 2 8 6 3 6" xfId="12188" xr:uid="{00000000-0005-0000-0000-0000A4740000}"/>
    <cellStyle name="Comma 2 8 6 3 6 2" xfId="43574" xr:uid="{00000000-0005-0000-0000-0000A5740000}"/>
    <cellStyle name="Comma 2 8 6 3 7" xfId="33126" xr:uid="{00000000-0005-0000-0000-0000A6740000}"/>
    <cellStyle name="Comma 2 8 6 4" xfId="1412" xr:uid="{00000000-0005-0000-0000-0000A7740000}"/>
    <cellStyle name="Comma 2 8 6 4 2" xfId="4112" xr:uid="{00000000-0005-0000-0000-0000A8740000}"/>
    <cellStyle name="Comma 2 8 6 4 2 2" xfId="9473" xr:uid="{00000000-0005-0000-0000-0000A9740000}"/>
    <cellStyle name="Comma 2 8 6 4 2 2 2" xfId="22592" xr:uid="{00000000-0005-0000-0000-0000AA740000}"/>
    <cellStyle name="Comma 2 8 6 4 2 2 2 2" xfId="53975" xr:uid="{00000000-0005-0000-0000-0000AB740000}"/>
    <cellStyle name="Comma 2 8 6 4 2 2 3" xfId="41021" xr:uid="{00000000-0005-0000-0000-0000AC740000}"/>
    <cellStyle name="Comma 2 8 6 4 2 3" xfId="30474" xr:uid="{00000000-0005-0000-0000-0000AD740000}"/>
    <cellStyle name="Comma 2 8 6 4 2 3 2" xfId="61856" xr:uid="{00000000-0005-0000-0000-0000AE740000}"/>
    <cellStyle name="Comma 2 8 6 4 2 4" xfId="14817" xr:uid="{00000000-0005-0000-0000-0000AF740000}"/>
    <cellStyle name="Comma 2 8 6 4 2 4 2" xfId="46202" xr:uid="{00000000-0005-0000-0000-0000B0740000}"/>
    <cellStyle name="Comma 2 8 6 4 2 5" xfId="35757" xr:uid="{00000000-0005-0000-0000-0000B1740000}"/>
    <cellStyle name="Comma 2 8 6 4 3" xfId="6815" xr:uid="{00000000-0005-0000-0000-0000B2740000}"/>
    <cellStyle name="Comma 2 8 6 4 3 2" xfId="25219" xr:uid="{00000000-0005-0000-0000-0000B3740000}"/>
    <cellStyle name="Comma 2 8 6 4 3 2 2" xfId="56602" xr:uid="{00000000-0005-0000-0000-0000B4740000}"/>
    <cellStyle name="Comma 2 8 6 4 3 3" xfId="17446" xr:uid="{00000000-0005-0000-0000-0000B5740000}"/>
    <cellStyle name="Comma 2 8 6 4 3 3 2" xfId="48829" xr:uid="{00000000-0005-0000-0000-0000B6740000}"/>
    <cellStyle name="Comma 2 8 6 4 3 4" xfId="38389" xr:uid="{00000000-0005-0000-0000-0000B7740000}"/>
    <cellStyle name="Comma 2 8 6 4 4" xfId="19965" xr:uid="{00000000-0005-0000-0000-0000B8740000}"/>
    <cellStyle name="Comma 2 8 6 4 4 2" xfId="51348" xr:uid="{00000000-0005-0000-0000-0000B9740000}"/>
    <cellStyle name="Comma 2 8 6 4 5" xfId="27847" xr:uid="{00000000-0005-0000-0000-0000BA740000}"/>
    <cellStyle name="Comma 2 8 6 4 5 2" xfId="59229" xr:uid="{00000000-0005-0000-0000-0000BB740000}"/>
    <cellStyle name="Comma 2 8 6 4 6" xfId="12189" xr:uid="{00000000-0005-0000-0000-0000BC740000}"/>
    <cellStyle name="Comma 2 8 6 4 6 2" xfId="43575" xr:uid="{00000000-0005-0000-0000-0000BD740000}"/>
    <cellStyle name="Comma 2 8 6 4 7" xfId="33127" xr:uid="{00000000-0005-0000-0000-0000BE740000}"/>
    <cellStyle name="Comma 2 8 6 5" xfId="4108" xr:uid="{00000000-0005-0000-0000-0000BF740000}"/>
    <cellStyle name="Comma 2 8 6 5 2" xfId="9469" xr:uid="{00000000-0005-0000-0000-0000C0740000}"/>
    <cellStyle name="Comma 2 8 6 5 2 2" xfId="22588" xr:uid="{00000000-0005-0000-0000-0000C1740000}"/>
    <cellStyle name="Comma 2 8 6 5 2 2 2" xfId="53971" xr:uid="{00000000-0005-0000-0000-0000C2740000}"/>
    <cellStyle name="Comma 2 8 6 5 2 3" xfId="41017" xr:uid="{00000000-0005-0000-0000-0000C3740000}"/>
    <cellStyle name="Comma 2 8 6 5 3" xfId="30470" xr:uid="{00000000-0005-0000-0000-0000C4740000}"/>
    <cellStyle name="Comma 2 8 6 5 3 2" xfId="61852" xr:uid="{00000000-0005-0000-0000-0000C5740000}"/>
    <cellStyle name="Comma 2 8 6 5 4" xfId="14813" xr:uid="{00000000-0005-0000-0000-0000C6740000}"/>
    <cellStyle name="Comma 2 8 6 5 4 2" xfId="46198" xr:uid="{00000000-0005-0000-0000-0000C7740000}"/>
    <cellStyle name="Comma 2 8 6 5 5" xfId="35753" xr:uid="{00000000-0005-0000-0000-0000C8740000}"/>
    <cellStyle name="Comma 2 8 6 6" xfId="6811" xr:uid="{00000000-0005-0000-0000-0000C9740000}"/>
    <cellStyle name="Comma 2 8 6 6 2" xfId="25215" xr:uid="{00000000-0005-0000-0000-0000CA740000}"/>
    <cellStyle name="Comma 2 8 6 6 2 2" xfId="56598" xr:uid="{00000000-0005-0000-0000-0000CB740000}"/>
    <cellStyle name="Comma 2 8 6 6 3" xfId="17442" xr:uid="{00000000-0005-0000-0000-0000CC740000}"/>
    <cellStyle name="Comma 2 8 6 6 3 2" xfId="48825" xr:uid="{00000000-0005-0000-0000-0000CD740000}"/>
    <cellStyle name="Comma 2 8 6 6 4" xfId="38385" xr:uid="{00000000-0005-0000-0000-0000CE740000}"/>
    <cellStyle name="Comma 2 8 6 7" xfId="19961" xr:uid="{00000000-0005-0000-0000-0000CF740000}"/>
    <cellStyle name="Comma 2 8 6 7 2" xfId="51344" xr:uid="{00000000-0005-0000-0000-0000D0740000}"/>
    <cellStyle name="Comma 2 8 6 8" xfId="27843" xr:uid="{00000000-0005-0000-0000-0000D1740000}"/>
    <cellStyle name="Comma 2 8 6 8 2" xfId="59225" xr:uid="{00000000-0005-0000-0000-0000D2740000}"/>
    <cellStyle name="Comma 2 8 6 9" xfId="12185" xr:uid="{00000000-0005-0000-0000-0000D3740000}"/>
    <cellStyle name="Comma 2 8 6 9 2" xfId="43571" xr:uid="{00000000-0005-0000-0000-0000D4740000}"/>
    <cellStyle name="Comma 2 8 7" xfId="1413" xr:uid="{00000000-0005-0000-0000-0000D5740000}"/>
    <cellStyle name="Comma 2 8 7 2" xfId="1414" xr:uid="{00000000-0005-0000-0000-0000D6740000}"/>
    <cellStyle name="Comma 2 8 7 2 2" xfId="4114" xr:uid="{00000000-0005-0000-0000-0000D7740000}"/>
    <cellStyle name="Comma 2 8 7 2 2 2" xfId="9475" xr:uid="{00000000-0005-0000-0000-0000D8740000}"/>
    <cellStyle name="Comma 2 8 7 2 2 2 2" xfId="22594" xr:uid="{00000000-0005-0000-0000-0000D9740000}"/>
    <cellStyle name="Comma 2 8 7 2 2 2 2 2" xfId="53977" xr:uid="{00000000-0005-0000-0000-0000DA740000}"/>
    <cellStyle name="Comma 2 8 7 2 2 2 3" xfId="41023" xr:uid="{00000000-0005-0000-0000-0000DB740000}"/>
    <cellStyle name="Comma 2 8 7 2 2 3" xfId="30476" xr:uid="{00000000-0005-0000-0000-0000DC740000}"/>
    <cellStyle name="Comma 2 8 7 2 2 3 2" xfId="61858" xr:uid="{00000000-0005-0000-0000-0000DD740000}"/>
    <cellStyle name="Comma 2 8 7 2 2 4" xfId="14819" xr:uid="{00000000-0005-0000-0000-0000DE740000}"/>
    <cellStyle name="Comma 2 8 7 2 2 4 2" xfId="46204" xr:uid="{00000000-0005-0000-0000-0000DF740000}"/>
    <cellStyle name="Comma 2 8 7 2 2 5" xfId="35759" xr:uid="{00000000-0005-0000-0000-0000E0740000}"/>
    <cellStyle name="Comma 2 8 7 2 3" xfId="6817" xr:uid="{00000000-0005-0000-0000-0000E1740000}"/>
    <cellStyle name="Comma 2 8 7 2 3 2" xfId="25221" xr:uid="{00000000-0005-0000-0000-0000E2740000}"/>
    <cellStyle name="Comma 2 8 7 2 3 2 2" xfId="56604" xr:uid="{00000000-0005-0000-0000-0000E3740000}"/>
    <cellStyle name="Comma 2 8 7 2 3 3" xfId="17448" xr:uid="{00000000-0005-0000-0000-0000E4740000}"/>
    <cellStyle name="Comma 2 8 7 2 3 3 2" xfId="48831" xr:uid="{00000000-0005-0000-0000-0000E5740000}"/>
    <cellStyle name="Comma 2 8 7 2 3 4" xfId="38391" xr:uid="{00000000-0005-0000-0000-0000E6740000}"/>
    <cellStyle name="Comma 2 8 7 2 4" xfId="19967" xr:uid="{00000000-0005-0000-0000-0000E7740000}"/>
    <cellStyle name="Comma 2 8 7 2 4 2" xfId="51350" xr:uid="{00000000-0005-0000-0000-0000E8740000}"/>
    <cellStyle name="Comma 2 8 7 2 5" xfId="27849" xr:uid="{00000000-0005-0000-0000-0000E9740000}"/>
    <cellStyle name="Comma 2 8 7 2 5 2" xfId="59231" xr:uid="{00000000-0005-0000-0000-0000EA740000}"/>
    <cellStyle name="Comma 2 8 7 2 6" xfId="12191" xr:uid="{00000000-0005-0000-0000-0000EB740000}"/>
    <cellStyle name="Comma 2 8 7 2 6 2" xfId="43577" xr:uid="{00000000-0005-0000-0000-0000EC740000}"/>
    <cellStyle name="Comma 2 8 7 2 7" xfId="33129" xr:uid="{00000000-0005-0000-0000-0000ED740000}"/>
    <cellStyle name="Comma 2 8 7 3" xfId="1415" xr:uid="{00000000-0005-0000-0000-0000EE740000}"/>
    <cellStyle name="Comma 2 8 7 3 2" xfId="4115" xr:uid="{00000000-0005-0000-0000-0000EF740000}"/>
    <cellStyle name="Comma 2 8 7 3 2 2" xfId="9476" xr:uid="{00000000-0005-0000-0000-0000F0740000}"/>
    <cellStyle name="Comma 2 8 7 3 2 2 2" xfId="22595" xr:uid="{00000000-0005-0000-0000-0000F1740000}"/>
    <cellStyle name="Comma 2 8 7 3 2 2 2 2" xfId="53978" xr:uid="{00000000-0005-0000-0000-0000F2740000}"/>
    <cellStyle name="Comma 2 8 7 3 2 2 3" xfId="41024" xr:uid="{00000000-0005-0000-0000-0000F3740000}"/>
    <cellStyle name="Comma 2 8 7 3 2 3" xfId="30477" xr:uid="{00000000-0005-0000-0000-0000F4740000}"/>
    <cellStyle name="Comma 2 8 7 3 2 3 2" xfId="61859" xr:uid="{00000000-0005-0000-0000-0000F5740000}"/>
    <cellStyle name="Comma 2 8 7 3 2 4" xfId="14820" xr:uid="{00000000-0005-0000-0000-0000F6740000}"/>
    <cellStyle name="Comma 2 8 7 3 2 4 2" xfId="46205" xr:uid="{00000000-0005-0000-0000-0000F7740000}"/>
    <cellStyle name="Comma 2 8 7 3 2 5" xfId="35760" xr:uid="{00000000-0005-0000-0000-0000F8740000}"/>
    <cellStyle name="Comma 2 8 7 3 3" xfId="6818" xr:uid="{00000000-0005-0000-0000-0000F9740000}"/>
    <cellStyle name="Comma 2 8 7 3 3 2" xfId="25222" xr:uid="{00000000-0005-0000-0000-0000FA740000}"/>
    <cellStyle name="Comma 2 8 7 3 3 2 2" xfId="56605" xr:uid="{00000000-0005-0000-0000-0000FB740000}"/>
    <cellStyle name="Comma 2 8 7 3 3 3" xfId="17449" xr:uid="{00000000-0005-0000-0000-0000FC740000}"/>
    <cellStyle name="Comma 2 8 7 3 3 3 2" xfId="48832" xr:uid="{00000000-0005-0000-0000-0000FD740000}"/>
    <cellStyle name="Comma 2 8 7 3 3 4" xfId="38392" xr:uid="{00000000-0005-0000-0000-0000FE740000}"/>
    <cellStyle name="Comma 2 8 7 3 4" xfId="19968" xr:uid="{00000000-0005-0000-0000-0000FF740000}"/>
    <cellStyle name="Comma 2 8 7 3 4 2" xfId="51351" xr:uid="{00000000-0005-0000-0000-000000750000}"/>
    <cellStyle name="Comma 2 8 7 3 5" xfId="27850" xr:uid="{00000000-0005-0000-0000-000001750000}"/>
    <cellStyle name="Comma 2 8 7 3 5 2" xfId="59232" xr:uid="{00000000-0005-0000-0000-000002750000}"/>
    <cellStyle name="Comma 2 8 7 3 6" xfId="12192" xr:uid="{00000000-0005-0000-0000-000003750000}"/>
    <cellStyle name="Comma 2 8 7 3 6 2" xfId="43578" xr:uid="{00000000-0005-0000-0000-000004750000}"/>
    <cellStyle name="Comma 2 8 7 3 7" xfId="33130" xr:uid="{00000000-0005-0000-0000-000005750000}"/>
    <cellStyle name="Comma 2 8 7 4" xfId="4113" xr:uid="{00000000-0005-0000-0000-000006750000}"/>
    <cellStyle name="Comma 2 8 7 4 2" xfId="9474" xr:uid="{00000000-0005-0000-0000-000007750000}"/>
    <cellStyle name="Comma 2 8 7 4 2 2" xfId="22593" xr:uid="{00000000-0005-0000-0000-000008750000}"/>
    <cellStyle name="Comma 2 8 7 4 2 2 2" xfId="53976" xr:uid="{00000000-0005-0000-0000-000009750000}"/>
    <cellStyle name="Comma 2 8 7 4 2 3" xfId="41022" xr:uid="{00000000-0005-0000-0000-00000A750000}"/>
    <cellStyle name="Comma 2 8 7 4 3" xfId="30475" xr:uid="{00000000-0005-0000-0000-00000B750000}"/>
    <cellStyle name="Comma 2 8 7 4 3 2" xfId="61857" xr:uid="{00000000-0005-0000-0000-00000C750000}"/>
    <cellStyle name="Comma 2 8 7 4 4" xfId="14818" xr:uid="{00000000-0005-0000-0000-00000D750000}"/>
    <cellStyle name="Comma 2 8 7 4 4 2" xfId="46203" xr:uid="{00000000-0005-0000-0000-00000E750000}"/>
    <cellStyle name="Comma 2 8 7 4 5" xfId="35758" xr:uid="{00000000-0005-0000-0000-00000F750000}"/>
    <cellStyle name="Comma 2 8 7 5" xfId="6816" xr:uid="{00000000-0005-0000-0000-000010750000}"/>
    <cellStyle name="Comma 2 8 7 5 2" xfId="25220" xr:uid="{00000000-0005-0000-0000-000011750000}"/>
    <cellStyle name="Comma 2 8 7 5 2 2" xfId="56603" xr:uid="{00000000-0005-0000-0000-000012750000}"/>
    <cellStyle name="Comma 2 8 7 5 3" xfId="17447" xr:uid="{00000000-0005-0000-0000-000013750000}"/>
    <cellStyle name="Comma 2 8 7 5 3 2" xfId="48830" xr:uid="{00000000-0005-0000-0000-000014750000}"/>
    <cellStyle name="Comma 2 8 7 5 4" xfId="38390" xr:uid="{00000000-0005-0000-0000-000015750000}"/>
    <cellStyle name="Comma 2 8 7 6" xfId="19966" xr:uid="{00000000-0005-0000-0000-000016750000}"/>
    <cellStyle name="Comma 2 8 7 6 2" xfId="51349" xr:uid="{00000000-0005-0000-0000-000017750000}"/>
    <cellStyle name="Comma 2 8 7 7" xfId="27848" xr:uid="{00000000-0005-0000-0000-000018750000}"/>
    <cellStyle name="Comma 2 8 7 7 2" xfId="59230" xr:uid="{00000000-0005-0000-0000-000019750000}"/>
    <cellStyle name="Comma 2 8 7 8" xfId="12190" xr:uid="{00000000-0005-0000-0000-00001A750000}"/>
    <cellStyle name="Comma 2 8 7 8 2" xfId="43576" xr:uid="{00000000-0005-0000-0000-00001B750000}"/>
    <cellStyle name="Comma 2 8 7 9" xfId="33128" xr:uid="{00000000-0005-0000-0000-00001C750000}"/>
    <cellStyle name="Comma 2 8 8" xfId="1416" xr:uid="{00000000-0005-0000-0000-00001D750000}"/>
    <cellStyle name="Comma 2 8 8 2" xfId="1417" xr:uid="{00000000-0005-0000-0000-00001E750000}"/>
    <cellStyle name="Comma 2 8 8 2 2" xfId="4117" xr:uid="{00000000-0005-0000-0000-00001F750000}"/>
    <cellStyle name="Comma 2 8 8 2 2 2" xfId="9478" xr:uid="{00000000-0005-0000-0000-000020750000}"/>
    <cellStyle name="Comma 2 8 8 2 2 2 2" xfId="22597" xr:uid="{00000000-0005-0000-0000-000021750000}"/>
    <cellStyle name="Comma 2 8 8 2 2 2 2 2" xfId="53980" xr:uid="{00000000-0005-0000-0000-000022750000}"/>
    <cellStyle name="Comma 2 8 8 2 2 2 3" xfId="41026" xr:uid="{00000000-0005-0000-0000-000023750000}"/>
    <cellStyle name="Comma 2 8 8 2 2 3" xfId="30479" xr:uid="{00000000-0005-0000-0000-000024750000}"/>
    <cellStyle name="Comma 2 8 8 2 2 3 2" xfId="61861" xr:uid="{00000000-0005-0000-0000-000025750000}"/>
    <cellStyle name="Comma 2 8 8 2 2 4" xfId="14822" xr:uid="{00000000-0005-0000-0000-000026750000}"/>
    <cellStyle name="Comma 2 8 8 2 2 4 2" xfId="46207" xr:uid="{00000000-0005-0000-0000-000027750000}"/>
    <cellStyle name="Comma 2 8 8 2 2 5" xfId="35762" xr:uid="{00000000-0005-0000-0000-000028750000}"/>
    <cellStyle name="Comma 2 8 8 2 3" xfId="6820" xr:uid="{00000000-0005-0000-0000-000029750000}"/>
    <cellStyle name="Comma 2 8 8 2 3 2" xfId="25224" xr:uid="{00000000-0005-0000-0000-00002A750000}"/>
    <cellStyle name="Comma 2 8 8 2 3 2 2" xfId="56607" xr:uid="{00000000-0005-0000-0000-00002B750000}"/>
    <cellStyle name="Comma 2 8 8 2 3 3" xfId="17451" xr:uid="{00000000-0005-0000-0000-00002C750000}"/>
    <cellStyle name="Comma 2 8 8 2 3 3 2" xfId="48834" xr:uid="{00000000-0005-0000-0000-00002D750000}"/>
    <cellStyle name="Comma 2 8 8 2 3 4" xfId="38394" xr:uid="{00000000-0005-0000-0000-00002E750000}"/>
    <cellStyle name="Comma 2 8 8 2 4" xfId="19970" xr:uid="{00000000-0005-0000-0000-00002F750000}"/>
    <cellStyle name="Comma 2 8 8 2 4 2" xfId="51353" xr:uid="{00000000-0005-0000-0000-000030750000}"/>
    <cellStyle name="Comma 2 8 8 2 5" xfId="27852" xr:uid="{00000000-0005-0000-0000-000031750000}"/>
    <cellStyle name="Comma 2 8 8 2 5 2" xfId="59234" xr:uid="{00000000-0005-0000-0000-000032750000}"/>
    <cellStyle name="Comma 2 8 8 2 6" xfId="12194" xr:uid="{00000000-0005-0000-0000-000033750000}"/>
    <cellStyle name="Comma 2 8 8 2 6 2" xfId="43580" xr:uid="{00000000-0005-0000-0000-000034750000}"/>
    <cellStyle name="Comma 2 8 8 2 7" xfId="33132" xr:uid="{00000000-0005-0000-0000-000035750000}"/>
    <cellStyle name="Comma 2 8 8 3" xfId="4116" xr:uid="{00000000-0005-0000-0000-000036750000}"/>
    <cellStyle name="Comma 2 8 8 3 2" xfId="9477" xr:uid="{00000000-0005-0000-0000-000037750000}"/>
    <cellStyle name="Comma 2 8 8 3 2 2" xfId="22596" xr:uid="{00000000-0005-0000-0000-000038750000}"/>
    <cellStyle name="Comma 2 8 8 3 2 2 2" xfId="53979" xr:uid="{00000000-0005-0000-0000-000039750000}"/>
    <cellStyle name="Comma 2 8 8 3 2 3" xfId="41025" xr:uid="{00000000-0005-0000-0000-00003A750000}"/>
    <cellStyle name="Comma 2 8 8 3 3" xfId="30478" xr:uid="{00000000-0005-0000-0000-00003B750000}"/>
    <cellStyle name="Comma 2 8 8 3 3 2" xfId="61860" xr:uid="{00000000-0005-0000-0000-00003C750000}"/>
    <cellStyle name="Comma 2 8 8 3 4" xfId="14821" xr:uid="{00000000-0005-0000-0000-00003D750000}"/>
    <cellStyle name="Comma 2 8 8 3 4 2" xfId="46206" xr:uid="{00000000-0005-0000-0000-00003E750000}"/>
    <cellStyle name="Comma 2 8 8 3 5" xfId="35761" xr:uid="{00000000-0005-0000-0000-00003F750000}"/>
    <cellStyle name="Comma 2 8 8 4" xfId="6819" xr:uid="{00000000-0005-0000-0000-000040750000}"/>
    <cellStyle name="Comma 2 8 8 4 2" xfId="25223" xr:uid="{00000000-0005-0000-0000-000041750000}"/>
    <cellStyle name="Comma 2 8 8 4 2 2" xfId="56606" xr:uid="{00000000-0005-0000-0000-000042750000}"/>
    <cellStyle name="Comma 2 8 8 4 3" xfId="17450" xr:uid="{00000000-0005-0000-0000-000043750000}"/>
    <cellStyle name="Comma 2 8 8 4 3 2" xfId="48833" xr:uid="{00000000-0005-0000-0000-000044750000}"/>
    <cellStyle name="Comma 2 8 8 4 4" xfId="38393" xr:uid="{00000000-0005-0000-0000-000045750000}"/>
    <cellStyle name="Comma 2 8 8 5" xfId="19969" xr:uid="{00000000-0005-0000-0000-000046750000}"/>
    <cellStyle name="Comma 2 8 8 5 2" xfId="51352" xr:uid="{00000000-0005-0000-0000-000047750000}"/>
    <cellStyle name="Comma 2 8 8 6" xfId="27851" xr:uid="{00000000-0005-0000-0000-000048750000}"/>
    <cellStyle name="Comma 2 8 8 6 2" xfId="59233" xr:uid="{00000000-0005-0000-0000-000049750000}"/>
    <cellStyle name="Comma 2 8 8 7" xfId="12193" xr:uid="{00000000-0005-0000-0000-00004A750000}"/>
    <cellStyle name="Comma 2 8 8 7 2" xfId="43579" xr:uid="{00000000-0005-0000-0000-00004B750000}"/>
    <cellStyle name="Comma 2 8 8 8" xfId="33131" xr:uid="{00000000-0005-0000-0000-00004C750000}"/>
    <cellStyle name="Comma 2 8 9" xfId="1418" xr:uid="{00000000-0005-0000-0000-00004D750000}"/>
    <cellStyle name="Comma 2 8 9 2" xfId="4118" xr:uid="{00000000-0005-0000-0000-00004E750000}"/>
    <cellStyle name="Comma 2 8 9 2 2" xfId="9479" xr:uid="{00000000-0005-0000-0000-00004F750000}"/>
    <cellStyle name="Comma 2 8 9 2 2 2" xfId="22598" xr:uid="{00000000-0005-0000-0000-000050750000}"/>
    <cellStyle name="Comma 2 8 9 2 2 2 2" xfId="53981" xr:uid="{00000000-0005-0000-0000-000051750000}"/>
    <cellStyle name="Comma 2 8 9 2 2 3" xfId="41027" xr:uid="{00000000-0005-0000-0000-000052750000}"/>
    <cellStyle name="Comma 2 8 9 2 3" xfId="30480" xr:uid="{00000000-0005-0000-0000-000053750000}"/>
    <cellStyle name="Comma 2 8 9 2 3 2" xfId="61862" xr:uid="{00000000-0005-0000-0000-000054750000}"/>
    <cellStyle name="Comma 2 8 9 2 4" xfId="14823" xr:uid="{00000000-0005-0000-0000-000055750000}"/>
    <cellStyle name="Comma 2 8 9 2 4 2" xfId="46208" xr:uid="{00000000-0005-0000-0000-000056750000}"/>
    <cellStyle name="Comma 2 8 9 2 5" xfId="35763" xr:uid="{00000000-0005-0000-0000-000057750000}"/>
    <cellStyle name="Comma 2 8 9 3" xfId="6821" xr:uid="{00000000-0005-0000-0000-000058750000}"/>
    <cellStyle name="Comma 2 8 9 3 2" xfId="25225" xr:uid="{00000000-0005-0000-0000-000059750000}"/>
    <cellStyle name="Comma 2 8 9 3 2 2" xfId="56608" xr:uid="{00000000-0005-0000-0000-00005A750000}"/>
    <cellStyle name="Comma 2 8 9 3 3" xfId="17452" xr:uid="{00000000-0005-0000-0000-00005B750000}"/>
    <cellStyle name="Comma 2 8 9 3 3 2" xfId="48835" xr:uid="{00000000-0005-0000-0000-00005C750000}"/>
    <cellStyle name="Comma 2 8 9 3 4" xfId="38395" xr:uid="{00000000-0005-0000-0000-00005D750000}"/>
    <cellStyle name="Comma 2 8 9 4" xfId="19971" xr:uid="{00000000-0005-0000-0000-00005E750000}"/>
    <cellStyle name="Comma 2 8 9 4 2" xfId="51354" xr:uid="{00000000-0005-0000-0000-00005F750000}"/>
    <cellStyle name="Comma 2 8 9 5" xfId="27853" xr:uid="{00000000-0005-0000-0000-000060750000}"/>
    <cellStyle name="Comma 2 8 9 5 2" xfId="59235" xr:uid="{00000000-0005-0000-0000-000061750000}"/>
    <cellStyle name="Comma 2 8 9 6" xfId="12195" xr:uid="{00000000-0005-0000-0000-000062750000}"/>
    <cellStyle name="Comma 2 8 9 6 2" xfId="43581" xr:uid="{00000000-0005-0000-0000-000063750000}"/>
    <cellStyle name="Comma 2 8 9 7" xfId="33133" xr:uid="{00000000-0005-0000-0000-000064750000}"/>
    <cellStyle name="Comma 2 9" xfId="1419" xr:uid="{00000000-0005-0000-0000-000065750000}"/>
    <cellStyle name="Comma 2 9 10" xfId="4119" xr:uid="{00000000-0005-0000-0000-000066750000}"/>
    <cellStyle name="Comma 2 9 10 2" xfId="9480" xr:uid="{00000000-0005-0000-0000-000067750000}"/>
    <cellStyle name="Comma 2 9 10 2 2" xfId="22599" xr:uid="{00000000-0005-0000-0000-000068750000}"/>
    <cellStyle name="Comma 2 9 10 2 2 2" xfId="53982" xr:uid="{00000000-0005-0000-0000-000069750000}"/>
    <cellStyle name="Comma 2 9 10 2 3" xfId="41028" xr:uid="{00000000-0005-0000-0000-00006A750000}"/>
    <cellStyle name="Comma 2 9 10 3" xfId="30481" xr:uid="{00000000-0005-0000-0000-00006B750000}"/>
    <cellStyle name="Comma 2 9 10 3 2" xfId="61863" xr:uid="{00000000-0005-0000-0000-00006C750000}"/>
    <cellStyle name="Comma 2 9 10 4" xfId="14824" xr:uid="{00000000-0005-0000-0000-00006D750000}"/>
    <cellStyle name="Comma 2 9 10 4 2" xfId="46209" xr:uid="{00000000-0005-0000-0000-00006E750000}"/>
    <cellStyle name="Comma 2 9 10 5" xfId="35764" xr:uid="{00000000-0005-0000-0000-00006F750000}"/>
    <cellStyle name="Comma 2 9 11" xfId="6822" xr:uid="{00000000-0005-0000-0000-000070750000}"/>
    <cellStyle name="Comma 2 9 11 2" xfId="25226" xr:uid="{00000000-0005-0000-0000-000071750000}"/>
    <cellStyle name="Comma 2 9 11 2 2" xfId="56609" xr:uid="{00000000-0005-0000-0000-000072750000}"/>
    <cellStyle name="Comma 2 9 11 3" xfId="17453" xr:uid="{00000000-0005-0000-0000-000073750000}"/>
    <cellStyle name="Comma 2 9 11 3 2" xfId="48836" xr:uid="{00000000-0005-0000-0000-000074750000}"/>
    <cellStyle name="Comma 2 9 11 4" xfId="38396" xr:uid="{00000000-0005-0000-0000-000075750000}"/>
    <cellStyle name="Comma 2 9 12" xfId="19972" xr:uid="{00000000-0005-0000-0000-000076750000}"/>
    <cellStyle name="Comma 2 9 12 2" xfId="51355" xr:uid="{00000000-0005-0000-0000-000077750000}"/>
    <cellStyle name="Comma 2 9 13" xfId="27854" xr:uid="{00000000-0005-0000-0000-000078750000}"/>
    <cellStyle name="Comma 2 9 13 2" xfId="59236" xr:uid="{00000000-0005-0000-0000-000079750000}"/>
    <cellStyle name="Comma 2 9 14" xfId="12196" xr:uid="{00000000-0005-0000-0000-00007A750000}"/>
    <cellStyle name="Comma 2 9 14 2" xfId="43582" xr:uid="{00000000-0005-0000-0000-00007B750000}"/>
    <cellStyle name="Comma 2 9 15" xfId="33134" xr:uid="{00000000-0005-0000-0000-00007C750000}"/>
    <cellStyle name="Comma 2 9 2" xfId="1420" xr:uid="{00000000-0005-0000-0000-00007D750000}"/>
    <cellStyle name="Comma 2 9 2 10" xfId="33135" xr:uid="{00000000-0005-0000-0000-00007E750000}"/>
    <cellStyle name="Comma 2 9 2 2" xfId="1421" xr:uid="{00000000-0005-0000-0000-00007F750000}"/>
    <cellStyle name="Comma 2 9 2 2 2" xfId="1422" xr:uid="{00000000-0005-0000-0000-000080750000}"/>
    <cellStyle name="Comma 2 9 2 2 2 2" xfId="4122" xr:uid="{00000000-0005-0000-0000-000081750000}"/>
    <cellStyle name="Comma 2 9 2 2 2 2 2" xfId="9483" xr:uid="{00000000-0005-0000-0000-000082750000}"/>
    <cellStyle name="Comma 2 9 2 2 2 2 2 2" xfId="22602" xr:uid="{00000000-0005-0000-0000-000083750000}"/>
    <cellStyle name="Comma 2 9 2 2 2 2 2 2 2" xfId="53985" xr:uid="{00000000-0005-0000-0000-000084750000}"/>
    <cellStyle name="Comma 2 9 2 2 2 2 2 3" xfId="41031" xr:uid="{00000000-0005-0000-0000-000085750000}"/>
    <cellStyle name="Comma 2 9 2 2 2 2 3" xfId="30484" xr:uid="{00000000-0005-0000-0000-000086750000}"/>
    <cellStyle name="Comma 2 9 2 2 2 2 3 2" xfId="61866" xr:uid="{00000000-0005-0000-0000-000087750000}"/>
    <cellStyle name="Comma 2 9 2 2 2 2 4" xfId="14827" xr:uid="{00000000-0005-0000-0000-000088750000}"/>
    <cellStyle name="Comma 2 9 2 2 2 2 4 2" xfId="46212" xr:uid="{00000000-0005-0000-0000-000089750000}"/>
    <cellStyle name="Comma 2 9 2 2 2 2 5" xfId="35767" xr:uid="{00000000-0005-0000-0000-00008A750000}"/>
    <cellStyle name="Comma 2 9 2 2 2 3" xfId="6825" xr:uid="{00000000-0005-0000-0000-00008B750000}"/>
    <cellStyle name="Comma 2 9 2 2 2 3 2" xfId="25229" xr:uid="{00000000-0005-0000-0000-00008C750000}"/>
    <cellStyle name="Comma 2 9 2 2 2 3 2 2" xfId="56612" xr:uid="{00000000-0005-0000-0000-00008D750000}"/>
    <cellStyle name="Comma 2 9 2 2 2 3 3" xfId="17456" xr:uid="{00000000-0005-0000-0000-00008E750000}"/>
    <cellStyle name="Comma 2 9 2 2 2 3 3 2" xfId="48839" xr:uid="{00000000-0005-0000-0000-00008F750000}"/>
    <cellStyle name="Comma 2 9 2 2 2 3 4" xfId="38399" xr:uid="{00000000-0005-0000-0000-000090750000}"/>
    <cellStyle name="Comma 2 9 2 2 2 4" xfId="19975" xr:uid="{00000000-0005-0000-0000-000091750000}"/>
    <cellStyle name="Comma 2 9 2 2 2 4 2" xfId="51358" xr:uid="{00000000-0005-0000-0000-000092750000}"/>
    <cellStyle name="Comma 2 9 2 2 2 5" xfId="27857" xr:uid="{00000000-0005-0000-0000-000093750000}"/>
    <cellStyle name="Comma 2 9 2 2 2 5 2" xfId="59239" xr:uid="{00000000-0005-0000-0000-000094750000}"/>
    <cellStyle name="Comma 2 9 2 2 2 6" xfId="12199" xr:uid="{00000000-0005-0000-0000-000095750000}"/>
    <cellStyle name="Comma 2 9 2 2 2 6 2" xfId="43585" xr:uid="{00000000-0005-0000-0000-000096750000}"/>
    <cellStyle name="Comma 2 9 2 2 2 7" xfId="33137" xr:uid="{00000000-0005-0000-0000-000097750000}"/>
    <cellStyle name="Comma 2 9 2 2 3" xfId="4121" xr:uid="{00000000-0005-0000-0000-000098750000}"/>
    <cellStyle name="Comma 2 9 2 2 3 2" xfId="9482" xr:uid="{00000000-0005-0000-0000-000099750000}"/>
    <cellStyle name="Comma 2 9 2 2 3 2 2" xfId="22601" xr:uid="{00000000-0005-0000-0000-00009A750000}"/>
    <cellStyle name="Comma 2 9 2 2 3 2 2 2" xfId="53984" xr:uid="{00000000-0005-0000-0000-00009B750000}"/>
    <cellStyle name="Comma 2 9 2 2 3 2 3" xfId="41030" xr:uid="{00000000-0005-0000-0000-00009C750000}"/>
    <cellStyle name="Comma 2 9 2 2 3 3" xfId="30483" xr:uid="{00000000-0005-0000-0000-00009D750000}"/>
    <cellStyle name="Comma 2 9 2 2 3 3 2" xfId="61865" xr:uid="{00000000-0005-0000-0000-00009E750000}"/>
    <cellStyle name="Comma 2 9 2 2 3 4" xfId="14826" xr:uid="{00000000-0005-0000-0000-00009F750000}"/>
    <cellStyle name="Comma 2 9 2 2 3 4 2" xfId="46211" xr:uid="{00000000-0005-0000-0000-0000A0750000}"/>
    <cellStyle name="Comma 2 9 2 2 3 5" xfId="35766" xr:uid="{00000000-0005-0000-0000-0000A1750000}"/>
    <cellStyle name="Comma 2 9 2 2 4" xfId="6824" xr:uid="{00000000-0005-0000-0000-0000A2750000}"/>
    <cellStyle name="Comma 2 9 2 2 4 2" xfId="25228" xr:uid="{00000000-0005-0000-0000-0000A3750000}"/>
    <cellStyle name="Comma 2 9 2 2 4 2 2" xfId="56611" xr:uid="{00000000-0005-0000-0000-0000A4750000}"/>
    <cellStyle name="Comma 2 9 2 2 4 3" xfId="17455" xr:uid="{00000000-0005-0000-0000-0000A5750000}"/>
    <cellStyle name="Comma 2 9 2 2 4 3 2" xfId="48838" xr:uid="{00000000-0005-0000-0000-0000A6750000}"/>
    <cellStyle name="Comma 2 9 2 2 4 4" xfId="38398" xr:uid="{00000000-0005-0000-0000-0000A7750000}"/>
    <cellStyle name="Comma 2 9 2 2 5" xfId="19974" xr:uid="{00000000-0005-0000-0000-0000A8750000}"/>
    <cellStyle name="Comma 2 9 2 2 5 2" xfId="51357" xr:uid="{00000000-0005-0000-0000-0000A9750000}"/>
    <cellStyle name="Comma 2 9 2 2 6" xfId="27856" xr:uid="{00000000-0005-0000-0000-0000AA750000}"/>
    <cellStyle name="Comma 2 9 2 2 6 2" xfId="59238" xr:uid="{00000000-0005-0000-0000-0000AB750000}"/>
    <cellStyle name="Comma 2 9 2 2 7" xfId="12198" xr:uid="{00000000-0005-0000-0000-0000AC750000}"/>
    <cellStyle name="Comma 2 9 2 2 7 2" xfId="43584" xr:uid="{00000000-0005-0000-0000-0000AD750000}"/>
    <cellStyle name="Comma 2 9 2 2 8" xfId="33136" xr:uid="{00000000-0005-0000-0000-0000AE750000}"/>
    <cellStyle name="Comma 2 9 2 3" xfId="1423" xr:uid="{00000000-0005-0000-0000-0000AF750000}"/>
    <cellStyle name="Comma 2 9 2 3 2" xfId="4123" xr:uid="{00000000-0005-0000-0000-0000B0750000}"/>
    <cellStyle name="Comma 2 9 2 3 2 2" xfId="9484" xr:uid="{00000000-0005-0000-0000-0000B1750000}"/>
    <cellStyle name="Comma 2 9 2 3 2 2 2" xfId="22603" xr:uid="{00000000-0005-0000-0000-0000B2750000}"/>
    <cellStyle name="Comma 2 9 2 3 2 2 2 2" xfId="53986" xr:uid="{00000000-0005-0000-0000-0000B3750000}"/>
    <cellStyle name="Comma 2 9 2 3 2 2 3" xfId="41032" xr:uid="{00000000-0005-0000-0000-0000B4750000}"/>
    <cellStyle name="Comma 2 9 2 3 2 3" xfId="30485" xr:uid="{00000000-0005-0000-0000-0000B5750000}"/>
    <cellStyle name="Comma 2 9 2 3 2 3 2" xfId="61867" xr:uid="{00000000-0005-0000-0000-0000B6750000}"/>
    <cellStyle name="Comma 2 9 2 3 2 4" xfId="14828" xr:uid="{00000000-0005-0000-0000-0000B7750000}"/>
    <cellStyle name="Comma 2 9 2 3 2 4 2" xfId="46213" xr:uid="{00000000-0005-0000-0000-0000B8750000}"/>
    <cellStyle name="Comma 2 9 2 3 2 5" xfId="35768" xr:uid="{00000000-0005-0000-0000-0000B9750000}"/>
    <cellStyle name="Comma 2 9 2 3 3" xfId="6826" xr:uid="{00000000-0005-0000-0000-0000BA750000}"/>
    <cellStyle name="Comma 2 9 2 3 3 2" xfId="25230" xr:uid="{00000000-0005-0000-0000-0000BB750000}"/>
    <cellStyle name="Comma 2 9 2 3 3 2 2" xfId="56613" xr:uid="{00000000-0005-0000-0000-0000BC750000}"/>
    <cellStyle name="Comma 2 9 2 3 3 3" xfId="17457" xr:uid="{00000000-0005-0000-0000-0000BD750000}"/>
    <cellStyle name="Comma 2 9 2 3 3 3 2" xfId="48840" xr:uid="{00000000-0005-0000-0000-0000BE750000}"/>
    <cellStyle name="Comma 2 9 2 3 3 4" xfId="38400" xr:uid="{00000000-0005-0000-0000-0000BF750000}"/>
    <cellStyle name="Comma 2 9 2 3 4" xfId="19976" xr:uid="{00000000-0005-0000-0000-0000C0750000}"/>
    <cellStyle name="Comma 2 9 2 3 4 2" xfId="51359" xr:uid="{00000000-0005-0000-0000-0000C1750000}"/>
    <cellStyle name="Comma 2 9 2 3 5" xfId="27858" xr:uid="{00000000-0005-0000-0000-0000C2750000}"/>
    <cellStyle name="Comma 2 9 2 3 5 2" xfId="59240" xr:uid="{00000000-0005-0000-0000-0000C3750000}"/>
    <cellStyle name="Comma 2 9 2 3 6" xfId="12200" xr:uid="{00000000-0005-0000-0000-0000C4750000}"/>
    <cellStyle name="Comma 2 9 2 3 6 2" xfId="43586" xr:uid="{00000000-0005-0000-0000-0000C5750000}"/>
    <cellStyle name="Comma 2 9 2 3 7" xfId="33138" xr:uid="{00000000-0005-0000-0000-0000C6750000}"/>
    <cellStyle name="Comma 2 9 2 4" xfId="1424" xr:uid="{00000000-0005-0000-0000-0000C7750000}"/>
    <cellStyle name="Comma 2 9 2 4 2" xfId="4124" xr:uid="{00000000-0005-0000-0000-0000C8750000}"/>
    <cellStyle name="Comma 2 9 2 4 2 2" xfId="9485" xr:uid="{00000000-0005-0000-0000-0000C9750000}"/>
    <cellStyle name="Comma 2 9 2 4 2 2 2" xfId="22604" xr:uid="{00000000-0005-0000-0000-0000CA750000}"/>
    <cellStyle name="Comma 2 9 2 4 2 2 2 2" xfId="53987" xr:uid="{00000000-0005-0000-0000-0000CB750000}"/>
    <cellStyle name="Comma 2 9 2 4 2 2 3" xfId="41033" xr:uid="{00000000-0005-0000-0000-0000CC750000}"/>
    <cellStyle name="Comma 2 9 2 4 2 3" xfId="30486" xr:uid="{00000000-0005-0000-0000-0000CD750000}"/>
    <cellStyle name="Comma 2 9 2 4 2 3 2" xfId="61868" xr:uid="{00000000-0005-0000-0000-0000CE750000}"/>
    <cellStyle name="Comma 2 9 2 4 2 4" xfId="14829" xr:uid="{00000000-0005-0000-0000-0000CF750000}"/>
    <cellStyle name="Comma 2 9 2 4 2 4 2" xfId="46214" xr:uid="{00000000-0005-0000-0000-0000D0750000}"/>
    <cellStyle name="Comma 2 9 2 4 2 5" xfId="35769" xr:uid="{00000000-0005-0000-0000-0000D1750000}"/>
    <cellStyle name="Comma 2 9 2 4 3" xfId="6827" xr:uid="{00000000-0005-0000-0000-0000D2750000}"/>
    <cellStyle name="Comma 2 9 2 4 3 2" xfId="25231" xr:uid="{00000000-0005-0000-0000-0000D3750000}"/>
    <cellStyle name="Comma 2 9 2 4 3 2 2" xfId="56614" xr:uid="{00000000-0005-0000-0000-0000D4750000}"/>
    <cellStyle name="Comma 2 9 2 4 3 3" xfId="17458" xr:uid="{00000000-0005-0000-0000-0000D5750000}"/>
    <cellStyle name="Comma 2 9 2 4 3 3 2" xfId="48841" xr:uid="{00000000-0005-0000-0000-0000D6750000}"/>
    <cellStyle name="Comma 2 9 2 4 3 4" xfId="38401" xr:uid="{00000000-0005-0000-0000-0000D7750000}"/>
    <cellStyle name="Comma 2 9 2 4 4" xfId="19977" xr:uid="{00000000-0005-0000-0000-0000D8750000}"/>
    <cellStyle name="Comma 2 9 2 4 4 2" xfId="51360" xr:uid="{00000000-0005-0000-0000-0000D9750000}"/>
    <cellStyle name="Comma 2 9 2 4 5" xfId="27859" xr:uid="{00000000-0005-0000-0000-0000DA750000}"/>
    <cellStyle name="Comma 2 9 2 4 5 2" xfId="59241" xr:uid="{00000000-0005-0000-0000-0000DB750000}"/>
    <cellStyle name="Comma 2 9 2 4 6" xfId="12201" xr:uid="{00000000-0005-0000-0000-0000DC750000}"/>
    <cellStyle name="Comma 2 9 2 4 6 2" xfId="43587" xr:uid="{00000000-0005-0000-0000-0000DD750000}"/>
    <cellStyle name="Comma 2 9 2 4 7" xfId="33139" xr:uid="{00000000-0005-0000-0000-0000DE750000}"/>
    <cellStyle name="Comma 2 9 2 5" xfId="4120" xr:uid="{00000000-0005-0000-0000-0000DF750000}"/>
    <cellStyle name="Comma 2 9 2 5 2" xfId="9481" xr:uid="{00000000-0005-0000-0000-0000E0750000}"/>
    <cellStyle name="Comma 2 9 2 5 2 2" xfId="22600" xr:uid="{00000000-0005-0000-0000-0000E1750000}"/>
    <cellStyle name="Comma 2 9 2 5 2 2 2" xfId="53983" xr:uid="{00000000-0005-0000-0000-0000E2750000}"/>
    <cellStyle name="Comma 2 9 2 5 2 3" xfId="41029" xr:uid="{00000000-0005-0000-0000-0000E3750000}"/>
    <cellStyle name="Comma 2 9 2 5 3" xfId="30482" xr:uid="{00000000-0005-0000-0000-0000E4750000}"/>
    <cellStyle name="Comma 2 9 2 5 3 2" xfId="61864" xr:uid="{00000000-0005-0000-0000-0000E5750000}"/>
    <cellStyle name="Comma 2 9 2 5 4" xfId="14825" xr:uid="{00000000-0005-0000-0000-0000E6750000}"/>
    <cellStyle name="Comma 2 9 2 5 4 2" xfId="46210" xr:uid="{00000000-0005-0000-0000-0000E7750000}"/>
    <cellStyle name="Comma 2 9 2 5 5" xfId="35765" xr:uid="{00000000-0005-0000-0000-0000E8750000}"/>
    <cellStyle name="Comma 2 9 2 6" xfId="6823" xr:uid="{00000000-0005-0000-0000-0000E9750000}"/>
    <cellStyle name="Comma 2 9 2 6 2" xfId="25227" xr:uid="{00000000-0005-0000-0000-0000EA750000}"/>
    <cellStyle name="Comma 2 9 2 6 2 2" xfId="56610" xr:uid="{00000000-0005-0000-0000-0000EB750000}"/>
    <cellStyle name="Comma 2 9 2 6 3" xfId="17454" xr:uid="{00000000-0005-0000-0000-0000EC750000}"/>
    <cellStyle name="Comma 2 9 2 6 3 2" xfId="48837" xr:uid="{00000000-0005-0000-0000-0000ED750000}"/>
    <cellStyle name="Comma 2 9 2 6 4" xfId="38397" xr:uid="{00000000-0005-0000-0000-0000EE750000}"/>
    <cellStyle name="Comma 2 9 2 7" xfId="19973" xr:uid="{00000000-0005-0000-0000-0000EF750000}"/>
    <cellStyle name="Comma 2 9 2 7 2" xfId="51356" xr:uid="{00000000-0005-0000-0000-0000F0750000}"/>
    <cellStyle name="Comma 2 9 2 8" xfId="27855" xr:uid="{00000000-0005-0000-0000-0000F1750000}"/>
    <cellStyle name="Comma 2 9 2 8 2" xfId="59237" xr:uid="{00000000-0005-0000-0000-0000F2750000}"/>
    <cellStyle name="Comma 2 9 2 9" xfId="12197" xr:uid="{00000000-0005-0000-0000-0000F3750000}"/>
    <cellStyle name="Comma 2 9 2 9 2" xfId="43583" xr:uid="{00000000-0005-0000-0000-0000F4750000}"/>
    <cellStyle name="Comma 2 9 3" xfId="1425" xr:uid="{00000000-0005-0000-0000-0000F5750000}"/>
    <cellStyle name="Comma 2 9 3 10" xfId="33140" xr:uid="{00000000-0005-0000-0000-0000F6750000}"/>
    <cellStyle name="Comma 2 9 3 2" xfId="1426" xr:uid="{00000000-0005-0000-0000-0000F7750000}"/>
    <cellStyle name="Comma 2 9 3 2 2" xfId="1427" xr:uid="{00000000-0005-0000-0000-0000F8750000}"/>
    <cellStyle name="Comma 2 9 3 2 2 2" xfId="4127" xr:uid="{00000000-0005-0000-0000-0000F9750000}"/>
    <cellStyle name="Comma 2 9 3 2 2 2 2" xfId="9488" xr:uid="{00000000-0005-0000-0000-0000FA750000}"/>
    <cellStyle name="Comma 2 9 3 2 2 2 2 2" xfId="22607" xr:uid="{00000000-0005-0000-0000-0000FB750000}"/>
    <cellStyle name="Comma 2 9 3 2 2 2 2 2 2" xfId="53990" xr:uid="{00000000-0005-0000-0000-0000FC750000}"/>
    <cellStyle name="Comma 2 9 3 2 2 2 2 3" xfId="41036" xr:uid="{00000000-0005-0000-0000-0000FD750000}"/>
    <cellStyle name="Comma 2 9 3 2 2 2 3" xfId="30489" xr:uid="{00000000-0005-0000-0000-0000FE750000}"/>
    <cellStyle name="Comma 2 9 3 2 2 2 3 2" xfId="61871" xr:uid="{00000000-0005-0000-0000-0000FF750000}"/>
    <cellStyle name="Comma 2 9 3 2 2 2 4" xfId="14832" xr:uid="{00000000-0005-0000-0000-000000760000}"/>
    <cellStyle name="Comma 2 9 3 2 2 2 4 2" xfId="46217" xr:uid="{00000000-0005-0000-0000-000001760000}"/>
    <cellStyle name="Comma 2 9 3 2 2 2 5" xfId="35772" xr:uid="{00000000-0005-0000-0000-000002760000}"/>
    <cellStyle name="Comma 2 9 3 2 2 3" xfId="6830" xr:uid="{00000000-0005-0000-0000-000003760000}"/>
    <cellStyle name="Comma 2 9 3 2 2 3 2" xfId="25234" xr:uid="{00000000-0005-0000-0000-000004760000}"/>
    <cellStyle name="Comma 2 9 3 2 2 3 2 2" xfId="56617" xr:uid="{00000000-0005-0000-0000-000005760000}"/>
    <cellStyle name="Comma 2 9 3 2 2 3 3" xfId="17461" xr:uid="{00000000-0005-0000-0000-000006760000}"/>
    <cellStyle name="Comma 2 9 3 2 2 3 3 2" xfId="48844" xr:uid="{00000000-0005-0000-0000-000007760000}"/>
    <cellStyle name="Comma 2 9 3 2 2 3 4" xfId="38404" xr:uid="{00000000-0005-0000-0000-000008760000}"/>
    <cellStyle name="Comma 2 9 3 2 2 4" xfId="19980" xr:uid="{00000000-0005-0000-0000-000009760000}"/>
    <cellStyle name="Comma 2 9 3 2 2 4 2" xfId="51363" xr:uid="{00000000-0005-0000-0000-00000A760000}"/>
    <cellStyle name="Comma 2 9 3 2 2 5" xfId="27862" xr:uid="{00000000-0005-0000-0000-00000B760000}"/>
    <cellStyle name="Comma 2 9 3 2 2 5 2" xfId="59244" xr:uid="{00000000-0005-0000-0000-00000C760000}"/>
    <cellStyle name="Comma 2 9 3 2 2 6" xfId="12204" xr:uid="{00000000-0005-0000-0000-00000D760000}"/>
    <cellStyle name="Comma 2 9 3 2 2 6 2" xfId="43590" xr:uid="{00000000-0005-0000-0000-00000E760000}"/>
    <cellStyle name="Comma 2 9 3 2 2 7" xfId="33142" xr:uid="{00000000-0005-0000-0000-00000F760000}"/>
    <cellStyle name="Comma 2 9 3 2 3" xfId="4126" xr:uid="{00000000-0005-0000-0000-000010760000}"/>
    <cellStyle name="Comma 2 9 3 2 3 2" xfId="9487" xr:uid="{00000000-0005-0000-0000-000011760000}"/>
    <cellStyle name="Comma 2 9 3 2 3 2 2" xfId="22606" xr:uid="{00000000-0005-0000-0000-000012760000}"/>
    <cellStyle name="Comma 2 9 3 2 3 2 2 2" xfId="53989" xr:uid="{00000000-0005-0000-0000-000013760000}"/>
    <cellStyle name="Comma 2 9 3 2 3 2 3" xfId="41035" xr:uid="{00000000-0005-0000-0000-000014760000}"/>
    <cellStyle name="Comma 2 9 3 2 3 3" xfId="30488" xr:uid="{00000000-0005-0000-0000-000015760000}"/>
    <cellStyle name="Comma 2 9 3 2 3 3 2" xfId="61870" xr:uid="{00000000-0005-0000-0000-000016760000}"/>
    <cellStyle name="Comma 2 9 3 2 3 4" xfId="14831" xr:uid="{00000000-0005-0000-0000-000017760000}"/>
    <cellStyle name="Comma 2 9 3 2 3 4 2" xfId="46216" xr:uid="{00000000-0005-0000-0000-000018760000}"/>
    <cellStyle name="Comma 2 9 3 2 3 5" xfId="35771" xr:uid="{00000000-0005-0000-0000-000019760000}"/>
    <cellStyle name="Comma 2 9 3 2 4" xfId="6829" xr:uid="{00000000-0005-0000-0000-00001A760000}"/>
    <cellStyle name="Comma 2 9 3 2 4 2" xfId="25233" xr:uid="{00000000-0005-0000-0000-00001B760000}"/>
    <cellStyle name="Comma 2 9 3 2 4 2 2" xfId="56616" xr:uid="{00000000-0005-0000-0000-00001C760000}"/>
    <cellStyle name="Comma 2 9 3 2 4 3" xfId="17460" xr:uid="{00000000-0005-0000-0000-00001D760000}"/>
    <cellStyle name="Comma 2 9 3 2 4 3 2" xfId="48843" xr:uid="{00000000-0005-0000-0000-00001E760000}"/>
    <cellStyle name="Comma 2 9 3 2 4 4" xfId="38403" xr:uid="{00000000-0005-0000-0000-00001F760000}"/>
    <cellStyle name="Comma 2 9 3 2 5" xfId="19979" xr:uid="{00000000-0005-0000-0000-000020760000}"/>
    <cellStyle name="Comma 2 9 3 2 5 2" xfId="51362" xr:uid="{00000000-0005-0000-0000-000021760000}"/>
    <cellStyle name="Comma 2 9 3 2 6" xfId="27861" xr:uid="{00000000-0005-0000-0000-000022760000}"/>
    <cellStyle name="Comma 2 9 3 2 6 2" xfId="59243" xr:uid="{00000000-0005-0000-0000-000023760000}"/>
    <cellStyle name="Comma 2 9 3 2 7" xfId="12203" xr:uid="{00000000-0005-0000-0000-000024760000}"/>
    <cellStyle name="Comma 2 9 3 2 7 2" xfId="43589" xr:uid="{00000000-0005-0000-0000-000025760000}"/>
    <cellStyle name="Comma 2 9 3 2 8" xfId="33141" xr:uid="{00000000-0005-0000-0000-000026760000}"/>
    <cellStyle name="Comma 2 9 3 3" xfId="1428" xr:uid="{00000000-0005-0000-0000-000027760000}"/>
    <cellStyle name="Comma 2 9 3 3 2" xfId="4128" xr:uid="{00000000-0005-0000-0000-000028760000}"/>
    <cellStyle name="Comma 2 9 3 3 2 2" xfId="9489" xr:uid="{00000000-0005-0000-0000-000029760000}"/>
    <cellStyle name="Comma 2 9 3 3 2 2 2" xfId="22608" xr:uid="{00000000-0005-0000-0000-00002A760000}"/>
    <cellStyle name="Comma 2 9 3 3 2 2 2 2" xfId="53991" xr:uid="{00000000-0005-0000-0000-00002B760000}"/>
    <cellStyle name="Comma 2 9 3 3 2 2 3" xfId="41037" xr:uid="{00000000-0005-0000-0000-00002C760000}"/>
    <cellStyle name="Comma 2 9 3 3 2 3" xfId="30490" xr:uid="{00000000-0005-0000-0000-00002D760000}"/>
    <cellStyle name="Comma 2 9 3 3 2 3 2" xfId="61872" xr:uid="{00000000-0005-0000-0000-00002E760000}"/>
    <cellStyle name="Comma 2 9 3 3 2 4" xfId="14833" xr:uid="{00000000-0005-0000-0000-00002F760000}"/>
    <cellStyle name="Comma 2 9 3 3 2 4 2" xfId="46218" xr:uid="{00000000-0005-0000-0000-000030760000}"/>
    <cellStyle name="Comma 2 9 3 3 2 5" xfId="35773" xr:uid="{00000000-0005-0000-0000-000031760000}"/>
    <cellStyle name="Comma 2 9 3 3 3" xfId="6831" xr:uid="{00000000-0005-0000-0000-000032760000}"/>
    <cellStyle name="Comma 2 9 3 3 3 2" xfId="25235" xr:uid="{00000000-0005-0000-0000-000033760000}"/>
    <cellStyle name="Comma 2 9 3 3 3 2 2" xfId="56618" xr:uid="{00000000-0005-0000-0000-000034760000}"/>
    <cellStyle name="Comma 2 9 3 3 3 3" xfId="17462" xr:uid="{00000000-0005-0000-0000-000035760000}"/>
    <cellStyle name="Comma 2 9 3 3 3 3 2" xfId="48845" xr:uid="{00000000-0005-0000-0000-000036760000}"/>
    <cellStyle name="Comma 2 9 3 3 3 4" xfId="38405" xr:uid="{00000000-0005-0000-0000-000037760000}"/>
    <cellStyle name="Comma 2 9 3 3 4" xfId="19981" xr:uid="{00000000-0005-0000-0000-000038760000}"/>
    <cellStyle name="Comma 2 9 3 3 4 2" xfId="51364" xr:uid="{00000000-0005-0000-0000-000039760000}"/>
    <cellStyle name="Comma 2 9 3 3 5" xfId="27863" xr:uid="{00000000-0005-0000-0000-00003A760000}"/>
    <cellStyle name="Comma 2 9 3 3 5 2" xfId="59245" xr:uid="{00000000-0005-0000-0000-00003B760000}"/>
    <cellStyle name="Comma 2 9 3 3 6" xfId="12205" xr:uid="{00000000-0005-0000-0000-00003C760000}"/>
    <cellStyle name="Comma 2 9 3 3 6 2" xfId="43591" xr:uid="{00000000-0005-0000-0000-00003D760000}"/>
    <cellStyle name="Comma 2 9 3 3 7" xfId="33143" xr:uid="{00000000-0005-0000-0000-00003E760000}"/>
    <cellStyle name="Comma 2 9 3 4" xfId="1429" xr:uid="{00000000-0005-0000-0000-00003F760000}"/>
    <cellStyle name="Comma 2 9 3 4 2" xfId="4129" xr:uid="{00000000-0005-0000-0000-000040760000}"/>
    <cellStyle name="Comma 2 9 3 4 2 2" xfId="9490" xr:uid="{00000000-0005-0000-0000-000041760000}"/>
    <cellStyle name="Comma 2 9 3 4 2 2 2" xfId="22609" xr:uid="{00000000-0005-0000-0000-000042760000}"/>
    <cellStyle name="Comma 2 9 3 4 2 2 2 2" xfId="53992" xr:uid="{00000000-0005-0000-0000-000043760000}"/>
    <cellStyle name="Comma 2 9 3 4 2 2 3" xfId="41038" xr:uid="{00000000-0005-0000-0000-000044760000}"/>
    <cellStyle name="Comma 2 9 3 4 2 3" xfId="30491" xr:uid="{00000000-0005-0000-0000-000045760000}"/>
    <cellStyle name="Comma 2 9 3 4 2 3 2" xfId="61873" xr:uid="{00000000-0005-0000-0000-000046760000}"/>
    <cellStyle name="Comma 2 9 3 4 2 4" xfId="14834" xr:uid="{00000000-0005-0000-0000-000047760000}"/>
    <cellStyle name="Comma 2 9 3 4 2 4 2" xfId="46219" xr:uid="{00000000-0005-0000-0000-000048760000}"/>
    <cellStyle name="Comma 2 9 3 4 2 5" xfId="35774" xr:uid="{00000000-0005-0000-0000-000049760000}"/>
    <cellStyle name="Comma 2 9 3 4 3" xfId="6832" xr:uid="{00000000-0005-0000-0000-00004A760000}"/>
    <cellStyle name="Comma 2 9 3 4 3 2" xfId="25236" xr:uid="{00000000-0005-0000-0000-00004B760000}"/>
    <cellStyle name="Comma 2 9 3 4 3 2 2" xfId="56619" xr:uid="{00000000-0005-0000-0000-00004C760000}"/>
    <cellStyle name="Comma 2 9 3 4 3 3" xfId="17463" xr:uid="{00000000-0005-0000-0000-00004D760000}"/>
    <cellStyle name="Comma 2 9 3 4 3 3 2" xfId="48846" xr:uid="{00000000-0005-0000-0000-00004E760000}"/>
    <cellStyle name="Comma 2 9 3 4 3 4" xfId="38406" xr:uid="{00000000-0005-0000-0000-00004F760000}"/>
    <cellStyle name="Comma 2 9 3 4 4" xfId="19982" xr:uid="{00000000-0005-0000-0000-000050760000}"/>
    <cellStyle name="Comma 2 9 3 4 4 2" xfId="51365" xr:uid="{00000000-0005-0000-0000-000051760000}"/>
    <cellStyle name="Comma 2 9 3 4 5" xfId="27864" xr:uid="{00000000-0005-0000-0000-000052760000}"/>
    <cellStyle name="Comma 2 9 3 4 5 2" xfId="59246" xr:uid="{00000000-0005-0000-0000-000053760000}"/>
    <cellStyle name="Comma 2 9 3 4 6" xfId="12206" xr:uid="{00000000-0005-0000-0000-000054760000}"/>
    <cellStyle name="Comma 2 9 3 4 6 2" xfId="43592" xr:uid="{00000000-0005-0000-0000-000055760000}"/>
    <cellStyle name="Comma 2 9 3 4 7" xfId="33144" xr:uid="{00000000-0005-0000-0000-000056760000}"/>
    <cellStyle name="Comma 2 9 3 5" xfId="4125" xr:uid="{00000000-0005-0000-0000-000057760000}"/>
    <cellStyle name="Comma 2 9 3 5 2" xfId="9486" xr:uid="{00000000-0005-0000-0000-000058760000}"/>
    <cellStyle name="Comma 2 9 3 5 2 2" xfId="22605" xr:uid="{00000000-0005-0000-0000-000059760000}"/>
    <cellStyle name="Comma 2 9 3 5 2 2 2" xfId="53988" xr:uid="{00000000-0005-0000-0000-00005A760000}"/>
    <cellStyle name="Comma 2 9 3 5 2 3" xfId="41034" xr:uid="{00000000-0005-0000-0000-00005B760000}"/>
    <cellStyle name="Comma 2 9 3 5 3" xfId="30487" xr:uid="{00000000-0005-0000-0000-00005C760000}"/>
    <cellStyle name="Comma 2 9 3 5 3 2" xfId="61869" xr:uid="{00000000-0005-0000-0000-00005D760000}"/>
    <cellStyle name="Comma 2 9 3 5 4" xfId="14830" xr:uid="{00000000-0005-0000-0000-00005E760000}"/>
    <cellStyle name="Comma 2 9 3 5 4 2" xfId="46215" xr:uid="{00000000-0005-0000-0000-00005F760000}"/>
    <cellStyle name="Comma 2 9 3 5 5" xfId="35770" xr:uid="{00000000-0005-0000-0000-000060760000}"/>
    <cellStyle name="Comma 2 9 3 6" xfId="6828" xr:uid="{00000000-0005-0000-0000-000061760000}"/>
    <cellStyle name="Comma 2 9 3 6 2" xfId="25232" xr:uid="{00000000-0005-0000-0000-000062760000}"/>
    <cellStyle name="Comma 2 9 3 6 2 2" xfId="56615" xr:uid="{00000000-0005-0000-0000-000063760000}"/>
    <cellStyle name="Comma 2 9 3 6 3" xfId="17459" xr:uid="{00000000-0005-0000-0000-000064760000}"/>
    <cellStyle name="Comma 2 9 3 6 3 2" xfId="48842" xr:uid="{00000000-0005-0000-0000-000065760000}"/>
    <cellStyle name="Comma 2 9 3 6 4" xfId="38402" xr:uid="{00000000-0005-0000-0000-000066760000}"/>
    <cellStyle name="Comma 2 9 3 7" xfId="19978" xr:uid="{00000000-0005-0000-0000-000067760000}"/>
    <cellStyle name="Comma 2 9 3 7 2" xfId="51361" xr:uid="{00000000-0005-0000-0000-000068760000}"/>
    <cellStyle name="Comma 2 9 3 8" xfId="27860" xr:uid="{00000000-0005-0000-0000-000069760000}"/>
    <cellStyle name="Comma 2 9 3 8 2" xfId="59242" xr:uid="{00000000-0005-0000-0000-00006A760000}"/>
    <cellStyle name="Comma 2 9 3 9" xfId="12202" xr:uid="{00000000-0005-0000-0000-00006B760000}"/>
    <cellStyle name="Comma 2 9 3 9 2" xfId="43588" xr:uid="{00000000-0005-0000-0000-00006C760000}"/>
    <cellStyle name="Comma 2 9 4" xfId="1430" xr:uid="{00000000-0005-0000-0000-00006D760000}"/>
    <cellStyle name="Comma 2 9 4 10" xfId="33145" xr:uid="{00000000-0005-0000-0000-00006E760000}"/>
    <cellStyle name="Comma 2 9 4 2" xfId="1431" xr:uid="{00000000-0005-0000-0000-00006F760000}"/>
    <cellStyle name="Comma 2 9 4 2 2" xfId="1432" xr:uid="{00000000-0005-0000-0000-000070760000}"/>
    <cellStyle name="Comma 2 9 4 2 2 2" xfId="4132" xr:uid="{00000000-0005-0000-0000-000071760000}"/>
    <cellStyle name="Comma 2 9 4 2 2 2 2" xfId="9493" xr:uid="{00000000-0005-0000-0000-000072760000}"/>
    <cellStyle name="Comma 2 9 4 2 2 2 2 2" xfId="22612" xr:uid="{00000000-0005-0000-0000-000073760000}"/>
    <cellStyle name="Comma 2 9 4 2 2 2 2 2 2" xfId="53995" xr:uid="{00000000-0005-0000-0000-000074760000}"/>
    <cellStyle name="Comma 2 9 4 2 2 2 2 3" xfId="41041" xr:uid="{00000000-0005-0000-0000-000075760000}"/>
    <cellStyle name="Comma 2 9 4 2 2 2 3" xfId="30494" xr:uid="{00000000-0005-0000-0000-000076760000}"/>
    <cellStyle name="Comma 2 9 4 2 2 2 3 2" xfId="61876" xr:uid="{00000000-0005-0000-0000-000077760000}"/>
    <cellStyle name="Comma 2 9 4 2 2 2 4" xfId="14837" xr:uid="{00000000-0005-0000-0000-000078760000}"/>
    <cellStyle name="Comma 2 9 4 2 2 2 4 2" xfId="46222" xr:uid="{00000000-0005-0000-0000-000079760000}"/>
    <cellStyle name="Comma 2 9 4 2 2 2 5" xfId="35777" xr:uid="{00000000-0005-0000-0000-00007A760000}"/>
    <cellStyle name="Comma 2 9 4 2 2 3" xfId="6835" xr:uid="{00000000-0005-0000-0000-00007B760000}"/>
    <cellStyle name="Comma 2 9 4 2 2 3 2" xfId="25239" xr:uid="{00000000-0005-0000-0000-00007C760000}"/>
    <cellStyle name="Comma 2 9 4 2 2 3 2 2" xfId="56622" xr:uid="{00000000-0005-0000-0000-00007D760000}"/>
    <cellStyle name="Comma 2 9 4 2 2 3 3" xfId="17466" xr:uid="{00000000-0005-0000-0000-00007E760000}"/>
    <cellStyle name="Comma 2 9 4 2 2 3 3 2" xfId="48849" xr:uid="{00000000-0005-0000-0000-00007F760000}"/>
    <cellStyle name="Comma 2 9 4 2 2 3 4" xfId="38409" xr:uid="{00000000-0005-0000-0000-000080760000}"/>
    <cellStyle name="Comma 2 9 4 2 2 4" xfId="19985" xr:uid="{00000000-0005-0000-0000-000081760000}"/>
    <cellStyle name="Comma 2 9 4 2 2 4 2" xfId="51368" xr:uid="{00000000-0005-0000-0000-000082760000}"/>
    <cellStyle name="Comma 2 9 4 2 2 5" xfId="27867" xr:uid="{00000000-0005-0000-0000-000083760000}"/>
    <cellStyle name="Comma 2 9 4 2 2 5 2" xfId="59249" xr:uid="{00000000-0005-0000-0000-000084760000}"/>
    <cellStyle name="Comma 2 9 4 2 2 6" xfId="12209" xr:uid="{00000000-0005-0000-0000-000085760000}"/>
    <cellStyle name="Comma 2 9 4 2 2 6 2" xfId="43595" xr:uid="{00000000-0005-0000-0000-000086760000}"/>
    <cellStyle name="Comma 2 9 4 2 2 7" xfId="33147" xr:uid="{00000000-0005-0000-0000-000087760000}"/>
    <cellStyle name="Comma 2 9 4 2 3" xfId="4131" xr:uid="{00000000-0005-0000-0000-000088760000}"/>
    <cellStyle name="Comma 2 9 4 2 3 2" xfId="9492" xr:uid="{00000000-0005-0000-0000-000089760000}"/>
    <cellStyle name="Comma 2 9 4 2 3 2 2" xfId="22611" xr:uid="{00000000-0005-0000-0000-00008A760000}"/>
    <cellStyle name="Comma 2 9 4 2 3 2 2 2" xfId="53994" xr:uid="{00000000-0005-0000-0000-00008B760000}"/>
    <cellStyle name="Comma 2 9 4 2 3 2 3" xfId="41040" xr:uid="{00000000-0005-0000-0000-00008C760000}"/>
    <cellStyle name="Comma 2 9 4 2 3 3" xfId="30493" xr:uid="{00000000-0005-0000-0000-00008D760000}"/>
    <cellStyle name="Comma 2 9 4 2 3 3 2" xfId="61875" xr:uid="{00000000-0005-0000-0000-00008E760000}"/>
    <cellStyle name="Comma 2 9 4 2 3 4" xfId="14836" xr:uid="{00000000-0005-0000-0000-00008F760000}"/>
    <cellStyle name="Comma 2 9 4 2 3 4 2" xfId="46221" xr:uid="{00000000-0005-0000-0000-000090760000}"/>
    <cellStyle name="Comma 2 9 4 2 3 5" xfId="35776" xr:uid="{00000000-0005-0000-0000-000091760000}"/>
    <cellStyle name="Comma 2 9 4 2 4" xfId="6834" xr:uid="{00000000-0005-0000-0000-000092760000}"/>
    <cellStyle name="Comma 2 9 4 2 4 2" xfId="25238" xr:uid="{00000000-0005-0000-0000-000093760000}"/>
    <cellStyle name="Comma 2 9 4 2 4 2 2" xfId="56621" xr:uid="{00000000-0005-0000-0000-000094760000}"/>
    <cellStyle name="Comma 2 9 4 2 4 3" xfId="17465" xr:uid="{00000000-0005-0000-0000-000095760000}"/>
    <cellStyle name="Comma 2 9 4 2 4 3 2" xfId="48848" xr:uid="{00000000-0005-0000-0000-000096760000}"/>
    <cellStyle name="Comma 2 9 4 2 4 4" xfId="38408" xr:uid="{00000000-0005-0000-0000-000097760000}"/>
    <cellStyle name="Comma 2 9 4 2 5" xfId="19984" xr:uid="{00000000-0005-0000-0000-000098760000}"/>
    <cellStyle name="Comma 2 9 4 2 5 2" xfId="51367" xr:uid="{00000000-0005-0000-0000-000099760000}"/>
    <cellStyle name="Comma 2 9 4 2 6" xfId="27866" xr:uid="{00000000-0005-0000-0000-00009A760000}"/>
    <cellStyle name="Comma 2 9 4 2 6 2" xfId="59248" xr:uid="{00000000-0005-0000-0000-00009B760000}"/>
    <cellStyle name="Comma 2 9 4 2 7" xfId="12208" xr:uid="{00000000-0005-0000-0000-00009C760000}"/>
    <cellStyle name="Comma 2 9 4 2 7 2" xfId="43594" xr:uid="{00000000-0005-0000-0000-00009D760000}"/>
    <cellStyle name="Comma 2 9 4 2 8" xfId="33146" xr:uid="{00000000-0005-0000-0000-00009E760000}"/>
    <cellStyle name="Comma 2 9 4 3" xfId="1433" xr:uid="{00000000-0005-0000-0000-00009F760000}"/>
    <cellStyle name="Comma 2 9 4 3 2" xfId="4133" xr:uid="{00000000-0005-0000-0000-0000A0760000}"/>
    <cellStyle name="Comma 2 9 4 3 2 2" xfId="9494" xr:uid="{00000000-0005-0000-0000-0000A1760000}"/>
    <cellStyle name="Comma 2 9 4 3 2 2 2" xfId="22613" xr:uid="{00000000-0005-0000-0000-0000A2760000}"/>
    <cellStyle name="Comma 2 9 4 3 2 2 2 2" xfId="53996" xr:uid="{00000000-0005-0000-0000-0000A3760000}"/>
    <cellStyle name="Comma 2 9 4 3 2 2 3" xfId="41042" xr:uid="{00000000-0005-0000-0000-0000A4760000}"/>
    <cellStyle name="Comma 2 9 4 3 2 3" xfId="30495" xr:uid="{00000000-0005-0000-0000-0000A5760000}"/>
    <cellStyle name="Comma 2 9 4 3 2 3 2" xfId="61877" xr:uid="{00000000-0005-0000-0000-0000A6760000}"/>
    <cellStyle name="Comma 2 9 4 3 2 4" xfId="14838" xr:uid="{00000000-0005-0000-0000-0000A7760000}"/>
    <cellStyle name="Comma 2 9 4 3 2 4 2" xfId="46223" xr:uid="{00000000-0005-0000-0000-0000A8760000}"/>
    <cellStyle name="Comma 2 9 4 3 2 5" xfId="35778" xr:uid="{00000000-0005-0000-0000-0000A9760000}"/>
    <cellStyle name="Comma 2 9 4 3 3" xfId="6836" xr:uid="{00000000-0005-0000-0000-0000AA760000}"/>
    <cellStyle name="Comma 2 9 4 3 3 2" xfId="25240" xr:uid="{00000000-0005-0000-0000-0000AB760000}"/>
    <cellStyle name="Comma 2 9 4 3 3 2 2" xfId="56623" xr:uid="{00000000-0005-0000-0000-0000AC760000}"/>
    <cellStyle name="Comma 2 9 4 3 3 3" xfId="17467" xr:uid="{00000000-0005-0000-0000-0000AD760000}"/>
    <cellStyle name="Comma 2 9 4 3 3 3 2" xfId="48850" xr:uid="{00000000-0005-0000-0000-0000AE760000}"/>
    <cellStyle name="Comma 2 9 4 3 3 4" xfId="38410" xr:uid="{00000000-0005-0000-0000-0000AF760000}"/>
    <cellStyle name="Comma 2 9 4 3 4" xfId="19986" xr:uid="{00000000-0005-0000-0000-0000B0760000}"/>
    <cellStyle name="Comma 2 9 4 3 4 2" xfId="51369" xr:uid="{00000000-0005-0000-0000-0000B1760000}"/>
    <cellStyle name="Comma 2 9 4 3 5" xfId="27868" xr:uid="{00000000-0005-0000-0000-0000B2760000}"/>
    <cellStyle name="Comma 2 9 4 3 5 2" xfId="59250" xr:uid="{00000000-0005-0000-0000-0000B3760000}"/>
    <cellStyle name="Comma 2 9 4 3 6" xfId="12210" xr:uid="{00000000-0005-0000-0000-0000B4760000}"/>
    <cellStyle name="Comma 2 9 4 3 6 2" xfId="43596" xr:uid="{00000000-0005-0000-0000-0000B5760000}"/>
    <cellStyle name="Comma 2 9 4 3 7" xfId="33148" xr:uid="{00000000-0005-0000-0000-0000B6760000}"/>
    <cellStyle name="Comma 2 9 4 4" xfId="1434" xr:uid="{00000000-0005-0000-0000-0000B7760000}"/>
    <cellStyle name="Comma 2 9 4 4 2" xfId="4134" xr:uid="{00000000-0005-0000-0000-0000B8760000}"/>
    <cellStyle name="Comma 2 9 4 4 2 2" xfId="9495" xr:uid="{00000000-0005-0000-0000-0000B9760000}"/>
    <cellStyle name="Comma 2 9 4 4 2 2 2" xfId="22614" xr:uid="{00000000-0005-0000-0000-0000BA760000}"/>
    <cellStyle name="Comma 2 9 4 4 2 2 2 2" xfId="53997" xr:uid="{00000000-0005-0000-0000-0000BB760000}"/>
    <cellStyle name="Comma 2 9 4 4 2 2 3" xfId="41043" xr:uid="{00000000-0005-0000-0000-0000BC760000}"/>
    <cellStyle name="Comma 2 9 4 4 2 3" xfId="30496" xr:uid="{00000000-0005-0000-0000-0000BD760000}"/>
    <cellStyle name="Comma 2 9 4 4 2 3 2" xfId="61878" xr:uid="{00000000-0005-0000-0000-0000BE760000}"/>
    <cellStyle name="Comma 2 9 4 4 2 4" xfId="14839" xr:uid="{00000000-0005-0000-0000-0000BF760000}"/>
    <cellStyle name="Comma 2 9 4 4 2 4 2" xfId="46224" xr:uid="{00000000-0005-0000-0000-0000C0760000}"/>
    <cellStyle name="Comma 2 9 4 4 2 5" xfId="35779" xr:uid="{00000000-0005-0000-0000-0000C1760000}"/>
    <cellStyle name="Comma 2 9 4 4 3" xfId="6837" xr:uid="{00000000-0005-0000-0000-0000C2760000}"/>
    <cellStyle name="Comma 2 9 4 4 3 2" xfId="25241" xr:uid="{00000000-0005-0000-0000-0000C3760000}"/>
    <cellStyle name="Comma 2 9 4 4 3 2 2" xfId="56624" xr:uid="{00000000-0005-0000-0000-0000C4760000}"/>
    <cellStyle name="Comma 2 9 4 4 3 3" xfId="17468" xr:uid="{00000000-0005-0000-0000-0000C5760000}"/>
    <cellStyle name="Comma 2 9 4 4 3 3 2" xfId="48851" xr:uid="{00000000-0005-0000-0000-0000C6760000}"/>
    <cellStyle name="Comma 2 9 4 4 3 4" xfId="38411" xr:uid="{00000000-0005-0000-0000-0000C7760000}"/>
    <cellStyle name="Comma 2 9 4 4 4" xfId="19987" xr:uid="{00000000-0005-0000-0000-0000C8760000}"/>
    <cellStyle name="Comma 2 9 4 4 4 2" xfId="51370" xr:uid="{00000000-0005-0000-0000-0000C9760000}"/>
    <cellStyle name="Comma 2 9 4 4 5" xfId="27869" xr:uid="{00000000-0005-0000-0000-0000CA760000}"/>
    <cellStyle name="Comma 2 9 4 4 5 2" xfId="59251" xr:uid="{00000000-0005-0000-0000-0000CB760000}"/>
    <cellStyle name="Comma 2 9 4 4 6" xfId="12211" xr:uid="{00000000-0005-0000-0000-0000CC760000}"/>
    <cellStyle name="Comma 2 9 4 4 6 2" xfId="43597" xr:uid="{00000000-0005-0000-0000-0000CD760000}"/>
    <cellStyle name="Comma 2 9 4 4 7" xfId="33149" xr:uid="{00000000-0005-0000-0000-0000CE760000}"/>
    <cellStyle name="Comma 2 9 4 5" xfId="4130" xr:uid="{00000000-0005-0000-0000-0000CF760000}"/>
    <cellStyle name="Comma 2 9 4 5 2" xfId="9491" xr:uid="{00000000-0005-0000-0000-0000D0760000}"/>
    <cellStyle name="Comma 2 9 4 5 2 2" xfId="22610" xr:uid="{00000000-0005-0000-0000-0000D1760000}"/>
    <cellStyle name="Comma 2 9 4 5 2 2 2" xfId="53993" xr:uid="{00000000-0005-0000-0000-0000D2760000}"/>
    <cellStyle name="Comma 2 9 4 5 2 3" xfId="41039" xr:uid="{00000000-0005-0000-0000-0000D3760000}"/>
    <cellStyle name="Comma 2 9 4 5 3" xfId="30492" xr:uid="{00000000-0005-0000-0000-0000D4760000}"/>
    <cellStyle name="Comma 2 9 4 5 3 2" xfId="61874" xr:uid="{00000000-0005-0000-0000-0000D5760000}"/>
    <cellStyle name="Comma 2 9 4 5 4" xfId="14835" xr:uid="{00000000-0005-0000-0000-0000D6760000}"/>
    <cellStyle name="Comma 2 9 4 5 4 2" xfId="46220" xr:uid="{00000000-0005-0000-0000-0000D7760000}"/>
    <cellStyle name="Comma 2 9 4 5 5" xfId="35775" xr:uid="{00000000-0005-0000-0000-0000D8760000}"/>
    <cellStyle name="Comma 2 9 4 6" xfId="6833" xr:uid="{00000000-0005-0000-0000-0000D9760000}"/>
    <cellStyle name="Comma 2 9 4 6 2" xfId="25237" xr:uid="{00000000-0005-0000-0000-0000DA760000}"/>
    <cellStyle name="Comma 2 9 4 6 2 2" xfId="56620" xr:uid="{00000000-0005-0000-0000-0000DB760000}"/>
    <cellStyle name="Comma 2 9 4 6 3" xfId="17464" xr:uid="{00000000-0005-0000-0000-0000DC760000}"/>
    <cellStyle name="Comma 2 9 4 6 3 2" xfId="48847" xr:uid="{00000000-0005-0000-0000-0000DD760000}"/>
    <cellStyle name="Comma 2 9 4 6 4" xfId="38407" xr:uid="{00000000-0005-0000-0000-0000DE760000}"/>
    <cellStyle name="Comma 2 9 4 7" xfId="19983" xr:uid="{00000000-0005-0000-0000-0000DF760000}"/>
    <cellStyle name="Comma 2 9 4 7 2" xfId="51366" xr:uid="{00000000-0005-0000-0000-0000E0760000}"/>
    <cellStyle name="Comma 2 9 4 8" xfId="27865" xr:uid="{00000000-0005-0000-0000-0000E1760000}"/>
    <cellStyle name="Comma 2 9 4 8 2" xfId="59247" xr:uid="{00000000-0005-0000-0000-0000E2760000}"/>
    <cellStyle name="Comma 2 9 4 9" xfId="12207" xr:uid="{00000000-0005-0000-0000-0000E3760000}"/>
    <cellStyle name="Comma 2 9 4 9 2" xfId="43593" xr:uid="{00000000-0005-0000-0000-0000E4760000}"/>
    <cellStyle name="Comma 2 9 5" xfId="1435" xr:uid="{00000000-0005-0000-0000-0000E5760000}"/>
    <cellStyle name="Comma 2 9 5 10" xfId="33150" xr:uid="{00000000-0005-0000-0000-0000E6760000}"/>
    <cellStyle name="Comma 2 9 5 2" xfId="1436" xr:uid="{00000000-0005-0000-0000-0000E7760000}"/>
    <cellStyle name="Comma 2 9 5 2 2" xfId="1437" xr:uid="{00000000-0005-0000-0000-0000E8760000}"/>
    <cellStyle name="Comma 2 9 5 2 2 2" xfId="4137" xr:uid="{00000000-0005-0000-0000-0000E9760000}"/>
    <cellStyle name="Comma 2 9 5 2 2 2 2" xfId="9498" xr:uid="{00000000-0005-0000-0000-0000EA760000}"/>
    <cellStyle name="Comma 2 9 5 2 2 2 2 2" xfId="22617" xr:uid="{00000000-0005-0000-0000-0000EB760000}"/>
    <cellStyle name="Comma 2 9 5 2 2 2 2 2 2" xfId="54000" xr:uid="{00000000-0005-0000-0000-0000EC760000}"/>
    <cellStyle name="Comma 2 9 5 2 2 2 2 3" xfId="41046" xr:uid="{00000000-0005-0000-0000-0000ED760000}"/>
    <cellStyle name="Comma 2 9 5 2 2 2 3" xfId="30499" xr:uid="{00000000-0005-0000-0000-0000EE760000}"/>
    <cellStyle name="Comma 2 9 5 2 2 2 3 2" xfId="61881" xr:uid="{00000000-0005-0000-0000-0000EF760000}"/>
    <cellStyle name="Comma 2 9 5 2 2 2 4" xfId="14842" xr:uid="{00000000-0005-0000-0000-0000F0760000}"/>
    <cellStyle name="Comma 2 9 5 2 2 2 4 2" xfId="46227" xr:uid="{00000000-0005-0000-0000-0000F1760000}"/>
    <cellStyle name="Comma 2 9 5 2 2 2 5" xfId="35782" xr:uid="{00000000-0005-0000-0000-0000F2760000}"/>
    <cellStyle name="Comma 2 9 5 2 2 3" xfId="6840" xr:uid="{00000000-0005-0000-0000-0000F3760000}"/>
    <cellStyle name="Comma 2 9 5 2 2 3 2" xfId="25244" xr:uid="{00000000-0005-0000-0000-0000F4760000}"/>
    <cellStyle name="Comma 2 9 5 2 2 3 2 2" xfId="56627" xr:uid="{00000000-0005-0000-0000-0000F5760000}"/>
    <cellStyle name="Comma 2 9 5 2 2 3 3" xfId="17471" xr:uid="{00000000-0005-0000-0000-0000F6760000}"/>
    <cellStyle name="Comma 2 9 5 2 2 3 3 2" xfId="48854" xr:uid="{00000000-0005-0000-0000-0000F7760000}"/>
    <cellStyle name="Comma 2 9 5 2 2 3 4" xfId="38414" xr:uid="{00000000-0005-0000-0000-0000F8760000}"/>
    <cellStyle name="Comma 2 9 5 2 2 4" xfId="19990" xr:uid="{00000000-0005-0000-0000-0000F9760000}"/>
    <cellStyle name="Comma 2 9 5 2 2 4 2" xfId="51373" xr:uid="{00000000-0005-0000-0000-0000FA760000}"/>
    <cellStyle name="Comma 2 9 5 2 2 5" xfId="27872" xr:uid="{00000000-0005-0000-0000-0000FB760000}"/>
    <cellStyle name="Comma 2 9 5 2 2 5 2" xfId="59254" xr:uid="{00000000-0005-0000-0000-0000FC760000}"/>
    <cellStyle name="Comma 2 9 5 2 2 6" xfId="12214" xr:uid="{00000000-0005-0000-0000-0000FD760000}"/>
    <cellStyle name="Comma 2 9 5 2 2 6 2" xfId="43600" xr:uid="{00000000-0005-0000-0000-0000FE760000}"/>
    <cellStyle name="Comma 2 9 5 2 2 7" xfId="33152" xr:uid="{00000000-0005-0000-0000-0000FF760000}"/>
    <cellStyle name="Comma 2 9 5 2 3" xfId="4136" xr:uid="{00000000-0005-0000-0000-000000770000}"/>
    <cellStyle name="Comma 2 9 5 2 3 2" xfId="9497" xr:uid="{00000000-0005-0000-0000-000001770000}"/>
    <cellStyle name="Comma 2 9 5 2 3 2 2" xfId="22616" xr:uid="{00000000-0005-0000-0000-000002770000}"/>
    <cellStyle name="Comma 2 9 5 2 3 2 2 2" xfId="53999" xr:uid="{00000000-0005-0000-0000-000003770000}"/>
    <cellStyle name="Comma 2 9 5 2 3 2 3" xfId="41045" xr:uid="{00000000-0005-0000-0000-000004770000}"/>
    <cellStyle name="Comma 2 9 5 2 3 3" xfId="30498" xr:uid="{00000000-0005-0000-0000-000005770000}"/>
    <cellStyle name="Comma 2 9 5 2 3 3 2" xfId="61880" xr:uid="{00000000-0005-0000-0000-000006770000}"/>
    <cellStyle name="Comma 2 9 5 2 3 4" xfId="14841" xr:uid="{00000000-0005-0000-0000-000007770000}"/>
    <cellStyle name="Comma 2 9 5 2 3 4 2" xfId="46226" xr:uid="{00000000-0005-0000-0000-000008770000}"/>
    <cellStyle name="Comma 2 9 5 2 3 5" xfId="35781" xr:uid="{00000000-0005-0000-0000-000009770000}"/>
    <cellStyle name="Comma 2 9 5 2 4" xfId="6839" xr:uid="{00000000-0005-0000-0000-00000A770000}"/>
    <cellStyle name="Comma 2 9 5 2 4 2" xfId="25243" xr:uid="{00000000-0005-0000-0000-00000B770000}"/>
    <cellStyle name="Comma 2 9 5 2 4 2 2" xfId="56626" xr:uid="{00000000-0005-0000-0000-00000C770000}"/>
    <cellStyle name="Comma 2 9 5 2 4 3" xfId="17470" xr:uid="{00000000-0005-0000-0000-00000D770000}"/>
    <cellStyle name="Comma 2 9 5 2 4 3 2" xfId="48853" xr:uid="{00000000-0005-0000-0000-00000E770000}"/>
    <cellStyle name="Comma 2 9 5 2 4 4" xfId="38413" xr:uid="{00000000-0005-0000-0000-00000F770000}"/>
    <cellStyle name="Comma 2 9 5 2 5" xfId="19989" xr:uid="{00000000-0005-0000-0000-000010770000}"/>
    <cellStyle name="Comma 2 9 5 2 5 2" xfId="51372" xr:uid="{00000000-0005-0000-0000-000011770000}"/>
    <cellStyle name="Comma 2 9 5 2 6" xfId="27871" xr:uid="{00000000-0005-0000-0000-000012770000}"/>
    <cellStyle name="Comma 2 9 5 2 6 2" xfId="59253" xr:uid="{00000000-0005-0000-0000-000013770000}"/>
    <cellStyle name="Comma 2 9 5 2 7" xfId="12213" xr:uid="{00000000-0005-0000-0000-000014770000}"/>
    <cellStyle name="Comma 2 9 5 2 7 2" xfId="43599" xr:uid="{00000000-0005-0000-0000-000015770000}"/>
    <cellStyle name="Comma 2 9 5 2 8" xfId="33151" xr:uid="{00000000-0005-0000-0000-000016770000}"/>
    <cellStyle name="Comma 2 9 5 3" xfId="1438" xr:uid="{00000000-0005-0000-0000-000017770000}"/>
    <cellStyle name="Comma 2 9 5 3 2" xfId="4138" xr:uid="{00000000-0005-0000-0000-000018770000}"/>
    <cellStyle name="Comma 2 9 5 3 2 2" xfId="9499" xr:uid="{00000000-0005-0000-0000-000019770000}"/>
    <cellStyle name="Comma 2 9 5 3 2 2 2" xfId="22618" xr:uid="{00000000-0005-0000-0000-00001A770000}"/>
    <cellStyle name="Comma 2 9 5 3 2 2 2 2" xfId="54001" xr:uid="{00000000-0005-0000-0000-00001B770000}"/>
    <cellStyle name="Comma 2 9 5 3 2 2 3" xfId="41047" xr:uid="{00000000-0005-0000-0000-00001C770000}"/>
    <cellStyle name="Comma 2 9 5 3 2 3" xfId="30500" xr:uid="{00000000-0005-0000-0000-00001D770000}"/>
    <cellStyle name="Comma 2 9 5 3 2 3 2" xfId="61882" xr:uid="{00000000-0005-0000-0000-00001E770000}"/>
    <cellStyle name="Comma 2 9 5 3 2 4" xfId="14843" xr:uid="{00000000-0005-0000-0000-00001F770000}"/>
    <cellStyle name="Comma 2 9 5 3 2 4 2" xfId="46228" xr:uid="{00000000-0005-0000-0000-000020770000}"/>
    <cellStyle name="Comma 2 9 5 3 2 5" xfId="35783" xr:uid="{00000000-0005-0000-0000-000021770000}"/>
    <cellStyle name="Comma 2 9 5 3 3" xfId="6841" xr:uid="{00000000-0005-0000-0000-000022770000}"/>
    <cellStyle name="Comma 2 9 5 3 3 2" xfId="25245" xr:uid="{00000000-0005-0000-0000-000023770000}"/>
    <cellStyle name="Comma 2 9 5 3 3 2 2" xfId="56628" xr:uid="{00000000-0005-0000-0000-000024770000}"/>
    <cellStyle name="Comma 2 9 5 3 3 3" xfId="17472" xr:uid="{00000000-0005-0000-0000-000025770000}"/>
    <cellStyle name="Comma 2 9 5 3 3 3 2" xfId="48855" xr:uid="{00000000-0005-0000-0000-000026770000}"/>
    <cellStyle name="Comma 2 9 5 3 3 4" xfId="38415" xr:uid="{00000000-0005-0000-0000-000027770000}"/>
    <cellStyle name="Comma 2 9 5 3 4" xfId="19991" xr:uid="{00000000-0005-0000-0000-000028770000}"/>
    <cellStyle name="Comma 2 9 5 3 4 2" xfId="51374" xr:uid="{00000000-0005-0000-0000-000029770000}"/>
    <cellStyle name="Comma 2 9 5 3 5" xfId="27873" xr:uid="{00000000-0005-0000-0000-00002A770000}"/>
    <cellStyle name="Comma 2 9 5 3 5 2" xfId="59255" xr:uid="{00000000-0005-0000-0000-00002B770000}"/>
    <cellStyle name="Comma 2 9 5 3 6" xfId="12215" xr:uid="{00000000-0005-0000-0000-00002C770000}"/>
    <cellStyle name="Comma 2 9 5 3 6 2" xfId="43601" xr:uid="{00000000-0005-0000-0000-00002D770000}"/>
    <cellStyle name="Comma 2 9 5 3 7" xfId="33153" xr:uid="{00000000-0005-0000-0000-00002E770000}"/>
    <cellStyle name="Comma 2 9 5 4" xfId="1439" xr:uid="{00000000-0005-0000-0000-00002F770000}"/>
    <cellStyle name="Comma 2 9 5 4 2" xfId="4139" xr:uid="{00000000-0005-0000-0000-000030770000}"/>
    <cellStyle name="Comma 2 9 5 4 2 2" xfId="9500" xr:uid="{00000000-0005-0000-0000-000031770000}"/>
    <cellStyle name="Comma 2 9 5 4 2 2 2" xfId="22619" xr:uid="{00000000-0005-0000-0000-000032770000}"/>
    <cellStyle name="Comma 2 9 5 4 2 2 2 2" xfId="54002" xr:uid="{00000000-0005-0000-0000-000033770000}"/>
    <cellStyle name="Comma 2 9 5 4 2 2 3" xfId="41048" xr:uid="{00000000-0005-0000-0000-000034770000}"/>
    <cellStyle name="Comma 2 9 5 4 2 3" xfId="30501" xr:uid="{00000000-0005-0000-0000-000035770000}"/>
    <cellStyle name="Comma 2 9 5 4 2 3 2" xfId="61883" xr:uid="{00000000-0005-0000-0000-000036770000}"/>
    <cellStyle name="Comma 2 9 5 4 2 4" xfId="14844" xr:uid="{00000000-0005-0000-0000-000037770000}"/>
    <cellStyle name="Comma 2 9 5 4 2 4 2" xfId="46229" xr:uid="{00000000-0005-0000-0000-000038770000}"/>
    <cellStyle name="Comma 2 9 5 4 2 5" xfId="35784" xr:uid="{00000000-0005-0000-0000-000039770000}"/>
    <cellStyle name="Comma 2 9 5 4 3" xfId="6842" xr:uid="{00000000-0005-0000-0000-00003A770000}"/>
    <cellStyle name="Comma 2 9 5 4 3 2" xfId="25246" xr:uid="{00000000-0005-0000-0000-00003B770000}"/>
    <cellStyle name="Comma 2 9 5 4 3 2 2" xfId="56629" xr:uid="{00000000-0005-0000-0000-00003C770000}"/>
    <cellStyle name="Comma 2 9 5 4 3 3" xfId="17473" xr:uid="{00000000-0005-0000-0000-00003D770000}"/>
    <cellStyle name="Comma 2 9 5 4 3 3 2" xfId="48856" xr:uid="{00000000-0005-0000-0000-00003E770000}"/>
    <cellStyle name="Comma 2 9 5 4 3 4" xfId="38416" xr:uid="{00000000-0005-0000-0000-00003F770000}"/>
    <cellStyle name="Comma 2 9 5 4 4" xfId="19992" xr:uid="{00000000-0005-0000-0000-000040770000}"/>
    <cellStyle name="Comma 2 9 5 4 4 2" xfId="51375" xr:uid="{00000000-0005-0000-0000-000041770000}"/>
    <cellStyle name="Comma 2 9 5 4 5" xfId="27874" xr:uid="{00000000-0005-0000-0000-000042770000}"/>
    <cellStyle name="Comma 2 9 5 4 5 2" xfId="59256" xr:uid="{00000000-0005-0000-0000-000043770000}"/>
    <cellStyle name="Comma 2 9 5 4 6" xfId="12216" xr:uid="{00000000-0005-0000-0000-000044770000}"/>
    <cellStyle name="Comma 2 9 5 4 6 2" xfId="43602" xr:uid="{00000000-0005-0000-0000-000045770000}"/>
    <cellStyle name="Comma 2 9 5 4 7" xfId="33154" xr:uid="{00000000-0005-0000-0000-000046770000}"/>
    <cellStyle name="Comma 2 9 5 5" xfId="4135" xr:uid="{00000000-0005-0000-0000-000047770000}"/>
    <cellStyle name="Comma 2 9 5 5 2" xfId="9496" xr:uid="{00000000-0005-0000-0000-000048770000}"/>
    <cellStyle name="Comma 2 9 5 5 2 2" xfId="22615" xr:uid="{00000000-0005-0000-0000-000049770000}"/>
    <cellStyle name="Comma 2 9 5 5 2 2 2" xfId="53998" xr:uid="{00000000-0005-0000-0000-00004A770000}"/>
    <cellStyle name="Comma 2 9 5 5 2 3" xfId="41044" xr:uid="{00000000-0005-0000-0000-00004B770000}"/>
    <cellStyle name="Comma 2 9 5 5 3" xfId="30497" xr:uid="{00000000-0005-0000-0000-00004C770000}"/>
    <cellStyle name="Comma 2 9 5 5 3 2" xfId="61879" xr:uid="{00000000-0005-0000-0000-00004D770000}"/>
    <cellStyle name="Comma 2 9 5 5 4" xfId="14840" xr:uid="{00000000-0005-0000-0000-00004E770000}"/>
    <cellStyle name="Comma 2 9 5 5 4 2" xfId="46225" xr:uid="{00000000-0005-0000-0000-00004F770000}"/>
    <cellStyle name="Comma 2 9 5 5 5" xfId="35780" xr:uid="{00000000-0005-0000-0000-000050770000}"/>
    <cellStyle name="Comma 2 9 5 6" xfId="6838" xr:uid="{00000000-0005-0000-0000-000051770000}"/>
    <cellStyle name="Comma 2 9 5 6 2" xfId="25242" xr:uid="{00000000-0005-0000-0000-000052770000}"/>
    <cellStyle name="Comma 2 9 5 6 2 2" xfId="56625" xr:uid="{00000000-0005-0000-0000-000053770000}"/>
    <cellStyle name="Comma 2 9 5 6 3" xfId="17469" xr:uid="{00000000-0005-0000-0000-000054770000}"/>
    <cellStyle name="Comma 2 9 5 6 3 2" xfId="48852" xr:uid="{00000000-0005-0000-0000-000055770000}"/>
    <cellStyle name="Comma 2 9 5 6 4" xfId="38412" xr:uid="{00000000-0005-0000-0000-000056770000}"/>
    <cellStyle name="Comma 2 9 5 7" xfId="19988" xr:uid="{00000000-0005-0000-0000-000057770000}"/>
    <cellStyle name="Comma 2 9 5 7 2" xfId="51371" xr:uid="{00000000-0005-0000-0000-000058770000}"/>
    <cellStyle name="Comma 2 9 5 8" xfId="27870" xr:uid="{00000000-0005-0000-0000-000059770000}"/>
    <cellStyle name="Comma 2 9 5 8 2" xfId="59252" xr:uid="{00000000-0005-0000-0000-00005A770000}"/>
    <cellStyle name="Comma 2 9 5 9" xfId="12212" xr:uid="{00000000-0005-0000-0000-00005B770000}"/>
    <cellStyle name="Comma 2 9 5 9 2" xfId="43598" xr:uid="{00000000-0005-0000-0000-00005C770000}"/>
    <cellStyle name="Comma 2 9 6" xfId="1440" xr:uid="{00000000-0005-0000-0000-00005D770000}"/>
    <cellStyle name="Comma 2 9 6 2" xfId="1441" xr:uid="{00000000-0005-0000-0000-00005E770000}"/>
    <cellStyle name="Comma 2 9 6 2 2" xfId="4141" xr:uid="{00000000-0005-0000-0000-00005F770000}"/>
    <cellStyle name="Comma 2 9 6 2 2 2" xfId="9502" xr:uid="{00000000-0005-0000-0000-000060770000}"/>
    <cellStyle name="Comma 2 9 6 2 2 2 2" xfId="22621" xr:uid="{00000000-0005-0000-0000-000061770000}"/>
    <cellStyle name="Comma 2 9 6 2 2 2 2 2" xfId="54004" xr:uid="{00000000-0005-0000-0000-000062770000}"/>
    <cellStyle name="Comma 2 9 6 2 2 2 3" xfId="41050" xr:uid="{00000000-0005-0000-0000-000063770000}"/>
    <cellStyle name="Comma 2 9 6 2 2 3" xfId="30503" xr:uid="{00000000-0005-0000-0000-000064770000}"/>
    <cellStyle name="Comma 2 9 6 2 2 3 2" xfId="61885" xr:uid="{00000000-0005-0000-0000-000065770000}"/>
    <cellStyle name="Comma 2 9 6 2 2 4" xfId="14846" xr:uid="{00000000-0005-0000-0000-000066770000}"/>
    <cellStyle name="Comma 2 9 6 2 2 4 2" xfId="46231" xr:uid="{00000000-0005-0000-0000-000067770000}"/>
    <cellStyle name="Comma 2 9 6 2 2 5" xfId="35786" xr:uid="{00000000-0005-0000-0000-000068770000}"/>
    <cellStyle name="Comma 2 9 6 2 3" xfId="6844" xr:uid="{00000000-0005-0000-0000-000069770000}"/>
    <cellStyle name="Comma 2 9 6 2 3 2" xfId="25248" xr:uid="{00000000-0005-0000-0000-00006A770000}"/>
    <cellStyle name="Comma 2 9 6 2 3 2 2" xfId="56631" xr:uid="{00000000-0005-0000-0000-00006B770000}"/>
    <cellStyle name="Comma 2 9 6 2 3 3" xfId="17475" xr:uid="{00000000-0005-0000-0000-00006C770000}"/>
    <cellStyle name="Comma 2 9 6 2 3 3 2" xfId="48858" xr:uid="{00000000-0005-0000-0000-00006D770000}"/>
    <cellStyle name="Comma 2 9 6 2 3 4" xfId="38418" xr:uid="{00000000-0005-0000-0000-00006E770000}"/>
    <cellStyle name="Comma 2 9 6 2 4" xfId="19994" xr:uid="{00000000-0005-0000-0000-00006F770000}"/>
    <cellStyle name="Comma 2 9 6 2 4 2" xfId="51377" xr:uid="{00000000-0005-0000-0000-000070770000}"/>
    <cellStyle name="Comma 2 9 6 2 5" xfId="27876" xr:uid="{00000000-0005-0000-0000-000071770000}"/>
    <cellStyle name="Comma 2 9 6 2 5 2" xfId="59258" xr:uid="{00000000-0005-0000-0000-000072770000}"/>
    <cellStyle name="Comma 2 9 6 2 6" xfId="12218" xr:uid="{00000000-0005-0000-0000-000073770000}"/>
    <cellStyle name="Comma 2 9 6 2 6 2" xfId="43604" xr:uid="{00000000-0005-0000-0000-000074770000}"/>
    <cellStyle name="Comma 2 9 6 2 7" xfId="33156" xr:uid="{00000000-0005-0000-0000-000075770000}"/>
    <cellStyle name="Comma 2 9 6 3" xfId="1442" xr:uid="{00000000-0005-0000-0000-000076770000}"/>
    <cellStyle name="Comma 2 9 6 3 2" xfId="4142" xr:uid="{00000000-0005-0000-0000-000077770000}"/>
    <cellStyle name="Comma 2 9 6 3 2 2" xfId="9503" xr:uid="{00000000-0005-0000-0000-000078770000}"/>
    <cellStyle name="Comma 2 9 6 3 2 2 2" xfId="22622" xr:uid="{00000000-0005-0000-0000-000079770000}"/>
    <cellStyle name="Comma 2 9 6 3 2 2 2 2" xfId="54005" xr:uid="{00000000-0005-0000-0000-00007A770000}"/>
    <cellStyle name="Comma 2 9 6 3 2 2 3" xfId="41051" xr:uid="{00000000-0005-0000-0000-00007B770000}"/>
    <cellStyle name="Comma 2 9 6 3 2 3" xfId="30504" xr:uid="{00000000-0005-0000-0000-00007C770000}"/>
    <cellStyle name="Comma 2 9 6 3 2 3 2" xfId="61886" xr:uid="{00000000-0005-0000-0000-00007D770000}"/>
    <cellStyle name="Comma 2 9 6 3 2 4" xfId="14847" xr:uid="{00000000-0005-0000-0000-00007E770000}"/>
    <cellStyle name="Comma 2 9 6 3 2 4 2" xfId="46232" xr:uid="{00000000-0005-0000-0000-00007F770000}"/>
    <cellStyle name="Comma 2 9 6 3 2 5" xfId="35787" xr:uid="{00000000-0005-0000-0000-000080770000}"/>
    <cellStyle name="Comma 2 9 6 3 3" xfId="6845" xr:uid="{00000000-0005-0000-0000-000081770000}"/>
    <cellStyle name="Comma 2 9 6 3 3 2" xfId="25249" xr:uid="{00000000-0005-0000-0000-000082770000}"/>
    <cellStyle name="Comma 2 9 6 3 3 2 2" xfId="56632" xr:uid="{00000000-0005-0000-0000-000083770000}"/>
    <cellStyle name="Comma 2 9 6 3 3 3" xfId="17476" xr:uid="{00000000-0005-0000-0000-000084770000}"/>
    <cellStyle name="Comma 2 9 6 3 3 3 2" xfId="48859" xr:uid="{00000000-0005-0000-0000-000085770000}"/>
    <cellStyle name="Comma 2 9 6 3 3 4" xfId="38419" xr:uid="{00000000-0005-0000-0000-000086770000}"/>
    <cellStyle name="Comma 2 9 6 3 4" xfId="19995" xr:uid="{00000000-0005-0000-0000-000087770000}"/>
    <cellStyle name="Comma 2 9 6 3 4 2" xfId="51378" xr:uid="{00000000-0005-0000-0000-000088770000}"/>
    <cellStyle name="Comma 2 9 6 3 5" xfId="27877" xr:uid="{00000000-0005-0000-0000-000089770000}"/>
    <cellStyle name="Comma 2 9 6 3 5 2" xfId="59259" xr:uid="{00000000-0005-0000-0000-00008A770000}"/>
    <cellStyle name="Comma 2 9 6 3 6" xfId="12219" xr:uid="{00000000-0005-0000-0000-00008B770000}"/>
    <cellStyle name="Comma 2 9 6 3 6 2" xfId="43605" xr:uid="{00000000-0005-0000-0000-00008C770000}"/>
    <cellStyle name="Comma 2 9 6 3 7" xfId="33157" xr:uid="{00000000-0005-0000-0000-00008D770000}"/>
    <cellStyle name="Comma 2 9 6 4" xfId="4140" xr:uid="{00000000-0005-0000-0000-00008E770000}"/>
    <cellStyle name="Comma 2 9 6 4 2" xfId="9501" xr:uid="{00000000-0005-0000-0000-00008F770000}"/>
    <cellStyle name="Comma 2 9 6 4 2 2" xfId="22620" xr:uid="{00000000-0005-0000-0000-000090770000}"/>
    <cellStyle name="Comma 2 9 6 4 2 2 2" xfId="54003" xr:uid="{00000000-0005-0000-0000-000091770000}"/>
    <cellStyle name="Comma 2 9 6 4 2 3" xfId="41049" xr:uid="{00000000-0005-0000-0000-000092770000}"/>
    <cellStyle name="Comma 2 9 6 4 3" xfId="30502" xr:uid="{00000000-0005-0000-0000-000093770000}"/>
    <cellStyle name="Comma 2 9 6 4 3 2" xfId="61884" xr:uid="{00000000-0005-0000-0000-000094770000}"/>
    <cellStyle name="Comma 2 9 6 4 4" xfId="14845" xr:uid="{00000000-0005-0000-0000-000095770000}"/>
    <cellStyle name="Comma 2 9 6 4 4 2" xfId="46230" xr:uid="{00000000-0005-0000-0000-000096770000}"/>
    <cellStyle name="Comma 2 9 6 4 5" xfId="35785" xr:uid="{00000000-0005-0000-0000-000097770000}"/>
    <cellStyle name="Comma 2 9 6 5" xfId="6843" xr:uid="{00000000-0005-0000-0000-000098770000}"/>
    <cellStyle name="Comma 2 9 6 5 2" xfId="25247" xr:uid="{00000000-0005-0000-0000-000099770000}"/>
    <cellStyle name="Comma 2 9 6 5 2 2" xfId="56630" xr:uid="{00000000-0005-0000-0000-00009A770000}"/>
    <cellStyle name="Comma 2 9 6 5 3" xfId="17474" xr:uid="{00000000-0005-0000-0000-00009B770000}"/>
    <cellStyle name="Comma 2 9 6 5 3 2" xfId="48857" xr:uid="{00000000-0005-0000-0000-00009C770000}"/>
    <cellStyle name="Comma 2 9 6 5 4" xfId="38417" xr:uid="{00000000-0005-0000-0000-00009D770000}"/>
    <cellStyle name="Comma 2 9 6 6" xfId="19993" xr:uid="{00000000-0005-0000-0000-00009E770000}"/>
    <cellStyle name="Comma 2 9 6 6 2" xfId="51376" xr:uid="{00000000-0005-0000-0000-00009F770000}"/>
    <cellStyle name="Comma 2 9 6 7" xfId="27875" xr:uid="{00000000-0005-0000-0000-0000A0770000}"/>
    <cellStyle name="Comma 2 9 6 7 2" xfId="59257" xr:uid="{00000000-0005-0000-0000-0000A1770000}"/>
    <cellStyle name="Comma 2 9 6 8" xfId="12217" xr:uid="{00000000-0005-0000-0000-0000A2770000}"/>
    <cellStyle name="Comma 2 9 6 8 2" xfId="43603" xr:uid="{00000000-0005-0000-0000-0000A3770000}"/>
    <cellStyle name="Comma 2 9 6 9" xfId="33155" xr:uid="{00000000-0005-0000-0000-0000A4770000}"/>
    <cellStyle name="Comma 2 9 7" xfId="1443" xr:uid="{00000000-0005-0000-0000-0000A5770000}"/>
    <cellStyle name="Comma 2 9 7 2" xfId="1444" xr:uid="{00000000-0005-0000-0000-0000A6770000}"/>
    <cellStyle name="Comma 2 9 7 2 2" xfId="4144" xr:uid="{00000000-0005-0000-0000-0000A7770000}"/>
    <cellStyle name="Comma 2 9 7 2 2 2" xfId="9505" xr:uid="{00000000-0005-0000-0000-0000A8770000}"/>
    <cellStyle name="Comma 2 9 7 2 2 2 2" xfId="22624" xr:uid="{00000000-0005-0000-0000-0000A9770000}"/>
    <cellStyle name="Comma 2 9 7 2 2 2 2 2" xfId="54007" xr:uid="{00000000-0005-0000-0000-0000AA770000}"/>
    <cellStyle name="Comma 2 9 7 2 2 2 3" xfId="41053" xr:uid="{00000000-0005-0000-0000-0000AB770000}"/>
    <cellStyle name="Comma 2 9 7 2 2 3" xfId="30506" xr:uid="{00000000-0005-0000-0000-0000AC770000}"/>
    <cellStyle name="Comma 2 9 7 2 2 3 2" xfId="61888" xr:uid="{00000000-0005-0000-0000-0000AD770000}"/>
    <cellStyle name="Comma 2 9 7 2 2 4" xfId="14849" xr:uid="{00000000-0005-0000-0000-0000AE770000}"/>
    <cellStyle name="Comma 2 9 7 2 2 4 2" xfId="46234" xr:uid="{00000000-0005-0000-0000-0000AF770000}"/>
    <cellStyle name="Comma 2 9 7 2 2 5" xfId="35789" xr:uid="{00000000-0005-0000-0000-0000B0770000}"/>
    <cellStyle name="Comma 2 9 7 2 3" xfId="6847" xr:uid="{00000000-0005-0000-0000-0000B1770000}"/>
    <cellStyle name="Comma 2 9 7 2 3 2" xfId="25251" xr:uid="{00000000-0005-0000-0000-0000B2770000}"/>
    <cellStyle name="Comma 2 9 7 2 3 2 2" xfId="56634" xr:uid="{00000000-0005-0000-0000-0000B3770000}"/>
    <cellStyle name="Comma 2 9 7 2 3 3" xfId="17478" xr:uid="{00000000-0005-0000-0000-0000B4770000}"/>
    <cellStyle name="Comma 2 9 7 2 3 3 2" xfId="48861" xr:uid="{00000000-0005-0000-0000-0000B5770000}"/>
    <cellStyle name="Comma 2 9 7 2 3 4" xfId="38421" xr:uid="{00000000-0005-0000-0000-0000B6770000}"/>
    <cellStyle name="Comma 2 9 7 2 4" xfId="19997" xr:uid="{00000000-0005-0000-0000-0000B7770000}"/>
    <cellStyle name="Comma 2 9 7 2 4 2" xfId="51380" xr:uid="{00000000-0005-0000-0000-0000B8770000}"/>
    <cellStyle name="Comma 2 9 7 2 5" xfId="27879" xr:uid="{00000000-0005-0000-0000-0000B9770000}"/>
    <cellStyle name="Comma 2 9 7 2 5 2" xfId="59261" xr:uid="{00000000-0005-0000-0000-0000BA770000}"/>
    <cellStyle name="Comma 2 9 7 2 6" xfId="12221" xr:uid="{00000000-0005-0000-0000-0000BB770000}"/>
    <cellStyle name="Comma 2 9 7 2 6 2" xfId="43607" xr:uid="{00000000-0005-0000-0000-0000BC770000}"/>
    <cellStyle name="Comma 2 9 7 2 7" xfId="33159" xr:uid="{00000000-0005-0000-0000-0000BD770000}"/>
    <cellStyle name="Comma 2 9 7 3" xfId="4143" xr:uid="{00000000-0005-0000-0000-0000BE770000}"/>
    <cellStyle name="Comma 2 9 7 3 2" xfId="9504" xr:uid="{00000000-0005-0000-0000-0000BF770000}"/>
    <cellStyle name="Comma 2 9 7 3 2 2" xfId="22623" xr:uid="{00000000-0005-0000-0000-0000C0770000}"/>
    <cellStyle name="Comma 2 9 7 3 2 2 2" xfId="54006" xr:uid="{00000000-0005-0000-0000-0000C1770000}"/>
    <cellStyle name="Comma 2 9 7 3 2 3" xfId="41052" xr:uid="{00000000-0005-0000-0000-0000C2770000}"/>
    <cellStyle name="Comma 2 9 7 3 3" xfId="30505" xr:uid="{00000000-0005-0000-0000-0000C3770000}"/>
    <cellStyle name="Comma 2 9 7 3 3 2" xfId="61887" xr:uid="{00000000-0005-0000-0000-0000C4770000}"/>
    <cellStyle name="Comma 2 9 7 3 4" xfId="14848" xr:uid="{00000000-0005-0000-0000-0000C5770000}"/>
    <cellStyle name="Comma 2 9 7 3 4 2" xfId="46233" xr:uid="{00000000-0005-0000-0000-0000C6770000}"/>
    <cellStyle name="Comma 2 9 7 3 5" xfId="35788" xr:uid="{00000000-0005-0000-0000-0000C7770000}"/>
    <cellStyle name="Comma 2 9 7 4" xfId="6846" xr:uid="{00000000-0005-0000-0000-0000C8770000}"/>
    <cellStyle name="Comma 2 9 7 4 2" xfId="25250" xr:uid="{00000000-0005-0000-0000-0000C9770000}"/>
    <cellStyle name="Comma 2 9 7 4 2 2" xfId="56633" xr:uid="{00000000-0005-0000-0000-0000CA770000}"/>
    <cellStyle name="Comma 2 9 7 4 3" xfId="17477" xr:uid="{00000000-0005-0000-0000-0000CB770000}"/>
    <cellStyle name="Comma 2 9 7 4 3 2" xfId="48860" xr:uid="{00000000-0005-0000-0000-0000CC770000}"/>
    <cellStyle name="Comma 2 9 7 4 4" xfId="38420" xr:uid="{00000000-0005-0000-0000-0000CD770000}"/>
    <cellStyle name="Comma 2 9 7 5" xfId="19996" xr:uid="{00000000-0005-0000-0000-0000CE770000}"/>
    <cellStyle name="Comma 2 9 7 5 2" xfId="51379" xr:uid="{00000000-0005-0000-0000-0000CF770000}"/>
    <cellStyle name="Comma 2 9 7 6" xfId="27878" xr:uid="{00000000-0005-0000-0000-0000D0770000}"/>
    <cellStyle name="Comma 2 9 7 6 2" xfId="59260" xr:uid="{00000000-0005-0000-0000-0000D1770000}"/>
    <cellStyle name="Comma 2 9 7 7" xfId="12220" xr:uid="{00000000-0005-0000-0000-0000D2770000}"/>
    <cellStyle name="Comma 2 9 7 7 2" xfId="43606" xr:uid="{00000000-0005-0000-0000-0000D3770000}"/>
    <cellStyle name="Comma 2 9 7 8" xfId="33158" xr:uid="{00000000-0005-0000-0000-0000D4770000}"/>
    <cellStyle name="Comma 2 9 8" xfId="1445" xr:uid="{00000000-0005-0000-0000-0000D5770000}"/>
    <cellStyle name="Comma 2 9 8 2" xfId="4145" xr:uid="{00000000-0005-0000-0000-0000D6770000}"/>
    <cellStyle name="Comma 2 9 8 2 2" xfId="9506" xr:uid="{00000000-0005-0000-0000-0000D7770000}"/>
    <cellStyle name="Comma 2 9 8 2 2 2" xfId="22625" xr:uid="{00000000-0005-0000-0000-0000D8770000}"/>
    <cellStyle name="Comma 2 9 8 2 2 2 2" xfId="54008" xr:uid="{00000000-0005-0000-0000-0000D9770000}"/>
    <cellStyle name="Comma 2 9 8 2 2 3" xfId="41054" xr:uid="{00000000-0005-0000-0000-0000DA770000}"/>
    <cellStyle name="Comma 2 9 8 2 3" xfId="30507" xr:uid="{00000000-0005-0000-0000-0000DB770000}"/>
    <cellStyle name="Comma 2 9 8 2 3 2" xfId="61889" xr:uid="{00000000-0005-0000-0000-0000DC770000}"/>
    <cellStyle name="Comma 2 9 8 2 4" xfId="14850" xr:uid="{00000000-0005-0000-0000-0000DD770000}"/>
    <cellStyle name="Comma 2 9 8 2 4 2" xfId="46235" xr:uid="{00000000-0005-0000-0000-0000DE770000}"/>
    <cellStyle name="Comma 2 9 8 2 5" xfId="35790" xr:uid="{00000000-0005-0000-0000-0000DF770000}"/>
    <cellStyle name="Comma 2 9 8 3" xfId="6848" xr:uid="{00000000-0005-0000-0000-0000E0770000}"/>
    <cellStyle name="Comma 2 9 8 3 2" xfId="25252" xr:uid="{00000000-0005-0000-0000-0000E1770000}"/>
    <cellStyle name="Comma 2 9 8 3 2 2" xfId="56635" xr:uid="{00000000-0005-0000-0000-0000E2770000}"/>
    <cellStyle name="Comma 2 9 8 3 3" xfId="17479" xr:uid="{00000000-0005-0000-0000-0000E3770000}"/>
    <cellStyle name="Comma 2 9 8 3 3 2" xfId="48862" xr:uid="{00000000-0005-0000-0000-0000E4770000}"/>
    <cellStyle name="Comma 2 9 8 3 4" xfId="38422" xr:uid="{00000000-0005-0000-0000-0000E5770000}"/>
    <cellStyle name="Comma 2 9 8 4" xfId="19998" xr:uid="{00000000-0005-0000-0000-0000E6770000}"/>
    <cellStyle name="Comma 2 9 8 4 2" xfId="51381" xr:uid="{00000000-0005-0000-0000-0000E7770000}"/>
    <cellStyle name="Comma 2 9 8 5" xfId="27880" xr:uid="{00000000-0005-0000-0000-0000E8770000}"/>
    <cellStyle name="Comma 2 9 8 5 2" xfId="59262" xr:uid="{00000000-0005-0000-0000-0000E9770000}"/>
    <cellStyle name="Comma 2 9 8 6" xfId="12222" xr:uid="{00000000-0005-0000-0000-0000EA770000}"/>
    <cellStyle name="Comma 2 9 8 6 2" xfId="43608" xr:uid="{00000000-0005-0000-0000-0000EB770000}"/>
    <cellStyle name="Comma 2 9 8 7" xfId="33160" xr:uid="{00000000-0005-0000-0000-0000EC770000}"/>
    <cellStyle name="Comma 2 9 9" xfId="1446" xr:uid="{00000000-0005-0000-0000-0000ED770000}"/>
    <cellStyle name="Comma 2 9 9 2" xfId="4146" xr:uid="{00000000-0005-0000-0000-0000EE770000}"/>
    <cellStyle name="Comma 2 9 9 2 2" xfId="9507" xr:uid="{00000000-0005-0000-0000-0000EF770000}"/>
    <cellStyle name="Comma 2 9 9 2 2 2" xfId="22626" xr:uid="{00000000-0005-0000-0000-0000F0770000}"/>
    <cellStyle name="Comma 2 9 9 2 2 2 2" xfId="54009" xr:uid="{00000000-0005-0000-0000-0000F1770000}"/>
    <cellStyle name="Comma 2 9 9 2 2 3" xfId="41055" xr:uid="{00000000-0005-0000-0000-0000F2770000}"/>
    <cellStyle name="Comma 2 9 9 2 3" xfId="30508" xr:uid="{00000000-0005-0000-0000-0000F3770000}"/>
    <cellStyle name="Comma 2 9 9 2 3 2" xfId="61890" xr:uid="{00000000-0005-0000-0000-0000F4770000}"/>
    <cellStyle name="Comma 2 9 9 2 4" xfId="14851" xr:uid="{00000000-0005-0000-0000-0000F5770000}"/>
    <cellStyle name="Comma 2 9 9 2 4 2" xfId="46236" xr:uid="{00000000-0005-0000-0000-0000F6770000}"/>
    <cellStyle name="Comma 2 9 9 2 5" xfId="35791" xr:uid="{00000000-0005-0000-0000-0000F7770000}"/>
    <cellStyle name="Comma 2 9 9 3" xfId="6849" xr:uid="{00000000-0005-0000-0000-0000F8770000}"/>
    <cellStyle name="Comma 2 9 9 3 2" xfId="25253" xr:uid="{00000000-0005-0000-0000-0000F9770000}"/>
    <cellStyle name="Comma 2 9 9 3 2 2" xfId="56636" xr:uid="{00000000-0005-0000-0000-0000FA770000}"/>
    <cellStyle name="Comma 2 9 9 3 3" xfId="17480" xr:uid="{00000000-0005-0000-0000-0000FB770000}"/>
    <cellStyle name="Comma 2 9 9 3 3 2" xfId="48863" xr:uid="{00000000-0005-0000-0000-0000FC770000}"/>
    <cellStyle name="Comma 2 9 9 3 4" xfId="38423" xr:uid="{00000000-0005-0000-0000-0000FD770000}"/>
    <cellStyle name="Comma 2 9 9 4" xfId="19999" xr:uid="{00000000-0005-0000-0000-0000FE770000}"/>
    <cellStyle name="Comma 2 9 9 4 2" xfId="51382" xr:uid="{00000000-0005-0000-0000-0000FF770000}"/>
    <cellStyle name="Comma 2 9 9 5" xfId="27881" xr:uid="{00000000-0005-0000-0000-000000780000}"/>
    <cellStyle name="Comma 2 9 9 5 2" xfId="59263" xr:uid="{00000000-0005-0000-0000-000001780000}"/>
    <cellStyle name="Comma 2 9 9 6" xfId="12223" xr:uid="{00000000-0005-0000-0000-000002780000}"/>
    <cellStyle name="Comma 2 9 9 6 2" xfId="43609" xr:uid="{00000000-0005-0000-0000-000003780000}"/>
    <cellStyle name="Comma 2 9 9 7" xfId="33161" xr:uid="{00000000-0005-0000-0000-000004780000}"/>
    <cellStyle name="Comma 3" xfId="146" xr:uid="{00000000-0005-0000-0000-000005780000}"/>
    <cellStyle name="Comma 3 10" xfId="1448" xr:uid="{00000000-0005-0000-0000-000006780000}"/>
    <cellStyle name="Comma 3 10 2" xfId="1449" xr:uid="{00000000-0005-0000-0000-000007780000}"/>
    <cellStyle name="Comma 3 10 2 2" xfId="4149" xr:uid="{00000000-0005-0000-0000-000008780000}"/>
    <cellStyle name="Comma 3 10 2 2 2" xfId="9510" xr:uid="{00000000-0005-0000-0000-000009780000}"/>
    <cellStyle name="Comma 3 10 2 2 2 2" xfId="22629" xr:uid="{00000000-0005-0000-0000-00000A780000}"/>
    <cellStyle name="Comma 3 10 2 2 2 2 2" xfId="54012" xr:uid="{00000000-0005-0000-0000-00000B780000}"/>
    <cellStyle name="Comma 3 10 2 2 2 3" xfId="41058" xr:uid="{00000000-0005-0000-0000-00000C780000}"/>
    <cellStyle name="Comma 3 10 2 2 3" xfId="30511" xr:uid="{00000000-0005-0000-0000-00000D780000}"/>
    <cellStyle name="Comma 3 10 2 2 3 2" xfId="61893" xr:uid="{00000000-0005-0000-0000-00000E780000}"/>
    <cellStyle name="Comma 3 10 2 2 4" xfId="14854" xr:uid="{00000000-0005-0000-0000-00000F780000}"/>
    <cellStyle name="Comma 3 10 2 2 4 2" xfId="46239" xr:uid="{00000000-0005-0000-0000-000010780000}"/>
    <cellStyle name="Comma 3 10 2 2 5" xfId="35794" xr:uid="{00000000-0005-0000-0000-000011780000}"/>
    <cellStyle name="Comma 3 10 2 3" xfId="6852" xr:uid="{00000000-0005-0000-0000-000012780000}"/>
    <cellStyle name="Comma 3 10 2 3 2" xfId="25256" xr:uid="{00000000-0005-0000-0000-000013780000}"/>
    <cellStyle name="Comma 3 10 2 3 2 2" xfId="56639" xr:uid="{00000000-0005-0000-0000-000014780000}"/>
    <cellStyle name="Comma 3 10 2 3 3" xfId="17483" xr:uid="{00000000-0005-0000-0000-000015780000}"/>
    <cellStyle name="Comma 3 10 2 3 3 2" xfId="48866" xr:uid="{00000000-0005-0000-0000-000016780000}"/>
    <cellStyle name="Comma 3 10 2 3 4" xfId="38426" xr:uid="{00000000-0005-0000-0000-000017780000}"/>
    <cellStyle name="Comma 3 10 2 4" xfId="20002" xr:uid="{00000000-0005-0000-0000-000018780000}"/>
    <cellStyle name="Comma 3 10 2 4 2" xfId="51385" xr:uid="{00000000-0005-0000-0000-000019780000}"/>
    <cellStyle name="Comma 3 10 2 5" xfId="27884" xr:uid="{00000000-0005-0000-0000-00001A780000}"/>
    <cellStyle name="Comma 3 10 2 5 2" xfId="59266" xr:uid="{00000000-0005-0000-0000-00001B780000}"/>
    <cellStyle name="Comma 3 10 2 6" xfId="12226" xr:uid="{00000000-0005-0000-0000-00001C780000}"/>
    <cellStyle name="Comma 3 10 2 6 2" xfId="43612" xr:uid="{00000000-0005-0000-0000-00001D780000}"/>
    <cellStyle name="Comma 3 10 2 7" xfId="33164" xr:uid="{00000000-0005-0000-0000-00001E780000}"/>
    <cellStyle name="Comma 3 10 3" xfId="1450" xr:uid="{00000000-0005-0000-0000-00001F780000}"/>
    <cellStyle name="Comma 3 10 3 2" xfId="4150" xr:uid="{00000000-0005-0000-0000-000020780000}"/>
    <cellStyle name="Comma 3 10 3 2 2" xfId="9511" xr:uid="{00000000-0005-0000-0000-000021780000}"/>
    <cellStyle name="Comma 3 10 3 2 2 2" xfId="22630" xr:uid="{00000000-0005-0000-0000-000022780000}"/>
    <cellStyle name="Comma 3 10 3 2 2 2 2" xfId="54013" xr:uid="{00000000-0005-0000-0000-000023780000}"/>
    <cellStyle name="Comma 3 10 3 2 2 3" xfId="41059" xr:uid="{00000000-0005-0000-0000-000024780000}"/>
    <cellStyle name="Comma 3 10 3 2 3" xfId="30512" xr:uid="{00000000-0005-0000-0000-000025780000}"/>
    <cellStyle name="Comma 3 10 3 2 3 2" xfId="61894" xr:uid="{00000000-0005-0000-0000-000026780000}"/>
    <cellStyle name="Comma 3 10 3 2 4" xfId="14855" xr:uid="{00000000-0005-0000-0000-000027780000}"/>
    <cellStyle name="Comma 3 10 3 2 4 2" xfId="46240" xr:uid="{00000000-0005-0000-0000-000028780000}"/>
    <cellStyle name="Comma 3 10 3 2 5" xfId="35795" xr:uid="{00000000-0005-0000-0000-000029780000}"/>
    <cellStyle name="Comma 3 10 3 3" xfId="6853" xr:uid="{00000000-0005-0000-0000-00002A780000}"/>
    <cellStyle name="Comma 3 10 3 3 2" xfId="25257" xr:uid="{00000000-0005-0000-0000-00002B780000}"/>
    <cellStyle name="Comma 3 10 3 3 2 2" xfId="56640" xr:uid="{00000000-0005-0000-0000-00002C780000}"/>
    <cellStyle name="Comma 3 10 3 3 3" xfId="17484" xr:uid="{00000000-0005-0000-0000-00002D780000}"/>
    <cellStyle name="Comma 3 10 3 3 3 2" xfId="48867" xr:uid="{00000000-0005-0000-0000-00002E780000}"/>
    <cellStyle name="Comma 3 10 3 3 4" xfId="38427" xr:uid="{00000000-0005-0000-0000-00002F780000}"/>
    <cellStyle name="Comma 3 10 3 4" xfId="20003" xr:uid="{00000000-0005-0000-0000-000030780000}"/>
    <cellStyle name="Comma 3 10 3 4 2" xfId="51386" xr:uid="{00000000-0005-0000-0000-000031780000}"/>
    <cellStyle name="Comma 3 10 3 5" xfId="27885" xr:uid="{00000000-0005-0000-0000-000032780000}"/>
    <cellStyle name="Comma 3 10 3 5 2" xfId="59267" xr:uid="{00000000-0005-0000-0000-000033780000}"/>
    <cellStyle name="Comma 3 10 3 6" xfId="12227" xr:uid="{00000000-0005-0000-0000-000034780000}"/>
    <cellStyle name="Comma 3 10 3 6 2" xfId="43613" xr:uid="{00000000-0005-0000-0000-000035780000}"/>
    <cellStyle name="Comma 3 10 3 7" xfId="33165" xr:uid="{00000000-0005-0000-0000-000036780000}"/>
    <cellStyle name="Comma 3 10 4" xfId="4148" xr:uid="{00000000-0005-0000-0000-000037780000}"/>
    <cellStyle name="Comma 3 10 4 2" xfId="9509" xr:uid="{00000000-0005-0000-0000-000038780000}"/>
    <cellStyle name="Comma 3 10 4 2 2" xfId="22628" xr:uid="{00000000-0005-0000-0000-000039780000}"/>
    <cellStyle name="Comma 3 10 4 2 2 2" xfId="54011" xr:uid="{00000000-0005-0000-0000-00003A780000}"/>
    <cellStyle name="Comma 3 10 4 2 3" xfId="41057" xr:uid="{00000000-0005-0000-0000-00003B780000}"/>
    <cellStyle name="Comma 3 10 4 3" xfId="30510" xr:uid="{00000000-0005-0000-0000-00003C780000}"/>
    <cellStyle name="Comma 3 10 4 3 2" xfId="61892" xr:uid="{00000000-0005-0000-0000-00003D780000}"/>
    <cellStyle name="Comma 3 10 4 4" xfId="14853" xr:uid="{00000000-0005-0000-0000-00003E780000}"/>
    <cellStyle name="Comma 3 10 4 4 2" xfId="46238" xr:uid="{00000000-0005-0000-0000-00003F780000}"/>
    <cellStyle name="Comma 3 10 4 5" xfId="35793" xr:uid="{00000000-0005-0000-0000-000040780000}"/>
    <cellStyle name="Comma 3 10 5" xfId="6851" xr:uid="{00000000-0005-0000-0000-000041780000}"/>
    <cellStyle name="Comma 3 10 5 2" xfId="25255" xr:uid="{00000000-0005-0000-0000-000042780000}"/>
    <cellStyle name="Comma 3 10 5 2 2" xfId="56638" xr:uid="{00000000-0005-0000-0000-000043780000}"/>
    <cellStyle name="Comma 3 10 5 3" xfId="17482" xr:uid="{00000000-0005-0000-0000-000044780000}"/>
    <cellStyle name="Comma 3 10 5 3 2" xfId="48865" xr:uid="{00000000-0005-0000-0000-000045780000}"/>
    <cellStyle name="Comma 3 10 5 4" xfId="38425" xr:uid="{00000000-0005-0000-0000-000046780000}"/>
    <cellStyle name="Comma 3 10 6" xfId="20001" xr:uid="{00000000-0005-0000-0000-000047780000}"/>
    <cellStyle name="Comma 3 10 6 2" xfId="51384" xr:uid="{00000000-0005-0000-0000-000048780000}"/>
    <cellStyle name="Comma 3 10 7" xfId="27883" xr:uid="{00000000-0005-0000-0000-000049780000}"/>
    <cellStyle name="Comma 3 10 7 2" xfId="59265" xr:uid="{00000000-0005-0000-0000-00004A780000}"/>
    <cellStyle name="Comma 3 10 8" xfId="12225" xr:uid="{00000000-0005-0000-0000-00004B780000}"/>
    <cellStyle name="Comma 3 10 8 2" xfId="43611" xr:uid="{00000000-0005-0000-0000-00004C780000}"/>
    <cellStyle name="Comma 3 10 9" xfId="33163" xr:uid="{00000000-0005-0000-0000-00004D780000}"/>
    <cellStyle name="Comma 3 11" xfId="1451" xr:uid="{00000000-0005-0000-0000-00004E780000}"/>
    <cellStyle name="Comma 3 11 2" xfId="1452" xr:uid="{00000000-0005-0000-0000-00004F780000}"/>
    <cellStyle name="Comma 3 11 2 2" xfId="4152" xr:uid="{00000000-0005-0000-0000-000050780000}"/>
    <cellStyle name="Comma 3 11 2 2 2" xfId="9513" xr:uid="{00000000-0005-0000-0000-000051780000}"/>
    <cellStyle name="Comma 3 11 2 2 2 2" xfId="22632" xr:uid="{00000000-0005-0000-0000-000052780000}"/>
    <cellStyle name="Comma 3 11 2 2 2 2 2" xfId="54015" xr:uid="{00000000-0005-0000-0000-000053780000}"/>
    <cellStyle name="Comma 3 11 2 2 2 3" xfId="41061" xr:uid="{00000000-0005-0000-0000-000054780000}"/>
    <cellStyle name="Comma 3 11 2 2 3" xfId="30514" xr:uid="{00000000-0005-0000-0000-000055780000}"/>
    <cellStyle name="Comma 3 11 2 2 3 2" xfId="61896" xr:uid="{00000000-0005-0000-0000-000056780000}"/>
    <cellStyle name="Comma 3 11 2 2 4" xfId="14857" xr:uid="{00000000-0005-0000-0000-000057780000}"/>
    <cellStyle name="Comma 3 11 2 2 4 2" xfId="46242" xr:uid="{00000000-0005-0000-0000-000058780000}"/>
    <cellStyle name="Comma 3 11 2 2 5" xfId="35797" xr:uid="{00000000-0005-0000-0000-000059780000}"/>
    <cellStyle name="Comma 3 11 2 3" xfId="6855" xr:uid="{00000000-0005-0000-0000-00005A780000}"/>
    <cellStyle name="Comma 3 11 2 3 2" xfId="25259" xr:uid="{00000000-0005-0000-0000-00005B780000}"/>
    <cellStyle name="Comma 3 11 2 3 2 2" xfId="56642" xr:uid="{00000000-0005-0000-0000-00005C780000}"/>
    <cellStyle name="Comma 3 11 2 3 3" xfId="17486" xr:uid="{00000000-0005-0000-0000-00005D780000}"/>
    <cellStyle name="Comma 3 11 2 3 3 2" xfId="48869" xr:uid="{00000000-0005-0000-0000-00005E780000}"/>
    <cellStyle name="Comma 3 11 2 3 4" xfId="38429" xr:uid="{00000000-0005-0000-0000-00005F780000}"/>
    <cellStyle name="Comma 3 11 2 4" xfId="20005" xr:uid="{00000000-0005-0000-0000-000060780000}"/>
    <cellStyle name="Comma 3 11 2 4 2" xfId="51388" xr:uid="{00000000-0005-0000-0000-000061780000}"/>
    <cellStyle name="Comma 3 11 2 5" xfId="27887" xr:uid="{00000000-0005-0000-0000-000062780000}"/>
    <cellStyle name="Comma 3 11 2 5 2" xfId="59269" xr:uid="{00000000-0005-0000-0000-000063780000}"/>
    <cellStyle name="Comma 3 11 2 6" xfId="12229" xr:uid="{00000000-0005-0000-0000-000064780000}"/>
    <cellStyle name="Comma 3 11 2 6 2" xfId="43615" xr:uid="{00000000-0005-0000-0000-000065780000}"/>
    <cellStyle name="Comma 3 11 2 7" xfId="33167" xr:uid="{00000000-0005-0000-0000-000066780000}"/>
    <cellStyle name="Comma 3 11 3" xfId="4151" xr:uid="{00000000-0005-0000-0000-000067780000}"/>
    <cellStyle name="Comma 3 11 3 2" xfId="9512" xr:uid="{00000000-0005-0000-0000-000068780000}"/>
    <cellStyle name="Comma 3 11 3 2 2" xfId="22631" xr:uid="{00000000-0005-0000-0000-000069780000}"/>
    <cellStyle name="Comma 3 11 3 2 2 2" xfId="54014" xr:uid="{00000000-0005-0000-0000-00006A780000}"/>
    <cellStyle name="Comma 3 11 3 2 3" xfId="41060" xr:uid="{00000000-0005-0000-0000-00006B780000}"/>
    <cellStyle name="Comma 3 11 3 3" xfId="30513" xr:uid="{00000000-0005-0000-0000-00006C780000}"/>
    <cellStyle name="Comma 3 11 3 3 2" xfId="61895" xr:uid="{00000000-0005-0000-0000-00006D780000}"/>
    <cellStyle name="Comma 3 11 3 4" xfId="14856" xr:uid="{00000000-0005-0000-0000-00006E780000}"/>
    <cellStyle name="Comma 3 11 3 4 2" xfId="46241" xr:uid="{00000000-0005-0000-0000-00006F780000}"/>
    <cellStyle name="Comma 3 11 3 5" xfId="35796" xr:uid="{00000000-0005-0000-0000-000070780000}"/>
    <cellStyle name="Comma 3 11 4" xfId="6854" xr:uid="{00000000-0005-0000-0000-000071780000}"/>
    <cellStyle name="Comma 3 11 4 2" xfId="25258" xr:uid="{00000000-0005-0000-0000-000072780000}"/>
    <cellStyle name="Comma 3 11 4 2 2" xfId="56641" xr:uid="{00000000-0005-0000-0000-000073780000}"/>
    <cellStyle name="Comma 3 11 4 3" xfId="17485" xr:uid="{00000000-0005-0000-0000-000074780000}"/>
    <cellStyle name="Comma 3 11 4 3 2" xfId="48868" xr:uid="{00000000-0005-0000-0000-000075780000}"/>
    <cellStyle name="Comma 3 11 4 4" xfId="38428" xr:uid="{00000000-0005-0000-0000-000076780000}"/>
    <cellStyle name="Comma 3 11 5" xfId="20004" xr:uid="{00000000-0005-0000-0000-000077780000}"/>
    <cellStyle name="Comma 3 11 5 2" xfId="51387" xr:uid="{00000000-0005-0000-0000-000078780000}"/>
    <cellStyle name="Comma 3 11 6" xfId="27886" xr:uid="{00000000-0005-0000-0000-000079780000}"/>
    <cellStyle name="Comma 3 11 6 2" xfId="59268" xr:uid="{00000000-0005-0000-0000-00007A780000}"/>
    <cellStyle name="Comma 3 11 7" xfId="12228" xr:uid="{00000000-0005-0000-0000-00007B780000}"/>
    <cellStyle name="Comma 3 11 7 2" xfId="43614" xr:uid="{00000000-0005-0000-0000-00007C780000}"/>
    <cellStyle name="Comma 3 11 8" xfId="33166" xr:uid="{00000000-0005-0000-0000-00007D780000}"/>
    <cellStyle name="Comma 3 12" xfId="1453" xr:uid="{00000000-0005-0000-0000-00007E780000}"/>
    <cellStyle name="Comma 3 12 2" xfId="4153" xr:uid="{00000000-0005-0000-0000-00007F780000}"/>
    <cellStyle name="Comma 3 12 2 2" xfId="9514" xr:uid="{00000000-0005-0000-0000-000080780000}"/>
    <cellStyle name="Comma 3 12 2 2 2" xfId="22633" xr:uid="{00000000-0005-0000-0000-000081780000}"/>
    <cellStyle name="Comma 3 12 2 2 2 2" xfId="54016" xr:uid="{00000000-0005-0000-0000-000082780000}"/>
    <cellStyle name="Comma 3 12 2 2 3" xfId="41062" xr:uid="{00000000-0005-0000-0000-000083780000}"/>
    <cellStyle name="Comma 3 12 2 3" xfId="30515" xr:uid="{00000000-0005-0000-0000-000084780000}"/>
    <cellStyle name="Comma 3 12 2 3 2" xfId="61897" xr:uid="{00000000-0005-0000-0000-000085780000}"/>
    <cellStyle name="Comma 3 12 2 4" xfId="14858" xr:uid="{00000000-0005-0000-0000-000086780000}"/>
    <cellStyle name="Comma 3 12 2 4 2" xfId="46243" xr:uid="{00000000-0005-0000-0000-000087780000}"/>
    <cellStyle name="Comma 3 12 2 5" xfId="35798" xr:uid="{00000000-0005-0000-0000-000088780000}"/>
    <cellStyle name="Comma 3 12 3" xfId="6856" xr:uid="{00000000-0005-0000-0000-000089780000}"/>
    <cellStyle name="Comma 3 12 3 2" xfId="25260" xr:uid="{00000000-0005-0000-0000-00008A780000}"/>
    <cellStyle name="Comma 3 12 3 2 2" xfId="56643" xr:uid="{00000000-0005-0000-0000-00008B780000}"/>
    <cellStyle name="Comma 3 12 3 3" xfId="17487" xr:uid="{00000000-0005-0000-0000-00008C780000}"/>
    <cellStyle name="Comma 3 12 3 3 2" xfId="48870" xr:uid="{00000000-0005-0000-0000-00008D780000}"/>
    <cellStyle name="Comma 3 12 3 4" xfId="38430" xr:uid="{00000000-0005-0000-0000-00008E780000}"/>
    <cellStyle name="Comma 3 12 4" xfId="20006" xr:uid="{00000000-0005-0000-0000-00008F780000}"/>
    <cellStyle name="Comma 3 12 4 2" xfId="51389" xr:uid="{00000000-0005-0000-0000-000090780000}"/>
    <cellStyle name="Comma 3 12 5" xfId="27888" xr:uid="{00000000-0005-0000-0000-000091780000}"/>
    <cellStyle name="Comma 3 12 5 2" xfId="59270" xr:uid="{00000000-0005-0000-0000-000092780000}"/>
    <cellStyle name="Comma 3 12 6" xfId="12230" xr:uid="{00000000-0005-0000-0000-000093780000}"/>
    <cellStyle name="Comma 3 12 6 2" xfId="43616" xr:uid="{00000000-0005-0000-0000-000094780000}"/>
    <cellStyle name="Comma 3 12 7" xfId="33168" xr:uid="{00000000-0005-0000-0000-000095780000}"/>
    <cellStyle name="Comma 3 13" xfId="1454" xr:uid="{00000000-0005-0000-0000-000096780000}"/>
    <cellStyle name="Comma 3 13 2" xfId="4154" xr:uid="{00000000-0005-0000-0000-000097780000}"/>
    <cellStyle name="Comma 3 13 2 2" xfId="9515" xr:uid="{00000000-0005-0000-0000-000098780000}"/>
    <cellStyle name="Comma 3 13 2 2 2" xfId="22634" xr:uid="{00000000-0005-0000-0000-000099780000}"/>
    <cellStyle name="Comma 3 13 2 2 2 2" xfId="54017" xr:uid="{00000000-0005-0000-0000-00009A780000}"/>
    <cellStyle name="Comma 3 13 2 2 3" xfId="41063" xr:uid="{00000000-0005-0000-0000-00009B780000}"/>
    <cellStyle name="Comma 3 13 2 3" xfId="30516" xr:uid="{00000000-0005-0000-0000-00009C780000}"/>
    <cellStyle name="Comma 3 13 2 3 2" xfId="61898" xr:uid="{00000000-0005-0000-0000-00009D780000}"/>
    <cellStyle name="Comma 3 13 2 4" xfId="14859" xr:uid="{00000000-0005-0000-0000-00009E780000}"/>
    <cellStyle name="Comma 3 13 2 4 2" xfId="46244" xr:uid="{00000000-0005-0000-0000-00009F780000}"/>
    <cellStyle name="Comma 3 13 2 5" xfId="35799" xr:uid="{00000000-0005-0000-0000-0000A0780000}"/>
    <cellStyle name="Comma 3 13 3" xfId="6857" xr:uid="{00000000-0005-0000-0000-0000A1780000}"/>
    <cellStyle name="Comma 3 13 3 2" xfId="25261" xr:uid="{00000000-0005-0000-0000-0000A2780000}"/>
    <cellStyle name="Comma 3 13 3 2 2" xfId="56644" xr:uid="{00000000-0005-0000-0000-0000A3780000}"/>
    <cellStyle name="Comma 3 13 3 3" xfId="17488" xr:uid="{00000000-0005-0000-0000-0000A4780000}"/>
    <cellStyle name="Comma 3 13 3 3 2" xfId="48871" xr:uid="{00000000-0005-0000-0000-0000A5780000}"/>
    <cellStyle name="Comma 3 13 3 4" xfId="38431" xr:uid="{00000000-0005-0000-0000-0000A6780000}"/>
    <cellStyle name="Comma 3 13 4" xfId="20007" xr:uid="{00000000-0005-0000-0000-0000A7780000}"/>
    <cellStyle name="Comma 3 13 4 2" xfId="51390" xr:uid="{00000000-0005-0000-0000-0000A8780000}"/>
    <cellStyle name="Comma 3 13 5" xfId="27889" xr:uid="{00000000-0005-0000-0000-0000A9780000}"/>
    <cellStyle name="Comma 3 13 5 2" xfId="59271" xr:uid="{00000000-0005-0000-0000-0000AA780000}"/>
    <cellStyle name="Comma 3 13 6" xfId="12231" xr:uid="{00000000-0005-0000-0000-0000AB780000}"/>
    <cellStyle name="Comma 3 13 6 2" xfId="43617" xr:uid="{00000000-0005-0000-0000-0000AC780000}"/>
    <cellStyle name="Comma 3 13 7" xfId="33169" xr:uid="{00000000-0005-0000-0000-0000AD780000}"/>
    <cellStyle name="Comma 3 14" xfId="1455" xr:uid="{00000000-0005-0000-0000-0000AE780000}"/>
    <cellStyle name="Comma 3 14 2" xfId="4155" xr:uid="{00000000-0005-0000-0000-0000AF780000}"/>
    <cellStyle name="Comma 3 14 2 2" xfId="9516" xr:uid="{00000000-0005-0000-0000-0000B0780000}"/>
    <cellStyle name="Comma 3 14 2 2 2" xfId="22635" xr:uid="{00000000-0005-0000-0000-0000B1780000}"/>
    <cellStyle name="Comma 3 14 2 2 2 2" xfId="54018" xr:uid="{00000000-0005-0000-0000-0000B2780000}"/>
    <cellStyle name="Comma 3 14 2 2 3" xfId="41064" xr:uid="{00000000-0005-0000-0000-0000B3780000}"/>
    <cellStyle name="Comma 3 14 2 3" xfId="30517" xr:uid="{00000000-0005-0000-0000-0000B4780000}"/>
    <cellStyle name="Comma 3 14 2 3 2" xfId="61899" xr:uid="{00000000-0005-0000-0000-0000B5780000}"/>
    <cellStyle name="Comma 3 14 2 4" xfId="14860" xr:uid="{00000000-0005-0000-0000-0000B6780000}"/>
    <cellStyle name="Comma 3 14 2 4 2" xfId="46245" xr:uid="{00000000-0005-0000-0000-0000B7780000}"/>
    <cellStyle name="Comma 3 14 2 5" xfId="35800" xr:uid="{00000000-0005-0000-0000-0000B8780000}"/>
    <cellStyle name="Comma 3 14 3" xfId="6858" xr:uid="{00000000-0005-0000-0000-0000B9780000}"/>
    <cellStyle name="Comma 3 14 3 2" xfId="25262" xr:uid="{00000000-0005-0000-0000-0000BA780000}"/>
    <cellStyle name="Comma 3 14 3 2 2" xfId="56645" xr:uid="{00000000-0005-0000-0000-0000BB780000}"/>
    <cellStyle name="Comma 3 14 3 3" xfId="17489" xr:uid="{00000000-0005-0000-0000-0000BC780000}"/>
    <cellStyle name="Comma 3 14 3 3 2" xfId="48872" xr:uid="{00000000-0005-0000-0000-0000BD780000}"/>
    <cellStyle name="Comma 3 14 3 4" xfId="38432" xr:uid="{00000000-0005-0000-0000-0000BE780000}"/>
    <cellStyle name="Comma 3 14 4" xfId="20008" xr:uid="{00000000-0005-0000-0000-0000BF780000}"/>
    <cellStyle name="Comma 3 14 4 2" xfId="51391" xr:uid="{00000000-0005-0000-0000-0000C0780000}"/>
    <cellStyle name="Comma 3 14 5" xfId="27890" xr:uid="{00000000-0005-0000-0000-0000C1780000}"/>
    <cellStyle name="Comma 3 14 5 2" xfId="59272" xr:uid="{00000000-0005-0000-0000-0000C2780000}"/>
    <cellStyle name="Comma 3 14 6" xfId="12232" xr:uid="{00000000-0005-0000-0000-0000C3780000}"/>
    <cellStyle name="Comma 3 14 6 2" xfId="43618" xr:uid="{00000000-0005-0000-0000-0000C4780000}"/>
    <cellStyle name="Comma 3 14 7" xfId="33170" xr:uid="{00000000-0005-0000-0000-0000C5780000}"/>
    <cellStyle name="Comma 3 15" xfId="2728" xr:uid="{00000000-0005-0000-0000-0000C6780000}"/>
    <cellStyle name="Comma 3 15 2" xfId="5401" xr:uid="{00000000-0005-0000-0000-0000C7780000}"/>
    <cellStyle name="Comma 3 15 2 2" xfId="10756" xr:uid="{00000000-0005-0000-0000-0000C8780000}"/>
    <cellStyle name="Comma 3 15 2 2 2" xfId="23869" xr:uid="{00000000-0005-0000-0000-0000C9780000}"/>
    <cellStyle name="Comma 3 15 2 2 2 2" xfId="55252" xr:uid="{00000000-0005-0000-0000-0000CA780000}"/>
    <cellStyle name="Comma 3 15 2 2 3" xfId="42298" xr:uid="{00000000-0005-0000-0000-0000CB780000}"/>
    <cellStyle name="Comma 3 15 2 3" xfId="31751" xr:uid="{00000000-0005-0000-0000-0000CC780000}"/>
    <cellStyle name="Comma 3 15 2 3 2" xfId="63133" xr:uid="{00000000-0005-0000-0000-0000CD780000}"/>
    <cellStyle name="Comma 3 15 2 4" xfId="16094" xr:uid="{00000000-0005-0000-0000-0000CE780000}"/>
    <cellStyle name="Comma 3 15 2 4 2" xfId="47479" xr:uid="{00000000-0005-0000-0000-0000CF780000}"/>
    <cellStyle name="Comma 3 15 2 5" xfId="37034" xr:uid="{00000000-0005-0000-0000-0000D0780000}"/>
    <cellStyle name="Comma 3 15 3" xfId="8109" xr:uid="{00000000-0005-0000-0000-0000D1780000}"/>
    <cellStyle name="Comma 3 15 3 2" xfId="26496" xr:uid="{00000000-0005-0000-0000-0000D2780000}"/>
    <cellStyle name="Comma 3 15 3 2 2" xfId="57879" xr:uid="{00000000-0005-0000-0000-0000D3780000}"/>
    <cellStyle name="Comma 3 15 3 3" xfId="18723" xr:uid="{00000000-0005-0000-0000-0000D4780000}"/>
    <cellStyle name="Comma 3 15 3 3 2" xfId="50106" xr:uid="{00000000-0005-0000-0000-0000D5780000}"/>
    <cellStyle name="Comma 3 15 3 4" xfId="39668" xr:uid="{00000000-0005-0000-0000-0000D6780000}"/>
    <cellStyle name="Comma 3 15 4" xfId="21242" xr:uid="{00000000-0005-0000-0000-0000D7780000}"/>
    <cellStyle name="Comma 3 15 4 2" xfId="52625" xr:uid="{00000000-0005-0000-0000-0000D8780000}"/>
    <cellStyle name="Comma 3 15 5" xfId="29124" xr:uid="{00000000-0005-0000-0000-0000D9780000}"/>
    <cellStyle name="Comma 3 15 5 2" xfId="60506" xr:uid="{00000000-0005-0000-0000-0000DA780000}"/>
    <cellStyle name="Comma 3 15 6" xfId="13466" xr:uid="{00000000-0005-0000-0000-0000DB780000}"/>
    <cellStyle name="Comma 3 15 6 2" xfId="44852" xr:uid="{00000000-0005-0000-0000-0000DC780000}"/>
    <cellStyle name="Comma 3 15 7" xfId="34404" xr:uid="{00000000-0005-0000-0000-0000DD780000}"/>
    <cellStyle name="Comma 3 16" xfId="2788" xr:uid="{00000000-0005-0000-0000-0000DE780000}"/>
    <cellStyle name="Comma 3 16 2" xfId="5461" xr:uid="{00000000-0005-0000-0000-0000DF780000}"/>
    <cellStyle name="Comma 3 16 2 2" xfId="10812" xr:uid="{00000000-0005-0000-0000-0000E0780000}"/>
    <cellStyle name="Comma 3 16 2 2 2" xfId="23923" xr:uid="{00000000-0005-0000-0000-0000E1780000}"/>
    <cellStyle name="Comma 3 16 2 2 2 2" xfId="55306" xr:uid="{00000000-0005-0000-0000-0000E2780000}"/>
    <cellStyle name="Comma 3 16 2 2 3" xfId="42352" xr:uid="{00000000-0005-0000-0000-0000E3780000}"/>
    <cellStyle name="Comma 3 16 2 3" xfId="31805" xr:uid="{00000000-0005-0000-0000-0000E4780000}"/>
    <cellStyle name="Comma 3 16 2 3 2" xfId="63187" xr:uid="{00000000-0005-0000-0000-0000E5780000}"/>
    <cellStyle name="Comma 3 16 2 4" xfId="16148" xr:uid="{00000000-0005-0000-0000-0000E6780000}"/>
    <cellStyle name="Comma 3 16 2 4 2" xfId="47533" xr:uid="{00000000-0005-0000-0000-0000E7780000}"/>
    <cellStyle name="Comma 3 16 2 5" xfId="37088" xr:uid="{00000000-0005-0000-0000-0000E8780000}"/>
    <cellStyle name="Comma 3 16 3" xfId="8166" xr:uid="{00000000-0005-0000-0000-0000E9780000}"/>
    <cellStyle name="Comma 3 16 3 2" xfId="26550" xr:uid="{00000000-0005-0000-0000-0000EA780000}"/>
    <cellStyle name="Comma 3 16 3 2 2" xfId="57933" xr:uid="{00000000-0005-0000-0000-0000EB780000}"/>
    <cellStyle name="Comma 3 16 3 3" xfId="18777" xr:uid="{00000000-0005-0000-0000-0000EC780000}"/>
    <cellStyle name="Comma 3 16 3 3 2" xfId="50160" xr:uid="{00000000-0005-0000-0000-0000ED780000}"/>
    <cellStyle name="Comma 3 16 3 4" xfId="39722" xr:uid="{00000000-0005-0000-0000-0000EE780000}"/>
    <cellStyle name="Comma 3 16 4" xfId="21296" xr:uid="{00000000-0005-0000-0000-0000EF780000}"/>
    <cellStyle name="Comma 3 16 4 2" xfId="52679" xr:uid="{00000000-0005-0000-0000-0000F0780000}"/>
    <cellStyle name="Comma 3 16 5" xfId="29178" xr:uid="{00000000-0005-0000-0000-0000F1780000}"/>
    <cellStyle name="Comma 3 16 5 2" xfId="60560" xr:uid="{00000000-0005-0000-0000-0000F2780000}"/>
    <cellStyle name="Comma 3 16 6" xfId="13520" xr:uid="{00000000-0005-0000-0000-0000F3780000}"/>
    <cellStyle name="Comma 3 16 6 2" xfId="44906" xr:uid="{00000000-0005-0000-0000-0000F4780000}"/>
    <cellStyle name="Comma 3 16 7" xfId="34458" xr:uid="{00000000-0005-0000-0000-0000F5780000}"/>
    <cellStyle name="Comma 3 17" xfId="1447" xr:uid="{00000000-0005-0000-0000-0000F6780000}"/>
    <cellStyle name="Comma 3 17 2" xfId="4147" xr:uid="{00000000-0005-0000-0000-0000F7780000}"/>
    <cellStyle name="Comma 3 17 2 2" xfId="9508" xr:uid="{00000000-0005-0000-0000-0000F8780000}"/>
    <cellStyle name="Comma 3 17 2 2 2" xfId="25254" xr:uid="{00000000-0005-0000-0000-0000F9780000}"/>
    <cellStyle name="Comma 3 17 2 2 2 2" xfId="56637" xr:uid="{00000000-0005-0000-0000-0000FA780000}"/>
    <cellStyle name="Comma 3 17 2 2 3" xfId="41056" xr:uid="{00000000-0005-0000-0000-0000FB780000}"/>
    <cellStyle name="Comma 3 17 2 3" xfId="30509" xr:uid="{00000000-0005-0000-0000-0000FC780000}"/>
    <cellStyle name="Comma 3 17 2 3 2" xfId="61891" xr:uid="{00000000-0005-0000-0000-0000FD780000}"/>
    <cellStyle name="Comma 3 17 2 4" xfId="17481" xr:uid="{00000000-0005-0000-0000-0000FE780000}"/>
    <cellStyle name="Comma 3 17 2 4 2" xfId="48864" xr:uid="{00000000-0005-0000-0000-0000FF780000}"/>
    <cellStyle name="Comma 3 17 2 5" xfId="35792" xr:uid="{00000000-0005-0000-0000-000000790000}"/>
    <cellStyle name="Comma 3 17 3" xfId="6850" xr:uid="{00000000-0005-0000-0000-000001790000}"/>
    <cellStyle name="Comma 3 17 3 2" xfId="22627" xr:uid="{00000000-0005-0000-0000-000002790000}"/>
    <cellStyle name="Comma 3 17 3 2 2" xfId="54010" xr:uid="{00000000-0005-0000-0000-000003790000}"/>
    <cellStyle name="Comma 3 17 3 3" xfId="38424" xr:uid="{00000000-0005-0000-0000-000004790000}"/>
    <cellStyle name="Comma 3 17 4" xfId="27882" xr:uid="{00000000-0005-0000-0000-000005790000}"/>
    <cellStyle name="Comma 3 17 4 2" xfId="59264" xr:uid="{00000000-0005-0000-0000-000006790000}"/>
    <cellStyle name="Comma 3 17 5" xfId="14852" xr:uid="{00000000-0005-0000-0000-000007790000}"/>
    <cellStyle name="Comma 3 17 5 2" xfId="46237" xr:uid="{00000000-0005-0000-0000-000008790000}"/>
    <cellStyle name="Comma 3 17 6" xfId="33162" xr:uid="{00000000-0005-0000-0000-000009790000}"/>
    <cellStyle name="Comma 3 18" xfId="212" xr:uid="{00000000-0005-0000-0000-00000A790000}"/>
    <cellStyle name="Comma 3 18 2" xfId="2921" xr:uid="{00000000-0005-0000-0000-00000B790000}"/>
    <cellStyle name="Comma 3 18 2 2" xfId="8283" xr:uid="{00000000-0005-0000-0000-00000C790000}"/>
    <cellStyle name="Comma 3 18 2 2 2" xfId="39833" xr:uid="{00000000-0005-0000-0000-00000D790000}"/>
    <cellStyle name="Comma 3 18 2 3" xfId="21404" xr:uid="{00000000-0005-0000-0000-00000E790000}"/>
    <cellStyle name="Comma 3 18 2 3 2" xfId="52787" xr:uid="{00000000-0005-0000-0000-00000F790000}"/>
    <cellStyle name="Comma 3 18 2 4" xfId="34569" xr:uid="{00000000-0005-0000-0000-000010790000}"/>
    <cellStyle name="Comma 3 18 3" xfId="5625" xr:uid="{00000000-0005-0000-0000-000011790000}"/>
    <cellStyle name="Comma 3 18 3 2" xfId="29286" xr:uid="{00000000-0005-0000-0000-000012790000}"/>
    <cellStyle name="Comma 3 18 3 2 2" xfId="60668" xr:uid="{00000000-0005-0000-0000-000013790000}"/>
    <cellStyle name="Comma 3 18 3 3" xfId="37201" xr:uid="{00000000-0005-0000-0000-000014790000}"/>
    <cellStyle name="Comma 3 18 4" xfId="13629" xr:uid="{00000000-0005-0000-0000-000015790000}"/>
    <cellStyle name="Comma 3 18 4 2" xfId="45014" xr:uid="{00000000-0005-0000-0000-000016790000}"/>
    <cellStyle name="Comma 3 18 5" xfId="31938" xr:uid="{00000000-0005-0000-0000-000017790000}"/>
    <cellStyle name="Comma 3 19" xfId="2893" xr:uid="{00000000-0005-0000-0000-000018790000}"/>
    <cellStyle name="Comma 3 19 2" xfId="8270" xr:uid="{00000000-0005-0000-0000-000019790000}"/>
    <cellStyle name="Comma 3 19 2 2" xfId="24031" xr:uid="{00000000-0005-0000-0000-00001A790000}"/>
    <cellStyle name="Comma 3 19 2 2 2" xfId="55414" xr:uid="{00000000-0005-0000-0000-00001B790000}"/>
    <cellStyle name="Comma 3 19 2 3" xfId="39824" xr:uid="{00000000-0005-0000-0000-00001C790000}"/>
    <cellStyle name="Comma 3 19 3" xfId="16258" xr:uid="{00000000-0005-0000-0000-00001D790000}"/>
    <cellStyle name="Comma 3 19 3 2" xfId="47641" xr:uid="{00000000-0005-0000-0000-00001E790000}"/>
    <cellStyle name="Comma 3 19 4" xfId="34560" xr:uid="{00000000-0005-0000-0000-00001F790000}"/>
    <cellStyle name="Comma 3 2" xfId="150" xr:uid="{00000000-0005-0000-0000-000020790000}"/>
    <cellStyle name="Comma 3 2 10" xfId="1457" xr:uid="{00000000-0005-0000-0000-000021790000}"/>
    <cellStyle name="Comma 3 2 10 2" xfId="4157" xr:uid="{00000000-0005-0000-0000-000022790000}"/>
    <cellStyle name="Comma 3 2 10 2 2" xfId="9518" xr:uid="{00000000-0005-0000-0000-000023790000}"/>
    <cellStyle name="Comma 3 2 10 2 2 2" xfId="22637" xr:uid="{00000000-0005-0000-0000-000024790000}"/>
    <cellStyle name="Comma 3 2 10 2 2 2 2" xfId="54020" xr:uid="{00000000-0005-0000-0000-000025790000}"/>
    <cellStyle name="Comma 3 2 10 2 2 3" xfId="41066" xr:uid="{00000000-0005-0000-0000-000026790000}"/>
    <cellStyle name="Comma 3 2 10 2 3" xfId="30519" xr:uid="{00000000-0005-0000-0000-000027790000}"/>
    <cellStyle name="Comma 3 2 10 2 3 2" xfId="61901" xr:uid="{00000000-0005-0000-0000-000028790000}"/>
    <cellStyle name="Comma 3 2 10 2 4" xfId="14862" xr:uid="{00000000-0005-0000-0000-000029790000}"/>
    <cellStyle name="Comma 3 2 10 2 4 2" xfId="46247" xr:uid="{00000000-0005-0000-0000-00002A790000}"/>
    <cellStyle name="Comma 3 2 10 2 5" xfId="35802" xr:uid="{00000000-0005-0000-0000-00002B790000}"/>
    <cellStyle name="Comma 3 2 10 3" xfId="6860" xr:uid="{00000000-0005-0000-0000-00002C790000}"/>
    <cellStyle name="Comma 3 2 10 3 2" xfId="25264" xr:uid="{00000000-0005-0000-0000-00002D790000}"/>
    <cellStyle name="Comma 3 2 10 3 2 2" xfId="56647" xr:uid="{00000000-0005-0000-0000-00002E790000}"/>
    <cellStyle name="Comma 3 2 10 3 3" xfId="17491" xr:uid="{00000000-0005-0000-0000-00002F790000}"/>
    <cellStyle name="Comma 3 2 10 3 3 2" xfId="48874" xr:uid="{00000000-0005-0000-0000-000030790000}"/>
    <cellStyle name="Comma 3 2 10 3 4" xfId="38434" xr:uid="{00000000-0005-0000-0000-000031790000}"/>
    <cellStyle name="Comma 3 2 10 4" xfId="20010" xr:uid="{00000000-0005-0000-0000-000032790000}"/>
    <cellStyle name="Comma 3 2 10 4 2" xfId="51393" xr:uid="{00000000-0005-0000-0000-000033790000}"/>
    <cellStyle name="Comma 3 2 10 5" xfId="27892" xr:uid="{00000000-0005-0000-0000-000034790000}"/>
    <cellStyle name="Comma 3 2 10 5 2" xfId="59274" xr:uid="{00000000-0005-0000-0000-000035790000}"/>
    <cellStyle name="Comma 3 2 10 6" xfId="12234" xr:uid="{00000000-0005-0000-0000-000036790000}"/>
    <cellStyle name="Comma 3 2 10 6 2" xfId="43620" xr:uid="{00000000-0005-0000-0000-000037790000}"/>
    <cellStyle name="Comma 3 2 10 7" xfId="33172" xr:uid="{00000000-0005-0000-0000-000038790000}"/>
    <cellStyle name="Comma 3 2 11" xfId="2741" xr:uid="{00000000-0005-0000-0000-000039790000}"/>
    <cellStyle name="Comma 3 2 11 2" xfId="5414" xr:uid="{00000000-0005-0000-0000-00003A790000}"/>
    <cellStyle name="Comma 3 2 11 2 2" xfId="10769" xr:uid="{00000000-0005-0000-0000-00003B790000}"/>
    <cellStyle name="Comma 3 2 11 2 2 2" xfId="23882" xr:uid="{00000000-0005-0000-0000-00003C790000}"/>
    <cellStyle name="Comma 3 2 11 2 2 2 2" xfId="55265" xr:uid="{00000000-0005-0000-0000-00003D790000}"/>
    <cellStyle name="Comma 3 2 11 2 2 3" xfId="42311" xr:uid="{00000000-0005-0000-0000-00003E790000}"/>
    <cellStyle name="Comma 3 2 11 2 3" xfId="31764" xr:uid="{00000000-0005-0000-0000-00003F790000}"/>
    <cellStyle name="Comma 3 2 11 2 3 2" xfId="63146" xr:uid="{00000000-0005-0000-0000-000040790000}"/>
    <cellStyle name="Comma 3 2 11 2 4" xfId="16107" xr:uid="{00000000-0005-0000-0000-000041790000}"/>
    <cellStyle name="Comma 3 2 11 2 4 2" xfId="47492" xr:uid="{00000000-0005-0000-0000-000042790000}"/>
    <cellStyle name="Comma 3 2 11 2 5" xfId="37047" xr:uid="{00000000-0005-0000-0000-000043790000}"/>
    <cellStyle name="Comma 3 2 11 3" xfId="8122" xr:uid="{00000000-0005-0000-0000-000044790000}"/>
    <cellStyle name="Comma 3 2 11 3 2" xfId="26509" xr:uid="{00000000-0005-0000-0000-000045790000}"/>
    <cellStyle name="Comma 3 2 11 3 2 2" xfId="57892" xr:uid="{00000000-0005-0000-0000-000046790000}"/>
    <cellStyle name="Comma 3 2 11 3 3" xfId="18736" xr:uid="{00000000-0005-0000-0000-000047790000}"/>
    <cellStyle name="Comma 3 2 11 3 3 2" xfId="50119" xr:uid="{00000000-0005-0000-0000-000048790000}"/>
    <cellStyle name="Comma 3 2 11 3 4" xfId="39681" xr:uid="{00000000-0005-0000-0000-000049790000}"/>
    <cellStyle name="Comma 3 2 11 4" xfId="21255" xr:uid="{00000000-0005-0000-0000-00004A790000}"/>
    <cellStyle name="Comma 3 2 11 4 2" xfId="52638" xr:uid="{00000000-0005-0000-0000-00004B790000}"/>
    <cellStyle name="Comma 3 2 11 5" xfId="29137" xr:uid="{00000000-0005-0000-0000-00004C790000}"/>
    <cellStyle name="Comma 3 2 11 5 2" xfId="60519" xr:uid="{00000000-0005-0000-0000-00004D790000}"/>
    <cellStyle name="Comma 3 2 11 6" xfId="13479" xr:uid="{00000000-0005-0000-0000-00004E790000}"/>
    <cellStyle name="Comma 3 2 11 6 2" xfId="44865" xr:uid="{00000000-0005-0000-0000-00004F790000}"/>
    <cellStyle name="Comma 3 2 11 7" xfId="34417" xr:uid="{00000000-0005-0000-0000-000050790000}"/>
    <cellStyle name="Comma 3 2 12" xfId="2801" xr:uid="{00000000-0005-0000-0000-000051790000}"/>
    <cellStyle name="Comma 3 2 12 2" xfId="5474" xr:uid="{00000000-0005-0000-0000-000052790000}"/>
    <cellStyle name="Comma 3 2 12 2 2" xfId="10825" xr:uid="{00000000-0005-0000-0000-000053790000}"/>
    <cellStyle name="Comma 3 2 12 2 2 2" xfId="23936" xr:uid="{00000000-0005-0000-0000-000054790000}"/>
    <cellStyle name="Comma 3 2 12 2 2 2 2" xfId="55319" xr:uid="{00000000-0005-0000-0000-000055790000}"/>
    <cellStyle name="Comma 3 2 12 2 2 3" xfId="42365" xr:uid="{00000000-0005-0000-0000-000056790000}"/>
    <cellStyle name="Comma 3 2 12 2 3" xfId="31818" xr:uid="{00000000-0005-0000-0000-000057790000}"/>
    <cellStyle name="Comma 3 2 12 2 3 2" xfId="63200" xr:uid="{00000000-0005-0000-0000-000058790000}"/>
    <cellStyle name="Comma 3 2 12 2 4" xfId="16161" xr:uid="{00000000-0005-0000-0000-000059790000}"/>
    <cellStyle name="Comma 3 2 12 2 4 2" xfId="47546" xr:uid="{00000000-0005-0000-0000-00005A790000}"/>
    <cellStyle name="Comma 3 2 12 2 5" xfId="37101" xr:uid="{00000000-0005-0000-0000-00005B790000}"/>
    <cellStyle name="Comma 3 2 12 3" xfId="8179" xr:uid="{00000000-0005-0000-0000-00005C790000}"/>
    <cellStyle name="Comma 3 2 12 3 2" xfId="26563" xr:uid="{00000000-0005-0000-0000-00005D790000}"/>
    <cellStyle name="Comma 3 2 12 3 2 2" xfId="57946" xr:uid="{00000000-0005-0000-0000-00005E790000}"/>
    <cellStyle name="Comma 3 2 12 3 3" xfId="18790" xr:uid="{00000000-0005-0000-0000-00005F790000}"/>
    <cellStyle name="Comma 3 2 12 3 3 2" xfId="50173" xr:uid="{00000000-0005-0000-0000-000060790000}"/>
    <cellStyle name="Comma 3 2 12 3 4" xfId="39735" xr:uid="{00000000-0005-0000-0000-000061790000}"/>
    <cellStyle name="Comma 3 2 12 4" xfId="21309" xr:uid="{00000000-0005-0000-0000-000062790000}"/>
    <cellStyle name="Comma 3 2 12 4 2" xfId="52692" xr:uid="{00000000-0005-0000-0000-000063790000}"/>
    <cellStyle name="Comma 3 2 12 5" xfId="29191" xr:uid="{00000000-0005-0000-0000-000064790000}"/>
    <cellStyle name="Comma 3 2 12 5 2" xfId="60573" xr:uid="{00000000-0005-0000-0000-000065790000}"/>
    <cellStyle name="Comma 3 2 12 6" xfId="13533" xr:uid="{00000000-0005-0000-0000-000066790000}"/>
    <cellStyle name="Comma 3 2 12 6 2" xfId="44919" xr:uid="{00000000-0005-0000-0000-000067790000}"/>
    <cellStyle name="Comma 3 2 12 7" xfId="34471" xr:uid="{00000000-0005-0000-0000-000068790000}"/>
    <cellStyle name="Comma 3 2 13" xfId="1456" xr:uid="{00000000-0005-0000-0000-000069790000}"/>
    <cellStyle name="Comma 3 2 13 2" xfId="4156" xr:uid="{00000000-0005-0000-0000-00006A790000}"/>
    <cellStyle name="Comma 3 2 13 2 2" xfId="9517" xr:uid="{00000000-0005-0000-0000-00006B790000}"/>
    <cellStyle name="Comma 3 2 13 2 2 2" xfId="25263" xr:uid="{00000000-0005-0000-0000-00006C790000}"/>
    <cellStyle name="Comma 3 2 13 2 2 2 2" xfId="56646" xr:uid="{00000000-0005-0000-0000-00006D790000}"/>
    <cellStyle name="Comma 3 2 13 2 2 3" xfId="41065" xr:uid="{00000000-0005-0000-0000-00006E790000}"/>
    <cellStyle name="Comma 3 2 13 2 3" xfId="30518" xr:uid="{00000000-0005-0000-0000-00006F790000}"/>
    <cellStyle name="Comma 3 2 13 2 3 2" xfId="61900" xr:uid="{00000000-0005-0000-0000-000070790000}"/>
    <cellStyle name="Comma 3 2 13 2 4" xfId="17490" xr:uid="{00000000-0005-0000-0000-000071790000}"/>
    <cellStyle name="Comma 3 2 13 2 4 2" xfId="48873" xr:uid="{00000000-0005-0000-0000-000072790000}"/>
    <cellStyle name="Comma 3 2 13 2 5" xfId="35801" xr:uid="{00000000-0005-0000-0000-000073790000}"/>
    <cellStyle name="Comma 3 2 13 3" xfId="6859" xr:uid="{00000000-0005-0000-0000-000074790000}"/>
    <cellStyle name="Comma 3 2 13 3 2" xfId="22636" xr:uid="{00000000-0005-0000-0000-000075790000}"/>
    <cellStyle name="Comma 3 2 13 3 2 2" xfId="54019" xr:uid="{00000000-0005-0000-0000-000076790000}"/>
    <cellStyle name="Comma 3 2 13 3 3" xfId="38433" xr:uid="{00000000-0005-0000-0000-000077790000}"/>
    <cellStyle name="Comma 3 2 13 4" xfId="27891" xr:uid="{00000000-0005-0000-0000-000078790000}"/>
    <cellStyle name="Comma 3 2 13 4 2" xfId="59273" xr:uid="{00000000-0005-0000-0000-000079790000}"/>
    <cellStyle name="Comma 3 2 13 5" xfId="14861" xr:uid="{00000000-0005-0000-0000-00007A790000}"/>
    <cellStyle name="Comma 3 2 13 5 2" xfId="46246" xr:uid="{00000000-0005-0000-0000-00007B790000}"/>
    <cellStyle name="Comma 3 2 13 6" xfId="33171" xr:uid="{00000000-0005-0000-0000-00007C790000}"/>
    <cellStyle name="Comma 3 2 14" xfId="225" xr:uid="{00000000-0005-0000-0000-00007D790000}"/>
    <cellStyle name="Comma 3 2 14 2" xfId="2934" xr:uid="{00000000-0005-0000-0000-00007E790000}"/>
    <cellStyle name="Comma 3 2 14 2 2" xfId="8296" xr:uid="{00000000-0005-0000-0000-00007F790000}"/>
    <cellStyle name="Comma 3 2 14 2 2 2" xfId="39846" xr:uid="{00000000-0005-0000-0000-000080790000}"/>
    <cellStyle name="Comma 3 2 14 2 3" xfId="21417" xr:uid="{00000000-0005-0000-0000-000081790000}"/>
    <cellStyle name="Comma 3 2 14 2 3 2" xfId="52800" xr:uid="{00000000-0005-0000-0000-000082790000}"/>
    <cellStyle name="Comma 3 2 14 2 4" xfId="34582" xr:uid="{00000000-0005-0000-0000-000083790000}"/>
    <cellStyle name="Comma 3 2 14 3" xfId="5638" xr:uid="{00000000-0005-0000-0000-000084790000}"/>
    <cellStyle name="Comma 3 2 14 3 2" xfId="29299" xr:uid="{00000000-0005-0000-0000-000085790000}"/>
    <cellStyle name="Comma 3 2 14 3 2 2" xfId="60681" xr:uid="{00000000-0005-0000-0000-000086790000}"/>
    <cellStyle name="Comma 3 2 14 3 3" xfId="37214" xr:uid="{00000000-0005-0000-0000-000087790000}"/>
    <cellStyle name="Comma 3 2 14 4" xfId="13642" xr:uid="{00000000-0005-0000-0000-000088790000}"/>
    <cellStyle name="Comma 3 2 14 4 2" xfId="45027" xr:uid="{00000000-0005-0000-0000-000089790000}"/>
    <cellStyle name="Comma 3 2 14 5" xfId="31951" xr:uid="{00000000-0005-0000-0000-00008A790000}"/>
    <cellStyle name="Comma 3 2 15" xfId="2894" xr:uid="{00000000-0005-0000-0000-00008B790000}"/>
    <cellStyle name="Comma 3 2 15 2" xfId="8271" xr:uid="{00000000-0005-0000-0000-00008C790000}"/>
    <cellStyle name="Comma 3 2 15 2 2" xfId="24044" xr:uid="{00000000-0005-0000-0000-00008D790000}"/>
    <cellStyle name="Comma 3 2 15 2 2 2" xfId="55427" xr:uid="{00000000-0005-0000-0000-00008E790000}"/>
    <cellStyle name="Comma 3 2 15 2 3" xfId="39825" xr:uid="{00000000-0005-0000-0000-00008F790000}"/>
    <cellStyle name="Comma 3 2 15 3" xfId="16271" xr:uid="{00000000-0005-0000-0000-000090790000}"/>
    <cellStyle name="Comma 3 2 15 3 2" xfId="47654" xr:uid="{00000000-0005-0000-0000-000091790000}"/>
    <cellStyle name="Comma 3 2 15 4" xfId="34561" xr:uid="{00000000-0005-0000-0000-000092790000}"/>
    <cellStyle name="Comma 3 2 16" xfId="5600" xr:uid="{00000000-0005-0000-0000-000093790000}"/>
    <cellStyle name="Comma 3 2 16 2" xfId="20009" xr:uid="{00000000-0005-0000-0000-000094790000}"/>
    <cellStyle name="Comma 3 2 16 2 2" xfId="51392" xr:uid="{00000000-0005-0000-0000-000095790000}"/>
    <cellStyle name="Comma 3 2 16 3" xfId="37192" xr:uid="{00000000-0005-0000-0000-000096790000}"/>
    <cellStyle name="Comma 3 2 17" xfId="8086" xr:uid="{00000000-0005-0000-0000-000097790000}"/>
    <cellStyle name="Comma 3 2 17 2" xfId="26672" xr:uid="{00000000-0005-0000-0000-000098790000}"/>
    <cellStyle name="Comma 3 2 17 2 2" xfId="58054" xr:uid="{00000000-0005-0000-0000-000099790000}"/>
    <cellStyle name="Comma 3 2 17 3" xfId="39659" xr:uid="{00000000-0005-0000-0000-00009A790000}"/>
    <cellStyle name="Comma 3 2 18" xfId="10748" xr:uid="{00000000-0005-0000-0000-00009B790000}"/>
    <cellStyle name="Comma 3 2 19" xfId="10930" xr:uid="{00000000-0005-0000-0000-00009C790000}"/>
    <cellStyle name="Comma 3 2 19 2" xfId="42458" xr:uid="{00000000-0005-0000-0000-00009D790000}"/>
    <cellStyle name="Comma 3 2 2" xfId="254" xr:uid="{00000000-0005-0000-0000-00009E790000}"/>
    <cellStyle name="Comma 3 2 2 10" xfId="2769" xr:uid="{00000000-0005-0000-0000-00009F790000}"/>
    <cellStyle name="Comma 3 2 2 10 2" xfId="5442" xr:uid="{00000000-0005-0000-0000-0000A0790000}"/>
    <cellStyle name="Comma 3 2 2 10 2 2" xfId="10797" xr:uid="{00000000-0005-0000-0000-0000A1790000}"/>
    <cellStyle name="Comma 3 2 2 10 2 2 2" xfId="23909" xr:uid="{00000000-0005-0000-0000-0000A2790000}"/>
    <cellStyle name="Comma 3 2 2 10 2 2 2 2" xfId="55292" xr:uid="{00000000-0005-0000-0000-0000A3790000}"/>
    <cellStyle name="Comma 3 2 2 10 2 2 3" xfId="42338" xr:uid="{00000000-0005-0000-0000-0000A4790000}"/>
    <cellStyle name="Comma 3 2 2 10 2 3" xfId="31791" xr:uid="{00000000-0005-0000-0000-0000A5790000}"/>
    <cellStyle name="Comma 3 2 2 10 2 3 2" xfId="63173" xr:uid="{00000000-0005-0000-0000-0000A6790000}"/>
    <cellStyle name="Comma 3 2 2 10 2 4" xfId="16134" xr:uid="{00000000-0005-0000-0000-0000A7790000}"/>
    <cellStyle name="Comma 3 2 2 10 2 4 2" xfId="47519" xr:uid="{00000000-0005-0000-0000-0000A8790000}"/>
    <cellStyle name="Comma 3 2 2 10 2 5" xfId="37074" xr:uid="{00000000-0005-0000-0000-0000A9790000}"/>
    <cellStyle name="Comma 3 2 2 10 3" xfId="8150" xr:uid="{00000000-0005-0000-0000-0000AA790000}"/>
    <cellStyle name="Comma 3 2 2 10 3 2" xfId="26536" xr:uid="{00000000-0005-0000-0000-0000AB790000}"/>
    <cellStyle name="Comma 3 2 2 10 3 2 2" xfId="57919" xr:uid="{00000000-0005-0000-0000-0000AC790000}"/>
    <cellStyle name="Comma 3 2 2 10 3 3" xfId="18763" xr:uid="{00000000-0005-0000-0000-0000AD790000}"/>
    <cellStyle name="Comma 3 2 2 10 3 3 2" xfId="50146" xr:uid="{00000000-0005-0000-0000-0000AE790000}"/>
    <cellStyle name="Comma 3 2 2 10 3 4" xfId="39708" xr:uid="{00000000-0005-0000-0000-0000AF790000}"/>
    <cellStyle name="Comma 3 2 2 10 4" xfId="21282" xr:uid="{00000000-0005-0000-0000-0000B0790000}"/>
    <cellStyle name="Comma 3 2 2 10 4 2" xfId="52665" xr:uid="{00000000-0005-0000-0000-0000B1790000}"/>
    <cellStyle name="Comma 3 2 2 10 5" xfId="29164" xr:uid="{00000000-0005-0000-0000-0000B2790000}"/>
    <cellStyle name="Comma 3 2 2 10 5 2" xfId="60546" xr:uid="{00000000-0005-0000-0000-0000B3790000}"/>
    <cellStyle name="Comma 3 2 2 10 6" xfId="13506" xr:uid="{00000000-0005-0000-0000-0000B4790000}"/>
    <cellStyle name="Comma 3 2 2 10 6 2" xfId="44892" xr:uid="{00000000-0005-0000-0000-0000B5790000}"/>
    <cellStyle name="Comma 3 2 2 10 7" xfId="34444" xr:uid="{00000000-0005-0000-0000-0000B6790000}"/>
    <cellStyle name="Comma 3 2 2 11" xfId="2828" xr:uid="{00000000-0005-0000-0000-0000B7790000}"/>
    <cellStyle name="Comma 3 2 2 11 2" xfId="5501" xr:uid="{00000000-0005-0000-0000-0000B8790000}"/>
    <cellStyle name="Comma 3 2 2 11 2 2" xfId="10852" xr:uid="{00000000-0005-0000-0000-0000B9790000}"/>
    <cellStyle name="Comma 3 2 2 11 2 2 2" xfId="23963" xr:uid="{00000000-0005-0000-0000-0000BA790000}"/>
    <cellStyle name="Comma 3 2 2 11 2 2 2 2" xfId="55346" xr:uid="{00000000-0005-0000-0000-0000BB790000}"/>
    <cellStyle name="Comma 3 2 2 11 2 2 3" xfId="42392" xr:uid="{00000000-0005-0000-0000-0000BC790000}"/>
    <cellStyle name="Comma 3 2 2 11 2 3" xfId="31845" xr:uid="{00000000-0005-0000-0000-0000BD790000}"/>
    <cellStyle name="Comma 3 2 2 11 2 3 2" xfId="63227" xr:uid="{00000000-0005-0000-0000-0000BE790000}"/>
    <cellStyle name="Comma 3 2 2 11 2 4" xfId="16188" xr:uid="{00000000-0005-0000-0000-0000BF790000}"/>
    <cellStyle name="Comma 3 2 2 11 2 4 2" xfId="47573" xr:uid="{00000000-0005-0000-0000-0000C0790000}"/>
    <cellStyle name="Comma 3 2 2 11 2 5" xfId="37128" xr:uid="{00000000-0005-0000-0000-0000C1790000}"/>
    <cellStyle name="Comma 3 2 2 11 3" xfId="8206" xr:uid="{00000000-0005-0000-0000-0000C2790000}"/>
    <cellStyle name="Comma 3 2 2 11 3 2" xfId="26590" xr:uid="{00000000-0005-0000-0000-0000C3790000}"/>
    <cellStyle name="Comma 3 2 2 11 3 2 2" xfId="57973" xr:uid="{00000000-0005-0000-0000-0000C4790000}"/>
    <cellStyle name="Comma 3 2 2 11 3 3" xfId="18817" xr:uid="{00000000-0005-0000-0000-0000C5790000}"/>
    <cellStyle name="Comma 3 2 2 11 3 3 2" xfId="50200" xr:uid="{00000000-0005-0000-0000-0000C6790000}"/>
    <cellStyle name="Comma 3 2 2 11 3 4" xfId="39762" xr:uid="{00000000-0005-0000-0000-0000C7790000}"/>
    <cellStyle name="Comma 3 2 2 11 4" xfId="21336" xr:uid="{00000000-0005-0000-0000-0000C8790000}"/>
    <cellStyle name="Comma 3 2 2 11 4 2" xfId="52719" xr:uid="{00000000-0005-0000-0000-0000C9790000}"/>
    <cellStyle name="Comma 3 2 2 11 5" xfId="29218" xr:uid="{00000000-0005-0000-0000-0000CA790000}"/>
    <cellStyle name="Comma 3 2 2 11 5 2" xfId="60600" xr:uid="{00000000-0005-0000-0000-0000CB790000}"/>
    <cellStyle name="Comma 3 2 2 11 6" xfId="13560" xr:uid="{00000000-0005-0000-0000-0000CC790000}"/>
    <cellStyle name="Comma 3 2 2 11 6 2" xfId="44946" xr:uid="{00000000-0005-0000-0000-0000CD790000}"/>
    <cellStyle name="Comma 3 2 2 11 7" xfId="34498" xr:uid="{00000000-0005-0000-0000-0000CE790000}"/>
    <cellStyle name="Comma 3 2 2 12" xfId="1458" xr:uid="{00000000-0005-0000-0000-0000CF790000}"/>
    <cellStyle name="Comma 3 2 2 12 2" xfId="4158" xr:uid="{00000000-0005-0000-0000-0000D0790000}"/>
    <cellStyle name="Comma 3 2 2 12 2 2" xfId="9519" xr:uid="{00000000-0005-0000-0000-0000D1790000}"/>
    <cellStyle name="Comma 3 2 2 12 2 2 2" xfId="25265" xr:uid="{00000000-0005-0000-0000-0000D2790000}"/>
    <cellStyle name="Comma 3 2 2 12 2 2 2 2" xfId="56648" xr:uid="{00000000-0005-0000-0000-0000D3790000}"/>
    <cellStyle name="Comma 3 2 2 12 2 2 3" xfId="41067" xr:uid="{00000000-0005-0000-0000-0000D4790000}"/>
    <cellStyle name="Comma 3 2 2 12 2 3" xfId="30520" xr:uid="{00000000-0005-0000-0000-0000D5790000}"/>
    <cellStyle name="Comma 3 2 2 12 2 3 2" xfId="61902" xr:uid="{00000000-0005-0000-0000-0000D6790000}"/>
    <cellStyle name="Comma 3 2 2 12 2 4" xfId="17492" xr:uid="{00000000-0005-0000-0000-0000D7790000}"/>
    <cellStyle name="Comma 3 2 2 12 2 4 2" xfId="48875" xr:uid="{00000000-0005-0000-0000-0000D8790000}"/>
    <cellStyle name="Comma 3 2 2 12 2 5" xfId="35803" xr:uid="{00000000-0005-0000-0000-0000D9790000}"/>
    <cellStyle name="Comma 3 2 2 12 3" xfId="6861" xr:uid="{00000000-0005-0000-0000-0000DA790000}"/>
    <cellStyle name="Comma 3 2 2 12 3 2" xfId="22638" xr:uid="{00000000-0005-0000-0000-0000DB790000}"/>
    <cellStyle name="Comma 3 2 2 12 3 2 2" xfId="54021" xr:uid="{00000000-0005-0000-0000-0000DC790000}"/>
    <cellStyle name="Comma 3 2 2 12 3 3" xfId="38435" xr:uid="{00000000-0005-0000-0000-0000DD790000}"/>
    <cellStyle name="Comma 3 2 2 12 4" xfId="27893" xr:uid="{00000000-0005-0000-0000-0000DE790000}"/>
    <cellStyle name="Comma 3 2 2 12 4 2" xfId="59275" xr:uid="{00000000-0005-0000-0000-0000DF790000}"/>
    <cellStyle name="Comma 3 2 2 12 5" xfId="14863" xr:uid="{00000000-0005-0000-0000-0000E0790000}"/>
    <cellStyle name="Comma 3 2 2 12 5 2" xfId="46248" xr:uid="{00000000-0005-0000-0000-0000E1790000}"/>
    <cellStyle name="Comma 3 2 2 12 6" xfId="33173" xr:uid="{00000000-0005-0000-0000-0000E2790000}"/>
    <cellStyle name="Comma 3 2 2 13" xfId="2963" xr:uid="{00000000-0005-0000-0000-0000E3790000}"/>
    <cellStyle name="Comma 3 2 2 13 2" xfId="8325" xr:uid="{00000000-0005-0000-0000-0000E4790000}"/>
    <cellStyle name="Comma 3 2 2 13 2 2" xfId="21444" xr:uid="{00000000-0005-0000-0000-0000E5790000}"/>
    <cellStyle name="Comma 3 2 2 13 2 2 2" xfId="52827" xr:uid="{00000000-0005-0000-0000-0000E6790000}"/>
    <cellStyle name="Comma 3 2 2 13 2 3" xfId="39873" xr:uid="{00000000-0005-0000-0000-0000E7790000}"/>
    <cellStyle name="Comma 3 2 2 13 3" xfId="29326" xr:uid="{00000000-0005-0000-0000-0000E8790000}"/>
    <cellStyle name="Comma 3 2 2 13 3 2" xfId="60708" xr:uid="{00000000-0005-0000-0000-0000E9790000}"/>
    <cellStyle name="Comma 3 2 2 13 4" xfId="13669" xr:uid="{00000000-0005-0000-0000-0000EA790000}"/>
    <cellStyle name="Comma 3 2 2 13 4 2" xfId="45054" xr:uid="{00000000-0005-0000-0000-0000EB790000}"/>
    <cellStyle name="Comma 3 2 2 13 5" xfId="34609" xr:uid="{00000000-0005-0000-0000-0000EC790000}"/>
    <cellStyle name="Comma 3 2 2 14" xfId="5667" xr:uid="{00000000-0005-0000-0000-0000ED790000}"/>
    <cellStyle name="Comma 3 2 2 14 2" xfId="24071" xr:uid="{00000000-0005-0000-0000-0000EE790000}"/>
    <cellStyle name="Comma 3 2 2 14 2 2" xfId="55454" xr:uid="{00000000-0005-0000-0000-0000EF790000}"/>
    <cellStyle name="Comma 3 2 2 14 3" xfId="16298" xr:uid="{00000000-0005-0000-0000-0000F0790000}"/>
    <cellStyle name="Comma 3 2 2 14 3 2" xfId="47681" xr:uid="{00000000-0005-0000-0000-0000F1790000}"/>
    <cellStyle name="Comma 3 2 2 14 4" xfId="37241" xr:uid="{00000000-0005-0000-0000-0000F2790000}"/>
    <cellStyle name="Comma 3 2 2 15" xfId="11023" xr:uid="{00000000-0005-0000-0000-0000F3790000}"/>
    <cellStyle name="Comma 3 2 2 15 2" xfId="20011" xr:uid="{00000000-0005-0000-0000-0000F4790000}"/>
    <cellStyle name="Comma 3 2 2 15 2 2" xfId="51394" xr:uid="{00000000-0005-0000-0000-0000F5790000}"/>
    <cellStyle name="Comma 3 2 2 15 3" xfId="42470" xr:uid="{00000000-0005-0000-0000-0000F6790000}"/>
    <cellStyle name="Comma 3 2 2 16" xfId="11039" xr:uid="{00000000-0005-0000-0000-0000F7790000}"/>
    <cellStyle name="Comma 3 2 2 16 2" xfId="26699" xr:uid="{00000000-0005-0000-0000-0000F8790000}"/>
    <cellStyle name="Comma 3 2 2 16 2 2" xfId="58081" xr:uid="{00000000-0005-0000-0000-0000F9790000}"/>
    <cellStyle name="Comma 3 2 2 17" xfId="11004" xr:uid="{00000000-0005-0000-0000-0000FA790000}"/>
    <cellStyle name="Comma 3 2 2 17 2" xfId="42467" xr:uid="{00000000-0005-0000-0000-0000FB790000}"/>
    <cellStyle name="Comma 3 2 2 18" xfId="12235" xr:uid="{00000000-0005-0000-0000-0000FC790000}"/>
    <cellStyle name="Comma 3 2 2 18 2" xfId="43621" xr:uid="{00000000-0005-0000-0000-0000FD790000}"/>
    <cellStyle name="Comma 3 2 2 19" xfId="31979" xr:uid="{00000000-0005-0000-0000-0000FE790000}"/>
    <cellStyle name="Comma 3 2 2 2" xfId="308" xr:uid="{00000000-0005-0000-0000-0000FF790000}"/>
    <cellStyle name="Comma 3 2 2 2 10" xfId="26753" xr:uid="{00000000-0005-0000-0000-0000007A0000}"/>
    <cellStyle name="Comma 3 2 2 2 10 2" xfId="58135" xr:uid="{00000000-0005-0000-0000-0000017A0000}"/>
    <cellStyle name="Comma 3 2 2 2 11" xfId="12236" xr:uid="{00000000-0005-0000-0000-0000027A0000}"/>
    <cellStyle name="Comma 3 2 2 2 11 2" xfId="43622" xr:uid="{00000000-0005-0000-0000-0000037A0000}"/>
    <cellStyle name="Comma 3 2 2 2 12" xfId="32033" xr:uid="{00000000-0005-0000-0000-0000047A0000}"/>
    <cellStyle name="Comma 3 2 2 2 2" xfId="1460" xr:uid="{00000000-0005-0000-0000-0000057A0000}"/>
    <cellStyle name="Comma 3 2 2 2 2 2" xfId="1461" xr:uid="{00000000-0005-0000-0000-0000067A0000}"/>
    <cellStyle name="Comma 3 2 2 2 2 2 2" xfId="4161" xr:uid="{00000000-0005-0000-0000-0000077A0000}"/>
    <cellStyle name="Comma 3 2 2 2 2 2 2 2" xfId="9522" xr:uid="{00000000-0005-0000-0000-0000087A0000}"/>
    <cellStyle name="Comma 3 2 2 2 2 2 2 2 2" xfId="22641" xr:uid="{00000000-0005-0000-0000-0000097A0000}"/>
    <cellStyle name="Comma 3 2 2 2 2 2 2 2 2 2" xfId="54024" xr:uid="{00000000-0005-0000-0000-00000A7A0000}"/>
    <cellStyle name="Comma 3 2 2 2 2 2 2 2 3" xfId="41070" xr:uid="{00000000-0005-0000-0000-00000B7A0000}"/>
    <cellStyle name="Comma 3 2 2 2 2 2 2 3" xfId="30523" xr:uid="{00000000-0005-0000-0000-00000C7A0000}"/>
    <cellStyle name="Comma 3 2 2 2 2 2 2 3 2" xfId="61905" xr:uid="{00000000-0005-0000-0000-00000D7A0000}"/>
    <cellStyle name="Comma 3 2 2 2 2 2 2 4" xfId="14866" xr:uid="{00000000-0005-0000-0000-00000E7A0000}"/>
    <cellStyle name="Comma 3 2 2 2 2 2 2 4 2" xfId="46251" xr:uid="{00000000-0005-0000-0000-00000F7A0000}"/>
    <cellStyle name="Comma 3 2 2 2 2 2 2 5" xfId="35806" xr:uid="{00000000-0005-0000-0000-0000107A0000}"/>
    <cellStyle name="Comma 3 2 2 2 2 2 3" xfId="6864" xr:uid="{00000000-0005-0000-0000-0000117A0000}"/>
    <cellStyle name="Comma 3 2 2 2 2 2 3 2" xfId="25268" xr:uid="{00000000-0005-0000-0000-0000127A0000}"/>
    <cellStyle name="Comma 3 2 2 2 2 2 3 2 2" xfId="56651" xr:uid="{00000000-0005-0000-0000-0000137A0000}"/>
    <cellStyle name="Comma 3 2 2 2 2 2 3 3" xfId="17495" xr:uid="{00000000-0005-0000-0000-0000147A0000}"/>
    <cellStyle name="Comma 3 2 2 2 2 2 3 3 2" xfId="48878" xr:uid="{00000000-0005-0000-0000-0000157A0000}"/>
    <cellStyle name="Comma 3 2 2 2 2 2 3 4" xfId="38438" xr:uid="{00000000-0005-0000-0000-0000167A0000}"/>
    <cellStyle name="Comma 3 2 2 2 2 2 4" xfId="20014" xr:uid="{00000000-0005-0000-0000-0000177A0000}"/>
    <cellStyle name="Comma 3 2 2 2 2 2 4 2" xfId="51397" xr:uid="{00000000-0005-0000-0000-0000187A0000}"/>
    <cellStyle name="Comma 3 2 2 2 2 2 5" xfId="27896" xr:uid="{00000000-0005-0000-0000-0000197A0000}"/>
    <cellStyle name="Comma 3 2 2 2 2 2 5 2" xfId="59278" xr:uid="{00000000-0005-0000-0000-00001A7A0000}"/>
    <cellStyle name="Comma 3 2 2 2 2 2 6" xfId="12238" xr:uid="{00000000-0005-0000-0000-00001B7A0000}"/>
    <cellStyle name="Comma 3 2 2 2 2 2 6 2" xfId="43624" xr:uid="{00000000-0005-0000-0000-00001C7A0000}"/>
    <cellStyle name="Comma 3 2 2 2 2 2 7" xfId="33176" xr:uid="{00000000-0005-0000-0000-00001D7A0000}"/>
    <cellStyle name="Comma 3 2 2 2 2 3" xfId="4160" xr:uid="{00000000-0005-0000-0000-00001E7A0000}"/>
    <cellStyle name="Comma 3 2 2 2 2 3 2" xfId="9521" xr:uid="{00000000-0005-0000-0000-00001F7A0000}"/>
    <cellStyle name="Comma 3 2 2 2 2 3 2 2" xfId="22640" xr:uid="{00000000-0005-0000-0000-0000207A0000}"/>
    <cellStyle name="Comma 3 2 2 2 2 3 2 2 2" xfId="54023" xr:uid="{00000000-0005-0000-0000-0000217A0000}"/>
    <cellStyle name="Comma 3 2 2 2 2 3 2 3" xfId="41069" xr:uid="{00000000-0005-0000-0000-0000227A0000}"/>
    <cellStyle name="Comma 3 2 2 2 2 3 3" xfId="30522" xr:uid="{00000000-0005-0000-0000-0000237A0000}"/>
    <cellStyle name="Comma 3 2 2 2 2 3 3 2" xfId="61904" xr:uid="{00000000-0005-0000-0000-0000247A0000}"/>
    <cellStyle name="Comma 3 2 2 2 2 3 4" xfId="14865" xr:uid="{00000000-0005-0000-0000-0000257A0000}"/>
    <cellStyle name="Comma 3 2 2 2 2 3 4 2" xfId="46250" xr:uid="{00000000-0005-0000-0000-0000267A0000}"/>
    <cellStyle name="Comma 3 2 2 2 2 3 5" xfId="35805" xr:uid="{00000000-0005-0000-0000-0000277A0000}"/>
    <cellStyle name="Comma 3 2 2 2 2 4" xfId="6863" xr:uid="{00000000-0005-0000-0000-0000287A0000}"/>
    <cellStyle name="Comma 3 2 2 2 2 4 2" xfId="25267" xr:uid="{00000000-0005-0000-0000-0000297A0000}"/>
    <cellStyle name="Comma 3 2 2 2 2 4 2 2" xfId="56650" xr:uid="{00000000-0005-0000-0000-00002A7A0000}"/>
    <cellStyle name="Comma 3 2 2 2 2 4 3" xfId="17494" xr:uid="{00000000-0005-0000-0000-00002B7A0000}"/>
    <cellStyle name="Comma 3 2 2 2 2 4 3 2" xfId="48877" xr:uid="{00000000-0005-0000-0000-00002C7A0000}"/>
    <cellStyle name="Comma 3 2 2 2 2 4 4" xfId="38437" xr:uid="{00000000-0005-0000-0000-00002D7A0000}"/>
    <cellStyle name="Comma 3 2 2 2 2 5" xfId="20013" xr:uid="{00000000-0005-0000-0000-00002E7A0000}"/>
    <cellStyle name="Comma 3 2 2 2 2 5 2" xfId="51396" xr:uid="{00000000-0005-0000-0000-00002F7A0000}"/>
    <cellStyle name="Comma 3 2 2 2 2 6" xfId="27895" xr:uid="{00000000-0005-0000-0000-0000307A0000}"/>
    <cellStyle name="Comma 3 2 2 2 2 6 2" xfId="59277" xr:uid="{00000000-0005-0000-0000-0000317A0000}"/>
    <cellStyle name="Comma 3 2 2 2 2 7" xfId="12237" xr:uid="{00000000-0005-0000-0000-0000327A0000}"/>
    <cellStyle name="Comma 3 2 2 2 2 7 2" xfId="43623" xr:uid="{00000000-0005-0000-0000-0000337A0000}"/>
    <cellStyle name="Comma 3 2 2 2 2 8" xfId="33175" xr:uid="{00000000-0005-0000-0000-0000347A0000}"/>
    <cellStyle name="Comma 3 2 2 2 3" xfId="1462" xr:uid="{00000000-0005-0000-0000-0000357A0000}"/>
    <cellStyle name="Comma 3 2 2 2 3 2" xfId="4162" xr:uid="{00000000-0005-0000-0000-0000367A0000}"/>
    <cellStyle name="Comma 3 2 2 2 3 2 2" xfId="9523" xr:uid="{00000000-0005-0000-0000-0000377A0000}"/>
    <cellStyle name="Comma 3 2 2 2 3 2 2 2" xfId="22642" xr:uid="{00000000-0005-0000-0000-0000387A0000}"/>
    <cellStyle name="Comma 3 2 2 2 3 2 2 2 2" xfId="54025" xr:uid="{00000000-0005-0000-0000-0000397A0000}"/>
    <cellStyle name="Comma 3 2 2 2 3 2 2 3" xfId="41071" xr:uid="{00000000-0005-0000-0000-00003A7A0000}"/>
    <cellStyle name="Comma 3 2 2 2 3 2 3" xfId="30524" xr:uid="{00000000-0005-0000-0000-00003B7A0000}"/>
    <cellStyle name="Comma 3 2 2 2 3 2 3 2" xfId="61906" xr:uid="{00000000-0005-0000-0000-00003C7A0000}"/>
    <cellStyle name="Comma 3 2 2 2 3 2 4" xfId="14867" xr:uid="{00000000-0005-0000-0000-00003D7A0000}"/>
    <cellStyle name="Comma 3 2 2 2 3 2 4 2" xfId="46252" xr:uid="{00000000-0005-0000-0000-00003E7A0000}"/>
    <cellStyle name="Comma 3 2 2 2 3 2 5" xfId="35807" xr:uid="{00000000-0005-0000-0000-00003F7A0000}"/>
    <cellStyle name="Comma 3 2 2 2 3 3" xfId="6865" xr:uid="{00000000-0005-0000-0000-0000407A0000}"/>
    <cellStyle name="Comma 3 2 2 2 3 3 2" xfId="25269" xr:uid="{00000000-0005-0000-0000-0000417A0000}"/>
    <cellStyle name="Comma 3 2 2 2 3 3 2 2" xfId="56652" xr:uid="{00000000-0005-0000-0000-0000427A0000}"/>
    <cellStyle name="Comma 3 2 2 2 3 3 3" xfId="17496" xr:uid="{00000000-0005-0000-0000-0000437A0000}"/>
    <cellStyle name="Comma 3 2 2 2 3 3 3 2" xfId="48879" xr:uid="{00000000-0005-0000-0000-0000447A0000}"/>
    <cellStyle name="Comma 3 2 2 2 3 3 4" xfId="38439" xr:uid="{00000000-0005-0000-0000-0000457A0000}"/>
    <cellStyle name="Comma 3 2 2 2 3 4" xfId="20015" xr:uid="{00000000-0005-0000-0000-0000467A0000}"/>
    <cellStyle name="Comma 3 2 2 2 3 4 2" xfId="51398" xr:uid="{00000000-0005-0000-0000-0000477A0000}"/>
    <cellStyle name="Comma 3 2 2 2 3 5" xfId="27897" xr:uid="{00000000-0005-0000-0000-0000487A0000}"/>
    <cellStyle name="Comma 3 2 2 2 3 5 2" xfId="59279" xr:uid="{00000000-0005-0000-0000-0000497A0000}"/>
    <cellStyle name="Comma 3 2 2 2 3 6" xfId="12239" xr:uid="{00000000-0005-0000-0000-00004A7A0000}"/>
    <cellStyle name="Comma 3 2 2 2 3 6 2" xfId="43625" xr:uid="{00000000-0005-0000-0000-00004B7A0000}"/>
    <cellStyle name="Comma 3 2 2 2 3 7" xfId="33177" xr:uid="{00000000-0005-0000-0000-00004C7A0000}"/>
    <cellStyle name="Comma 3 2 2 2 4" xfId="1463" xr:uid="{00000000-0005-0000-0000-00004D7A0000}"/>
    <cellStyle name="Comma 3 2 2 2 4 2" xfId="4163" xr:uid="{00000000-0005-0000-0000-00004E7A0000}"/>
    <cellStyle name="Comma 3 2 2 2 4 2 2" xfId="9524" xr:uid="{00000000-0005-0000-0000-00004F7A0000}"/>
    <cellStyle name="Comma 3 2 2 2 4 2 2 2" xfId="22643" xr:uid="{00000000-0005-0000-0000-0000507A0000}"/>
    <cellStyle name="Comma 3 2 2 2 4 2 2 2 2" xfId="54026" xr:uid="{00000000-0005-0000-0000-0000517A0000}"/>
    <cellStyle name="Comma 3 2 2 2 4 2 2 3" xfId="41072" xr:uid="{00000000-0005-0000-0000-0000527A0000}"/>
    <cellStyle name="Comma 3 2 2 2 4 2 3" xfId="30525" xr:uid="{00000000-0005-0000-0000-0000537A0000}"/>
    <cellStyle name="Comma 3 2 2 2 4 2 3 2" xfId="61907" xr:uid="{00000000-0005-0000-0000-0000547A0000}"/>
    <cellStyle name="Comma 3 2 2 2 4 2 4" xfId="14868" xr:uid="{00000000-0005-0000-0000-0000557A0000}"/>
    <cellStyle name="Comma 3 2 2 2 4 2 4 2" xfId="46253" xr:uid="{00000000-0005-0000-0000-0000567A0000}"/>
    <cellStyle name="Comma 3 2 2 2 4 2 5" xfId="35808" xr:uid="{00000000-0005-0000-0000-0000577A0000}"/>
    <cellStyle name="Comma 3 2 2 2 4 3" xfId="6866" xr:uid="{00000000-0005-0000-0000-0000587A0000}"/>
    <cellStyle name="Comma 3 2 2 2 4 3 2" xfId="25270" xr:uid="{00000000-0005-0000-0000-0000597A0000}"/>
    <cellStyle name="Comma 3 2 2 2 4 3 2 2" xfId="56653" xr:uid="{00000000-0005-0000-0000-00005A7A0000}"/>
    <cellStyle name="Comma 3 2 2 2 4 3 3" xfId="17497" xr:uid="{00000000-0005-0000-0000-00005B7A0000}"/>
    <cellStyle name="Comma 3 2 2 2 4 3 3 2" xfId="48880" xr:uid="{00000000-0005-0000-0000-00005C7A0000}"/>
    <cellStyle name="Comma 3 2 2 2 4 3 4" xfId="38440" xr:uid="{00000000-0005-0000-0000-00005D7A0000}"/>
    <cellStyle name="Comma 3 2 2 2 4 4" xfId="20016" xr:uid="{00000000-0005-0000-0000-00005E7A0000}"/>
    <cellStyle name="Comma 3 2 2 2 4 4 2" xfId="51399" xr:uid="{00000000-0005-0000-0000-00005F7A0000}"/>
    <cellStyle name="Comma 3 2 2 2 4 5" xfId="27898" xr:uid="{00000000-0005-0000-0000-0000607A0000}"/>
    <cellStyle name="Comma 3 2 2 2 4 5 2" xfId="59280" xr:uid="{00000000-0005-0000-0000-0000617A0000}"/>
    <cellStyle name="Comma 3 2 2 2 4 6" xfId="12240" xr:uid="{00000000-0005-0000-0000-0000627A0000}"/>
    <cellStyle name="Comma 3 2 2 2 4 6 2" xfId="43626" xr:uid="{00000000-0005-0000-0000-0000637A0000}"/>
    <cellStyle name="Comma 3 2 2 2 4 7" xfId="33178" xr:uid="{00000000-0005-0000-0000-0000647A0000}"/>
    <cellStyle name="Comma 3 2 2 2 5" xfId="2882" xr:uid="{00000000-0005-0000-0000-0000657A0000}"/>
    <cellStyle name="Comma 3 2 2 2 5 2" xfId="5555" xr:uid="{00000000-0005-0000-0000-0000667A0000}"/>
    <cellStyle name="Comma 3 2 2 2 5 2 2" xfId="10906" xr:uid="{00000000-0005-0000-0000-0000677A0000}"/>
    <cellStyle name="Comma 3 2 2 2 5 2 2 2" xfId="24017" xr:uid="{00000000-0005-0000-0000-0000687A0000}"/>
    <cellStyle name="Comma 3 2 2 2 5 2 2 2 2" xfId="55400" xr:uid="{00000000-0005-0000-0000-0000697A0000}"/>
    <cellStyle name="Comma 3 2 2 2 5 2 2 3" xfId="42446" xr:uid="{00000000-0005-0000-0000-00006A7A0000}"/>
    <cellStyle name="Comma 3 2 2 2 5 2 3" xfId="31899" xr:uid="{00000000-0005-0000-0000-00006B7A0000}"/>
    <cellStyle name="Comma 3 2 2 2 5 2 3 2" xfId="63281" xr:uid="{00000000-0005-0000-0000-00006C7A0000}"/>
    <cellStyle name="Comma 3 2 2 2 5 2 4" xfId="16242" xr:uid="{00000000-0005-0000-0000-00006D7A0000}"/>
    <cellStyle name="Comma 3 2 2 2 5 2 4 2" xfId="47627" xr:uid="{00000000-0005-0000-0000-00006E7A0000}"/>
    <cellStyle name="Comma 3 2 2 2 5 2 5" xfId="37182" xr:uid="{00000000-0005-0000-0000-00006F7A0000}"/>
    <cellStyle name="Comma 3 2 2 2 5 3" xfId="8260" xr:uid="{00000000-0005-0000-0000-0000707A0000}"/>
    <cellStyle name="Comma 3 2 2 2 5 3 2" xfId="26644" xr:uid="{00000000-0005-0000-0000-0000717A0000}"/>
    <cellStyle name="Comma 3 2 2 2 5 3 2 2" xfId="58027" xr:uid="{00000000-0005-0000-0000-0000727A0000}"/>
    <cellStyle name="Comma 3 2 2 2 5 3 3" xfId="18871" xr:uid="{00000000-0005-0000-0000-0000737A0000}"/>
    <cellStyle name="Comma 3 2 2 2 5 3 3 2" xfId="50254" xr:uid="{00000000-0005-0000-0000-0000747A0000}"/>
    <cellStyle name="Comma 3 2 2 2 5 3 4" xfId="39816" xr:uid="{00000000-0005-0000-0000-0000757A0000}"/>
    <cellStyle name="Comma 3 2 2 2 5 4" xfId="21390" xr:uid="{00000000-0005-0000-0000-0000767A0000}"/>
    <cellStyle name="Comma 3 2 2 2 5 4 2" xfId="52773" xr:uid="{00000000-0005-0000-0000-0000777A0000}"/>
    <cellStyle name="Comma 3 2 2 2 5 5" xfId="29272" xr:uid="{00000000-0005-0000-0000-0000787A0000}"/>
    <cellStyle name="Comma 3 2 2 2 5 5 2" xfId="60654" xr:uid="{00000000-0005-0000-0000-0000797A0000}"/>
    <cellStyle name="Comma 3 2 2 2 5 6" xfId="13614" xr:uid="{00000000-0005-0000-0000-00007A7A0000}"/>
    <cellStyle name="Comma 3 2 2 2 5 6 2" xfId="45000" xr:uid="{00000000-0005-0000-0000-00007B7A0000}"/>
    <cellStyle name="Comma 3 2 2 2 5 7" xfId="34552" xr:uid="{00000000-0005-0000-0000-00007C7A0000}"/>
    <cellStyle name="Comma 3 2 2 2 6" xfId="1459" xr:uid="{00000000-0005-0000-0000-00007D7A0000}"/>
    <cellStyle name="Comma 3 2 2 2 6 2" xfId="4159" xr:uid="{00000000-0005-0000-0000-00007E7A0000}"/>
    <cellStyle name="Comma 3 2 2 2 6 2 2" xfId="9520" xr:uid="{00000000-0005-0000-0000-00007F7A0000}"/>
    <cellStyle name="Comma 3 2 2 2 6 2 2 2" xfId="25266" xr:uid="{00000000-0005-0000-0000-0000807A0000}"/>
    <cellStyle name="Comma 3 2 2 2 6 2 2 2 2" xfId="56649" xr:uid="{00000000-0005-0000-0000-0000817A0000}"/>
    <cellStyle name="Comma 3 2 2 2 6 2 2 3" xfId="41068" xr:uid="{00000000-0005-0000-0000-0000827A0000}"/>
    <cellStyle name="Comma 3 2 2 2 6 2 3" xfId="30521" xr:uid="{00000000-0005-0000-0000-0000837A0000}"/>
    <cellStyle name="Comma 3 2 2 2 6 2 3 2" xfId="61903" xr:uid="{00000000-0005-0000-0000-0000847A0000}"/>
    <cellStyle name="Comma 3 2 2 2 6 2 4" xfId="17493" xr:uid="{00000000-0005-0000-0000-0000857A0000}"/>
    <cellStyle name="Comma 3 2 2 2 6 2 4 2" xfId="48876" xr:uid="{00000000-0005-0000-0000-0000867A0000}"/>
    <cellStyle name="Comma 3 2 2 2 6 2 5" xfId="35804" xr:uid="{00000000-0005-0000-0000-0000877A0000}"/>
    <cellStyle name="Comma 3 2 2 2 6 3" xfId="6862" xr:uid="{00000000-0005-0000-0000-0000887A0000}"/>
    <cellStyle name="Comma 3 2 2 2 6 3 2" xfId="22639" xr:uid="{00000000-0005-0000-0000-0000897A0000}"/>
    <cellStyle name="Comma 3 2 2 2 6 3 2 2" xfId="54022" xr:uid="{00000000-0005-0000-0000-00008A7A0000}"/>
    <cellStyle name="Comma 3 2 2 2 6 3 3" xfId="38436" xr:uid="{00000000-0005-0000-0000-00008B7A0000}"/>
    <cellStyle name="Comma 3 2 2 2 6 4" xfId="27894" xr:uid="{00000000-0005-0000-0000-00008C7A0000}"/>
    <cellStyle name="Comma 3 2 2 2 6 4 2" xfId="59276" xr:uid="{00000000-0005-0000-0000-00008D7A0000}"/>
    <cellStyle name="Comma 3 2 2 2 6 5" xfId="14864" xr:uid="{00000000-0005-0000-0000-00008E7A0000}"/>
    <cellStyle name="Comma 3 2 2 2 6 5 2" xfId="46249" xr:uid="{00000000-0005-0000-0000-00008F7A0000}"/>
    <cellStyle name="Comma 3 2 2 2 6 6" xfId="33174" xr:uid="{00000000-0005-0000-0000-0000907A0000}"/>
    <cellStyle name="Comma 3 2 2 2 7" xfId="3017" xr:uid="{00000000-0005-0000-0000-0000917A0000}"/>
    <cellStyle name="Comma 3 2 2 2 7 2" xfId="8379" xr:uid="{00000000-0005-0000-0000-0000927A0000}"/>
    <cellStyle name="Comma 3 2 2 2 7 2 2" xfId="21498" xr:uid="{00000000-0005-0000-0000-0000937A0000}"/>
    <cellStyle name="Comma 3 2 2 2 7 2 2 2" xfId="52881" xr:uid="{00000000-0005-0000-0000-0000947A0000}"/>
    <cellStyle name="Comma 3 2 2 2 7 2 3" xfId="39927" xr:uid="{00000000-0005-0000-0000-0000957A0000}"/>
    <cellStyle name="Comma 3 2 2 2 7 3" xfId="29380" xr:uid="{00000000-0005-0000-0000-0000967A0000}"/>
    <cellStyle name="Comma 3 2 2 2 7 3 2" xfId="60762" xr:uid="{00000000-0005-0000-0000-0000977A0000}"/>
    <cellStyle name="Comma 3 2 2 2 7 4" xfId="13723" xr:uid="{00000000-0005-0000-0000-0000987A0000}"/>
    <cellStyle name="Comma 3 2 2 2 7 4 2" xfId="45108" xr:uid="{00000000-0005-0000-0000-0000997A0000}"/>
    <cellStyle name="Comma 3 2 2 2 7 5" xfId="34663" xr:uid="{00000000-0005-0000-0000-00009A7A0000}"/>
    <cellStyle name="Comma 3 2 2 2 8" xfId="5721" xr:uid="{00000000-0005-0000-0000-00009B7A0000}"/>
    <cellStyle name="Comma 3 2 2 2 8 2" xfId="24125" xr:uid="{00000000-0005-0000-0000-00009C7A0000}"/>
    <cellStyle name="Comma 3 2 2 2 8 2 2" xfId="55508" xr:uid="{00000000-0005-0000-0000-00009D7A0000}"/>
    <cellStyle name="Comma 3 2 2 2 8 3" xfId="16352" xr:uid="{00000000-0005-0000-0000-00009E7A0000}"/>
    <cellStyle name="Comma 3 2 2 2 8 3 2" xfId="47735" xr:uid="{00000000-0005-0000-0000-00009F7A0000}"/>
    <cellStyle name="Comma 3 2 2 2 8 4" xfId="37295" xr:uid="{00000000-0005-0000-0000-0000A07A0000}"/>
    <cellStyle name="Comma 3 2 2 2 9" xfId="20012" xr:uid="{00000000-0005-0000-0000-0000A17A0000}"/>
    <cellStyle name="Comma 3 2 2 2 9 2" xfId="51395" xr:uid="{00000000-0005-0000-0000-0000A27A0000}"/>
    <cellStyle name="Comma 3 2 2 3" xfId="1464" xr:uid="{00000000-0005-0000-0000-0000A37A0000}"/>
    <cellStyle name="Comma 3 2 2 3 10" xfId="33179" xr:uid="{00000000-0005-0000-0000-0000A47A0000}"/>
    <cellStyle name="Comma 3 2 2 3 2" xfId="1465" xr:uid="{00000000-0005-0000-0000-0000A57A0000}"/>
    <cellStyle name="Comma 3 2 2 3 2 2" xfId="1466" xr:uid="{00000000-0005-0000-0000-0000A67A0000}"/>
    <cellStyle name="Comma 3 2 2 3 2 2 2" xfId="4166" xr:uid="{00000000-0005-0000-0000-0000A77A0000}"/>
    <cellStyle name="Comma 3 2 2 3 2 2 2 2" xfId="9527" xr:uid="{00000000-0005-0000-0000-0000A87A0000}"/>
    <cellStyle name="Comma 3 2 2 3 2 2 2 2 2" xfId="22646" xr:uid="{00000000-0005-0000-0000-0000A97A0000}"/>
    <cellStyle name="Comma 3 2 2 3 2 2 2 2 2 2" xfId="54029" xr:uid="{00000000-0005-0000-0000-0000AA7A0000}"/>
    <cellStyle name="Comma 3 2 2 3 2 2 2 2 3" xfId="41075" xr:uid="{00000000-0005-0000-0000-0000AB7A0000}"/>
    <cellStyle name="Comma 3 2 2 3 2 2 2 3" xfId="30528" xr:uid="{00000000-0005-0000-0000-0000AC7A0000}"/>
    <cellStyle name="Comma 3 2 2 3 2 2 2 3 2" xfId="61910" xr:uid="{00000000-0005-0000-0000-0000AD7A0000}"/>
    <cellStyle name="Comma 3 2 2 3 2 2 2 4" xfId="14871" xr:uid="{00000000-0005-0000-0000-0000AE7A0000}"/>
    <cellStyle name="Comma 3 2 2 3 2 2 2 4 2" xfId="46256" xr:uid="{00000000-0005-0000-0000-0000AF7A0000}"/>
    <cellStyle name="Comma 3 2 2 3 2 2 2 5" xfId="35811" xr:uid="{00000000-0005-0000-0000-0000B07A0000}"/>
    <cellStyle name="Comma 3 2 2 3 2 2 3" xfId="6869" xr:uid="{00000000-0005-0000-0000-0000B17A0000}"/>
    <cellStyle name="Comma 3 2 2 3 2 2 3 2" xfId="25273" xr:uid="{00000000-0005-0000-0000-0000B27A0000}"/>
    <cellStyle name="Comma 3 2 2 3 2 2 3 2 2" xfId="56656" xr:uid="{00000000-0005-0000-0000-0000B37A0000}"/>
    <cellStyle name="Comma 3 2 2 3 2 2 3 3" xfId="17500" xr:uid="{00000000-0005-0000-0000-0000B47A0000}"/>
    <cellStyle name="Comma 3 2 2 3 2 2 3 3 2" xfId="48883" xr:uid="{00000000-0005-0000-0000-0000B57A0000}"/>
    <cellStyle name="Comma 3 2 2 3 2 2 3 4" xfId="38443" xr:uid="{00000000-0005-0000-0000-0000B67A0000}"/>
    <cellStyle name="Comma 3 2 2 3 2 2 4" xfId="20019" xr:uid="{00000000-0005-0000-0000-0000B77A0000}"/>
    <cellStyle name="Comma 3 2 2 3 2 2 4 2" xfId="51402" xr:uid="{00000000-0005-0000-0000-0000B87A0000}"/>
    <cellStyle name="Comma 3 2 2 3 2 2 5" xfId="27901" xr:uid="{00000000-0005-0000-0000-0000B97A0000}"/>
    <cellStyle name="Comma 3 2 2 3 2 2 5 2" xfId="59283" xr:uid="{00000000-0005-0000-0000-0000BA7A0000}"/>
    <cellStyle name="Comma 3 2 2 3 2 2 6" xfId="12243" xr:uid="{00000000-0005-0000-0000-0000BB7A0000}"/>
    <cellStyle name="Comma 3 2 2 3 2 2 6 2" xfId="43629" xr:uid="{00000000-0005-0000-0000-0000BC7A0000}"/>
    <cellStyle name="Comma 3 2 2 3 2 2 7" xfId="33181" xr:uid="{00000000-0005-0000-0000-0000BD7A0000}"/>
    <cellStyle name="Comma 3 2 2 3 2 3" xfId="4165" xr:uid="{00000000-0005-0000-0000-0000BE7A0000}"/>
    <cellStyle name="Comma 3 2 2 3 2 3 2" xfId="9526" xr:uid="{00000000-0005-0000-0000-0000BF7A0000}"/>
    <cellStyle name="Comma 3 2 2 3 2 3 2 2" xfId="22645" xr:uid="{00000000-0005-0000-0000-0000C07A0000}"/>
    <cellStyle name="Comma 3 2 2 3 2 3 2 2 2" xfId="54028" xr:uid="{00000000-0005-0000-0000-0000C17A0000}"/>
    <cellStyle name="Comma 3 2 2 3 2 3 2 3" xfId="41074" xr:uid="{00000000-0005-0000-0000-0000C27A0000}"/>
    <cellStyle name="Comma 3 2 2 3 2 3 3" xfId="30527" xr:uid="{00000000-0005-0000-0000-0000C37A0000}"/>
    <cellStyle name="Comma 3 2 2 3 2 3 3 2" xfId="61909" xr:uid="{00000000-0005-0000-0000-0000C47A0000}"/>
    <cellStyle name="Comma 3 2 2 3 2 3 4" xfId="14870" xr:uid="{00000000-0005-0000-0000-0000C57A0000}"/>
    <cellStyle name="Comma 3 2 2 3 2 3 4 2" xfId="46255" xr:uid="{00000000-0005-0000-0000-0000C67A0000}"/>
    <cellStyle name="Comma 3 2 2 3 2 3 5" xfId="35810" xr:uid="{00000000-0005-0000-0000-0000C77A0000}"/>
    <cellStyle name="Comma 3 2 2 3 2 4" xfId="6868" xr:uid="{00000000-0005-0000-0000-0000C87A0000}"/>
    <cellStyle name="Comma 3 2 2 3 2 4 2" xfId="25272" xr:uid="{00000000-0005-0000-0000-0000C97A0000}"/>
    <cellStyle name="Comma 3 2 2 3 2 4 2 2" xfId="56655" xr:uid="{00000000-0005-0000-0000-0000CA7A0000}"/>
    <cellStyle name="Comma 3 2 2 3 2 4 3" xfId="17499" xr:uid="{00000000-0005-0000-0000-0000CB7A0000}"/>
    <cellStyle name="Comma 3 2 2 3 2 4 3 2" xfId="48882" xr:uid="{00000000-0005-0000-0000-0000CC7A0000}"/>
    <cellStyle name="Comma 3 2 2 3 2 4 4" xfId="38442" xr:uid="{00000000-0005-0000-0000-0000CD7A0000}"/>
    <cellStyle name="Comma 3 2 2 3 2 5" xfId="20018" xr:uid="{00000000-0005-0000-0000-0000CE7A0000}"/>
    <cellStyle name="Comma 3 2 2 3 2 5 2" xfId="51401" xr:uid="{00000000-0005-0000-0000-0000CF7A0000}"/>
    <cellStyle name="Comma 3 2 2 3 2 6" xfId="27900" xr:uid="{00000000-0005-0000-0000-0000D07A0000}"/>
    <cellStyle name="Comma 3 2 2 3 2 6 2" xfId="59282" xr:uid="{00000000-0005-0000-0000-0000D17A0000}"/>
    <cellStyle name="Comma 3 2 2 3 2 7" xfId="12242" xr:uid="{00000000-0005-0000-0000-0000D27A0000}"/>
    <cellStyle name="Comma 3 2 2 3 2 7 2" xfId="43628" xr:uid="{00000000-0005-0000-0000-0000D37A0000}"/>
    <cellStyle name="Comma 3 2 2 3 2 8" xfId="33180" xr:uid="{00000000-0005-0000-0000-0000D47A0000}"/>
    <cellStyle name="Comma 3 2 2 3 3" xfId="1467" xr:uid="{00000000-0005-0000-0000-0000D57A0000}"/>
    <cellStyle name="Comma 3 2 2 3 3 2" xfId="4167" xr:uid="{00000000-0005-0000-0000-0000D67A0000}"/>
    <cellStyle name="Comma 3 2 2 3 3 2 2" xfId="9528" xr:uid="{00000000-0005-0000-0000-0000D77A0000}"/>
    <cellStyle name="Comma 3 2 2 3 3 2 2 2" xfId="22647" xr:uid="{00000000-0005-0000-0000-0000D87A0000}"/>
    <cellStyle name="Comma 3 2 2 3 3 2 2 2 2" xfId="54030" xr:uid="{00000000-0005-0000-0000-0000D97A0000}"/>
    <cellStyle name="Comma 3 2 2 3 3 2 2 3" xfId="41076" xr:uid="{00000000-0005-0000-0000-0000DA7A0000}"/>
    <cellStyle name="Comma 3 2 2 3 3 2 3" xfId="30529" xr:uid="{00000000-0005-0000-0000-0000DB7A0000}"/>
    <cellStyle name="Comma 3 2 2 3 3 2 3 2" xfId="61911" xr:uid="{00000000-0005-0000-0000-0000DC7A0000}"/>
    <cellStyle name="Comma 3 2 2 3 3 2 4" xfId="14872" xr:uid="{00000000-0005-0000-0000-0000DD7A0000}"/>
    <cellStyle name="Comma 3 2 2 3 3 2 4 2" xfId="46257" xr:uid="{00000000-0005-0000-0000-0000DE7A0000}"/>
    <cellStyle name="Comma 3 2 2 3 3 2 5" xfId="35812" xr:uid="{00000000-0005-0000-0000-0000DF7A0000}"/>
    <cellStyle name="Comma 3 2 2 3 3 3" xfId="6870" xr:uid="{00000000-0005-0000-0000-0000E07A0000}"/>
    <cellStyle name="Comma 3 2 2 3 3 3 2" xfId="25274" xr:uid="{00000000-0005-0000-0000-0000E17A0000}"/>
    <cellStyle name="Comma 3 2 2 3 3 3 2 2" xfId="56657" xr:uid="{00000000-0005-0000-0000-0000E27A0000}"/>
    <cellStyle name="Comma 3 2 2 3 3 3 3" xfId="17501" xr:uid="{00000000-0005-0000-0000-0000E37A0000}"/>
    <cellStyle name="Comma 3 2 2 3 3 3 3 2" xfId="48884" xr:uid="{00000000-0005-0000-0000-0000E47A0000}"/>
    <cellStyle name="Comma 3 2 2 3 3 3 4" xfId="38444" xr:uid="{00000000-0005-0000-0000-0000E57A0000}"/>
    <cellStyle name="Comma 3 2 2 3 3 4" xfId="20020" xr:uid="{00000000-0005-0000-0000-0000E67A0000}"/>
    <cellStyle name="Comma 3 2 2 3 3 4 2" xfId="51403" xr:uid="{00000000-0005-0000-0000-0000E77A0000}"/>
    <cellStyle name="Comma 3 2 2 3 3 5" xfId="27902" xr:uid="{00000000-0005-0000-0000-0000E87A0000}"/>
    <cellStyle name="Comma 3 2 2 3 3 5 2" xfId="59284" xr:uid="{00000000-0005-0000-0000-0000E97A0000}"/>
    <cellStyle name="Comma 3 2 2 3 3 6" xfId="12244" xr:uid="{00000000-0005-0000-0000-0000EA7A0000}"/>
    <cellStyle name="Comma 3 2 2 3 3 6 2" xfId="43630" xr:uid="{00000000-0005-0000-0000-0000EB7A0000}"/>
    <cellStyle name="Comma 3 2 2 3 3 7" xfId="33182" xr:uid="{00000000-0005-0000-0000-0000EC7A0000}"/>
    <cellStyle name="Comma 3 2 2 3 4" xfId="1468" xr:uid="{00000000-0005-0000-0000-0000ED7A0000}"/>
    <cellStyle name="Comma 3 2 2 3 4 2" xfId="4168" xr:uid="{00000000-0005-0000-0000-0000EE7A0000}"/>
    <cellStyle name="Comma 3 2 2 3 4 2 2" xfId="9529" xr:uid="{00000000-0005-0000-0000-0000EF7A0000}"/>
    <cellStyle name="Comma 3 2 2 3 4 2 2 2" xfId="22648" xr:uid="{00000000-0005-0000-0000-0000F07A0000}"/>
    <cellStyle name="Comma 3 2 2 3 4 2 2 2 2" xfId="54031" xr:uid="{00000000-0005-0000-0000-0000F17A0000}"/>
    <cellStyle name="Comma 3 2 2 3 4 2 2 3" xfId="41077" xr:uid="{00000000-0005-0000-0000-0000F27A0000}"/>
    <cellStyle name="Comma 3 2 2 3 4 2 3" xfId="30530" xr:uid="{00000000-0005-0000-0000-0000F37A0000}"/>
    <cellStyle name="Comma 3 2 2 3 4 2 3 2" xfId="61912" xr:uid="{00000000-0005-0000-0000-0000F47A0000}"/>
    <cellStyle name="Comma 3 2 2 3 4 2 4" xfId="14873" xr:uid="{00000000-0005-0000-0000-0000F57A0000}"/>
    <cellStyle name="Comma 3 2 2 3 4 2 4 2" xfId="46258" xr:uid="{00000000-0005-0000-0000-0000F67A0000}"/>
    <cellStyle name="Comma 3 2 2 3 4 2 5" xfId="35813" xr:uid="{00000000-0005-0000-0000-0000F77A0000}"/>
    <cellStyle name="Comma 3 2 2 3 4 3" xfId="6871" xr:uid="{00000000-0005-0000-0000-0000F87A0000}"/>
    <cellStyle name="Comma 3 2 2 3 4 3 2" xfId="25275" xr:uid="{00000000-0005-0000-0000-0000F97A0000}"/>
    <cellStyle name="Comma 3 2 2 3 4 3 2 2" xfId="56658" xr:uid="{00000000-0005-0000-0000-0000FA7A0000}"/>
    <cellStyle name="Comma 3 2 2 3 4 3 3" xfId="17502" xr:uid="{00000000-0005-0000-0000-0000FB7A0000}"/>
    <cellStyle name="Comma 3 2 2 3 4 3 3 2" xfId="48885" xr:uid="{00000000-0005-0000-0000-0000FC7A0000}"/>
    <cellStyle name="Comma 3 2 2 3 4 3 4" xfId="38445" xr:uid="{00000000-0005-0000-0000-0000FD7A0000}"/>
    <cellStyle name="Comma 3 2 2 3 4 4" xfId="20021" xr:uid="{00000000-0005-0000-0000-0000FE7A0000}"/>
    <cellStyle name="Comma 3 2 2 3 4 4 2" xfId="51404" xr:uid="{00000000-0005-0000-0000-0000FF7A0000}"/>
    <cellStyle name="Comma 3 2 2 3 4 5" xfId="27903" xr:uid="{00000000-0005-0000-0000-0000007B0000}"/>
    <cellStyle name="Comma 3 2 2 3 4 5 2" xfId="59285" xr:uid="{00000000-0005-0000-0000-0000017B0000}"/>
    <cellStyle name="Comma 3 2 2 3 4 6" xfId="12245" xr:uid="{00000000-0005-0000-0000-0000027B0000}"/>
    <cellStyle name="Comma 3 2 2 3 4 6 2" xfId="43631" xr:uid="{00000000-0005-0000-0000-0000037B0000}"/>
    <cellStyle name="Comma 3 2 2 3 4 7" xfId="33183" xr:uid="{00000000-0005-0000-0000-0000047B0000}"/>
    <cellStyle name="Comma 3 2 2 3 5" xfId="4164" xr:uid="{00000000-0005-0000-0000-0000057B0000}"/>
    <cellStyle name="Comma 3 2 2 3 5 2" xfId="9525" xr:uid="{00000000-0005-0000-0000-0000067B0000}"/>
    <cellStyle name="Comma 3 2 2 3 5 2 2" xfId="22644" xr:uid="{00000000-0005-0000-0000-0000077B0000}"/>
    <cellStyle name="Comma 3 2 2 3 5 2 2 2" xfId="54027" xr:uid="{00000000-0005-0000-0000-0000087B0000}"/>
    <cellStyle name="Comma 3 2 2 3 5 2 3" xfId="41073" xr:uid="{00000000-0005-0000-0000-0000097B0000}"/>
    <cellStyle name="Comma 3 2 2 3 5 3" xfId="30526" xr:uid="{00000000-0005-0000-0000-00000A7B0000}"/>
    <cellStyle name="Comma 3 2 2 3 5 3 2" xfId="61908" xr:uid="{00000000-0005-0000-0000-00000B7B0000}"/>
    <cellStyle name="Comma 3 2 2 3 5 4" xfId="14869" xr:uid="{00000000-0005-0000-0000-00000C7B0000}"/>
    <cellStyle name="Comma 3 2 2 3 5 4 2" xfId="46254" xr:uid="{00000000-0005-0000-0000-00000D7B0000}"/>
    <cellStyle name="Comma 3 2 2 3 5 5" xfId="35809" xr:uid="{00000000-0005-0000-0000-00000E7B0000}"/>
    <cellStyle name="Comma 3 2 2 3 6" xfId="6867" xr:uid="{00000000-0005-0000-0000-00000F7B0000}"/>
    <cellStyle name="Comma 3 2 2 3 6 2" xfId="25271" xr:uid="{00000000-0005-0000-0000-0000107B0000}"/>
    <cellStyle name="Comma 3 2 2 3 6 2 2" xfId="56654" xr:uid="{00000000-0005-0000-0000-0000117B0000}"/>
    <cellStyle name="Comma 3 2 2 3 6 3" xfId="17498" xr:uid="{00000000-0005-0000-0000-0000127B0000}"/>
    <cellStyle name="Comma 3 2 2 3 6 3 2" xfId="48881" xr:uid="{00000000-0005-0000-0000-0000137B0000}"/>
    <cellStyle name="Comma 3 2 2 3 6 4" xfId="38441" xr:uid="{00000000-0005-0000-0000-0000147B0000}"/>
    <cellStyle name="Comma 3 2 2 3 7" xfId="20017" xr:uid="{00000000-0005-0000-0000-0000157B0000}"/>
    <cellStyle name="Comma 3 2 2 3 7 2" xfId="51400" xr:uid="{00000000-0005-0000-0000-0000167B0000}"/>
    <cellStyle name="Comma 3 2 2 3 8" xfId="27899" xr:uid="{00000000-0005-0000-0000-0000177B0000}"/>
    <cellStyle name="Comma 3 2 2 3 8 2" xfId="59281" xr:uid="{00000000-0005-0000-0000-0000187B0000}"/>
    <cellStyle name="Comma 3 2 2 3 9" xfId="12241" xr:uid="{00000000-0005-0000-0000-0000197B0000}"/>
    <cellStyle name="Comma 3 2 2 3 9 2" xfId="43627" xr:uid="{00000000-0005-0000-0000-00001A7B0000}"/>
    <cellStyle name="Comma 3 2 2 4" xfId="1469" xr:uid="{00000000-0005-0000-0000-00001B7B0000}"/>
    <cellStyle name="Comma 3 2 2 4 10" xfId="33184" xr:uid="{00000000-0005-0000-0000-00001C7B0000}"/>
    <cellStyle name="Comma 3 2 2 4 2" xfId="1470" xr:uid="{00000000-0005-0000-0000-00001D7B0000}"/>
    <cellStyle name="Comma 3 2 2 4 2 2" xfId="1471" xr:uid="{00000000-0005-0000-0000-00001E7B0000}"/>
    <cellStyle name="Comma 3 2 2 4 2 2 2" xfId="4171" xr:uid="{00000000-0005-0000-0000-00001F7B0000}"/>
    <cellStyle name="Comma 3 2 2 4 2 2 2 2" xfId="9532" xr:uid="{00000000-0005-0000-0000-0000207B0000}"/>
    <cellStyle name="Comma 3 2 2 4 2 2 2 2 2" xfId="22651" xr:uid="{00000000-0005-0000-0000-0000217B0000}"/>
    <cellStyle name="Comma 3 2 2 4 2 2 2 2 2 2" xfId="54034" xr:uid="{00000000-0005-0000-0000-0000227B0000}"/>
    <cellStyle name="Comma 3 2 2 4 2 2 2 2 3" xfId="41080" xr:uid="{00000000-0005-0000-0000-0000237B0000}"/>
    <cellStyle name="Comma 3 2 2 4 2 2 2 3" xfId="30533" xr:uid="{00000000-0005-0000-0000-0000247B0000}"/>
    <cellStyle name="Comma 3 2 2 4 2 2 2 3 2" xfId="61915" xr:uid="{00000000-0005-0000-0000-0000257B0000}"/>
    <cellStyle name="Comma 3 2 2 4 2 2 2 4" xfId="14876" xr:uid="{00000000-0005-0000-0000-0000267B0000}"/>
    <cellStyle name="Comma 3 2 2 4 2 2 2 4 2" xfId="46261" xr:uid="{00000000-0005-0000-0000-0000277B0000}"/>
    <cellStyle name="Comma 3 2 2 4 2 2 2 5" xfId="35816" xr:uid="{00000000-0005-0000-0000-0000287B0000}"/>
    <cellStyle name="Comma 3 2 2 4 2 2 3" xfId="6874" xr:uid="{00000000-0005-0000-0000-0000297B0000}"/>
    <cellStyle name="Comma 3 2 2 4 2 2 3 2" xfId="25278" xr:uid="{00000000-0005-0000-0000-00002A7B0000}"/>
    <cellStyle name="Comma 3 2 2 4 2 2 3 2 2" xfId="56661" xr:uid="{00000000-0005-0000-0000-00002B7B0000}"/>
    <cellStyle name="Comma 3 2 2 4 2 2 3 3" xfId="17505" xr:uid="{00000000-0005-0000-0000-00002C7B0000}"/>
    <cellStyle name="Comma 3 2 2 4 2 2 3 3 2" xfId="48888" xr:uid="{00000000-0005-0000-0000-00002D7B0000}"/>
    <cellStyle name="Comma 3 2 2 4 2 2 3 4" xfId="38448" xr:uid="{00000000-0005-0000-0000-00002E7B0000}"/>
    <cellStyle name="Comma 3 2 2 4 2 2 4" xfId="20024" xr:uid="{00000000-0005-0000-0000-00002F7B0000}"/>
    <cellStyle name="Comma 3 2 2 4 2 2 4 2" xfId="51407" xr:uid="{00000000-0005-0000-0000-0000307B0000}"/>
    <cellStyle name="Comma 3 2 2 4 2 2 5" xfId="27906" xr:uid="{00000000-0005-0000-0000-0000317B0000}"/>
    <cellStyle name="Comma 3 2 2 4 2 2 5 2" xfId="59288" xr:uid="{00000000-0005-0000-0000-0000327B0000}"/>
    <cellStyle name="Comma 3 2 2 4 2 2 6" xfId="12248" xr:uid="{00000000-0005-0000-0000-0000337B0000}"/>
    <cellStyle name="Comma 3 2 2 4 2 2 6 2" xfId="43634" xr:uid="{00000000-0005-0000-0000-0000347B0000}"/>
    <cellStyle name="Comma 3 2 2 4 2 2 7" xfId="33186" xr:uid="{00000000-0005-0000-0000-0000357B0000}"/>
    <cellStyle name="Comma 3 2 2 4 2 3" xfId="4170" xr:uid="{00000000-0005-0000-0000-0000367B0000}"/>
    <cellStyle name="Comma 3 2 2 4 2 3 2" xfId="9531" xr:uid="{00000000-0005-0000-0000-0000377B0000}"/>
    <cellStyle name="Comma 3 2 2 4 2 3 2 2" xfId="22650" xr:uid="{00000000-0005-0000-0000-0000387B0000}"/>
    <cellStyle name="Comma 3 2 2 4 2 3 2 2 2" xfId="54033" xr:uid="{00000000-0005-0000-0000-0000397B0000}"/>
    <cellStyle name="Comma 3 2 2 4 2 3 2 3" xfId="41079" xr:uid="{00000000-0005-0000-0000-00003A7B0000}"/>
    <cellStyle name="Comma 3 2 2 4 2 3 3" xfId="30532" xr:uid="{00000000-0005-0000-0000-00003B7B0000}"/>
    <cellStyle name="Comma 3 2 2 4 2 3 3 2" xfId="61914" xr:uid="{00000000-0005-0000-0000-00003C7B0000}"/>
    <cellStyle name="Comma 3 2 2 4 2 3 4" xfId="14875" xr:uid="{00000000-0005-0000-0000-00003D7B0000}"/>
    <cellStyle name="Comma 3 2 2 4 2 3 4 2" xfId="46260" xr:uid="{00000000-0005-0000-0000-00003E7B0000}"/>
    <cellStyle name="Comma 3 2 2 4 2 3 5" xfId="35815" xr:uid="{00000000-0005-0000-0000-00003F7B0000}"/>
    <cellStyle name="Comma 3 2 2 4 2 4" xfId="6873" xr:uid="{00000000-0005-0000-0000-0000407B0000}"/>
    <cellStyle name="Comma 3 2 2 4 2 4 2" xfId="25277" xr:uid="{00000000-0005-0000-0000-0000417B0000}"/>
    <cellStyle name="Comma 3 2 2 4 2 4 2 2" xfId="56660" xr:uid="{00000000-0005-0000-0000-0000427B0000}"/>
    <cellStyle name="Comma 3 2 2 4 2 4 3" xfId="17504" xr:uid="{00000000-0005-0000-0000-0000437B0000}"/>
    <cellStyle name="Comma 3 2 2 4 2 4 3 2" xfId="48887" xr:uid="{00000000-0005-0000-0000-0000447B0000}"/>
    <cellStyle name="Comma 3 2 2 4 2 4 4" xfId="38447" xr:uid="{00000000-0005-0000-0000-0000457B0000}"/>
    <cellStyle name="Comma 3 2 2 4 2 5" xfId="20023" xr:uid="{00000000-0005-0000-0000-0000467B0000}"/>
    <cellStyle name="Comma 3 2 2 4 2 5 2" xfId="51406" xr:uid="{00000000-0005-0000-0000-0000477B0000}"/>
    <cellStyle name="Comma 3 2 2 4 2 6" xfId="27905" xr:uid="{00000000-0005-0000-0000-0000487B0000}"/>
    <cellStyle name="Comma 3 2 2 4 2 6 2" xfId="59287" xr:uid="{00000000-0005-0000-0000-0000497B0000}"/>
    <cellStyle name="Comma 3 2 2 4 2 7" xfId="12247" xr:uid="{00000000-0005-0000-0000-00004A7B0000}"/>
    <cellStyle name="Comma 3 2 2 4 2 7 2" xfId="43633" xr:uid="{00000000-0005-0000-0000-00004B7B0000}"/>
    <cellStyle name="Comma 3 2 2 4 2 8" xfId="33185" xr:uid="{00000000-0005-0000-0000-00004C7B0000}"/>
    <cellStyle name="Comma 3 2 2 4 3" xfId="1472" xr:uid="{00000000-0005-0000-0000-00004D7B0000}"/>
    <cellStyle name="Comma 3 2 2 4 3 2" xfId="4172" xr:uid="{00000000-0005-0000-0000-00004E7B0000}"/>
    <cellStyle name="Comma 3 2 2 4 3 2 2" xfId="9533" xr:uid="{00000000-0005-0000-0000-00004F7B0000}"/>
    <cellStyle name="Comma 3 2 2 4 3 2 2 2" xfId="22652" xr:uid="{00000000-0005-0000-0000-0000507B0000}"/>
    <cellStyle name="Comma 3 2 2 4 3 2 2 2 2" xfId="54035" xr:uid="{00000000-0005-0000-0000-0000517B0000}"/>
    <cellStyle name="Comma 3 2 2 4 3 2 2 3" xfId="41081" xr:uid="{00000000-0005-0000-0000-0000527B0000}"/>
    <cellStyle name="Comma 3 2 2 4 3 2 3" xfId="30534" xr:uid="{00000000-0005-0000-0000-0000537B0000}"/>
    <cellStyle name="Comma 3 2 2 4 3 2 3 2" xfId="61916" xr:uid="{00000000-0005-0000-0000-0000547B0000}"/>
    <cellStyle name="Comma 3 2 2 4 3 2 4" xfId="14877" xr:uid="{00000000-0005-0000-0000-0000557B0000}"/>
    <cellStyle name="Comma 3 2 2 4 3 2 4 2" xfId="46262" xr:uid="{00000000-0005-0000-0000-0000567B0000}"/>
    <cellStyle name="Comma 3 2 2 4 3 2 5" xfId="35817" xr:uid="{00000000-0005-0000-0000-0000577B0000}"/>
    <cellStyle name="Comma 3 2 2 4 3 3" xfId="6875" xr:uid="{00000000-0005-0000-0000-0000587B0000}"/>
    <cellStyle name="Comma 3 2 2 4 3 3 2" xfId="25279" xr:uid="{00000000-0005-0000-0000-0000597B0000}"/>
    <cellStyle name="Comma 3 2 2 4 3 3 2 2" xfId="56662" xr:uid="{00000000-0005-0000-0000-00005A7B0000}"/>
    <cellStyle name="Comma 3 2 2 4 3 3 3" xfId="17506" xr:uid="{00000000-0005-0000-0000-00005B7B0000}"/>
    <cellStyle name="Comma 3 2 2 4 3 3 3 2" xfId="48889" xr:uid="{00000000-0005-0000-0000-00005C7B0000}"/>
    <cellStyle name="Comma 3 2 2 4 3 3 4" xfId="38449" xr:uid="{00000000-0005-0000-0000-00005D7B0000}"/>
    <cellStyle name="Comma 3 2 2 4 3 4" xfId="20025" xr:uid="{00000000-0005-0000-0000-00005E7B0000}"/>
    <cellStyle name="Comma 3 2 2 4 3 4 2" xfId="51408" xr:uid="{00000000-0005-0000-0000-00005F7B0000}"/>
    <cellStyle name="Comma 3 2 2 4 3 5" xfId="27907" xr:uid="{00000000-0005-0000-0000-0000607B0000}"/>
    <cellStyle name="Comma 3 2 2 4 3 5 2" xfId="59289" xr:uid="{00000000-0005-0000-0000-0000617B0000}"/>
    <cellStyle name="Comma 3 2 2 4 3 6" xfId="12249" xr:uid="{00000000-0005-0000-0000-0000627B0000}"/>
    <cellStyle name="Comma 3 2 2 4 3 6 2" xfId="43635" xr:uid="{00000000-0005-0000-0000-0000637B0000}"/>
    <cellStyle name="Comma 3 2 2 4 3 7" xfId="33187" xr:uid="{00000000-0005-0000-0000-0000647B0000}"/>
    <cellStyle name="Comma 3 2 2 4 4" xfId="1473" xr:uid="{00000000-0005-0000-0000-0000657B0000}"/>
    <cellStyle name="Comma 3 2 2 4 4 2" xfId="4173" xr:uid="{00000000-0005-0000-0000-0000667B0000}"/>
    <cellStyle name="Comma 3 2 2 4 4 2 2" xfId="9534" xr:uid="{00000000-0005-0000-0000-0000677B0000}"/>
    <cellStyle name="Comma 3 2 2 4 4 2 2 2" xfId="22653" xr:uid="{00000000-0005-0000-0000-0000687B0000}"/>
    <cellStyle name="Comma 3 2 2 4 4 2 2 2 2" xfId="54036" xr:uid="{00000000-0005-0000-0000-0000697B0000}"/>
    <cellStyle name="Comma 3 2 2 4 4 2 2 3" xfId="41082" xr:uid="{00000000-0005-0000-0000-00006A7B0000}"/>
    <cellStyle name="Comma 3 2 2 4 4 2 3" xfId="30535" xr:uid="{00000000-0005-0000-0000-00006B7B0000}"/>
    <cellStyle name="Comma 3 2 2 4 4 2 3 2" xfId="61917" xr:uid="{00000000-0005-0000-0000-00006C7B0000}"/>
    <cellStyle name="Comma 3 2 2 4 4 2 4" xfId="14878" xr:uid="{00000000-0005-0000-0000-00006D7B0000}"/>
    <cellStyle name="Comma 3 2 2 4 4 2 4 2" xfId="46263" xr:uid="{00000000-0005-0000-0000-00006E7B0000}"/>
    <cellStyle name="Comma 3 2 2 4 4 2 5" xfId="35818" xr:uid="{00000000-0005-0000-0000-00006F7B0000}"/>
    <cellStyle name="Comma 3 2 2 4 4 3" xfId="6876" xr:uid="{00000000-0005-0000-0000-0000707B0000}"/>
    <cellStyle name="Comma 3 2 2 4 4 3 2" xfId="25280" xr:uid="{00000000-0005-0000-0000-0000717B0000}"/>
    <cellStyle name="Comma 3 2 2 4 4 3 2 2" xfId="56663" xr:uid="{00000000-0005-0000-0000-0000727B0000}"/>
    <cellStyle name="Comma 3 2 2 4 4 3 3" xfId="17507" xr:uid="{00000000-0005-0000-0000-0000737B0000}"/>
    <cellStyle name="Comma 3 2 2 4 4 3 3 2" xfId="48890" xr:uid="{00000000-0005-0000-0000-0000747B0000}"/>
    <cellStyle name="Comma 3 2 2 4 4 3 4" xfId="38450" xr:uid="{00000000-0005-0000-0000-0000757B0000}"/>
    <cellStyle name="Comma 3 2 2 4 4 4" xfId="20026" xr:uid="{00000000-0005-0000-0000-0000767B0000}"/>
    <cellStyle name="Comma 3 2 2 4 4 4 2" xfId="51409" xr:uid="{00000000-0005-0000-0000-0000777B0000}"/>
    <cellStyle name="Comma 3 2 2 4 4 5" xfId="27908" xr:uid="{00000000-0005-0000-0000-0000787B0000}"/>
    <cellStyle name="Comma 3 2 2 4 4 5 2" xfId="59290" xr:uid="{00000000-0005-0000-0000-0000797B0000}"/>
    <cellStyle name="Comma 3 2 2 4 4 6" xfId="12250" xr:uid="{00000000-0005-0000-0000-00007A7B0000}"/>
    <cellStyle name="Comma 3 2 2 4 4 6 2" xfId="43636" xr:uid="{00000000-0005-0000-0000-00007B7B0000}"/>
    <cellStyle name="Comma 3 2 2 4 4 7" xfId="33188" xr:uid="{00000000-0005-0000-0000-00007C7B0000}"/>
    <cellStyle name="Comma 3 2 2 4 5" xfId="4169" xr:uid="{00000000-0005-0000-0000-00007D7B0000}"/>
    <cellStyle name="Comma 3 2 2 4 5 2" xfId="9530" xr:uid="{00000000-0005-0000-0000-00007E7B0000}"/>
    <cellStyle name="Comma 3 2 2 4 5 2 2" xfId="22649" xr:uid="{00000000-0005-0000-0000-00007F7B0000}"/>
    <cellStyle name="Comma 3 2 2 4 5 2 2 2" xfId="54032" xr:uid="{00000000-0005-0000-0000-0000807B0000}"/>
    <cellStyle name="Comma 3 2 2 4 5 2 3" xfId="41078" xr:uid="{00000000-0005-0000-0000-0000817B0000}"/>
    <cellStyle name="Comma 3 2 2 4 5 3" xfId="30531" xr:uid="{00000000-0005-0000-0000-0000827B0000}"/>
    <cellStyle name="Comma 3 2 2 4 5 3 2" xfId="61913" xr:uid="{00000000-0005-0000-0000-0000837B0000}"/>
    <cellStyle name="Comma 3 2 2 4 5 4" xfId="14874" xr:uid="{00000000-0005-0000-0000-0000847B0000}"/>
    <cellStyle name="Comma 3 2 2 4 5 4 2" xfId="46259" xr:uid="{00000000-0005-0000-0000-0000857B0000}"/>
    <cellStyle name="Comma 3 2 2 4 5 5" xfId="35814" xr:uid="{00000000-0005-0000-0000-0000867B0000}"/>
    <cellStyle name="Comma 3 2 2 4 6" xfId="6872" xr:uid="{00000000-0005-0000-0000-0000877B0000}"/>
    <cellStyle name="Comma 3 2 2 4 6 2" xfId="25276" xr:uid="{00000000-0005-0000-0000-0000887B0000}"/>
    <cellStyle name="Comma 3 2 2 4 6 2 2" xfId="56659" xr:uid="{00000000-0005-0000-0000-0000897B0000}"/>
    <cellStyle name="Comma 3 2 2 4 6 3" xfId="17503" xr:uid="{00000000-0005-0000-0000-00008A7B0000}"/>
    <cellStyle name="Comma 3 2 2 4 6 3 2" xfId="48886" xr:uid="{00000000-0005-0000-0000-00008B7B0000}"/>
    <cellStyle name="Comma 3 2 2 4 6 4" xfId="38446" xr:uid="{00000000-0005-0000-0000-00008C7B0000}"/>
    <cellStyle name="Comma 3 2 2 4 7" xfId="20022" xr:uid="{00000000-0005-0000-0000-00008D7B0000}"/>
    <cellStyle name="Comma 3 2 2 4 7 2" xfId="51405" xr:uid="{00000000-0005-0000-0000-00008E7B0000}"/>
    <cellStyle name="Comma 3 2 2 4 8" xfId="27904" xr:uid="{00000000-0005-0000-0000-00008F7B0000}"/>
    <cellStyle name="Comma 3 2 2 4 8 2" xfId="59286" xr:uid="{00000000-0005-0000-0000-0000907B0000}"/>
    <cellStyle name="Comma 3 2 2 4 9" xfId="12246" xr:uid="{00000000-0005-0000-0000-0000917B0000}"/>
    <cellStyle name="Comma 3 2 2 4 9 2" xfId="43632" xr:uid="{00000000-0005-0000-0000-0000927B0000}"/>
    <cellStyle name="Comma 3 2 2 5" xfId="1474" xr:uid="{00000000-0005-0000-0000-0000937B0000}"/>
    <cellStyle name="Comma 3 2 2 5 10" xfId="33189" xr:uid="{00000000-0005-0000-0000-0000947B0000}"/>
    <cellStyle name="Comma 3 2 2 5 2" xfId="1475" xr:uid="{00000000-0005-0000-0000-0000957B0000}"/>
    <cellStyle name="Comma 3 2 2 5 2 2" xfId="1476" xr:uid="{00000000-0005-0000-0000-0000967B0000}"/>
    <cellStyle name="Comma 3 2 2 5 2 2 2" xfId="4176" xr:uid="{00000000-0005-0000-0000-0000977B0000}"/>
    <cellStyle name="Comma 3 2 2 5 2 2 2 2" xfId="9537" xr:uid="{00000000-0005-0000-0000-0000987B0000}"/>
    <cellStyle name="Comma 3 2 2 5 2 2 2 2 2" xfId="22656" xr:uid="{00000000-0005-0000-0000-0000997B0000}"/>
    <cellStyle name="Comma 3 2 2 5 2 2 2 2 2 2" xfId="54039" xr:uid="{00000000-0005-0000-0000-00009A7B0000}"/>
    <cellStyle name="Comma 3 2 2 5 2 2 2 2 3" xfId="41085" xr:uid="{00000000-0005-0000-0000-00009B7B0000}"/>
    <cellStyle name="Comma 3 2 2 5 2 2 2 3" xfId="30538" xr:uid="{00000000-0005-0000-0000-00009C7B0000}"/>
    <cellStyle name="Comma 3 2 2 5 2 2 2 3 2" xfId="61920" xr:uid="{00000000-0005-0000-0000-00009D7B0000}"/>
    <cellStyle name="Comma 3 2 2 5 2 2 2 4" xfId="14881" xr:uid="{00000000-0005-0000-0000-00009E7B0000}"/>
    <cellStyle name="Comma 3 2 2 5 2 2 2 4 2" xfId="46266" xr:uid="{00000000-0005-0000-0000-00009F7B0000}"/>
    <cellStyle name="Comma 3 2 2 5 2 2 2 5" xfId="35821" xr:uid="{00000000-0005-0000-0000-0000A07B0000}"/>
    <cellStyle name="Comma 3 2 2 5 2 2 3" xfId="6879" xr:uid="{00000000-0005-0000-0000-0000A17B0000}"/>
    <cellStyle name="Comma 3 2 2 5 2 2 3 2" xfId="25283" xr:uid="{00000000-0005-0000-0000-0000A27B0000}"/>
    <cellStyle name="Comma 3 2 2 5 2 2 3 2 2" xfId="56666" xr:uid="{00000000-0005-0000-0000-0000A37B0000}"/>
    <cellStyle name="Comma 3 2 2 5 2 2 3 3" xfId="17510" xr:uid="{00000000-0005-0000-0000-0000A47B0000}"/>
    <cellStyle name="Comma 3 2 2 5 2 2 3 3 2" xfId="48893" xr:uid="{00000000-0005-0000-0000-0000A57B0000}"/>
    <cellStyle name="Comma 3 2 2 5 2 2 3 4" xfId="38453" xr:uid="{00000000-0005-0000-0000-0000A67B0000}"/>
    <cellStyle name="Comma 3 2 2 5 2 2 4" xfId="20029" xr:uid="{00000000-0005-0000-0000-0000A77B0000}"/>
    <cellStyle name="Comma 3 2 2 5 2 2 4 2" xfId="51412" xr:uid="{00000000-0005-0000-0000-0000A87B0000}"/>
    <cellStyle name="Comma 3 2 2 5 2 2 5" xfId="27911" xr:uid="{00000000-0005-0000-0000-0000A97B0000}"/>
    <cellStyle name="Comma 3 2 2 5 2 2 5 2" xfId="59293" xr:uid="{00000000-0005-0000-0000-0000AA7B0000}"/>
    <cellStyle name="Comma 3 2 2 5 2 2 6" xfId="12253" xr:uid="{00000000-0005-0000-0000-0000AB7B0000}"/>
    <cellStyle name="Comma 3 2 2 5 2 2 6 2" xfId="43639" xr:uid="{00000000-0005-0000-0000-0000AC7B0000}"/>
    <cellStyle name="Comma 3 2 2 5 2 2 7" xfId="33191" xr:uid="{00000000-0005-0000-0000-0000AD7B0000}"/>
    <cellStyle name="Comma 3 2 2 5 2 3" xfId="4175" xr:uid="{00000000-0005-0000-0000-0000AE7B0000}"/>
    <cellStyle name="Comma 3 2 2 5 2 3 2" xfId="9536" xr:uid="{00000000-0005-0000-0000-0000AF7B0000}"/>
    <cellStyle name="Comma 3 2 2 5 2 3 2 2" xfId="22655" xr:uid="{00000000-0005-0000-0000-0000B07B0000}"/>
    <cellStyle name="Comma 3 2 2 5 2 3 2 2 2" xfId="54038" xr:uid="{00000000-0005-0000-0000-0000B17B0000}"/>
    <cellStyle name="Comma 3 2 2 5 2 3 2 3" xfId="41084" xr:uid="{00000000-0005-0000-0000-0000B27B0000}"/>
    <cellStyle name="Comma 3 2 2 5 2 3 3" xfId="30537" xr:uid="{00000000-0005-0000-0000-0000B37B0000}"/>
    <cellStyle name="Comma 3 2 2 5 2 3 3 2" xfId="61919" xr:uid="{00000000-0005-0000-0000-0000B47B0000}"/>
    <cellStyle name="Comma 3 2 2 5 2 3 4" xfId="14880" xr:uid="{00000000-0005-0000-0000-0000B57B0000}"/>
    <cellStyle name="Comma 3 2 2 5 2 3 4 2" xfId="46265" xr:uid="{00000000-0005-0000-0000-0000B67B0000}"/>
    <cellStyle name="Comma 3 2 2 5 2 3 5" xfId="35820" xr:uid="{00000000-0005-0000-0000-0000B77B0000}"/>
    <cellStyle name="Comma 3 2 2 5 2 4" xfId="6878" xr:uid="{00000000-0005-0000-0000-0000B87B0000}"/>
    <cellStyle name="Comma 3 2 2 5 2 4 2" xfId="25282" xr:uid="{00000000-0005-0000-0000-0000B97B0000}"/>
    <cellStyle name="Comma 3 2 2 5 2 4 2 2" xfId="56665" xr:uid="{00000000-0005-0000-0000-0000BA7B0000}"/>
    <cellStyle name="Comma 3 2 2 5 2 4 3" xfId="17509" xr:uid="{00000000-0005-0000-0000-0000BB7B0000}"/>
    <cellStyle name="Comma 3 2 2 5 2 4 3 2" xfId="48892" xr:uid="{00000000-0005-0000-0000-0000BC7B0000}"/>
    <cellStyle name="Comma 3 2 2 5 2 4 4" xfId="38452" xr:uid="{00000000-0005-0000-0000-0000BD7B0000}"/>
    <cellStyle name="Comma 3 2 2 5 2 5" xfId="20028" xr:uid="{00000000-0005-0000-0000-0000BE7B0000}"/>
    <cellStyle name="Comma 3 2 2 5 2 5 2" xfId="51411" xr:uid="{00000000-0005-0000-0000-0000BF7B0000}"/>
    <cellStyle name="Comma 3 2 2 5 2 6" xfId="27910" xr:uid="{00000000-0005-0000-0000-0000C07B0000}"/>
    <cellStyle name="Comma 3 2 2 5 2 6 2" xfId="59292" xr:uid="{00000000-0005-0000-0000-0000C17B0000}"/>
    <cellStyle name="Comma 3 2 2 5 2 7" xfId="12252" xr:uid="{00000000-0005-0000-0000-0000C27B0000}"/>
    <cellStyle name="Comma 3 2 2 5 2 7 2" xfId="43638" xr:uid="{00000000-0005-0000-0000-0000C37B0000}"/>
    <cellStyle name="Comma 3 2 2 5 2 8" xfId="33190" xr:uid="{00000000-0005-0000-0000-0000C47B0000}"/>
    <cellStyle name="Comma 3 2 2 5 3" xfId="1477" xr:uid="{00000000-0005-0000-0000-0000C57B0000}"/>
    <cellStyle name="Comma 3 2 2 5 3 2" xfId="4177" xr:uid="{00000000-0005-0000-0000-0000C67B0000}"/>
    <cellStyle name="Comma 3 2 2 5 3 2 2" xfId="9538" xr:uid="{00000000-0005-0000-0000-0000C77B0000}"/>
    <cellStyle name="Comma 3 2 2 5 3 2 2 2" xfId="22657" xr:uid="{00000000-0005-0000-0000-0000C87B0000}"/>
    <cellStyle name="Comma 3 2 2 5 3 2 2 2 2" xfId="54040" xr:uid="{00000000-0005-0000-0000-0000C97B0000}"/>
    <cellStyle name="Comma 3 2 2 5 3 2 2 3" xfId="41086" xr:uid="{00000000-0005-0000-0000-0000CA7B0000}"/>
    <cellStyle name="Comma 3 2 2 5 3 2 3" xfId="30539" xr:uid="{00000000-0005-0000-0000-0000CB7B0000}"/>
    <cellStyle name="Comma 3 2 2 5 3 2 3 2" xfId="61921" xr:uid="{00000000-0005-0000-0000-0000CC7B0000}"/>
    <cellStyle name="Comma 3 2 2 5 3 2 4" xfId="14882" xr:uid="{00000000-0005-0000-0000-0000CD7B0000}"/>
    <cellStyle name="Comma 3 2 2 5 3 2 4 2" xfId="46267" xr:uid="{00000000-0005-0000-0000-0000CE7B0000}"/>
    <cellStyle name="Comma 3 2 2 5 3 2 5" xfId="35822" xr:uid="{00000000-0005-0000-0000-0000CF7B0000}"/>
    <cellStyle name="Comma 3 2 2 5 3 3" xfId="6880" xr:uid="{00000000-0005-0000-0000-0000D07B0000}"/>
    <cellStyle name="Comma 3 2 2 5 3 3 2" xfId="25284" xr:uid="{00000000-0005-0000-0000-0000D17B0000}"/>
    <cellStyle name="Comma 3 2 2 5 3 3 2 2" xfId="56667" xr:uid="{00000000-0005-0000-0000-0000D27B0000}"/>
    <cellStyle name="Comma 3 2 2 5 3 3 3" xfId="17511" xr:uid="{00000000-0005-0000-0000-0000D37B0000}"/>
    <cellStyle name="Comma 3 2 2 5 3 3 3 2" xfId="48894" xr:uid="{00000000-0005-0000-0000-0000D47B0000}"/>
    <cellStyle name="Comma 3 2 2 5 3 3 4" xfId="38454" xr:uid="{00000000-0005-0000-0000-0000D57B0000}"/>
    <cellStyle name="Comma 3 2 2 5 3 4" xfId="20030" xr:uid="{00000000-0005-0000-0000-0000D67B0000}"/>
    <cellStyle name="Comma 3 2 2 5 3 4 2" xfId="51413" xr:uid="{00000000-0005-0000-0000-0000D77B0000}"/>
    <cellStyle name="Comma 3 2 2 5 3 5" xfId="27912" xr:uid="{00000000-0005-0000-0000-0000D87B0000}"/>
    <cellStyle name="Comma 3 2 2 5 3 5 2" xfId="59294" xr:uid="{00000000-0005-0000-0000-0000D97B0000}"/>
    <cellStyle name="Comma 3 2 2 5 3 6" xfId="12254" xr:uid="{00000000-0005-0000-0000-0000DA7B0000}"/>
    <cellStyle name="Comma 3 2 2 5 3 6 2" xfId="43640" xr:uid="{00000000-0005-0000-0000-0000DB7B0000}"/>
    <cellStyle name="Comma 3 2 2 5 3 7" xfId="33192" xr:uid="{00000000-0005-0000-0000-0000DC7B0000}"/>
    <cellStyle name="Comma 3 2 2 5 4" xfId="1478" xr:uid="{00000000-0005-0000-0000-0000DD7B0000}"/>
    <cellStyle name="Comma 3 2 2 5 4 2" xfId="4178" xr:uid="{00000000-0005-0000-0000-0000DE7B0000}"/>
    <cellStyle name="Comma 3 2 2 5 4 2 2" xfId="9539" xr:uid="{00000000-0005-0000-0000-0000DF7B0000}"/>
    <cellStyle name="Comma 3 2 2 5 4 2 2 2" xfId="22658" xr:uid="{00000000-0005-0000-0000-0000E07B0000}"/>
    <cellStyle name="Comma 3 2 2 5 4 2 2 2 2" xfId="54041" xr:uid="{00000000-0005-0000-0000-0000E17B0000}"/>
    <cellStyle name="Comma 3 2 2 5 4 2 2 3" xfId="41087" xr:uid="{00000000-0005-0000-0000-0000E27B0000}"/>
    <cellStyle name="Comma 3 2 2 5 4 2 3" xfId="30540" xr:uid="{00000000-0005-0000-0000-0000E37B0000}"/>
    <cellStyle name="Comma 3 2 2 5 4 2 3 2" xfId="61922" xr:uid="{00000000-0005-0000-0000-0000E47B0000}"/>
    <cellStyle name="Comma 3 2 2 5 4 2 4" xfId="14883" xr:uid="{00000000-0005-0000-0000-0000E57B0000}"/>
    <cellStyle name="Comma 3 2 2 5 4 2 4 2" xfId="46268" xr:uid="{00000000-0005-0000-0000-0000E67B0000}"/>
    <cellStyle name="Comma 3 2 2 5 4 2 5" xfId="35823" xr:uid="{00000000-0005-0000-0000-0000E77B0000}"/>
    <cellStyle name="Comma 3 2 2 5 4 3" xfId="6881" xr:uid="{00000000-0005-0000-0000-0000E87B0000}"/>
    <cellStyle name="Comma 3 2 2 5 4 3 2" xfId="25285" xr:uid="{00000000-0005-0000-0000-0000E97B0000}"/>
    <cellStyle name="Comma 3 2 2 5 4 3 2 2" xfId="56668" xr:uid="{00000000-0005-0000-0000-0000EA7B0000}"/>
    <cellStyle name="Comma 3 2 2 5 4 3 3" xfId="17512" xr:uid="{00000000-0005-0000-0000-0000EB7B0000}"/>
    <cellStyle name="Comma 3 2 2 5 4 3 3 2" xfId="48895" xr:uid="{00000000-0005-0000-0000-0000EC7B0000}"/>
    <cellStyle name="Comma 3 2 2 5 4 3 4" xfId="38455" xr:uid="{00000000-0005-0000-0000-0000ED7B0000}"/>
    <cellStyle name="Comma 3 2 2 5 4 4" xfId="20031" xr:uid="{00000000-0005-0000-0000-0000EE7B0000}"/>
    <cellStyle name="Comma 3 2 2 5 4 4 2" xfId="51414" xr:uid="{00000000-0005-0000-0000-0000EF7B0000}"/>
    <cellStyle name="Comma 3 2 2 5 4 5" xfId="27913" xr:uid="{00000000-0005-0000-0000-0000F07B0000}"/>
    <cellStyle name="Comma 3 2 2 5 4 5 2" xfId="59295" xr:uid="{00000000-0005-0000-0000-0000F17B0000}"/>
    <cellStyle name="Comma 3 2 2 5 4 6" xfId="12255" xr:uid="{00000000-0005-0000-0000-0000F27B0000}"/>
    <cellStyle name="Comma 3 2 2 5 4 6 2" xfId="43641" xr:uid="{00000000-0005-0000-0000-0000F37B0000}"/>
    <cellStyle name="Comma 3 2 2 5 4 7" xfId="33193" xr:uid="{00000000-0005-0000-0000-0000F47B0000}"/>
    <cellStyle name="Comma 3 2 2 5 5" xfId="4174" xr:uid="{00000000-0005-0000-0000-0000F57B0000}"/>
    <cellStyle name="Comma 3 2 2 5 5 2" xfId="9535" xr:uid="{00000000-0005-0000-0000-0000F67B0000}"/>
    <cellStyle name="Comma 3 2 2 5 5 2 2" xfId="22654" xr:uid="{00000000-0005-0000-0000-0000F77B0000}"/>
    <cellStyle name="Comma 3 2 2 5 5 2 2 2" xfId="54037" xr:uid="{00000000-0005-0000-0000-0000F87B0000}"/>
    <cellStyle name="Comma 3 2 2 5 5 2 3" xfId="41083" xr:uid="{00000000-0005-0000-0000-0000F97B0000}"/>
    <cellStyle name="Comma 3 2 2 5 5 3" xfId="30536" xr:uid="{00000000-0005-0000-0000-0000FA7B0000}"/>
    <cellStyle name="Comma 3 2 2 5 5 3 2" xfId="61918" xr:uid="{00000000-0005-0000-0000-0000FB7B0000}"/>
    <cellStyle name="Comma 3 2 2 5 5 4" xfId="14879" xr:uid="{00000000-0005-0000-0000-0000FC7B0000}"/>
    <cellStyle name="Comma 3 2 2 5 5 4 2" xfId="46264" xr:uid="{00000000-0005-0000-0000-0000FD7B0000}"/>
    <cellStyle name="Comma 3 2 2 5 5 5" xfId="35819" xr:uid="{00000000-0005-0000-0000-0000FE7B0000}"/>
    <cellStyle name="Comma 3 2 2 5 6" xfId="6877" xr:uid="{00000000-0005-0000-0000-0000FF7B0000}"/>
    <cellStyle name="Comma 3 2 2 5 6 2" xfId="25281" xr:uid="{00000000-0005-0000-0000-0000007C0000}"/>
    <cellStyle name="Comma 3 2 2 5 6 2 2" xfId="56664" xr:uid="{00000000-0005-0000-0000-0000017C0000}"/>
    <cellStyle name="Comma 3 2 2 5 6 3" xfId="17508" xr:uid="{00000000-0005-0000-0000-0000027C0000}"/>
    <cellStyle name="Comma 3 2 2 5 6 3 2" xfId="48891" xr:uid="{00000000-0005-0000-0000-0000037C0000}"/>
    <cellStyle name="Comma 3 2 2 5 6 4" xfId="38451" xr:uid="{00000000-0005-0000-0000-0000047C0000}"/>
    <cellStyle name="Comma 3 2 2 5 7" xfId="20027" xr:uid="{00000000-0005-0000-0000-0000057C0000}"/>
    <cellStyle name="Comma 3 2 2 5 7 2" xfId="51410" xr:uid="{00000000-0005-0000-0000-0000067C0000}"/>
    <cellStyle name="Comma 3 2 2 5 8" xfId="27909" xr:uid="{00000000-0005-0000-0000-0000077C0000}"/>
    <cellStyle name="Comma 3 2 2 5 8 2" xfId="59291" xr:uid="{00000000-0005-0000-0000-0000087C0000}"/>
    <cellStyle name="Comma 3 2 2 5 9" xfId="12251" xr:uid="{00000000-0005-0000-0000-0000097C0000}"/>
    <cellStyle name="Comma 3 2 2 5 9 2" xfId="43637" xr:uid="{00000000-0005-0000-0000-00000A7C0000}"/>
    <cellStyle name="Comma 3 2 2 6" xfId="1479" xr:uid="{00000000-0005-0000-0000-00000B7C0000}"/>
    <cellStyle name="Comma 3 2 2 6 2" xfId="1480" xr:uid="{00000000-0005-0000-0000-00000C7C0000}"/>
    <cellStyle name="Comma 3 2 2 6 2 2" xfId="4180" xr:uid="{00000000-0005-0000-0000-00000D7C0000}"/>
    <cellStyle name="Comma 3 2 2 6 2 2 2" xfId="9541" xr:uid="{00000000-0005-0000-0000-00000E7C0000}"/>
    <cellStyle name="Comma 3 2 2 6 2 2 2 2" xfId="22660" xr:uid="{00000000-0005-0000-0000-00000F7C0000}"/>
    <cellStyle name="Comma 3 2 2 6 2 2 2 2 2" xfId="54043" xr:uid="{00000000-0005-0000-0000-0000107C0000}"/>
    <cellStyle name="Comma 3 2 2 6 2 2 2 3" xfId="41089" xr:uid="{00000000-0005-0000-0000-0000117C0000}"/>
    <cellStyle name="Comma 3 2 2 6 2 2 3" xfId="30542" xr:uid="{00000000-0005-0000-0000-0000127C0000}"/>
    <cellStyle name="Comma 3 2 2 6 2 2 3 2" xfId="61924" xr:uid="{00000000-0005-0000-0000-0000137C0000}"/>
    <cellStyle name="Comma 3 2 2 6 2 2 4" xfId="14885" xr:uid="{00000000-0005-0000-0000-0000147C0000}"/>
    <cellStyle name="Comma 3 2 2 6 2 2 4 2" xfId="46270" xr:uid="{00000000-0005-0000-0000-0000157C0000}"/>
    <cellStyle name="Comma 3 2 2 6 2 2 5" xfId="35825" xr:uid="{00000000-0005-0000-0000-0000167C0000}"/>
    <cellStyle name="Comma 3 2 2 6 2 3" xfId="6883" xr:uid="{00000000-0005-0000-0000-0000177C0000}"/>
    <cellStyle name="Comma 3 2 2 6 2 3 2" xfId="25287" xr:uid="{00000000-0005-0000-0000-0000187C0000}"/>
    <cellStyle name="Comma 3 2 2 6 2 3 2 2" xfId="56670" xr:uid="{00000000-0005-0000-0000-0000197C0000}"/>
    <cellStyle name="Comma 3 2 2 6 2 3 3" xfId="17514" xr:uid="{00000000-0005-0000-0000-00001A7C0000}"/>
    <cellStyle name="Comma 3 2 2 6 2 3 3 2" xfId="48897" xr:uid="{00000000-0005-0000-0000-00001B7C0000}"/>
    <cellStyle name="Comma 3 2 2 6 2 3 4" xfId="38457" xr:uid="{00000000-0005-0000-0000-00001C7C0000}"/>
    <cellStyle name="Comma 3 2 2 6 2 4" xfId="20033" xr:uid="{00000000-0005-0000-0000-00001D7C0000}"/>
    <cellStyle name="Comma 3 2 2 6 2 4 2" xfId="51416" xr:uid="{00000000-0005-0000-0000-00001E7C0000}"/>
    <cellStyle name="Comma 3 2 2 6 2 5" xfId="27915" xr:uid="{00000000-0005-0000-0000-00001F7C0000}"/>
    <cellStyle name="Comma 3 2 2 6 2 5 2" xfId="59297" xr:uid="{00000000-0005-0000-0000-0000207C0000}"/>
    <cellStyle name="Comma 3 2 2 6 2 6" xfId="12257" xr:uid="{00000000-0005-0000-0000-0000217C0000}"/>
    <cellStyle name="Comma 3 2 2 6 2 6 2" xfId="43643" xr:uid="{00000000-0005-0000-0000-0000227C0000}"/>
    <cellStyle name="Comma 3 2 2 6 2 7" xfId="33195" xr:uid="{00000000-0005-0000-0000-0000237C0000}"/>
    <cellStyle name="Comma 3 2 2 6 3" xfId="1481" xr:uid="{00000000-0005-0000-0000-0000247C0000}"/>
    <cellStyle name="Comma 3 2 2 6 3 2" xfId="4181" xr:uid="{00000000-0005-0000-0000-0000257C0000}"/>
    <cellStyle name="Comma 3 2 2 6 3 2 2" xfId="9542" xr:uid="{00000000-0005-0000-0000-0000267C0000}"/>
    <cellStyle name="Comma 3 2 2 6 3 2 2 2" xfId="22661" xr:uid="{00000000-0005-0000-0000-0000277C0000}"/>
    <cellStyle name="Comma 3 2 2 6 3 2 2 2 2" xfId="54044" xr:uid="{00000000-0005-0000-0000-0000287C0000}"/>
    <cellStyle name="Comma 3 2 2 6 3 2 2 3" xfId="41090" xr:uid="{00000000-0005-0000-0000-0000297C0000}"/>
    <cellStyle name="Comma 3 2 2 6 3 2 3" xfId="30543" xr:uid="{00000000-0005-0000-0000-00002A7C0000}"/>
    <cellStyle name="Comma 3 2 2 6 3 2 3 2" xfId="61925" xr:uid="{00000000-0005-0000-0000-00002B7C0000}"/>
    <cellStyle name="Comma 3 2 2 6 3 2 4" xfId="14886" xr:uid="{00000000-0005-0000-0000-00002C7C0000}"/>
    <cellStyle name="Comma 3 2 2 6 3 2 4 2" xfId="46271" xr:uid="{00000000-0005-0000-0000-00002D7C0000}"/>
    <cellStyle name="Comma 3 2 2 6 3 2 5" xfId="35826" xr:uid="{00000000-0005-0000-0000-00002E7C0000}"/>
    <cellStyle name="Comma 3 2 2 6 3 3" xfId="6884" xr:uid="{00000000-0005-0000-0000-00002F7C0000}"/>
    <cellStyle name="Comma 3 2 2 6 3 3 2" xfId="25288" xr:uid="{00000000-0005-0000-0000-0000307C0000}"/>
    <cellStyle name="Comma 3 2 2 6 3 3 2 2" xfId="56671" xr:uid="{00000000-0005-0000-0000-0000317C0000}"/>
    <cellStyle name="Comma 3 2 2 6 3 3 3" xfId="17515" xr:uid="{00000000-0005-0000-0000-0000327C0000}"/>
    <cellStyle name="Comma 3 2 2 6 3 3 3 2" xfId="48898" xr:uid="{00000000-0005-0000-0000-0000337C0000}"/>
    <cellStyle name="Comma 3 2 2 6 3 3 4" xfId="38458" xr:uid="{00000000-0005-0000-0000-0000347C0000}"/>
    <cellStyle name="Comma 3 2 2 6 3 4" xfId="20034" xr:uid="{00000000-0005-0000-0000-0000357C0000}"/>
    <cellStyle name="Comma 3 2 2 6 3 4 2" xfId="51417" xr:uid="{00000000-0005-0000-0000-0000367C0000}"/>
    <cellStyle name="Comma 3 2 2 6 3 5" xfId="27916" xr:uid="{00000000-0005-0000-0000-0000377C0000}"/>
    <cellStyle name="Comma 3 2 2 6 3 5 2" xfId="59298" xr:uid="{00000000-0005-0000-0000-0000387C0000}"/>
    <cellStyle name="Comma 3 2 2 6 3 6" xfId="12258" xr:uid="{00000000-0005-0000-0000-0000397C0000}"/>
    <cellStyle name="Comma 3 2 2 6 3 6 2" xfId="43644" xr:uid="{00000000-0005-0000-0000-00003A7C0000}"/>
    <cellStyle name="Comma 3 2 2 6 3 7" xfId="33196" xr:uid="{00000000-0005-0000-0000-00003B7C0000}"/>
    <cellStyle name="Comma 3 2 2 6 4" xfId="4179" xr:uid="{00000000-0005-0000-0000-00003C7C0000}"/>
    <cellStyle name="Comma 3 2 2 6 4 2" xfId="9540" xr:uid="{00000000-0005-0000-0000-00003D7C0000}"/>
    <cellStyle name="Comma 3 2 2 6 4 2 2" xfId="22659" xr:uid="{00000000-0005-0000-0000-00003E7C0000}"/>
    <cellStyle name="Comma 3 2 2 6 4 2 2 2" xfId="54042" xr:uid="{00000000-0005-0000-0000-00003F7C0000}"/>
    <cellStyle name="Comma 3 2 2 6 4 2 3" xfId="41088" xr:uid="{00000000-0005-0000-0000-0000407C0000}"/>
    <cellStyle name="Comma 3 2 2 6 4 3" xfId="30541" xr:uid="{00000000-0005-0000-0000-0000417C0000}"/>
    <cellStyle name="Comma 3 2 2 6 4 3 2" xfId="61923" xr:uid="{00000000-0005-0000-0000-0000427C0000}"/>
    <cellStyle name="Comma 3 2 2 6 4 4" xfId="14884" xr:uid="{00000000-0005-0000-0000-0000437C0000}"/>
    <cellStyle name="Comma 3 2 2 6 4 4 2" xfId="46269" xr:uid="{00000000-0005-0000-0000-0000447C0000}"/>
    <cellStyle name="Comma 3 2 2 6 4 5" xfId="35824" xr:uid="{00000000-0005-0000-0000-0000457C0000}"/>
    <cellStyle name="Comma 3 2 2 6 5" xfId="6882" xr:uid="{00000000-0005-0000-0000-0000467C0000}"/>
    <cellStyle name="Comma 3 2 2 6 5 2" xfId="25286" xr:uid="{00000000-0005-0000-0000-0000477C0000}"/>
    <cellStyle name="Comma 3 2 2 6 5 2 2" xfId="56669" xr:uid="{00000000-0005-0000-0000-0000487C0000}"/>
    <cellStyle name="Comma 3 2 2 6 5 3" xfId="17513" xr:uid="{00000000-0005-0000-0000-0000497C0000}"/>
    <cellStyle name="Comma 3 2 2 6 5 3 2" xfId="48896" xr:uid="{00000000-0005-0000-0000-00004A7C0000}"/>
    <cellStyle name="Comma 3 2 2 6 5 4" xfId="38456" xr:uid="{00000000-0005-0000-0000-00004B7C0000}"/>
    <cellStyle name="Comma 3 2 2 6 6" xfId="20032" xr:uid="{00000000-0005-0000-0000-00004C7C0000}"/>
    <cellStyle name="Comma 3 2 2 6 6 2" xfId="51415" xr:uid="{00000000-0005-0000-0000-00004D7C0000}"/>
    <cellStyle name="Comma 3 2 2 6 7" xfId="27914" xr:uid="{00000000-0005-0000-0000-00004E7C0000}"/>
    <cellStyle name="Comma 3 2 2 6 7 2" xfId="59296" xr:uid="{00000000-0005-0000-0000-00004F7C0000}"/>
    <cellStyle name="Comma 3 2 2 6 8" xfId="12256" xr:uid="{00000000-0005-0000-0000-0000507C0000}"/>
    <cellStyle name="Comma 3 2 2 6 8 2" xfId="43642" xr:uid="{00000000-0005-0000-0000-0000517C0000}"/>
    <cellStyle name="Comma 3 2 2 6 9" xfId="33194" xr:uid="{00000000-0005-0000-0000-0000527C0000}"/>
    <cellStyle name="Comma 3 2 2 7" xfId="1482" xr:uid="{00000000-0005-0000-0000-0000537C0000}"/>
    <cellStyle name="Comma 3 2 2 7 2" xfId="1483" xr:uid="{00000000-0005-0000-0000-0000547C0000}"/>
    <cellStyle name="Comma 3 2 2 7 2 2" xfId="4183" xr:uid="{00000000-0005-0000-0000-0000557C0000}"/>
    <cellStyle name="Comma 3 2 2 7 2 2 2" xfId="9544" xr:uid="{00000000-0005-0000-0000-0000567C0000}"/>
    <cellStyle name="Comma 3 2 2 7 2 2 2 2" xfId="22663" xr:uid="{00000000-0005-0000-0000-0000577C0000}"/>
    <cellStyle name="Comma 3 2 2 7 2 2 2 2 2" xfId="54046" xr:uid="{00000000-0005-0000-0000-0000587C0000}"/>
    <cellStyle name="Comma 3 2 2 7 2 2 2 3" xfId="41092" xr:uid="{00000000-0005-0000-0000-0000597C0000}"/>
    <cellStyle name="Comma 3 2 2 7 2 2 3" xfId="30545" xr:uid="{00000000-0005-0000-0000-00005A7C0000}"/>
    <cellStyle name="Comma 3 2 2 7 2 2 3 2" xfId="61927" xr:uid="{00000000-0005-0000-0000-00005B7C0000}"/>
    <cellStyle name="Comma 3 2 2 7 2 2 4" xfId="14888" xr:uid="{00000000-0005-0000-0000-00005C7C0000}"/>
    <cellStyle name="Comma 3 2 2 7 2 2 4 2" xfId="46273" xr:uid="{00000000-0005-0000-0000-00005D7C0000}"/>
    <cellStyle name="Comma 3 2 2 7 2 2 5" xfId="35828" xr:uid="{00000000-0005-0000-0000-00005E7C0000}"/>
    <cellStyle name="Comma 3 2 2 7 2 3" xfId="6886" xr:uid="{00000000-0005-0000-0000-00005F7C0000}"/>
    <cellStyle name="Comma 3 2 2 7 2 3 2" xfId="25290" xr:uid="{00000000-0005-0000-0000-0000607C0000}"/>
    <cellStyle name="Comma 3 2 2 7 2 3 2 2" xfId="56673" xr:uid="{00000000-0005-0000-0000-0000617C0000}"/>
    <cellStyle name="Comma 3 2 2 7 2 3 3" xfId="17517" xr:uid="{00000000-0005-0000-0000-0000627C0000}"/>
    <cellStyle name="Comma 3 2 2 7 2 3 3 2" xfId="48900" xr:uid="{00000000-0005-0000-0000-0000637C0000}"/>
    <cellStyle name="Comma 3 2 2 7 2 3 4" xfId="38460" xr:uid="{00000000-0005-0000-0000-0000647C0000}"/>
    <cellStyle name="Comma 3 2 2 7 2 4" xfId="20036" xr:uid="{00000000-0005-0000-0000-0000657C0000}"/>
    <cellStyle name="Comma 3 2 2 7 2 4 2" xfId="51419" xr:uid="{00000000-0005-0000-0000-0000667C0000}"/>
    <cellStyle name="Comma 3 2 2 7 2 5" xfId="27918" xr:uid="{00000000-0005-0000-0000-0000677C0000}"/>
    <cellStyle name="Comma 3 2 2 7 2 5 2" xfId="59300" xr:uid="{00000000-0005-0000-0000-0000687C0000}"/>
    <cellStyle name="Comma 3 2 2 7 2 6" xfId="12260" xr:uid="{00000000-0005-0000-0000-0000697C0000}"/>
    <cellStyle name="Comma 3 2 2 7 2 6 2" xfId="43646" xr:uid="{00000000-0005-0000-0000-00006A7C0000}"/>
    <cellStyle name="Comma 3 2 2 7 2 7" xfId="33198" xr:uid="{00000000-0005-0000-0000-00006B7C0000}"/>
    <cellStyle name="Comma 3 2 2 7 3" xfId="4182" xr:uid="{00000000-0005-0000-0000-00006C7C0000}"/>
    <cellStyle name="Comma 3 2 2 7 3 2" xfId="9543" xr:uid="{00000000-0005-0000-0000-00006D7C0000}"/>
    <cellStyle name="Comma 3 2 2 7 3 2 2" xfId="22662" xr:uid="{00000000-0005-0000-0000-00006E7C0000}"/>
    <cellStyle name="Comma 3 2 2 7 3 2 2 2" xfId="54045" xr:uid="{00000000-0005-0000-0000-00006F7C0000}"/>
    <cellStyle name="Comma 3 2 2 7 3 2 3" xfId="41091" xr:uid="{00000000-0005-0000-0000-0000707C0000}"/>
    <cellStyle name="Comma 3 2 2 7 3 3" xfId="30544" xr:uid="{00000000-0005-0000-0000-0000717C0000}"/>
    <cellStyle name="Comma 3 2 2 7 3 3 2" xfId="61926" xr:uid="{00000000-0005-0000-0000-0000727C0000}"/>
    <cellStyle name="Comma 3 2 2 7 3 4" xfId="14887" xr:uid="{00000000-0005-0000-0000-0000737C0000}"/>
    <cellStyle name="Comma 3 2 2 7 3 4 2" xfId="46272" xr:uid="{00000000-0005-0000-0000-0000747C0000}"/>
    <cellStyle name="Comma 3 2 2 7 3 5" xfId="35827" xr:uid="{00000000-0005-0000-0000-0000757C0000}"/>
    <cellStyle name="Comma 3 2 2 7 4" xfId="6885" xr:uid="{00000000-0005-0000-0000-0000767C0000}"/>
    <cellStyle name="Comma 3 2 2 7 4 2" xfId="25289" xr:uid="{00000000-0005-0000-0000-0000777C0000}"/>
    <cellStyle name="Comma 3 2 2 7 4 2 2" xfId="56672" xr:uid="{00000000-0005-0000-0000-0000787C0000}"/>
    <cellStyle name="Comma 3 2 2 7 4 3" xfId="17516" xr:uid="{00000000-0005-0000-0000-0000797C0000}"/>
    <cellStyle name="Comma 3 2 2 7 4 3 2" xfId="48899" xr:uid="{00000000-0005-0000-0000-00007A7C0000}"/>
    <cellStyle name="Comma 3 2 2 7 4 4" xfId="38459" xr:uid="{00000000-0005-0000-0000-00007B7C0000}"/>
    <cellStyle name="Comma 3 2 2 7 5" xfId="20035" xr:uid="{00000000-0005-0000-0000-00007C7C0000}"/>
    <cellStyle name="Comma 3 2 2 7 5 2" xfId="51418" xr:uid="{00000000-0005-0000-0000-00007D7C0000}"/>
    <cellStyle name="Comma 3 2 2 7 6" xfId="27917" xr:uid="{00000000-0005-0000-0000-00007E7C0000}"/>
    <cellStyle name="Comma 3 2 2 7 6 2" xfId="59299" xr:uid="{00000000-0005-0000-0000-00007F7C0000}"/>
    <cellStyle name="Comma 3 2 2 7 7" xfId="12259" xr:uid="{00000000-0005-0000-0000-0000807C0000}"/>
    <cellStyle name="Comma 3 2 2 7 7 2" xfId="43645" xr:uid="{00000000-0005-0000-0000-0000817C0000}"/>
    <cellStyle name="Comma 3 2 2 7 8" xfId="33197" xr:uid="{00000000-0005-0000-0000-0000827C0000}"/>
    <cellStyle name="Comma 3 2 2 8" xfId="1484" xr:uid="{00000000-0005-0000-0000-0000837C0000}"/>
    <cellStyle name="Comma 3 2 2 8 2" xfId="4184" xr:uid="{00000000-0005-0000-0000-0000847C0000}"/>
    <cellStyle name="Comma 3 2 2 8 2 2" xfId="9545" xr:uid="{00000000-0005-0000-0000-0000857C0000}"/>
    <cellStyle name="Comma 3 2 2 8 2 2 2" xfId="22664" xr:uid="{00000000-0005-0000-0000-0000867C0000}"/>
    <cellStyle name="Comma 3 2 2 8 2 2 2 2" xfId="54047" xr:uid="{00000000-0005-0000-0000-0000877C0000}"/>
    <cellStyle name="Comma 3 2 2 8 2 2 3" xfId="41093" xr:uid="{00000000-0005-0000-0000-0000887C0000}"/>
    <cellStyle name="Comma 3 2 2 8 2 3" xfId="30546" xr:uid="{00000000-0005-0000-0000-0000897C0000}"/>
    <cellStyle name="Comma 3 2 2 8 2 3 2" xfId="61928" xr:uid="{00000000-0005-0000-0000-00008A7C0000}"/>
    <cellStyle name="Comma 3 2 2 8 2 4" xfId="14889" xr:uid="{00000000-0005-0000-0000-00008B7C0000}"/>
    <cellStyle name="Comma 3 2 2 8 2 4 2" xfId="46274" xr:uid="{00000000-0005-0000-0000-00008C7C0000}"/>
    <cellStyle name="Comma 3 2 2 8 2 5" xfId="35829" xr:uid="{00000000-0005-0000-0000-00008D7C0000}"/>
    <cellStyle name="Comma 3 2 2 8 3" xfId="6887" xr:uid="{00000000-0005-0000-0000-00008E7C0000}"/>
    <cellStyle name="Comma 3 2 2 8 3 2" xfId="25291" xr:uid="{00000000-0005-0000-0000-00008F7C0000}"/>
    <cellStyle name="Comma 3 2 2 8 3 2 2" xfId="56674" xr:uid="{00000000-0005-0000-0000-0000907C0000}"/>
    <cellStyle name="Comma 3 2 2 8 3 3" xfId="17518" xr:uid="{00000000-0005-0000-0000-0000917C0000}"/>
    <cellStyle name="Comma 3 2 2 8 3 3 2" xfId="48901" xr:uid="{00000000-0005-0000-0000-0000927C0000}"/>
    <cellStyle name="Comma 3 2 2 8 3 4" xfId="38461" xr:uid="{00000000-0005-0000-0000-0000937C0000}"/>
    <cellStyle name="Comma 3 2 2 8 4" xfId="20037" xr:uid="{00000000-0005-0000-0000-0000947C0000}"/>
    <cellStyle name="Comma 3 2 2 8 4 2" xfId="51420" xr:uid="{00000000-0005-0000-0000-0000957C0000}"/>
    <cellStyle name="Comma 3 2 2 8 5" xfId="27919" xr:uid="{00000000-0005-0000-0000-0000967C0000}"/>
    <cellStyle name="Comma 3 2 2 8 5 2" xfId="59301" xr:uid="{00000000-0005-0000-0000-0000977C0000}"/>
    <cellStyle name="Comma 3 2 2 8 6" xfId="12261" xr:uid="{00000000-0005-0000-0000-0000987C0000}"/>
    <cellStyle name="Comma 3 2 2 8 6 2" xfId="43647" xr:uid="{00000000-0005-0000-0000-0000997C0000}"/>
    <cellStyle name="Comma 3 2 2 8 7" xfId="33199" xr:uid="{00000000-0005-0000-0000-00009A7C0000}"/>
    <cellStyle name="Comma 3 2 2 9" xfId="1485" xr:uid="{00000000-0005-0000-0000-00009B7C0000}"/>
    <cellStyle name="Comma 3 2 2 9 2" xfId="4185" xr:uid="{00000000-0005-0000-0000-00009C7C0000}"/>
    <cellStyle name="Comma 3 2 2 9 2 2" xfId="9546" xr:uid="{00000000-0005-0000-0000-00009D7C0000}"/>
    <cellStyle name="Comma 3 2 2 9 2 2 2" xfId="22665" xr:uid="{00000000-0005-0000-0000-00009E7C0000}"/>
    <cellStyle name="Comma 3 2 2 9 2 2 2 2" xfId="54048" xr:uid="{00000000-0005-0000-0000-00009F7C0000}"/>
    <cellStyle name="Comma 3 2 2 9 2 2 3" xfId="41094" xr:uid="{00000000-0005-0000-0000-0000A07C0000}"/>
    <cellStyle name="Comma 3 2 2 9 2 3" xfId="30547" xr:uid="{00000000-0005-0000-0000-0000A17C0000}"/>
    <cellStyle name="Comma 3 2 2 9 2 3 2" xfId="61929" xr:uid="{00000000-0005-0000-0000-0000A27C0000}"/>
    <cellStyle name="Comma 3 2 2 9 2 4" xfId="14890" xr:uid="{00000000-0005-0000-0000-0000A37C0000}"/>
    <cellStyle name="Comma 3 2 2 9 2 4 2" xfId="46275" xr:uid="{00000000-0005-0000-0000-0000A47C0000}"/>
    <cellStyle name="Comma 3 2 2 9 2 5" xfId="35830" xr:uid="{00000000-0005-0000-0000-0000A57C0000}"/>
    <cellStyle name="Comma 3 2 2 9 3" xfId="6888" xr:uid="{00000000-0005-0000-0000-0000A67C0000}"/>
    <cellStyle name="Comma 3 2 2 9 3 2" xfId="25292" xr:uid="{00000000-0005-0000-0000-0000A77C0000}"/>
    <cellStyle name="Comma 3 2 2 9 3 2 2" xfId="56675" xr:uid="{00000000-0005-0000-0000-0000A87C0000}"/>
    <cellStyle name="Comma 3 2 2 9 3 3" xfId="17519" xr:uid="{00000000-0005-0000-0000-0000A97C0000}"/>
    <cellStyle name="Comma 3 2 2 9 3 3 2" xfId="48902" xr:uid="{00000000-0005-0000-0000-0000AA7C0000}"/>
    <cellStyle name="Comma 3 2 2 9 3 4" xfId="38462" xr:uid="{00000000-0005-0000-0000-0000AB7C0000}"/>
    <cellStyle name="Comma 3 2 2 9 4" xfId="20038" xr:uid="{00000000-0005-0000-0000-0000AC7C0000}"/>
    <cellStyle name="Comma 3 2 2 9 4 2" xfId="51421" xr:uid="{00000000-0005-0000-0000-0000AD7C0000}"/>
    <cellStyle name="Comma 3 2 2 9 5" xfId="27920" xr:uid="{00000000-0005-0000-0000-0000AE7C0000}"/>
    <cellStyle name="Comma 3 2 2 9 5 2" xfId="59302" xr:uid="{00000000-0005-0000-0000-0000AF7C0000}"/>
    <cellStyle name="Comma 3 2 2 9 6" xfId="12262" xr:uid="{00000000-0005-0000-0000-0000B07C0000}"/>
    <cellStyle name="Comma 3 2 2 9 6 2" xfId="43648" xr:uid="{00000000-0005-0000-0000-0000B17C0000}"/>
    <cellStyle name="Comma 3 2 2 9 7" xfId="33200" xr:uid="{00000000-0005-0000-0000-0000B27C0000}"/>
    <cellStyle name="Comma 3 2 20" xfId="10970" xr:uid="{00000000-0005-0000-0000-0000B37C0000}"/>
    <cellStyle name="Comma 3 2 20 2" xfId="42463" xr:uid="{00000000-0005-0000-0000-0000B47C0000}"/>
    <cellStyle name="Comma 3 2 21" xfId="12233" xr:uid="{00000000-0005-0000-0000-0000B57C0000}"/>
    <cellStyle name="Comma 3 2 21 2" xfId="43619" xr:uid="{00000000-0005-0000-0000-0000B67C0000}"/>
    <cellStyle name="Comma 3 2 22" xfId="31927" xr:uid="{00000000-0005-0000-0000-0000B77C0000}"/>
    <cellStyle name="Comma 3 2 3" xfId="281" xr:uid="{00000000-0005-0000-0000-0000B87C0000}"/>
    <cellStyle name="Comma 3 2 3 10" xfId="26726" xr:uid="{00000000-0005-0000-0000-0000B97C0000}"/>
    <cellStyle name="Comma 3 2 3 10 2" xfId="58108" xr:uid="{00000000-0005-0000-0000-0000BA7C0000}"/>
    <cellStyle name="Comma 3 2 3 11" xfId="12263" xr:uid="{00000000-0005-0000-0000-0000BB7C0000}"/>
    <cellStyle name="Comma 3 2 3 11 2" xfId="43649" xr:uid="{00000000-0005-0000-0000-0000BC7C0000}"/>
    <cellStyle name="Comma 3 2 3 12" xfId="32006" xr:uid="{00000000-0005-0000-0000-0000BD7C0000}"/>
    <cellStyle name="Comma 3 2 3 2" xfId="1487" xr:uid="{00000000-0005-0000-0000-0000BE7C0000}"/>
    <cellStyle name="Comma 3 2 3 2 2" xfId="1488" xr:uid="{00000000-0005-0000-0000-0000BF7C0000}"/>
    <cellStyle name="Comma 3 2 3 2 2 2" xfId="4188" xr:uid="{00000000-0005-0000-0000-0000C07C0000}"/>
    <cellStyle name="Comma 3 2 3 2 2 2 2" xfId="9549" xr:uid="{00000000-0005-0000-0000-0000C17C0000}"/>
    <cellStyle name="Comma 3 2 3 2 2 2 2 2" xfId="22668" xr:uid="{00000000-0005-0000-0000-0000C27C0000}"/>
    <cellStyle name="Comma 3 2 3 2 2 2 2 2 2" xfId="54051" xr:uid="{00000000-0005-0000-0000-0000C37C0000}"/>
    <cellStyle name="Comma 3 2 3 2 2 2 2 3" xfId="41097" xr:uid="{00000000-0005-0000-0000-0000C47C0000}"/>
    <cellStyle name="Comma 3 2 3 2 2 2 3" xfId="30550" xr:uid="{00000000-0005-0000-0000-0000C57C0000}"/>
    <cellStyle name="Comma 3 2 3 2 2 2 3 2" xfId="61932" xr:uid="{00000000-0005-0000-0000-0000C67C0000}"/>
    <cellStyle name="Comma 3 2 3 2 2 2 4" xfId="14893" xr:uid="{00000000-0005-0000-0000-0000C77C0000}"/>
    <cellStyle name="Comma 3 2 3 2 2 2 4 2" xfId="46278" xr:uid="{00000000-0005-0000-0000-0000C87C0000}"/>
    <cellStyle name="Comma 3 2 3 2 2 2 5" xfId="35833" xr:uid="{00000000-0005-0000-0000-0000C97C0000}"/>
    <cellStyle name="Comma 3 2 3 2 2 3" xfId="6891" xr:uid="{00000000-0005-0000-0000-0000CA7C0000}"/>
    <cellStyle name="Comma 3 2 3 2 2 3 2" xfId="25295" xr:uid="{00000000-0005-0000-0000-0000CB7C0000}"/>
    <cellStyle name="Comma 3 2 3 2 2 3 2 2" xfId="56678" xr:uid="{00000000-0005-0000-0000-0000CC7C0000}"/>
    <cellStyle name="Comma 3 2 3 2 2 3 3" xfId="17522" xr:uid="{00000000-0005-0000-0000-0000CD7C0000}"/>
    <cellStyle name="Comma 3 2 3 2 2 3 3 2" xfId="48905" xr:uid="{00000000-0005-0000-0000-0000CE7C0000}"/>
    <cellStyle name="Comma 3 2 3 2 2 3 4" xfId="38465" xr:uid="{00000000-0005-0000-0000-0000CF7C0000}"/>
    <cellStyle name="Comma 3 2 3 2 2 4" xfId="20041" xr:uid="{00000000-0005-0000-0000-0000D07C0000}"/>
    <cellStyle name="Comma 3 2 3 2 2 4 2" xfId="51424" xr:uid="{00000000-0005-0000-0000-0000D17C0000}"/>
    <cellStyle name="Comma 3 2 3 2 2 5" xfId="27923" xr:uid="{00000000-0005-0000-0000-0000D27C0000}"/>
    <cellStyle name="Comma 3 2 3 2 2 5 2" xfId="59305" xr:uid="{00000000-0005-0000-0000-0000D37C0000}"/>
    <cellStyle name="Comma 3 2 3 2 2 6" xfId="12265" xr:uid="{00000000-0005-0000-0000-0000D47C0000}"/>
    <cellStyle name="Comma 3 2 3 2 2 6 2" xfId="43651" xr:uid="{00000000-0005-0000-0000-0000D57C0000}"/>
    <cellStyle name="Comma 3 2 3 2 2 7" xfId="33203" xr:uid="{00000000-0005-0000-0000-0000D67C0000}"/>
    <cellStyle name="Comma 3 2 3 2 3" xfId="4187" xr:uid="{00000000-0005-0000-0000-0000D77C0000}"/>
    <cellStyle name="Comma 3 2 3 2 3 2" xfId="9548" xr:uid="{00000000-0005-0000-0000-0000D87C0000}"/>
    <cellStyle name="Comma 3 2 3 2 3 2 2" xfId="22667" xr:uid="{00000000-0005-0000-0000-0000D97C0000}"/>
    <cellStyle name="Comma 3 2 3 2 3 2 2 2" xfId="54050" xr:uid="{00000000-0005-0000-0000-0000DA7C0000}"/>
    <cellStyle name="Comma 3 2 3 2 3 2 3" xfId="41096" xr:uid="{00000000-0005-0000-0000-0000DB7C0000}"/>
    <cellStyle name="Comma 3 2 3 2 3 3" xfId="30549" xr:uid="{00000000-0005-0000-0000-0000DC7C0000}"/>
    <cellStyle name="Comma 3 2 3 2 3 3 2" xfId="61931" xr:uid="{00000000-0005-0000-0000-0000DD7C0000}"/>
    <cellStyle name="Comma 3 2 3 2 3 4" xfId="14892" xr:uid="{00000000-0005-0000-0000-0000DE7C0000}"/>
    <cellStyle name="Comma 3 2 3 2 3 4 2" xfId="46277" xr:uid="{00000000-0005-0000-0000-0000DF7C0000}"/>
    <cellStyle name="Comma 3 2 3 2 3 5" xfId="35832" xr:uid="{00000000-0005-0000-0000-0000E07C0000}"/>
    <cellStyle name="Comma 3 2 3 2 4" xfId="6890" xr:uid="{00000000-0005-0000-0000-0000E17C0000}"/>
    <cellStyle name="Comma 3 2 3 2 4 2" xfId="25294" xr:uid="{00000000-0005-0000-0000-0000E27C0000}"/>
    <cellStyle name="Comma 3 2 3 2 4 2 2" xfId="56677" xr:uid="{00000000-0005-0000-0000-0000E37C0000}"/>
    <cellStyle name="Comma 3 2 3 2 4 3" xfId="17521" xr:uid="{00000000-0005-0000-0000-0000E47C0000}"/>
    <cellStyle name="Comma 3 2 3 2 4 3 2" xfId="48904" xr:uid="{00000000-0005-0000-0000-0000E57C0000}"/>
    <cellStyle name="Comma 3 2 3 2 4 4" xfId="38464" xr:uid="{00000000-0005-0000-0000-0000E67C0000}"/>
    <cellStyle name="Comma 3 2 3 2 5" xfId="20040" xr:uid="{00000000-0005-0000-0000-0000E77C0000}"/>
    <cellStyle name="Comma 3 2 3 2 5 2" xfId="51423" xr:uid="{00000000-0005-0000-0000-0000E87C0000}"/>
    <cellStyle name="Comma 3 2 3 2 6" xfId="27922" xr:uid="{00000000-0005-0000-0000-0000E97C0000}"/>
    <cellStyle name="Comma 3 2 3 2 6 2" xfId="59304" xr:uid="{00000000-0005-0000-0000-0000EA7C0000}"/>
    <cellStyle name="Comma 3 2 3 2 7" xfId="12264" xr:uid="{00000000-0005-0000-0000-0000EB7C0000}"/>
    <cellStyle name="Comma 3 2 3 2 7 2" xfId="43650" xr:uid="{00000000-0005-0000-0000-0000EC7C0000}"/>
    <cellStyle name="Comma 3 2 3 2 8" xfId="33202" xr:uid="{00000000-0005-0000-0000-0000ED7C0000}"/>
    <cellStyle name="Comma 3 2 3 3" xfId="1489" xr:uid="{00000000-0005-0000-0000-0000EE7C0000}"/>
    <cellStyle name="Comma 3 2 3 3 2" xfId="4189" xr:uid="{00000000-0005-0000-0000-0000EF7C0000}"/>
    <cellStyle name="Comma 3 2 3 3 2 2" xfId="9550" xr:uid="{00000000-0005-0000-0000-0000F07C0000}"/>
    <cellStyle name="Comma 3 2 3 3 2 2 2" xfId="22669" xr:uid="{00000000-0005-0000-0000-0000F17C0000}"/>
    <cellStyle name="Comma 3 2 3 3 2 2 2 2" xfId="54052" xr:uid="{00000000-0005-0000-0000-0000F27C0000}"/>
    <cellStyle name="Comma 3 2 3 3 2 2 3" xfId="41098" xr:uid="{00000000-0005-0000-0000-0000F37C0000}"/>
    <cellStyle name="Comma 3 2 3 3 2 3" xfId="30551" xr:uid="{00000000-0005-0000-0000-0000F47C0000}"/>
    <cellStyle name="Comma 3 2 3 3 2 3 2" xfId="61933" xr:uid="{00000000-0005-0000-0000-0000F57C0000}"/>
    <cellStyle name="Comma 3 2 3 3 2 4" xfId="14894" xr:uid="{00000000-0005-0000-0000-0000F67C0000}"/>
    <cellStyle name="Comma 3 2 3 3 2 4 2" xfId="46279" xr:uid="{00000000-0005-0000-0000-0000F77C0000}"/>
    <cellStyle name="Comma 3 2 3 3 2 5" xfId="35834" xr:uid="{00000000-0005-0000-0000-0000F87C0000}"/>
    <cellStyle name="Comma 3 2 3 3 3" xfId="6892" xr:uid="{00000000-0005-0000-0000-0000F97C0000}"/>
    <cellStyle name="Comma 3 2 3 3 3 2" xfId="25296" xr:uid="{00000000-0005-0000-0000-0000FA7C0000}"/>
    <cellStyle name="Comma 3 2 3 3 3 2 2" xfId="56679" xr:uid="{00000000-0005-0000-0000-0000FB7C0000}"/>
    <cellStyle name="Comma 3 2 3 3 3 3" xfId="17523" xr:uid="{00000000-0005-0000-0000-0000FC7C0000}"/>
    <cellStyle name="Comma 3 2 3 3 3 3 2" xfId="48906" xr:uid="{00000000-0005-0000-0000-0000FD7C0000}"/>
    <cellStyle name="Comma 3 2 3 3 3 4" xfId="38466" xr:uid="{00000000-0005-0000-0000-0000FE7C0000}"/>
    <cellStyle name="Comma 3 2 3 3 4" xfId="20042" xr:uid="{00000000-0005-0000-0000-0000FF7C0000}"/>
    <cellStyle name="Comma 3 2 3 3 4 2" xfId="51425" xr:uid="{00000000-0005-0000-0000-0000007D0000}"/>
    <cellStyle name="Comma 3 2 3 3 5" xfId="27924" xr:uid="{00000000-0005-0000-0000-0000017D0000}"/>
    <cellStyle name="Comma 3 2 3 3 5 2" xfId="59306" xr:uid="{00000000-0005-0000-0000-0000027D0000}"/>
    <cellStyle name="Comma 3 2 3 3 6" xfId="12266" xr:uid="{00000000-0005-0000-0000-0000037D0000}"/>
    <cellStyle name="Comma 3 2 3 3 6 2" xfId="43652" xr:uid="{00000000-0005-0000-0000-0000047D0000}"/>
    <cellStyle name="Comma 3 2 3 3 7" xfId="33204" xr:uid="{00000000-0005-0000-0000-0000057D0000}"/>
    <cellStyle name="Comma 3 2 3 4" xfId="1490" xr:uid="{00000000-0005-0000-0000-0000067D0000}"/>
    <cellStyle name="Comma 3 2 3 4 2" xfId="4190" xr:uid="{00000000-0005-0000-0000-0000077D0000}"/>
    <cellStyle name="Comma 3 2 3 4 2 2" xfId="9551" xr:uid="{00000000-0005-0000-0000-0000087D0000}"/>
    <cellStyle name="Comma 3 2 3 4 2 2 2" xfId="22670" xr:uid="{00000000-0005-0000-0000-0000097D0000}"/>
    <cellStyle name="Comma 3 2 3 4 2 2 2 2" xfId="54053" xr:uid="{00000000-0005-0000-0000-00000A7D0000}"/>
    <cellStyle name="Comma 3 2 3 4 2 2 3" xfId="41099" xr:uid="{00000000-0005-0000-0000-00000B7D0000}"/>
    <cellStyle name="Comma 3 2 3 4 2 3" xfId="30552" xr:uid="{00000000-0005-0000-0000-00000C7D0000}"/>
    <cellStyle name="Comma 3 2 3 4 2 3 2" xfId="61934" xr:uid="{00000000-0005-0000-0000-00000D7D0000}"/>
    <cellStyle name="Comma 3 2 3 4 2 4" xfId="14895" xr:uid="{00000000-0005-0000-0000-00000E7D0000}"/>
    <cellStyle name="Comma 3 2 3 4 2 4 2" xfId="46280" xr:uid="{00000000-0005-0000-0000-00000F7D0000}"/>
    <cellStyle name="Comma 3 2 3 4 2 5" xfId="35835" xr:uid="{00000000-0005-0000-0000-0000107D0000}"/>
    <cellStyle name="Comma 3 2 3 4 3" xfId="6893" xr:uid="{00000000-0005-0000-0000-0000117D0000}"/>
    <cellStyle name="Comma 3 2 3 4 3 2" xfId="25297" xr:uid="{00000000-0005-0000-0000-0000127D0000}"/>
    <cellStyle name="Comma 3 2 3 4 3 2 2" xfId="56680" xr:uid="{00000000-0005-0000-0000-0000137D0000}"/>
    <cellStyle name="Comma 3 2 3 4 3 3" xfId="17524" xr:uid="{00000000-0005-0000-0000-0000147D0000}"/>
    <cellStyle name="Comma 3 2 3 4 3 3 2" xfId="48907" xr:uid="{00000000-0005-0000-0000-0000157D0000}"/>
    <cellStyle name="Comma 3 2 3 4 3 4" xfId="38467" xr:uid="{00000000-0005-0000-0000-0000167D0000}"/>
    <cellStyle name="Comma 3 2 3 4 4" xfId="20043" xr:uid="{00000000-0005-0000-0000-0000177D0000}"/>
    <cellStyle name="Comma 3 2 3 4 4 2" xfId="51426" xr:uid="{00000000-0005-0000-0000-0000187D0000}"/>
    <cellStyle name="Comma 3 2 3 4 5" xfId="27925" xr:uid="{00000000-0005-0000-0000-0000197D0000}"/>
    <cellStyle name="Comma 3 2 3 4 5 2" xfId="59307" xr:uid="{00000000-0005-0000-0000-00001A7D0000}"/>
    <cellStyle name="Comma 3 2 3 4 6" xfId="12267" xr:uid="{00000000-0005-0000-0000-00001B7D0000}"/>
    <cellStyle name="Comma 3 2 3 4 6 2" xfId="43653" xr:uid="{00000000-0005-0000-0000-00001C7D0000}"/>
    <cellStyle name="Comma 3 2 3 4 7" xfId="33205" xr:uid="{00000000-0005-0000-0000-00001D7D0000}"/>
    <cellStyle name="Comma 3 2 3 5" xfId="2855" xr:uid="{00000000-0005-0000-0000-00001E7D0000}"/>
    <cellStyle name="Comma 3 2 3 5 2" xfId="5528" xr:uid="{00000000-0005-0000-0000-00001F7D0000}"/>
    <cellStyle name="Comma 3 2 3 5 2 2" xfId="10879" xr:uid="{00000000-0005-0000-0000-0000207D0000}"/>
    <cellStyle name="Comma 3 2 3 5 2 2 2" xfId="23990" xr:uid="{00000000-0005-0000-0000-0000217D0000}"/>
    <cellStyle name="Comma 3 2 3 5 2 2 2 2" xfId="55373" xr:uid="{00000000-0005-0000-0000-0000227D0000}"/>
    <cellStyle name="Comma 3 2 3 5 2 2 3" xfId="42419" xr:uid="{00000000-0005-0000-0000-0000237D0000}"/>
    <cellStyle name="Comma 3 2 3 5 2 3" xfId="31872" xr:uid="{00000000-0005-0000-0000-0000247D0000}"/>
    <cellStyle name="Comma 3 2 3 5 2 3 2" xfId="63254" xr:uid="{00000000-0005-0000-0000-0000257D0000}"/>
    <cellStyle name="Comma 3 2 3 5 2 4" xfId="16215" xr:uid="{00000000-0005-0000-0000-0000267D0000}"/>
    <cellStyle name="Comma 3 2 3 5 2 4 2" xfId="47600" xr:uid="{00000000-0005-0000-0000-0000277D0000}"/>
    <cellStyle name="Comma 3 2 3 5 2 5" xfId="37155" xr:uid="{00000000-0005-0000-0000-0000287D0000}"/>
    <cellStyle name="Comma 3 2 3 5 3" xfId="8233" xr:uid="{00000000-0005-0000-0000-0000297D0000}"/>
    <cellStyle name="Comma 3 2 3 5 3 2" xfId="26617" xr:uid="{00000000-0005-0000-0000-00002A7D0000}"/>
    <cellStyle name="Comma 3 2 3 5 3 2 2" xfId="58000" xr:uid="{00000000-0005-0000-0000-00002B7D0000}"/>
    <cellStyle name="Comma 3 2 3 5 3 3" xfId="18844" xr:uid="{00000000-0005-0000-0000-00002C7D0000}"/>
    <cellStyle name="Comma 3 2 3 5 3 3 2" xfId="50227" xr:uid="{00000000-0005-0000-0000-00002D7D0000}"/>
    <cellStyle name="Comma 3 2 3 5 3 4" xfId="39789" xr:uid="{00000000-0005-0000-0000-00002E7D0000}"/>
    <cellStyle name="Comma 3 2 3 5 4" xfId="21363" xr:uid="{00000000-0005-0000-0000-00002F7D0000}"/>
    <cellStyle name="Comma 3 2 3 5 4 2" xfId="52746" xr:uid="{00000000-0005-0000-0000-0000307D0000}"/>
    <cellStyle name="Comma 3 2 3 5 5" xfId="29245" xr:uid="{00000000-0005-0000-0000-0000317D0000}"/>
    <cellStyle name="Comma 3 2 3 5 5 2" xfId="60627" xr:uid="{00000000-0005-0000-0000-0000327D0000}"/>
    <cellStyle name="Comma 3 2 3 5 6" xfId="13587" xr:uid="{00000000-0005-0000-0000-0000337D0000}"/>
    <cellStyle name="Comma 3 2 3 5 6 2" xfId="44973" xr:uid="{00000000-0005-0000-0000-0000347D0000}"/>
    <cellStyle name="Comma 3 2 3 5 7" xfId="34525" xr:uid="{00000000-0005-0000-0000-0000357D0000}"/>
    <cellStyle name="Comma 3 2 3 6" xfId="1486" xr:uid="{00000000-0005-0000-0000-0000367D0000}"/>
    <cellStyle name="Comma 3 2 3 6 2" xfId="4186" xr:uid="{00000000-0005-0000-0000-0000377D0000}"/>
    <cellStyle name="Comma 3 2 3 6 2 2" xfId="9547" xr:uid="{00000000-0005-0000-0000-0000387D0000}"/>
    <cellStyle name="Comma 3 2 3 6 2 2 2" xfId="25293" xr:uid="{00000000-0005-0000-0000-0000397D0000}"/>
    <cellStyle name="Comma 3 2 3 6 2 2 2 2" xfId="56676" xr:uid="{00000000-0005-0000-0000-00003A7D0000}"/>
    <cellStyle name="Comma 3 2 3 6 2 2 3" xfId="41095" xr:uid="{00000000-0005-0000-0000-00003B7D0000}"/>
    <cellStyle name="Comma 3 2 3 6 2 3" xfId="30548" xr:uid="{00000000-0005-0000-0000-00003C7D0000}"/>
    <cellStyle name="Comma 3 2 3 6 2 3 2" xfId="61930" xr:uid="{00000000-0005-0000-0000-00003D7D0000}"/>
    <cellStyle name="Comma 3 2 3 6 2 4" xfId="17520" xr:uid="{00000000-0005-0000-0000-00003E7D0000}"/>
    <cellStyle name="Comma 3 2 3 6 2 4 2" xfId="48903" xr:uid="{00000000-0005-0000-0000-00003F7D0000}"/>
    <cellStyle name="Comma 3 2 3 6 2 5" xfId="35831" xr:uid="{00000000-0005-0000-0000-0000407D0000}"/>
    <cellStyle name="Comma 3 2 3 6 3" xfId="6889" xr:uid="{00000000-0005-0000-0000-0000417D0000}"/>
    <cellStyle name="Comma 3 2 3 6 3 2" xfId="22666" xr:uid="{00000000-0005-0000-0000-0000427D0000}"/>
    <cellStyle name="Comma 3 2 3 6 3 2 2" xfId="54049" xr:uid="{00000000-0005-0000-0000-0000437D0000}"/>
    <cellStyle name="Comma 3 2 3 6 3 3" xfId="38463" xr:uid="{00000000-0005-0000-0000-0000447D0000}"/>
    <cellStyle name="Comma 3 2 3 6 4" xfId="27921" xr:uid="{00000000-0005-0000-0000-0000457D0000}"/>
    <cellStyle name="Comma 3 2 3 6 4 2" xfId="59303" xr:uid="{00000000-0005-0000-0000-0000467D0000}"/>
    <cellStyle name="Comma 3 2 3 6 5" xfId="14891" xr:uid="{00000000-0005-0000-0000-0000477D0000}"/>
    <cellStyle name="Comma 3 2 3 6 5 2" xfId="46276" xr:uid="{00000000-0005-0000-0000-0000487D0000}"/>
    <cellStyle name="Comma 3 2 3 6 6" xfId="33201" xr:uid="{00000000-0005-0000-0000-0000497D0000}"/>
    <cellStyle name="Comma 3 2 3 7" xfId="2990" xr:uid="{00000000-0005-0000-0000-00004A7D0000}"/>
    <cellStyle name="Comma 3 2 3 7 2" xfId="8352" xr:uid="{00000000-0005-0000-0000-00004B7D0000}"/>
    <cellStyle name="Comma 3 2 3 7 2 2" xfId="21471" xr:uid="{00000000-0005-0000-0000-00004C7D0000}"/>
    <cellStyle name="Comma 3 2 3 7 2 2 2" xfId="52854" xr:uid="{00000000-0005-0000-0000-00004D7D0000}"/>
    <cellStyle name="Comma 3 2 3 7 2 3" xfId="39900" xr:uid="{00000000-0005-0000-0000-00004E7D0000}"/>
    <cellStyle name="Comma 3 2 3 7 3" xfId="29353" xr:uid="{00000000-0005-0000-0000-00004F7D0000}"/>
    <cellStyle name="Comma 3 2 3 7 3 2" xfId="60735" xr:uid="{00000000-0005-0000-0000-0000507D0000}"/>
    <cellStyle name="Comma 3 2 3 7 4" xfId="13696" xr:uid="{00000000-0005-0000-0000-0000517D0000}"/>
    <cellStyle name="Comma 3 2 3 7 4 2" xfId="45081" xr:uid="{00000000-0005-0000-0000-0000527D0000}"/>
    <cellStyle name="Comma 3 2 3 7 5" xfId="34636" xr:uid="{00000000-0005-0000-0000-0000537D0000}"/>
    <cellStyle name="Comma 3 2 3 8" xfId="5694" xr:uid="{00000000-0005-0000-0000-0000547D0000}"/>
    <cellStyle name="Comma 3 2 3 8 2" xfId="24098" xr:uid="{00000000-0005-0000-0000-0000557D0000}"/>
    <cellStyle name="Comma 3 2 3 8 2 2" xfId="55481" xr:uid="{00000000-0005-0000-0000-0000567D0000}"/>
    <cellStyle name="Comma 3 2 3 8 3" xfId="16325" xr:uid="{00000000-0005-0000-0000-0000577D0000}"/>
    <cellStyle name="Comma 3 2 3 8 3 2" xfId="47708" xr:uid="{00000000-0005-0000-0000-0000587D0000}"/>
    <cellStyle name="Comma 3 2 3 8 4" xfId="37268" xr:uid="{00000000-0005-0000-0000-0000597D0000}"/>
    <cellStyle name="Comma 3 2 3 9" xfId="20039" xr:uid="{00000000-0005-0000-0000-00005A7D0000}"/>
    <cellStyle name="Comma 3 2 3 9 2" xfId="51422" xr:uid="{00000000-0005-0000-0000-00005B7D0000}"/>
    <cellStyle name="Comma 3 2 4" xfId="1491" xr:uid="{00000000-0005-0000-0000-00005C7D0000}"/>
    <cellStyle name="Comma 3 2 4 10" xfId="33206" xr:uid="{00000000-0005-0000-0000-00005D7D0000}"/>
    <cellStyle name="Comma 3 2 4 2" xfId="1492" xr:uid="{00000000-0005-0000-0000-00005E7D0000}"/>
    <cellStyle name="Comma 3 2 4 2 2" xfId="1493" xr:uid="{00000000-0005-0000-0000-00005F7D0000}"/>
    <cellStyle name="Comma 3 2 4 2 2 2" xfId="4193" xr:uid="{00000000-0005-0000-0000-0000607D0000}"/>
    <cellStyle name="Comma 3 2 4 2 2 2 2" xfId="9554" xr:uid="{00000000-0005-0000-0000-0000617D0000}"/>
    <cellStyle name="Comma 3 2 4 2 2 2 2 2" xfId="22673" xr:uid="{00000000-0005-0000-0000-0000627D0000}"/>
    <cellStyle name="Comma 3 2 4 2 2 2 2 2 2" xfId="54056" xr:uid="{00000000-0005-0000-0000-0000637D0000}"/>
    <cellStyle name="Comma 3 2 4 2 2 2 2 3" xfId="41102" xr:uid="{00000000-0005-0000-0000-0000647D0000}"/>
    <cellStyle name="Comma 3 2 4 2 2 2 3" xfId="30555" xr:uid="{00000000-0005-0000-0000-0000657D0000}"/>
    <cellStyle name="Comma 3 2 4 2 2 2 3 2" xfId="61937" xr:uid="{00000000-0005-0000-0000-0000667D0000}"/>
    <cellStyle name="Comma 3 2 4 2 2 2 4" xfId="14898" xr:uid="{00000000-0005-0000-0000-0000677D0000}"/>
    <cellStyle name="Comma 3 2 4 2 2 2 4 2" xfId="46283" xr:uid="{00000000-0005-0000-0000-0000687D0000}"/>
    <cellStyle name="Comma 3 2 4 2 2 2 5" xfId="35838" xr:uid="{00000000-0005-0000-0000-0000697D0000}"/>
    <cellStyle name="Comma 3 2 4 2 2 3" xfId="6896" xr:uid="{00000000-0005-0000-0000-00006A7D0000}"/>
    <cellStyle name="Comma 3 2 4 2 2 3 2" xfId="25300" xr:uid="{00000000-0005-0000-0000-00006B7D0000}"/>
    <cellStyle name="Comma 3 2 4 2 2 3 2 2" xfId="56683" xr:uid="{00000000-0005-0000-0000-00006C7D0000}"/>
    <cellStyle name="Comma 3 2 4 2 2 3 3" xfId="17527" xr:uid="{00000000-0005-0000-0000-00006D7D0000}"/>
    <cellStyle name="Comma 3 2 4 2 2 3 3 2" xfId="48910" xr:uid="{00000000-0005-0000-0000-00006E7D0000}"/>
    <cellStyle name="Comma 3 2 4 2 2 3 4" xfId="38470" xr:uid="{00000000-0005-0000-0000-00006F7D0000}"/>
    <cellStyle name="Comma 3 2 4 2 2 4" xfId="20046" xr:uid="{00000000-0005-0000-0000-0000707D0000}"/>
    <cellStyle name="Comma 3 2 4 2 2 4 2" xfId="51429" xr:uid="{00000000-0005-0000-0000-0000717D0000}"/>
    <cellStyle name="Comma 3 2 4 2 2 5" xfId="27928" xr:uid="{00000000-0005-0000-0000-0000727D0000}"/>
    <cellStyle name="Comma 3 2 4 2 2 5 2" xfId="59310" xr:uid="{00000000-0005-0000-0000-0000737D0000}"/>
    <cellStyle name="Comma 3 2 4 2 2 6" xfId="12270" xr:uid="{00000000-0005-0000-0000-0000747D0000}"/>
    <cellStyle name="Comma 3 2 4 2 2 6 2" xfId="43656" xr:uid="{00000000-0005-0000-0000-0000757D0000}"/>
    <cellStyle name="Comma 3 2 4 2 2 7" xfId="33208" xr:uid="{00000000-0005-0000-0000-0000767D0000}"/>
    <cellStyle name="Comma 3 2 4 2 3" xfId="4192" xr:uid="{00000000-0005-0000-0000-0000777D0000}"/>
    <cellStyle name="Comma 3 2 4 2 3 2" xfId="9553" xr:uid="{00000000-0005-0000-0000-0000787D0000}"/>
    <cellStyle name="Comma 3 2 4 2 3 2 2" xfId="22672" xr:uid="{00000000-0005-0000-0000-0000797D0000}"/>
    <cellStyle name="Comma 3 2 4 2 3 2 2 2" xfId="54055" xr:uid="{00000000-0005-0000-0000-00007A7D0000}"/>
    <cellStyle name="Comma 3 2 4 2 3 2 3" xfId="41101" xr:uid="{00000000-0005-0000-0000-00007B7D0000}"/>
    <cellStyle name="Comma 3 2 4 2 3 3" xfId="30554" xr:uid="{00000000-0005-0000-0000-00007C7D0000}"/>
    <cellStyle name="Comma 3 2 4 2 3 3 2" xfId="61936" xr:uid="{00000000-0005-0000-0000-00007D7D0000}"/>
    <cellStyle name="Comma 3 2 4 2 3 4" xfId="14897" xr:uid="{00000000-0005-0000-0000-00007E7D0000}"/>
    <cellStyle name="Comma 3 2 4 2 3 4 2" xfId="46282" xr:uid="{00000000-0005-0000-0000-00007F7D0000}"/>
    <cellStyle name="Comma 3 2 4 2 3 5" xfId="35837" xr:uid="{00000000-0005-0000-0000-0000807D0000}"/>
    <cellStyle name="Comma 3 2 4 2 4" xfId="6895" xr:uid="{00000000-0005-0000-0000-0000817D0000}"/>
    <cellStyle name="Comma 3 2 4 2 4 2" xfId="25299" xr:uid="{00000000-0005-0000-0000-0000827D0000}"/>
    <cellStyle name="Comma 3 2 4 2 4 2 2" xfId="56682" xr:uid="{00000000-0005-0000-0000-0000837D0000}"/>
    <cellStyle name="Comma 3 2 4 2 4 3" xfId="17526" xr:uid="{00000000-0005-0000-0000-0000847D0000}"/>
    <cellStyle name="Comma 3 2 4 2 4 3 2" xfId="48909" xr:uid="{00000000-0005-0000-0000-0000857D0000}"/>
    <cellStyle name="Comma 3 2 4 2 4 4" xfId="38469" xr:uid="{00000000-0005-0000-0000-0000867D0000}"/>
    <cellStyle name="Comma 3 2 4 2 5" xfId="20045" xr:uid="{00000000-0005-0000-0000-0000877D0000}"/>
    <cellStyle name="Comma 3 2 4 2 5 2" xfId="51428" xr:uid="{00000000-0005-0000-0000-0000887D0000}"/>
    <cellStyle name="Comma 3 2 4 2 6" xfId="27927" xr:uid="{00000000-0005-0000-0000-0000897D0000}"/>
    <cellStyle name="Comma 3 2 4 2 6 2" xfId="59309" xr:uid="{00000000-0005-0000-0000-00008A7D0000}"/>
    <cellStyle name="Comma 3 2 4 2 7" xfId="12269" xr:uid="{00000000-0005-0000-0000-00008B7D0000}"/>
    <cellStyle name="Comma 3 2 4 2 7 2" xfId="43655" xr:uid="{00000000-0005-0000-0000-00008C7D0000}"/>
    <cellStyle name="Comma 3 2 4 2 8" xfId="33207" xr:uid="{00000000-0005-0000-0000-00008D7D0000}"/>
    <cellStyle name="Comma 3 2 4 3" xfId="1494" xr:uid="{00000000-0005-0000-0000-00008E7D0000}"/>
    <cellStyle name="Comma 3 2 4 3 2" xfId="4194" xr:uid="{00000000-0005-0000-0000-00008F7D0000}"/>
    <cellStyle name="Comma 3 2 4 3 2 2" xfId="9555" xr:uid="{00000000-0005-0000-0000-0000907D0000}"/>
    <cellStyle name="Comma 3 2 4 3 2 2 2" xfId="22674" xr:uid="{00000000-0005-0000-0000-0000917D0000}"/>
    <cellStyle name="Comma 3 2 4 3 2 2 2 2" xfId="54057" xr:uid="{00000000-0005-0000-0000-0000927D0000}"/>
    <cellStyle name="Comma 3 2 4 3 2 2 3" xfId="41103" xr:uid="{00000000-0005-0000-0000-0000937D0000}"/>
    <cellStyle name="Comma 3 2 4 3 2 3" xfId="30556" xr:uid="{00000000-0005-0000-0000-0000947D0000}"/>
    <cellStyle name="Comma 3 2 4 3 2 3 2" xfId="61938" xr:uid="{00000000-0005-0000-0000-0000957D0000}"/>
    <cellStyle name="Comma 3 2 4 3 2 4" xfId="14899" xr:uid="{00000000-0005-0000-0000-0000967D0000}"/>
    <cellStyle name="Comma 3 2 4 3 2 4 2" xfId="46284" xr:uid="{00000000-0005-0000-0000-0000977D0000}"/>
    <cellStyle name="Comma 3 2 4 3 2 5" xfId="35839" xr:uid="{00000000-0005-0000-0000-0000987D0000}"/>
    <cellStyle name="Comma 3 2 4 3 3" xfId="6897" xr:uid="{00000000-0005-0000-0000-0000997D0000}"/>
    <cellStyle name="Comma 3 2 4 3 3 2" xfId="25301" xr:uid="{00000000-0005-0000-0000-00009A7D0000}"/>
    <cellStyle name="Comma 3 2 4 3 3 2 2" xfId="56684" xr:uid="{00000000-0005-0000-0000-00009B7D0000}"/>
    <cellStyle name="Comma 3 2 4 3 3 3" xfId="17528" xr:uid="{00000000-0005-0000-0000-00009C7D0000}"/>
    <cellStyle name="Comma 3 2 4 3 3 3 2" xfId="48911" xr:uid="{00000000-0005-0000-0000-00009D7D0000}"/>
    <cellStyle name="Comma 3 2 4 3 3 4" xfId="38471" xr:uid="{00000000-0005-0000-0000-00009E7D0000}"/>
    <cellStyle name="Comma 3 2 4 3 4" xfId="20047" xr:uid="{00000000-0005-0000-0000-00009F7D0000}"/>
    <cellStyle name="Comma 3 2 4 3 4 2" xfId="51430" xr:uid="{00000000-0005-0000-0000-0000A07D0000}"/>
    <cellStyle name="Comma 3 2 4 3 5" xfId="27929" xr:uid="{00000000-0005-0000-0000-0000A17D0000}"/>
    <cellStyle name="Comma 3 2 4 3 5 2" xfId="59311" xr:uid="{00000000-0005-0000-0000-0000A27D0000}"/>
    <cellStyle name="Comma 3 2 4 3 6" xfId="12271" xr:uid="{00000000-0005-0000-0000-0000A37D0000}"/>
    <cellStyle name="Comma 3 2 4 3 6 2" xfId="43657" xr:uid="{00000000-0005-0000-0000-0000A47D0000}"/>
    <cellStyle name="Comma 3 2 4 3 7" xfId="33209" xr:uid="{00000000-0005-0000-0000-0000A57D0000}"/>
    <cellStyle name="Comma 3 2 4 4" xfId="1495" xr:uid="{00000000-0005-0000-0000-0000A67D0000}"/>
    <cellStyle name="Comma 3 2 4 4 2" xfId="4195" xr:uid="{00000000-0005-0000-0000-0000A77D0000}"/>
    <cellStyle name="Comma 3 2 4 4 2 2" xfId="9556" xr:uid="{00000000-0005-0000-0000-0000A87D0000}"/>
    <cellStyle name="Comma 3 2 4 4 2 2 2" xfId="22675" xr:uid="{00000000-0005-0000-0000-0000A97D0000}"/>
    <cellStyle name="Comma 3 2 4 4 2 2 2 2" xfId="54058" xr:uid="{00000000-0005-0000-0000-0000AA7D0000}"/>
    <cellStyle name="Comma 3 2 4 4 2 2 3" xfId="41104" xr:uid="{00000000-0005-0000-0000-0000AB7D0000}"/>
    <cellStyle name="Comma 3 2 4 4 2 3" xfId="30557" xr:uid="{00000000-0005-0000-0000-0000AC7D0000}"/>
    <cellStyle name="Comma 3 2 4 4 2 3 2" xfId="61939" xr:uid="{00000000-0005-0000-0000-0000AD7D0000}"/>
    <cellStyle name="Comma 3 2 4 4 2 4" xfId="14900" xr:uid="{00000000-0005-0000-0000-0000AE7D0000}"/>
    <cellStyle name="Comma 3 2 4 4 2 4 2" xfId="46285" xr:uid="{00000000-0005-0000-0000-0000AF7D0000}"/>
    <cellStyle name="Comma 3 2 4 4 2 5" xfId="35840" xr:uid="{00000000-0005-0000-0000-0000B07D0000}"/>
    <cellStyle name="Comma 3 2 4 4 3" xfId="6898" xr:uid="{00000000-0005-0000-0000-0000B17D0000}"/>
    <cellStyle name="Comma 3 2 4 4 3 2" xfId="25302" xr:uid="{00000000-0005-0000-0000-0000B27D0000}"/>
    <cellStyle name="Comma 3 2 4 4 3 2 2" xfId="56685" xr:uid="{00000000-0005-0000-0000-0000B37D0000}"/>
    <cellStyle name="Comma 3 2 4 4 3 3" xfId="17529" xr:uid="{00000000-0005-0000-0000-0000B47D0000}"/>
    <cellStyle name="Comma 3 2 4 4 3 3 2" xfId="48912" xr:uid="{00000000-0005-0000-0000-0000B57D0000}"/>
    <cellStyle name="Comma 3 2 4 4 3 4" xfId="38472" xr:uid="{00000000-0005-0000-0000-0000B67D0000}"/>
    <cellStyle name="Comma 3 2 4 4 4" xfId="20048" xr:uid="{00000000-0005-0000-0000-0000B77D0000}"/>
    <cellStyle name="Comma 3 2 4 4 4 2" xfId="51431" xr:uid="{00000000-0005-0000-0000-0000B87D0000}"/>
    <cellStyle name="Comma 3 2 4 4 5" xfId="27930" xr:uid="{00000000-0005-0000-0000-0000B97D0000}"/>
    <cellStyle name="Comma 3 2 4 4 5 2" xfId="59312" xr:uid="{00000000-0005-0000-0000-0000BA7D0000}"/>
    <cellStyle name="Comma 3 2 4 4 6" xfId="12272" xr:uid="{00000000-0005-0000-0000-0000BB7D0000}"/>
    <cellStyle name="Comma 3 2 4 4 6 2" xfId="43658" xr:uid="{00000000-0005-0000-0000-0000BC7D0000}"/>
    <cellStyle name="Comma 3 2 4 4 7" xfId="33210" xr:uid="{00000000-0005-0000-0000-0000BD7D0000}"/>
    <cellStyle name="Comma 3 2 4 5" xfId="4191" xr:uid="{00000000-0005-0000-0000-0000BE7D0000}"/>
    <cellStyle name="Comma 3 2 4 5 2" xfId="9552" xr:uid="{00000000-0005-0000-0000-0000BF7D0000}"/>
    <cellStyle name="Comma 3 2 4 5 2 2" xfId="22671" xr:uid="{00000000-0005-0000-0000-0000C07D0000}"/>
    <cellStyle name="Comma 3 2 4 5 2 2 2" xfId="54054" xr:uid="{00000000-0005-0000-0000-0000C17D0000}"/>
    <cellStyle name="Comma 3 2 4 5 2 3" xfId="41100" xr:uid="{00000000-0005-0000-0000-0000C27D0000}"/>
    <cellStyle name="Comma 3 2 4 5 3" xfId="30553" xr:uid="{00000000-0005-0000-0000-0000C37D0000}"/>
    <cellStyle name="Comma 3 2 4 5 3 2" xfId="61935" xr:uid="{00000000-0005-0000-0000-0000C47D0000}"/>
    <cellStyle name="Comma 3 2 4 5 4" xfId="14896" xr:uid="{00000000-0005-0000-0000-0000C57D0000}"/>
    <cellStyle name="Comma 3 2 4 5 4 2" xfId="46281" xr:uid="{00000000-0005-0000-0000-0000C67D0000}"/>
    <cellStyle name="Comma 3 2 4 5 5" xfId="35836" xr:uid="{00000000-0005-0000-0000-0000C77D0000}"/>
    <cellStyle name="Comma 3 2 4 6" xfId="6894" xr:uid="{00000000-0005-0000-0000-0000C87D0000}"/>
    <cellStyle name="Comma 3 2 4 6 2" xfId="25298" xr:uid="{00000000-0005-0000-0000-0000C97D0000}"/>
    <cellStyle name="Comma 3 2 4 6 2 2" xfId="56681" xr:uid="{00000000-0005-0000-0000-0000CA7D0000}"/>
    <cellStyle name="Comma 3 2 4 6 3" xfId="17525" xr:uid="{00000000-0005-0000-0000-0000CB7D0000}"/>
    <cellStyle name="Comma 3 2 4 6 3 2" xfId="48908" xr:uid="{00000000-0005-0000-0000-0000CC7D0000}"/>
    <cellStyle name="Comma 3 2 4 6 4" xfId="38468" xr:uid="{00000000-0005-0000-0000-0000CD7D0000}"/>
    <cellStyle name="Comma 3 2 4 7" xfId="20044" xr:uid="{00000000-0005-0000-0000-0000CE7D0000}"/>
    <cellStyle name="Comma 3 2 4 7 2" xfId="51427" xr:uid="{00000000-0005-0000-0000-0000CF7D0000}"/>
    <cellStyle name="Comma 3 2 4 8" xfId="27926" xr:uid="{00000000-0005-0000-0000-0000D07D0000}"/>
    <cellStyle name="Comma 3 2 4 8 2" xfId="59308" xr:uid="{00000000-0005-0000-0000-0000D17D0000}"/>
    <cellStyle name="Comma 3 2 4 9" xfId="12268" xr:uid="{00000000-0005-0000-0000-0000D27D0000}"/>
    <cellStyle name="Comma 3 2 4 9 2" xfId="43654" xr:uid="{00000000-0005-0000-0000-0000D37D0000}"/>
    <cellStyle name="Comma 3 2 5" xfId="1496" xr:uid="{00000000-0005-0000-0000-0000D47D0000}"/>
    <cellStyle name="Comma 3 2 5 10" xfId="33211" xr:uid="{00000000-0005-0000-0000-0000D57D0000}"/>
    <cellStyle name="Comma 3 2 5 2" xfId="1497" xr:uid="{00000000-0005-0000-0000-0000D67D0000}"/>
    <cellStyle name="Comma 3 2 5 2 2" xfId="1498" xr:uid="{00000000-0005-0000-0000-0000D77D0000}"/>
    <cellStyle name="Comma 3 2 5 2 2 2" xfId="4198" xr:uid="{00000000-0005-0000-0000-0000D87D0000}"/>
    <cellStyle name="Comma 3 2 5 2 2 2 2" xfId="9559" xr:uid="{00000000-0005-0000-0000-0000D97D0000}"/>
    <cellStyle name="Comma 3 2 5 2 2 2 2 2" xfId="22678" xr:uid="{00000000-0005-0000-0000-0000DA7D0000}"/>
    <cellStyle name="Comma 3 2 5 2 2 2 2 2 2" xfId="54061" xr:uid="{00000000-0005-0000-0000-0000DB7D0000}"/>
    <cellStyle name="Comma 3 2 5 2 2 2 2 3" xfId="41107" xr:uid="{00000000-0005-0000-0000-0000DC7D0000}"/>
    <cellStyle name="Comma 3 2 5 2 2 2 3" xfId="30560" xr:uid="{00000000-0005-0000-0000-0000DD7D0000}"/>
    <cellStyle name="Comma 3 2 5 2 2 2 3 2" xfId="61942" xr:uid="{00000000-0005-0000-0000-0000DE7D0000}"/>
    <cellStyle name="Comma 3 2 5 2 2 2 4" xfId="14903" xr:uid="{00000000-0005-0000-0000-0000DF7D0000}"/>
    <cellStyle name="Comma 3 2 5 2 2 2 4 2" xfId="46288" xr:uid="{00000000-0005-0000-0000-0000E07D0000}"/>
    <cellStyle name="Comma 3 2 5 2 2 2 5" xfId="35843" xr:uid="{00000000-0005-0000-0000-0000E17D0000}"/>
    <cellStyle name="Comma 3 2 5 2 2 3" xfId="6901" xr:uid="{00000000-0005-0000-0000-0000E27D0000}"/>
    <cellStyle name="Comma 3 2 5 2 2 3 2" xfId="25305" xr:uid="{00000000-0005-0000-0000-0000E37D0000}"/>
    <cellStyle name="Comma 3 2 5 2 2 3 2 2" xfId="56688" xr:uid="{00000000-0005-0000-0000-0000E47D0000}"/>
    <cellStyle name="Comma 3 2 5 2 2 3 3" xfId="17532" xr:uid="{00000000-0005-0000-0000-0000E57D0000}"/>
    <cellStyle name="Comma 3 2 5 2 2 3 3 2" xfId="48915" xr:uid="{00000000-0005-0000-0000-0000E67D0000}"/>
    <cellStyle name="Comma 3 2 5 2 2 3 4" xfId="38475" xr:uid="{00000000-0005-0000-0000-0000E77D0000}"/>
    <cellStyle name="Comma 3 2 5 2 2 4" xfId="20051" xr:uid="{00000000-0005-0000-0000-0000E87D0000}"/>
    <cellStyle name="Comma 3 2 5 2 2 4 2" xfId="51434" xr:uid="{00000000-0005-0000-0000-0000E97D0000}"/>
    <cellStyle name="Comma 3 2 5 2 2 5" xfId="27933" xr:uid="{00000000-0005-0000-0000-0000EA7D0000}"/>
    <cellStyle name="Comma 3 2 5 2 2 5 2" xfId="59315" xr:uid="{00000000-0005-0000-0000-0000EB7D0000}"/>
    <cellStyle name="Comma 3 2 5 2 2 6" xfId="12275" xr:uid="{00000000-0005-0000-0000-0000EC7D0000}"/>
    <cellStyle name="Comma 3 2 5 2 2 6 2" xfId="43661" xr:uid="{00000000-0005-0000-0000-0000ED7D0000}"/>
    <cellStyle name="Comma 3 2 5 2 2 7" xfId="33213" xr:uid="{00000000-0005-0000-0000-0000EE7D0000}"/>
    <cellStyle name="Comma 3 2 5 2 3" xfId="4197" xr:uid="{00000000-0005-0000-0000-0000EF7D0000}"/>
    <cellStyle name="Comma 3 2 5 2 3 2" xfId="9558" xr:uid="{00000000-0005-0000-0000-0000F07D0000}"/>
    <cellStyle name="Comma 3 2 5 2 3 2 2" xfId="22677" xr:uid="{00000000-0005-0000-0000-0000F17D0000}"/>
    <cellStyle name="Comma 3 2 5 2 3 2 2 2" xfId="54060" xr:uid="{00000000-0005-0000-0000-0000F27D0000}"/>
    <cellStyle name="Comma 3 2 5 2 3 2 3" xfId="41106" xr:uid="{00000000-0005-0000-0000-0000F37D0000}"/>
    <cellStyle name="Comma 3 2 5 2 3 3" xfId="30559" xr:uid="{00000000-0005-0000-0000-0000F47D0000}"/>
    <cellStyle name="Comma 3 2 5 2 3 3 2" xfId="61941" xr:uid="{00000000-0005-0000-0000-0000F57D0000}"/>
    <cellStyle name="Comma 3 2 5 2 3 4" xfId="14902" xr:uid="{00000000-0005-0000-0000-0000F67D0000}"/>
    <cellStyle name="Comma 3 2 5 2 3 4 2" xfId="46287" xr:uid="{00000000-0005-0000-0000-0000F77D0000}"/>
    <cellStyle name="Comma 3 2 5 2 3 5" xfId="35842" xr:uid="{00000000-0005-0000-0000-0000F87D0000}"/>
    <cellStyle name="Comma 3 2 5 2 4" xfId="6900" xr:uid="{00000000-0005-0000-0000-0000F97D0000}"/>
    <cellStyle name="Comma 3 2 5 2 4 2" xfId="25304" xr:uid="{00000000-0005-0000-0000-0000FA7D0000}"/>
    <cellStyle name="Comma 3 2 5 2 4 2 2" xfId="56687" xr:uid="{00000000-0005-0000-0000-0000FB7D0000}"/>
    <cellStyle name="Comma 3 2 5 2 4 3" xfId="17531" xr:uid="{00000000-0005-0000-0000-0000FC7D0000}"/>
    <cellStyle name="Comma 3 2 5 2 4 3 2" xfId="48914" xr:uid="{00000000-0005-0000-0000-0000FD7D0000}"/>
    <cellStyle name="Comma 3 2 5 2 4 4" xfId="38474" xr:uid="{00000000-0005-0000-0000-0000FE7D0000}"/>
    <cellStyle name="Comma 3 2 5 2 5" xfId="20050" xr:uid="{00000000-0005-0000-0000-0000FF7D0000}"/>
    <cellStyle name="Comma 3 2 5 2 5 2" xfId="51433" xr:uid="{00000000-0005-0000-0000-0000007E0000}"/>
    <cellStyle name="Comma 3 2 5 2 6" xfId="27932" xr:uid="{00000000-0005-0000-0000-0000017E0000}"/>
    <cellStyle name="Comma 3 2 5 2 6 2" xfId="59314" xr:uid="{00000000-0005-0000-0000-0000027E0000}"/>
    <cellStyle name="Comma 3 2 5 2 7" xfId="12274" xr:uid="{00000000-0005-0000-0000-0000037E0000}"/>
    <cellStyle name="Comma 3 2 5 2 7 2" xfId="43660" xr:uid="{00000000-0005-0000-0000-0000047E0000}"/>
    <cellStyle name="Comma 3 2 5 2 8" xfId="33212" xr:uid="{00000000-0005-0000-0000-0000057E0000}"/>
    <cellStyle name="Comma 3 2 5 3" xfId="1499" xr:uid="{00000000-0005-0000-0000-0000067E0000}"/>
    <cellStyle name="Comma 3 2 5 3 2" xfId="4199" xr:uid="{00000000-0005-0000-0000-0000077E0000}"/>
    <cellStyle name="Comma 3 2 5 3 2 2" xfId="9560" xr:uid="{00000000-0005-0000-0000-0000087E0000}"/>
    <cellStyle name="Comma 3 2 5 3 2 2 2" xfId="22679" xr:uid="{00000000-0005-0000-0000-0000097E0000}"/>
    <cellStyle name="Comma 3 2 5 3 2 2 2 2" xfId="54062" xr:uid="{00000000-0005-0000-0000-00000A7E0000}"/>
    <cellStyle name="Comma 3 2 5 3 2 2 3" xfId="41108" xr:uid="{00000000-0005-0000-0000-00000B7E0000}"/>
    <cellStyle name="Comma 3 2 5 3 2 3" xfId="30561" xr:uid="{00000000-0005-0000-0000-00000C7E0000}"/>
    <cellStyle name="Comma 3 2 5 3 2 3 2" xfId="61943" xr:uid="{00000000-0005-0000-0000-00000D7E0000}"/>
    <cellStyle name="Comma 3 2 5 3 2 4" xfId="14904" xr:uid="{00000000-0005-0000-0000-00000E7E0000}"/>
    <cellStyle name="Comma 3 2 5 3 2 4 2" xfId="46289" xr:uid="{00000000-0005-0000-0000-00000F7E0000}"/>
    <cellStyle name="Comma 3 2 5 3 2 5" xfId="35844" xr:uid="{00000000-0005-0000-0000-0000107E0000}"/>
    <cellStyle name="Comma 3 2 5 3 3" xfId="6902" xr:uid="{00000000-0005-0000-0000-0000117E0000}"/>
    <cellStyle name="Comma 3 2 5 3 3 2" xfId="25306" xr:uid="{00000000-0005-0000-0000-0000127E0000}"/>
    <cellStyle name="Comma 3 2 5 3 3 2 2" xfId="56689" xr:uid="{00000000-0005-0000-0000-0000137E0000}"/>
    <cellStyle name="Comma 3 2 5 3 3 3" xfId="17533" xr:uid="{00000000-0005-0000-0000-0000147E0000}"/>
    <cellStyle name="Comma 3 2 5 3 3 3 2" xfId="48916" xr:uid="{00000000-0005-0000-0000-0000157E0000}"/>
    <cellStyle name="Comma 3 2 5 3 3 4" xfId="38476" xr:uid="{00000000-0005-0000-0000-0000167E0000}"/>
    <cellStyle name="Comma 3 2 5 3 4" xfId="20052" xr:uid="{00000000-0005-0000-0000-0000177E0000}"/>
    <cellStyle name="Comma 3 2 5 3 4 2" xfId="51435" xr:uid="{00000000-0005-0000-0000-0000187E0000}"/>
    <cellStyle name="Comma 3 2 5 3 5" xfId="27934" xr:uid="{00000000-0005-0000-0000-0000197E0000}"/>
    <cellStyle name="Comma 3 2 5 3 5 2" xfId="59316" xr:uid="{00000000-0005-0000-0000-00001A7E0000}"/>
    <cellStyle name="Comma 3 2 5 3 6" xfId="12276" xr:uid="{00000000-0005-0000-0000-00001B7E0000}"/>
    <cellStyle name="Comma 3 2 5 3 6 2" xfId="43662" xr:uid="{00000000-0005-0000-0000-00001C7E0000}"/>
    <cellStyle name="Comma 3 2 5 3 7" xfId="33214" xr:uid="{00000000-0005-0000-0000-00001D7E0000}"/>
    <cellStyle name="Comma 3 2 5 4" xfId="1500" xr:uid="{00000000-0005-0000-0000-00001E7E0000}"/>
    <cellStyle name="Comma 3 2 5 4 2" xfId="4200" xr:uid="{00000000-0005-0000-0000-00001F7E0000}"/>
    <cellStyle name="Comma 3 2 5 4 2 2" xfId="9561" xr:uid="{00000000-0005-0000-0000-0000207E0000}"/>
    <cellStyle name="Comma 3 2 5 4 2 2 2" xfId="22680" xr:uid="{00000000-0005-0000-0000-0000217E0000}"/>
    <cellStyle name="Comma 3 2 5 4 2 2 2 2" xfId="54063" xr:uid="{00000000-0005-0000-0000-0000227E0000}"/>
    <cellStyle name="Comma 3 2 5 4 2 2 3" xfId="41109" xr:uid="{00000000-0005-0000-0000-0000237E0000}"/>
    <cellStyle name="Comma 3 2 5 4 2 3" xfId="30562" xr:uid="{00000000-0005-0000-0000-0000247E0000}"/>
    <cellStyle name="Comma 3 2 5 4 2 3 2" xfId="61944" xr:uid="{00000000-0005-0000-0000-0000257E0000}"/>
    <cellStyle name="Comma 3 2 5 4 2 4" xfId="14905" xr:uid="{00000000-0005-0000-0000-0000267E0000}"/>
    <cellStyle name="Comma 3 2 5 4 2 4 2" xfId="46290" xr:uid="{00000000-0005-0000-0000-0000277E0000}"/>
    <cellStyle name="Comma 3 2 5 4 2 5" xfId="35845" xr:uid="{00000000-0005-0000-0000-0000287E0000}"/>
    <cellStyle name="Comma 3 2 5 4 3" xfId="6903" xr:uid="{00000000-0005-0000-0000-0000297E0000}"/>
    <cellStyle name="Comma 3 2 5 4 3 2" xfId="25307" xr:uid="{00000000-0005-0000-0000-00002A7E0000}"/>
    <cellStyle name="Comma 3 2 5 4 3 2 2" xfId="56690" xr:uid="{00000000-0005-0000-0000-00002B7E0000}"/>
    <cellStyle name="Comma 3 2 5 4 3 3" xfId="17534" xr:uid="{00000000-0005-0000-0000-00002C7E0000}"/>
    <cellStyle name="Comma 3 2 5 4 3 3 2" xfId="48917" xr:uid="{00000000-0005-0000-0000-00002D7E0000}"/>
    <cellStyle name="Comma 3 2 5 4 3 4" xfId="38477" xr:uid="{00000000-0005-0000-0000-00002E7E0000}"/>
    <cellStyle name="Comma 3 2 5 4 4" xfId="20053" xr:uid="{00000000-0005-0000-0000-00002F7E0000}"/>
    <cellStyle name="Comma 3 2 5 4 4 2" xfId="51436" xr:uid="{00000000-0005-0000-0000-0000307E0000}"/>
    <cellStyle name="Comma 3 2 5 4 5" xfId="27935" xr:uid="{00000000-0005-0000-0000-0000317E0000}"/>
    <cellStyle name="Comma 3 2 5 4 5 2" xfId="59317" xr:uid="{00000000-0005-0000-0000-0000327E0000}"/>
    <cellStyle name="Comma 3 2 5 4 6" xfId="12277" xr:uid="{00000000-0005-0000-0000-0000337E0000}"/>
    <cellStyle name="Comma 3 2 5 4 6 2" xfId="43663" xr:uid="{00000000-0005-0000-0000-0000347E0000}"/>
    <cellStyle name="Comma 3 2 5 4 7" xfId="33215" xr:uid="{00000000-0005-0000-0000-0000357E0000}"/>
    <cellStyle name="Comma 3 2 5 5" xfId="4196" xr:uid="{00000000-0005-0000-0000-0000367E0000}"/>
    <cellStyle name="Comma 3 2 5 5 2" xfId="9557" xr:uid="{00000000-0005-0000-0000-0000377E0000}"/>
    <cellStyle name="Comma 3 2 5 5 2 2" xfId="22676" xr:uid="{00000000-0005-0000-0000-0000387E0000}"/>
    <cellStyle name="Comma 3 2 5 5 2 2 2" xfId="54059" xr:uid="{00000000-0005-0000-0000-0000397E0000}"/>
    <cellStyle name="Comma 3 2 5 5 2 3" xfId="41105" xr:uid="{00000000-0005-0000-0000-00003A7E0000}"/>
    <cellStyle name="Comma 3 2 5 5 3" xfId="30558" xr:uid="{00000000-0005-0000-0000-00003B7E0000}"/>
    <cellStyle name="Comma 3 2 5 5 3 2" xfId="61940" xr:uid="{00000000-0005-0000-0000-00003C7E0000}"/>
    <cellStyle name="Comma 3 2 5 5 4" xfId="14901" xr:uid="{00000000-0005-0000-0000-00003D7E0000}"/>
    <cellStyle name="Comma 3 2 5 5 4 2" xfId="46286" xr:uid="{00000000-0005-0000-0000-00003E7E0000}"/>
    <cellStyle name="Comma 3 2 5 5 5" xfId="35841" xr:uid="{00000000-0005-0000-0000-00003F7E0000}"/>
    <cellStyle name="Comma 3 2 5 6" xfId="6899" xr:uid="{00000000-0005-0000-0000-0000407E0000}"/>
    <cellStyle name="Comma 3 2 5 6 2" xfId="25303" xr:uid="{00000000-0005-0000-0000-0000417E0000}"/>
    <cellStyle name="Comma 3 2 5 6 2 2" xfId="56686" xr:uid="{00000000-0005-0000-0000-0000427E0000}"/>
    <cellStyle name="Comma 3 2 5 6 3" xfId="17530" xr:uid="{00000000-0005-0000-0000-0000437E0000}"/>
    <cellStyle name="Comma 3 2 5 6 3 2" xfId="48913" xr:uid="{00000000-0005-0000-0000-0000447E0000}"/>
    <cellStyle name="Comma 3 2 5 6 4" xfId="38473" xr:uid="{00000000-0005-0000-0000-0000457E0000}"/>
    <cellStyle name="Comma 3 2 5 7" xfId="20049" xr:uid="{00000000-0005-0000-0000-0000467E0000}"/>
    <cellStyle name="Comma 3 2 5 7 2" xfId="51432" xr:uid="{00000000-0005-0000-0000-0000477E0000}"/>
    <cellStyle name="Comma 3 2 5 8" xfId="27931" xr:uid="{00000000-0005-0000-0000-0000487E0000}"/>
    <cellStyle name="Comma 3 2 5 8 2" xfId="59313" xr:uid="{00000000-0005-0000-0000-0000497E0000}"/>
    <cellStyle name="Comma 3 2 5 9" xfId="12273" xr:uid="{00000000-0005-0000-0000-00004A7E0000}"/>
    <cellStyle name="Comma 3 2 5 9 2" xfId="43659" xr:uid="{00000000-0005-0000-0000-00004B7E0000}"/>
    <cellStyle name="Comma 3 2 6" xfId="1501" xr:uid="{00000000-0005-0000-0000-00004C7E0000}"/>
    <cellStyle name="Comma 3 2 6 10" xfId="33216" xr:uid="{00000000-0005-0000-0000-00004D7E0000}"/>
    <cellStyle name="Comma 3 2 6 2" xfId="1502" xr:uid="{00000000-0005-0000-0000-00004E7E0000}"/>
    <cellStyle name="Comma 3 2 6 2 2" xfId="1503" xr:uid="{00000000-0005-0000-0000-00004F7E0000}"/>
    <cellStyle name="Comma 3 2 6 2 2 2" xfId="4203" xr:uid="{00000000-0005-0000-0000-0000507E0000}"/>
    <cellStyle name="Comma 3 2 6 2 2 2 2" xfId="9564" xr:uid="{00000000-0005-0000-0000-0000517E0000}"/>
    <cellStyle name="Comma 3 2 6 2 2 2 2 2" xfId="22683" xr:uid="{00000000-0005-0000-0000-0000527E0000}"/>
    <cellStyle name="Comma 3 2 6 2 2 2 2 2 2" xfId="54066" xr:uid="{00000000-0005-0000-0000-0000537E0000}"/>
    <cellStyle name="Comma 3 2 6 2 2 2 2 3" xfId="41112" xr:uid="{00000000-0005-0000-0000-0000547E0000}"/>
    <cellStyle name="Comma 3 2 6 2 2 2 3" xfId="30565" xr:uid="{00000000-0005-0000-0000-0000557E0000}"/>
    <cellStyle name="Comma 3 2 6 2 2 2 3 2" xfId="61947" xr:uid="{00000000-0005-0000-0000-0000567E0000}"/>
    <cellStyle name="Comma 3 2 6 2 2 2 4" xfId="14908" xr:uid="{00000000-0005-0000-0000-0000577E0000}"/>
    <cellStyle name="Comma 3 2 6 2 2 2 4 2" xfId="46293" xr:uid="{00000000-0005-0000-0000-0000587E0000}"/>
    <cellStyle name="Comma 3 2 6 2 2 2 5" xfId="35848" xr:uid="{00000000-0005-0000-0000-0000597E0000}"/>
    <cellStyle name="Comma 3 2 6 2 2 3" xfId="6906" xr:uid="{00000000-0005-0000-0000-00005A7E0000}"/>
    <cellStyle name="Comma 3 2 6 2 2 3 2" xfId="25310" xr:uid="{00000000-0005-0000-0000-00005B7E0000}"/>
    <cellStyle name="Comma 3 2 6 2 2 3 2 2" xfId="56693" xr:uid="{00000000-0005-0000-0000-00005C7E0000}"/>
    <cellStyle name="Comma 3 2 6 2 2 3 3" xfId="17537" xr:uid="{00000000-0005-0000-0000-00005D7E0000}"/>
    <cellStyle name="Comma 3 2 6 2 2 3 3 2" xfId="48920" xr:uid="{00000000-0005-0000-0000-00005E7E0000}"/>
    <cellStyle name="Comma 3 2 6 2 2 3 4" xfId="38480" xr:uid="{00000000-0005-0000-0000-00005F7E0000}"/>
    <cellStyle name="Comma 3 2 6 2 2 4" xfId="20056" xr:uid="{00000000-0005-0000-0000-0000607E0000}"/>
    <cellStyle name="Comma 3 2 6 2 2 4 2" xfId="51439" xr:uid="{00000000-0005-0000-0000-0000617E0000}"/>
    <cellStyle name="Comma 3 2 6 2 2 5" xfId="27938" xr:uid="{00000000-0005-0000-0000-0000627E0000}"/>
    <cellStyle name="Comma 3 2 6 2 2 5 2" xfId="59320" xr:uid="{00000000-0005-0000-0000-0000637E0000}"/>
    <cellStyle name="Comma 3 2 6 2 2 6" xfId="12280" xr:uid="{00000000-0005-0000-0000-0000647E0000}"/>
    <cellStyle name="Comma 3 2 6 2 2 6 2" xfId="43666" xr:uid="{00000000-0005-0000-0000-0000657E0000}"/>
    <cellStyle name="Comma 3 2 6 2 2 7" xfId="33218" xr:uid="{00000000-0005-0000-0000-0000667E0000}"/>
    <cellStyle name="Comma 3 2 6 2 3" xfId="4202" xr:uid="{00000000-0005-0000-0000-0000677E0000}"/>
    <cellStyle name="Comma 3 2 6 2 3 2" xfId="9563" xr:uid="{00000000-0005-0000-0000-0000687E0000}"/>
    <cellStyle name="Comma 3 2 6 2 3 2 2" xfId="22682" xr:uid="{00000000-0005-0000-0000-0000697E0000}"/>
    <cellStyle name="Comma 3 2 6 2 3 2 2 2" xfId="54065" xr:uid="{00000000-0005-0000-0000-00006A7E0000}"/>
    <cellStyle name="Comma 3 2 6 2 3 2 3" xfId="41111" xr:uid="{00000000-0005-0000-0000-00006B7E0000}"/>
    <cellStyle name="Comma 3 2 6 2 3 3" xfId="30564" xr:uid="{00000000-0005-0000-0000-00006C7E0000}"/>
    <cellStyle name="Comma 3 2 6 2 3 3 2" xfId="61946" xr:uid="{00000000-0005-0000-0000-00006D7E0000}"/>
    <cellStyle name="Comma 3 2 6 2 3 4" xfId="14907" xr:uid="{00000000-0005-0000-0000-00006E7E0000}"/>
    <cellStyle name="Comma 3 2 6 2 3 4 2" xfId="46292" xr:uid="{00000000-0005-0000-0000-00006F7E0000}"/>
    <cellStyle name="Comma 3 2 6 2 3 5" xfId="35847" xr:uid="{00000000-0005-0000-0000-0000707E0000}"/>
    <cellStyle name="Comma 3 2 6 2 4" xfId="6905" xr:uid="{00000000-0005-0000-0000-0000717E0000}"/>
    <cellStyle name="Comma 3 2 6 2 4 2" xfId="25309" xr:uid="{00000000-0005-0000-0000-0000727E0000}"/>
    <cellStyle name="Comma 3 2 6 2 4 2 2" xfId="56692" xr:uid="{00000000-0005-0000-0000-0000737E0000}"/>
    <cellStyle name="Comma 3 2 6 2 4 3" xfId="17536" xr:uid="{00000000-0005-0000-0000-0000747E0000}"/>
    <cellStyle name="Comma 3 2 6 2 4 3 2" xfId="48919" xr:uid="{00000000-0005-0000-0000-0000757E0000}"/>
    <cellStyle name="Comma 3 2 6 2 4 4" xfId="38479" xr:uid="{00000000-0005-0000-0000-0000767E0000}"/>
    <cellStyle name="Comma 3 2 6 2 5" xfId="20055" xr:uid="{00000000-0005-0000-0000-0000777E0000}"/>
    <cellStyle name="Comma 3 2 6 2 5 2" xfId="51438" xr:uid="{00000000-0005-0000-0000-0000787E0000}"/>
    <cellStyle name="Comma 3 2 6 2 6" xfId="27937" xr:uid="{00000000-0005-0000-0000-0000797E0000}"/>
    <cellStyle name="Comma 3 2 6 2 6 2" xfId="59319" xr:uid="{00000000-0005-0000-0000-00007A7E0000}"/>
    <cellStyle name="Comma 3 2 6 2 7" xfId="12279" xr:uid="{00000000-0005-0000-0000-00007B7E0000}"/>
    <cellStyle name="Comma 3 2 6 2 7 2" xfId="43665" xr:uid="{00000000-0005-0000-0000-00007C7E0000}"/>
    <cellStyle name="Comma 3 2 6 2 8" xfId="33217" xr:uid="{00000000-0005-0000-0000-00007D7E0000}"/>
    <cellStyle name="Comma 3 2 6 3" xfId="1504" xr:uid="{00000000-0005-0000-0000-00007E7E0000}"/>
    <cellStyle name="Comma 3 2 6 3 2" xfId="4204" xr:uid="{00000000-0005-0000-0000-00007F7E0000}"/>
    <cellStyle name="Comma 3 2 6 3 2 2" xfId="9565" xr:uid="{00000000-0005-0000-0000-0000807E0000}"/>
    <cellStyle name="Comma 3 2 6 3 2 2 2" xfId="22684" xr:uid="{00000000-0005-0000-0000-0000817E0000}"/>
    <cellStyle name="Comma 3 2 6 3 2 2 2 2" xfId="54067" xr:uid="{00000000-0005-0000-0000-0000827E0000}"/>
    <cellStyle name="Comma 3 2 6 3 2 2 3" xfId="41113" xr:uid="{00000000-0005-0000-0000-0000837E0000}"/>
    <cellStyle name="Comma 3 2 6 3 2 3" xfId="30566" xr:uid="{00000000-0005-0000-0000-0000847E0000}"/>
    <cellStyle name="Comma 3 2 6 3 2 3 2" xfId="61948" xr:uid="{00000000-0005-0000-0000-0000857E0000}"/>
    <cellStyle name="Comma 3 2 6 3 2 4" xfId="14909" xr:uid="{00000000-0005-0000-0000-0000867E0000}"/>
    <cellStyle name="Comma 3 2 6 3 2 4 2" xfId="46294" xr:uid="{00000000-0005-0000-0000-0000877E0000}"/>
    <cellStyle name="Comma 3 2 6 3 2 5" xfId="35849" xr:uid="{00000000-0005-0000-0000-0000887E0000}"/>
    <cellStyle name="Comma 3 2 6 3 3" xfId="6907" xr:uid="{00000000-0005-0000-0000-0000897E0000}"/>
    <cellStyle name="Comma 3 2 6 3 3 2" xfId="25311" xr:uid="{00000000-0005-0000-0000-00008A7E0000}"/>
    <cellStyle name="Comma 3 2 6 3 3 2 2" xfId="56694" xr:uid="{00000000-0005-0000-0000-00008B7E0000}"/>
    <cellStyle name="Comma 3 2 6 3 3 3" xfId="17538" xr:uid="{00000000-0005-0000-0000-00008C7E0000}"/>
    <cellStyle name="Comma 3 2 6 3 3 3 2" xfId="48921" xr:uid="{00000000-0005-0000-0000-00008D7E0000}"/>
    <cellStyle name="Comma 3 2 6 3 3 4" xfId="38481" xr:uid="{00000000-0005-0000-0000-00008E7E0000}"/>
    <cellStyle name="Comma 3 2 6 3 4" xfId="20057" xr:uid="{00000000-0005-0000-0000-00008F7E0000}"/>
    <cellStyle name="Comma 3 2 6 3 4 2" xfId="51440" xr:uid="{00000000-0005-0000-0000-0000907E0000}"/>
    <cellStyle name="Comma 3 2 6 3 5" xfId="27939" xr:uid="{00000000-0005-0000-0000-0000917E0000}"/>
    <cellStyle name="Comma 3 2 6 3 5 2" xfId="59321" xr:uid="{00000000-0005-0000-0000-0000927E0000}"/>
    <cellStyle name="Comma 3 2 6 3 6" xfId="12281" xr:uid="{00000000-0005-0000-0000-0000937E0000}"/>
    <cellStyle name="Comma 3 2 6 3 6 2" xfId="43667" xr:uid="{00000000-0005-0000-0000-0000947E0000}"/>
    <cellStyle name="Comma 3 2 6 3 7" xfId="33219" xr:uid="{00000000-0005-0000-0000-0000957E0000}"/>
    <cellStyle name="Comma 3 2 6 4" xfId="1505" xr:uid="{00000000-0005-0000-0000-0000967E0000}"/>
    <cellStyle name="Comma 3 2 6 4 2" xfId="4205" xr:uid="{00000000-0005-0000-0000-0000977E0000}"/>
    <cellStyle name="Comma 3 2 6 4 2 2" xfId="9566" xr:uid="{00000000-0005-0000-0000-0000987E0000}"/>
    <cellStyle name="Comma 3 2 6 4 2 2 2" xfId="22685" xr:uid="{00000000-0005-0000-0000-0000997E0000}"/>
    <cellStyle name="Comma 3 2 6 4 2 2 2 2" xfId="54068" xr:uid="{00000000-0005-0000-0000-00009A7E0000}"/>
    <cellStyle name="Comma 3 2 6 4 2 2 3" xfId="41114" xr:uid="{00000000-0005-0000-0000-00009B7E0000}"/>
    <cellStyle name="Comma 3 2 6 4 2 3" xfId="30567" xr:uid="{00000000-0005-0000-0000-00009C7E0000}"/>
    <cellStyle name="Comma 3 2 6 4 2 3 2" xfId="61949" xr:uid="{00000000-0005-0000-0000-00009D7E0000}"/>
    <cellStyle name="Comma 3 2 6 4 2 4" xfId="14910" xr:uid="{00000000-0005-0000-0000-00009E7E0000}"/>
    <cellStyle name="Comma 3 2 6 4 2 4 2" xfId="46295" xr:uid="{00000000-0005-0000-0000-00009F7E0000}"/>
    <cellStyle name="Comma 3 2 6 4 2 5" xfId="35850" xr:uid="{00000000-0005-0000-0000-0000A07E0000}"/>
    <cellStyle name="Comma 3 2 6 4 3" xfId="6908" xr:uid="{00000000-0005-0000-0000-0000A17E0000}"/>
    <cellStyle name="Comma 3 2 6 4 3 2" xfId="25312" xr:uid="{00000000-0005-0000-0000-0000A27E0000}"/>
    <cellStyle name="Comma 3 2 6 4 3 2 2" xfId="56695" xr:uid="{00000000-0005-0000-0000-0000A37E0000}"/>
    <cellStyle name="Comma 3 2 6 4 3 3" xfId="17539" xr:uid="{00000000-0005-0000-0000-0000A47E0000}"/>
    <cellStyle name="Comma 3 2 6 4 3 3 2" xfId="48922" xr:uid="{00000000-0005-0000-0000-0000A57E0000}"/>
    <cellStyle name="Comma 3 2 6 4 3 4" xfId="38482" xr:uid="{00000000-0005-0000-0000-0000A67E0000}"/>
    <cellStyle name="Comma 3 2 6 4 4" xfId="20058" xr:uid="{00000000-0005-0000-0000-0000A77E0000}"/>
    <cellStyle name="Comma 3 2 6 4 4 2" xfId="51441" xr:uid="{00000000-0005-0000-0000-0000A87E0000}"/>
    <cellStyle name="Comma 3 2 6 4 5" xfId="27940" xr:uid="{00000000-0005-0000-0000-0000A97E0000}"/>
    <cellStyle name="Comma 3 2 6 4 5 2" xfId="59322" xr:uid="{00000000-0005-0000-0000-0000AA7E0000}"/>
    <cellStyle name="Comma 3 2 6 4 6" xfId="12282" xr:uid="{00000000-0005-0000-0000-0000AB7E0000}"/>
    <cellStyle name="Comma 3 2 6 4 6 2" xfId="43668" xr:uid="{00000000-0005-0000-0000-0000AC7E0000}"/>
    <cellStyle name="Comma 3 2 6 4 7" xfId="33220" xr:uid="{00000000-0005-0000-0000-0000AD7E0000}"/>
    <cellStyle name="Comma 3 2 6 5" xfId="4201" xr:uid="{00000000-0005-0000-0000-0000AE7E0000}"/>
    <cellStyle name="Comma 3 2 6 5 2" xfId="9562" xr:uid="{00000000-0005-0000-0000-0000AF7E0000}"/>
    <cellStyle name="Comma 3 2 6 5 2 2" xfId="22681" xr:uid="{00000000-0005-0000-0000-0000B07E0000}"/>
    <cellStyle name="Comma 3 2 6 5 2 2 2" xfId="54064" xr:uid="{00000000-0005-0000-0000-0000B17E0000}"/>
    <cellStyle name="Comma 3 2 6 5 2 3" xfId="41110" xr:uid="{00000000-0005-0000-0000-0000B27E0000}"/>
    <cellStyle name="Comma 3 2 6 5 3" xfId="30563" xr:uid="{00000000-0005-0000-0000-0000B37E0000}"/>
    <cellStyle name="Comma 3 2 6 5 3 2" xfId="61945" xr:uid="{00000000-0005-0000-0000-0000B47E0000}"/>
    <cellStyle name="Comma 3 2 6 5 4" xfId="14906" xr:uid="{00000000-0005-0000-0000-0000B57E0000}"/>
    <cellStyle name="Comma 3 2 6 5 4 2" xfId="46291" xr:uid="{00000000-0005-0000-0000-0000B67E0000}"/>
    <cellStyle name="Comma 3 2 6 5 5" xfId="35846" xr:uid="{00000000-0005-0000-0000-0000B77E0000}"/>
    <cellStyle name="Comma 3 2 6 6" xfId="6904" xr:uid="{00000000-0005-0000-0000-0000B87E0000}"/>
    <cellStyle name="Comma 3 2 6 6 2" xfId="25308" xr:uid="{00000000-0005-0000-0000-0000B97E0000}"/>
    <cellStyle name="Comma 3 2 6 6 2 2" xfId="56691" xr:uid="{00000000-0005-0000-0000-0000BA7E0000}"/>
    <cellStyle name="Comma 3 2 6 6 3" xfId="17535" xr:uid="{00000000-0005-0000-0000-0000BB7E0000}"/>
    <cellStyle name="Comma 3 2 6 6 3 2" xfId="48918" xr:uid="{00000000-0005-0000-0000-0000BC7E0000}"/>
    <cellStyle name="Comma 3 2 6 6 4" xfId="38478" xr:uid="{00000000-0005-0000-0000-0000BD7E0000}"/>
    <cellStyle name="Comma 3 2 6 7" xfId="20054" xr:uid="{00000000-0005-0000-0000-0000BE7E0000}"/>
    <cellStyle name="Comma 3 2 6 7 2" xfId="51437" xr:uid="{00000000-0005-0000-0000-0000BF7E0000}"/>
    <cellStyle name="Comma 3 2 6 8" xfId="27936" xr:uid="{00000000-0005-0000-0000-0000C07E0000}"/>
    <cellStyle name="Comma 3 2 6 8 2" xfId="59318" xr:uid="{00000000-0005-0000-0000-0000C17E0000}"/>
    <cellStyle name="Comma 3 2 6 9" xfId="12278" xr:uid="{00000000-0005-0000-0000-0000C27E0000}"/>
    <cellStyle name="Comma 3 2 6 9 2" xfId="43664" xr:uid="{00000000-0005-0000-0000-0000C37E0000}"/>
    <cellStyle name="Comma 3 2 7" xfId="1506" xr:uid="{00000000-0005-0000-0000-0000C47E0000}"/>
    <cellStyle name="Comma 3 2 7 2" xfId="1507" xr:uid="{00000000-0005-0000-0000-0000C57E0000}"/>
    <cellStyle name="Comma 3 2 7 2 2" xfId="4207" xr:uid="{00000000-0005-0000-0000-0000C67E0000}"/>
    <cellStyle name="Comma 3 2 7 2 2 2" xfId="9568" xr:uid="{00000000-0005-0000-0000-0000C77E0000}"/>
    <cellStyle name="Comma 3 2 7 2 2 2 2" xfId="22687" xr:uid="{00000000-0005-0000-0000-0000C87E0000}"/>
    <cellStyle name="Comma 3 2 7 2 2 2 2 2" xfId="54070" xr:uid="{00000000-0005-0000-0000-0000C97E0000}"/>
    <cellStyle name="Comma 3 2 7 2 2 2 3" xfId="41116" xr:uid="{00000000-0005-0000-0000-0000CA7E0000}"/>
    <cellStyle name="Comma 3 2 7 2 2 3" xfId="30569" xr:uid="{00000000-0005-0000-0000-0000CB7E0000}"/>
    <cellStyle name="Comma 3 2 7 2 2 3 2" xfId="61951" xr:uid="{00000000-0005-0000-0000-0000CC7E0000}"/>
    <cellStyle name="Comma 3 2 7 2 2 4" xfId="14912" xr:uid="{00000000-0005-0000-0000-0000CD7E0000}"/>
    <cellStyle name="Comma 3 2 7 2 2 4 2" xfId="46297" xr:uid="{00000000-0005-0000-0000-0000CE7E0000}"/>
    <cellStyle name="Comma 3 2 7 2 2 5" xfId="35852" xr:uid="{00000000-0005-0000-0000-0000CF7E0000}"/>
    <cellStyle name="Comma 3 2 7 2 3" xfId="6910" xr:uid="{00000000-0005-0000-0000-0000D07E0000}"/>
    <cellStyle name="Comma 3 2 7 2 3 2" xfId="25314" xr:uid="{00000000-0005-0000-0000-0000D17E0000}"/>
    <cellStyle name="Comma 3 2 7 2 3 2 2" xfId="56697" xr:uid="{00000000-0005-0000-0000-0000D27E0000}"/>
    <cellStyle name="Comma 3 2 7 2 3 3" xfId="17541" xr:uid="{00000000-0005-0000-0000-0000D37E0000}"/>
    <cellStyle name="Comma 3 2 7 2 3 3 2" xfId="48924" xr:uid="{00000000-0005-0000-0000-0000D47E0000}"/>
    <cellStyle name="Comma 3 2 7 2 3 4" xfId="38484" xr:uid="{00000000-0005-0000-0000-0000D57E0000}"/>
    <cellStyle name="Comma 3 2 7 2 4" xfId="20060" xr:uid="{00000000-0005-0000-0000-0000D67E0000}"/>
    <cellStyle name="Comma 3 2 7 2 4 2" xfId="51443" xr:uid="{00000000-0005-0000-0000-0000D77E0000}"/>
    <cellStyle name="Comma 3 2 7 2 5" xfId="27942" xr:uid="{00000000-0005-0000-0000-0000D87E0000}"/>
    <cellStyle name="Comma 3 2 7 2 5 2" xfId="59324" xr:uid="{00000000-0005-0000-0000-0000D97E0000}"/>
    <cellStyle name="Comma 3 2 7 2 6" xfId="12284" xr:uid="{00000000-0005-0000-0000-0000DA7E0000}"/>
    <cellStyle name="Comma 3 2 7 2 6 2" xfId="43670" xr:uid="{00000000-0005-0000-0000-0000DB7E0000}"/>
    <cellStyle name="Comma 3 2 7 2 7" xfId="33222" xr:uid="{00000000-0005-0000-0000-0000DC7E0000}"/>
    <cellStyle name="Comma 3 2 7 3" xfId="1508" xr:uid="{00000000-0005-0000-0000-0000DD7E0000}"/>
    <cellStyle name="Comma 3 2 7 3 2" xfId="4208" xr:uid="{00000000-0005-0000-0000-0000DE7E0000}"/>
    <cellStyle name="Comma 3 2 7 3 2 2" xfId="9569" xr:uid="{00000000-0005-0000-0000-0000DF7E0000}"/>
    <cellStyle name="Comma 3 2 7 3 2 2 2" xfId="22688" xr:uid="{00000000-0005-0000-0000-0000E07E0000}"/>
    <cellStyle name="Comma 3 2 7 3 2 2 2 2" xfId="54071" xr:uid="{00000000-0005-0000-0000-0000E17E0000}"/>
    <cellStyle name="Comma 3 2 7 3 2 2 3" xfId="41117" xr:uid="{00000000-0005-0000-0000-0000E27E0000}"/>
    <cellStyle name="Comma 3 2 7 3 2 3" xfId="30570" xr:uid="{00000000-0005-0000-0000-0000E37E0000}"/>
    <cellStyle name="Comma 3 2 7 3 2 3 2" xfId="61952" xr:uid="{00000000-0005-0000-0000-0000E47E0000}"/>
    <cellStyle name="Comma 3 2 7 3 2 4" xfId="14913" xr:uid="{00000000-0005-0000-0000-0000E57E0000}"/>
    <cellStyle name="Comma 3 2 7 3 2 4 2" xfId="46298" xr:uid="{00000000-0005-0000-0000-0000E67E0000}"/>
    <cellStyle name="Comma 3 2 7 3 2 5" xfId="35853" xr:uid="{00000000-0005-0000-0000-0000E77E0000}"/>
    <cellStyle name="Comma 3 2 7 3 3" xfId="6911" xr:uid="{00000000-0005-0000-0000-0000E87E0000}"/>
    <cellStyle name="Comma 3 2 7 3 3 2" xfId="25315" xr:uid="{00000000-0005-0000-0000-0000E97E0000}"/>
    <cellStyle name="Comma 3 2 7 3 3 2 2" xfId="56698" xr:uid="{00000000-0005-0000-0000-0000EA7E0000}"/>
    <cellStyle name="Comma 3 2 7 3 3 3" xfId="17542" xr:uid="{00000000-0005-0000-0000-0000EB7E0000}"/>
    <cellStyle name="Comma 3 2 7 3 3 3 2" xfId="48925" xr:uid="{00000000-0005-0000-0000-0000EC7E0000}"/>
    <cellStyle name="Comma 3 2 7 3 3 4" xfId="38485" xr:uid="{00000000-0005-0000-0000-0000ED7E0000}"/>
    <cellStyle name="Comma 3 2 7 3 4" xfId="20061" xr:uid="{00000000-0005-0000-0000-0000EE7E0000}"/>
    <cellStyle name="Comma 3 2 7 3 4 2" xfId="51444" xr:uid="{00000000-0005-0000-0000-0000EF7E0000}"/>
    <cellStyle name="Comma 3 2 7 3 5" xfId="27943" xr:uid="{00000000-0005-0000-0000-0000F07E0000}"/>
    <cellStyle name="Comma 3 2 7 3 5 2" xfId="59325" xr:uid="{00000000-0005-0000-0000-0000F17E0000}"/>
    <cellStyle name="Comma 3 2 7 3 6" xfId="12285" xr:uid="{00000000-0005-0000-0000-0000F27E0000}"/>
    <cellStyle name="Comma 3 2 7 3 6 2" xfId="43671" xr:uid="{00000000-0005-0000-0000-0000F37E0000}"/>
    <cellStyle name="Comma 3 2 7 3 7" xfId="33223" xr:uid="{00000000-0005-0000-0000-0000F47E0000}"/>
    <cellStyle name="Comma 3 2 7 4" xfId="4206" xr:uid="{00000000-0005-0000-0000-0000F57E0000}"/>
    <cellStyle name="Comma 3 2 7 4 2" xfId="9567" xr:uid="{00000000-0005-0000-0000-0000F67E0000}"/>
    <cellStyle name="Comma 3 2 7 4 2 2" xfId="22686" xr:uid="{00000000-0005-0000-0000-0000F77E0000}"/>
    <cellStyle name="Comma 3 2 7 4 2 2 2" xfId="54069" xr:uid="{00000000-0005-0000-0000-0000F87E0000}"/>
    <cellStyle name="Comma 3 2 7 4 2 3" xfId="41115" xr:uid="{00000000-0005-0000-0000-0000F97E0000}"/>
    <cellStyle name="Comma 3 2 7 4 3" xfId="30568" xr:uid="{00000000-0005-0000-0000-0000FA7E0000}"/>
    <cellStyle name="Comma 3 2 7 4 3 2" xfId="61950" xr:uid="{00000000-0005-0000-0000-0000FB7E0000}"/>
    <cellStyle name="Comma 3 2 7 4 4" xfId="14911" xr:uid="{00000000-0005-0000-0000-0000FC7E0000}"/>
    <cellStyle name="Comma 3 2 7 4 4 2" xfId="46296" xr:uid="{00000000-0005-0000-0000-0000FD7E0000}"/>
    <cellStyle name="Comma 3 2 7 4 5" xfId="35851" xr:uid="{00000000-0005-0000-0000-0000FE7E0000}"/>
    <cellStyle name="Comma 3 2 7 5" xfId="6909" xr:uid="{00000000-0005-0000-0000-0000FF7E0000}"/>
    <cellStyle name="Comma 3 2 7 5 2" xfId="25313" xr:uid="{00000000-0005-0000-0000-0000007F0000}"/>
    <cellStyle name="Comma 3 2 7 5 2 2" xfId="56696" xr:uid="{00000000-0005-0000-0000-0000017F0000}"/>
    <cellStyle name="Comma 3 2 7 5 3" xfId="17540" xr:uid="{00000000-0005-0000-0000-0000027F0000}"/>
    <cellStyle name="Comma 3 2 7 5 3 2" xfId="48923" xr:uid="{00000000-0005-0000-0000-0000037F0000}"/>
    <cellStyle name="Comma 3 2 7 5 4" xfId="38483" xr:uid="{00000000-0005-0000-0000-0000047F0000}"/>
    <cellStyle name="Comma 3 2 7 6" xfId="20059" xr:uid="{00000000-0005-0000-0000-0000057F0000}"/>
    <cellStyle name="Comma 3 2 7 6 2" xfId="51442" xr:uid="{00000000-0005-0000-0000-0000067F0000}"/>
    <cellStyle name="Comma 3 2 7 7" xfId="27941" xr:uid="{00000000-0005-0000-0000-0000077F0000}"/>
    <cellStyle name="Comma 3 2 7 7 2" xfId="59323" xr:uid="{00000000-0005-0000-0000-0000087F0000}"/>
    <cellStyle name="Comma 3 2 7 8" xfId="12283" xr:uid="{00000000-0005-0000-0000-0000097F0000}"/>
    <cellStyle name="Comma 3 2 7 8 2" xfId="43669" xr:uid="{00000000-0005-0000-0000-00000A7F0000}"/>
    <cellStyle name="Comma 3 2 7 9" xfId="33221" xr:uid="{00000000-0005-0000-0000-00000B7F0000}"/>
    <cellStyle name="Comma 3 2 8" xfId="1509" xr:uid="{00000000-0005-0000-0000-00000C7F0000}"/>
    <cellStyle name="Comma 3 2 8 2" xfId="1510" xr:uid="{00000000-0005-0000-0000-00000D7F0000}"/>
    <cellStyle name="Comma 3 2 8 2 2" xfId="4210" xr:uid="{00000000-0005-0000-0000-00000E7F0000}"/>
    <cellStyle name="Comma 3 2 8 2 2 2" xfId="9571" xr:uid="{00000000-0005-0000-0000-00000F7F0000}"/>
    <cellStyle name="Comma 3 2 8 2 2 2 2" xfId="22690" xr:uid="{00000000-0005-0000-0000-0000107F0000}"/>
    <cellStyle name="Comma 3 2 8 2 2 2 2 2" xfId="54073" xr:uid="{00000000-0005-0000-0000-0000117F0000}"/>
    <cellStyle name="Comma 3 2 8 2 2 2 3" xfId="41119" xr:uid="{00000000-0005-0000-0000-0000127F0000}"/>
    <cellStyle name="Comma 3 2 8 2 2 3" xfId="30572" xr:uid="{00000000-0005-0000-0000-0000137F0000}"/>
    <cellStyle name="Comma 3 2 8 2 2 3 2" xfId="61954" xr:uid="{00000000-0005-0000-0000-0000147F0000}"/>
    <cellStyle name="Comma 3 2 8 2 2 4" xfId="14915" xr:uid="{00000000-0005-0000-0000-0000157F0000}"/>
    <cellStyle name="Comma 3 2 8 2 2 4 2" xfId="46300" xr:uid="{00000000-0005-0000-0000-0000167F0000}"/>
    <cellStyle name="Comma 3 2 8 2 2 5" xfId="35855" xr:uid="{00000000-0005-0000-0000-0000177F0000}"/>
    <cellStyle name="Comma 3 2 8 2 3" xfId="6913" xr:uid="{00000000-0005-0000-0000-0000187F0000}"/>
    <cellStyle name="Comma 3 2 8 2 3 2" xfId="25317" xr:uid="{00000000-0005-0000-0000-0000197F0000}"/>
    <cellStyle name="Comma 3 2 8 2 3 2 2" xfId="56700" xr:uid="{00000000-0005-0000-0000-00001A7F0000}"/>
    <cellStyle name="Comma 3 2 8 2 3 3" xfId="17544" xr:uid="{00000000-0005-0000-0000-00001B7F0000}"/>
    <cellStyle name="Comma 3 2 8 2 3 3 2" xfId="48927" xr:uid="{00000000-0005-0000-0000-00001C7F0000}"/>
    <cellStyle name="Comma 3 2 8 2 3 4" xfId="38487" xr:uid="{00000000-0005-0000-0000-00001D7F0000}"/>
    <cellStyle name="Comma 3 2 8 2 4" xfId="20063" xr:uid="{00000000-0005-0000-0000-00001E7F0000}"/>
    <cellStyle name="Comma 3 2 8 2 4 2" xfId="51446" xr:uid="{00000000-0005-0000-0000-00001F7F0000}"/>
    <cellStyle name="Comma 3 2 8 2 5" xfId="27945" xr:uid="{00000000-0005-0000-0000-0000207F0000}"/>
    <cellStyle name="Comma 3 2 8 2 5 2" xfId="59327" xr:uid="{00000000-0005-0000-0000-0000217F0000}"/>
    <cellStyle name="Comma 3 2 8 2 6" xfId="12287" xr:uid="{00000000-0005-0000-0000-0000227F0000}"/>
    <cellStyle name="Comma 3 2 8 2 6 2" xfId="43673" xr:uid="{00000000-0005-0000-0000-0000237F0000}"/>
    <cellStyle name="Comma 3 2 8 2 7" xfId="33225" xr:uid="{00000000-0005-0000-0000-0000247F0000}"/>
    <cellStyle name="Comma 3 2 8 3" xfId="4209" xr:uid="{00000000-0005-0000-0000-0000257F0000}"/>
    <cellStyle name="Comma 3 2 8 3 2" xfId="9570" xr:uid="{00000000-0005-0000-0000-0000267F0000}"/>
    <cellStyle name="Comma 3 2 8 3 2 2" xfId="22689" xr:uid="{00000000-0005-0000-0000-0000277F0000}"/>
    <cellStyle name="Comma 3 2 8 3 2 2 2" xfId="54072" xr:uid="{00000000-0005-0000-0000-0000287F0000}"/>
    <cellStyle name="Comma 3 2 8 3 2 3" xfId="41118" xr:uid="{00000000-0005-0000-0000-0000297F0000}"/>
    <cellStyle name="Comma 3 2 8 3 3" xfId="30571" xr:uid="{00000000-0005-0000-0000-00002A7F0000}"/>
    <cellStyle name="Comma 3 2 8 3 3 2" xfId="61953" xr:uid="{00000000-0005-0000-0000-00002B7F0000}"/>
    <cellStyle name="Comma 3 2 8 3 4" xfId="14914" xr:uid="{00000000-0005-0000-0000-00002C7F0000}"/>
    <cellStyle name="Comma 3 2 8 3 4 2" xfId="46299" xr:uid="{00000000-0005-0000-0000-00002D7F0000}"/>
    <cellStyle name="Comma 3 2 8 3 5" xfId="35854" xr:uid="{00000000-0005-0000-0000-00002E7F0000}"/>
    <cellStyle name="Comma 3 2 8 4" xfId="6912" xr:uid="{00000000-0005-0000-0000-00002F7F0000}"/>
    <cellStyle name="Comma 3 2 8 4 2" xfId="25316" xr:uid="{00000000-0005-0000-0000-0000307F0000}"/>
    <cellStyle name="Comma 3 2 8 4 2 2" xfId="56699" xr:uid="{00000000-0005-0000-0000-0000317F0000}"/>
    <cellStyle name="Comma 3 2 8 4 3" xfId="17543" xr:uid="{00000000-0005-0000-0000-0000327F0000}"/>
    <cellStyle name="Comma 3 2 8 4 3 2" xfId="48926" xr:uid="{00000000-0005-0000-0000-0000337F0000}"/>
    <cellStyle name="Comma 3 2 8 4 4" xfId="38486" xr:uid="{00000000-0005-0000-0000-0000347F0000}"/>
    <cellStyle name="Comma 3 2 8 5" xfId="20062" xr:uid="{00000000-0005-0000-0000-0000357F0000}"/>
    <cellStyle name="Comma 3 2 8 5 2" xfId="51445" xr:uid="{00000000-0005-0000-0000-0000367F0000}"/>
    <cellStyle name="Comma 3 2 8 6" xfId="27944" xr:uid="{00000000-0005-0000-0000-0000377F0000}"/>
    <cellStyle name="Comma 3 2 8 6 2" xfId="59326" xr:uid="{00000000-0005-0000-0000-0000387F0000}"/>
    <cellStyle name="Comma 3 2 8 7" xfId="12286" xr:uid="{00000000-0005-0000-0000-0000397F0000}"/>
    <cellStyle name="Comma 3 2 8 7 2" xfId="43672" xr:uid="{00000000-0005-0000-0000-00003A7F0000}"/>
    <cellStyle name="Comma 3 2 8 8" xfId="33224" xr:uid="{00000000-0005-0000-0000-00003B7F0000}"/>
    <cellStyle name="Comma 3 2 9" xfId="1511" xr:uid="{00000000-0005-0000-0000-00003C7F0000}"/>
    <cellStyle name="Comma 3 2 9 2" xfId="4211" xr:uid="{00000000-0005-0000-0000-00003D7F0000}"/>
    <cellStyle name="Comma 3 2 9 2 2" xfId="9572" xr:uid="{00000000-0005-0000-0000-00003E7F0000}"/>
    <cellStyle name="Comma 3 2 9 2 2 2" xfId="22691" xr:uid="{00000000-0005-0000-0000-00003F7F0000}"/>
    <cellStyle name="Comma 3 2 9 2 2 2 2" xfId="54074" xr:uid="{00000000-0005-0000-0000-0000407F0000}"/>
    <cellStyle name="Comma 3 2 9 2 2 3" xfId="41120" xr:uid="{00000000-0005-0000-0000-0000417F0000}"/>
    <cellStyle name="Comma 3 2 9 2 3" xfId="30573" xr:uid="{00000000-0005-0000-0000-0000427F0000}"/>
    <cellStyle name="Comma 3 2 9 2 3 2" xfId="61955" xr:uid="{00000000-0005-0000-0000-0000437F0000}"/>
    <cellStyle name="Comma 3 2 9 2 4" xfId="14916" xr:uid="{00000000-0005-0000-0000-0000447F0000}"/>
    <cellStyle name="Comma 3 2 9 2 4 2" xfId="46301" xr:uid="{00000000-0005-0000-0000-0000457F0000}"/>
    <cellStyle name="Comma 3 2 9 2 5" xfId="35856" xr:uid="{00000000-0005-0000-0000-0000467F0000}"/>
    <cellStyle name="Comma 3 2 9 3" xfId="6914" xr:uid="{00000000-0005-0000-0000-0000477F0000}"/>
    <cellStyle name="Comma 3 2 9 3 2" xfId="25318" xr:uid="{00000000-0005-0000-0000-0000487F0000}"/>
    <cellStyle name="Comma 3 2 9 3 2 2" xfId="56701" xr:uid="{00000000-0005-0000-0000-0000497F0000}"/>
    <cellStyle name="Comma 3 2 9 3 3" xfId="17545" xr:uid="{00000000-0005-0000-0000-00004A7F0000}"/>
    <cellStyle name="Comma 3 2 9 3 3 2" xfId="48928" xr:uid="{00000000-0005-0000-0000-00004B7F0000}"/>
    <cellStyle name="Comma 3 2 9 3 4" xfId="38488" xr:uid="{00000000-0005-0000-0000-00004C7F0000}"/>
    <cellStyle name="Comma 3 2 9 4" xfId="20064" xr:uid="{00000000-0005-0000-0000-00004D7F0000}"/>
    <cellStyle name="Comma 3 2 9 4 2" xfId="51447" xr:uid="{00000000-0005-0000-0000-00004E7F0000}"/>
    <cellStyle name="Comma 3 2 9 5" xfId="27946" xr:uid="{00000000-0005-0000-0000-00004F7F0000}"/>
    <cellStyle name="Comma 3 2 9 5 2" xfId="59328" xr:uid="{00000000-0005-0000-0000-0000507F0000}"/>
    <cellStyle name="Comma 3 2 9 6" xfId="12288" xr:uid="{00000000-0005-0000-0000-0000517F0000}"/>
    <cellStyle name="Comma 3 2 9 6 2" xfId="43674" xr:uid="{00000000-0005-0000-0000-0000527F0000}"/>
    <cellStyle name="Comma 3 2 9 7" xfId="33226" xr:uid="{00000000-0005-0000-0000-0000537F0000}"/>
    <cellStyle name="Comma 3 20" xfId="5598" xr:uid="{00000000-0005-0000-0000-0000547F0000}"/>
    <cellStyle name="Comma 3 20 2" xfId="20000" xr:uid="{00000000-0005-0000-0000-0000557F0000}"/>
    <cellStyle name="Comma 3 20 2 2" xfId="51383" xr:uid="{00000000-0005-0000-0000-0000567F0000}"/>
    <cellStyle name="Comma 3 20 3" xfId="37191" xr:uid="{00000000-0005-0000-0000-0000577F0000}"/>
    <cellStyle name="Comma 3 21" xfId="5614" xr:uid="{00000000-0005-0000-0000-0000587F0000}"/>
    <cellStyle name="Comma 3 21 2" xfId="26659" xr:uid="{00000000-0005-0000-0000-0000597F0000}"/>
    <cellStyle name="Comma 3 21 2 2" xfId="58041" xr:uid="{00000000-0005-0000-0000-00005A7F0000}"/>
    <cellStyle name="Comma 3 21 3" xfId="37196" xr:uid="{00000000-0005-0000-0000-00005B7F0000}"/>
    <cellStyle name="Comma 3 22" xfId="11077" xr:uid="{00000000-0005-0000-0000-00005C7F0000}"/>
    <cellStyle name="Comma 3 22 2" xfId="42478" xr:uid="{00000000-0005-0000-0000-00005D7F0000}"/>
    <cellStyle name="Comma 3 23" xfId="10914" xr:uid="{00000000-0005-0000-0000-00005E7F0000}"/>
    <cellStyle name="Comma 3 23 2" xfId="42453" xr:uid="{00000000-0005-0000-0000-00005F7F0000}"/>
    <cellStyle name="Comma 3 24" xfId="12224" xr:uid="{00000000-0005-0000-0000-0000607F0000}"/>
    <cellStyle name="Comma 3 24 2" xfId="43610" xr:uid="{00000000-0005-0000-0000-0000617F0000}"/>
    <cellStyle name="Comma 3 25" xfId="31924" xr:uid="{00000000-0005-0000-0000-0000627F0000}"/>
    <cellStyle name="Comma 3 3" xfId="241" xr:uid="{00000000-0005-0000-0000-0000637F0000}"/>
    <cellStyle name="Comma 3 3 10" xfId="1513" xr:uid="{00000000-0005-0000-0000-0000647F0000}"/>
    <cellStyle name="Comma 3 3 10 2" xfId="4213" xr:uid="{00000000-0005-0000-0000-0000657F0000}"/>
    <cellStyle name="Comma 3 3 10 2 2" xfId="9574" xr:uid="{00000000-0005-0000-0000-0000667F0000}"/>
    <cellStyle name="Comma 3 3 10 2 2 2" xfId="22693" xr:uid="{00000000-0005-0000-0000-0000677F0000}"/>
    <cellStyle name="Comma 3 3 10 2 2 2 2" xfId="54076" xr:uid="{00000000-0005-0000-0000-0000687F0000}"/>
    <cellStyle name="Comma 3 3 10 2 2 3" xfId="41122" xr:uid="{00000000-0005-0000-0000-0000697F0000}"/>
    <cellStyle name="Comma 3 3 10 2 3" xfId="30575" xr:uid="{00000000-0005-0000-0000-00006A7F0000}"/>
    <cellStyle name="Comma 3 3 10 2 3 2" xfId="61957" xr:uid="{00000000-0005-0000-0000-00006B7F0000}"/>
    <cellStyle name="Comma 3 3 10 2 4" xfId="14918" xr:uid="{00000000-0005-0000-0000-00006C7F0000}"/>
    <cellStyle name="Comma 3 3 10 2 4 2" xfId="46303" xr:uid="{00000000-0005-0000-0000-00006D7F0000}"/>
    <cellStyle name="Comma 3 3 10 2 5" xfId="35858" xr:uid="{00000000-0005-0000-0000-00006E7F0000}"/>
    <cellStyle name="Comma 3 3 10 3" xfId="6916" xr:uid="{00000000-0005-0000-0000-00006F7F0000}"/>
    <cellStyle name="Comma 3 3 10 3 2" xfId="25320" xr:uid="{00000000-0005-0000-0000-0000707F0000}"/>
    <cellStyle name="Comma 3 3 10 3 2 2" xfId="56703" xr:uid="{00000000-0005-0000-0000-0000717F0000}"/>
    <cellStyle name="Comma 3 3 10 3 3" xfId="17547" xr:uid="{00000000-0005-0000-0000-0000727F0000}"/>
    <cellStyle name="Comma 3 3 10 3 3 2" xfId="48930" xr:uid="{00000000-0005-0000-0000-0000737F0000}"/>
    <cellStyle name="Comma 3 3 10 3 4" xfId="38490" xr:uid="{00000000-0005-0000-0000-0000747F0000}"/>
    <cellStyle name="Comma 3 3 10 4" xfId="20066" xr:uid="{00000000-0005-0000-0000-0000757F0000}"/>
    <cellStyle name="Comma 3 3 10 4 2" xfId="51449" xr:uid="{00000000-0005-0000-0000-0000767F0000}"/>
    <cellStyle name="Comma 3 3 10 5" xfId="27948" xr:uid="{00000000-0005-0000-0000-0000777F0000}"/>
    <cellStyle name="Comma 3 3 10 5 2" xfId="59330" xr:uid="{00000000-0005-0000-0000-0000787F0000}"/>
    <cellStyle name="Comma 3 3 10 6" xfId="12290" xr:uid="{00000000-0005-0000-0000-0000797F0000}"/>
    <cellStyle name="Comma 3 3 10 6 2" xfId="43676" xr:uid="{00000000-0005-0000-0000-00007A7F0000}"/>
    <cellStyle name="Comma 3 3 10 7" xfId="33228" xr:uid="{00000000-0005-0000-0000-00007B7F0000}"/>
    <cellStyle name="Comma 3 3 11" xfId="2756" xr:uid="{00000000-0005-0000-0000-00007C7F0000}"/>
    <cellStyle name="Comma 3 3 11 2" xfId="5429" xr:uid="{00000000-0005-0000-0000-00007D7F0000}"/>
    <cellStyle name="Comma 3 3 11 2 2" xfId="10784" xr:uid="{00000000-0005-0000-0000-00007E7F0000}"/>
    <cellStyle name="Comma 3 3 11 2 2 2" xfId="23896" xr:uid="{00000000-0005-0000-0000-00007F7F0000}"/>
    <cellStyle name="Comma 3 3 11 2 2 2 2" xfId="55279" xr:uid="{00000000-0005-0000-0000-0000807F0000}"/>
    <cellStyle name="Comma 3 3 11 2 2 3" xfId="42325" xr:uid="{00000000-0005-0000-0000-0000817F0000}"/>
    <cellStyle name="Comma 3 3 11 2 3" xfId="31778" xr:uid="{00000000-0005-0000-0000-0000827F0000}"/>
    <cellStyle name="Comma 3 3 11 2 3 2" xfId="63160" xr:uid="{00000000-0005-0000-0000-0000837F0000}"/>
    <cellStyle name="Comma 3 3 11 2 4" xfId="16121" xr:uid="{00000000-0005-0000-0000-0000847F0000}"/>
    <cellStyle name="Comma 3 3 11 2 4 2" xfId="47506" xr:uid="{00000000-0005-0000-0000-0000857F0000}"/>
    <cellStyle name="Comma 3 3 11 2 5" xfId="37061" xr:uid="{00000000-0005-0000-0000-0000867F0000}"/>
    <cellStyle name="Comma 3 3 11 3" xfId="8137" xr:uid="{00000000-0005-0000-0000-0000877F0000}"/>
    <cellStyle name="Comma 3 3 11 3 2" xfId="26523" xr:uid="{00000000-0005-0000-0000-0000887F0000}"/>
    <cellStyle name="Comma 3 3 11 3 2 2" xfId="57906" xr:uid="{00000000-0005-0000-0000-0000897F0000}"/>
    <cellStyle name="Comma 3 3 11 3 3" xfId="18750" xr:uid="{00000000-0005-0000-0000-00008A7F0000}"/>
    <cellStyle name="Comma 3 3 11 3 3 2" xfId="50133" xr:uid="{00000000-0005-0000-0000-00008B7F0000}"/>
    <cellStyle name="Comma 3 3 11 3 4" xfId="39695" xr:uid="{00000000-0005-0000-0000-00008C7F0000}"/>
    <cellStyle name="Comma 3 3 11 4" xfId="21269" xr:uid="{00000000-0005-0000-0000-00008D7F0000}"/>
    <cellStyle name="Comma 3 3 11 4 2" xfId="52652" xr:uid="{00000000-0005-0000-0000-00008E7F0000}"/>
    <cellStyle name="Comma 3 3 11 5" xfId="29151" xr:uid="{00000000-0005-0000-0000-00008F7F0000}"/>
    <cellStyle name="Comma 3 3 11 5 2" xfId="60533" xr:uid="{00000000-0005-0000-0000-0000907F0000}"/>
    <cellStyle name="Comma 3 3 11 6" xfId="13493" xr:uid="{00000000-0005-0000-0000-0000917F0000}"/>
    <cellStyle name="Comma 3 3 11 6 2" xfId="44879" xr:uid="{00000000-0005-0000-0000-0000927F0000}"/>
    <cellStyle name="Comma 3 3 11 7" xfId="34431" xr:uid="{00000000-0005-0000-0000-0000937F0000}"/>
    <cellStyle name="Comma 3 3 12" xfId="2815" xr:uid="{00000000-0005-0000-0000-0000947F0000}"/>
    <cellStyle name="Comma 3 3 12 2" xfId="5488" xr:uid="{00000000-0005-0000-0000-0000957F0000}"/>
    <cellStyle name="Comma 3 3 12 2 2" xfId="10839" xr:uid="{00000000-0005-0000-0000-0000967F0000}"/>
    <cellStyle name="Comma 3 3 12 2 2 2" xfId="23950" xr:uid="{00000000-0005-0000-0000-0000977F0000}"/>
    <cellStyle name="Comma 3 3 12 2 2 2 2" xfId="55333" xr:uid="{00000000-0005-0000-0000-0000987F0000}"/>
    <cellStyle name="Comma 3 3 12 2 2 3" xfId="42379" xr:uid="{00000000-0005-0000-0000-0000997F0000}"/>
    <cellStyle name="Comma 3 3 12 2 3" xfId="31832" xr:uid="{00000000-0005-0000-0000-00009A7F0000}"/>
    <cellStyle name="Comma 3 3 12 2 3 2" xfId="63214" xr:uid="{00000000-0005-0000-0000-00009B7F0000}"/>
    <cellStyle name="Comma 3 3 12 2 4" xfId="16175" xr:uid="{00000000-0005-0000-0000-00009C7F0000}"/>
    <cellStyle name="Comma 3 3 12 2 4 2" xfId="47560" xr:uid="{00000000-0005-0000-0000-00009D7F0000}"/>
    <cellStyle name="Comma 3 3 12 2 5" xfId="37115" xr:uid="{00000000-0005-0000-0000-00009E7F0000}"/>
    <cellStyle name="Comma 3 3 12 3" xfId="8193" xr:uid="{00000000-0005-0000-0000-00009F7F0000}"/>
    <cellStyle name="Comma 3 3 12 3 2" xfId="26577" xr:uid="{00000000-0005-0000-0000-0000A07F0000}"/>
    <cellStyle name="Comma 3 3 12 3 2 2" xfId="57960" xr:uid="{00000000-0005-0000-0000-0000A17F0000}"/>
    <cellStyle name="Comma 3 3 12 3 3" xfId="18804" xr:uid="{00000000-0005-0000-0000-0000A27F0000}"/>
    <cellStyle name="Comma 3 3 12 3 3 2" xfId="50187" xr:uid="{00000000-0005-0000-0000-0000A37F0000}"/>
    <cellStyle name="Comma 3 3 12 3 4" xfId="39749" xr:uid="{00000000-0005-0000-0000-0000A47F0000}"/>
    <cellStyle name="Comma 3 3 12 4" xfId="21323" xr:uid="{00000000-0005-0000-0000-0000A57F0000}"/>
    <cellStyle name="Comma 3 3 12 4 2" xfId="52706" xr:uid="{00000000-0005-0000-0000-0000A67F0000}"/>
    <cellStyle name="Comma 3 3 12 5" xfId="29205" xr:uid="{00000000-0005-0000-0000-0000A77F0000}"/>
    <cellStyle name="Comma 3 3 12 5 2" xfId="60587" xr:uid="{00000000-0005-0000-0000-0000A87F0000}"/>
    <cellStyle name="Comma 3 3 12 6" xfId="13547" xr:uid="{00000000-0005-0000-0000-0000A97F0000}"/>
    <cellStyle name="Comma 3 3 12 6 2" xfId="44933" xr:uid="{00000000-0005-0000-0000-0000AA7F0000}"/>
    <cellStyle name="Comma 3 3 12 7" xfId="34485" xr:uid="{00000000-0005-0000-0000-0000AB7F0000}"/>
    <cellStyle name="Comma 3 3 13" xfId="1512" xr:uid="{00000000-0005-0000-0000-0000AC7F0000}"/>
    <cellStyle name="Comma 3 3 13 2" xfId="4212" xr:uid="{00000000-0005-0000-0000-0000AD7F0000}"/>
    <cellStyle name="Comma 3 3 13 2 2" xfId="9573" xr:uid="{00000000-0005-0000-0000-0000AE7F0000}"/>
    <cellStyle name="Comma 3 3 13 2 2 2" xfId="25319" xr:uid="{00000000-0005-0000-0000-0000AF7F0000}"/>
    <cellStyle name="Comma 3 3 13 2 2 2 2" xfId="56702" xr:uid="{00000000-0005-0000-0000-0000B07F0000}"/>
    <cellStyle name="Comma 3 3 13 2 2 3" xfId="41121" xr:uid="{00000000-0005-0000-0000-0000B17F0000}"/>
    <cellStyle name="Comma 3 3 13 2 3" xfId="30574" xr:uid="{00000000-0005-0000-0000-0000B27F0000}"/>
    <cellStyle name="Comma 3 3 13 2 3 2" xfId="61956" xr:uid="{00000000-0005-0000-0000-0000B37F0000}"/>
    <cellStyle name="Comma 3 3 13 2 4" xfId="17546" xr:uid="{00000000-0005-0000-0000-0000B47F0000}"/>
    <cellStyle name="Comma 3 3 13 2 4 2" xfId="48929" xr:uid="{00000000-0005-0000-0000-0000B57F0000}"/>
    <cellStyle name="Comma 3 3 13 2 5" xfId="35857" xr:uid="{00000000-0005-0000-0000-0000B67F0000}"/>
    <cellStyle name="Comma 3 3 13 3" xfId="6915" xr:uid="{00000000-0005-0000-0000-0000B77F0000}"/>
    <cellStyle name="Comma 3 3 13 3 2" xfId="22692" xr:uid="{00000000-0005-0000-0000-0000B87F0000}"/>
    <cellStyle name="Comma 3 3 13 3 2 2" xfId="54075" xr:uid="{00000000-0005-0000-0000-0000B97F0000}"/>
    <cellStyle name="Comma 3 3 13 3 3" xfId="38489" xr:uid="{00000000-0005-0000-0000-0000BA7F0000}"/>
    <cellStyle name="Comma 3 3 13 4" xfId="27947" xr:uid="{00000000-0005-0000-0000-0000BB7F0000}"/>
    <cellStyle name="Comma 3 3 13 4 2" xfId="59329" xr:uid="{00000000-0005-0000-0000-0000BC7F0000}"/>
    <cellStyle name="Comma 3 3 13 5" xfId="14917" xr:uid="{00000000-0005-0000-0000-0000BD7F0000}"/>
    <cellStyle name="Comma 3 3 13 5 2" xfId="46302" xr:uid="{00000000-0005-0000-0000-0000BE7F0000}"/>
    <cellStyle name="Comma 3 3 13 6" xfId="33227" xr:uid="{00000000-0005-0000-0000-0000BF7F0000}"/>
    <cellStyle name="Comma 3 3 14" xfId="2950" xr:uid="{00000000-0005-0000-0000-0000C07F0000}"/>
    <cellStyle name="Comma 3 3 14 2" xfId="8312" xr:uid="{00000000-0005-0000-0000-0000C17F0000}"/>
    <cellStyle name="Comma 3 3 14 2 2" xfId="21431" xr:uid="{00000000-0005-0000-0000-0000C27F0000}"/>
    <cellStyle name="Comma 3 3 14 2 2 2" xfId="52814" xr:uid="{00000000-0005-0000-0000-0000C37F0000}"/>
    <cellStyle name="Comma 3 3 14 2 3" xfId="39860" xr:uid="{00000000-0005-0000-0000-0000C47F0000}"/>
    <cellStyle name="Comma 3 3 14 3" xfId="29313" xr:uid="{00000000-0005-0000-0000-0000C57F0000}"/>
    <cellStyle name="Comma 3 3 14 3 2" xfId="60695" xr:uid="{00000000-0005-0000-0000-0000C67F0000}"/>
    <cellStyle name="Comma 3 3 14 4" xfId="13656" xr:uid="{00000000-0005-0000-0000-0000C77F0000}"/>
    <cellStyle name="Comma 3 3 14 4 2" xfId="45041" xr:uid="{00000000-0005-0000-0000-0000C87F0000}"/>
    <cellStyle name="Comma 3 3 14 5" xfId="34596" xr:uid="{00000000-0005-0000-0000-0000C97F0000}"/>
    <cellStyle name="Comma 3 3 15" xfId="5654" xr:uid="{00000000-0005-0000-0000-0000CA7F0000}"/>
    <cellStyle name="Comma 3 3 15 2" xfId="24058" xr:uid="{00000000-0005-0000-0000-0000CB7F0000}"/>
    <cellStyle name="Comma 3 3 15 2 2" xfId="55441" xr:uid="{00000000-0005-0000-0000-0000CC7F0000}"/>
    <cellStyle name="Comma 3 3 15 3" xfId="16285" xr:uid="{00000000-0005-0000-0000-0000CD7F0000}"/>
    <cellStyle name="Comma 3 3 15 3 2" xfId="47668" xr:uid="{00000000-0005-0000-0000-0000CE7F0000}"/>
    <cellStyle name="Comma 3 3 15 4" xfId="37228" xr:uid="{00000000-0005-0000-0000-0000CF7F0000}"/>
    <cellStyle name="Comma 3 3 16" xfId="10920" xr:uid="{00000000-0005-0000-0000-0000D07F0000}"/>
    <cellStyle name="Comma 3 3 16 2" xfId="20065" xr:uid="{00000000-0005-0000-0000-0000D17F0000}"/>
    <cellStyle name="Comma 3 3 16 2 2" xfId="51448" xr:uid="{00000000-0005-0000-0000-0000D27F0000}"/>
    <cellStyle name="Comma 3 3 16 3" xfId="42455" xr:uid="{00000000-0005-0000-0000-0000D37F0000}"/>
    <cellStyle name="Comma 3 3 17" xfId="10977" xr:uid="{00000000-0005-0000-0000-0000D47F0000}"/>
    <cellStyle name="Comma 3 3 17 2" xfId="26686" xr:uid="{00000000-0005-0000-0000-0000D57F0000}"/>
    <cellStyle name="Comma 3 3 17 2 2" xfId="58068" xr:uid="{00000000-0005-0000-0000-0000D67F0000}"/>
    <cellStyle name="Comma 3 3 18" xfId="11078" xr:uid="{00000000-0005-0000-0000-0000D77F0000}"/>
    <cellStyle name="Comma 3 3 18 2" xfId="42479" xr:uid="{00000000-0005-0000-0000-0000D87F0000}"/>
    <cellStyle name="Comma 3 3 19" xfId="12289" xr:uid="{00000000-0005-0000-0000-0000D97F0000}"/>
    <cellStyle name="Comma 3 3 19 2" xfId="43675" xr:uid="{00000000-0005-0000-0000-0000DA7F0000}"/>
    <cellStyle name="Comma 3 3 2" xfId="295" xr:uid="{00000000-0005-0000-0000-0000DB7F0000}"/>
    <cellStyle name="Comma 3 3 2 10" xfId="2869" xr:uid="{00000000-0005-0000-0000-0000DC7F0000}"/>
    <cellStyle name="Comma 3 3 2 10 2" xfId="5542" xr:uid="{00000000-0005-0000-0000-0000DD7F0000}"/>
    <cellStyle name="Comma 3 3 2 10 2 2" xfId="10893" xr:uid="{00000000-0005-0000-0000-0000DE7F0000}"/>
    <cellStyle name="Comma 3 3 2 10 2 2 2" xfId="24004" xr:uid="{00000000-0005-0000-0000-0000DF7F0000}"/>
    <cellStyle name="Comma 3 3 2 10 2 2 2 2" xfId="55387" xr:uid="{00000000-0005-0000-0000-0000E07F0000}"/>
    <cellStyle name="Comma 3 3 2 10 2 2 3" xfId="42433" xr:uid="{00000000-0005-0000-0000-0000E17F0000}"/>
    <cellStyle name="Comma 3 3 2 10 2 3" xfId="31886" xr:uid="{00000000-0005-0000-0000-0000E27F0000}"/>
    <cellStyle name="Comma 3 3 2 10 2 3 2" xfId="63268" xr:uid="{00000000-0005-0000-0000-0000E37F0000}"/>
    <cellStyle name="Comma 3 3 2 10 2 4" xfId="16229" xr:uid="{00000000-0005-0000-0000-0000E47F0000}"/>
    <cellStyle name="Comma 3 3 2 10 2 4 2" xfId="47614" xr:uid="{00000000-0005-0000-0000-0000E57F0000}"/>
    <cellStyle name="Comma 3 3 2 10 2 5" xfId="37169" xr:uid="{00000000-0005-0000-0000-0000E67F0000}"/>
    <cellStyle name="Comma 3 3 2 10 3" xfId="8247" xr:uid="{00000000-0005-0000-0000-0000E77F0000}"/>
    <cellStyle name="Comma 3 3 2 10 3 2" xfId="26631" xr:uid="{00000000-0005-0000-0000-0000E87F0000}"/>
    <cellStyle name="Comma 3 3 2 10 3 2 2" xfId="58014" xr:uid="{00000000-0005-0000-0000-0000E97F0000}"/>
    <cellStyle name="Comma 3 3 2 10 3 3" xfId="18858" xr:uid="{00000000-0005-0000-0000-0000EA7F0000}"/>
    <cellStyle name="Comma 3 3 2 10 3 3 2" xfId="50241" xr:uid="{00000000-0005-0000-0000-0000EB7F0000}"/>
    <cellStyle name="Comma 3 3 2 10 3 4" xfId="39803" xr:uid="{00000000-0005-0000-0000-0000EC7F0000}"/>
    <cellStyle name="Comma 3 3 2 10 4" xfId="21377" xr:uid="{00000000-0005-0000-0000-0000ED7F0000}"/>
    <cellStyle name="Comma 3 3 2 10 4 2" xfId="52760" xr:uid="{00000000-0005-0000-0000-0000EE7F0000}"/>
    <cellStyle name="Comma 3 3 2 10 5" xfId="29259" xr:uid="{00000000-0005-0000-0000-0000EF7F0000}"/>
    <cellStyle name="Comma 3 3 2 10 5 2" xfId="60641" xr:uid="{00000000-0005-0000-0000-0000F07F0000}"/>
    <cellStyle name="Comma 3 3 2 10 6" xfId="13601" xr:uid="{00000000-0005-0000-0000-0000F17F0000}"/>
    <cellStyle name="Comma 3 3 2 10 6 2" xfId="44987" xr:uid="{00000000-0005-0000-0000-0000F27F0000}"/>
    <cellStyle name="Comma 3 3 2 10 7" xfId="34539" xr:uid="{00000000-0005-0000-0000-0000F37F0000}"/>
    <cellStyle name="Comma 3 3 2 11" xfId="1514" xr:uid="{00000000-0005-0000-0000-0000F47F0000}"/>
    <cellStyle name="Comma 3 3 2 11 2" xfId="4214" xr:uid="{00000000-0005-0000-0000-0000F57F0000}"/>
    <cellStyle name="Comma 3 3 2 11 2 2" xfId="9575" xr:uid="{00000000-0005-0000-0000-0000F67F0000}"/>
    <cellStyle name="Comma 3 3 2 11 2 2 2" xfId="25321" xr:uid="{00000000-0005-0000-0000-0000F77F0000}"/>
    <cellStyle name="Comma 3 3 2 11 2 2 2 2" xfId="56704" xr:uid="{00000000-0005-0000-0000-0000F87F0000}"/>
    <cellStyle name="Comma 3 3 2 11 2 2 3" xfId="41123" xr:uid="{00000000-0005-0000-0000-0000F97F0000}"/>
    <cellStyle name="Comma 3 3 2 11 2 3" xfId="30576" xr:uid="{00000000-0005-0000-0000-0000FA7F0000}"/>
    <cellStyle name="Comma 3 3 2 11 2 3 2" xfId="61958" xr:uid="{00000000-0005-0000-0000-0000FB7F0000}"/>
    <cellStyle name="Comma 3 3 2 11 2 4" xfId="17548" xr:uid="{00000000-0005-0000-0000-0000FC7F0000}"/>
    <cellStyle name="Comma 3 3 2 11 2 4 2" xfId="48931" xr:uid="{00000000-0005-0000-0000-0000FD7F0000}"/>
    <cellStyle name="Comma 3 3 2 11 2 5" xfId="35859" xr:uid="{00000000-0005-0000-0000-0000FE7F0000}"/>
    <cellStyle name="Comma 3 3 2 11 3" xfId="6917" xr:uid="{00000000-0005-0000-0000-0000FF7F0000}"/>
    <cellStyle name="Comma 3 3 2 11 3 2" xfId="22694" xr:uid="{00000000-0005-0000-0000-000000800000}"/>
    <cellStyle name="Comma 3 3 2 11 3 2 2" xfId="54077" xr:uid="{00000000-0005-0000-0000-000001800000}"/>
    <cellStyle name="Comma 3 3 2 11 3 3" xfId="38491" xr:uid="{00000000-0005-0000-0000-000002800000}"/>
    <cellStyle name="Comma 3 3 2 11 4" xfId="27949" xr:uid="{00000000-0005-0000-0000-000003800000}"/>
    <cellStyle name="Comma 3 3 2 11 4 2" xfId="59331" xr:uid="{00000000-0005-0000-0000-000004800000}"/>
    <cellStyle name="Comma 3 3 2 11 5" xfId="14919" xr:uid="{00000000-0005-0000-0000-000005800000}"/>
    <cellStyle name="Comma 3 3 2 11 5 2" xfId="46304" xr:uid="{00000000-0005-0000-0000-000006800000}"/>
    <cellStyle name="Comma 3 3 2 11 6" xfId="33229" xr:uid="{00000000-0005-0000-0000-000007800000}"/>
    <cellStyle name="Comma 3 3 2 12" xfId="3004" xr:uid="{00000000-0005-0000-0000-000008800000}"/>
    <cellStyle name="Comma 3 3 2 12 2" xfId="8366" xr:uid="{00000000-0005-0000-0000-000009800000}"/>
    <cellStyle name="Comma 3 3 2 12 2 2" xfId="21485" xr:uid="{00000000-0005-0000-0000-00000A800000}"/>
    <cellStyle name="Comma 3 3 2 12 2 2 2" xfId="52868" xr:uid="{00000000-0005-0000-0000-00000B800000}"/>
    <cellStyle name="Comma 3 3 2 12 2 3" xfId="39914" xr:uid="{00000000-0005-0000-0000-00000C800000}"/>
    <cellStyle name="Comma 3 3 2 12 3" xfId="29367" xr:uid="{00000000-0005-0000-0000-00000D800000}"/>
    <cellStyle name="Comma 3 3 2 12 3 2" xfId="60749" xr:uid="{00000000-0005-0000-0000-00000E800000}"/>
    <cellStyle name="Comma 3 3 2 12 4" xfId="13710" xr:uid="{00000000-0005-0000-0000-00000F800000}"/>
    <cellStyle name="Comma 3 3 2 12 4 2" xfId="45095" xr:uid="{00000000-0005-0000-0000-000010800000}"/>
    <cellStyle name="Comma 3 3 2 12 5" xfId="34650" xr:uid="{00000000-0005-0000-0000-000011800000}"/>
    <cellStyle name="Comma 3 3 2 13" xfId="5708" xr:uid="{00000000-0005-0000-0000-000012800000}"/>
    <cellStyle name="Comma 3 3 2 13 2" xfId="24112" xr:uid="{00000000-0005-0000-0000-000013800000}"/>
    <cellStyle name="Comma 3 3 2 13 2 2" xfId="55495" xr:uid="{00000000-0005-0000-0000-000014800000}"/>
    <cellStyle name="Comma 3 3 2 13 3" xfId="16339" xr:uid="{00000000-0005-0000-0000-000015800000}"/>
    <cellStyle name="Comma 3 3 2 13 3 2" xfId="47722" xr:uid="{00000000-0005-0000-0000-000016800000}"/>
    <cellStyle name="Comma 3 3 2 13 4" xfId="37282" xr:uid="{00000000-0005-0000-0000-000017800000}"/>
    <cellStyle name="Comma 3 3 2 14" xfId="20067" xr:uid="{00000000-0005-0000-0000-000018800000}"/>
    <cellStyle name="Comma 3 3 2 14 2" xfId="51450" xr:uid="{00000000-0005-0000-0000-000019800000}"/>
    <cellStyle name="Comma 3 3 2 15" xfId="26740" xr:uid="{00000000-0005-0000-0000-00001A800000}"/>
    <cellStyle name="Comma 3 3 2 15 2" xfId="58122" xr:uid="{00000000-0005-0000-0000-00001B800000}"/>
    <cellStyle name="Comma 3 3 2 16" xfId="12291" xr:uid="{00000000-0005-0000-0000-00001C800000}"/>
    <cellStyle name="Comma 3 3 2 16 2" xfId="43677" xr:uid="{00000000-0005-0000-0000-00001D800000}"/>
    <cellStyle name="Comma 3 3 2 17" xfId="32020" xr:uid="{00000000-0005-0000-0000-00001E800000}"/>
    <cellStyle name="Comma 3 3 2 2" xfId="1515" xr:uid="{00000000-0005-0000-0000-00001F800000}"/>
    <cellStyle name="Comma 3 3 2 2 10" xfId="33230" xr:uid="{00000000-0005-0000-0000-000020800000}"/>
    <cellStyle name="Comma 3 3 2 2 2" xfId="1516" xr:uid="{00000000-0005-0000-0000-000021800000}"/>
    <cellStyle name="Comma 3 3 2 2 2 2" xfId="1517" xr:uid="{00000000-0005-0000-0000-000022800000}"/>
    <cellStyle name="Comma 3 3 2 2 2 2 2" xfId="4217" xr:uid="{00000000-0005-0000-0000-000023800000}"/>
    <cellStyle name="Comma 3 3 2 2 2 2 2 2" xfId="9578" xr:uid="{00000000-0005-0000-0000-000024800000}"/>
    <cellStyle name="Comma 3 3 2 2 2 2 2 2 2" xfId="22697" xr:uid="{00000000-0005-0000-0000-000025800000}"/>
    <cellStyle name="Comma 3 3 2 2 2 2 2 2 2 2" xfId="54080" xr:uid="{00000000-0005-0000-0000-000026800000}"/>
    <cellStyle name="Comma 3 3 2 2 2 2 2 2 3" xfId="41126" xr:uid="{00000000-0005-0000-0000-000027800000}"/>
    <cellStyle name="Comma 3 3 2 2 2 2 2 3" xfId="30579" xr:uid="{00000000-0005-0000-0000-000028800000}"/>
    <cellStyle name="Comma 3 3 2 2 2 2 2 3 2" xfId="61961" xr:uid="{00000000-0005-0000-0000-000029800000}"/>
    <cellStyle name="Comma 3 3 2 2 2 2 2 4" xfId="14922" xr:uid="{00000000-0005-0000-0000-00002A800000}"/>
    <cellStyle name="Comma 3 3 2 2 2 2 2 4 2" xfId="46307" xr:uid="{00000000-0005-0000-0000-00002B800000}"/>
    <cellStyle name="Comma 3 3 2 2 2 2 2 5" xfId="35862" xr:uid="{00000000-0005-0000-0000-00002C800000}"/>
    <cellStyle name="Comma 3 3 2 2 2 2 3" xfId="6920" xr:uid="{00000000-0005-0000-0000-00002D800000}"/>
    <cellStyle name="Comma 3 3 2 2 2 2 3 2" xfId="25324" xr:uid="{00000000-0005-0000-0000-00002E800000}"/>
    <cellStyle name="Comma 3 3 2 2 2 2 3 2 2" xfId="56707" xr:uid="{00000000-0005-0000-0000-00002F800000}"/>
    <cellStyle name="Comma 3 3 2 2 2 2 3 3" xfId="17551" xr:uid="{00000000-0005-0000-0000-000030800000}"/>
    <cellStyle name="Comma 3 3 2 2 2 2 3 3 2" xfId="48934" xr:uid="{00000000-0005-0000-0000-000031800000}"/>
    <cellStyle name="Comma 3 3 2 2 2 2 3 4" xfId="38494" xr:uid="{00000000-0005-0000-0000-000032800000}"/>
    <cellStyle name="Comma 3 3 2 2 2 2 4" xfId="20070" xr:uid="{00000000-0005-0000-0000-000033800000}"/>
    <cellStyle name="Comma 3 3 2 2 2 2 4 2" xfId="51453" xr:uid="{00000000-0005-0000-0000-000034800000}"/>
    <cellStyle name="Comma 3 3 2 2 2 2 5" xfId="27952" xr:uid="{00000000-0005-0000-0000-000035800000}"/>
    <cellStyle name="Comma 3 3 2 2 2 2 5 2" xfId="59334" xr:uid="{00000000-0005-0000-0000-000036800000}"/>
    <cellStyle name="Comma 3 3 2 2 2 2 6" xfId="12294" xr:uid="{00000000-0005-0000-0000-000037800000}"/>
    <cellStyle name="Comma 3 3 2 2 2 2 6 2" xfId="43680" xr:uid="{00000000-0005-0000-0000-000038800000}"/>
    <cellStyle name="Comma 3 3 2 2 2 2 7" xfId="33232" xr:uid="{00000000-0005-0000-0000-000039800000}"/>
    <cellStyle name="Comma 3 3 2 2 2 3" xfId="4216" xr:uid="{00000000-0005-0000-0000-00003A800000}"/>
    <cellStyle name="Comma 3 3 2 2 2 3 2" xfId="9577" xr:uid="{00000000-0005-0000-0000-00003B800000}"/>
    <cellStyle name="Comma 3 3 2 2 2 3 2 2" xfId="22696" xr:uid="{00000000-0005-0000-0000-00003C800000}"/>
    <cellStyle name="Comma 3 3 2 2 2 3 2 2 2" xfId="54079" xr:uid="{00000000-0005-0000-0000-00003D800000}"/>
    <cellStyle name="Comma 3 3 2 2 2 3 2 3" xfId="41125" xr:uid="{00000000-0005-0000-0000-00003E800000}"/>
    <cellStyle name="Comma 3 3 2 2 2 3 3" xfId="30578" xr:uid="{00000000-0005-0000-0000-00003F800000}"/>
    <cellStyle name="Comma 3 3 2 2 2 3 3 2" xfId="61960" xr:uid="{00000000-0005-0000-0000-000040800000}"/>
    <cellStyle name="Comma 3 3 2 2 2 3 4" xfId="14921" xr:uid="{00000000-0005-0000-0000-000041800000}"/>
    <cellStyle name="Comma 3 3 2 2 2 3 4 2" xfId="46306" xr:uid="{00000000-0005-0000-0000-000042800000}"/>
    <cellStyle name="Comma 3 3 2 2 2 3 5" xfId="35861" xr:uid="{00000000-0005-0000-0000-000043800000}"/>
    <cellStyle name="Comma 3 3 2 2 2 4" xfId="6919" xr:uid="{00000000-0005-0000-0000-000044800000}"/>
    <cellStyle name="Comma 3 3 2 2 2 4 2" xfId="25323" xr:uid="{00000000-0005-0000-0000-000045800000}"/>
    <cellStyle name="Comma 3 3 2 2 2 4 2 2" xfId="56706" xr:uid="{00000000-0005-0000-0000-000046800000}"/>
    <cellStyle name="Comma 3 3 2 2 2 4 3" xfId="17550" xr:uid="{00000000-0005-0000-0000-000047800000}"/>
    <cellStyle name="Comma 3 3 2 2 2 4 3 2" xfId="48933" xr:uid="{00000000-0005-0000-0000-000048800000}"/>
    <cellStyle name="Comma 3 3 2 2 2 4 4" xfId="38493" xr:uid="{00000000-0005-0000-0000-000049800000}"/>
    <cellStyle name="Comma 3 3 2 2 2 5" xfId="20069" xr:uid="{00000000-0005-0000-0000-00004A800000}"/>
    <cellStyle name="Comma 3 3 2 2 2 5 2" xfId="51452" xr:uid="{00000000-0005-0000-0000-00004B800000}"/>
    <cellStyle name="Comma 3 3 2 2 2 6" xfId="27951" xr:uid="{00000000-0005-0000-0000-00004C800000}"/>
    <cellStyle name="Comma 3 3 2 2 2 6 2" xfId="59333" xr:uid="{00000000-0005-0000-0000-00004D800000}"/>
    <cellStyle name="Comma 3 3 2 2 2 7" xfId="12293" xr:uid="{00000000-0005-0000-0000-00004E800000}"/>
    <cellStyle name="Comma 3 3 2 2 2 7 2" xfId="43679" xr:uid="{00000000-0005-0000-0000-00004F800000}"/>
    <cellStyle name="Comma 3 3 2 2 2 8" xfId="33231" xr:uid="{00000000-0005-0000-0000-000050800000}"/>
    <cellStyle name="Comma 3 3 2 2 3" xfId="1518" xr:uid="{00000000-0005-0000-0000-000051800000}"/>
    <cellStyle name="Comma 3 3 2 2 3 2" xfId="4218" xr:uid="{00000000-0005-0000-0000-000052800000}"/>
    <cellStyle name="Comma 3 3 2 2 3 2 2" xfId="9579" xr:uid="{00000000-0005-0000-0000-000053800000}"/>
    <cellStyle name="Comma 3 3 2 2 3 2 2 2" xfId="22698" xr:uid="{00000000-0005-0000-0000-000054800000}"/>
    <cellStyle name="Comma 3 3 2 2 3 2 2 2 2" xfId="54081" xr:uid="{00000000-0005-0000-0000-000055800000}"/>
    <cellStyle name="Comma 3 3 2 2 3 2 2 3" xfId="41127" xr:uid="{00000000-0005-0000-0000-000056800000}"/>
    <cellStyle name="Comma 3 3 2 2 3 2 3" xfId="30580" xr:uid="{00000000-0005-0000-0000-000057800000}"/>
    <cellStyle name="Comma 3 3 2 2 3 2 3 2" xfId="61962" xr:uid="{00000000-0005-0000-0000-000058800000}"/>
    <cellStyle name="Comma 3 3 2 2 3 2 4" xfId="14923" xr:uid="{00000000-0005-0000-0000-000059800000}"/>
    <cellStyle name="Comma 3 3 2 2 3 2 4 2" xfId="46308" xr:uid="{00000000-0005-0000-0000-00005A800000}"/>
    <cellStyle name="Comma 3 3 2 2 3 2 5" xfId="35863" xr:uid="{00000000-0005-0000-0000-00005B800000}"/>
    <cellStyle name="Comma 3 3 2 2 3 3" xfId="6921" xr:uid="{00000000-0005-0000-0000-00005C800000}"/>
    <cellStyle name="Comma 3 3 2 2 3 3 2" xfId="25325" xr:uid="{00000000-0005-0000-0000-00005D800000}"/>
    <cellStyle name="Comma 3 3 2 2 3 3 2 2" xfId="56708" xr:uid="{00000000-0005-0000-0000-00005E800000}"/>
    <cellStyle name="Comma 3 3 2 2 3 3 3" xfId="17552" xr:uid="{00000000-0005-0000-0000-00005F800000}"/>
    <cellStyle name="Comma 3 3 2 2 3 3 3 2" xfId="48935" xr:uid="{00000000-0005-0000-0000-000060800000}"/>
    <cellStyle name="Comma 3 3 2 2 3 3 4" xfId="38495" xr:uid="{00000000-0005-0000-0000-000061800000}"/>
    <cellStyle name="Comma 3 3 2 2 3 4" xfId="20071" xr:uid="{00000000-0005-0000-0000-000062800000}"/>
    <cellStyle name="Comma 3 3 2 2 3 4 2" xfId="51454" xr:uid="{00000000-0005-0000-0000-000063800000}"/>
    <cellStyle name="Comma 3 3 2 2 3 5" xfId="27953" xr:uid="{00000000-0005-0000-0000-000064800000}"/>
    <cellStyle name="Comma 3 3 2 2 3 5 2" xfId="59335" xr:uid="{00000000-0005-0000-0000-000065800000}"/>
    <cellStyle name="Comma 3 3 2 2 3 6" xfId="12295" xr:uid="{00000000-0005-0000-0000-000066800000}"/>
    <cellStyle name="Comma 3 3 2 2 3 6 2" xfId="43681" xr:uid="{00000000-0005-0000-0000-000067800000}"/>
    <cellStyle name="Comma 3 3 2 2 3 7" xfId="33233" xr:uid="{00000000-0005-0000-0000-000068800000}"/>
    <cellStyle name="Comma 3 3 2 2 4" xfId="1519" xr:uid="{00000000-0005-0000-0000-000069800000}"/>
    <cellStyle name="Comma 3 3 2 2 4 2" xfId="4219" xr:uid="{00000000-0005-0000-0000-00006A800000}"/>
    <cellStyle name="Comma 3 3 2 2 4 2 2" xfId="9580" xr:uid="{00000000-0005-0000-0000-00006B800000}"/>
    <cellStyle name="Comma 3 3 2 2 4 2 2 2" xfId="22699" xr:uid="{00000000-0005-0000-0000-00006C800000}"/>
    <cellStyle name="Comma 3 3 2 2 4 2 2 2 2" xfId="54082" xr:uid="{00000000-0005-0000-0000-00006D800000}"/>
    <cellStyle name="Comma 3 3 2 2 4 2 2 3" xfId="41128" xr:uid="{00000000-0005-0000-0000-00006E800000}"/>
    <cellStyle name="Comma 3 3 2 2 4 2 3" xfId="30581" xr:uid="{00000000-0005-0000-0000-00006F800000}"/>
    <cellStyle name="Comma 3 3 2 2 4 2 3 2" xfId="61963" xr:uid="{00000000-0005-0000-0000-000070800000}"/>
    <cellStyle name="Comma 3 3 2 2 4 2 4" xfId="14924" xr:uid="{00000000-0005-0000-0000-000071800000}"/>
    <cellStyle name="Comma 3 3 2 2 4 2 4 2" xfId="46309" xr:uid="{00000000-0005-0000-0000-000072800000}"/>
    <cellStyle name="Comma 3 3 2 2 4 2 5" xfId="35864" xr:uid="{00000000-0005-0000-0000-000073800000}"/>
    <cellStyle name="Comma 3 3 2 2 4 3" xfId="6922" xr:uid="{00000000-0005-0000-0000-000074800000}"/>
    <cellStyle name="Comma 3 3 2 2 4 3 2" xfId="25326" xr:uid="{00000000-0005-0000-0000-000075800000}"/>
    <cellStyle name="Comma 3 3 2 2 4 3 2 2" xfId="56709" xr:uid="{00000000-0005-0000-0000-000076800000}"/>
    <cellStyle name="Comma 3 3 2 2 4 3 3" xfId="17553" xr:uid="{00000000-0005-0000-0000-000077800000}"/>
    <cellStyle name="Comma 3 3 2 2 4 3 3 2" xfId="48936" xr:uid="{00000000-0005-0000-0000-000078800000}"/>
    <cellStyle name="Comma 3 3 2 2 4 3 4" xfId="38496" xr:uid="{00000000-0005-0000-0000-000079800000}"/>
    <cellStyle name="Comma 3 3 2 2 4 4" xfId="20072" xr:uid="{00000000-0005-0000-0000-00007A800000}"/>
    <cellStyle name="Comma 3 3 2 2 4 4 2" xfId="51455" xr:uid="{00000000-0005-0000-0000-00007B800000}"/>
    <cellStyle name="Comma 3 3 2 2 4 5" xfId="27954" xr:uid="{00000000-0005-0000-0000-00007C800000}"/>
    <cellStyle name="Comma 3 3 2 2 4 5 2" xfId="59336" xr:uid="{00000000-0005-0000-0000-00007D800000}"/>
    <cellStyle name="Comma 3 3 2 2 4 6" xfId="12296" xr:uid="{00000000-0005-0000-0000-00007E800000}"/>
    <cellStyle name="Comma 3 3 2 2 4 6 2" xfId="43682" xr:uid="{00000000-0005-0000-0000-00007F800000}"/>
    <cellStyle name="Comma 3 3 2 2 4 7" xfId="33234" xr:uid="{00000000-0005-0000-0000-000080800000}"/>
    <cellStyle name="Comma 3 3 2 2 5" xfId="4215" xr:uid="{00000000-0005-0000-0000-000081800000}"/>
    <cellStyle name="Comma 3 3 2 2 5 2" xfId="9576" xr:uid="{00000000-0005-0000-0000-000082800000}"/>
    <cellStyle name="Comma 3 3 2 2 5 2 2" xfId="22695" xr:uid="{00000000-0005-0000-0000-000083800000}"/>
    <cellStyle name="Comma 3 3 2 2 5 2 2 2" xfId="54078" xr:uid="{00000000-0005-0000-0000-000084800000}"/>
    <cellStyle name="Comma 3 3 2 2 5 2 3" xfId="41124" xr:uid="{00000000-0005-0000-0000-000085800000}"/>
    <cellStyle name="Comma 3 3 2 2 5 3" xfId="30577" xr:uid="{00000000-0005-0000-0000-000086800000}"/>
    <cellStyle name="Comma 3 3 2 2 5 3 2" xfId="61959" xr:uid="{00000000-0005-0000-0000-000087800000}"/>
    <cellStyle name="Comma 3 3 2 2 5 4" xfId="14920" xr:uid="{00000000-0005-0000-0000-000088800000}"/>
    <cellStyle name="Comma 3 3 2 2 5 4 2" xfId="46305" xr:uid="{00000000-0005-0000-0000-000089800000}"/>
    <cellStyle name="Comma 3 3 2 2 5 5" xfId="35860" xr:uid="{00000000-0005-0000-0000-00008A800000}"/>
    <cellStyle name="Comma 3 3 2 2 6" xfId="6918" xr:uid="{00000000-0005-0000-0000-00008B800000}"/>
    <cellStyle name="Comma 3 3 2 2 6 2" xfId="25322" xr:uid="{00000000-0005-0000-0000-00008C800000}"/>
    <cellStyle name="Comma 3 3 2 2 6 2 2" xfId="56705" xr:uid="{00000000-0005-0000-0000-00008D800000}"/>
    <cellStyle name="Comma 3 3 2 2 6 3" xfId="17549" xr:uid="{00000000-0005-0000-0000-00008E800000}"/>
    <cellStyle name="Comma 3 3 2 2 6 3 2" xfId="48932" xr:uid="{00000000-0005-0000-0000-00008F800000}"/>
    <cellStyle name="Comma 3 3 2 2 6 4" xfId="38492" xr:uid="{00000000-0005-0000-0000-000090800000}"/>
    <cellStyle name="Comma 3 3 2 2 7" xfId="20068" xr:uid="{00000000-0005-0000-0000-000091800000}"/>
    <cellStyle name="Comma 3 3 2 2 7 2" xfId="51451" xr:uid="{00000000-0005-0000-0000-000092800000}"/>
    <cellStyle name="Comma 3 3 2 2 8" xfId="27950" xr:uid="{00000000-0005-0000-0000-000093800000}"/>
    <cellStyle name="Comma 3 3 2 2 8 2" xfId="59332" xr:uid="{00000000-0005-0000-0000-000094800000}"/>
    <cellStyle name="Comma 3 3 2 2 9" xfId="12292" xr:uid="{00000000-0005-0000-0000-000095800000}"/>
    <cellStyle name="Comma 3 3 2 2 9 2" xfId="43678" xr:uid="{00000000-0005-0000-0000-000096800000}"/>
    <cellStyle name="Comma 3 3 2 3" xfId="1520" xr:uid="{00000000-0005-0000-0000-000097800000}"/>
    <cellStyle name="Comma 3 3 2 3 10" xfId="33235" xr:uid="{00000000-0005-0000-0000-000098800000}"/>
    <cellStyle name="Comma 3 3 2 3 2" xfId="1521" xr:uid="{00000000-0005-0000-0000-000099800000}"/>
    <cellStyle name="Comma 3 3 2 3 2 2" xfId="1522" xr:uid="{00000000-0005-0000-0000-00009A800000}"/>
    <cellStyle name="Comma 3 3 2 3 2 2 2" xfId="4222" xr:uid="{00000000-0005-0000-0000-00009B800000}"/>
    <cellStyle name="Comma 3 3 2 3 2 2 2 2" xfId="9583" xr:uid="{00000000-0005-0000-0000-00009C800000}"/>
    <cellStyle name="Comma 3 3 2 3 2 2 2 2 2" xfId="22702" xr:uid="{00000000-0005-0000-0000-00009D800000}"/>
    <cellStyle name="Comma 3 3 2 3 2 2 2 2 2 2" xfId="54085" xr:uid="{00000000-0005-0000-0000-00009E800000}"/>
    <cellStyle name="Comma 3 3 2 3 2 2 2 2 3" xfId="41131" xr:uid="{00000000-0005-0000-0000-00009F800000}"/>
    <cellStyle name="Comma 3 3 2 3 2 2 2 3" xfId="30584" xr:uid="{00000000-0005-0000-0000-0000A0800000}"/>
    <cellStyle name="Comma 3 3 2 3 2 2 2 3 2" xfId="61966" xr:uid="{00000000-0005-0000-0000-0000A1800000}"/>
    <cellStyle name="Comma 3 3 2 3 2 2 2 4" xfId="14927" xr:uid="{00000000-0005-0000-0000-0000A2800000}"/>
    <cellStyle name="Comma 3 3 2 3 2 2 2 4 2" xfId="46312" xr:uid="{00000000-0005-0000-0000-0000A3800000}"/>
    <cellStyle name="Comma 3 3 2 3 2 2 2 5" xfId="35867" xr:uid="{00000000-0005-0000-0000-0000A4800000}"/>
    <cellStyle name="Comma 3 3 2 3 2 2 3" xfId="6925" xr:uid="{00000000-0005-0000-0000-0000A5800000}"/>
    <cellStyle name="Comma 3 3 2 3 2 2 3 2" xfId="25329" xr:uid="{00000000-0005-0000-0000-0000A6800000}"/>
    <cellStyle name="Comma 3 3 2 3 2 2 3 2 2" xfId="56712" xr:uid="{00000000-0005-0000-0000-0000A7800000}"/>
    <cellStyle name="Comma 3 3 2 3 2 2 3 3" xfId="17556" xr:uid="{00000000-0005-0000-0000-0000A8800000}"/>
    <cellStyle name="Comma 3 3 2 3 2 2 3 3 2" xfId="48939" xr:uid="{00000000-0005-0000-0000-0000A9800000}"/>
    <cellStyle name="Comma 3 3 2 3 2 2 3 4" xfId="38499" xr:uid="{00000000-0005-0000-0000-0000AA800000}"/>
    <cellStyle name="Comma 3 3 2 3 2 2 4" xfId="20075" xr:uid="{00000000-0005-0000-0000-0000AB800000}"/>
    <cellStyle name="Comma 3 3 2 3 2 2 4 2" xfId="51458" xr:uid="{00000000-0005-0000-0000-0000AC800000}"/>
    <cellStyle name="Comma 3 3 2 3 2 2 5" xfId="27957" xr:uid="{00000000-0005-0000-0000-0000AD800000}"/>
    <cellStyle name="Comma 3 3 2 3 2 2 5 2" xfId="59339" xr:uid="{00000000-0005-0000-0000-0000AE800000}"/>
    <cellStyle name="Comma 3 3 2 3 2 2 6" xfId="12299" xr:uid="{00000000-0005-0000-0000-0000AF800000}"/>
    <cellStyle name="Comma 3 3 2 3 2 2 6 2" xfId="43685" xr:uid="{00000000-0005-0000-0000-0000B0800000}"/>
    <cellStyle name="Comma 3 3 2 3 2 2 7" xfId="33237" xr:uid="{00000000-0005-0000-0000-0000B1800000}"/>
    <cellStyle name="Comma 3 3 2 3 2 3" xfId="4221" xr:uid="{00000000-0005-0000-0000-0000B2800000}"/>
    <cellStyle name="Comma 3 3 2 3 2 3 2" xfId="9582" xr:uid="{00000000-0005-0000-0000-0000B3800000}"/>
    <cellStyle name="Comma 3 3 2 3 2 3 2 2" xfId="22701" xr:uid="{00000000-0005-0000-0000-0000B4800000}"/>
    <cellStyle name="Comma 3 3 2 3 2 3 2 2 2" xfId="54084" xr:uid="{00000000-0005-0000-0000-0000B5800000}"/>
    <cellStyle name="Comma 3 3 2 3 2 3 2 3" xfId="41130" xr:uid="{00000000-0005-0000-0000-0000B6800000}"/>
    <cellStyle name="Comma 3 3 2 3 2 3 3" xfId="30583" xr:uid="{00000000-0005-0000-0000-0000B7800000}"/>
    <cellStyle name="Comma 3 3 2 3 2 3 3 2" xfId="61965" xr:uid="{00000000-0005-0000-0000-0000B8800000}"/>
    <cellStyle name="Comma 3 3 2 3 2 3 4" xfId="14926" xr:uid="{00000000-0005-0000-0000-0000B9800000}"/>
    <cellStyle name="Comma 3 3 2 3 2 3 4 2" xfId="46311" xr:uid="{00000000-0005-0000-0000-0000BA800000}"/>
    <cellStyle name="Comma 3 3 2 3 2 3 5" xfId="35866" xr:uid="{00000000-0005-0000-0000-0000BB800000}"/>
    <cellStyle name="Comma 3 3 2 3 2 4" xfId="6924" xr:uid="{00000000-0005-0000-0000-0000BC800000}"/>
    <cellStyle name="Comma 3 3 2 3 2 4 2" xfId="25328" xr:uid="{00000000-0005-0000-0000-0000BD800000}"/>
    <cellStyle name="Comma 3 3 2 3 2 4 2 2" xfId="56711" xr:uid="{00000000-0005-0000-0000-0000BE800000}"/>
    <cellStyle name="Comma 3 3 2 3 2 4 3" xfId="17555" xr:uid="{00000000-0005-0000-0000-0000BF800000}"/>
    <cellStyle name="Comma 3 3 2 3 2 4 3 2" xfId="48938" xr:uid="{00000000-0005-0000-0000-0000C0800000}"/>
    <cellStyle name="Comma 3 3 2 3 2 4 4" xfId="38498" xr:uid="{00000000-0005-0000-0000-0000C1800000}"/>
    <cellStyle name="Comma 3 3 2 3 2 5" xfId="20074" xr:uid="{00000000-0005-0000-0000-0000C2800000}"/>
    <cellStyle name="Comma 3 3 2 3 2 5 2" xfId="51457" xr:uid="{00000000-0005-0000-0000-0000C3800000}"/>
    <cellStyle name="Comma 3 3 2 3 2 6" xfId="27956" xr:uid="{00000000-0005-0000-0000-0000C4800000}"/>
    <cellStyle name="Comma 3 3 2 3 2 6 2" xfId="59338" xr:uid="{00000000-0005-0000-0000-0000C5800000}"/>
    <cellStyle name="Comma 3 3 2 3 2 7" xfId="12298" xr:uid="{00000000-0005-0000-0000-0000C6800000}"/>
    <cellStyle name="Comma 3 3 2 3 2 7 2" xfId="43684" xr:uid="{00000000-0005-0000-0000-0000C7800000}"/>
    <cellStyle name="Comma 3 3 2 3 2 8" xfId="33236" xr:uid="{00000000-0005-0000-0000-0000C8800000}"/>
    <cellStyle name="Comma 3 3 2 3 3" xfId="1523" xr:uid="{00000000-0005-0000-0000-0000C9800000}"/>
    <cellStyle name="Comma 3 3 2 3 3 2" xfId="4223" xr:uid="{00000000-0005-0000-0000-0000CA800000}"/>
    <cellStyle name="Comma 3 3 2 3 3 2 2" xfId="9584" xr:uid="{00000000-0005-0000-0000-0000CB800000}"/>
    <cellStyle name="Comma 3 3 2 3 3 2 2 2" xfId="22703" xr:uid="{00000000-0005-0000-0000-0000CC800000}"/>
    <cellStyle name="Comma 3 3 2 3 3 2 2 2 2" xfId="54086" xr:uid="{00000000-0005-0000-0000-0000CD800000}"/>
    <cellStyle name="Comma 3 3 2 3 3 2 2 3" xfId="41132" xr:uid="{00000000-0005-0000-0000-0000CE800000}"/>
    <cellStyle name="Comma 3 3 2 3 3 2 3" xfId="30585" xr:uid="{00000000-0005-0000-0000-0000CF800000}"/>
    <cellStyle name="Comma 3 3 2 3 3 2 3 2" xfId="61967" xr:uid="{00000000-0005-0000-0000-0000D0800000}"/>
    <cellStyle name="Comma 3 3 2 3 3 2 4" xfId="14928" xr:uid="{00000000-0005-0000-0000-0000D1800000}"/>
    <cellStyle name="Comma 3 3 2 3 3 2 4 2" xfId="46313" xr:uid="{00000000-0005-0000-0000-0000D2800000}"/>
    <cellStyle name="Comma 3 3 2 3 3 2 5" xfId="35868" xr:uid="{00000000-0005-0000-0000-0000D3800000}"/>
    <cellStyle name="Comma 3 3 2 3 3 3" xfId="6926" xr:uid="{00000000-0005-0000-0000-0000D4800000}"/>
    <cellStyle name="Comma 3 3 2 3 3 3 2" xfId="25330" xr:uid="{00000000-0005-0000-0000-0000D5800000}"/>
    <cellStyle name="Comma 3 3 2 3 3 3 2 2" xfId="56713" xr:uid="{00000000-0005-0000-0000-0000D6800000}"/>
    <cellStyle name="Comma 3 3 2 3 3 3 3" xfId="17557" xr:uid="{00000000-0005-0000-0000-0000D7800000}"/>
    <cellStyle name="Comma 3 3 2 3 3 3 3 2" xfId="48940" xr:uid="{00000000-0005-0000-0000-0000D8800000}"/>
    <cellStyle name="Comma 3 3 2 3 3 3 4" xfId="38500" xr:uid="{00000000-0005-0000-0000-0000D9800000}"/>
    <cellStyle name="Comma 3 3 2 3 3 4" xfId="20076" xr:uid="{00000000-0005-0000-0000-0000DA800000}"/>
    <cellStyle name="Comma 3 3 2 3 3 4 2" xfId="51459" xr:uid="{00000000-0005-0000-0000-0000DB800000}"/>
    <cellStyle name="Comma 3 3 2 3 3 5" xfId="27958" xr:uid="{00000000-0005-0000-0000-0000DC800000}"/>
    <cellStyle name="Comma 3 3 2 3 3 5 2" xfId="59340" xr:uid="{00000000-0005-0000-0000-0000DD800000}"/>
    <cellStyle name="Comma 3 3 2 3 3 6" xfId="12300" xr:uid="{00000000-0005-0000-0000-0000DE800000}"/>
    <cellStyle name="Comma 3 3 2 3 3 6 2" xfId="43686" xr:uid="{00000000-0005-0000-0000-0000DF800000}"/>
    <cellStyle name="Comma 3 3 2 3 3 7" xfId="33238" xr:uid="{00000000-0005-0000-0000-0000E0800000}"/>
    <cellStyle name="Comma 3 3 2 3 4" xfId="1524" xr:uid="{00000000-0005-0000-0000-0000E1800000}"/>
    <cellStyle name="Comma 3 3 2 3 4 2" xfId="4224" xr:uid="{00000000-0005-0000-0000-0000E2800000}"/>
    <cellStyle name="Comma 3 3 2 3 4 2 2" xfId="9585" xr:uid="{00000000-0005-0000-0000-0000E3800000}"/>
    <cellStyle name="Comma 3 3 2 3 4 2 2 2" xfId="22704" xr:uid="{00000000-0005-0000-0000-0000E4800000}"/>
    <cellStyle name="Comma 3 3 2 3 4 2 2 2 2" xfId="54087" xr:uid="{00000000-0005-0000-0000-0000E5800000}"/>
    <cellStyle name="Comma 3 3 2 3 4 2 2 3" xfId="41133" xr:uid="{00000000-0005-0000-0000-0000E6800000}"/>
    <cellStyle name="Comma 3 3 2 3 4 2 3" xfId="30586" xr:uid="{00000000-0005-0000-0000-0000E7800000}"/>
    <cellStyle name="Comma 3 3 2 3 4 2 3 2" xfId="61968" xr:uid="{00000000-0005-0000-0000-0000E8800000}"/>
    <cellStyle name="Comma 3 3 2 3 4 2 4" xfId="14929" xr:uid="{00000000-0005-0000-0000-0000E9800000}"/>
    <cellStyle name="Comma 3 3 2 3 4 2 4 2" xfId="46314" xr:uid="{00000000-0005-0000-0000-0000EA800000}"/>
    <cellStyle name="Comma 3 3 2 3 4 2 5" xfId="35869" xr:uid="{00000000-0005-0000-0000-0000EB800000}"/>
    <cellStyle name="Comma 3 3 2 3 4 3" xfId="6927" xr:uid="{00000000-0005-0000-0000-0000EC800000}"/>
    <cellStyle name="Comma 3 3 2 3 4 3 2" xfId="25331" xr:uid="{00000000-0005-0000-0000-0000ED800000}"/>
    <cellStyle name="Comma 3 3 2 3 4 3 2 2" xfId="56714" xr:uid="{00000000-0005-0000-0000-0000EE800000}"/>
    <cellStyle name="Comma 3 3 2 3 4 3 3" xfId="17558" xr:uid="{00000000-0005-0000-0000-0000EF800000}"/>
    <cellStyle name="Comma 3 3 2 3 4 3 3 2" xfId="48941" xr:uid="{00000000-0005-0000-0000-0000F0800000}"/>
    <cellStyle name="Comma 3 3 2 3 4 3 4" xfId="38501" xr:uid="{00000000-0005-0000-0000-0000F1800000}"/>
    <cellStyle name="Comma 3 3 2 3 4 4" xfId="20077" xr:uid="{00000000-0005-0000-0000-0000F2800000}"/>
    <cellStyle name="Comma 3 3 2 3 4 4 2" xfId="51460" xr:uid="{00000000-0005-0000-0000-0000F3800000}"/>
    <cellStyle name="Comma 3 3 2 3 4 5" xfId="27959" xr:uid="{00000000-0005-0000-0000-0000F4800000}"/>
    <cellStyle name="Comma 3 3 2 3 4 5 2" xfId="59341" xr:uid="{00000000-0005-0000-0000-0000F5800000}"/>
    <cellStyle name="Comma 3 3 2 3 4 6" xfId="12301" xr:uid="{00000000-0005-0000-0000-0000F6800000}"/>
    <cellStyle name="Comma 3 3 2 3 4 6 2" xfId="43687" xr:uid="{00000000-0005-0000-0000-0000F7800000}"/>
    <cellStyle name="Comma 3 3 2 3 4 7" xfId="33239" xr:uid="{00000000-0005-0000-0000-0000F8800000}"/>
    <cellStyle name="Comma 3 3 2 3 5" xfId="4220" xr:uid="{00000000-0005-0000-0000-0000F9800000}"/>
    <cellStyle name="Comma 3 3 2 3 5 2" xfId="9581" xr:uid="{00000000-0005-0000-0000-0000FA800000}"/>
    <cellStyle name="Comma 3 3 2 3 5 2 2" xfId="22700" xr:uid="{00000000-0005-0000-0000-0000FB800000}"/>
    <cellStyle name="Comma 3 3 2 3 5 2 2 2" xfId="54083" xr:uid="{00000000-0005-0000-0000-0000FC800000}"/>
    <cellStyle name="Comma 3 3 2 3 5 2 3" xfId="41129" xr:uid="{00000000-0005-0000-0000-0000FD800000}"/>
    <cellStyle name="Comma 3 3 2 3 5 3" xfId="30582" xr:uid="{00000000-0005-0000-0000-0000FE800000}"/>
    <cellStyle name="Comma 3 3 2 3 5 3 2" xfId="61964" xr:uid="{00000000-0005-0000-0000-0000FF800000}"/>
    <cellStyle name="Comma 3 3 2 3 5 4" xfId="14925" xr:uid="{00000000-0005-0000-0000-000000810000}"/>
    <cellStyle name="Comma 3 3 2 3 5 4 2" xfId="46310" xr:uid="{00000000-0005-0000-0000-000001810000}"/>
    <cellStyle name="Comma 3 3 2 3 5 5" xfId="35865" xr:uid="{00000000-0005-0000-0000-000002810000}"/>
    <cellStyle name="Comma 3 3 2 3 6" xfId="6923" xr:uid="{00000000-0005-0000-0000-000003810000}"/>
    <cellStyle name="Comma 3 3 2 3 6 2" xfId="25327" xr:uid="{00000000-0005-0000-0000-000004810000}"/>
    <cellStyle name="Comma 3 3 2 3 6 2 2" xfId="56710" xr:uid="{00000000-0005-0000-0000-000005810000}"/>
    <cellStyle name="Comma 3 3 2 3 6 3" xfId="17554" xr:uid="{00000000-0005-0000-0000-000006810000}"/>
    <cellStyle name="Comma 3 3 2 3 6 3 2" xfId="48937" xr:uid="{00000000-0005-0000-0000-000007810000}"/>
    <cellStyle name="Comma 3 3 2 3 6 4" xfId="38497" xr:uid="{00000000-0005-0000-0000-000008810000}"/>
    <cellStyle name="Comma 3 3 2 3 7" xfId="20073" xr:uid="{00000000-0005-0000-0000-000009810000}"/>
    <cellStyle name="Comma 3 3 2 3 7 2" xfId="51456" xr:uid="{00000000-0005-0000-0000-00000A810000}"/>
    <cellStyle name="Comma 3 3 2 3 8" xfId="27955" xr:uid="{00000000-0005-0000-0000-00000B810000}"/>
    <cellStyle name="Comma 3 3 2 3 8 2" xfId="59337" xr:uid="{00000000-0005-0000-0000-00000C810000}"/>
    <cellStyle name="Comma 3 3 2 3 9" xfId="12297" xr:uid="{00000000-0005-0000-0000-00000D810000}"/>
    <cellStyle name="Comma 3 3 2 3 9 2" xfId="43683" xr:uid="{00000000-0005-0000-0000-00000E810000}"/>
    <cellStyle name="Comma 3 3 2 4" xfId="1525" xr:uid="{00000000-0005-0000-0000-00000F810000}"/>
    <cellStyle name="Comma 3 3 2 4 10" xfId="33240" xr:uid="{00000000-0005-0000-0000-000010810000}"/>
    <cellStyle name="Comma 3 3 2 4 2" xfId="1526" xr:uid="{00000000-0005-0000-0000-000011810000}"/>
    <cellStyle name="Comma 3 3 2 4 2 2" xfId="1527" xr:uid="{00000000-0005-0000-0000-000012810000}"/>
    <cellStyle name="Comma 3 3 2 4 2 2 2" xfId="4227" xr:uid="{00000000-0005-0000-0000-000013810000}"/>
    <cellStyle name="Comma 3 3 2 4 2 2 2 2" xfId="9588" xr:uid="{00000000-0005-0000-0000-000014810000}"/>
    <cellStyle name="Comma 3 3 2 4 2 2 2 2 2" xfId="22707" xr:uid="{00000000-0005-0000-0000-000015810000}"/>
    <cellStyle name="Comma 3 3 2 4 2 2 2 2 2 2" xfId="54090" xr:uid="{00000000-0005-0000-0000-000016810000}"/>
    <cellStyle name="Comma 3 3 2 4 2 2 2 2 3" xfId="41136" xr:uid="{00000000-0005-0000-0000-000017810000}"/>
    <cellStyle name="Comma 3 3 2 4 2 2 2 3" xfId="30589" xr:uid="{00000000-0005-0000-0000-000018810000}"/>
    <cellStyle name="Comma 3 3 2 4 2 2 2 3 2" xfId="61971" xr:uid="{00000000-0005-0000-0000-000019810000}"/>
    <cellStyle name="Comma 3 3 2 4 2 2 2 4" xfId="14932" xr:uid="{00000000-0005-0000-0000-00001A810000}"/>
    <cellStyle name="Comma 3 3 2 4 2 2 2 4 2" xfId="46317" xr:uid="{00000000-0005-0000-0000-00001B810000}"/>
    <cellStyle name="Comma 3 3 2 4 2 2 2 5" xfId="35872" xr:uid="{00000000-0005-0000-0000-00001C810000}"/>
    <cellStyle name="Comma 3 3 2 4 2 2 3" xfId="6930" xr:uid="{00000000-0005-0000-0000-00001D810000}"/>
    <cellStyle name="Comma 3 3 2 4 2 2 3 2" xfId="25334" xr:uid="{00000000-0005-0000-0000-00001E810000}"/>
    <cellStyle name="Comma 3 3 2 4 2 2 3 2 2" xfId="56717" xr:uid="{00000000-0005-0000-0000-00001F810000}"/>
    <cellStyle name="Comma 3 3 2 4 2 2 3 3" xfId="17561" xr:uid="{00000000-0005-0000-0000-000020810000}"/>
    <cellStyle name="Comma 3 3 2 4 2 2 3 3 2" xfId="48944" xr:uid="{00000000-0005-0000-0000-000021810000}"/>
    <cellStyle name="Comma 3 3 2 4 2 2 3 4" xfId="38504" xr:uid="{00000000-0005-0000-0000-000022810000}"/>
    <cellStyle name="Comma 3 3 2 4 2 2 4" xfId="20080" xr:uid="{00000000-0005-0000-0000-000023810000}"/>
    <cellStyle name="Comma 3 3 2 4 2 2 4 2" xfId="51463" xr:uid="{00000000-0005-0000-0000-000024810000}"/>
    <cellStyle name="Comma 3 3 2 4 2 2 5" xfId="27962" xr:uid="{00000000-0005-0000-0000-000025810000}"/>
    <cellStyle name="Comma 3 3 2 4 2 2 5 2" xfId="59344" xr:uid="{00000000-0005-0000-0000-000026810000}"/>
    <cellStyle name="Comma 3 3 2 4 2 2 6" xfId="12304" xr:uid="{00000000-0005-0000-0000-000027810000}"/>
    <cellStyle name="Comma 3 3 2 4 2 2 6 2" xfId="43690" xr:uid="{00000000-0005-0000-0000-000028810000}"/>
    <cellStyle name="Comma 3 3 2 4 2 2 7" xfId="33242" xr:uid="{00000000-0005-0000-0000-000029810000}"/>
    <cellStyle name="Comma 3 3 2 4 2 3" xfId="4226" xr:uid="{00000000-0005-0000-0000-00002A810000}"/>
    <cellStyle name="Comma 3 3 2 4 2 3 2" xfId="9587" xr:uid="{00000000-0005-0000-0000-00002B810000}"/>
    <cellStyle name="Comma 3 3 2 4 2 3 2 2" xfId="22706" xr:uid="{00000000-0005-0000-0000-00002C810000}"/>
    <cellStyle name="Comma 3 3 2 4 2 3 2 2 2" xfId="54089" xr:uid="{00000000-0005-0000-0000-00002D810000}"/>
    <cellStyle name="Comma 3 3 2 4 2 3 2 3" xfId="41135" xr:uid="{00000000-0005-0000-0000-00002E810000}"/>
    <cellStyle name="Comma 3 3 2 4 2 3 3" xfId="30588" xr:uid="{00000000-0005-0000-0000-00002F810000}"/>
    <cellStyle name="Comma 3 3 2 4 2 3 3 2" xfId="61970" xr:uid="{00000000-0005-0000-0000-000030810000}"/>
    <cellStyle name="Comma 3 3 2 4 2 3 4" xfId="14931" xr:uid="{00000000-0005-0000-0000-000031810000}"/>
    <cellStyle name="Comma 3 3 2 4 2 3 4 2" xfId="46316" xr:uid="{00000000-0005-0000-0000-000032810000}"/>
    <cellStyle name="Comma 3 3 2 4 2 3 5" xfId="35871" xr:uid="{00000000-0005-0000-0000-000033810000}"/>
    <cellStyle name="Comma 3 3 2 4 2 4" xfId="6929" xr:uid="{00000000-0005-0000-0000-000034810000}"/>
    <cellStyle name="Comma 3 3 2 4 2 4 2" xfId="25333" xr:uid="{00000000-0005-0000-0000-000035810000}"/>
    <cellStyle name="Comma 3 3 2 4 2 4 2 2" xfId="56716" xr:uid="{00000000-0005-0000-0000-000036810000}"/>
    <cellStyle name="Comma 3 3 2 4 2 4 3" xfId="17560" xr:uid="{00000000-0005-0000-0000-000037810000}"/>
    <cellStyle name="Comma 3 3 2 4 2 4 3 2" xfId="48943" xr:uid="{00000000-0005-0000-0000-000038810000}"/>
    <cellStyle name="Comma 3 3 2 4 2 4 4" xfId="38503" xr:uid="{00000000-0005-0000-0000-000039810000}"/>
    <cellStyle name="Comma 3 3 2 4 2 5" xfId="20079" xr:uid="{00000000-0005-0000-0000-00003A810000}"/>
    <cellStyle name="Comma 3 3 2 4 2 5 2" xfId="51462" xr:uid="{00000000-0005-0000-0000-00003B810000}"/>
    <cellStyle name="Comma 3 3 2 4 2 6" xfId="27961" xr:uid="{00000000-0005-0000-0000-00003C810000}"/>
    <cellStyle name="Comma 3 3 2 4 2 6 2" xfId="59343" xr:uid="{00000000-0005-0000-0000-00003D810000}"/>
    <cellStyle name="Comma 3 3 2 4 2 7" xfId="12303" xr:uid="{00000000-0005-0000-0000-00003E810000}"/>
    <cellStyle name="Comma 3 3 2 4 2 7 2" xfId="43689" xr:uid="{00000000-0005-0000-0000-00003F810000}"/>
    <cellStyle name="Comma 3 3 2 4 2 8" xfId="33241" xr:uid="{00000000-0005-0000-0000-000040810000}"/>
    <cellStyle name="Comma 3 3 2 4 3" xfId="1528" xr:uid="{00000000-0005-0000-0000-000041810000}"/>
    <cellStyle name="Comma 3 3 2 4 3 2" xfId="4228" xr:uid="{00000000-0005-0000-0000-000042810000}"/>
    <cellStyle name="Comma 3 3 2 4 3 2 2" xfId="9589" xr:uid="{00000000-0005-0000-0000-000043810000}"/>
    <cellStyle name="Comma 3 3 2 4 3 2 2 2" xfId="22708" xr:uid="{00000000-0005-0000-0000-000044810000}"/>
    <cellStyle name="Comma 3 3 2 4 3 2 2 2 2" xfId="54091" xr:uid="{00000000-0005-0000-0000-000045810000}"/>
    <cellStyle name="Comma 3 3 2 4 3 2 2 3" xfId="41137" xr:uid="{00000000-0005-0000-0000-000046810000}"/>
    <cellStyle name="Comma 3 3 2 4 3 2 3" xfId="30590" xr:uid="{00000000-0005-0000-0000-000047810000}"/>
    <cellStyle name="Comma 3 3 2 4 3 2 3 2" xfId="61972" xr:uid="{00000000-0005-0000-0000-000048810000}"/>
    <cellStyle name="Comma 3 3 2 4 3 2 4" xfId="14933" xr:uid="{00000000-0005-0000-0000-000049810000}"/>
    <cellStyle name="Comma 3 3 2 4 3 2 4 2" xfId="46318" xr:uid="{00000000-0005-0000-0000-00004A810000}"/>
    <cellStyle name="Comma 3 3 2 4 3 2 5" xfId="35873" xr:uid="{00000000-0005-0000-0000-00004B810000}"/>
    <cellStyle name="Comma 3 3 2 4 3 3" xfId="6931" xr:uid="{00000000-0005-0000-0000-00004C810000}"/>
    <cellStyle name="Comma 3 3 2 4 3 3 2" xfId="25335" xr:uid="{00000000-0005-0000-0000-00004D810000}"/>
    <cellStyle name="Comma 3 3 2 4 3 3 2 2" xfId="56718" xr:uid="{00000000-0005-0000-0000-00004E810000}"/>
    <cellStyle name="Comma 3 3 2 4 3 3 3" xfId="17562" xr:uid="{00000000-0005-0000-0000-00004F810000}"/>
    <cellStyle name="Comma 3 3 2 4 3 3 3 2" xfId="48945" xr:uid="{00000000-0005-0000-0000-000050810000}"/>
    <cellStyle name="Comma 3 3 2 4 3 3 4" xfId="38505" xr:uid="{00000000-0005-0000-0000-000051810000}"/>
    <cellStyle name="Comma 3 3 2 4 3 4" xfId="20081" xr:uid="{00000000-0005-0000-0000-000052810000}"/>
    <cellStyle name="Comma 3 3 2 4 3 4 2" xfId="51464" xr:uid="{00000000-0005-0000-0000-000053810000}"/>
    <cellStyle name="Comma 3 3 2 4 3 5" xfId="27963" xr:uid="{00000000-0005-0000-0000-000054810000}"/>
    <cellStyle name="Comma 3 3 2 4 3 5 2" xfId="59345" xr:uid="{00000000-0005-0000-0000-000055810000}"/>
    <cellStyle name="Comma 3 3 2 4 3 6" xfId="12305" xr:uid="{00000000-0005-0000-0000-000056810000}"/>
    <cellStyle name="Comma 3 3 2 4 3 6 2" xfId="43691" xr:uid="{00000000-0005-0000-0000-000057810000}"/>
    <cellStyle name="Comma 3 3 2 4 3 7" xfId="33243" xr:uid="{00000000-0005-0000-0000-000058810000}"/>
    <cellStyle name="Comma 3 3 2 4 4" xfId="1529" xr:uid="{00000000-0005-0000-0000-000059810000}"/>
    <cellStyle name="Comma 3 3 2 4 4 2" xfId="4229" xr:uid="{00000000-0005-0000-0000-00005A810000}"/>
    <cellStyle name="Comma 3 3 2 4 4 2 2" xfId="9590" xr:uid="{00000000-0005-0000-0000-00005B810000}"/>
    <cellStyle name="Comma 3 3 2 4 4 2 2 2" xfId="22709" xr:uid="{00000000-0005-0000-0000-00005C810000}"/>
    <cellStyle name="Comma 3 3 2 4 4 2 2 2 2" xfId="54092" xr:uid="{00000000-0005-0000-0000-00005D810000}"/>
    <cellStyle name="Comma 3 3 2 4 4 2 2 3" xfId="41138" xr:uid="{00000000-0005-0000-0000-00005E810000}"/>
    <cellStyle name="Comma 3 3 2 4 4 2 3" xfId="30591" xr:uid="{00000000-0005-0000-0000-00005F810000}"/>
    <cellStyle name="Comma 3 3 2 4 4 2 3 2" xfId="61973" xr:uid="{00000000-0005-0000-0000-000060810000}"/>
    <cellStyle name="Comma 3 3 2 4 4 2 4" xfId="14934" xr:uid="{00000000-0005-0000-0000-000061810000}"/>
    <cellStyle name="Comma 3 3 2 4 4 2 4 2" xfId="46319" xr:uid="{00000000-0005-0000-0000-000062810000}"/>
    <cellStyle name="Comma 3 3 2 4 4 2 5" xfId="35874" xr:uid="{00000000-0005-0000-0000-000063810000}"/>
    <cellStyle name="Comma 3 3 2 4 4 3" xfId="6932" xr:uid="{00000000-0005-0000-0000-000064810000}"/>
    <cellStyle name="Comma 3 3 2 4 4 3 2" xfId="25336" xr:uid="{00000000-0005-0000-0000-000065810000}"/>
    <cellStyle name="Comma 3 3 2 4 4 3 2 2" xfId="56719" xr:uid="{00000000-0005-0000-0000-000066810000}"/>
    <cellStyle name="Comma 3 3 2 4 4 3 3" xfId="17563" xr:uid="{00000000-0005-0000-0000-000067810000}"/>
    <cellStyle name="Comma 3 3 2 4 4 3 3 2" xfId="48946" xr:uid="{00000000-0005-0000-0000-000068810000}"/>
    <cellStyle name="Comma 3 3 2 4 4 3 4" xfId="38506" xr:uid="{00000000-0005-0000-0000-000069810000}"/>
    <cellStyle name="Comma 3 3 2 4 4 4" xfId="20082" xr:uid="{00000000-0005-0000-0000-00006A810000}"/>
    <cellStyle name="Comma 3 3 2 4 4 4 2" xfId="51465" xr:uid="{00000000-0005-0000-0000-00006B810000}"/>
    <cellStyle name="Comma 3 3 2 4 4 5" xfId="27964" xr:uid="{00000000-0005-0000-0000-00006C810000}"/>
    <cellStyle name="Comma 3 3 2 4 4 5 2" xfId="59346" xr:uid="{00000000-0005-0000-0000-00006D810000}"/>
    <cellStyle name="Comma 3 3 2 4 4 6" xfId="12306" xr:uid="{00000000-0005-0000-0000-00006E810000}"/>
    <cellStyle name="Comma 3 3 2 4 4 6 2" xfId="43692" xr:uid="{00000000-0005-0000-0000-00006F810000}"/>
    <cellStyle name="Comma 3 3 2 4 4 7" xfId="33244" xr:uid="{00000000-0005-0000-0000-000070810000}"/>
    <cellStyle name="Comma 3 3 2 4 5" xfId="4225" xr:uid="{00000000-0005-0000-0000-000071810000}"/>
    <cellStyle name="Comma 3 3 2 4 5 2" xfId="9586" xr:uid="{00000000-0005-0000-0000-000072810000}"/>
    <cellStyle name="Comma 3 3 2 4 5 2 2" xfId="22705" xr:uid="{00000000-0005-0000-0000-000073810000}"/>
    <cellStyle name="Comma 3 3 2 4 5 2 2 2" xfId="54088" xr:uid="{00000000-0005-0000-0000-000074810000}"/>
    <cellStyle name="Comma 3 3 2 4 5 2 3" xfId="41134" xr:uid="{00000000-0005-0000-0000-000075810000}"/>
    <cellStyle name="Comma 3 3 2 4 5 3" xfId="30587" xr:uid="{00000000-0005-0000-0000-000076810000}"/>
    <cellStyle name="Comma 3 3 2 4 5 3 2" xfId="61969" xr:uid="{00000000-0005-0000-0000-000077810000}"/>
    <cellStyle name="Comma 3 3 2 4 5 4" xfId="14930" xr:uid="{00000000-0005-0000-0000-000078810000}"/>
    <cellStyle name="Comma 3 3 2 4 5 4 2" xfId="46315" xr:uid="{00000000-0005-0000-0000-000079810000}"/>
    <cellStyle name="Comma 3 3 2 4 5 5" xfId="35870" xr:uid="{00000000-0005-0000-0000-00007A810000}"/>
    <cellStyle name="Comma 3 3 2 4 6" xfId="6928" xr:uid="{00000000-0005-0000-0000-00007B810000}"/>
    <cellStyle name="Comma 3 3 2 4 6 2" xfId="25332" xr:uid="{00000000-0005-0000-0000-00007C810000}"/>
    <cellStyle name="Comma 3 3 2 4 6 2 2" xfId="56715" xr:uid="{00000000-0005-0000-0000-00007D810000}"/>
    <cellStyle name="Comma 3 3 2 4 6 3" xfId="17559" xr:uid="{00000000-0005-0000-0000-00007E810000}"/>
    <cellStyle name="Comma 3 3 2 4 6 3 2" xfId="48942" xr:uid="{00000000-0005-0000-0000-00007F810000}"/>
    <cellStyle name="Comma 3 3 2 4 6 4" xfId="38502" xr:uid="{00000000-0005-0000-0000-000080810000}"/>
    <cellStyle name="Comma 3 3 2 4 7" xfId="20078" xr:uid="{00000000-0005-0000-0000-000081810000}"/>
    <cellStyle name="Comma 3 3 2 4 7 2" xfId="51461" xr:uid="{00000000-0005-0000-0000-000082810000}"/>
    <cellStyle name="Comma 3 3 2 4 8" xfId="27960" xr:uid="{00000000-0005-0000-0000-000083810000}"/>
    <cellStyle name="Comma 3 3 2 4 8 2" xfId="59342" xr:uid="{00000000-0005-0000-0000-000084810000}"/>
    <cellStyle name="Comma 3 3 2 4 9" xfId="12302" xr:uid="{00000000-0005-0000-0000-000085810000}"/>
    <cellStyle name="Comma 3 3 2 4 9 2" xfId="43688" xr:uid="{00000000-0005-0000-0000-000086810000}"/>
    <cellStyle name="Comma 3 3 2 5" xfId="1530" xr:uid="{00000000-0005-0000-0000-000087810000}"/>
    <cellStyle name="Comma 3 3 2 5 10" xfId="33245" xr:uid="{00000000-0005-0000-0000-000088810000}"/>
    <cellStyle name="Comma 3 3 2 5 2" xfId="1531" xr:uid="{00000000-0005-0000-0000-000089810000}"/>
    <cellStyle name="Comma 3 3 2 5 2 2" xfId="1532" xr:uid="{00000000-0005-0000-0000-00008A810000}"/>
    <cellStyle name="Comma 3 3 2 5 2 2 2" xfId="4232" xr:uid="{00000000-0005-0000-0000-00008B810000}"/>
    <cellStyle name="Comma 3 3 2 5 2 2 2 2" xfId="9593" xr:uid="{00000000-0005-0000-0000-00008C810000}"/>
    <cellStyle name="Comma 3 3 2 5 2 2 2 2 2" xfId="22712" xr:uid="{00000000-0005-0000-0000-00008D810000}"/>
    <cellStyle name="Comma 3 3 2 5 2 2 2 2 2 2" xfId="54095" xr:uid="{00000000-0005-0000-0000-00008E810000}"/>
    <cellStyle name="Comma 3 3 2 5 2 2 2 2 3" xfId="41141" xr:uid="{00000000-0005-0000-0000-00008F810000}"/>
    <cellStyle name="Comma 3 3 2 5 2 2 2 3" xfId="30594" xr:uid="{00000000-0005-0000-0000-000090810000}"/>
    <cellStyle name="Comma 3 3 2 5 2 2 2 3 2" xfId="61976" xr:uid="{00000000-0005-0000-0000-000091810000}"/>
    <cellStyle name="Comma 3 3 2 5 2 2 2 4" xfId="14937" xr:uid="{00000000-0005-0000-0000-000092810000}"/>
    <cellStyle name="Comma 3 3 2 5 2 2 2 4 2" xfId="46322" xr:uid="{00000000-0005-0000-0000-000093810000}"/>
    <cellStyle name="Comma 3 3 2 5 2 2 2 5" xfId="35877" xr:uid="{00000000-0005-0000-0000-000094810000}"/>
    <cellStyle name="Comma 3 3 2 5 2 2 3" xfId="6935" xr:uid="{00000000-0005-0000-0000-000095810000}"/>
    <cellStyle name="Comma 3 3 2 5 2 2 3 2" xfId="25339" xr:uid="{00000000-0005-0000-0000-000096810000}"/>
    <cellStyle name="Comma 3 3 2 5 2 2 3 2 2" xfId="56722" xr:uid="{00000000-0005-0000-0000-000097810000}"/>
    <cellStyle name="Comma 3 3 2 5 2 2 3 3" xfId="17566" xr:uid="{00000000-0005-0000-0000-000098810000}"/>
    <cellStyle name="Comma 3 3 2 5 2 2 3 3 2" xfId="48949" xr:uid="{00000000-0005-0000-0000-000099810000}"/>
    <cellStyle name="Comma 3 3 2 5 2 2 3 4" xfId="38509" xr:uid="{00000000-0005-0000-0000-00009A810000}"/>
    <cellStyle name="Comma 3 3 2 5 2 2 4" xfId="20085" xr:uid="{00000000-0005-0000-0000-00009B810000}"/>
    <cellStyle name="Comma 3 3 2 5 2 2 4 2" xfId="51468" xr:uid="{00000000-0005-0000-0000-00009C810000}"/>
    <cellStyle name="Comma 3 3 2 5 2 2 5" xfId="27967" xr:uid="{00000000-0005-0000-0000-00009D810000}"/>
    <cellStyle name="Comma 3 3 2 5 2 2 5 2" xfId="59349" xr:uid="{00000000-0005-0000-0000-00009E810000}"/>
    <cellStyle name="Comma 3 3 2 5 2 2 6" xfId="12309" xr:uid="{00000000-0005-0000-0000-00009F810000}"/>
    <cellStyle name="Comma 3 3 2 5 2 2 6 2" xfId="43695" xr:uid="{00000000-0005-0000-0000-0000A0810000}"/>
    <cellStyle name="Comma 3 3 2 5 2 2 7" xfId="33247" xr:uid="{00000000-0005-0000-0000-0000A1810000}"/>
    <cellStyle name="Comma 3 3 2 5 2 3" xfId="4231" xr:uid="{00000000-0005-0000-0000-0000A2810000}"/>
    <cellStyle name="Comma 3 3 2 5 2 3 2" xfId="9592" xr:uid="{00000000-0005-0000-0000-0000A3810000}"/>
    <cellStyle name="Comma 3 3 2 5 2 3 2 2" xfId="22711" xr:uid="{00000000-0005-0000-0000-0000A4810000}"/>
    <cellStyle name="Comma 3 3 2 5 2 3 2 2 2" xfId="54094" xr:uid="{00000000-0005-0000-0000-0000A5810000}"/>
    <cellStyle name="Comma 3 3 2 5 2 3 2 3" xfId="41140" xr:uid="{00000000-0005-0000-0000-0000A6810000}"/>
    <cellStyle name="Comma 3 3 2 5 2 3 3" xfId="30593" xr:uid="{00000000-0005-0000-0000-0000A7810000}"/>
    <cellStyle name="Comma 3 3 2 5 2 3 3 2" xfId="61975" xr:uid="{00000000-0005-0000-0000-0000A8810000}"/>
    <cellStyle name="Comma 3 3 2 5 2 3 4" xfId="14936" xr:uid="{00000000-0005-0000-0000-0000A9810000}"/>
    <cellStyle name="Comma 3 3 2 5 2 3 4 2" xfId="46321" xr:uid="{00000000-0005-0000-0000-0000AA810000}"/>
    <cellStyle name="Comma 3 3 2 5 2 3 5" xfId="35876" xr:uid="{00000000-0005-0000-0000-0000AB810000}"/>
    <cellStyle name="Comma 3 3 2 5 2 4" xfId="6934" xr:uid="{00000000-0005-0000-0000-0000AC810000}"/>
    <cellStyle name="Comma 3 3 2 5 2 4 2" xfId="25338" xr:uid="{00000000-0005-0000-0000-0000AD810000}"/>
    <cellStyle name="Comma 3 3 2 5 2 4 2 2" xfId="56721" xr:uid="{00000000-0005-0000-0000-0000AE810000}"/>
    <cellStyle name="Comma 3 3 2 5 2 4 3" xfId="17565" xr:uid="{00000000-0005-0000-0000-0000AF810000}"/>
    <cellStyle name="Comma 3 3 2 5 2 4 3 2" xfId="48948" xr:uid="{00000000-0005-0000-0000-0000B0810000}"/>
    <cellStyle name="Comma 3 3 2 5 2 4 4" xfId="38508" xr:uid="{00000000-0005-0000-0000-0000B1810000}"/>
    <cellStyle name="Comma 3 3 2 5 2 5" xfId="20084" xr:uid="{00000000-0005-0000-0000-0000B2810000}"/>
    <cellStyle name="Comma 3 3 2 5 2 5 2" xfId="51467" xr:uid="{00000000-0005-0000-0000-0000B3810000}"/>
    <cellStyle name="Comma 3 3 2 5 2 6" xfId="27966" xr:uid="{00000000-0005-0000-0000-0000B4810000}"/>
    <cellStyle name="Comma 3 3 2 5 2 6 2" xfId="59348" xr:uid="{00000000-0005-0000-0000-0000B5810000}"/>
    <cellStyle name="Comma 3 3 2 5 2 7" xfId="12308" xr:uid="{00000000-0005-0000-0000-0000B6810000}"/>
    <cellStyle name="Comma 3 3 2 5 2 7 2" xfId="43694" xr:uid="{00000000-0005-0000-0000-0000B7810000}"/>
    <cellStyle name="Comma 3 3 2 5 2 8" xfId="33246" xr:uid="{00000000-0005-0000-0000-0000B8810000}"/>
    <cellStyle name="Comma 3 3 2 5 3" xfId="1533" xr:uid="{00000000-0005-0000-0000-0000B9810000}"/>
    <cellStyle name="Comma 3 3 2 5 3 2" xfId="4233" xr:uid="{00000000-0005-0000-0000-0000BA810000}"/>
    <cellStyle name="Comma 3 3 2 5 3 2 2" xfId="9594" xr:uid="{00000000-0005-0000-0000-0000BB810000}"/>
    <cellStyle name="Comma 3 3 2 5 3 2 2 2" xfId="22713" xr:uid="{00000000-0005-0000-0000-0000BC810000}"/>
    <cellStyle name="Comma 3 3 2 5 3 2 2 2 2" xfId="54096" xr:uid="{00000000-0005-0000-0000-0000BD810000}"/>
    <cellStyle name="Comma 3 3 2 5 3 2 2 3" xfId="41142" xr:uid="{00000000-0005-0000-0000-0000BE810000}"/>
    <cellStyle name="Comma 3 3 2 5 3 2 3" xfId="30595" xr:uid="{00000000-0005-0000-0000-0000BF810000}"/>
    <cellStyle name="Comma 3 3 2 5 3 2 3 2" xfId="61977" xr:uid="{00000000-0005-0000-0000-0000C0810000}"/>
    <cellStyle name="Comma 3 3 2 5 3 2 4" xfId="14938" xr:uid="{00000000-0005-0000-0000-0000C1810000}"/>
    <cellStyle name="Comma 3 3 2 5 3 2 4 2" xfId="46323" xr:uid="{00000000-0005-0000-0000-0000C2810000}"/>
    <cellStyle name="Comma 3 3 2 5 3 2 5" xfId="35878" xr:uid="{00000000-0005-0000-0000-0000C3810000}"/>
    <cellStyle name="Comma 3 3 2 5 3 3" xfId="6936" xr:uid="{00000000-0005-0000-0000-0000C4810000}"/>
    <cellStyle name="Comma 3 3 2 5 3 3 2" xfId="25340" xr:uid="{00000000-0005-0000-0000-0000C5810000}"/>
    <cellStyle name="Comma 3 3 2 5 3 3 2 2" xfId="56723" xr:uid="{00000000-0005-0000-0000-0000C6810000}"/>
    <cellStyle name="Comma 3 3 2 5 3 3 3" xfId="17567" xr:uid="{00000000-0005-0000-0000-0000C7810000}"/>
    <cellStyle name="Comma 3 3 2 5 3 3 3 2" xfId="48950" xr:uid="{00000000-0005-0000-0000-0000C8810000}"/>
    <cellStyle name="Comma 3 3 2 5 3 3 4" xfId="38510" xr:uid="{00000000-0005-0000-0000-0000C9810000}"/>
    <cellStyle name="Comma 3 3 2 5 3 4" xfId="20086" xr:uid="{00000000-0005-0000-0000-0000CA810000}"/>
    <cellStyle name="Comma 3 3 2 5 3 4 2" xfId="51469" xr:uid="{00000000-0005-0000-0000-0000CB810000}"/>
    <cellStyle name="Comma 3 3 2 5 3 5" xfId="27968" xr:uid="{00000000-0005-0000-0000-0000CC810000}"/>
    <cellStyle name="Comma 3 3 2 5 3 5 2" xfId="59350" xr:uid="{00000000-0005-0000-0000-0000CD810000}"/>
    <cellStyle name="Comma 3 3 2 5 3 6" xfId="12310" xr:uid="{00000000-0005-0000-0000-0000CE810000}"/>
    <cellStyle name="Comma 3 3 2 5 3 6 2" xfId="43696" xr:uid="{00000000-0005-0000-0000-0000CF810000}"/>
    <cellStyle name="Comma 3 3 2 5 3 7" xfId="33248" xr:uid="{00000000-0005-0000-0000-0000D0810000}"/>
    <cellStyle name="Comma 3 3 2 5 4" xfId="1534" xr:uid="{00000000-0005-0000-0000-0000D1810000}"/>
    <cellStyle name="Comma 3 3 2 5 4 2" xfId="4234" xr:uid="{00000000-0005-0000-0000-0000D2810000}"/>
    <cellStyle name="Comma 3 3 2 5 4 2 2" xfId="9595" xr:uid="{00000000-0005-0000-0000-0000D3810000}"/>
    <cellStyle name="Comma 3 3 2 5 4 2 2 2" xfId="22714" xr:uid="{00000000-0005-0000-0000-0000D4810000}"/>
    <cellStyle name="Comma 3 3 2 5 4 2 2 2 2" xfId="54097" xr:uid="{00000000-0005-0000-0000-0000D5810000}"/>
    <cellStyle name="Comma 3 3 2 5 4 2 2 3" xfId="41143" xr:uid="{00000000-0005-0000-0000-0000D6810000}"/>
    <cellStyle name="Comma 3 3 2 5 4 2 3" xfId="30596" xr:uid="{00000000-0005-0000-0000-0000D7810000}"/>
    <cellStyle name="Comma 3 3 2 5 4 2 3 2" xfId="61978" xr:uid="{00000000-0005-0000-0000-0000D8810000}"/>
    <cellStyle name="Comma 3 3 2 5 4 2 4" xfId="14939" xr:uid="{00000000-0005-0000-0000-0000D9810000}"/>
    <cellStyle name="Comma 3 3 2 5 4 2 4 2" xfId="46324" xr:uid="{00000000-0005-0000-0000-0000DA810000}"/>
    <cellStyle name="Comma 3 3 2 5 4 2 5" xfId="35879" xr:uid="{00000000-0005-0000-0000-0000DB810000}"/>
    <cellStyle name="Comma 3 3 2 5 4 3" xfId="6937" xr:uid="{00000000-0005-0000-0000-0000DC810000}"/>
    <cellStyle name="Comma 3 3 2 5 4 3 2" xfId="25341" xr:uid="{00000000-0005-0000-0000-0000DD810000}"/>
    <cellStyle name="Comma 3 3 2 5 4 3 2 2" xfId="56724" xr:uid="{00000000-0005-0000-0000-0000DE810000}"/>
    <cellStyle name="Comma 3 3 2 5 4 3 3" xfId="17568" xr:uid="{00000000-0005-0000-0000-0000DF810000}"/>
    <cellStyle name="Comma 3 3 2 5 4 3 3 2" xfId="48951" xr:uid="{00000000-0005-0000-0000-0000E0810000}"/>
    <cellStyle name="Comma 3 3 2 5 4 3 4" xfId="38511" xr:uid="{00000000-0005-0000-0000-0000E1810000}"/>
    <cellStyle name="Comma 3 3 2 5 4 4" xfId="20087" xr:uid="{00000000-0005-0000-0000-0000E2810000}"/>
    <cellStyle name="Comma 3 3 2 5 4 4 2" xfId="51470" xr:uid="{00000000-0005-0000-0000-0000E3810000}"/>
    <cellStyle name="Comma 3 3 2 5 4 5" xfId="27969" xr:uid="{00000000-0005-0000-0000-0000E4810000}"/>
    <cellStyle name="Comma 3 3 2 5 4 5 2" xfId="59351" xr:uid="{00000000-0005-0000-0000-0000E5810000}"/>
    <cellStyle name="Comma 3 3 2 5 4 6" xfId="12311" xr:uid="{00000000-0005-0000-0000-0000E6810000}"/>
    <cellStyle name="Comma 3 3 2 5 4 6 2" xfId="43697" xr:uid="{00000000-0005-0000-0000-0000E7810000}"/>
    <cellStyle name="Comma 3 3 2 5 4 7" xfId="33249" xr:uid="{00000000-0005-0000-0000-0000E8810000}"/>
    <cellStyle name="Comma 3 3 2 5 5" xfId="4230" xr:uid="{00000000-0005-0000-0000-0000E9810000}"/>
    <cellStyle name="Comma 3 3 2 5 5 2" xfId="9591" xr:uid="{00000000-0005-0000-0000-0000EA810000}"/>
    <cellStyle name="Comma 3 3 2 5 5 2 2" xfId="22710" xr:uid="{00000000-0005-0000-0000-0000EB810000}"/>
    <cellStyle name="Comma 3 3 2 5 5 2 2 2" xfId="54093" xr:uid="{00000000-0005-0000-0000-0000EC810000}"/>
    <cellStyle name="Comma 3 3 2 5 5 2 3" xfId="41139" xr:uid="{00000000-0005-0000-0000-0000ED810000}"/>
    <cellStyle name="Comma 3 3 2 5 5 3" xfId="30592" xr:uid="{00000000-0005-0000-0000-0000EE810000}"/>
    <cellStyle name="Comma 3 3 2 5 5 3 2" xfId="61974" xr:uid="{00000000-0005-0000-0000-0000EF810000}"/>
    <cellStyle name="Comma 3 3 2 5 5 4" xfId="14935" xr:uid="{00000000-0005-0000-0000-0000F0810000}"/>
    <cellStyle name="Comma 3 3 2 5 5 4 2" xfId="46320" xr:uid="{00000000-0005-0000-0000-0000F1810000}"/>
    <cellStyle name="Comma 3 3 2 5 5 5" xfId="35875" xr:uid="{00000000-0005-0000-0000-0000F2810000}"/>
    <cellStyle name="Comma 3 3 2 5 6" xfId="6933" xr:uid="{00000000-0005-0000-0000-0000F3810000}"/>
    <cellStyle name="Comma 3 3 2 5 6 2" xfId="25337" xr:uid="{00000000-0005-0000-0000-0000F4810000}"/>
    <cellStyle name="Comma 3 3 2 5 6 2 2" xfId="56720" xr:uid="{00000000-0005-0000-0000-0000F5810000}"/>
    <cellStyle name="Comma 3 3 2 5 6 3" xfId="17564" xr:uid="{00000000-0005-0000-0000-0000F6810000}"/>
    <cellStyle name="Comma 3 3 2 5 6 3 2" xfId="48947" xr:uid="{00000000-0005-0000-0000-0000F7810000}"/>
    <cellStyle name="Comma 3 3 2 5 6 4" xfId="38507" xr:uid="{00000000-0005-0000-0000-0000F8810000}"/>
    <cellStyle name="Comma 3 3 2 5 7" xfId="20083" xr:uid="{00000000-0005-0000-0000-0000F9810000}"/>
    <cellStyle name="Comma 3 3 2 5 7 2" xfId="51466" xr:uid="{00000000-0005-0000-0000-0000FA810000}"/>
    <cellStyle name="Comma 3 3 2 5 8" xfId="27965" xr:uid="{00000000-0005-0000-0000-0000FB810000}"/>
    <cellStyle name="Comma 3 3 2 5 8 2" xfId="59347" xr:uid="{00000000-0005-0000-0000-0000FC810000}"/>
    <cellStyle name="Comma 3 3 2 5 9" xfId="12307" xr:uid="{00000000-0005-0000-0000-0000FD810000}"/>
    <cellStyle name="Comma 3 3 2 5 9 2" xfId="43693" xr:uid="{00000000-0005-0000-0000-0000FE810000}"/>
    <cellStyle name="Comma 3 3 2 6" xfId="1535" xr:uid="{00000000-0005-0000-0000-0000FF810000}"/>
    <cellStyle name="Comma 3 3 2 6 2" xfId="1536" xr:uid="{00000000-0005-0000-0000-000000820000}"/>
    <cellStyle name="Comma 3 3 2 6 2 2" xfId="4236" xr:uid="{00000000-0005-0000-0000-000001820000}"/>
    <cellStyle name="Comma 3 3 2 6 2 2 2" xfId="9597" xr:uid="{00000000-0005-0000-0000-000002820000}"/>
    <cellStyle name="Comma 3 3 2 6 2 2 2 2" xfId="22716" xr:uid="{00000000-0005-0000-0000-000003820000}"/>
    <cellStyle name="Comma 3 3 2 6 2 2 2 2 2" xfId="54099" xr:uid="{00000000-0005-0000-0000-000004820000}"/>
    <cellStyle name="Comma 3 3 2 6 2 2 2 3" xfId="41145" xr:uid="{00000000-0005-0000-0000-000005820000}"/>
    <cellStyle name="Comma 3 3 2 6 2 2 3" xfId="30598" xr:uid="{00000000-0005-0000-0000-000006820000}"/>
    <cellStyle name="Comma 3 3 2 6 2 2 3 2" xfId="61980" xr:uid="{00000000-0005-0000-0000-000007820000}"/>
    <cellStyle name="Comma 3 3 2 6 2 2 4" xfId="14941" xr:uid="{00000000-0005-0000-0000-000008820000}"/>
    <cellStyle name="Comma 3 3 2 6 2 2 4 2" xfId="46326" xr:uid="{00000000-0005-0000-0000-000009820000}"/>
    <cellStyle name="Comma 3 3 2 6 2 2 5" xfId="35881" xr:uid="{00000000-0005-0000-0000-00000A820000}"/>
    <cellStyle name="Comma 3 3 2 6 2 3" xfId="6939" xr:uid="{00000000-0005-0000-0000-00000B820000}"/>
    <cellStyle name="Comma 3 3 2 6 2 3 2" xfId="25343" xr:uid="{00000000-0005-0000-0000-00000C820000}"/>
    <cellStyle name="Comma 3 3 2 6 2 3 2 2" xfId="56726" xr:uid="{00000000-0005-0000-0000-00000D820000}"/>
    <cellStyle name="Comma 3 3 2 6 2 3 3" xfId="17570" xr:uid="{00000000-0005-0000-0000-00000E820000}"/>
    <cellStyle name="Comma 3 3 2 6 2 3 3 2" xfId="48953" xr:uid="{00000000-0005-0000-0000-00000F820000}"/>
    <cellStyle name="Comma 3 3 2 6 2 3 4" xfId="38513" xr:uid="{00000000-0005-0000-0000-000010820000}"/>
    <cellStyle name="Comma 3 3 2 6 2 4" xfId="20089" xr:uid="{00000000-0005-0000-0000-000011820000}"/>
    <cellStyle name="Comma 3 3 2 6 2 4 2" xfId="51472" xr:uid="{00000000-0005-0000-0000-000012820000}"/>
    <cellStyle name="Comma 3 3 2 6 2 5" xfId="27971" xr:uid="{00000000-0005-0000-0000-000013820000}"/>
    <cellStyle name="Comma 3 3 2 6 2 5 2" xfId="59353" xr:uid="{00000000-0005-0000-0000-000014820000}"/>
    <cellStyle name="Comma 3 3 2 6 2 6" xfId="12313" xr:uid="{00000000-0005-0000-0000-000015820000}"/>
    <cellStyle name="Comma 3 3 2 6 2 6 2" xfId="43699" xr:uid="{00000000-0005-0000-0000-000016820000}"/>
    <cellStyle name="Comma 3 3 2 6 2 7" xfId="33251" xr:uid="{00000000-0005-0000-0000-000017820000}"/>
    <cellStyle name="Comma 3 3 2 6 3" xfId="1537" xr:uid="{00000000-0005-0000-0000-000018820000}"/>
    <cellStyle name="Comma 3 3 2 6 3 2" xfId="4237" xr:uid="{00000000-0005-0000-0000-000019820000}"/>
    <cellStyle name="Comma 3 3 2 6 3 2 2" xfId="9598" xr:uid="{00000000-0005-0000-0000-00001A820000}"/>
    <cellStyle name="Comma 3 3 2 6 3 2 2 2" xfId="22717" xr:uid="{00000000-0005-0000-0000-00001B820000}"/>
    <cellStyle name="Comma 3 3 2 6 3 2 2 2 2" xfId="54100" xr:uid="{00000000-0005-0000-0000-00001C820000}"/>
    <cellStyle name="Comma 3 3 2 6 3 2 2 3" xfId="41146" xr:uid="{00000000-0005-0000-0000-00001D820000}"/>
    <cellStyle name="Comma 3 3 2 6 3 2 3" xfId="30599" xr:uid="{00000000-0005-0000-0000-00001E820000}"/>
    <cellStyle name="Comma 3 3 2 6 3 2 3 2" xfId="61981" xr:uid="{00000000-0005-0000-0000-00001F820000}"/>
    <cellStyle name="Comma 3 3 2 6 3 2 4" xfId="14942" xr:uid="{00000000-0005-0000-0000-000020820000}"/>
    <cellStyle name="Comma 3 3 2 6 3 2 4 2" xfId="46327" xr:uid="{00000000-0005-0000-0000-000021820000}"/>
    <cellStyle name="Comma 3 3 2 6 3 2 5" xfId="35882" xr:uid="{00000000-0005-0000-0000-000022820000}"/>
    <cellStyle name="Comma 3 3 2 6 3 3" xfId="6940" xr:uid="{00000000-0005-0000-0000-000023820000}"/>
    <cellStyle name="Comma 3 3 2 6 3 3 2" xfId="25344" xr:uid="{00000000-0005-0000-0000-000024820000}"/>
    <cellStyle name="Comma 3 3 2 6 3 3 2 2" xfId="56727" xr:uid="{00000000-0005-0000-0000-000025820000}"/>
    <cellStyle name="Comma 3 3 2 6 3 3 3" xfId="17571" xr:uid="{00000000-0005-0000-0000-000026820000}"/>
    <cellStyle name="Comma 3 3 2 6 3 3 3 2" xfId="48954" xr:uid="{00000000-0005-0000-0000-000027820000}"/>
    <cellStyle name="Comma 3 3 2 6 3 3 4" xfId="38514" xr:uid="{00000000-0005-0000-0000-000028820000}"/>
    <cellStyle name="Comma 3 3 2 6 3 4" xfId="20090" xr:uid="{00000000-0005-0000-0000-000029820000}"/>
    <cellStyle name="Comma 3 3 2 6 3 4 2" xfId="51473" xr:uid="{00000000-0005-0000-0000-00002A820000}"/>
    <cellStyle name="Comma 3 3 2 6 3 5" xfId="27972" xr:uid="{00000000-0005-0000-0000-00002B820000}"/>
    <cellStyle name="Comma 3 3 2 6 3 5 2" xfId="59354" xr:uid="{00000000-0005-0000-0000-00002C820000}"/>
    <cellStyle name="Comma 3 3 2 6 3 6" xfId="12314" xr:uid="{00000000-0005-0000-0000-00002D820000}"/>
    <cellStyle name="Comma 3 3 2 6 3 6 2" xfId="43700" xr:uid="{00000000-0005-0000-0000-00002E820000}"/>
    <cellStyle name="Comma 3 3 2 6 3 7" xfId="33252" xr:uid="{00000000-0005-0000-0000-00002F820000}"/>
    <cellStyle name="Comma 3 3 2 6 4" xfId="4235" xr:uid="{00000000-0005-0000-0000-000030820000}"/>
    <cellStyle name="Comma 3 3 2 6 4 2" xfId="9596" xr:uid="{00000000-0005-0000-0000-000031820000}"/>
    <cellStyle name="Comma 3 3 2 6 4 2 2" xfId="22715" xr:uid="{00000000-0005-0000-0000-000032820000}"/>
    <cellStyle name="Comma 3 3 2 6 4 2 2 2" xfId="54098" xr:uid="{00000000-0005-0000-0000-000033820000}"/>
    <cellStyle name="Comma 3 3 2 6 4 2 3" xfId="41144" xr:uid="{00000000-0005-0000-0000-000034820000}"/>
    <cellStyle name="Comma 3 3 2 6 4 3" xfId="30597" xr:uid="{00000000-0005-0000-0000-000035820000}"/>
    <cellStyle name="Comma 3 3 2 6 4 3 2" xfId="61979" xr:uid="{00000000-0005-0000-0000-000036820000}"/>
    <cellStyle name="Comma 3 3 2 6 4 4" xfId="14940" xr:uid="{00000000-0005-0000-0000-000037820000}"/>
    <cellStyle name="Comma 3 3 2 6 4 4 2" xfId="46325" xr:uid="{00000000-0005-0000-0000-000038820000}"/>
    <cellStyle name="Comma 3 3 2 6 4 5" xfId="35880" xr:uid="{00000000-0005-0000-0000-000039820000}"/>
    <cellStyle name="Comma 3 3 2 6 5" xfId="6938" xr:uid="{00000000-0005-0000-0000-00003A820000}"/>
    <cellStyle name="Comma 3 3 2 6 5 2" xfId="25342" xr:uid="{00000000-0005-0000-0000-00003B820000}"/>
    <cellStyle name="Comma 3 3 2 6 5 2 2" xfId="56725" xr:uid="{00000000-0005-0000-0000-00003C820000}"/>
    <cellStyle name="Comma 3 3 2 6 5 3" xfId="17569" xr:uid="{00000000-0005-0000-0000-00003D820000}"/>
    <cellStyle name="Comma 3 3 2 6 5 3 2" xfId="48952" xr:uid="{00000000-0005-0000-0000-00003E820000}"/>
    <cellStyle name="Comma 3 3 2 6 5 4" xfId="38512" xr:uid="{00000000-0005-0000-0000-00003F820000}"/>
    <cellStyle name="Comma 3 3 2 6 6" xfId="20088" xr:uid="{00000000-0005-0000-0000-000040820000}"/>
    <cellStyle name="Comma 3 3 2 6 6 2" xfId="51471" xr:uid="{00000000-0005-0000-0000-000041820000}"/>
    <cellStyle name="Comma 3 3 2 6 7" xfId="27970" xr:uid="{00000000-0005-0000-0000-000042820000}"/>
    <cellStyle name="Comma 3 3 2 6 7 2" xfId="59352" xr:uid="{00000000-0005-0000-0000-000043820000}"/>
    <cellStyle name="Comma 3 3 2 6 8" xfId="12312" xr:uid="{00000000-0005-0000-0000-000044820000}"/>
    <cellStyle name="Comma 3 3 2 6 8 2" xfId="43698" xr:uid="{00000000-0005-0000-0000-000045820000}"/>
    <cellStyle name="Comma 3 3 2 6 9" xfId="33250" xr:uid="{00000000-0005-0000-0000-000046820000}"/>
    <cellStyle name="Comma 3 3 2 7" xfId="1538" xr:uid="{00000000-0005-0000-0000-000047820000}"/>
    <cellStyle name="Comma 3 3 2 7 2" xfId="1539" xr:uid="{00000000-0005-0000-0000-000048820000}"/>
    <cellStyle name="Comma 3 3 2 7 2 2" xfId="4239" xr:uid="{00000000-0005-0000-0000-000049820000}"/>
    <cellStyle name="Comma 3 3 2 7 2 2 2" xfId="9600" xr:uid="{00000000-0005-0000-0000-00004A820000}"/>
    <cellStyle name="Comma 3 3 2 7 2 2 2 2" xfId="22719" xr:uid="{00000000-0005-0000-0000-00004B820000}"/>
    <cellStyle name="Comma 3 3 2 7 2 2 2 2 2" xfId="54102" xr:uid="{00000000-0005-0000-0000-00004C820000}"/>
    <cellStyle name="Comma 3 3 2 7 2 2 2 3" xfId="41148" xr:uid="{00000000-0005-0000-0000-00004D820000}"/>
    <cellStyle name="Comma 3 3 2 7 2 2 3" xfId="30601" xr:uid="{00000000-0005-0000-0000-00004E820000}"/>
    <cellStyle name="Comma 3 3 2 7 2 2 3 2" xfId="61983" xr:uid="{00000000-0005-0000-0000-00004F820000}"/>
    <cellStyle name="Comma 3 3 2 7 2 2 4" xfId="14944" xr:uid="{00000000-0005-0000-0000-000050820000}"/>
    <cellStyle name="Comma 3 3 2 7 2 2 4 2" xfId="46329" xr:uid="{00000000-0005-0000-0000-000051820000}"/>
    <cellStyle name="Comma 3 3 2 7 2 2 5" xfId="35884" xr:uid="{00000000-0005-0000-0000-000052820000}"/>
    <cellStyle name="Comma 3 3 2 7 2 3" xfId="6942" xr:uid="{00000000-0005-0000-0000-000053820000}"/>
    <cellStyle name="Comma 3 3 2 7 2 3 2" xfId="25346" xr:uid="{00000000-0005-0000-0000-000054820000}"/>
    <cellStyle name="Comma 3 3 2 7 2 3 2 2" xfId="56729" xr:uid="{00000000-0005-0000-0000-000055820000}"/>
    <cellStyle name="Comma 3 3 2 7 2 3 3" xfId="17573" xr:uid="{00000000-0005-0000-0000-000056820000}"/>
    <cellStyle name="Comma 3 3 2 7 2 3 3 2" xfId="48956" xr:uid="{00000000-0005-0000-0000-000057820000}"/>
    <cellStyle name="Comma 3 3 2 7 2 3 4" xfId="38516" xr:uid="{00000000-0005-0000-0000-000058820000}"/>
    <cellStyle name="Comma 3 3 2 7 2 4" xfId="20092" xr:uid="{00000000-0005-0000-0000-000059820000}"/>
    <cellStyle name="Comma 3 3 2 7 2 4 2" xfId="51475" xr:uid="{00000000-0005-0000-0000-00005A820000}"/>
    <cellStyle name="Comma 3 3 2 7 2 5" xfId="27974" xr:uid="{00000000-0005-0000-0000-00005B820000}"/>
    <cellStyle name="Comma 3 3 2 7 2 5 2" xfId="59356" xr:uid="{00000000-0005-0000-0000-00005C820000}"/>
    <cellStyle name="Comma 3 3 2 7 2 6" xfId="12316" xr:uid="{00000000-0005-0000-0000-00005D820000}"/>
    <cellStyle name="Comma 3 3 2 7 2 6 2" xfId="43702" xr:uid="{00000000-0005-0000-0000-00005E820000}"/>
    <cellStyle name="Comma 3 3 2 7 2 7" xfId="33254" xr:uid="{00000000-0005-0000-0000-00005F820000}"/>
    <cellStyle name="Comma 3 3 2 7 3" xfId="4238" xr:uid="{00000000-0005-0000-0000-000060820000}"/>
    <cellStyle name="Comma 3 3 2 7 3 2" xfId="9599" xr:uid="{00000000-0005-0000-0000-000061820000}"/>
    <cellStyle name="Comma 3 3 2 7 3 2 2" xfId="22718" xr:uid="{00000000-0005-0000-0000-000062820000}"/>
    <cellStyle name="Comma 3 3 2 7 3 2 2 2" xfId="54101" xr:uid="{00000000-0005-0000-0000-000063820000}"/>
    <cellStyle name="Comma 3 3 2 7 3 2 3" xfId="41147" xr:uid="{00000000-0005-0000-0000-000064820000}"/>
    <cellStyle name="Comma 3 3 2 7 3 3" xfId="30600" xr:uid="{00000000-0005-0000-0000-000065820000}"/>
    <cellStyle name="Comma 3 3 2 7 3 3 2" xfId="61982" xr:uid="{00000000-0005-0000-0000-000066820000}"/>
    <cellStyle name="Comma 3 3 2 7 3 4" xfId="14943" xr:uid="{00000000-0005-0000-0000-000067820000}"/>
    <cellStyle name="Comma 3 3 2 7 3 4 2" xfId="46328" xr:uid="{00000000-0005-0000-0000-000068820000}"/>
    <cellStyle name="Comma 3 3 2 7 3 5" xfId="35883" xr:uid="{00000000-0005-0000-0000-000069820000}"/>
    <cellStyle name="Comma 3 3 2 7 4" xfId="6941" xr:uid="{00000000-0005-0000-0000-00006A820000}"/>
    <cellStyle name="Comma 3 3 2 7 4 2" xfId="25345" xr:uid="{00000000-0005-0000-0000-00006B820000}"/>
    <cellStyle name="Comma 3 3 2 7 4 2 2" xfId="56728" xr:uid="{00000000-0005-0000-0000-00006C820000}"/>
    <cellStyle name="Comma 3 3 2 7 4 3" xfId="17572" xr:uid="{00000000-0005-0000-0000-00006D820000}"/>
    <cellStyle name="Comma 3 3 2 7 4 3 2" xfId="48955" xr:uid="{00000000-0005-0000-0000-00006E820000}"/>
    <cellStyle name="Comma 3 3 2 7 4 4" xfId="38515" xr:uid="{00000000-0005-0000-0000-00006F820000}"/>
    <cellStyle name="Comma 3 3 2 7 5" xfId="20091" xr:uid="{00000000-0005-0000-0000-000070820000}"/>
    <cellStyle name="Comma 3 3 2 7 5 2" xfId="51474" xr:uid="{00000000-0005-0000-0000-000071820000}"/>
    <cellStyle name="Comma 3 3 2 7 6" xfId="27973" xr:uid="{00000000-0005-0000-0000-000072820000}"/>
    <cellStyle name="Comma 3 3 2 7 6 2" xfId="59355" xr:uid="{00000000-0005-0000-0000-000073820000}"/>
    <cellStyle name="Comma 3 3 2 7 7" xfId="12315" xr:uid="{00000000-0005-0000-0000-000074820000}"/>
    <cellStyle name="Comma 3 3 2 7 7 2" xfId="43701" xr:uid="{00000000-0005-0000-0000-000075820000}"/>
    <cellStyle name="Comma 3 3 2 7 8" xfId="33253" xr:uid="{00000000-0005-0000-0000-000076820000}"/>
    <cellStyle name="Comma 3 3 2 8" xfId="1540" xr:uid="{00000000-0005-0000-0000-000077820000}"/>
    <cellStyle name="Comma 3 3 2 8 2" xfId="4240" xr:uid="{00000000-0005-0000-0000-000078820000}"/>
    <cellStyle name="Comma 3 3 2 8 2 2" xfId="9601" xr:uid="{00000000-0005-0000-0000-000079820000}"/>
    <cellStyle name="Comma 3 3 2 8 2 2 2" xfId="22720" xr:uid="{00000000-0005-0000-0000-00007A820000}"/>
    <cellStyle name="Comma 3 3 2 8 2 2 2 2" xfId="54103" xr:uid="{00000000-0005-0000-0000-00007B820000}"/>
    <cellStyle name="Comma 3 3 2 8 2 2 3" xfId="41149" xr:uid="{00000000-0005-0000-0000-00007C820000}"/>
    <cellStyle name="Comma 3 3 2 8 2 3" xfId="30602" xr:uid="{00000000-0005-0000-0000-00007D820000}"/>
    <cellStyle name="Comma 3 3 2 8 2 3 2" xfId="61984" xr:uid="{00000000-0005-0000-0000-00007E820000}"/>
    <cellStyle name="Comma 3 3 2 8 2 4" xfId="14945" xr:uid="{00000000-0005-0000-0000-00007F820000}"/>
    <cellStyle name="Comma 3 3 2 8 2 4 2" xfId="46330" xr:uid="{00000000-0005-0000-0000-000080820000}"/>
    <cellStyle name="Comma 3 3 2 8 2 5" xfId="35885" xr:uid="{00000000-0005-0000-0000-000081820000}"/>
    <cellStyle name="Comma 3 3 2 8 3" xfId="6943" xr:uid="{00000000-0005-0000-0000-000082820000}"/>
    <cellStyle name="Comma 3 3 2 8 3 2" xfId="25347" xr:uid="{00000000-0005-0000-0000-000083820000}"/>
    <cellStyle name="Comma 3 3 2 8 3 2 2" xfId="56730" xr:uid="{00000000-0005-0000-0000-000084820000}"/>
    <cellStyle name="Comma 3 3 2 8 3 3" xfId="17574" xr:uid="{00000000-0005-0000-0000-000085820000}"/>
    <cellStyle name="Comma 3 3 2 8 3 3 2" xfId="48957" xr:uid="{00000000-0005-0000-0000-000086820000}"/>
    <cellStyle name="Comma 3 3 2 8 3 4" xfId="38517" xr:uid="{00000000-0005-0000-0000-000087820000}"/>
    <cellStyle name="Comma 3 3 2 8 4" xfId="20093" xr:uid="{00000000-0005-0000-0000-000088820000}"/>
    <cellStyle name="Comma 3 3 2 8 4 2" xfId="51476" xr:uid="{00000000-0005-0000-0000-000089820000}"/>
    <cellStyle name="Comma 3 3 2 8 5" xfId="27975" xr:uid="{00000000-0005-0000-0000-00008A820000}"/>
    <cellStyle name="Comma 3 3 2 8 5 2" xfId="59357" xr:uid="{00000000-0005-0000-0000-00008B820000}"/>
    <cellStyle name="Comma 3 3 2 8 6" xfId="12317" xr:uid="{00000000-0005-0000-0000-00008C820000}"/>
    <cellStyle name="Comma 3 3 2 8 6 2" xfId="43703" xr:uid="{00000000-0005-0000-0000-00008D820000}"/>
    <cellStyle name="Comma 3 3 2 8 7" xfId="33255" xr:uid="{00000000-0005-0000-0000-00008E820000}"/>
    <cellStyle name="Comma 3 3 2 9" xfId="1541" xr:uid="{00000000-0005-0000-0000-00008F820000}"/>
    <cellStyle name="Comma 3 3 2 9 2" xfId="4241" xr:uid="{00000000-0005-0000-0000-000090820000}"/>
    <cellStyle name="Comma 3 3 2 9 2 2" xfId="9602" xr:uid="{00000000-0005-0000-0000-000091820000}"/>
    <cellStyle name="Comma 3 3 2 9 2 2 2" xfId="22721" xr:uid="{00000000-0005-0000-0000-000092820000}"/>
    <cellStyle name="Comma 3 3 2 9 2 2 2 2" xfId="54104" xr:uid="{00000000-0005-0000-0000-000093820000}"/>
    <cellStyle name="Comma 3 3 2 9 2 2 3" xfId="41150" xr:uid="{00000000-0005-0000-0000-000094820000}"/>
    <cellStyle name="Comma 3 3 2 9 2 3" xfId="30603" xr:uid="{00000000-0005-0000-0000-000095820000}"/>
    <cellStyle name="Comma 3 3 2 9 2 3 2" xfId="61985" xr:uid="{00000000-0005-0000-0000-000096820000}"/>
    <cellStyle name="Comma 3 3 2 9 2 4" xfId="14946" xr:uid="{00000000-0005-0000-0000-000097820000}"/>
    <cellStyle name="Comma 3 3 2 9 2 4 2" xfId="46331" xr:uid="{00000000-0005-0000-0000-000098820000}"/>
    <cellStyle name="Comma 3 3 2 9 2 5" xfId="35886" xr:uid="{00000000-0005-0000-0000-000099820000}"/>
    <cellStyle name="Comma 3 3 2 9 3" xfId="6944" xr:uid="{00000000-0005-0000-0000-00009A820000}"/>
    <cellStyle name="Comma 3 3 2 9 3 2" xfId="25348" xr:uid="{00000000-0005-0000-0000-00009B820000}"/>
    <cellStyle name="Comma 3 3 2 9 3 2 2" xfId="56731" xr:uid="{00000000-0005-0000-0000-00009C820000}"/>
    <cellStyle name="Comma 3 3 2 9 3 3" xfId="17575" xr:uid="{00000000-0005-0000-0000-00009D820000}"/>
    <cellStyle name="Comma 3 3 2 9 3 3 2" xfId="48958" xr:uid="{00000000-0005-0000-0000-00009E820000}"/>
    <cellStyle name="Comma 3 3 2 9 3 4" xfId="38518" xr:uid="{00000000-0005-0000-0000-00009F820000}"/>
    <cellStyle name="Comma 3 3 2 9 4" xfId="20094" xr:uid="{00000000-0005-0000-0000-0000A0820000}"/>
    <cellStyle name="Comma 3 3 2 9 4 2" xfId="51477" xr:uid="{00000000-0005-0000-0000-0000A1820000}"/>
    <cellStyle name="Comma 3 3 2 9 5" xfId="27976" xr:uid="{00000000-0005-0000-0000-0000A2820000}"/>
    <cellStyle name="Comma 3 3 2 9 5 2" xfId="59358" xr:uid="{00000000-0005-0000-0000-0000A3820000}"/>
    <cellStyle name="Comma 3 3 2 9 6" xfId="12318" xr:uid="{00000000-0005-0000-0000-0000A4820000}"/>
    <cellStyle name="Comma 3 3 2 9 6 2" xfId="43704" xr:uid="{00000000-0005-0000-0000-0000A5820000}"/>
    <cellStyle name="Comma 3 3 2 9 7" xfId="33256" xr:uid="{00000000-0005-0000-0000-0000A6820000}"/>
    <cellStyle name="Comma 3 3 20" xfId="31966" xr:uid="{00000000-0005-0000-0000-0000A7820000}"/>
    <cellStyle name="Comma 3 3 3" xfId="1542" xr:uid="{00000000-0005-0000-0000-0000A8820000}"/>
    <cellStyle name="Comma 3 3 3 10" xfId="33257" xr:uid="{00000000-0005-0000-0000-0000A9820000}"/>
    <cellStyle name="Comma 3 3 3 2" xfId="1543" xr:uid="{00000000-0005-0000-0000-0000AA820000}"/>
    <cellStyle name="Comma 3 3 3 2 2" xfId="1544" xr:uid="{00000000-0005-0000-0000-0000AB820000}"/>
    <cellStyle name="Comma 3 3 3 2 2 2" xfId="4244" xr:uid="{00000000-0005-0000-0000-0000AC820000}"/>
    <cellStyle name="Comma 3 3 3 2 2 2 2" xfId="9605" xr:uid="{00000000-0005-0000-0000-0000AD820000}"/>
    <cellStyle name="Comma 3 3 3 2 2 2 2 2" xfId="22724" xr:uid="{00000000-0005-0000-0000-0000AE820000}"/>
    <cellStyle name="Comma 3 3 3 2 2 2 2 2 2" xfId="54107" xr:uid="{00000000-0005-0000-0000-0000AF820000}"/>
    <cellStyle name="Comma 3 3 3 2 2 2 2 3" xfId="41153" xr:uid="{00000000-0005-0000-0000-0000B0820000}"/>
    <cellStyle name="Comma 3 3 3 2 2 2 3" xfId="30606" xr:uid="{00000000-0005-0000-0000-0000B1820000}"/>
    <cellStyle name="Comma 3 3 3 2 2 2 3 2" xfId="61988" xr:uid="{00000000-0005-0000-0000-0000B2820000}"/>
    <cellStyle name="Comma 3 3 3 2 2 2 4" xfId="14949" xr:uid="{00000000-0005-0000-0000-0000B3820000}"/>
    <cellStyle name="Comma 3 3 3 2 2 2 4 2" xfId="46334" xr:uid="{00000000-0005-0000-0000-0000B4820000}"/>
    <cellStyle name="Comma 3 3 3 2 2 2 5" xfId="35889" xr:uid="{00000000-0005-0000-0000-0000B5820000}"/>
    <cellStyle name="Comma 3 3 3 2 2 3" xfId="6947" xr:uid="{00000000-0005-0000-0000-0000B6820000}"/>
    <cellStyle name="Comma 3 3 3 2 2 3 2" xfId="25351" xr:uid="{00000000-0005-0000-0000-0000B7820000}"/>
    <cellStyle name="Comma 3 3 3 2 2 3 2 2" xfId="56734" xr:uid="{00000000-0005-0000-0000-0000B8820000}"/>
    <cellStyle name="Comma 3 3 3 2 2 3 3" xfId="17578" xr:uid="{00000000-0005-0000-0000-0000B9820000}"/>
    <cellStyle name="Comma 3 3 3 2 2 3 3 2" xfId="48961" xr:uid="{00000000-0005-0000-0000-0000BA820000}"/>
    <cellStyle name="Comma 3 3 3 2 2 3 4" xfId="38521" xr:uid="{00000000-0005-0000-0000-0000BB820000}"/>
    <cellStyle name="Comma 3 3 3 2 2 4" xfId="20097" xr:uid="{00000000-0005-0000-0000-0000BC820000}"/>
    <cellStyle name="Comma 3 3 3 2 2 4 2" xfId="51480" xr:uid="{00000000-0005-0000-0000-0000BD820000}"/>
    <cellStyle name="Comma 3 3 3 2 2 5" xfId="27979" xr:uid="{00000000-0005-0000-0000-0000BE820000}"/>
    <cellStyle name="Comma 3 3 3 2 2 5 2" xfId="59361" xr:uid="{00000000-0005-0000-0000-0000BF820000}"/>
    <cellStyle name="Comma 3 3 3 2 2 6" xfId="12321" xr:uid="{00000000-0005-0000-0000-0000C0820000}"/>
    <cellStyle name="Comma 3 3 3 2 2 6 2" xfId="43707" xr:uid="{00000000-0005-0000-0000-0000C1820000}"/>
    <cellStyle name="Comma 3 3 3 2 2 7" xfId="33259" xr:uid="{00000000-0005-0000-0000-0000C2820000}"/>
    <cellStyle name="Comma 3 3 3 2 3" xfId="4243" xr:uid="{00000000-0005-0000-0000-0000C3820000}"/>
    <cellStyle name="Comma 3 3 3 2 3 2" xfId="9604" xr:uid="{00000000-0005-0000-0000-0000C4820000}"/>
    <cellStyle name="Comma 3 3 3 2 3 2 2" xfId="22723" xr:uid="{00000000-0005-0000-0000-0000C5820000}"/>
    <cellStyle name="Comma 3 3 3 2 3 2 2 2" xfId="54106" xr:uid="{00000000-0005-0000-0000-0000C6820000}"/>
    <cellStyle name="Comma 3 3 3 2 3 2 3" xfId="41152" xr:uid="{00000000-0005-0000-0000-0000C7820000}"/>
    <cellStyle name="Comma 3 3 3 2 3 3" xfId="30605" xr:uid="{00000000-0005-0000-0000-0000C8820000}"/>
    <cellStyle name="Comma 3 3 3 2 3 3 2" xfId="61987" xr:uid="{00000000-0005-0000-0000-0000C9820000}"/>
    <cellStyle name="Comma 3 3 3 2 3 4" xfId="14948" xr:uid="{00000000-0005-0000-0000-0000CA820000}"/>
    <cellStyle name="Comma 3 3 3 2 3 4 2" xfId="46333" xr:uid="{00000000-0005-0000-0000-0000CB820000}"/>
    <cellStyle name="Comma 3 3 3 2 3 5" xfId="35888" xr:uid="{00000000-0005-0000-0000-0000CC820000}"/>
    <cellStyle name="Comma 3 3 3 2 4" xfId="6946" xr:uid="{00000000-0005-0000-0000-0000CD820000}"/>
    <cellStyle name="Comma 3 3 3 2 4 2" xfId="25350" xr:uid="{00000000-0005-0000-0000-0000CE820000}"/>
    <cellStyle name="Comma 3 3 3 2 4 2 2" xfId="56733" xr:uid="{00000000-0005-0000-0000-0000CF820000}"/>
    <cellStyle name="Comma 3 3 3 2 4 3" xfId="17577" xr:uid="{00000000-0005-0000-0000-0000D0820000}"/>
    <cellStyle name="Comma 3 3 3 2 4 3 2" xfId="48960" xr:uid="{00000000-0005-0000-0000-0000D1820000}"/>
    <cellStyle name="Comma 3 3 3 2 4 4" xfId="38520" xr:uid="{00000000-0005-0000-0000-0000D2820000}"/>
    <cellStyle name="Comma 3 3 3 2 5" xfId="20096" xr:uid="{00000000-0005-0000-0000-0000D3820000}"/>
    <cellStyle name="Comma 3 3 3 2 5 2" xfId="51479" xr:uid="{00000000-0005-0000-0000-0000D4820000}"/>
    <cellStyle name="Comma 3 3 3 2 6" xfId="27978" xr:uid="{00000000-0005-0000-0000-0000D5820000}"/>
    <cellStyle name="Comma 3 3 3 2 6 2" xfId="59360" xr:uid="{00000000-0005-0000-0000-0000D6820000}"/>
    <cellStyle name="Comma 3 3 3 2 7" xfId="12320" xr:uid="{00000000-0005-0000-0000-0000D7820000}"/>
    <cellStyle name="Comma 3 3 3 2 7 2" xfId="43706" xr:uid="{00000000-0005-0000-0000-0000D8820000}"/>
    <cellStyle name="Comma 3 3 3 2 8" xfId="33258" xr:uid="{00000000-0005-0000-0000-0000D9820000}"/>
    <cellStyle name="Comma 3 3 3 3" xfId="1545" xr:uid="{00000000-0005-0000-0000-0000DA820000}"/>
    <cellStyle name="Comma 3 3 3 3 2" xfId="4245" xr:uid="{00000000-0005-0000-0000-0000DB820000}"/>
    <cellStyle name="Comma 3 3 3 3 2 2" xfId="9606" xr:uid="{00000000-0005-0000-0000-0000DC820000}"/>
    <cellStyle name="Comma 3 3 3 3 2 2 2" xfId="22725" xr:uid="{00000000-0005-0000-0000-0000DD820000}"/>
    <cellStyle name="Comma 3 3 3 3 2 2 2 2" xfId="54108" xr:uid="{00000000-0005-0000-0000-0000DE820000}"/>
    <cellStyle name="Comma 3 3 3 3 2 2 3" xfId="41154" xr:uid="{00000000-0005-0000-0000-0000DF820000}"/>
    <cellStyle name="Comma 3 3 3 3 2 3" xfId="30607" xr:uid="{00000000-0005-0000-0000-0000E0820000}"/>
    <cellStyle name="Comma 3 3 3 3 2 3 2" xfId="61989" xr:uid="{00000000-0005-0000-0000-0000E1820000}"/>
    <cellStyle name="Comma 3 3 3 3 2 4" xfId="14950" xr:uid="{00000000-0005-0000-0000-0000E2820000}"/>
    <cellStyle name="Comma 3 3 3 3 2 4 2" xfId="46335" xr:uid="{00000000-0005-0000-0000-0000E3820000}"/>
    <cellStyle name="Comma 3 3 3 3 2 5" xfId="35890" xr:uid="{00000000-0005-0000-0000-0000E4820000}"/>
    <cellStyle name="Comma 3 3 3 3 3" xfId="6948" xr:uid="{00000000-0005-0000-0000-0000E5820000}"/>
    <cellStyle name="Comma 3 3 3 3 3 2" xfId="25352" xr:uid="{00000000-0005-0000-0000-0000E6820000}"/>
    <cellStyle name="Comma 3 3 3 3 3 2 2" xfId="56735" xr:uid="{00000000-0005-0000-0000-0000E7820000}"/>
    <cellStyle name="Comma 3 3 3 3 3 3" xfId="17579" xr:uid="{00000000-0005-0000-0000-0000E8820000}"/>
    <cellStyle name="Comma 3 3 3 3 3 3 2" xfId="48962" xr:uid="{00000000-0005-0000-0000-0000E9820000}"/>
    <cellStyle name="Comma 3 3 3 3 3 4" xfId="38522" xr:uid="{00000000-0005-0000-0000-0000EA820000}"/>
    <cellStyle name="Comma 3 3 3 3 4" xfId="20098" xr:uid="{00000000-0005-0000-0000-0000EB820000}"/>
    <cellStyle name="Comma 3 3 3 3 4 2" xfId="51481" xr:uid="{00000000-0005-0000-0000-0000EC820000}"/>
    <cellStyle name="Comma 3 3 3 3 5" xfId="27980" xr:uid="{00000000-0005-0000-0000-0000ED820000}"/>
    <cellStyle name="Comma 3 3 3 3 5 2" xfId="59362" xr:uid="{00000000-0005-0000-0000-0000EE820000}"/>
    <cellStyle name="Comma 3 3 3 3 6" xfId="12322" xr:uid="{00000000-0005-0000-0000-0000EF820000}"/>
    <cellStyle name="Comma 3 3 3 3 6 2" xfId="43708" xr:uid="{00000000-0005-0000-0000-0000F0820000}"/>
    <cellStyle name="Comma 3 3 3 3 7" xfId="33260" xr:uid="{00000000-0005-0000-0000-0000F1820000}"/>
    <cellStyle name="Comma 3 3 3 4" xfId="1546" xr:uid="{00000000-0005-0000-0000-0000F2820000}"/>
    <cellStyle name="Comma 3 3 3 4 2" xfId="4246" xr:uid="{00000000-0005-0000-0000-0000F3820000}"/>
    <cellStyle name="Comma 3 3 3 4 2 2" xfId="9607" xr:uid="{00000000-0005-0000-0000-0000F4820000}"/>
    <cellStyle name="Comma 3 3 3 4 2 2 2" xfId="22726" xr:uid="{00000000-0005-0000-0000-0000F5820000}"/>
    <cellStyle name="Comma 3 3 3 4 2 2 2 2" xfId="54109" xr:uid="{00000000-0005-0000-0000-0000F6820000}"/>
    <cellStyle name="Comma 3 3 3 4 2 2 3" xfId="41155" xr:uid="{00000000-0005-0000-0000-0000F7820000}"/>
    <cellStyle name="Comma 3 3 3 4 2 3" xfId="30608" xr:uid="{00000000-0005-0000-0000-0000F8820000}"/>
    <cellStyle name="Comma 3 3 3 4 2 3 2" xfId="61990" xr:uid="{00000000-0005-0000-0000-0000F9820000}"/>
    <cellStyle name="Comma 3 3 3 4 2 4" xfId="14951" xr:uid="{00000000-0005-0000-0000-0000FA820000}"/>
    <cellStyle name="Comma 3 3 3 4 2 4 2" xfId="46336" xr:uid="{00000000-0005-0000-0000-0000FB820000}"/>
    <cellStyle name="Comma 3 3 3 4 2 5" xfId="35891" xr:uid="{00000000-0005-0000-0000-0000FC820000}"/>
    <cellStyle name="Comma 3 3 3 4 3" xfId="6949" xr:uid="{00000000-0005-0000-0000-0000FD820000}"/>
    <cellStyle name="Comma 3 3 3 4 3 2" xfId="25353" xr:uid="{00000000-0005-0000-0000-0000FE820000}"/>
    <cellStyle name="Comma 3 3 3 4 3 2 2" xfId="56736" xr:uid="{00000000-0005-0000-0000-0000FF820000}"/>
    <cellStyle name="Comma 3 3 3 4 3 3" xfId="17580" xr:uid="{00000000-0005-0000-0000-000000830000}"/>
    <cellStyle name="Comma 3 3 3 4 3 3 2" xfId="48963" xr:uid="{00000000-0005-0000-0000-000001830000}"/>
    <cellStyle name="Comma 3 3 3 4 3 4" xfId="38523" xr:uid="{00000000-0005-0000-0000-000002830000}"/>
    <cellStyle name="Comma 3 3 3 4 4" xfId="20099" xr:uid="{00000000-0005-0000-0000-000003830000}"/>
    <cellStyle name="Comma 3 3 3 4 4 2" xfId="51482" xr:uid="{00000000-0005-0000-0000-000004830000}"/>
    <cellStyle name="Comma 3 3 3 4 5" xfId="27981" xr:uid="{00000000-0005-0000-0000-000005830000}"/>
    <cellStyle name="Comma 3 3 3 4 5 2" xfId="59363" xr:uid="{00000000-0005-0000-0000-000006830000}"/>
    <cellStyle name="Comma 3 3 3 4 6" xfId="12323" xr:uid="{00000000-0005-0000-0000-000007830000}"/>
    <cellStyle name="Comma 3 3 3 4 6 2" xfId="43709" xr:uid="{00000000-0005-0000-0000-000008830000}"/>
    <cellStyle name="Comma 3 3 3 4 7" xfId="33261" xr:uid="{00000000-0005-0000-0000-000009830000}"/>
    <cellStyle name="Comma 3 3 3 5" xfId="4242" xr:uid="{00000000-0005-0000-0000-00000A830000}"/>
    <cellStyle name="Comma 3 3 3 5 2" xfId="9603" xr:uid="{00000000-0005-0000-0000-00000B830000}"/>
    <cellStyle name="Comma 3 3 3 5 2 2" xfId="22722" xr:uid="{00000000-0005-0000-0000-00000C830000}"/>
    <cellStyle name="Comma 3 3 3 5 2 2 2" xfId="54105" xr:uid="{00000000-0005-0000-0000-00000D830000}"/>
    <cellStyle name="Comma 3 3 3 5 2 3" xfId="41151" xr:uid="{00000000-0005-0000-0000-00000E830000}"/>
    <cellStyle name="Comma 3 3 3 5 3" xfId="30604" xr:uid="{00000000-0005-0000-0000-00000F830000}"/>
    <cellStyle name="Comma 3 3 3 5 3 2" xfId="61986" xr:uid="{00000000-0005-0000-0000-000010830000}"/>
    <cellStyle name="Comma 3 3 3 5 4" xfId="14947" xr:uid="{00000000-0005-0000-0000-000011830000}"/>
    <cellStyle name="Comma 3 3 3 5 4 2" xfId="46332" xr:uid="{00000000-0005-0000-0000-000012830000}"/>
    <cellStyle name="Comma 3 3 3 5 5" xfId="35887" xr:uid="{00000000-0005-0000-0000-000013830000}"/>
    <cellStyle name="Comma 3 3 3 6" xfId="6945" xr:uid="{00000000-0005-0000-0000-000014830000}"/>
    <cellStyle name="Comma 3 3 3 6 2" xfId="25349" xr:uid="{00000000-0005-0000-0000-000015830000}"/>
    <cellStyle name="Comma 3 3 3 6 2 2" xfId="56732" xr:uid="{00000000-0005-0000-0000-000016830000}"/>
    <cellStyle name="Comma 3 3 3 6 3" xfId="17576" xr:uid="{00000000-0005-0000-0000-000017830000}"/>
    <cellStyle name="Comma 3 3 3 6 3 2" xfId="48959" xr:uid="{00000000-0005-0000-0000-000018830000}"/>
    <cellStyle name="Comma 3 3 3 6 4" xfId="38519" xr:uid="{00000000-0005-0000-0000-000019830000}"/>
    <cellStyle name="Comma 3 3 3 7" xfId="20095" xr:uid="{00000000-0005-0000-0000-00001A830000}"/>
    <cellStyle name="Comma 3 3 3 7 2" xfId="51478" xr:uid="{00000000-0005-0000-0000-00001B830000}"/>
    <cellStyle name="Comma 3 3 3 8" xfId="27977" xr:uid="{00000000-0005-0000-0000-00001C830000}"/>
    <cellStyle name="Comma 3 3 3 8 2" xfId="59359" xr:uid="{00000000-0005-0000-0000-00001D830000}"/>
    <cellStyle name="Comma 3 3 3 9" xfId="12319" xr:uid="{00000000-0005-0000-0000-00001E830000}"/>
    <cellStyle name="Comma 3 3 3 9 2" xfId="43705" xr:uid="{00000000-0005-0000-0000-00001F830000}"/>
    <cellStyle name="Comma 3 3 4" xfId="1547" xr:uid="{00000000-0005-0000-0000-000020830000}"/>
    <cellStyle name="Comma 3 3 4 10" xfId="33262" xr:uid="{00000000-0005-0000-0000-000021830000}"/>
    <cellStyle name="Comma 3 3 4 2" xfId="1548" xr:uid="{00000000-0005-0000-0000-000022830000}"/>
    <cellStyle name="Comma 3 3 4 2 2" xfId="1549" xr:uid="{00000000-0005-0000-0000-000023830000}"/>
    <cellStyle name="Comma 3 3 4 2 2 2" xfId="4249" xr:uid="{00000000-0005-0000-0000-000024830000}"/>
    <cellStyle name="Comma 3 3 4 2 2 2 2" xfId="9610" xr:uid="{00000000-0005-0000-0000-000025830000}"/>
    <cellStyle name="Comma 3 3 4 2 2 2 2 2" xfId="22729" xr:uid="{00000000-0005-0000-0000-000026830000}"/>
    <cellStyle name="Comma 3 3 4 2 2 2 2 2 2" xfId="54112" xr:uid="{00000000-0005-0000-0000-000027830000}"/>
    <cellStyle name="Comma 3 3 4 2 2 2 2 3" xfId="41158" xr:uid="{00000000-0005-0000-0000-000028830000}"/>
    <cellStyle name="Comma 3 3 4 2 2 2 3" xfId="30611" xr:uid="{00000000-0005-0000-0000-000029830000}"/>
    <cellStyle name="Comma 3 3 4 2 2 2 3 2" xfId="61993" xr:uid="{00000000-0005-0000-0000-00002A830000}"/>
    <cellStyle name="Comma 3 3 4 2 2 2 4" xfId="14954" xr:uid="{00000000-0005-0000-0000-00002B830000}"/>
    <cellStyle name="Comma 3 3 4 2 2 2 4 2" xfId="46339" xr:uid="{00000000-0005-0000-0000-00002C830000}"/>
    <cellStyle name="Comma 3 3 4 2 2 2 5" xfId="35894" xr:uid="{00000000-0005-0000-0000-00002D830000}"/>
    <cellStyle name="Comma 3 3 4 2 2 3" xfId="6952" xr:uid="{00000000-0005-0000-0000-00002E830000}"/>
    <cellStyle name="Comma 3 3 4 2 2 3 2" xfId="25356" xr:uid="{00000000-0005-0000-0000-00002F830000}"/>
    <cellStyle name="Comma 3 3 4 2 2 3 2 2" xfId="56739" xr:uid="{00000000-0005-0000-0000-000030830000}"/>
    <cellStyle name="Comma 3 3 4 2 2 3 3" xfId="17583" xr:uid="{00000000-0005-0000-0000-000031830000}"/>
    <cellStyle name="Comma 3 3 4 2 2 3 3 2" xfId="48966" xr:uid="{00000000-0005-0000-0000-000032830000}"/>
    <cellStyle name="Comma 3 3 4 2 2 3 4" xfId="38526" xr:uid="{00000000-0005-0000-0000-000033830000}"/>
    <cellStyle name="Comma 3 3 4 2 2 4" xfId="20102" xr:uid="{00000000-0005-0000-0000-000034830000}"/>
    <cellStyle name="Comma 3 3 4 2 2 4 2" xfId="51485" xr:uid="{00000000-0005-0000-0000-000035830000}"/>
    <cellStyle name="Comma 3 3 4 2 2 5" xfId="27984" xr:uid="{00000000-0005-0000-0000-000036830000}"/>
    <cellStyle name="Comma 3 3 4 2 2 5 2" xfId="59366" xr:uid="{00000000-0005-0000-0000-000037830000}"/>
    <cellStyle name="Comma 3 3 4 2 2 6" xfId="12326" xr:uid="{00000000-0005-0000-0000-000038830000}"/>
    <cellStyle name="Comma 3 3 4 2 2 6 2" xfId="43712" xr:uid="{00000000-0005-0000-0000-000039830000}"/>
    <cellStyle name="Comma 3 3 4 2 2 7" xfId="33264" xr:uid="{00000000-0005-0000-0000-00003A830000}"/>
    <cellStyle name="Comma 3 3 4 2 3" xfId="4248" xr:uid="{00000000-0005-0000-0000-00003B830000}"/>
    <cellStyle name="Comma 3 3 4 2 3 2" xfId="9609" xr:uid="{00000000-0005-0000-0000-00003C830000}"/>
    <cellStyle name="Comma 3 3 4 2 3 2 2" xfId="22728" xr:uid="{00000000-0005-0000-0000-00003D830000}"/>
    <cellStyle name="Comma 3 3 4 2 3 2 2 2" xfId="54111" xr:uid="{00000000-0005-0000-0000-00003E830000}"/>
    <cellStyle name="Comma 3 3 4 2 3 2 3" xfId="41157" xr:uid="{00000000-0005-0000-0000-00003F830000}"/>
    <cellStyle name="Comma 3 3 4 2 3 3" xfId="30610" xr:uid="{00000000-0005-0000-0000-000040830000}"/>
    <cellStyle name="Comma 3 3 4 2 3 3 2" xfId="61992" xr:uid="{00000000-0005-0000-0000-000041830000}"/>
    <cellStyle name="Comma 3 3 4 2 3 4" xfId="14953" xr:uid="{00000000-0005-0000-0000-000042830000}"/>
    <cellStyle name="Comma 3 3 4 2 3 4 2" xfId="46338" xr:uid="{00000000-0005-0000-0000-000043830000}"/>
    <cellStyle name="Comma 3 3 4 2 3 5" xfId="35893" xr:uid="{00000000-0005-0000-0000-000044830000}"/>
    <cellStyle name="Comma 3 3 4 2 4" xfId="6951" xr:uid="{00000000-0005-0000-0000-000045830000}"/>
    <cellStyle name="Comma 3 3 4 2 4 2" xfId="25355" xr:uid="{00000000-0005-0000-0000-000046830000}"/>
    <cellStyle name="Comma 3 3 4 2 4 2 2" xfId="56738" xr:uid="{00000000-0005-0000-0000-000047830000}"/>
    <cellStyle name="Comma 3 3 4 2 4 3" xfId="17582" xr:uid="{00000000-0005-0000-0000-000048830000}"/>
    <cellStyle name="Comma 3 3 4 2 4 3 2" xfId="48965" xr:uid="{00000000-0005-0000-0000-000049830000}"/>
    <cellStyle name="Comma 3 3 4 2 4 4" xfId="38525" xr:uid="{00000000-0005-0000-0000-00004A830000}"/>
    <cellStyle name="Comma 3 3 4 2 5" xfId="20101" xr:uid="{00000000-0005-0000-0000-00004B830000}"/>
    <cellStyle name="Comma 3 3 4 2 5 2" xfId="51484" xr:uid="{00000000-0005-0000-0000-00004C830000}"/>
    <cellStyle name="Comma 3 3 4 2 6" xfId="27983" xr:uid="{00000000-0005-0000-0000-00004D830000}"/>
    <cellStyle name="Comma 3 3 4 2 6 2" xfId="59365" xr:uid="{00000000-0005-0000-0000-00004E830000}"/>
    <cellStyle name="Comma 3 3 4 2 7" xfId="12325" xr:uid="{00000000-0005-0000-0000-00004F830000}"/>
    <cellStyle name="Comma 3 3 4 2 7 2" xfId="43711" xr:uid="{00000000-0005-0000-0000-000050830000}"/>
    <cellStyle name="Comma 3 3 4 2 8" xfId="33263" xr:uid="{00000000-0005-0000-0000-000051830000}"/>
    <cellStyle name="Comma 3 3 4 3" xfId="1550" xr:uid="{00000000-0005-0000-0000-000052830000}"/>
    <cellStyle name="Comma 3 3 4 3 2" xfId="4250" xr:uid="{00000000-0005-0000-0000-000053830000}"/>
    <cellStyle name="Comma 3 3 4 3 2 2" xfId="9611" xr:uid="{00000000-0005-0000-0000-000054830000}"/>
    <cellStyle name="Comma 3 3 4 3 2 2 2" xfId="22730" xr:uid="{00000000-0005-0000-0000-000055830000}"/>
    <cellStyle name="Comma 3 3 4 3 2 2 2 2" xfId="54113" xr:uid="{00000000-0005-0000-0000-000056830000}"/>
    <cellStyle name="Comma 3 3 4 3 2 2 3" xfId="41159" xr:uid="{00000000-0005-0000-0000-000057830000}"/>
    <cellStyle name="Comma 3 3 4 3 2 3" xfId="30612" xr:uid="{00000000-0005-0000-0000-000058830000}"/>
    <cellStyle name="Comma 3 3 4 3 2 3 2" xfId="61994" xr:uid="{00000000-0005-0000-0000-000059830000}"/>
    <cellStyle name="Comma 3 3 4 3 2 4" xfId="14955" xr:uid="{00000000-0005-0000-0000-00005A830000}"/>
    <cellStyle name="Comma 3 3 4 3 2 4 2" xfId="46340" xr:uid="{00000000-0005-0000-0000-00005B830000}"/>
    <cellStyle name="Comma 3 3 4 3 2 5" xfId="35895" xr:uid="{00000000-0005-0000-0000-00005C830000}"/>
    <cellStyle name="Comma 3 3 4 3 3" xfId="6953" xr:uid="{00000000-0005-0000-0000-00005D830000}"/>
    <cellStyle name="Comma 3 3 4 3 3 2" xfId="25357" xr:uid="{00000000-0005-0000-0000-00005E830000}"/>
    <cellStyle name="Comma 3 3 4 3 3 2 2" xfId="56740" xr:uid="{00000000-0005-0000-0000-00005F830000}"/>
    <cellStyle name="Comma 3 3 4 3 3 3" xfId="17584" xr:uid="{00000000-0005-0000-0000-000060830000}"/>
    <cellStyle name="Comma 3 3 4 3 3 3 2" xfId="48967" xr:uid="{00000000-0005-0000-0000-000061830000}"/>
    <cellStyle name="Comma 3 3 4 3 3 4" xfId="38527" xr:uid="{00000000-0005-0000-0000-000062830000}"/>
    <cellStyle name="Comma 3 3 4 3 4" xfId="20103" xr:uid="{00000000-0005-0000-0000-000063830000}"/>
    <cellStyle name="Comma 3 3 4 3 4 2" xfId="51486" xr:uid="{00000000-0005-0000-0000-000064830000}"/>
    <cellStyle name="Comma 3 3 4 3 5" xfId="27985" xr:uid="{00000000-0005-0000-0000-000065830000}"/>
    <cellStyle name="Comma 3 3 4 3 5 2" xfId="59367" xr:uid="{00000000-0005-0000-0000-000066830000}"/>
    <cellStyle name="Comma 3 3 4 3 6" xfId="12327" xr:uid="{00000000-0005-0000-0000-000067830000}"/>
    <cellStyle name="Comma 3 3 4 3 6 2" xfId="43713" xr:uid="{00000000-0005-0000-0000-000068830000}"/>
    <cellStyle name="Comma 3 3 4 3 7" xfId="33265" xr:uid="{00000000-0005-0000-0000-000069830000}"/>
    <cellStyle name="Comma 3 3 4 4" xfId="1551" xr:uid="{00000000-0005-0000-0000-00006A830000}"/>
    <cellStyle name="Comma 3 3 4 4 2" xfId="4251" xr:uid="{00000000-0005-0000-0000-00006B830000}"/>
    <cellStyle name="Comma 3 3 4 4 2 2" xfId="9612" xr:uid="{00000000-0005-0000-0000-00006C830000}"/>
    <cellStyle name="Comma 3 3 4 4 2 2 2" xfId="22731" xr:uid="{00000000-0005-0000-0000-00006D830000}"/>
    <cellStyle name="Comma 3 3 4 4 2 2 2 2" xfId="54114" xr:uid="{00000000-0005-0000-0000-00006E830000}"/>
    <cellStyle name="Comma 3 3 4 4 2 2 3" xfId="41160" xr:uid="{00000000-0005-0000-0000-00006F830000}"/>
    <cellStyle name="Comma 3 3 4 4 2 3" xfId="30613" xr:uid="{00000000-0005-0000-0000-000070830000}"/>
    <cellStyle name="Comma 3 3 4 4 2 3 2" xfId="61995" xr:uid="{00000000-0005-0000-0000-000071830000}"/>
    <cellStyle name="Comma 3 3 4 4 2 4" xfId="14956" xr:uid="{00000000-0005-0000-0000-000072830000}"/>
    <cellStyle name="Comma 3 3 4 4 2 4 2" xfId="46341" xr:uid="{00000000-0005-0000-0000-000073830000}"/>
    <cellStyle name="Comma 3 3 4 4 2 5" xfId="35896" xr:uid="{00000000-0005-0000-0000-000074830000}"/>
    <cellStyle name="Comma 3 3 4 4 3" xfId="6954" xr:uid="{00000000-0005-0000-0000-000075830000}"/>
    <cellStyle name="Comma 3 3 4 4 3 2" xfId="25358" xr:uid="{00000000-0005-0000-0000-000076830000}"/>
    <cellStyle name="Comma 3 3 4 4 3 2 2" xfId="56741" xr:uid="{00000000-0005-0000-0000-000077830000}"/>
    <cellStyle name="Comma 3 3 4 4 3 3" xfId="17585" xr:uid="{00000000-0005-0000-0000-000078830000}"/>
    <cellStyle name="Comma 3 3 4 4 3 3 2" xfId="48968" xr:uid="{00000000-0005-0000-0000-000079830000}"/>
    <cellStyle name="Comma 3 3 4 4 3 4" xfId="38528" xr:uid="{00000000-0005-0000-0000-00007A830000}"/>
    <cellStyle name="Comma 3 3 4 4 4" xfId="20104" xr:uid="{00000000-0005-0000-0000-00007B830000}"/>
    <cellStyle name="Comma 3 3 4 4 4 2" xfId="51487" xr:uid="{00000000-0005-0000-0000-00007C830000}"/>
    <cellStyle name="Comma 3 3 4 4 5" xfId="27986" xr:uid="{00000000-0005-0000-0000-00007D830000}"/>
    <cellStyle name="Comma 3 3 4 4 5 2" xfId="59368" xr:uid="{00000000-0005-0000-0000-00007E830000}"/>
    <cellStyle name="Comma 3 3 4 4 6" xfId="12328" xr:uid="{00000000-0005-0000-0000-00007F830000}"/>
    <cellStyle name="Comma 3 3 4 4 6 2" xfId="43714" xr:uid="{00000000-0005-0000-0000-000080830000}"/>
    <cellStyle name="Comma 3 3 4 4 7" xfId="33266" xr:uid="{00000000-0005-0000-0000-000081830000}"/>
    <cellStyle name="Comma 3 3 4 5" xfId="4247" xr:uid="{00000000-0005-0000-0000-000082830000}"/>
    <cellStyle name="Comma 3 3 4 5 2" xfId="9608" xr:uid="{00000000-0005-0000-0000-000083830000}"/>
    <cellStyle name="Comma 3 3 4 5 2 2" xfId="22727" xr:uid="{00000000-0005-0000-0000-000084830000}"/>
    <cellStyle name="Comma 3 3 4 5 2 2 2" xfId="54110" xr:uid="{00000000-0005-0000-0000-000085830000}"/>
    <cellStyle name="Comma 3 3 4 5 2 3" xfId="41156" xr:uid="{00000000-0005-0000-0000-000086830000}"/>
    <cellStyle name="Comma 3 3 4 5 3" xfId="30609" xr:uid="{00000000-0005-0000-0000-000087830000}"/>
    <cellStyle name="Comma 3 3 4 5 3 2" xfId="61991" xr:uid="{00000000-0005-0000-0000-000088830000}"/>
    <cellStyle name="Comma 3 3 4 5 4" xfId="14952" xr:uid="{00000000-0005-0000-0000-000089830000}"/>
    <cellStyle name="Comma 3 3 4 5 4 2" xfId="46337" xr:uid="{00000000-0005-0000-0000-00008A830000}"/>
    <cellStyle name="Comma 3 3 4 5 5" xfId="35892" xr:uid="{00000000-0005-0000-0000-00008B830000}"/>
    <cellStyle name="Comma 3 3 4 6" xfId="6950" xr:uid="{00000000-0005-0000-0000-00008C830000}"/>
    <cellStyle name="Comma 3 3 4 6 2" xfId="25354" xr:uid="{00000000-0005-0000-0000-00008D830000}"/>
    <cellStyle name="Comma 3 3 4 6 2 2" xfId="56737" xr:uid="{00000000-0005-0000-0000-00008E830000}"/>
    <cellStyle name="Comma 3 3 4 6 3" xfId="17581" xr:uid="{00000000-0005-0000-0000-00008F830000}"/>
    <cellStyle name="Comma 3 3 4 6 3 2" xfId="48964" xr:uid="{00000000-0005-0000-0000-000090830000}"/>
    <cellStyle name="Comma 3 3 4 6 4" xfId="38524" xr:uid="{00000000-0005-0000-0000-000091830000}"/>
    <cellStyle name="Comma 3 3 4 7" xfId="20100" xr:uid="{00000000-0005-0000-0000-000092830000}"/>
    <cellStyle name="Comma 3 3 4 7 2" xfId="51483" xr:uid="{00000000-0005-0000-0000-000093830000}"/>
    <cellStyle name="Comma 3 3 4 8" xfId="27982" xr:uid="{00000000-0005-0000-0000-000094830000}"/>
    <cellStyle name="Comma 3 3 4 8 2" xfId="59364" xr:uid="{00000000-0005-0000-0000-000095830000}"/>
    <cellStyle name="Comma 3 3 4 9" xfId="12324" xr:uid="{00000000-0005-0000-0000-000096830000}"/>
    <cellStyle name="Comma 3 3 4 9 2" xfId="43710" xr:uid="{00000000-0005-0000-0000-000097830000}"/>
    <cellStyle name="Comma 3 3 5" xfId="1552" xr:uid="{00000000-0005-0000-0000-000098830000}"/>
    <cellStyle name="Comma 3 3 5 10" xfId="33267" xr:uid="{00000000-0005-0000-0000-000099830000}"/>
    <cellStyle name="Comma 3 3 5 2" xfId="1553" xr:uid="{00000000-0005-0000-0000-00009A830000}"/>
    <cellStyle name="Comma 3 3 5 2 2" xfId="1554" xr:uid="{00000000-0005-0000-0000-00009B830000}"/>
    <cellStyle name="Comma 3 3 5 2 2 2" xfId="4254" xr:uid="{00000000-0005-0000-0000-00009C830000}"/>
    <cellStyle name="Comma 3 3 5 2 2 2 2" xfId="9615" xr:uid="{00000000-0005-0000-0000-00009D830000}"/>
    <cellStyle name="Comma 3 3 5 2 2 2 2 2" xfId="22734" xr:uid="{00000000-0005-0000-0000-00009E830000}"/>
    <cellStyle name="Comma 3 3 5 2 2 2 2 2 2" xfId="54117" xr:uid="{00000000-0005-0000-0000-00009F830000}"/>
    <cellStyle name="Comma 3 3 5 2 2 2 2 3" xfId="41163" xr:uid="{00000000-0005-0000-0000-0000A0830000}"/>
    <cellStyle name="Comma 3 3 5 2 2 2 3" xfId="30616" xr:uid="{00000000-0005-0000-0000-0000A1830000}"/>
    <cellStyle name="Comma 3 3 5 2 2 2 3 2" xfId="61998" xr:uid="{00000000-0005-0000-0000-0000A2830000}"/>
    <cellStyle name="Comma 3 3 5 2 2 2 4" xfId="14959" xr:uid="{00000000-0005-0000-0000-0000A3830000}"/>
    <cellStyle name="Comma 3 3 5 2 2 2 4 2" xfId="46344" xr:uid="{00000000-0005-0000-0000-0000A4830000}"/>
    <cellStyle name="Comma 3 3 5 2 2 2 5" xfId="35899" xr:uid="{00000000-0005-0000-0000-0000A5830000}"/>
    <cellStyle name="Comma 3 3 5 2 2 3" xfId="6957" xr:uid="{00000000-0005-0000-0000-0000A6830000}"/>
    <cellStyle name="Comma 3 3 5 2 2 3 2" xfId="25361" xr:uid="{00000000-0005-0000-0000-0000A7830000}"/>
    <cellStyle name="Comma 3 3 5 2 2 3 2 2" xfId="56744" xr:uid="{00000000-0005-0000-0000-0000A8830000}"/>
    <cellStyle name="Comma 3 3 5 2 2 3 3" xfId="17588" xr:uid="{00000000-0005-0000-0000-0000A9830000}"/>
    <cellStyle name="Comma 3 3 5 2 2 3 3 2" xfId="48971" xr:uid="{00000000-0005-0000-0000-0000AA830000}"/>
    <cellStyle name="Comma 3 3 5 2 2 3 4" xfId="38531" xr:uid="{00000000-0005-0000-0000-0000AB830000}"/>
    <cellStyle name="Comma 3 3 5 2 2 4" xfId="20107" xr:uid="{00000000-0005-0000-0000-0000AC830000}"/>
    <cellStyle name="Comma 3 3 5 2 2 4 2" xfId="51490" xr:uid="{00000000-0005-0000-0000-0000AD830000}"/>
    <cellStyle name="Comma 3 3 5 2 2 5" xfId="27989" xr:uid="{00000000-0005-0000-0000-0000AE830000}"/>
    <cellStyle name="Comma 3 3 5 2 2 5 2" xfId="59371" xr:uid="{00000000-0005-0000-0000-0000AF830000}"/>
    <cellStyle name="Comma 3 3 5 2 2 6" xfId="12331" xr:uid="{00000000-0005-0000-0000-0000B0830000}"/>
    <cellStyle name="Comma 3 3 5 2 2 6 2" xfId="43717" xr:uid="{00000000-0005-0000-0000-0000B1830000}"/>
    <cellStyle name="Comma 3 3 5 2 2 7" xfId="33269" xr:uid="{00000000-0005-0000-0000-0000B2830000}"/>
    <cellStyle name="Comma 3 3 5 2 3" xfId="4253" xr:uid="{00000000-0005-0000-0000-0000B3830000}"/>
    <cellStyle name="Comma 3 3 5 2 3 2" xfId="9614" xr:uid="{00000000-0005-0000-0000-0000B4830000}"/>
    <cellStyle name="Comma 3 3 5 2 3 2 2" xfId="22733" xr:uid="{00000000-0005-0000-0000-0000B5830000}"/>
    <cellStyle name="Comma 3 3 5 2 3 2 2 2" xfId="54116" xr:uid="{00000000-0005-0000-0000-0000B6830000}"/>
    <cellStyle name="Comma 3 3 5 2 3 2 3" xfId="41162" xr:uid="{00000000-0005-0000-0000-0000B7830000}"/>
    <cellStyle name="Comma 3 3 5 2 3 3" xfId="30615" xr:uid="{00000000-0005-0000-0000-0000B8830000}"/>
    <cellStyle name="Comma 3 3 5 2 3 3 2" xfId="61997" xr:uid="{00000000-0005-0000-0000-0000B9830000}"/>
    <cellStyle name="Comma 3 3 5 2 3 4" xfId="14958" xr:uid="{00000000-0005-0000-0000-0000BA830000}"/>
    <cellStyle name="Comma 3 3 5 2 3 4 2" xfId="46343" xr:uid="{00000000-0005-0000-0000-0000BB830000}"/>
    <cellStyle name="Comma 3 3 5 2 3 5" xfId="35898" xr:uid="{00000000-0005-0000-0000-0000BC830000}"/>
    <cellStyle name="Comma 3 3 5 2 4" xfId="6956" xr:uid="{00000000-0005-0000-0000-0000BD830000}"/>
    <cellStyle name="Comma 3 3 5 2 4 2" xfId="25360" xr:uid="{00000000-0005-0000-0000-0000BE830000}"/>
    <cellStyle name="Comma 3 3 5 2 4 2 2" xfId="56743" xr:uid="{00000000-0005-0000-0000-0000BF830000}"/>
    <cellStyle name="Comma 3 3 5 2 4 3" xfId="17587" xr:uid="{00000000-0005-0000-0000-0000C0830000}"/>
    <cellStyle name="Comma 3 3 5 2 4 3 2" xfId="48970" xr:uid="{00000000-0005-0000-0000-0000C1830000}"/>
    <cellStyle name="Comma 3 3 5 2 4 4" xfId="38530" xr:uid="{00000000-0005-0000-0000-0000C2830000}"/>
    <cellStyle name="Comma 3 3 5 2 5" xfId="20106" xr:uid="{00000000-0005-0000-0000-0000C3830000}"/>
    <cellStyle name="Comma 3 3 5 2 5 2" xfId="51489" xr:uid="{00000000-0005-0000-0000-0000C4830000}"/>
    <cellStyle name="Comma 3 3 5 2 6" xfId="27988" xr:uid="{00000000-0005-0000-0000-0000C5830000}"/>
    <cellStyle name="Comma 3 3 5 2 6 2" xfId="59370" xr:uid="{00000000-0005-0000-0000-0000C6830000}"/>
    <cellStyle name="Comma 3 3 5 2 7" xfId="12330" xr:uid="{00000000-0005-0000-0000-0000C7830000}"/>
    <cellStyle name="Comma 3 3 5 2 7 2" xfId="43716" xr:uid="{00000000-0005-0000-0000-0000C8830000}"/>
    <cellStyle name="Comma 3 3 5 2 8" xfId="33268" xr:uid="{00000000-0005-0000-0000-0000C9830000}"/>
    <cellStyle name="Comma 3 3 5 3" xfId="1555" xr:uid="{00000000-0005-0000-0000-0000CA830000}"/>
    <cellStyle name="Comma 3 3 5 3 2" xfId="4255" xr:uid="{00000000-0005-0000-0000-0000CB830000}"/>
    <cellStyle name="Comma 3 3 5 3 2 2" xfId="9616" xr:uid="{00000000-0005-0000-0000-0000CC830000}"/>
    <cellStyle name="Comma 3 3 5 3 2 2 2" xfId="22735" xr:uid="{00000000-0005-0000-0000-0000CD830000}"/>
    <cellStyle name="Comma 3 3 5 3 2 2 2 2" xfId="54118" xr:uid="{00000000-0005-0000-0000-0000CE830000}"/>
    <cellStyle name="Comma 3 3 5 3 2 2 3" xfId="41164" xr:uid="{00000000-0005-0000-0000-0000CF830000}"/>
    <cellStyle name="Comma 3 3 5 3 2 3" xfId="30617" xr:uid="{00000000-0005-0000-0000-0000D0830000}"/>
    <cellStyle name="Comma 3 3 5 3 2 3 2" xfId="61999" xr:uid="{00000000-0005-0000-0000-0000D1830000}"/>
    <cellStyle name="Comma 3 3 5 3 2 4" xfId="14960" xr:uid="{00000000-0005-0000-0000-0000D2830000}"/>
    <cellStyle name="Comma 3 3 5 3 2 4 2" xfId="46345" xr:uid="{00000000-0005-0000-0000-0000D3830000}"/>
    <cellStyle name="Comma 3 3 5 3 2 5" xfId="35900" xr:uid="{00000000-0005-0000-0000-0000D4830000}"/>
    <cellStyle name="Comma 3 3 5 3 3" xfId="6958" xr:uid="{00000000-0005-0000-0000-0000D5830000}"/>
    <cellStyle name="Comma 3 3 5 3 3 2" xfId="25362" xr:uid="{00000000-0005-0000-0000-0000D6830000}"/>
    <cellStyle name="Comma 3 3 5 3 3 2 2" xfId="56745" xr:uid="{00000000-0005-0000-0000-0000D7830000}"/>
    <cellStyle name="Comma 3 3 5 3 3 3" xfId="17589" xr:uid="{00000000-0005-0000-0000-0000D8830000}"/>
    <cellStyle name="Comma 3 3 5 3 3 3 2" xfId="48972" xr:uid="{00000000-0005-0000-0000-0000D9830000}"/>
    <cellStyle name="Comma 3 3 5 3 3 4" xfId="38532" xr:uid="{00000000-0005-0000-0000-0000DA830000}"/>
    <cellStyle name="Comma 3 3 5 3 4" xfId="20108" xr:uid="{00000000-0005-0000-0000-0000DB830000}"/>
    <cellStyle name="Comma 3 3 5 3 4 2" xfId="51491" xr:uid="{00000000-0005-0000-0000-0000DC830000}"/>
    <cellStyle name="Comma 3 3 5 3 5" xfId="27990" xr:uid="{00000000-0005-0000-0000-0000DD830000}"/>
    <cellStyle name="Comma 3 3 5 3 5 2" xfId="59372" xr:uid="{00000000-0005-0000-0000-0000DE830000}"/>
    <cellStyle name="Comma 3 3 5 3 6" xfId="12332" xr:uid="{00000000-0005-0000-0000-0000DF830000}"/>
    <cellStyle name="Comma 3 3 5 3 6 2" xfId="43718" xr:uid="{00000000-0005-0000-0000-0000E0830000}"/>
    <cellStyle name="Comma 3 3 5 3 7" xfId="33270" xr:uid="{00000000-0005-0000-0000-0000E1830000}"/>
    <cellStyle name="Comma 3 3 5 4" xfId="1556" xr:uid="{00000000-0005-0000-0000-0000E2830000}"/>
    <cellStyle name="Comma 3 3 5 4 2" xfId="4256" xr:uid="{00000000-0005-0000-0000-0000E3830000}"/>
    <cellStyle name="Comma 3 3 5 4 2 2" xfId="9617" xr:uid="{00000000-0005-0000-0000-0000E4830000}"/>
    <cellStyle name="Comma 3 3 5 4 2 2 2" xfId="22736" xr:uid="{00000000-0005-0000-0000-0000E5830000}"/>
    <cellStyle name="Comma 3 3 5 4 2 2 2 2" xfId="54119" xr:uid="{00000000-0005-0000-0000-0000E6830000}"/>
    <cellStyle name="Comma 3 3 5 4 2 2 3" xfId="41165" xr:uid="{00000000-0005-0000-0000-0000E7830000}"/>
    <cellStyle name="Comma 3 3 5 4 2 3" xfId="30618" xr:uid="{00000000-0005-0000-0000-0000E8830000}"/>
    <cellStyle name="Comma 3 3 5 4 2 3 2" xfId="62000" xr:uid="{00000000-0005-0000-0000-0000E9830000}"/>
    <cellStyle name="Comma 3 3 5 4 2 4" xfId="14961" xr:uid="{00000000-0005-0000-0000-0000EA830000}"/>
    <cellStyle name="Comma 3 3 5 4 2 4 2" xfId="46346" xr:uid="{00000000-0005-0000-0000-0000EB830000}"/>
    <cellStyle name="Comma 3 3 5 4 2 5" xfId="35901" xr:uid="{00000000-0005-0000-0000-0000EC830000}"/>
    <cellStyle name="Comma 3 3 5 4 3" xfId="6959" xr:uid="{00000000-0005-0000-0000-0000ED830000}"/>
    <cellStyle name="Comma 3 3 5 4 3 2" xfId="25363" xr:uid="{00000000-0005-0000-0000-0000EE830000}"/>
    <cellStyle name="Comma 3 3 5 4 3 2 2" xfId="56746" xr:uid="{00000000-0005-0000-0000-0000EF830000}"/>
    <cellStyle name="Comma 3 3 5 4 3 3" xfId="17590" xr:uid="{00000000-0005-0000-0000-0000F0830000}"/>
    <cellStyle name="Comma 3 3 5 4 3 3 2" xfId="48973" xr:uid="{00000000-0005-0000-0000-0000F1830000}"/>
    <cellStyle name="Comma 3 3 5 4 3 4" xfId="38533" xr:uid="{00000000-0005-0000-0000-0000F2830000}"/>
    <cellStyle name="Comma 3 3 5 4 4" xfId="20109" xr:uid="{00000000-0005-0000-0000-0000F3830000}"/>
    <cellStyle name="Comma 3 3 5 4 4 2" xfId="51492" xr:uid="{00000000-0005-0000-0000-0000F4830000}"/>
    <cellStyle name="Comma 3 3 5 4 5" xfId="27991" xr:uid="{00000000-0005-0000-0000-0000F5830000}"/>
    <cellStyle name="Comma 3 3 5 4 5 2" xfId="59373" xr:uid="{00000000-0005-0000-0000-0000F6830000}"/>
    <cellStyle name="Comma 3 3 5 4 6" xfId="12333" xr:uid="{00000000-0005-0000-0000-0000F7830000}"/>
    <cellStyle name="Comma 3 3 5 4 6 2" xfId="43719" xr:uid="{00000000-0005-0000-0000-0000F8830000}"/>
    <cellStyle name="Comma 3 3 5 4 7" xfId="33271" xr:uid="{00000000-0005-0000-0000-0000F9830000}"/>
    <cellStyle name="Comma 3 3 5 5" xfId="4252" xr:uid="{00000000-0005-0000-0000-0000FA830000}"/>
    <cellStyle name="Comma 3 3 5 5 2" xfId="9613" xr:uid="{00000000-0005-0000-0000-0000FB830000}"/>
    <cellStyle name="Comma 3 3 5 5 2 2" xfId="22732" xr:uid="{00000000-0005-0000-0000-0000FC830000}"/>
    <cellStyle name="Comma 3 3 5 5 2 2 2" xfId="54115" xr:uid="{00000000-0005-0000-0000-0000FD830000}"/>
    <cellStyle name="Comma 3 3 5 5 2 3" xfId="41161" xr:uid="{00000000-0005-0000-0000-0000FE830000}"/>
    <cellStyle name="Comma 3 3 5 5 3" xfId="30614" xr:uid="{00000000-0005-0000-0000-0000FF830000}"/>
    <cellStyle name="Comma 3 3 5 5 3 2" xfId="61996" xr:uid="{00000000-0005-0000-0000-000000840000}"/>
    <cellStyle name="Comma 3 3 5 5 4" xfId="14957" xr:uid="{00000000-0005-0000-0000-000001840000}"/>
    <cellStyle name="Comma 3 3 5 5 4 2" xfId="46342" xr:uid="{00000000-0005-0000-0000-000002840000}"/>
    <cellStyle name="Comma 3 3 5 5 5" xfId="35897" xr:uid="{00000000-0005-0000-0000-000003840000}"/>
    <cellStyle name="Comma 3 3 5 6" xfId="6955" xr:uid="{00000000-0005-0000-0000-000004840000}"/>
    <cellStyle name="Comma 3 3 5 6 2" xfId="25359" xr:uid="{00000000-0005-0000-0000-000005840000}"/>
    <cellStyle name="Comma 3 3 5 6 2 2" xfId="56742" xr:uid="{00000000-0005-0000-0000-000006840000}"/>
    <cellStyle name="Comma 3 3 5 6 3" xfId="17586" xr:uid="{00000000-0005-0000-0000-000007840000}"/>
    <cellStyle name="Comma 3 3 5 6 3 2" xfId="48969" xr:uid="{00000000-0005-0000-0000-000008840000}"/>
    <cellStyle name="Comma 3 3 5 6 4" xfId="38529" xr:uid="{00000000-0005-0000-0000-000009840000}"/>
    <cellStyle name="Comma 3 3 5 7" xfId="20105" xr:uid="{00000000-0005-0000-0000-00000A840000}"/>
    <cellStyle name="Comma 3 3 5 7 2" xfId="51488" xr:uid="{00000000-0005-0000-0000-00000B840000}"/>
    <cellStyle name="Comma 3 3 5 8" xfId="27987" xr:uid="{00000000-0005-0000-0000-00000C840000}"/>
    <cellStyle name="Comma 3 3 5 8 2" xfId="59369" xr:uid="{00000000-0005-0000-0000-00000D840000}"/>
    <cellStyle name="Comma 3 3 5 9" xfId="12329" xr:uid="{00000000-0005-0000-0000-00000E840000}"/>
    <cellStyle name="Comma 3 3 5 9 2" xfId="43715" xr:uid="{00000000-0005-0000-0000-00000F840000}"/>
    <cellStyle name="Comma 3 3 6" xfId="1557" xr:uid="{00000000-0005-0000-0000-000010840000}"/>
    <cellStyle name="Comma 3 3 6 10" xfId="33272" xr:uid="{00000000-0005-0000-0000-000011840000}"/>
    <cellStyle name="Comma 3 3 6 2" xfId="1558" xr:uid="{00000000-0005-0000-0000-000012840000}"/>
    <cellStyle name="Comma 3 3 6 2 2" xfId="1559" xr:uid="{00000000-0005-0000-0000-000013840000}"/>
    <cellStyle name="Comma 3 3 6 2 2 2" xfId="4259" xr:uid="{00000000-0005-0000-0000-000014840000}"/>
    <cellStyle name="Comma 3 3 6 2 2 2 2" xfId="9620" xr:uid="{00000000-0005-0000-0000-000015840000}"/>
    <cellStyle name="Comma 3 3 6 2 2 2 2 2" xfId="22739" xr:uid="{00000000-0005-0000-0000-000016840000}"/>
    <cellStyle name="Comma 3 3 6 2 2 2 2 2 2" xfId="54122" xr:uid="{00000000-0005-0000-0000-000017840000}"/>
    <cellStyle name="Comma 3 3 6 2 2 2 2 3" xfId="41168" xr:uid="{00000000-0005-0000-0000-000018840000}"/>
    <cellStyle name="Comma 3 3 6 2 2 2 3" xfId="30621" xr:uid="{00000000-0005-0000-0000-000019840000}"/>
    <cellStyle name="Comma 3 3 6 2 2 2 3 2" xfId="62003" xr:uid="{00000000-0005-0000-0000-00001A840000}"/>
    <cellStyle name="Comma 3 3 6 2 2 2 4" xfId="14964" xr:uid="{00000000-0005-0000-0000-00001B840000}"/>
    <cellStyle name="Comma 3 3 6 2 2 2 4 2" xfId="46349" xr:uid="{00000000-0005-0000-0000-00001C840000}"/>
    <cellStyle name="Comma 3 3 6 2 2 2 5" xfId="35904" xr:uid="{00000000-0005-0000-0000-00001D840000}"/>
    <cellStyle name="Comma 3 3 6 2 2 3" xfId="6962" xr:uid="{00000000-0005-0000-0000-00001E840000}"/>
    <cellStyle name="Comma 3 3 6 2 2 3 2" xfId="25366" xr:uid="{00000000-0005-0000-0000-00001F840000}"/>
    <cellStyle name="Comma 3 3 6 2 2 3 2 2" xfId="56749" xr:uid="{00000000-0005-0000-0000-000020840000}"/>
    <cellStyle name="Comma 3 3 6 2 2 3 3" xfId="17593" xr:uid="{00000000-0005-0000-0000-000021840000}"/>
    <cellStyle name="Comma 3 3 6 2 2 3 3 2" xfId="48976" xr:uid="{00000000-0005-0000-0000-000022840000}"/>
    <cellStyle name="Comma 3 3 6 2 2 3 4" xfId="38536" xr:uid="{00000000-0005-0000-0000-000023840000}"/>
    <cellStyle name="Comma 3 3 6 2 2 4" xfId="20112" xr:uid="{00000000-0005-0000-0000-000024840000}"/>
    <cellStyle name="Comma 3 3 6 2 2 4 2" xfId="51495" xr:uid="{00000000-0005-0000-0000-000025840000}"/>
    <cellStyle name="Comma 3 3 6 2 2 5" xfId="27994" xr:uid="{00000000-0005-0000-0000-000026840000}"/>
    <cellStyle name="Comma 3 3 6 2 2 5 2" xfId="59376" xr:uid="{00000000-0005-0000-0000-000027840000}"/>
    <cellStyle name="Comma 3 3 6 2 2 6" xfId="12336" xr:uid="{00000000-0005-0000-0000-000028840000}"/>
    <cellStyle name="Comma 3 3 6 2 2 6 2" xfId="43722" xr:uid="{00000000-0005-0000-0000-000029840000}"/>
    <cellStyle name="Comma 3 3 6 2 2 7" xfId="33274" xr:uid="{00000000-0005-0000-0000-00002A840000}"/>
    <cellStyle name="Comma 3 3 6 2 3" xfId="4258" xr:uid="{00000000-0005-0000-0000-00002B840000}"/>
    <cellStyle name="Comma 3 3 6 2 3 2" xfId="9619" xr:uid="{00000000-0005-0000-0000-00002C840000}"/>
    <cellStyle name="Comma 3 3 6 2 3 2 2" xfId="22738" xr:uid="{00000000-0005-0000-0000-00002D840000}"/>
    <cellStyle name="Comma 3 3 6 2 3 2 2 2" xfId="54121" xr:uid="{00000000-0005-0000-0000-00002E840000}"/>
    <cellStyle name="Comma 3 3 6 2 3 2 3" xfId="41167" xr:uid="{00000000-0005-0000-0000-00002F840000}"/>
    <cellStyle name="Comma 3 3 6 2 3 3" xfId="30620" xr:uid="{00000000-0005-0000-0000-000030840000}"/>
    <cellStyle name="Comma 3 3 6 2 3 3 2" xfId="62002" xr:uid="{00000000-0005-0000-0000-000031840000}"/>
    <cellStyle name="Comma 3 3 6 2 3 4" xfId="14963" xr:uid="{00000000-0005-0000-0000-000032840000}"/>
    <cellStyle name="Comma 3 3 6 2 3 4 2" xfId="46348" xr:uid="{00000000-0005-0000-0000-000033840000}"/>
    <cellStyle name="Comma 3 3 6 2 3 5" xfId="35903" xr:uid="{00000000-0005-0000-0000-000034840000}"/>
    <cellStyle name="Comma 3 3 6 2 4" xfId="6961" xr:uid="{00000000-0005-0000-0000-000035840000}"/>
    <cellStyle name="Comma 3 3 6 2 4 2" xfId="25365" xr:uid="{00000000-0005-0000-0000-000036840000}"/>
    <cellStyle name="Comma 3 3 6 2 4 2 2" xfId="56748" xr:uid="{00000000-0005-0000-0000-000037840000}"/>
    <cellStyle name="Comma 3 3 6 2 4 3" xfId="17592" xr:uid="{00000000-0005-0000-0000-000038840000}"/>
    <cellStyle name="Comma 3 3 6 2 4 3 2" xfId="48975" xr:uid="{00000000-0005-0000-0000-000039840000}"/>
    <cellStyle name="Comma 3 3 6 2 4 4" xfId="38535" xr:uid="{00000000-0005-0000-0000-00003A840000}"/>
    <cellStyle name="Comma 3 3 6 2 5" xfId="20111" xr:uid="{00000000-0005-0000-0000-00003B840000}"/>
    <cellStyle name="Comma 3 3 6 2 5 2" xfId="51494" xr:uid="{00000000-0005-0000-0000-00003C840000}"/>
    <cellStyle name="Comma 3 3 6 2 6" xfId="27993" xr:uid="{00000000-0005-0000-0000-00003D840000}"/>
    <cellStyle name="Comma 3 3 6 2 6 2" xfId="59375" xr:uid="{00000000-0005-0000-0000-00003E840000}"/>
    <cellStyle name="Comma 3 3 6 2 7" xfId="12335" xr:uid="{00000000-0005-0000-0000-00003F840000}"/>
    <cellStyle name="Comma 3 3 6 2 7 2" xfId="43721" xr:uid="{00000000-0005-0000-0000-000040840000}"/>
    <cellStyle name="Comma 3 3 6 2 8" xfId="33273" xr:uid="{00000000-0005-0000-0000-000041840000}"/>
    <cellStyle name="Comma 3 3 6 3" xfId="1560" xr:uid="{00000000-0005-0000-0000-000042840000}"/>
    <cellStyle name="Comma 3 3 6 3 2" xfId="4260" xr:uid="{00000000-0005-0000-0000-000043840000}"/>
    <cellStyle name="Comma 3 3 6 3 2 2" xfId="9621" xr:uid="{00000000-0005-0000-0000-000044840000}"/>
    <cellStyle name="Comma 3 3 6 3 2 2 2" xfId="22740" xr:uid="{00000000-0005-0000-0000-000045840000}"/>
    <cellStyle name="Comma 3 3 6 3 2 2 2 2" xfId="54123" xr:uid="{00000000-0005-0000-0000-000046840000}"/>
    <cellStyle name="Comma 3 3 6 3 2 2 3" xfId="41169" xr:uid="{00000000-0005-0000-0000-000047840000}"/>
    <cellStyle name="Comma 3 3 6 3 2 3" xfId="30622" xr:uid="{00000000-0005-0000-0000-000048840000}"/>
    <cellStyle name="Comma 3 3 6 3 2 3 2" xfId="62004" xr:uid="{00000000-0005-0000-0000-000049840000}"/>
    <cellStyle name="Comma 3 3 6 3 2 4" xfId="14965" xr:uid="{00000000-0005-0000-0000-00004A840000}"/>
    <cellStyle name="Comma 3 3 6 3 2 4 2" xfId="46350" xr:uid="{00000000-0005-0000-0000-00004B840000}"/>
    <cellStyle name="Comma 3 3 6 3 2 5" xfId="35905" xr:uid="{00000000-0005-0000-0000-00004C840000}"/>
    <cellStyle name="Comma 3 3 6 3 3" xfId="6963" xr:uid="{00000000-0005-0000-0000-00004D840000}"/>
    <cellStyle name="Comma 3 3 6 3 3 2" xfId="25367" xr:uid="{00000000-0005-0000-0000-00004E840000}"/>
    <cellStyle name="Comma 3 3 6 3 3 2 2" xfId="56750" xr:uid="{00000000-0005-0000-0000-00004F840000}"/>
    <cellStyle name="Comma 3 3 6 3 3 3" xfId="17594" xr:uid="{00000000-0005-0000-0000-000050840000}"/>
    <cellStyle name="Comma 3 3 6 3 3 3 2" xfId="48977" xr:uid="{00000000-0005-0000-0000-000051840000}"/>
    <cellStyle name="Comma 3 3 6 3 3 4" xfId="38537" xr:uid="{00000000-0005-0000-0000-000052840000}"/>
    <cellStyle name="Comma 3 3 6 3 4" xfId="20113" xr:uid="{00000000-0005-0000-0000-000053840000}"/>
    <cellStyle name="Comma 3 3 6 3 4 2" xfId="51496" xr:uid="{00000000-0005-0000-0000-000054840000}"/>
    <cellStyle name="Comma 3 3 6 3 5" xfId="27995" xr:uid="{00000000-0005-0000-0000-000055840000}"/>
    <cellStyle name="Comma 3 3 6 3 5 2" xfId="59377" xr:uid="{00000000-0005-0000-0000-000056840000}"/>
    <cellStyle name="Comma 3 3 6 3 6" xfId="12337" xr:uid="{00000000-0005-0000-0000-000057840000}"/>
    <cellStyle name="Comma 3 3 6 3 6 2" xfId="43723" xr:uid="{00000000-0005-0000-0000-000058840000}"/>
    <cellStyle name="Comma 3 3 6 3 7" xfId="33275" xr:uid="{00000000-0005-0000-0000-000059840000}"/>
    <cellStyle name="Comma 3 3 6 4" xfId="1561" xr:uid="{00000000-0005-0000-0000-00005A840000}"/>
    <cellStyle name="Comma 3 3 6 4 2" xfId="4261" xr:uid="{00000000-0005-0000-0000-00005B840000}"/>
    <cellStyle name="Comma 3 3 6 4 2 2" xfId="9622" xr:uid="{00000000-0005-0000-0000-00005C840000}"/>
    <cellStyle name="Comma 3 3 6 4 2 2 2" xfId="22741" xr:uid="{00000000-0005-0000-0000-00005D840000}"/>
    <cellStyle name="Comma 3 3 6 4 2 2 2 2" xfId="54124" xr:uid="{00000000-0005-0000-0000-00005E840000}"/>
    <cellStyle name="Comma 3 3 6 4 2 2 3" xfId="41170" xr:uid="{00000000-0005-0000-0000-00005F840000}"/>
    <cellStyle name="Comma 3 3 6 4 2 3" xfId="30623" xr:uid="{00000000-0005-0000-0000-000060840000}"/>
    <cellStyle name="Comma 3 3 6 4 2 3 2" xfId="62005" xr:uid="{00000000-0005-0000-0000-000061840000}"/>
    <cellStyle name="Comma 3 3 6 4 2 4" xfId="14966" xr:uid="{00000000-0005-0000-0000-000062840000}"/>
    <cellStyle name="Comma 3 3 6 4 2 4 2" xfId="46351" xr:uid="{00000000-0005-0000-0000-000063840000}"/>
    <cellStyle name="Comma 3 3 6 4 2 5" xfId="35906" xr:uid="{00000000-0005-0000-0000-000064840000}"/>
    <cellStyle name="Comma 3 3 6 4 3" xfId="6964" xr:uid="{00000000-0005-0000-0000-000065840000}"/>
    <cellStyle name="Comma 3 3 6 4 3 2" xfId="25368" xr:uid="{00000000-0005-0000-0000-000066840000}"/>
    <cellStyle name="Comma 3 3 6 4 3 2 2" xfId="56751" xr:uid="{00000000-0005-0000-0000-000067840000}"/>
    <cellStyle name="Comma 3 3 6 4 3 3" xfId="17595" xr:uid="{00000000-0005-0000-0000-000068840000}"/>
    <cellStyle name="Comma 3 3 6 4 3 3 2" xfId="48978" xr:uid="{00000000-0005-0000-0000-000069840000}"/>
    <cellStyle name="Comma 3 3 6 4 3 4" xfId="38538" xr:uid="{00000000-0005-0000-0000-00006A840000}"/>
    <cellStyle name="Comma 3 3 6 4 4" xfId="20114" xr:uid="{00000000-0005-0000-0000-00006B840000}"/>
    <cellStyle name="Comma 3 3 6 4 4 2" xfId="51497" xr:uid="{00000000-0005-0000-0000-00006C840000}"/>
    <cellStyle name="Comma 3 3 6 4 5" xfId="27996" xr:uid="{00000000-0005-0000-0000-00006D840000}"/>
    <cellStyle name="Comma 3 3 6 4 5 2" xfId="59378" xr:uid="{00000000-0005-0000-0000-00006E840000}"/>
    <cellStyle name="Comma 3 3 6 4 6" xfId="12338" xr:uid="{00000000-0005-0000-0000-00006F840000}"/>
    <cellStyle name="Comma 3 3 6 4 6 2" xfId="43724" xr:uid="{00000000-0005-0000-0000-000070840000}"/>
    <cellStyle name="Comma 3 3 6 4 7" xfId="33276" xr:uid="{00000000-0005-0000-0000-000071840000}"/>
    <cellStyle name="Comma 3 3 6 5" xfId="4257" xr:uid="{00000000-0005-0000-0000-000072840000}"/>
    <cellStyle name="Comma 3 3 6 5 2" xfId="9618" xr:uid="{00000000-0005-0000-0000-000073840000}"/>
    <cellStyle name="Comma 3 3 6 5 2 2" xfId="22737" xr:uid="{00000000-0005-0000-0000-000074840000}"/>
    <cellStyle name="Comma 3 3 6 5 2 2 2" xfId="54120" xr:uid="{00000000-0005-0000-0000-000075840000}"/>
    <cellStyle name="Comma 3 3 6 5 2 3" xfId="41166" xr:uid="{00000000-0005-0000-0000-000076840000}"/>
    <cellStyle name="Comma 3 3 6 5 3" xfId="30619" xr:uid="{00000000-0005-0000-0000-000077840000}"/>
    <cellStyle name="Comma 3 3 6 5 3 2" xfId="62001" xr:uid="{00000000-0005-0000-0000-000078840000}"/>
    <cellStyle name="Comma 3 3 6 5 4" xfId="14962" xr:uid="{00000000-0005-0000-0000-000079840000}"/>
    <cellStyle name="Comma 3 3 6 5 4 2" xfId="46347" xr:uid="{00000000-0005-0000-0000-00007A840000}"/>
    <cellStyle name="Comma 3 3 6 5 5" xfId="35902" xr:uid="{00000000-0005-0000-0000-00007B840000}"/>
    <cellStyle name="Comma 3 3 6 6" xfId="6960" xr:uid="{00000000-0005-0000-0000-00007C840000}"/>
    <cellStyle name="Comma 3 3 6 6 2" xfId="25364" xr:uid="{00000000-0005-0000-0000-00007D840000}"/>
    <cellStyle name="Comma 3 3 6 6 2 2" xfId="56747" xr:uid="{00000000-0005-0000-0000-00007E840000}"/>
    <cellStyle name="Comma 3 3 6 6 3" xfId="17591" xr:uid="{00000000-0005-0000-0000-00007F840000}"/>
    <cellStyle name="Comma 3 3 6 6 3 2" xfId="48974" xr:uid="{00000000-0005-0000-0000-000080840000}"/>
    <cellStyle name="Comma 3 3 6 6 4" xfId="38534" xr:uid="{00000000-0005-0000-0000-000081840000}"/>
    <cellStyle name="Comma 3 3 6 7" xfId="20110" xr:uid="{00000000-0005-0000-0000-000082840000}"/>
    <cellStyle name="Comma 3 3 6 7 2" xfId="51493" xr:uid="{00000000-0005-0000-0000-000083840000}"/>
    <cellStyle name="Comma 3 3 6 8" xfId="27992" xr:uid="{00000000-0005-0000-0000-000084840000}"/>
    <cellStyle name="Comma 3 3 6 8 2" xfId="59374" xr:uid="{00000000-0005-0000-0000-000085840000}"/>
    <cellStyle name="Comma 3 3 6 9" xfId="12334" xr:uid="{00000000-0005-0000-0000-000086840000}"/>
    <cellStyle name="Comma 3 3 6 9 2" xfId="43720" xr:uid="{00000000-0005-0000-0000-000087840000}"/>
    <cellStyle name="Comma 3 3 7" xfId="1562" xr:uid="{00000000-0005-0000-0000-000088840000}"/>
    <cellStyle name="Comma 3 3 7 2" xfId="1563" xr:uid="{00000000-0005-0000-0000-000089840000}"/>
    <cellStyle name="Comma 3 3 7 2 2" xfId="4263" xr:uid="{00000000-0005-0000-0000-00008A840000}"/>
    <cellStyle name="Comma 3 3 7 2 2 2" xfId="9624" xr:uid="{00000000-0005-0000-0000-00008B840000}"/>
    <cellStyle name="Comma 3 3 7 2 2 2 2" xfId="22743" xr:uid="{00000000-0005-0000-0000-00008C840000}"/>
    <cellStyle name="Comma 3 3 7 2 2 2 2 2" xfId="54126" xr:uid="{00000000-0005-0000-0000-00008D840000}"/>
    <cellStyle name="Comma 3 3 7 2 2 2 3" xfId="41172" xr:uid="{00000000-0005-0000-0000-00008E840000}"/>
    <cellStyle name="Comma 3 3 7 2 2 3" xfId="30625" xr:uid="{00000000-0005-0000-0000-00008F840000}"/>
    <cellStyle name="Comma 3 3 7 2 2 3 2" xfId="62007" xr:uid="{00000000-0005-0000-0000-000090840000}"/>
    <cellStyle name="Comma 3 3 7 2 2 4" xfId="14968" xr:uid="{00000000-0005-0000-0000-000091840000}"/>
    <cellStyle name="Comma 3 3 7 2 2 4 2" xfId="46353" xr:uid="{00000000-0005-0000-0000-000092840000}"/>
    <cellStyle name="Comma 3 3 7 2 2 5" xfId="35908" xr:uid="{00000000-0005-0000-0000-000093840000}"/>
    <cellStyle name="Comma 3 3 7 2 3" xfId="6966" xr:uid="{00000000-0005-0000-0000-000094840000}"/>
    <cellStyle name="Comma 3 3 7 2 3 2" xfId="25370" xr:uid="{00000000-0005-0000-0000-000095840000}"/>
    <cellStyle name="Comma 3 3 7 2 3 2 2" xfId="56753" xr:uid="{00000000-0005-0000-0000-000096840000}"/>
    <cellStyle name="Comma 3 3 7 2 3 3" xfId="17597" xr:uid="{00000000-0005-0000-0000-000097840000}"/>
    <cellStyle name="Comma 3 3 7 2 3 3 2" xfId="48980" xr:uid="{00000000-0005-0000-0000-000098840000}"/>
    <cellStyle name="Comma 3 3 7 2 3 4" xfId="38540" xr:uid="{00000000-0005-0000-0000-000099840000}"/>
    <cellStyle name="Comma 3 3 7 2 4" xfId="20116" xr:uid="{00000000-0005-0000-0000-00009A840000}"/>
    <cellStyle name="Comma 3 3 7 2 4 2" xfId="51499" xr:uid="{00000000-0005-0000-0000-00009B840000}"/>
    <cellStyle name="Comma 3 3 7 2 5" xfId="27998" xr:uid="{00000000-0005-0000-0000-00009C840000}"/>
    <cellStyle name="Comma 3 3 7 2 5 2" xfId="59380" xr:uid="{00000000-0005-0000-0000-00009D840000}"/>
    <cellStyle name="Comma 3 3 7 2 6" xfId="12340" xr:uid="{00000000-0005-0000-0000-00009E840000}"/>
    <cellStyle name="Comma 3 3 7 2 6 2" xfId="43726" xr:uid="{00000000-0005-0000-0000-00009F840000}"/>
    <cellStyle name="Comma 3 3 7 2 7" xfId="33278" xr:uid="{00000000-0005-0000-0000-0000A0840000}"/>
    <cellStyle name="Comma 3 3 7 3" xfId="1564" xr:uid="{00000000-0005-0000-0000-0000A1840000}"/>
    <cellStyle name="Comma 3 3 7 3 2" xfId="4264" xr:uid="{00000000-0005-0000-0000-0000A2840000}"/>
    <cellStyle name="Comma 3 3 7 3 2 2" xfId="9625" xr:uid="{00000000-0005-0000-0000-0000A3840000}"/>
    <cellStyle name="Comma 3 3 7 3 2 2 2" xfId="22744" xr:uid="{00000000-0005-0000-0000-0000A4840000}"/>
    <cellStyle name="Comma 3 3 7 3 2 2 2 2" xfId="54127" xr:uid="{00000000-0005-0000-0000-0000A5840000}"/>
    <cellStyle name="Comma 3 3 7 3 2 2 3" xfId="41173" xr:uid="{00000000-0005-0000-0000-0000A6840000}"/>
    <cellStyle name="Comma 3 3 7 3 2 3" xfId="30626" xr:uid="{00000000-0005-0000-0000-0000A7840000}"/>
    <cellStyle name="Comma 3 3 7 3 2 3 2" xfId="62008" xr:uid="{00000000-0005-0000-0000-0000A8840000}"/>
    <cellStyle name="Comma 3 3 7 3 2 4" xfId="14969" xr:uid="{00000000-0005-0000-0000-0000A9840000}"/>
    <cellStyle name="Comma 3 3 7 3 2 4 2" xfId="46354" xr:uid="{00000000-0005-0000-0000-0000AA840000}"/>
    <cellStyle name="Comma 3 3 7 3 2 5" xfId="35909" xr:uid="{00000000-0005-0000-0000-0000AB840000}"/>
    <cellStyle name="Comma 3 3 7 3 3" xfId="6967" xr:uid="{00000000-0005-0000-0000-0000AC840000}"/>
    <cellStyle name="Comma 3 3 7 3 3 2" xfId="25371" xr:uid="{00000000-0005-0000-0000-0000AD840000}"/>
    <cellStyle name="Comma 3 3 7 3 3 2 2" xfId="56754" xr:uid="{00000000-0005-0000-0000-0000AE840000}"/>
    <cellStyle name="Comma 3 3 7 3 3 3" xfId="17598" xr:uid="{00000000-0005-0000-0000-0000AF840000}"/>
    <cellStyle name="Comma 3 3 7 3 3 3 2" xfId="48981" xr:uid="{00000000-0005-0000-0000-0000B0840000}"/>
    <cellStyle name="Comma 3 3 7 3 3 4" xfId="38541" xr:uid="{00000000-0005-0000-0000-0000B1840000}"/>
    <cellStyle name="Comma 3 3 7 3 4" xfId="20117" xr:uid="{00000000-0005-0000-0000-0000B2840000}"/>
    <cellStyle name="Comma 3 3 7 3 4 2" xfId="51500" xr:uid="{00000000-0005-0000-0000-0000B3840000}"/>
    <cellStyle name="Comma 3 3 7 3 5" xfId="27999" xr:uid="{00000000-0005-0000-0000-0000B4840000}"/>
    <cellStyle name="Comma 3 3 7 3 5 2" xfId="59381" xr:uid="{00000000-0005-0000-0000-0000B5840000}"/>
    <cellStyle name="Comma 3 3 7 3 6" xfId="12341" xr:uid="{00000000-0005-0000-0000-0000B6840000}"/>
    <cellStyle name="Comma 3 3 7 3 6 2" xfId="43727" xr:uid="{00000000-0005-0000-0000-0000B7840000}"/>
    <cellStyle name="Comma 3 3 7 3 7" xfId="33279" xr:uid="{00000000-0005-0000-0000-0000B8840000}"/>
    <cellStyle name="Comma 3 3 7 4" xfId="4262" xr:uid="{00000000-0005-0000-0000-0000B9840000}"/>
    <cellStyle name="Comma 3 3 7 4 2" xfId="9623" xr:uid="{00000000-0005-0000-0000-0000BA840000}"/>
    <cellStyle name="Comma 3 3 7 4 2 2" xfId="22742" xr:uid="{00000000-0005-0000-0000-0000BB840000}"/>
    <cellStyle name="Comma 3 3 7 4 2 2 2" xfId="54125" xr:uid="{00000000-0005-0000-0000-0000BC840000}"/>
    <cellStyle name="Comma 3 3 7 4 2 3" xfId="41171" xr:uid="{00000000-0005-0000-0000-0000BD840000}"/>
    <cellStyle name="Comma 3 3 7 4 3" xfId="30624" xr:uid="{00000000-0005-0000-0000-0000BE840000}"/>
    <cellStyle name="Comma 3 3 7 4 3 2" xfId="62006" xr:uid="{00000000-0005-0000-0000-0000BF840000}"/>
    <cellStyle name="Comma 3 3 7 4 4" xfId="14967" xr:uid="{00000000-0005-0000-0000-0000C0840000}"/>
    <cellStyle name="Comma 3 3 7 4 4 2" xfId="46352" xr:uid="{00000000-0005-0000-0000-0000C1840000}"/>
    <cellStyle name="Comma 3 3 7 4 5" xfId="35907" xr:uid="{00000000-0005-0000-0000-0000C2840000}"/>
    <cellStyle name="Comma 3 3 7 5" xfId="6965" xr:uid="{00000000-0005-0000-0000-0000C3840000}"/>
    <cellStyle name="Comma 3 3 7 5 2" xfId="25369" xr:uid="{00000000-0005-0000-0000-0000C4840000}"/>
    <cellStyle name="Comma 3 3 7 5 2 2" xfId="56752" xr:uid="{00000000-0005-0000-0000-0000C5840000}"/>
    <cellStyle name="Comma 3 3 7 5 3" xfId="17596" xr:uid="{00000000-0005-0000-0000-0000C6840000}"/>
    <cellStyle name="Comma 3 3 7 5 3 2" xfId="48979" xr:uid="{00000000-0005-0000-0000-0000C7840000}"/>
    <cellStyle name="Comma 3 3 7 5 4" xfId="38539" xr:uid="{00000000-0005-0000-0000-0000C8840000}"/>
    <cellStyle name="Comma 3 3 7 6" xfId="20115" xr:uid="{00000000-0005-0000-0000-0000C9840000}"/>
    <cellStyle name="Comma 3 3 7 6 2" xfId="51498" xr:uid="{00000000-0005-0000-0000-0000CA840000}"/>
    <cellStyle name="Comma 3 3 7 7" xfId="27997" xr:uid="{00000000-0005-0000-0000-0000CB840000}"/>
    <cellStyle name="Comma 3 3 7 7 2" xfId="59379" xr:uid="{00000000-0005-0000-0000-0000CC840000}"/>
    <cellStyle name="Comma 3 3 7 8" xfId="12339" xr:uid="{00000000-0005-0000-0000-0000CD840000}"/>
    <cellStyle name="Comma 3 3 7 8 2" xfId="43725" xr:uid="{00000000-0005-0000-0000-0000CE840000}"/>
    <cellStyle name="Comma 3 3 7 9" xfId="33277" xr:uid="{00000000-0005-0000-0000-0000CF840000}"/>
    <cellStyle name="Comma 3 3 8" xfId="1565" xr:uid="{00000000-0005-0000-0000-0000D0840000}"/>
    <cellStyle name="Comma 3 3 8 2" xfId="1566" xr:uid="{00000000-0005-0000-0000-0000D1840000}"/>
    <cellStyle name="Comma 3 3 8 2 2" xfId="4266" xr:uid="{00000000-0005-0000-0000-0000D2840000}"/>
    <cellStyle name="Comma 3 3 8 2 2 2" xfId="9627" xr:uid="{00000000-0005-0000-0000-0000D3840000}"/>
    <cellStyle name="Comma 3 3 8 2 2 2 2" xfId="22746" xr:uid="{00000000-0005-0000-0000-0000D4840000}"/>
    <cellStyle name="Comma 3 3 8 2 2 2 2 2" xfId="54129" xr:uid="{00000000-0005-0000-0000-0000D5840000}"/>
    <cellStyle name="Comma 3 3 8 2 2 2 3" xfId="41175" xr:uid="{00000000-0005-0000-0000-0000D6840000}"/>
    <cellStyle name="Comma 3 3 8 2 2 3" xfId="30628" xr:uid="{00000000-0005-0000-0000-0000D7840000}"/>
    <cellStyle name="Comma 3 3 8 2 2 3 2" xfId="62010" xr:uid="{00000000-0005-0000-0000-0000D8840000}"/>
    <cellStyle name="Comma 3 3 8 2 2 4" xfId="14971" xr:uid="{00000000-0005-0000-0000-0000D9840000}"/>
    <cellStyle name="Comma 3 3 8 2 2 4 2" xfId="46356" xr:uid="{00000000-0005-0000-0000-0000DA840000}"/>
    <cellStyle name="Comma 3 3 8 2 2 5" xfId="35911" xr:uid="{00000000-0005-0000-0000-0000DB840000}"/>
    <cellStyle name="Comma 3 3 8 2 3" xfId="6969" xr:uid="{00000000-0005-0000-0000-0000DC840000}"/>
    <cellStyle name="Comma 3 3 8 2 3 2" xfId="25373" xr:uid="{00000000-0005-0000-0000-0000DD840000}"/>
    <cellStyle name="Comma 3 3 8 2 3 2 2" xfId="56756" xr:uid="{00000000-0005-0000-0000-0000DE840000}"/>
    <cellStyle name="Comma 3 3 8 2 3 3" xfId="17600" xr:uid="{00000000-0005-0000-0000-0000DF840000}"/>
    <cellStyle name="Comma 3 3 8 2 3 3 2" xfId="48983" xr:uid="{00000000-0005-0000-0000-0000E0840000}"/>
    <cellStyle name="Comma 3 3 8 2 3 4" xfId="38543" xr:uid="{00000000-0005-0000-0000-0000E1840000}"/>
    <cellStyle name="Comma 3 3 8 2 4" xfId="20119" xr:uid="{00000000-0005-0000-0000-0000E2840000}"/>
    <cellStyle name="Comma 3 3 8 2 4 2" xfId="51502" xr:uid="{00000000-0005-0000-0000-0000E3840000}"/>
    <cellStyle name="Comma 3 3 8 2 5" xfId="28001" xr:uid="{00000000-0005-0000-0000-0000E4840000}"/>
    <cellStyle name="Comma 3 3 8 2 5 2" xfId="59383" xr:uid="{00000000-0005-0000-0000-0000E5840000}"/>
    <cellStyle name="Comma 3 3 8 2 6" xfId="12343" xr:uid="{00000000-0005-0000-0000-0000E6840000}"/>
    <cellStyle name="Comma 3 3 8 2 6 2" xfId="43729" xr:uid="{00000000-0005-0000-0000-0000E7840000}"/>
    <cellStyle name="Comma 3 3 8 2 7" xfId="33281" xr:uid="{00000000-0005-0000-0000-0000E8840000}"/>
    <cellStyle name="Comma 3 3 8 3" xfId="4265" xr:uid="{00000000-0005-0000-0000-0000E9840000}"/>
    <cellStyle name="Comma 3 3 8 3 2" xfId="9626" xr:uid="{00000000-0005-0000-0000-0000EA840000}"/>
    <cellStyle name="Comma 3 3 8 3 2 2" xfId="22745" xr:uid="{00000000-0005-0000-0000-0000EB840000}"/>
    <cellStyle name="Comma 3 3 8 3 2 2 2" xfId="54128" xr:uid="{00000000-0005-0000-0000-0000EC840000}"/>
    <cellStyle name="Comma 3 3 8 3 2 3" xfId="41174" xr:uid="{00000000-0005-0000-0000-0000ED840000}"/>
    <cellStyle name="Comma 3 3 8 3 3" xfId="30627" xr:uid="{00000000-0005-0000-0000-0000EE840000}"/>
    <cellStyle name="Comma 3 3 8 3 3 2" xfId="62009" xr:uid="{00000000-0005-0000-0000-0000EF840000}"/>
    <cellStyle name="Comma 3 3 8 3 4" xfId="14970" xr:uid="{00000000-0005-0000-0000-0000F0840000}"/>
    <cellStyle name="Comma 3 3 8 3 4 2" xfId="46355" xr:uid="{00000000-0005-0000-0000-0000F1840000}"/>
    <cellStyle name="Comma 3 3 8 3 5" xfId="35910" xr:uid="{00000000-0005-0000-0000-0000F2840000}"/>
    <cellStyle name="Comma 3 3 8 4" xfId="6968" xr:uid="{00000000-0005-0000-0000-0000F3840000}"/>
    <cellStyle name="Comma 3 3 8 4 2" xfId="25372" xr:uid="{00000000-0005-0000-0000-0000F4840000}"/>
    <cellStyle name="Comma 3 3 8 4 2 2" xfId="56755" xr:uid="{00000000-0005-0000-0000-0000F5840000}"/>
    <cellStyle name="Comma 3 3 8 4 3" xfId="17599" xr:uid="{00000000-0005-0000-0000-0000F6840000}"/>
    <cellStyle name="Comma 3 3 8 4 3 2" xfId="48982" xr:uid="{00000000-0005-0000-0000-0000F7840000}"/>
    <cellStyle name="Comma 3 3 8 4 4" xfId="38542" xr:uid="{00000000-0005-0000-0000-0000F8840000}"/>
    <cellStyle name="Comma 3 3 8 5" xfId="20118" xr:uid="{00000000-0005-0000-0000-0000F9840000}"/>
    <cellStyle name="Comma 3 3 8 5 2" xfId="51501" xr:uid="{00000000-0005-0000-0000-0000FA840000}"/>
    <cellStyle name="Comma 3 3 8 6" xfId="28000" xr:uid="{00000000-0005-0000-0000-0000FB840000}"/>
    <cellStyle name="Comma 3 3 8 6 2" xfId="59382" xr:uid="{00000000-0005-0000-0000-0000FC840000}"/>
    <cellStyle name="Comma 3 3 8 7" xfId="12342" xr:uid="{00000000-0005-0000-0000-0000FD840000}"/>
    <cellStyle name="Comma 3 3 8 7 2" xfId="43728" xr:uid="{00000000-0005-0000-0000-0000FE840000}"/>
    <cellStyle name="Comma 3 3 8 8" xfId="33280" xr:uid="{00000000-0005-0000-0000-0000FF840000}"/>
    <cellStyle name="Comma 3 3 9" xfId="1567" xr:uid="{00000000-0005-0000-0000-000000850000}"/>
    <cellStyle name="Comma 3 3 9 2" xfId="4267" xr:uid="{00000000-0005-0000-0000-000001850000}"/>
    <cellStyle name="Comma 3 3 9 2 2" xfId="9628" xr:uid="{00000000-0005-0000-0000-000002850000}"/>
    <cellStyle name="Comma 3 3 9 2 2 2" xfId="22747" xr:uid="{00000000-0005-0000-0000-000003850000}"/>
    <cellStyle name="Comma 3 3 9 2 2 2 2" xfId="54130" xr:uid="{00000000-0005-0000-0000-000004850000}"/>
    <cellStyle name="Comma 3 3 9 2 2 3" xfId="41176" xr:uid="{00000000-0005-0000-0000-000005850000}"/>
    <cellStyle name="Comma 3 3 9 2 3" xfId="30629" xr:uid="{00000000-0005-0000-0000-000006850000}"/>
    <cellStyle name="Comma 3 3 9 2 3 2" xfId="62011" xr:uid="{00000000-0005-0000-0000-000007850000}"/>
    <cellStyle name="Comma 3 3 9 2 4" xfId="14972" xr:uid="{00000000-0005-0000-0000-000008850000}"/>
    <cellStyle name="Comma 3 3 9 2 4 2" xfId="46357" xr:uid="{00000000-0005-0000-0000-000009850000}"/>
    <cellStyle name="Comma 3 3 9 2 5" xfId="35912" xr:uid="{00000000-0005-0000-0000-00000A850000}"/>
    <cellStyle name="Comma 3 3 9 3" xfId="6970" xr:uid="{00000000-0005-0000-0000-00000B850000}"/>
    <cellStyle name="Comma 3 3 9 3 2" xfId="25374" xr:uid="{00000000-0005-0000-0000-00000C850000}"/>
    <cellStyle name="Comma 3 3 9 3 2 2" xfId="56757" xr:uid="{00000000-0005-0000-0000-00000D850000}"/>
    <cellStyle name="Comma 3 3 9 3 3" xfId="17601" xr:uid="{00000000-0005-0000-0000-00000E850000}"/>
    <cellStyle name="Comma 3 3 9 3 3 2" xfId="48984" xr:uid="{00000000-0005-0000-0000-00000F850000}"/>
    <cellStyle name="Comma 3 3 9 3 4" xfId="38544" xr:uid="{00000000-0005-0000-0000-000010850000}"/>
    <cellStyle name="Comma 3 3 9 4" xfId="20120" xr:uid="{00000000-0005-0000-0000-000011850000}"/>
    <cellStyle name="Comma 3 3 9 4 2" xfId="51503" xr:uid="{00000000-0005-0000-0000-000012850000}"/>
    <cellStyle name="Comma 3 3 9 5" xfId="28002" xr:uid="{00000000-0005-0000-0000-000013850000}"/>
    <cellStyle name="Comma 3 3 9 5 2" xfId="59384" xr:uid="{00000000-0005-0000-0000-000014850000}"/>
    <cellStyle name="Comma 3 3 9 6" xfId="12344" xr:uid="{00000000-0005-0000-0000-000015850000}"/>
    <cellStyle name="Comma 3 3 9 6 2" xfId="43730" xr:uid="{00000000-0005-0000-0000-000016850000}"/>
    <cellStyle name="Comma 3 3 9 7" xfId="33282" xr:uid="{00000000-0005-0000-0000-000017850000}"/>
    <cellStyle name="Comma 3 4" xfId="268" xr:uid="{00000000-0005-0000-0000-000018850000}"/>
    <cellStyle name="Comma 3 4 10" xfId="1569" xr:uid="{00000000-0005-0000-0000-000019850000}"/>
    <cellStyle name="Comma 3 4 10 2" xfId="4269" xr:uid="{00000000-0005-0000-0000-00001A850000}"/>
    <cellStyle name="Comma 3 4 10 2 2" xfId="9630" xr:uid="{00000000-0005-0000-0000-00001B850000}"/>
    <cellStyle name="Comma 3 4 10 2 2 2" xfId="22749" xr:uid="{00000000-0005-0000-0000-00001C850000}"/>
    <cellStyle name="Comma 3 4 10 2 2 2 2" xfId="54132" xr:uid="{00000000-0005-0000-0000-00001D850000}"/>
    <cellStyle name="Comma 3 4 10 2 2 3" xfId="41178" xr:uid="{00000000-0005-0000-0000-00001E850000}"/>
    <cellStyle name="Comma 3 4 10 2 3" xfId="30631" xr:uid="{00000000-0005-0000-0000-00001F850000}"/>
    <cellStyle name="Comma 3 4 10 2 3 2" xfId="62013" xr:uid="{00000000-0005-0000-0000-000020850000}"/>
    <cellStyle name="Comma 3 4 10 2 4" xfId="14974" xr:uid="{00000000-0005-0000-0000-000021850000}"/>
    <cellStyle name="Comma 3 4 10 2 4 2" xfId="46359" xr:uid="{00000000-0005-0000-0000-000022850000}"/>
    <cellStyle name="Comma 3 4 10 2 5" xfId="35914" xr:uid="{00000000-0005-0000-0000-000023850000}"/>
    <cellStyle name="Comma 3 4 10 3" xfId="6972" xr:uid="{00000000-0005-0000-0000-000024850000}"/>
    <cellStyle name="Comma 3 4 10 3 2" xfId="25376" xr:uid="{00000000-0005-0000-0000-000025850000}"/>
    <cellStyle name="Comma 3 4 10 3 2 2" xfId="56759" xr:uid="{00000000-0005-0000-0000-000026850000}"/>
    <cellStyle name="Comma 3 4 10 3 3" xfId="17603" xr:uid="{00000000-0005-0000-0000-000027850000}"/>
    <cellStyle name="Comma 3 4 10 3 3 2" xfId="48986" xr:uid="{00000000-0005-0000-0000-000028850000}"/>
    <cellStyle name="Comma 3 4 10 3 4" xfId="38546" xr:uid="{00000000-0005-0000-0000-000029850000}"/>
    <cellStyle name="Comma 3 4 10 4" xfId="20122" xr:uid="{00000000-0005-0000-0000-00002A850000}"/>
    <cellStyle name="Comma 3 4 10 4 2" xfId="51505" xr:uid="{00000000-0005-0000-0000-00002B850000}"/>
    <cellStyle name="Comma 3 4 10 5" xfId="28004" xr:uid="{00000000-0005-0000-0000-00002C850000}"/>
    <cellStyle name="Comma 3 4 10 5 2" xfId="59386" xr:uid="{00000000-0005-0000-0000-00002D850000}"/>
    <cellStyle name="Comma 3 4 10 6" xfId="12346" xr:uid="{00000000-0005-0000-0000-00002E850000}"/>
    <cellStyle name="Comma 3 4 10 6 2" xfId="43732" xr:uid="{00000000-0005-0000-0000-00002F850000}"/>
    <cellStyle name="Comma 3 4 10 7" xfId="33284" xr:uid="{00000000-0005-0000-0000-000030850000}"/>
    <cellStyle name="Comma 3 4 11" xfId="2842" xr:uid="{00000000-0005-0000-0000-000031850000}"/>
    <cellStyle name="Comma 3 4 11 2" xfId="5515" xr:uid="{00000000-0005-0000-0000-000032850000}"/>
    <cellStyle name="Comma 3 4 11 2 2" xfId="10866" xr:uid="{00000000-0005-0000-0000-000033850000}"/>
    <cellStyle name="Comma 3 4 11 2 2 2" xfId="23977" xr:uid="{00000000-0005-0000-0000-000034850000}"/>
    <cellStyle name="Comma 3 4 11 2 2 2 2" xfId="55360" xr:uid="{00000000-0005-0000-0000-000035850000}"/>
    <cellStyle name="Comma 3 4 11 2 2 3" xfId="42406" xr:uid="{00000000-0005-0000-0000-000036850000}"/>
    <cellStyle name="Comma 3 4 11 2 3" xfId="31859" xr:uid="{00000000-0005-0000-0000-000037850000}"/>
    <cellStyle name="Comma 3 4 11 2 3 2" xfId="63241" xr:uid="{00000000-0005-0000-0000-000038850000}"/>
    <cellStyle name="Comma 3 4 11 2 4" xfId="16202" xr:uid="{00000000-0005-0000-0000-000039850000}"/>
    <cellStyle name="Comma 3 4 11 2 4 2" xfId="47587" xr:uid="{00000000-0005-0000-0000-00003A850000}"/>
    <cellStyle name="Comma 3 4 11 2 5" xfId="37142" xr:uid="{00000000-0005-0000-0000-00003B850000}"/>
    <cellStyle name="Comma 3 4 11 3" xfId="8220" xr:uid="{00000000-0005-0000-0000-00003C850000}"/>
    <cellStyle name="Comma 3 4 11 3 2" xfId="26604" xr:uid="{00000000-0005-0000-0000-00003D850000}"/>
    <cellStyle name="Comma 3 4 11 3 2 2" xfId="57987" xr:uid="{00000000-0005-0000-0000-00003E850000}"/>
    <cellStyle name="Comma 3 4 11 3 3" xfId="18831" xr:uid="{00000000-0005-0000-0000-00003F850000}"/>
    <cellStyle name="Comma 3 4 11 3 3 2" xfId="50214" xr:uid="{00000000-0005-0000-0000-000040850000}"/>
    <cellStyle name="Comma 3 4 11 3 4" xfId="39776" xr:uid="{00000000-0005-0000-0000-000041850000}"/>
    <cellStyle name="Comma 3 4 11 4" xfId="21350" xr:uid="{00000000-0005-0000-0000-000042850000}"/>
    <cellStyle name="Comma 3 4 11 4 2" xfId="52733" xr:uid="{00000000-0005-0000-0000-000043850000}"/>
    <cellStyle name="Comma 3 4 11 5" xfId="29232" xr:uid="{00000000-0005-0000-0000-000044850000}"/>
    <cellStyle name="Comma 3 4 11 5 2" xfId="60614" xr:uid="{00000000-0005-0000-0000-000045850000}"/>
    <cellStyle name="Comma 3 4 11 6" xfId="13574" xr:uid="{00000000-0005-0000-0000-000046850000}"/>
    <cellStyle name="Comma 3 4 11 6 2" xfId="44960" xr:uid="{00000000-0005-0000-0000-000047850000}"/>
    <cellStyle name="Comma 3 4 11 7" xfId="34512" xr:uid="{00000000-0005-0000-0000-000048850000}"/>
    <cellStyle name="Comma 3 4 12" xfId="1568" xr:uid="{00000000-0005-0000-0000-000049850000}"/>
    <cellStyle name="Comma 3 4 12 2" xfId="4268" xr:uid="{00000000-0005-0000-0000-00004A850000}"/>
    <cellStyle name="Comma 3 4 12 2 2" xfId="9629" xr:uid="{00000000-0005-0000-0000-00004B850000}"/>
    <cellStyle name="Comma 3 4 12 2 2 2" xfId="25375" xr:uid="{00000000-0005-0000-0000-00004C850000}"/>
    <cellStyle name="Comma 3 4 12 2 2 2 2" xfId="56758" xr:uid="{00000000-0005-0000-0000-00004D850000}"/>
    <cellStyle name="Comma 3 4 12 2 2 3" xfId="41177" xr:uid="{00000000-0005-0000-0000-00004E850000}"/>
    <cellStyle name="Comma 3 4 12 2 3" xfId="30630" xr:uid="{00000000-0005-0000-0000-00004F850000}"/>
    <cellStyle name="Comma 3 4 12 2 3 2" xfId="62012" xr:uid="{00000000-0005-0000-0000-000050850000}"/>
    <cellStyle name="Comma 3 4 12 2 4" xfId="17602" xr:uid="{00000000-0005-0000-0000-000051850000}"/>
    <cellStyle name="Comma 3 4 12 2 4 2" xfId="48985" xr:uid="{00000000-0005-0000-0000-000052850000}"/>
    <cellStyle name="Comma 3 4 12 2 5" xfId="35913" xr:uid="{00000000-0005-0000-0000-000053850000}"/>
    <cellStyle name="Comma 3 4 12 3" xfId="6971" xr:uid="{00000000-0005-0000-0000-000054850000}"/>
    <cellStyle name="Comma 3 4 12 3 2" xfId="22748" xr:uid="{00000000-0005-0000-0000-000055850000}"/>
    <cellStyle name="Comma 3 4 12 3 2 2" xfId="54131" xr:uid="{00000000-0005-0000-0000-000056850000}"/>
    <cellStyle name="Comma 3 4 12 3 3" xfId="38545" xr:uid="{00000000-0005-0000-0000-000057850000}"/>
    <cellStyle name="Comma 3 4 12 4" xfId="28003" xr:uid="{00000000-0005-0000-0000-000058850000}"/>
    <cellStyle name="Comma 3 4 12 4 2" xfId="59385" xr:uid="{00000000-0005-0000-0000-000059850000}"/>
    <cellStyle name="Comma 3 4 12 5" xfId="14973" xr:uid="{00000000-0005-0000-0000-00005A850000}"/>
    <cellStyle name="Comma 3 4 12 5 2" xfId="46358" xr:uid="{00000000-0005-0000-0000-00005B850000}"/>
    <cellStyle name="Comma 3 4 12 6" xfId="33283" xr:uid="{00000000-0005-0000-0000-00005C850000}"/>
    <cellStyle name="Comma 3 4 13" xfId="2977" xr:uid="{00000000-0005-0000-0000-00005D850000}"/>
    <cellStyle name="Comma 3 4 13 2" xfId="8339" xr:uid="{00000000-0005-0000-0000-00005E850000}"/>
    <cellStyle name="Comma 3 4 13 2 2" xfId="21458" xr:uid="{00000000-0005-0000-0000-00005F850000}"/>
    <cellStyle name="Comma 3 4 13 2 2 2" xfId="52841" xr:uid="{00000000-0005-0000-0000-000060850000}"/>
    <cellStyle name="Comma 3 4 13 2 3" xfId="39887" xr:uid="{00000000-0005-0000-0000-000061850000}"/>
    <cellStyle name="Comma 3 4 13 3" xfId="29340" xr:uid="{00000000-0005-0000-0000-000062850000}"/>
    <cellStyle name="Comma 3 4 13 3 2" xfId="60722" xr:uid="{00000000-0005-0000-0000-000063850000}"/>
    <cellStyle name="Comma 3 4 13 4" xfId="13683" xr:uid="{00000000-0005-0000-0000-000064850000}"/>
    <cellStyle name="Comma 3 4 13 4 2" xfId="45068" xr:uid="{00000000-0005-0000-0000-000065850000}"/>
    <cellStyle name="Comma 3 4 13 5" xfId="34623" xr:uid="{00000000-0005-0000-0000-000066850000}"/>
    <cellStyle name="Comma 3 4 14" xfId="5681" xr:uid="{00000000-0005-0000-0000-000067850000}"/>
    <cellStyle name="Comma 3 4 14 2" xfId="24085" xr:uid="{00000000-0005-0000-0000-000068850000}"/>
    <cellStyle name="Comma 3 4 14 2 2" xfId="55468" xr:uid="{00000000-0005-0000-0000-000069850000}"/>
    <cellStyle name="Comma 3 4 14 3" xfId="16312" xr:uid="{00000000-0005-0000-0000-00006A850000}"/>
    <cellStyle name="Comma 3 4 14 3 2" xfId="47695" xr:uid="{00000000-0005-0000-0000-00006B850000}"/>
    <cellStyle name="Comma 3 4 14 4" xfId="37255" xr:uid="{00000000-0005-0000-0000-00006C850000}"/>
    <cellStyle name="Comma 3 4 15" xfId="20121" xr:uid="{00000000-0005-0000-0000-00006D850000}"/>
    <cellStyle name="Comma 3 4 15 2" xfId="51504" xr:uid="{00000000-0005-0000-0000-00006E850000}"/>
    <cellStyle name="Comma 3 4 16" xfId="26713" xr:uid="{00000000-0005-0000-0000-00006F850000}"/>
    <cellStyle name="Comma 3 4 16 2" xfId="58095" xr:uid="{00000000-0005-0000-0000-000070850000}"/>
    <cellStyle name="Comma 3 4 17" xfId="12345" xr:uid="{00000000-0005-0000-0000-000071850000}"/>
    <cellStyle name="Comma 3 4 17 2" xfId="43731" xr:uid="{00000000-0005-0000-0000-000072850000}"/>
    <cellStyle name="Comma 3 4 18" xfId="31993" xr:uid="{00000000-0005-0000-0000-000073850000}"/>
    <cellStyle name="Comma 3 4 2" xfId="1570" xr:uid="{00000000-0005-0000-0000-000074850000}"/>
    <cellStyle name="Comma 3 4 2 10" xfId="4270" xr:uid="{00000000-0005-0000-0000-000075850000}"/>
    <cellStyle name="Comma 3 4 2 10 2" xfId="9631" xr:uid="{00000000-0005-0000-0000-000076850000}"/>
    <cellStyle name="Comma 3 4 2 10 2 2" xfId="22750" xr:uid="{00000000-0005-0000-0000-000077850000}"/>
    <cellStyle name="Comma 3 4 2 10 2 2 2" xfId="54133" xr:uid="{00000000-0005-0000-0000-000078850000}"/>
    <cellStyle name="Comma 3 4 2 10 2 3" xfId="41179" xr:uid="{00000000-0005-0000-0000-000079850000}"/>
    <cellStyle name="Comma 3 4 2 10 3" xfId="30632" xr:uid="{00000000-0005-0000-0000-00007A850000}"/>
    <cellStyle name="Comma 3 4 2 10 3 2" xfId="62014" xr:uid="{00000000-0005-0000-0000-00007B850000}"/>
    <cellStyle name="Comma 3 4 2 10 4" xfId="14975" xr:uid="{00000000-0005-0000-0000-00007C850000}"/>
    <cellStyle name="Comma 3 4 2 10 4 2" xfId="46360" xr:uid="{00000000-0005-0000-0000-00007D850000}"/>
    <cellStyle name="Comma 3 4 2 10 5" xfId="35915" xr:uid="{00000000-0005-0000-0000-00007E850000}"/>
    <cellStyle name="Comma 3 4 2 11" xfId="6973" xr:uid="{00000000-0005-0000-0000-00007F850000}"/>
    <cellStyle name="Comma 3 4 2 11 2" xfId="25377" xr:uid="{00000000-0005-0000-0000-000080850000}"/>
    <cellStyle name="Comma 3 4 2 11 2 2" xfId="56760" xr:uid="{00000000-0005-0000-0000-000081850000}"/>
    <cellStyle name="Comma 3 4 2 11 3" xfId="17604" xr:uid="{00000000-0005-0000-0000-000082850000}"/>
    <cellStyle name="Comma 3 4 2 11 3 2" xfId="48987" xr:uid="{00000000-0005-0000-0000-000083850000}"/>
    <cellStyle name="Comma 3 4 2 11 4" xfId="38547" xr:uid="{00000000-0005-0000-0000-000084850000}"/>
    <cellStyle name="Comma 3 4 2 12" xfId="20123" xr:uid="{00000000-0005-0000-0000-000085850000}"/>
    <cellStyle name="Comma 3 4 2 12 2" xfId="51506" xr:uid="{00000000-0005-0000-0000-000086850000}"/>
    <cellStyle name="Comma 3 4 2 13" xfId="28005" xr:uid="{00000000-0005-0000-0000-000087850000}"/>
    <cellStyle name="Comma 3 4 2 13 2" xfId="59387" xr:uid="{00000000-0005-0000-0000-000088850000}"/>
    <cellStyle name="Comma 3 4 2 14" xfId="12347" xr:uid="{00000000-0005-0000-0000-000089850000}"/>
    <cellStyle name="Comma 3 4 2 14 2" xfId="43733" xr:uid="{00000000-0005-0000-0000-00008A850000}"/>
    <cellStyle name="Comma 3 4 2 15" xfId="33285" xr:uid="{00000000-0005-0000-0000-00008B850000}"/>
    <cellStyle name="Comma 3 4 2 2" xfId="1571" xr:uid="{00000000-0005-0000-0000-00008C850000}"/>
    <cellStyle name="Comma 3 4 2 2 10" xfId="33286" xr:uid="{00000000-0005-0000-0000-00008D850000}"/>
    <cellStyle name="Comma 3 4 2 2 2" xfId="1572" xr:uid="{00000000-0005-0000-0000-00008E850000}"/>
    <cellStyle name="Comma 3 4 2 2 2 2" xfId="1573" xr:uid="{00000000-0005-0000-0000-00008F850000}"/>
    <cellStyle name="Comma 3 4 2 2 2 2 2" xfId="4273" xr:uid="{00000000-0005-0000-0000-000090850000}"/>
    <cellStyle name="Comma 3 4 2 2 2 2 2 2" xfId="9634" xr:uid="{00000000-0005-0000-0000-000091850000}"/>
    <cellStyle name="Comma 3 4 2 2 2 2 2 2 2" xfId="22753" xr:uid="{00000000-0005-0000-0000-000092850000}"/>
    <cellStyle name="Comma 3 4 2 2 2 2 2 2 2 2" xfId="54136" xr:uid="{00000000-0005-0000-0000-000093850000}"/>
    <cellStyle name="Comma 3 4 2 2 2 2 2 2 3" xfId="41182" xr:uid="{00000000-0005-0000-0000-000094850000}"/>
    <cellStyle name="Comma 3 4 2 2 2 2 2 3" xfId="30635" xr:uid="{00000000-0005-0000-0000-000095850000}"/>
    <cellStyle name="Comma 3 4 2 2 2 2 2 3 2" xfId="62017" xr:uid="{00000000-0005-0000-0000-000096850000}"/>
    <cellStyle name="Comma 3 4 2 2 2 2 2 4" xfId="14978" xr:uid="{00000000-0005-0000-0000-000097850000}"/>
    <cellStyle name="Comma 3 4 2 2 2 2 2 4 2" xfId="46363" xr:uid="{00000000-0005-0000-0000-000098850000}"/>
    <cellStyle name="Comma 3 4 2 2 2 2 2 5" xfId="35918" xr:uid="{00000000-0005-0000-0000-000099850000}"/>
    <cellStyle name="Comma 3 4 2 2 2 2 3" xfId="6976" xr:uid="{00000000-0005-0000-0000-00009A850000}"/>
    <cellStyle name="Comma 3 4 2 2 2 2 3 2" xfId="25380" xr:uid="{00000000-0005-0000-0000-00009B850000}"/>
    <cellStyle name="Comma 3 4 2 2 2 2 3 2 2" xfId="56763" xr:uid="{00000000-0005-0000-0000-00009C850000}"/>
    <cellStyle name="Comma 3 4 2 2 2 2 3 3" xfId="17607" xr:uid="{00000000-0005-0000-0000-00009D850000}"/>
    <cellStyle name="Comma 3 4 2 2 2 2 3 3 2" xfId="48990" xr:uid="{00000000-0005-0000-0000-00009E850000}"/>
    <cellStyle name="Comma 3 4 2 2 2 2 3 4" xfId="38550" xr:uid="{00000000-0005-0000-0000-00009F850000}"/>
    <cellStyle name="Comma 3 4 2 2 2 2 4" xfId="20126" xr:uid="{00000000-0005-0000-0000-0000A0850000}"/>
    <cellStyle name="Comma 3 4 2 2 2 2 4 2" xfId="51509" xr:uid="{00000000-0005-0000-0000-0000A1850000}"/>
    <cellStyle name="Comma 3 4 2 2 2 2 5" xfId="28008" xr:uid="{00000000-0005-0000-0000-0000A2850000}"/>
    <cellStyle name="Comma 3 4 2 2 2 2 5 2" xfId="59390" xr:uid="{00000000-0005-0000-0000-0000A3850000}"/>
    <cellStyle name="Comma 3 4 2 2 2 2 6" xfId="12350" xr:uid="{00000000-0005-0000-0000-0000A4850000}"/>
    <cellStyle name="Comma 3 4 2 2 2 2 6 2" xfId="43736" xr:uid="{00000000-0005-0000-0000-0000A5850000}"/>
    <cellStyle name="Comma 3 4 2 2 2 2 7" xfId="33288" xr:uid="{00000000-0005-0000-0000-0000A6850000}"/>
    <cellStyle name="Comma 3 4 2 2 2 3" xfId="4272" xr:uid="{00000000-0005-0000-0000-0000A7850000}"/>
    <cellStyle name="Comma 3 4 2 2 2 3 2" xfId="9633" xr:uid="{00000000-0005-0000-0000-0000A8850000}"/>
    <cellStyle name="Comma 3 4 2 2 2 3 2 2" xfId="22752" xr:uid="{00000000-0005-0000-0000-0000A9850000}"/>
    <cellStyle name="Comma 3 4 2 2 2 3 2 2 2" xfId="54135" xr:uid="{00000000-0005-0000-0000-0000AA850000}"/>
    <cellStyle name="Comma 3 4 2 2 2 3 2 3" xfId="41181" xr:uid="{00000000-0005-0000-0000-0000AB850000}"/>
    <cellStyle name="Comma 3 4 2 2 2 3 3" xfId="30634" xr:uid="{00000000-0005-0000-0000-0000AC850000}"/>
    <cellStyle name="Comma 3 4 2 2 2 3 3 2" xfId="62016" xr:uid="{00000000-0005-0000-0000-0000AD850000}"/>
    <cellStyle name="Comma 3 4 2 2 2 3 4" xfId="14977" xr:uid="{00000000-0005-0000-0000-0000AE850000}"/>
    <cellStyle name="Comma 3 4 2 2 2 3 4 2" xfId="46362" xr:uid="{00000000-0005-0000-0000-0000AF850000}"/>
    <cellStyle name="Comma 3 4 2 2 2 3 5" xfId="35917" xr:uid="{00000000-0005-0000-0000-0000B0850000}"/>
    <cellStyle name="Comma 3 4 2 2 2 4" xfId="6975" xr:uid="{00000000-0005-0000-0000-0000B1850000}"/>
    <cellStyle name="Comma 3 4 2 2 2 4 2" xfId="25379" xr:uid="{00000000-0005-0000-0000-0000B2850000}"/>
    <cellStyle name="Comma 3 4 2 2 2 4 2 2" xfId="56762" xr:uid="{00000000-0005-0000-0000-0000B3850000}"/>
    <cellStyle name="Comma 3 4 2 2 2 4 3" xfId="17606" xr:uid="{00000000-0005-0000-0000-0000B4850000}"/>
    <cellStyle name="Comma 3 4 2 2 2 4 3 2" xfId="48989" xr:uid="{00000000-0005-0000-0000-0000B5850000}"/>
    <cellStyle name="Comma 3 4 2 2 2 4 4" xfId="38549" xr:uid="{00000000-0005-0000-0000-0000B6850000}"/>
    <cellStyle name="Comma 3 4 2 2 2 5" xfId="20125" xr:uid="{00000000-0005-0000-0000-0000B7850000}"/>
    <cellStyle name="Comma 3 4 2 2 2 5 2" xfId="51508" xr:uid="{00000000-0005-0000-0000-0000B8850000}"/>
    <cellStyle name="Comma 3 4 2 2 2 6" xfId="28007" xr:uid="{00000000-0005-0000-0000-0000B9850000}"/>
    <cellStyle name="Comma 3 4 2 2 2 6 2" xfId="59389" xr:uid="{00000000-0005-0000-0000-0000BA850000}"/>
    <cellStyle name="Comma 3 4 2 2 2 7" xfId="12349" xr:uid="{00000000-0005-0000-0000-0000BB850000}"/>
    <cellStyle name="Comma 3 4 2 2 2 7 2" xfId="43735" xr:uid="{00000000-0005-0000-0000-0000BC850000}"/>
    <cellStyle name="Comma 3 4 2 2 2 8" xfId="33287" xr:uid="{00000000-0005-0000-0000-0000BD850000}"/>
    <cellStyle name="Comma 3 4 2 2 3" xfId="1574" xr:uid="{00000000-0005-0000-0000-0000BE850000}"/>
    <cellStyle name="Comma 3 4 2 2 3 2" xfId="4274" xr:uid="{00000000-0005-0000-0000-0000BF850000}"/>
    <cellStyle name="Comma 3 4 2 2 3 2 2" xfId="9635" xr:uid="{00000000-0005-0000-0000-0000C0850000}"/>
    <cellStyle name="Comma 3 4 2 2 3 2 2 2" xfId="22754" xr:uid="{00000000-0005-0000-0000-0000C1850000}"/>
    <cellStyle name="Comma 3 4 2 2 3 2 2 2 2" xfId="54137" xr:uid="{00000000-0005-0000-0000-0000C2850000}"/>
    <cellStyle name="Comma 3 4 2 2 3 2 2 3" xfId="41183" xr:uid="{00000000-0005-0000-0000-0000C3850000}"/>
    <cellStyle name="Comma 3 4 2 2 3 2 3" xfId="30636" xr:uid="{00000000-0005-0000-0000-0000C4850000}"/>
    <cellStyle name="Comma 3 4 2 2 3 2 3 2" xfId="62018" xr:uid="{00000000-0005-0000-0000-0000C5850000}"/>
    <cellStyle name="Comma 3 4 2 2 3 2 4" xfId="14979" xr:uid="{00000000-0005-0000-0000-0000C6850000}"/>
    <cellStyle name="Comma 3 4 2 2 3 2 4 2" xfId="46364" xr:uid="{00000000-0005-0000-0000-0000C7850000}"/>
    <cellStyle name="Comma 3 4 2 2 3 2 5" xfId="35919" xr:uid="{00000000-0005-0000-0000-0000C8850000}"/>
    <cellStyle name="Comma 3 4 2 2 3 3" xfId="6977" xr:uid="{00000000-0005-0000-0000-0000C9850000}"/>
    <cellStyle name="Comma 3 4 2 2 3 3 2" xfId="25381" xr:uid="{00000000-0005-0000-0000-0000CA850000}"/>
    <cellStyle name="Comma 3 4 2 2 3 3 2 2" xfId="56764" xr:uid="{00000000-0005-0000-0000-0000CB850000}"/>
    <cellStyle name="Comma 3 4 2 2 3 3 3" xfId="17608" xr:uid="{00000000-0005-0000-0000-0000CC850000}"/>
    <cellStyle name="Comma 3 4 2 2 3 3 3 2" xfId="48991" xr:uid="{00000000-0005-0000-0000-0000CD850000}"/>
    <cellStyle name="Comma 3 4 2 2 3 3 4" xfId="38551" xr:uid="{00000000-0005-0000-0000-0000CE850000}"/>
    <cellStyle name="Comma 3 4 2 2 3 4" xfId="20127" xr:uid="{00000000-0005-0000-0000-0000CF850000}"/>
    <cellStyle name="Comma 3 4 2 2 3 4 2" xfId="51510" xr:uid="{00000000-0005-0000-0000-0000D0850000}"/>
    <cellStyle name="Comma 3 4 2 2 3 5" xfId="28009" xr:uid="{00000000-0005-0000-0000-0000D1850000}"/>
    <cellStyle name="Comma 3 4 2 2 3 5 2" xfId="59391" xr:uid="{00000000-0005-0000-0000-0000D2850000}"/>
    <cellStyle name="Comma 3 4 2 2 3 6" xfId="12351" xr:uid="{00000000-0005-0000-0000-0000D3850000}"/>
    <cellStyle name="Comma 3 4 2 2 3 6 2" xfId="43737" xr:uid="{00000000-0005-0000-0000-0000D4850000}"/>
    <cellStyle name="Comma 3 4 2 2 3 7" xfId="33289" xr:uid="{00000000-0005-0000-0000-0000D5850000}"/>
    <cellStyle name="Comma 3 4 2 2 4" xfId="1575" xr:uid="{00000000-0005-0000-0000-0000D6850000}"/>
    <cellStyle name="Comma 3 4 2 2 4 2" xfId="4275" xr:uid="{00000000-0005-0000-0000-0000D7850000}"/>
    <cellStyle name="Comma 3 4 2 2 4 2 2" xfId="9636" xr:uid="{00000000-0005-0000-0000-0000D8850000}"/>
    <cellStyle name="Comma 3 4 2 2 4 2 2 2" xfId="22755" xr:uid="{00000000-0005-0000-0000-0000D9850000}"/>
    <cellStyle name="Comma 3 4 2 2 4 2 2 2 2" xfId="54138" xr:uid="{00000000-0005-0000-0000-0000DA850000}"/>
    <cellStyle name="Comma 3 4 2 2 4 2 2 3" xfId="41184" xr:uid="{00000000-0005-0000-0000-0000DB850000}"/>
    <cellStyle name="Comma 3 4 2 2 4 2 3" xfId="30637" xr:uid="{00000000-0005-0000-0000-0000DC850000}"/>
    <cellStyle name="Comma 3 4 2 2 4 2 3 2" xfId="62019" xr:uid="{00000000-0005-0000-0000-0000DD850000}"/>
    <cellStyle name="Comma 3 4 2 2 4 2 4" xfId="14980" xr:uid="{00000000-0005-0000-0000-0000DE850000}"/>
    <cellStyle name="Comma 3 4 2 2 4 2 4 2" xfId="46365" xr:uid="{00000000-0005-0000-0000-0000DF850000}"/>
    <cellStyle name="Comma 3 4 2 2 4 2 5" xfId="35920" xr:uid="{00000000-0005-0000-0000-0000E0850000}"/>
    <cellStyle name="Comma 3 4 2 2 4 3" xfId="6978" xr:uid="{00000000-0005-0000-0000-0000E1850000}"/>
    <cellStyle name="Comma 3 4 2 2 4 3 2" xfId="25382" xr:uid="{00000000-0005-0000-0000-0000E2850000}"/>
    <cellStyle name="Comma 3 4 2 2 4 3 2 2" xfId="56765" xr:uid="{00000000-0005-0000-0000-0000E3850000}"/>
    <cellStyle name="Comma 3 4 2 2 4 3 3" xfId="17609" xr:uid="{00000000-0005-0000-0000-0000E4850000}"/>
    <cellStyle name="Comma 3 4 2 2 4 3 3 2" xfId="48992" xr:uid="{00000000-0005-0000-0000-0000E5850000}"/>
    <cellStyle name="Comma 3 4 2 2 4 3 4" xfId="38552" xr:uid="{00000000-0005-0000-0000-0000E6850000}"/>
    <cellStyle name="Comma 3 4 2 2 4 4" xfId="20128" xr:uid="{00000000-0005-0000-0000-0000E7850000}"/>
    <cellStyle name="Comma 3 4 2 2 4 4 2" xfId="51511" xr:uid="{00000000-0005-0000-0000-0000E8850000}"/>
    <cellStyle name="Comma 3 4 2 2 4 5" xfId="28010" xr:uid="{00000000-0005-0000-0000-0000E9850000}"/>
    <cellStyle name="Comma 3 4 2 2 4 5 2" xfId="59392" xr:uid="{00000000-0005-0000-0000-0000EA850000}"/>
    <cellStyle name="Comma 3 4 2 2 4 6" xfId="12352" xr:uid="{00000000-0005-0000-0000-0000EB850000}"/>
    <cellStyle name="Comma 3 4 2 2 4 6 2" xfId="43738" xr:uid="{00000000-0005-0000-0000-0000EC850000}"/>
    <cellStyle name="Comma 3 4 2 2 4 7" xfId="33290" xr:uid="{00000000-0005-0000-0000-0000ED850000}"/>
    <cellStyle name="Comma 3 4 2 2 5" xfId="4271" xr:uid="{00000000-0005-0000-0000-0000EE850000}"/>
    <cellStyle name="Comma 3 4 2 2 5 2" xfId="9632" xr:uid="{00000000-0005-0000-0000-0000EF850000}"/>
    <cellStyle name="Comma 3 4 2 2 5 2 2" xfId="22751" xr:uid="{00000000-0005-0000-0000-0000F0850000}"/>
    <cellStyle name="Comma 3 4 2 2 5 2 2 2" xfId="54134" xr:uid="{00000000-0005-0000-0000-0000F1850000}"/>
    <cellStyle name="Comma 3 4 2 2 5 2 3" xfId="41180" xr:uid="{00000000-0005-0000-0000-0000F2850000}"/>
    <cellStyle name="Comma 3 4 2 2 5 3" xfId="30633" xr:uid="{00000000-0005-0000-0000-0000F3850000}"/>
    <cellStyle name="Comma 3 4 2 2 5 3 2" xfId="62015" xr:uid="{00000000-0005-0000-0000-0000F4850000}"/>
    <cellStyle name="Comma 3 4 2 2 5 4" xfId="14976" xr:uid="{00000000-0005-0000-0000-0000F5850000}"/>
    <cellStyle name="Comma 3 4 2 2 5 4 2" xfId="46361" xr:uid="{00000000-0005-0000-0000-0000F6850000}"/>
    <cellStyle name="Comma 3 4 2 2 5 5" xfId="35916" xr:uid="{00000000-0005-0000-0000-0000F7850000}"/>
    <cellStyle name="Comma 3 4 2 2 6" xfId="6974" xr:uid="{00000000-0005-0000-0000-0000F8850000}"/>
    <cellStyle name="Comma 3 4 2 2 6 2" xfId="25378" xr:uid="{00000000-0005-0000-0000-0000F9850000}"/>
    <cellStyle name="Comma 3 4 2 2 6 2 2" xfId="56761" xr:uid="{00000000-0005-0000-0000-0000FA850000}"/>
    <cellStyle name="Comma 3 4 2 2 6 3" xfId="17605" xr:uid="{00000000-0005-0000-0000-0000FB850000}"/>
    <cellStyle name="Comma 3 4 2 2 6 3 2" xfId="48988" xr:uid="{00000000-0005-0000-0000-0000FC850000}"/>
    <cellStyle name="Comma 3 4 2 2 6 4" xfId="38548" xr:uid="{00000000-0005-0000-0000-0000FD850000}"/>
    <cellStyle name="Comma 3 4 2 2 7" xfId="20124" xr:uid="{00000000-0005-0000-0000-0000FE850000}"/>
    <cellStyle name="Comma 3 4 2 2 7 2" xfId="51507" xr:uid="{00000000-0005-0000-0000-0000FF850000}"/>
    <cellStyle name="Comma 3 4 2 2 8" xfId="28006" xr:uid="{00000000-0005-0000-0000-000000860000}"/>
    <cellStyle name="Comma 3 4 2 2 8 2" xfId="59388" xr:uid="{00000000-0005-0000-0000-000001860000}"/>
    <cellStyle name="Comma 3 4 2 2 9" xfId="12348" xr:uid="{00000000-0005-0000-0000-000002860000}"/>
    <cellStyle name="Comma 3 4 2 2 9 2" xfId="43734" xr:uid="{00000000-0005-0000-0000-000003860000}"/>
    <cellStyle name="Comma 3 4 2 3" xfId="1576" xr:uid="{00000000-0005-0000-0000-000004860000}"/>
    <cellStyle name="Comma 3 4 2 3 10" xfId="33291" xr:uid="{00000000-0005-0000-0000-000005860000}"/>
    <cellStyle name="Comma 3 4 2 3 2" xfId="1577" xr:uid="{00000000-0005-0000-0000-000006860000}"/>
    <cellStyle name="Comma 3 4 2 3 2 2" xfId="1578" xr:uid="{00000000-0005-0000-0000-000007860000}"/>
    <cellStyle name="Comma 3 4 2 3 2 2 2" xfId="4278" xr:uid="{00000000-0005-0000-0000-000008860000}"/>
    <cellStyle name="Comma 3 4 2 3 2 2 2 2" xfId="9639" xr:uid="{00000000-0005-0000-0000-000009860000}"/>
    <cellStyle name="Comma 3 4 2 3 2 2 2 2 2" xfId="22758" xr:uid="{00000000-0005-0000-0000-00000A860000}"/>
    <cellStyle name="Comma 3 4 2 3 2 2 2 2 2 2" xfId="54141" xr:uid="{00000000-0005-0000-0000-00000B860000}"/>
    <cellStyle name="Comma 3 4 2 3 2 2 2 2 3" xfId="41187" xr:uid="{00000000-0005-0000-0000-00000C860000}"/>
    <cellStyle name="Comma 3 4 2 3 2 2 2 3" xfId="30640" xr:uid="{00000000-0005-0000-0000-00000D860000}"/>
    <cellStyle name="Comma 3 4 2 3 2 2 2 3 2" xfId="62022" xr:uid="{00000000-0005-0000-0000-00000E860000}"/>
    <cellStyle name="Comma 3 4 2 3 2 2 2 4" xfId="14983" xr:uid="{00000000-0005-0000-0000-00000F860000}"/>
    <cellStyle name="Comma 3 4 2 3 2 2 2 4 2" xfId="46368" xr:uid="{00000000-0005-0000-0000-000010860000}"/>
    <cellStyle name="Comma 3 4 2 3 2 2 2 5" xfId="35923" xr:uid="{00000000-0005-0000-0000-000011860000}"/>
    <cellStyle name="Comma 3 4 2 3 2 2 3" xfId="6981" xr:uid="{00000000-0005-0000-0000-000012860000}"/>
    <cellStyle name="Comma 3 4 2 3 2 2 3 2" xfId="25385" xr:uid="{00000000-0005-0000-0000-000013860000}"/>
    <cellStyle name="Comma 3 4 2 3 2 2 3 2 2" xfId="56768" xr:uid="{00000000-0005-0000-0000-000014860000}"/>
    <cellStyle name="Comma 3 4 2 3 2 2 3 3" xfId="17612" xr:uid="{00000000-0005-0000-0000-000015860000}"/>
    <cellStyle name="Comma 3 4 2 3 2 2 3 3 2" xfId="48995" xr:uid="{00000000-0005-0000-0000-000016860000}"/>
    <cellStyle name="Comma 3 4 2 3 2 2 3 4" xfId="38555" xr:uid="{00000000-0005-0000-0000-000017860000}"/>
    <cellStyle name="Comma 3 4 2 3 2 2 4" xfId="20131" xr:uid="{00000000-0005-0000-0000-000018860000}"/>
    <cellStyle name="Comma 3 4 2 3 2 2 4 2" xfId="51514" xr:uid="{00000000-0005-0000-0000-000019860000}"/>
    <cellStyle name="Comma 3 4 2 3 2 2 5" xfId="28013" xr:uid="{00000000-0005-0000-0000-00001A860000}"/>
    <cellStyle name="Comma 3 4 2 3 2 2 5 2" xfId="59395" xr:uid="{00000000-0005-0000-0000-00001B860000}"/>
    <cellStyle name="Comma 3 4 2 3 2 2 6" xfId="12355" xr:uid="{00000000-0005-0000-0000-00001C860000}"/>
    <cellStyle name="Comma 3 4 2 3 2 2 6 2" xfId="43741" xr:uid="{00000000-0005-0000-0000-00001D860000}"/>
    <cellStyle name="Comma 3 4 2 3 2 2 7" xfId="33293" xr:uid="{00000000-0005-0000-0000-00001E860000}"/>
    <cellStyle name="Comma 3 4 2 3 2 3" xfId="4277" xr:uid="{00000000-0005-0000-0000-00001F860000}"/>
    <cellStyle name="Comma 3 4 2 3 2 3 2" xfId="9638" xr:uid="{00000000-0005-0000-0000-000020860000}"/>
    <cellStyle name="Comma 3 4 2 3 2 3 2 2" xfId="22757" xr:uid="{00000000-0005-0000-0000-000021860000}"/>
    <cellStyle name="Comma 3 4 2 3 2 3 2 2 2" xfId="54140" xr:uid="{00000000-0005-0000-0000-000022860000}"/>
    <cellStyle name="Comma 3 4 2 3 2 3 2 3" xfId="41186" xr:uid="{00000000-0005-0000-0000-000023860000}"/>
    <cellStyle name="Comma 3 4 2 3 2 3 3" xfId="30639" xr:uid="{00000000-0005-0000-0000-000024860000}"/>
    <cellStyle name="Comma 3 4 2 3 2 3 3 2" xfId="62021" xr:uid="{00000000-0005-0000-0000-000025860000}"/>
    <cellStyle name="Comma 3 4 2 3 2 3 4" xfId="14982" xr:uid="{00000000-0005-0000-0000-000026860000}"/>
    <cellStyle name="Comma 3 4 2 3 2 3 4 2" xfId="46367" xr:uid="{00000000-0005-0000-0000-000027860000}"/>
    <cellStyle name="Comma 3 4 2 3 2 3 5" xfId="35922" xr:uid="{00000000-0005-0000-0000-000028860000}"/>
    <cellStyle name="Comma 3 4 2 3 2 4" xfId="6980" xr:uid="{00000000-0005-0000-0000-000029860000}"/>
    <cellStyle name="Comma 3 4 2 3 2 4 2" xfId="25384" xr:uid="{00000000-0005-0000-0000-00002A860000}"/>
    <cellStyle name="Comma 3 4 2 3 2 4 2 2" xfId="56767" xr:uid="{00000000-0005-0000-0000-00002B860000}"/>
    <cellStyle name="Comma 3 4 2 3 2 4 3" xfId="17611" xr:uid="{00000000-0005-0000-0000-00002C860000}"/>
    <cellStyle name="Comma 3 4 2 3 2 4 3 2" xfId="48994" xr:uid="{00000000-0005-0000-0000-00002D860000}"/>
    <cellStyle name="Comma 3 4 2 3 2 4 4" xfId="38554" xr:uid="{00000000-0005-0000-0000-00002E860000}"/>
    <cellStyle name="Comma 3 4 2 3 2 5" xfId="20130" xr:uid="{00000000-0005-0000-0000-00002F860000}"/>
    <cellStyle name="Comma 3 4 2 3 2 5 2" xfId="51513" xr:uid="{00000000-0005-0000-0000-000030860000}"/>
    <cellStyle name="Comma 3 4 2 3 2 6" xfId="28012" xr:uid="{00000000-0005-0000-0000-000031860000}"/>
    <cellStyle name="Comma 3 4 2 3 2 6 2" xfId="59394" xr:uid="{00000000-0005-0000-0000-000032860000}"/>
    <cellStyle name="Comma 3 4 2 3 2 7" xfId="12354" xr:uid="{00000000-0005-0000-0000-000033860000}"/>
    <cellStyle name="Comma 3 4 2 3 2 7 2" xfId="43740" xr:uid="{00000000-0005-0000-0000-000034860000}"/>
    <cellStyle name="Comma 3 4 2 3 2 8" xfId="33292" xr:uid="{00000000-0005-0000-0000-000035860000}"/>
    <cellStyle name="Comma 3 4 2 3 3" xfId="1579" xr:uid="{00000000-0005-0000-0000-000036860000}"/>
    <cellStyle name="Comma 3 4 2 3 3 2" xfId="4279" xr:uid="{00000000-0005-0000-0000-000037860000}"/>
    <cellStyle name="Comma 3 4 2 3 3 2 2" xfId="9640" xr:uid="{00000000-0005-0000-0000-000038860000}"/>
    <cellStyle name="Comma 3 4 2 3 3 2 2 2" xfId="22759" xr:uid="{00000000-0005-0000-0000-000039860000}"/>
    <cellStyle name="Comma 3 4 2 3 3 2 2 2 2" xfId="54142" xr:uid="{00000000-0005-0000-0000-00003A860000}"/>
    <cellStyle name="Comma 3 4 2 3 3 2 2 3" xfId="41188" xr:uid="{00000000-0005-0000-0000-00003B860000}"/>
    <cellStyle name="Comma 3 4 2 3 3 2 3" xfId="30641" xr:uid="{00000000-0005-0000-0000-00003C860000}"/>
    <cellStyle name="Comma 3 4 2 3 3 2 3 2" xfId="62023" xr:uid="{00000000-0005-0000-0000-00003D860000}"/>
    <cellStyle name="Comma 3 4 2 3 3 2 4" xfId="14984" xr:uid="{00000000-0005-0000-0000-00003E860000}"/>
    <cellStyle name="Comma 3 4 2 3 3 2 4 2" xfId="46369" xr:uid="{00000000-0005-0000-0000-00003F860000}"/>
    <cellStyle name="Comma 3 4 2 3 3 2 5" xfId="35924" xr:uid="{00000000-0005-0000-0000-000040860000}"/>
    <cellStyle name="Comma 3 4 2 3 3 3" xfId="6982" xr:uid="{00000000-0005-0000-0000-000041860000}"/>
    <cellStyle name="Comma 3 4 2 3 3 3 2" xfId="25386" xr:uid="{00000000-0005-0000-0000-000042860000}"/>
    <cellStyle name="Comma 3 4 2 3 3 3 2 2" xfId="56769" xr:uid="{00000000-0005-0000-0000-000043860000}"/>
    <cellStyle name="Comma 3 4 2 3 3 3 3" xfId="17613" xr:uid="{00000000-0005-0000-0000-000044860000}"/>
    <cellStyle name="Comma 3 4 2 3 3 3 3 2" xfId="48996" xr:uid="{00000000-0005-0000-0000-000045860000}"/>
    <cellStyle name="Comma 3 4 2 3 3 3 4" xfId="38556" xr:uid="{00000000-0005-0000-0000-000046860000}"/>
    <cellStyle name="Comma 3 4 2 3 3 4" xfId="20132" xr:uid="{00000000-0005-0000-0000-000047860000}"/>
    <cellStyle name="Comma 3 4 2 3 3 4 2" xfId="51515" xr:uid="{00000000-0005-0000-0000-000048860000}"/>
    <cellStyle name="Comma 3 4 2 3 3 5" xfId="28014" xr:uid="{00000000-0005-0000-0000-000049860000}"/>
    <cellStyle name="Comma 3 4 2 3 3 5 2" xfId="59396" xr:uid="{00000000-0005-0000-0000-00004A860000}"/>
    <cellStyle name="Comma 3 4 2 3 3 6" xfId="12356" xr:uid="{00000000-0005-0000-0000-00004B860000}"/>
    <cellStyle name="Comma 3 4 2 3 3 6 2" xfId="43742" xr:uid="{00000000-0005-0000-0000-00004C860000}"/>
    <cellStyle name="Comma 3 4 2 3 3 7" xfId="33294" xr:uid="{00000000-0005-0000-0000-00004D860000}"/>
    <cellStyle name="Comma 3 4 2 3 4" xfId="1580" xr:uid="{00000000-0005-0000-0000-00004E860000}"/>
    <cellStyle name="Comma 3 4 2 3 4 2" xfId="4280" xr:uid="{00000000-0005-0000-0000-00004F860000}"/>
    <cellStyle name="Comma 3 4 2 3 4 2 2" xfId="9641" xr:uid="{00000000-0005-0000-0000-000050860000}"/>
    <cellStyle name="Comma 3 4 2 3 4 2 2 2" xfId="22760" xr:uid="{00000000-0005-0000-0000-000051860000}"/>
    <cellStyle name="Comma 3 4 2 3 4 2 2 2 2" xfId="54143" xr:uid="{00000000-0005-0000-0000-000052860000}"/>
    <cellStyle name="Comma 3 4 2 3 4 2 2 3" xfId="41189" xr:uid="{00000000-0005-0000-0000-000053860000}"/>
    <cellStyle name="Comma 3 4 2 3 4 2 3" xfId="30642" xr:uid="{00000000-0005-0000-0000-000054860000}"/>
    <cellStyle name="Comma 3 4 2 3 4 2 3 2" xfId="62024" xr:uid="{00000000-0005-0000-0000-000055860000}"/>
    <cellStyle name="Comma 3 4 2 3 4 2 4" xfId="14985" xr:uid="{00000000-0005-0000-0000-000056860000}"/>
    <cellStyle name="Comma 3 4 2 3 4 2 4 2" xfId="46370" xr:uid="{00000000-0005-0000-0000-000057860000}"/>
    <cellStyle name="Comma 3 4 2 3 4 2 5" xfId="35925" xr:uid="{00000000-0005-0000-0000-000058860000}"/>
    <cellStyle name="Comma 3 4 2 3 4 3" xfId="6983" xr:uid="{00000000-0005-0000-0000-000059860000}"/>
    <cellStyle name="Comma 3 4 2 3 4 3 2" xfId="25387" xr:uid="{00000000-0005-0000-0000-00005A860000}"/>
    <cellStyle name="Comma 3 4 2 3 4 3 2 2" xfId="56770" xr:uid="{00000000-0005-0000-0000-00005B860000}"/>
    <cellStyle name="Comma 3 4 2 3 4 3 3" xfId="17614" xr:uid="{00000000-0005-0000-0000-00005C860000}"/>
    <cellStyle name="Comma 3 4 2 3 4 3 3 2" xfId="48997" xr:uid="{00000000-0005-0000-0000-00005D860000}"/>
    <cellStyle name="Comma 3 4 2 3 4 3 4" xfId="38557" xr:uid="{00000000-0005-0000-0000-00005E860000}"/>
    <cellStyle name="Comma 3 4 2 3 4 4" xfId="20133" xr:uid="{00000000-0005-0000-0000-00005F860000}"/>
    <cellStyle name="Comma 3 4 2 3 4 4 2" xfId="51516" xr:uid="{00000000-0005-0000-0000-000060860000}"/>
    <cellStyle name="Comma 3 4 2 3 4 5" xfId="28015" xr:uid="{00000000-0005-0000-0000-000061860000}"/>
    <cellStyle name="Comma 3 4 2 3 4 5 2" xfId="59397" xr:uid="{00000000-0005-0000-0000-000062860000}"/>
    <cellStyle name="Comma 3 4 2 3 4 6" xfId="12357" xr:uid="{00000000-0005-0000-0000-000063860000}"/>
    <cellStyle name="Comma 3 4 2 3 4 6 2" xfId="43743" xr:uid="{00000000-0005-0000-0000-000064860000}"/>
    <cellStyle name="Comma 3 4 2 3 4 7" xfId="33295" xr:uid="{00000000-0005-0000-0000-000065860000}"/>
    <cellStyle name="Comma 3 4 2 3 5" xfId="4276" xr:uid="{00000000-0005-0000-0000-000066860000}"/>
    <cellStyle name="Comma 3 4 2 3 5 2" xfId="9637" xr:uid="{00000000-0005-0000-0000-000067860000}"/>
    <cellStyle name="Comma 3 4 2 3 5 2 2" xfId="22756" xr:uid="{00000000-0005-0000-0000-000068860000}"/>
    <cellStyle name="Comma 3 4 2 3 5 2 2 2" xfId="54139" xr:uid="{00000000-0005-0000-0000-000069860000}"/>
    <cellStyle name="Comma 3 4 2 3 5 2 3" xfId="41185" xr:uid="{00000000-0005-0000-0000-00006A860000}"/>
    <cellStyle name="Comma 3 4 2 3 5 3" xfId="30638" xr:uid="{00000000-0005-0000-0000-00006B860000}"/>
    <cellStyle name="Comma 3 4 2 3 5 3 2" xfId="62020" xr:uid="{00000000-0005-0000-0000-00006C860000}"/>
    <cellStyle name="Comma 3 4 2 3 5 4" xfId="14981" xr:uid="{00000000-0005-0000-0000-00006D860000}"/>
    <cellStyle name="Comma 3 4 2 3 5 4 2" xfId="46366" xr:uid="{00000000-0005-0000-0000-00006E860000}"/>
    <cellStyle name="Comma 3 4 2 3 5 5" xfId="35921" xr:uid="{00000000-0005-0000-0000-00006F860000}"/>
    <cellStyle name="Comma 3 4 2 3 6" xfId="6979" xr:uid="{00000000-0005-0000-0000-000070860000}"/>
    <cellStyle name="Comma 3 4 2 3 6 2" xfId="25383" xr:uid="{00000000-0005-0000-0000-000071860000}"/>
    <cellStyle name="Comma 3 4 2 3 6 2 2" xfId="56766" xr:uid="{00000000-0005-0000-0000-000072860000}"/>
    <cellStyle name="Comma 3 4 2 3 6 3" xfId="17610" xr:uid="{00000000-0005-0000-0000-000073860000}"/>
    <cellStyle name="Comma 3 4 2 3 6 3 2" xfId="48993" xr:uid="{00000000-0005-0000-0000-000074860000}"/>
    <cellStyle name="Comma 3 4 2 3 6 4" xfId="38553" xr:uid="{00000000-0005-0000-0000-000075860000}"/>
    <cellStyle name="Comma 3 4 2 3 7" xfId="20129" xr:uid="{00000000-0005-0000-0000-000076860000}"/>
    <cellStyle name="Comma 3 4 2 3 7 2" xfId="51512" xr:uid="{00000000-0005-0000-0000-000077860000}"/>
    <cellStyle name="Comma 3 4 2 3 8" xfId="28011" xr:uid="{00000000-0005-0000-0000-000078860000}"/>
    <cellStyle name="Comma 3 4 2 3 8 2" xfId="59393" xr:uid="{00000000-0005-0000-0000-000079860000}"/>
    <cellStyle name="Comma 3 4 2 3 9" xfId="12353" xr:uid="{00000000-0005-0000-0000-00007A860000}"/>
    <cellStyle name="Comma 3 4 2 3 9 2" xfId="43739" xr:uid="{00000000-0005-0000-0000-00007B860000}"/>
    <cellStyle name="Comma 3 4 2 4" xfId="1581" xr:uid="{00000000-0005-0000-0000-00007C860000}"/>
    <cellStyle name="Comma 3 4 2 4 10" xfId="33296" xr:uid="{00000000-0005-0000-0000-00007D860000}"/>
    <cellStyle name="Comma 3 4 2 4 2" xfId="1582" xr:uid="{00000000-0005-0000-0000-00007E860000}"/>
    <cellStyle name="Comma 3 4 2 4 2 2" xfId="1583" xr:uid="{00000000-0005-0000-0000-00007F860000}"/>
    <cellStyle name="Comma 3 4 2 4 2 2 2" xfId="4283" xr:uid="{00000000-0005-0000-0000-000080860000}"/>
    <cellStyle name="Comma 3 4 2 4 2 2 2 2" xfId="9644" xr:uid="{00000000-0005-0000-0000-000081860000}"/>
    <cellStyle name="Comma 3 4 2 4 2 2 2 2 2" xfId="22763" xr:uid="{00000000-0005-0000-0000-000082860000}"/>
    <cellStyle name="Comma 3 4 2 4 2 2 2 2 2 2" xfId="54146" xr:uid="{00000000-0005-0000-0000-000083860000}"/>
    <cellStyle name="Comma 3 4 2 4 2 2 2 2 3" xfId="41192" xr:uid="{00000000-0005-0000-0000-000084860000}"/>
    <cellStyle name="Comma 3 4 2 4 2 2 2 3" xfId="30645" xr:uid="{00000000-0005-0000-0000-000085860000}"/>
    <cellStyle name="Comma 3 4 2 4 2 2 2 3 2" xfId="62027" xr:uid="{00000000-0005-0000-0000-000086860000}"/>
    <cellStyle name="Comma 3 4 2 4 2 2 2 4" xfId="14988" xr:uid="{00000000-0005-0000-0000-000087860000}"/>
    <cellStyle name="Comma 3 4 2 4 2 2 2 4 2" xfId="46373" xr:uid="{00000000-0005-0000-0000-000088860000}"/>
    <cellStyle name="Comma 3 4 2 4 2 2 2 5" xfId="35928" xr:uid="{00000000-0005-0000-0000-000089860000}"/>
    <cellStyle name="Comma 3 4 2 4 2 2 3" xfId="6986" xr:uid="{00000000-0005-0000-0000-00008A860000}"/>
    <cellStyle name="Comma 3 4 2 4 2 2 3 2" xfId="25390" xr:uid="{00000000-0005-0000-0000-00008B860000}"/>
    <cellStyle name="Comma 3 4 2 4 2 2 3 2 2" xfId="56773" xr:uid="{00000000-0005-0000-0000-00008C860000}"/>
    <cellStyle name="Comma 3 4 2 4 2 2 3 3" xfId="17617" xr:uid="{00000000-0005-0000-0000-00008D860000}"/>
    <cellStyle name="Comma 3 4 2 4 2 2 3 3 2" xfId="49000" xr:uid="{00000000-0005-0000-0000-00008E860000}"/>
    <cellStyle name="Comma 3 4 2 4 2 2 3 4" xfId="38560" xr:uid="{00000000-0005-0000-0000-00008F860000}"/>
    <cellStyle name="Comma 3 4 2 4 2 2 4" xfId="20136" xr:uid="{00000000-0005-0000-0000-000090860000}"/>
    <cellStyle name="Comma 3 4 2 4 2 2 4 2" xfId="51519" xr:uid="{00000000-0005-0000-0000-000091860000}"/>
    <cellStyle name="Comma 3 4 2 4 2 2 5" xfId="28018" xr:uid="{00000000-0005-0000-0000-000092860000}"/>
    <cellStyle name="Comma 3 4 2 4 2 2 5 2" xfId="59400" xr:uid="{00000000-0005-0000-0000-000093860000}"/>
    <cellStyle name="Comma 3 4 2 4 2 2 6" xfId="12360" xr:uid="{00000000-0005-0000-0000-000094860000}"/>
    <cellStyle name="Comma 3 4 2 4 2 2 6 2" xfId="43746" xr:uid="{00000000-0005-0000-0000-000095860000}"/>
    <cellStyle name="Comma 3 4 2 4 2 2 7" xfId="33298" xr:uid="{00000000-0005-0000-0000-000096860000}"/>
    <cellStyle name="Comma 3 4 2 4 2 3" xfId="4282" xr:uid="{00000000-0005-0000-0000-000097860000}"/>
    <cellStyle name="Comma 3 4 2 4 2 3 2" xfId="9643" xr:uid="{00000000-0005-0000-0000-000098860000}"/>
    <cellStyle name="Comma 3 4 2 4 2 3 2 2" xfId="22762" xr:uid="{00000000-0005-0000-0000-000099860000}"/>
    <cellStyle name="Comma 3 4 2 4 2 3 2 2 2" xfId="54145" xr:uid="{00000000-0005-0000-0000-00009A860000}"/>
    <cellStyle name="Comma 3 4 2 4 2 3 2 3" xfId="41191" xr:uid="{00000000-0005-0000-0000-00009B860000}"/>
    <cellStyle name="Comma 3 4 2 4 2 3 3" xfId="30644" xr:uid="{00000000-0005-0000-0000-00009C860000}"/>
    <cellStyle name="Comma 3 4 2 4 2 3 3 2" xfId="62026" xr:uid="{00000000-0005-0000-0000-00009D860000}"/>
    <cellStyle name="Comma 3 4 2 4 2 3 4" xfId="14987" xr:uid="{00000000-0005-0000-0000-00009E860000}"/>
    <cellStyle name="Comma 3 4 2 4 2 3 4 2" xfId="46372" xr:uid="{00000000-0005-0000-0000-00009F860000}"/>
    <cellStyle name="Comma 3 4 2 4 2 3 5" xfId="35927" xr:uid="{00000000-0005-0000-0000-0000A0860000}"/>
    <cellStyle name="Comma 3 4 2 4 2 4" xfId="6985" xr:uid="{00000000-0005-0000-0000-0000A1860000}"/>
    <cellStyle name="Comma 3 4 2 4 2 4 2" xfId="25389" xr:uid="{00000000-0005-0000-0000-0000A2860000}"/>
    <cellStyle name="Comma 3 4 2 4 2 4 2 2" xfId="56772" xr:uid="{00000000-0005-0000-0000-0000A3860000}"/>
    <cellStyle name="Comma 3 4 2 4 2 4 3" xfId="17616" xr:uid="{00000000-0005-0000-0000-0000A4860000}"/>
    <cellStyle name="Comma 3 4 2 4 2 4 3 2" xfId="48999" xr:uid="{00000000-0005-0000-0000-0000A5860000}"/>
    <cellStyle name="Comma 3 4 2 4 2 4 4" xfId="38559" xr:uid="{00000000-0005-0000-0000-0000A6860000}"/>
    <cellStyle name="Comma 3 4 2 4 2 5" xfId="20135" xr:uid="{00000000-0005-0000-0000-0000A7860000}"/>
    <cellStyle name="Comma 3 4 2 4 2 5 2" xfId="51518" xr:uid="{00000000-0005-0000-0000-0000A8860000}"/>
    <cellStyle name="Comma 3 4 2 4 2 6" xfId="28017" xr:uid="{00000000-0005-0000-0000-0000A9860000}"/>
    <cellStyle name="Comma 3 4 2 4 2 6 2" xfId="59399" xr:uid="{00000000-0005-0000-0000-0000AA860000}"/>
    <cellStyle name="Comma 3 4 2 4 2 7" xfId="12359" xr:uid="{00000000-0005-0000-0000-0000AB860000}"/>
    <cellStyle name="Comma 3 4 2 4 2 7 2" xfId="43745" xr:uid="{00000000-0005-0000-0000-0000AC860000}"/>
    <cellStyle name="Comma 3 4 2 4 2 8" xfId="33297" xr:uid="{00000000-0005-0000-0000-0000AD860000}"/>
    <cellStyle name="Comma 3 4 2 4 3" xfId="1584" xr:uid="{00000000-0005-0000-0000-0000AE860000}"/>
    <cellStyle name="Comma 3 4 2 4 3 2" xfId="4284" xr:uid="{00000000-0005-0000-0000-0000AF860000}"/>
    <cellStyle name="Comma 3 4 2 4 3 2 2" xfId="9645" xr:uid="{00000000-0005-0000-0000-0000B0860000}"/>
    <cellStyle name="Comma 3 4 2 4 3 2 2 2" xfId="22764" xr:uid="{00000000-0005-0000-0000-0000B1860000}"/>
    <cellStyle name="Comma 3 4 2 4 3 2 2 2 2" xfId="54147" xr:uid="{00000000-0005-0000-0000-0000B2860000}"/>
    <cellStyle name="Comma 3 4 2 4 3 2 2 3" xfId="41193" xr:uid="{00000000-0005-0000-0000-0000B3860000}"/>
    <cellStyle name="Comma 3 4 2 4 3 2 3" xfId="30646" xr:uid="{00000000-0005-0000-0000-0000B4860000}"/>
    <cellStyle name="Comma 3 4 2 4 3 2 3 2" xfId="62028" xr:uid="{00000000-0005-0000-0000-0000B5860000}"/>
    <cellStyle name="Comma 3 4 2 4 3 2 4" xfId="14989" xr:uid="{00000000-0005-0000-0000-0000B6860000}"/>
    <cellStyle name="Comma 3 4 2 4 3 2 4 2" xfId="46374" xr:uid="{00000000-0005-0000-0000-0000B7860000}"/>
    <cellStyle name="Comma 3 4 2 4 3 2 5" xfId="35929" xr:uid="{00000000-0005-0000-0000-0000B8860000}"/>
    <cellStyle name="Comma 3 4 2 4 3 3" xfId="6987" xr:uid="{00000000-0005-0000-0000-0000B9860000}"/>
    <cellStyle name="Comma 3 4 2 4 3 3 2" xfId="25391" xr:uid="{00000000-0005-0000-0000-0000BA860000}"/>
    <cellStyle name="Comma 3 4 2 4 3 3 2 2" xfId="56774" xr:uid="{00000000-0005-0000-0000-0000BB860000}"/>
    <cellStyle name="Comma 3 4 2 4 3 3 3" xfId="17618" xr:uid="{00000000-0005-0000-0000-0000BC860000}"/>
    <cellStyle name="Comma 3 4 2 4 3 3 3 2" xfId="49001" xr:uid="{00000000-0005-0000-0000-0000BD860000}"/>
    <cellStyle name="Comma 3 4 2 4 3 3 4" xfId="38561" xr:uid="{00000000-0005-0000-0000-0000BE860000}"/>
    <cellStyle name="Comma 3 4 2 4 3 4" xfId="20137" xr:uid="{00000000-0005-0000-0000-0000BF860000}"/>
    <cellStyle name="Comma 3 4 2 4 3 4 2" xfId="51520" xr:uid="{00000000-0005-0000-0000-0000C0860000}"/>
    <cellStyle name="Comma 3 4 2 4 3 5" xfId="28019" xr:uid="{00000000-0005-0000-0000-0000C1860000}"/>
    <cellStyle name="Comma 3 4 2 4 3 5 2" xfId="59401" xr:uid="{00000000-0005-0000-0000-0000C2860000}"/>
    <cellStyle name="Comma 3 4 2 4 3 6" xfId="12361" xr:uid="{00000000-0005-0000-0000-0000C3860000}"/>
    <cellStyle name="Comma 3 4 2 4 3 6 2" xfId="43747" xr:uid="{00000000-0005-0000-0000-0000C4860000}"/>
    <cellStyle name="Comma 3 4 2 4 3 7" xfId="33299" xr:uid="{00000000-0005-0000-0000-0000C5860000}"/>
    <cellStyle name="Comma 3 4 2 4 4" xfId="1585" xr:uid="{00000000-0005-0000-0000-0000C6860000}"/>
    <cellStyle name="Comma 3 4 2 4 4 2" xfId="4285" xr:uid="{00000000-0005-0000-0000-0000C7860000}"/>
    <cellStyle name="Comma 3 4 2 4 4 2 2" xfId="9646" xr:uid="{00000000-0005-0000-0000-0000C8860000}"/>
    <cellStyle name="Comma 3 4 2 4 4 2 2 2" xfId="22765" xr:uid="{00000000-0005-0000-0000-0000C9860000}"/>
    <cellStyle name="Comma 3 4 2 4 4 2 2 2 2" xfId="54148" xr:uid="{00000000-0005-0000-0000-0000CA860000}"/>
    <cellStyle name="Comma 3 4 2 4 4 2 2 3" xfId="41194" xr:uid="{00000000-0005-0000-0000-0000CB860000}"/>
    <cellStyle name="Comma 3 4 2 4 4 2 3" xfId="30647" xr:uid="{00000000-0005-0000-0000-0000CC860000}"/>
    <cellStyle name="Comma 3 4 2 4 4 2 3 2" xfId="62029" xr:uid="{00000000-0005-0000-0000-0000CD860000}"/>
    <cellStyle name="Comma 3 4 2 4 4 2 4" xfId="14990" xr:uid="{00000000-0005-0000-0000-0000CE860000}"/>
    <cellStyle name="Comma 3 4 2 4 4 2 4 2" xfId="46375" xr:uid="{00000000-0005-0000-0000-0000CF860000}"/>
    <cellStyle name="Comma 3 4 2 4 4 2 5" xfId="35930" xr:uid="{00000000-0005-0000-0000-0000D0860000}"/>
    <cellStyle name="Comma 3 4 2 4 4 3" xfId="6988" xr:uid="{00000000-0005-0000-0000-0000D1860000}"/>
    <cellStyle name="Comma 3 4 2 4 4 3 2" xfId="25392" xr:uid="{00000000-0005-0000-0000-0000D2860000}"/>
    <cellStyle name="Comma 3 4 2 4 4 3 2 2" xfId="56775" xr:uid="{00000000-0005-0000-0000-0000D3860000}"/>
    <cellStyle name="Comma 3 4 2 4 4 3 3" xfId="17619" xr:uid="{00000000-0005-0000-0000-0000D4860000}"/>
    <cellStyle name="Comma 3 4 2 4 4 3 3 2" xfId="49002" xr:uid="{00000000-0005-0000-0000-0000D5860000}"/>
    <cellStyle name="Comma 3 4 2 4 4 3 4" xfId="38562" xr:uid="{00000000-0005-0000-0000-0000D6860000}"/>
    <cellStyle name="Comma 3 4 2 4 4 4" xfId="20138" xr:uid="{00000000-0005-0000-0000-0000D7860000}"/>
    <cellStyle name="Comma 3 4 2 4 4 4 2" xfId="51521" xr:uid="{00000000-0005-0000-0000-0000D8860000}"/>
    <cellStyle name="Comma 3 4 2 4 4 5" xfId="28020" xr:uid="{00000000-0005-0000-0000-0000D9860000}"/>
    <cellStyle name="Comma 3 4 2 4 4 5 2" xfId="59402" xr:uid="{00000000-0005-0000-0000-0000DA860000}"/>
    <cellStyle name="Comma 3 4 2 4 4 6" xfId="12362" xr:uid="{00000000-0005-0000-0000-0000DB860000}"/>
    <cellStyle name="Comma 3 4 2 4 4 6 2" xfId="43748" xr:uid="{00000000-0005-0000-0000-0000DC860000}"/>
    <cellStyle name="Comma 3 4 2 4 4 7" xfId="33300" xr:uid="{00000000-0005-0000-0000-0000DD860000}"/>
    <cellStyle name="Comma 3 4 2 4 5" xfId="4281" xr:uid="{00000000-0005-0000-0000-0000DE860000}"/>
    <cellStyle name="Comma 3 4 2 4 5 2" xfId="9642" xr:uid="{00000000-0005-0000-0000-0000DF860000}"/>
    <cellStyle name="Comma 3 4 2 4 5 2 2" xfId="22761" xr:uid="{00000000-0005-0000-0000-0000E0860000}"/>
    <cellStyle name="Comma 3 4 2 4 5 2 2 2" xfId="54144" xr:uid="{00000000-0005-0000-0000-0000E1860000}"/>
    <cellStyle name="Comma 3 4 2 4 5 2 3" xfId="41190" xr:uid="{00000000-0005-0000-0000-0000E2860000}"/>
    <cellStyle name="Comma 3 4 2 4 5 3" xfId="30643" xr:uid="{00000000-0005-0000-0000-0000E3860000}"/>
    <cellStyle name="Comma 3 4 2 4 5 3 2" xfId="62025" xr:uid="{00000000-0005-0000-0000-0000E4860000}"/>
    <cellStyle name="Comma 3 4 2 4 5 4" xfId="14986" xr:uid="{00000000-0005-0000-0000-0000E5860000}"/>
    <cellStyle name="Comma 3 4 2 4 5 4 2" xfId="46371" xr:uid="{00000000-0005-0000-0000-0000E6860000}"/>
    <cellStyle name="Comma 3 4 2 4 5 5" xfId="35926" xr:uid="{00000000-0005-0000-0000-0000E7860000}"/>
    <cellStyle name="Comma 3 4 2 4 6" xfId="6984" xr:uid="{00000000-0005-0000-0000-0000E8860000}"/>
    <cellStyle name="Comma 3 4 2 4 6 2" xfId="25388" xr:uid="{00000000-0005-0000-0000-0000E9860000}"/>
    <cellStyle name="Comma 3 4 2 4 6 2 2" xfId="56771" xr:uid="{00000000-0005-0000-0000-0000EA860000}"/>
    <cellStyle name="Comma 3 4 2 4 6 3" xfId="17615" xr:uid="{00000000-0005-0000-0000-0000EB860000}"/>
    <cellStyle name="Comma 3 4 2 4 6 3 2" xfId="48998" xr:uid="{00000000-0005-0000-0000-0000EC860000}"/>
    <cellStyle name="Comma 3 4 2 4 6 4" xfId="38558" xr:uid="{00000000-0005-0000-0000-0000ED860000}"/>
    <cellStyle name="Comma 3 4 2 4 7" xfId="20134" xr:uid="{00000000-0005-0000-0000-0000EE860000}"/>
    <cellStyle name="Comma 3 4 2 4 7 2" xfId="51517" xr:uid="{00000000-0005-0000-0000-0000EF860000}"/>
    <cellStyle name="Comma 3 4 2 4 8" xfId="28016" xr:uid="{00000000-0005-0000-0000-0000F0860000}"/>
    <cellStyle name="Comma 3 4 2 4 8 2" xfId="59398" xr:uid="{00000000-0005-0000-0000-0000F1860000}"/>
    <cellStyle name="Comma 3 4 2 4 9" xfId="12358" xr:uid="{00000000-0005-0000-0000-0000F2860000}"/>
    <cellStyle name="Comma 3 4 2 4 9 2" xfId="43744" xr:uid="{00000000-0005-0000-0000-0000F3860000}"/>
    <cellStyle name="Comma 3 4 2 5" xfId="1586" xr:uid="{00000000-0005-0000-0000-0000F4860000}"/>
    <cellStyle name="Comma 3 4 2 5 10" xfId="33301" xr:uid="{00000000-0005-0000-0000-0000F5860000}"/>
    <cellStyle name="Comma 3 4 2 5 2" xfId="1587" xr:uid="{00000000-0005-0000-0000-0000F6860000}"/>
    <cellStyle name="Comma 3 4 2 5 2 2" xfId="1588" xr:uid="{00000000-0005-0000-0000-0000F7860000}"/>
    <cellStyle name="Comma 3 4 2 5 2 2 2" xfId="4288" xr:uid="{00000000-0005-0000-0000-0000F8860000}"/>
    <cellStyle name="Comma 3 4 2 5 2 2 2 2" xfId="9649" xr:uid="{00000000-0005-0000-0000-0000F9860000}"/>
    <cellStyle name="Comma 3 4 2 5 2 2 2 2 2" xfId="22768" xr:uid="{00000000-0005-0000-0000-0000FA860000}"/>
    <cellStyle name="Comma 3 4 2 5 2 2 2 2 2 2" xfId="54151" xr:uid="{00000000-0005-0000-0000-0000FB860000}"/>
    <cellStyle name="Comma 3 4 2 5 2 2 2 2 3" xfId="41197" xr:uid="{00000000-0005-0000-0000-0000FC860000}"/>
    <cellStyle name="Comma 3 4 2 5 2 2 2 3" xfId="30650" xr:uid="{00000000-0005-0000-0000-0000FD860000}"/>
    <cellStyle name="Comma 3 4 2 5 2 2 2 3 2" xfId="62032" xr:uid="{00000000-0005-0000-0000-0000FE860000}"/>
    <cellStyle name="Comma 3 4 2 5 2 2 2 4" xfId="14993" xr:uid="{00000000-0005-0000-0000-0000FF860000}"/>
    <cellStyle name="Comma 3 4 2 5 2 2 2 4 2" xfId="46378" xr:uid="{00000000-0005-0000-0000-000000870000}"/>
    <cellStyle name="Comma 3 4 2 5 2 2 2 5" xfId="35933" xr:uid="{00000000-0005-0000-0000-000001870000}"/>
    <cellStyle name="Comma 3 4 2 5 2 2 3" xfId="6991" xr:uid="{00000000-0005-0000-0000-000002870000}"/>
    <cellStyle name="Comma 3 4 2 5 2 2 3 2" xfId="25395" xr:uid="{00000000-0005-0000-0000-000003870000}"/>
    <cellStyle name="Comma 3 4 2 5 2 2 3 2 2" xfId="56778" xr:uid="{00000000-0005-0000-0000-000004870000}"/>
    <cellStyle name="Comma 3 4 2 5 2 2 3 3" xfId="17622" xr:uid="{00000000-0005-0000-0000-000005870000}"/>
    <cellStyle name="Comma 3 4 2 5 2 2 3 3 2" xfId="49005" xr:uid="{00000000-0005-0000-0000-000006870000}"/>
    <cellStyle name="Comma 3 4 2 5 2 2 3 4" xfId="38565" xr:uid="{00000000-0005-0000-0000-000007870000}"/>
    <cellStyle name="Comma 3 4 2 5 2 2 4" xfId="20141" xr:uid="{00000000-0005-0000-0000-000008870000}"/>
    <cellStyle name="Comma 3 4 2 5 2 2 4 2" xfId="51524" xr:uid="{00000000-0005-0000-0000-000009870000}"/>
    <cellStyle name="Comma 3 4 2 5 2 2 5" xfId="28023" xr:uid="{00000000-0005-0000-0000-00000A870000}"/>
    <cellStyle name="Comma 3 4 2 5 2 2 5 2" xfId="59405" xr:uid="{00000000-0005-0000-0000-00000B870000}"/>
    <cellStyle name="Comma 3 4 2 5 2 2 6" xfId="12365" xr:uid="{00000000-0005-0000-0000-00000C870000}"/>
    <cellStyle name="Comma 3 4 2 5 2 2 6 2" xfId="43751" xr:uid="{00000000-0005-0000-0000-00000D870000}"/>
    <cellStyle name="Comma 3 4 2 5 2 2 7" xfId="33303" xr:uid="{00000000-0005-0000-0000-00000E870000}"/>
    <cellStyle name="Comma 3 4 2 5 2 3" xfId="4287" xr:uid="{00000000-0005-0000-0000-00000F870000}"/>
    <cellStyle name="Comma 3 4 2 5 2 3 2" xfId="9648" xr:uid="{00000000-0005-0000-0000-000010870000}"/>
    <cellStyle name="Comma 3 4 2 5 2 3 2 2" xfId="22767" xr:uid="{00000000-0005-0000-0000-000011870000}"/>
    <cellStyle name="Comma 3 4 2 5 2 3 2 2 2" xfId="54150" xr:uid="{00000000-0005-0000-0000-000012870000}"/>
    <cellStyle name="Comma 3 4 2 5 2 3 2 3" xfId="41196" xr:uid="{00000000-0005-0000-0000-000013870000}"/>
    <cellStyle name="Comma 3 4 2 5 2 3 3" xfId="30649" xr:uid="{00000000-0005-0000-0000-000014870000}"/>
    <cellStyle name="Comma 3 4 2 5 2 3 3 2" xfId="62031" xr:uid="{00000000-0005-0000-0000-000015870000}"/>
    <cellStyle name="Comma 3 4 2 5 2 3 4" xfId="14992" xr:uid="{00000000-0005-0000-0000-000016870000}"/>
    <cellStyle name="Comma 3 4 2 5 2 3 4 2" xfId="46377" xr:uid="{00000000-0005-0000-0000-000017870000}"/>
    <cellStyle name="Comma 3 4 2 5 2 3 5" xfId="35932" xr:uid="{00000000-0005-0000-0000-000018870000}"/>
    <cellStyle name="Comma 3 4 2 5 2 4" xfId="6990" xr:uid="{00000000-0005-0000-0000-000019870000}"/>
    <cellStyle name="Comma 3 4 2 5 2 4 2" xfId="25394" xr:uid="{00000000-0005-0000-0000-00001A870000}"/>
    <cellStyle name="Comma 3 4 2 5 2 4 2 2" xfId="56777" xr:uid="{00000000-0005-0000-0000-00001B870000}"/>
    <cellStyle name="Comma 3 4 2 5 2 4 3" xfId="17621" xr:uid="{00000000-0005-0000-0000-00001C870000}"/>
    <cellStyle name="Comma 3 4 2 5 2 4 3 2" xfId="49004" xr:uid="{00000000-0005-0000-0000-00001D870000}"/>
    <cellStyle name="Comma 3 4 2 5 2 4 4" xfId="38564" xr:uid="{00000000-0005-0000-0000-00001E870000}"/>
    <cellStyle name="Comma 3 4 2 5 2 5" xfId="20140" xr:uid="{00000000-0005-0000-0000-00001F870000}"/>
    <cellStyle name="Comma 3 4 2 5 2 5 2" xfId="51523" xr:uid="{00000000-0005-0000-0000-000020870000}"/>
    <cellStyle name="Comma 3 4 2 5 2 6" xfId="28022" xr:uid="{00000000-0005-0000-0000-000021870000}"/>
    <cellStyle name="Comma 3 4 2 5 2 6 2" xfId="59404" xr:uid="{00000000-0005-0000-0000-000022870000}"/>
    <cellStyle name="Comma 3 4 2 5 2 7" xfId="12364" xr:uid="{00000000-0005-0000-0000-000023870000}"/>
    <cellStyle name="Comma 3 4 2 5 2 7 2" xfId="43750" xr:uid="{00000000-0005-0000-0000-000024870000}"/>
    <cellStyle name="Comma 3 4 2 5 2 8" xfId="33302" xr:uid="{00000000-0005-0000-0000-000025870000}"/>
    <cellStyle name="Comma 3 4 2 5 3" xfId="1589" xr:uid="{00000000-0005-0000-0000-000026870000}"/>
    <cellStyle name="Comma 3 4 2 5 3 2" xfId="4289" xr:uid="{00000000-0005-0000-0000-000027870000}"/>
    <cellStyle name="Comma 3 4 2 5 3 2 2" xfId="9650" xr:uid="{00000000-0005-0000-0000-000028870000}"/>
    <cellStyle name="Comma 3 4 2 5 3 2 2 2" xfId="22769" xr:uid="{00000000-0005-0000-0000-000029870000}"/>
    <cellStyle name="Comma 3 4 2 5 3 2 2 2 2" xfId="54152" xr:uid="{00000000-0005-0000-0000-00002A870000}"/>
    <cellStyle name="Comma 3 4 2 5 3 2 2 3" xfId="41198" xr:uid="{00000000-0005-0000-0000-00002B870000}"/>
    <cellStyle name="Comma 3 4 2 5 3 2 3" xfId="30651" xr:uid="{00000000-0005-0000-0000-00002C870000}"/>
    <cellStyle name="Comma 3 4 2 5 3 2 3 2" xfId="62033" xr:uid="{00000000-0005-0000-0000-00002D870000}"/>
    <cellStyle name="Comma 3 4 2 5 3 2 4" xfId="14994" xr:uid="{00000000-0005-0000-0000-00002E870000}"/>
    <cellStyle name="Comma 3 4 2 5 3 2 4 2" xfId="46379" xr:uid="{00000000-0005-0000-0000-00002F870000}"/>
    <cellStyle name="Comma 3 4 2 5 3 2 5" xfId="35934" xr:uid="{00000000-0005-0000-0000-000030870000}"/>
    <cellStyle name="Comma 3 4 2 5 3 3" xfId="6992" xr:uid="{00000000-0005-0000-0000-000031870000}"/>
    <cellStyle name="Comma 3 4 2 5 3 3 2" xfId="25396" xr:uid="{00000000-0005-0000-0000-000032870000}"/>
    <cellStyle name="Comma 3 4 2 5 3 3 2 2" xfId="56779" xr:uid="{00000000-0005-0000-0000-000033870000}"/>
    <cellStyle name="Comma 3 4 2 5 3 3 3" xfId="17623" xr:uid="{00000000-0005-0000-0000-000034870000}"/>
    <cellStyle name="Comma 3 4 2 5 3 3 3 2" xfId="49006" xr:uid="{00000000-0005-0000-0000-000035870000}"/>
    <cellStyle name="Comma 3 4 2 5 3 3 4" xfId="38566" xr:uid="{00000000-0005-0000-0000-000036870000}"/>
    <cellStyle name="Comma 3 4 2 5 3 4" xfId="20142" xr:uid="{00000000-0005-0000-0000-000037870000}"/>
    <cellStyle name="Comma 3 4 2 5 3 4 2" xfId="51525" xr:uid="{00000000-0005-0000-0000-000038870000}"/>
    <cellStyle name="Comma 3 4 2 5 3 5" xfId="28024" xr:uid="{00000000-0005-0000-0000-000039870000}"/>
    <cellStyle name="Comma 3 4 2 5 3 5 2" xfId="59406" xr:uid="{00000000-0005-0000-0000-00003A870000}"/>
    <cellStyle name="Comma 3 4 2 5 3 6" xfId="12366" xr:uid="{00000000-0005-0000-0000-00003B870000}"/>
    <cellStyle name="Comma 3 4 2 5 3 6 2" xfId="43752" xr:uid="{00000000-0005-0000-0000-00003C870000}"/>
    <cellStyle name="Comma 3 4 2 5 3 7" xfId="33304" xr:uid="{00000000-0005-0000-0000-00003D870000}"/>
    <cellStyle name="Comma 3 4 2 5 4" xfId="1590" xr:uid="{00000000-0005-0000-0000-00003E870000}"/>
    <cellStyle name="Comma 3 4 2 5 4 2" xfId="4290" xr:uid="{00000000-0005-0000-0000-00003F870000}"/>
    <cellStyle name="Comma 3 4 2 5 4 2 2" xfId="9651" xr:uid="{00000000-0005-0000-0000-000040870000}"/>
    <cellStyle name="Comma 3 4 2 5 4 2 2 2" xfId="22770" xr:uid="{00000000-0005-0000-0000-000041870000}"/>
    <cellStyle name="Comma 3 4 2 5 4 2 2 2 2" xfId="54153" xr:uid="{00000000-0005-0000-0000-000042870000}"/>
    <cellStyle name="Comma 3 4 2 5 4 2 2 3" xfId="41199" xr:uid="{00000000-0005-0000-0000-000043870000}"/>
    <cellStyle name="Comma 3 4 2 5 4 2 3" xfId="30652" xr:uid="{00000000-0005-0000-0000-000044870000}"/>
    <cellStyle name="Comma 3 4 2 5 4 2 3 2" xfId="62034" xr:uid="{00000000-0005-0000-0000-000045870000}"/>
    <cellStyle name="Comma 3 4 2 5 4 2 4" xfId="14995" xr:uid="{00000000-0005-0000-0000-000046870000}"/>
    <cellStyle name="Comma 3 4 2 5 4 2 4 2" xfId="46380" xr:uid="{00000000-0005-0000-0000-000047870000}"/>
    <cellStyle name="Comma 3 4 2 5 4 2 5" xfId="35935" xr:uid="{00000000-0005-0000-0000-000048870000}"/>
    <cellStyle name="Comma 3 4 2 5 4 3" xfId="6993" xr:uid="{00000000-0005-0000-0000-000049870000}"/>
    <cellStyle name="Comma 3 4 2 5 4 3 2" xfId="25397" xr:uid="{00000000-0005-0000-0000-00004A870000}"/>
    <cellStyle name="Comma 3 4 2 5 4 3 2 2" xfId="56780" xr:uid="{00000000-0005-0000-0000-00004B870000}"/>
    <cellStyle name="Comma 3 4 2 5 4 3 3" xfId="17624" xr:uid="{00000000-0005-0000-0000-00004C870000}"/>
    <cellStyle name="Comma 3 4 2 5 4 3 3 2" xfId="49007" xr:uid="{00000000-0005-0000-0000-00004D870000}"/>
    <cellStyle name="Comma 3 4 2 5 4 3 4" xfId="38567" xr:uid="{00000000-0005-0000-0000-00004E870000}"/>
    <cellStyle name="Comma 3 4 2 5 4 4" xfId="20143" xr:uid="{00000000-0005-0000-0000-00004F870000}"/>
    <cellStyle name="Comma 3 4 2 5 4 4 2" xfId="51526" xr:uid="{00000000-0005-0000-0000-000050870000}"/>
    <cellStyle name="Comma 3 4 2 5 4 5" xfId="28025" xr:uid="{00000000-0005-0000-0000-000051870000}"/>
    <cellStyle name="Comma 3 4 2 5 4 5 2" xfId="59407" xr:uid="{00000000-0005-0000-0000-000052870000}"/>
    <cellStyle name="Comma 3 4 2 5 4 6" xfId="12367" xr:uid="{00000000-0005-0000-0000-000053870000}"/>
    <cellStyle name="Comma 3 4 2 5 4 6 2" xfId="43753" xr:uid="{00000000-0005-0000-0000-000054870000}"/>
    <cellStyle name="Comma 3 4 2 5 4 7" xfId="33305" xr:uid="{00000000-0005-0000-0000-000055870000}"/>
    <cellStyle name="Comma 3 4 2 5 5" xfId="4286" xr:uid="{00000000-0005-0000-0000-000056870000}"/>
    <cellStyle name="Comma 3 4 2 5 5 2" xfId="9647" xr:uid="{00000000-0005-0000-0000-000057870000}"/>
    <cellStyle name="Comma 3 4 2 5 5 2 2" xfId="22766" xr:uid="{00000000-0005-0000-0000-000058870000}"/>
    <cellStyle name="Comma 3 4 2 5 5 2 2 2" xfId="54149" xr:uid="{00000000-0005-0000-0000-000059870000}"/>
    <cellStyle name="Comma 3 4 2 5 5 2 3" xfId="41195" xr:uid="{00000000-0005-0000-0000-00005A870000}"/>
    <cellStyle name="Comma 3 4 2 5 5 3" xfId="30648" xr:uid="{00000000-0005-0000-0000-00005B870000}"/>
    <cellStyle name="Comma 3 4 2 5 5 3 2" xfId="62030" xr:uid="{00000000-0005-0000-0000-00005C870000}"/>
    <cellStyle name="Comma 3 4 2 5 5 4" xfId="14991" xr:uid="{00000000-0005-0000-0000-00005D870000}"/>
    <cellStyle name="Comma 3 4 2 5 5 4 2" xfId="46376" xr:uid="{00000000-0005-0000-0000-00005E870000}"/>
    <cellStyle name="Comma 3 4 2 5 5 5" xfId="35931" xr:uid="{00000000-0005-0000-0000-00005F870000}"/>
    <cellStyle name="Comma 3 4 2 5 6" xfId="6989" xr:uid="{00000000-0005-0000-0000-000060870000}"/>
    <cellStyle name="Comma 3 4 2 5 6 2" xfId="25393" xr:uid="{00000000-0005-0000-0000-000061870000}"/>
    <cellStyle name="Comma 3 4 2 5 6 2 2" xfId="56776" xr:uid="{00000000-0005-0000-0000-000062870000}"/>
    <cellStyle name="Comma 3 4 2 5 6 3" xfId="17620" xr:uid="{00000000-0005-0000-0000-000063870000}"/>
    <cellStyle name="Comma 3 4 2 5 6 3 2" xfId="49003" xr:uid="{00000000-0005-0000-0000-000064870000}"/>
    <cellStyle name="Comma 3 4 2 5 6 4" xfId="38563" xr:uid="{00000000-0005-0000-0000-000065870000}"/>
    <cellStyle name="Comma 3 4 2 5 7" xfId="20139" xr:uid="{00000000-0005-0000-0000-000066870000}"/>
    <cellStyle name="Comma 3 4 2 5 7 2" xfId="51522" xr:uid="{00000000-0005-0000-0000-000067870000}"/>
    <cellStyle name="Comma 3 4 2 5 8" xfId="28021" xr:uid="{00000000-0005-0000-0000-000068870000}"/>
    <cellStyle name="Comma 3 4 2 5 8 2" xfId="59403" xr:uid="{00000000-0005-0000-0000-000069870000}"/>
    <cellStyle name="Comma 3 4 2 5 9" xfId="12363" xr:uid="{00000000-0005-0000-0000-00006A870000}"/>
    <cellStyle name="Comma 3 4 2 5 9 2" xfId="43749" xr:uid="{00000000-0005-0000-0000-00006B870000}"/>
    <cellStyle name="Comma 3 4 2 6" xfId="1591" xr:uid="{00000000-0005-0000-0000-00006C870000}"/>
    <cellStyle name="Comma 3 4 2 6 2" xfId="1592" xr:uid="{00000000-0005-0000-0000-00006D870000}"/>
    <cellStyle name="Comma 3 4 2 6 2 2" xfId="4292" xr:uid="{00000000-0005-0000-0000-00006E870000}"/>
    <cellStyle name="Comma 3 4 2 6 2 2 2" xfId="9653" xr:uid="{00000000-0005-0000-0000-00006F870000}"/>
    <cellStyle name="Comma 3 4 2 6 2 2 2 2" xfId="22772" xr:uid="{00000000-0005-0000-0000-000070870000}"/>
    <cellStyle name="Comma 3 4 2 6 2 2 2 2 2" xfId="54155" xr:uid="{00000000-0005-0000-0000-000071870000}"/>
    <cellStyle name="Comma 3 4 2 6 2 2 2 3" xfId="41201" xr:uid="{00000000-0005-0000-0000-000072870000}"/>
    <cellStyle name="Comma 3 4 2 6 2 2 3" xfId="30654" xr:uid="{00000000-0005-0000-0000-000073870000}"/>
    <cellStyle name="Comma 3 4 2 6 2 2 3 2" xfId="62036" xr:uid="{00000000-0005-0000-0000-000074870000}"/>
    <cellStyle name="Comma 3 4 2 6 2 2 4" xfId="14997" xr:uid="{00000000-0005-0000-0000-000075870000}"/>
    <cellStyle name="Comma 3 4 2 6 2 2 4 2" xfId="46382" xr:uid="{00000000-0005-0000-0000-000076870000}"/>
    <cellStyle name="Comma 3 4 2 6 2 2 5" xfId="35937" xr:uid="{00000000-0005-0000-0000-000077870000}"/>
    <cellStyle name="Comma 3 4 2 6 2 3" xfId="6995" xr:uid="{00000000-0005-0000-0000-000078870000}"/>
    <cellStyle name="Comma 3 4 2 6 2 3 2" xfId="25399" xr:uid="{00000000-0005-0000-0000-000079870000}"/>
    <cellStyle name="Comma 3 4 2 6 2 3 2 2" xfId="56782" xr:uid="{00000000-0005-0000-0000-00007A870000}"/>
    <cellStyle name="Comma 3 4 2 6 2 3 3" xfId="17626" xr:uid="{00000000-0005-0000-0000-00007B870000}"/>
    <cellStyle name="Comma 3 4 2 6 2 3 3 2" xfId="49009" xr:uid="{00000000-0005-0000-0000-00007C870000}"/>
    <cellStyle name="Comma 3 4 2 6 2 3 4" xfId="38569" xr:uid="{00000000-0005-0000-0000-00007D870000}"/>
    <cellStyle name="Comma 3 4 2 6 2 4" xfId="20145" xr:uid="{00000000-0005-0000-0000-00007E870000}"/>
    <cellStyle name="Comma 3 4 2 6 2 4 2" xfId="51528" xr:uid="{00000000-0005-0000-0000-00007F870000}"/>
    <cellStyle name="Comma 3 4 2 6 2 5" xfId="28027" xr:uid="{00000000-0005-0000-0000-000080870000}"/>
    <cellStyle name="Comma 3 4 2 6 2 5 2" xfId="59409" xr:uid="{00000000-0005-0000-0000-000081870000}"/>
    <cellStyle name="Comma 3 4 2 6 2 6" xfId="12369" xr:uid="{00000000-0005-0000-0000-000082870000}"/>
    <cellStyle name="Comma 3 4 2 6 2 6 2" xfId="43755" xr:uid="{00000000-0005-0000-0000-000083870000}"/>
    <cellStyle name="Comma 3 4 2 6 2 7" xfId="33307" xr:uid="{00000000-0005-0000-0000-000084870000}"/>
    <cellStyle name="Comma 3 4 2 6 3" xfId="1593" xr:uid="{00000000-0005-0000-0000-000085870000}"/>
    <cellStyle name="Comma 3 4 2 6 3 2" xfId="4293" xr:uid="{00000000-0005-0000-0000-000086870000}"/>
    <cellStyle name="Comma 3 4 2 6 3 2 2" xfId="9654" xr:uid="{00000000-0005-0000-0000-000087870000}"/>
    <cellStyle name="Comma 3 4 2 6 3 2 2 2" xfId="22773" xr:uid="{00000000-0005-0000-0000-000088870000}"/>
    <cellStyle name="Comma 3 4 2 6 3 2 2 2 2" xfId="54156" xr:uid="{00000000-0005-0000-0000-000089870000}"/>
    <cellStyle name="Comma 3 4 2 6 3 2 2 3" xfId="41202" xr:uid="{00000000-0005-0000-0000-00008A870000}"/>
    <cellStyle name="Comma 3 4 2 6 3 2 3" xfId="30655" xr:uid="{00000000-0005-0000-0000-00008B870000}"/>
    <cellStyle name="Comma 3 4 2 6 3 2 3 2" xfId="62037" xr:uid="{00000000-0005-0000-0000-00008C870000}"/>
    <cellStyle name="Comma 3 4 2 6 3 2 4" xfId="14998" xr:uid="{00000000-0005-0000-0000-00008D870000}"/>
    <cellStyle name="Comma 3 4 2 6 3 2 4 2" xfId="46383" xr:uid="{00000000-0005-0000-0000-00008E870000}"/>
    <cellStyle name="Comma 3 4 2 6 3 2 5" xfId="35938" xr:uid="{00000000-0005-0000-0000-00008F870000}"/>
    <cellStyle name="Comma 3 4 2 6 3 3" xfId="6996" xr:uid="{00000000-0005-0000-0000-000090870000}"/>
    <cellStyle name="Comma 3 4 2 6 3 3 2" xfId="25400" xr:uid="{00000000-0005-0000-0000-000091870000}"/>
    <cellStyle name="Comma 3 4 2 6 3 3 2 2" xfId="56783" xr:uid="{00000000-0005-0000-0000-000092870000}"/>
    <cellStyle name="Comma 3 4 2 6 3 3 3" xfId="17627" xr:uid="{00000000-0005-0000-0000-000093870000}"/>
    <cellStyle name="Comma 3 4 2 6 3 3 3 2" xfId="49010" xr:uid="{00000000-0005-0000-0000-000094870000}"/>
    <cellStyle name="Comma 3 4 2 6 3 3 4" xfId="38570" xr:uid="{00000000-0005-0000-0000-000095870000}"/>
    <cellStyle name="Comma 3 4 2 6 3 4" xfId="20146" xr:uid="{00000000-0005-0000-0000-000096870000}"/>
    <cellStyle name="Comma 3 4 2 6 3 4 2" xfId="51529" xr:uid="{00000000-0005-0000-0000-000097870000}"/>
    <cellStyle name="Comma 3 4 2 6 3 5" xfId="28028" xr:uid="{00000000-0005-0000-0000-000098870000}"/>
    <cellStyle name="Comma 3 4 2 6 3 5 2" xfId="59410" xr:uid="{00000000-0005-0000-0000-000099870000}"/>
    <cellStyle name="Comma 3 4 2 6 3 6" xfId="12370" xr:uid="{00000000-0005-0000-0000-00009A870000}"/>
    <cellStyle name="Comma 3 4 2 6 3 6 2" xfId="43756" xr:uid="{00000000-0005-0000-0000-00009B870000}"/>
    <cellStyle name="Comma 3 4 2 6 3 7" xfId="33308" xr:uid="{00000000-0005-0000-0000-00009C870000}"/>
    <cellStyle name="Comma 3 4 2 6 4" xfId="4291" xr:uid="{00000000-0005-0000-0000-00009D870000}"/>
    <cellStyle name="Comma 3 4 2 6 4 2" xfId="9652" xr:uid="{00000000-0005-0000-0000-00009E870000}"/>
    <cellStyle name="Comma 3 4 2 6 4 2 2" xfId="22771" xr:uid="{00000000-0005-0000-0000-00009F870000}"/>
    <cellStyle name="Comma 3 4 2 6 4 2 2 2" xfId="54154" xr:uid="{00000000-0005-0000-0000-0000A0870000}"/>
    <cellStyle name="Comma 3 4 2 6 4 2 3" xfId="41200" xr:uid="{00000000-0005-0000-0000-0000A1870000}"/>
    <cellStyle name="Comma 3 4 2 6 4 3" xfId="30653" xr:uid="{00000000-0005-0000-0000-0000A2870000}"/>
    <cellStyle name="Comma 3 4 2 6 4 3 2" xfId="62035" xr:uid="{00000000-0005-0000-0000-0000A3870000}"/>
    <cellStyle name="Comma 3 4 2 6 4 4" xfId="14996" xr:uid="{00000000-0005-0000-0000-0000A4870000}"/>
    <cellStyle name="Comma 3 4 2 6 4 4 2" xfId="46381" xr:uid="{00000000-0005-0000-0000-0000A5870000}"/>
    <cellStyle name="Comma 3 4 2 6 4 5" xfId="35936" xr:uid="{00000000-0005-0000-0000-0000A6870000}"/>
    <cellStyle name="Comma 3 4 2 6 5" xfId="6994" xr:uid="{00000000-0005-0000-0000-0000A7870000}"/>
    <cellStyle name="Comma 3 4 2 6 5 2" xfId="25398" xr:uid="{00000000-0005-0000-0000-0000A8870000}"/>
    <cellStyle name="Comma 3 4 2 6 5 2 2" xfId="56781" xr:uid="{00000000-0005-0000-0000-0000A9870000}"/>
    <cellStyle name="Comma 3 4 2 6 5 3" xfId="17625" xr:uid="{00000000-0005-0000-0000-0000AA870000}"/>
    <cellStyle name="Comma 3 4 2 6 5 3 2" xfId="49008" xr:uid="{00000000-0005-0000-0000-0000AB870000}"/>
    <cellStyle name="Comma 3 4 2 6 5 4" xfId="38568" xr:uid="{00000000-0005-0000-0000-0000AC870000}"/>
    <cellStyle name="Comma 3 4 2 6 6" xfId="20144" xr:uid="{00000000-0005-0000-0000-0000AD870000}"/>
    <cellStyle name="Comma 3 4 2 6 6 2" xfId="51527" xr:uid="{00000000-0005-0000-0000-0000AE870000}"/>
    <cellStyle name="Comma 3 4 2 6 7" xfId="28026" xr:uid="{00000000-0005-0000-0000-0000AF870000}"/>
    <cellStyle name="Comma 3 4 2 6 7 2" xfId="59408" xr:uid="{00000000-0005-0000-0000-0000B0870000}"/>
    <cellStyle name="Comma 3 4 2 6 8" xfId="12368" xr:uid="{00000000-0005-0000-0000-0000B1870000}"/>
    <cellStyle name="Comma 3 4 2 6 8 2" xfId="43754" xr:uid="{00000000-0005-0000-0000-0000B2870000}"/>
    <cellStyle name="Comma 3 4 2 6 9" xfId="33306" xr:uid="{00000000-0005-0000-0000-0000B3870000}"/>
    <cellStyle name="Comma 3 4 2 7" xfId="1594" xr:uid="{00000000-0005-0000-0000-0000B4870000}"/>
    <cellStyle name="Comma 3 4 2 7 2" xfId="1595" xr:uid="{00000000-0005-0000-0000-0000B5870000}"/>
    <cellStyle name="Comma 3 4 2 7 2 2" xfId="4295" xr:uid="{00000000-0005-0000-0000-0000B6870000}"/>
    <cellStyle name="Comma 3 4 2 7 2 2 2" xfId="9656" xr:uid="{00000000-0005-0000-0000-0000B7870000}"/>
    <cellStyle name="Comma 3 4 2 7 2 2 2 2" xfId="22775" xr:uid="{00000000-0005-0000-0000-0000B8870000}"/>
    <cellStyle name="Comma 3 4 2 7 2 2 2 2 2" xfId="54158" xr:uid="{00000000-0005-0000-0000-0000B9870000}"/>
    <cellStyle name="Comma 3 4 2 7 2 2 2 3" xfId="41204" xr:uid="{00000000-0005-0000-0000-0000BA870000}"/>
    <cellStyle name="Comma 3 4 2 7 2 2 3" xfId="30657" xr:uid="{00000000-0005-0000-0000-0000BB870000}"/>
    <cellStyle name="Comma 3 4 2 7 2 2 3 2" xfId="62039" xr:uid="{00000000-0005-0000-0000-0000BC870000}"/>
    <cellStyle name="Comma 3 4 2 7 2 2 4" xfId="15000" xr:uid="{00000000-0005-0000-0000-0000BD870000}"/>
    <cellStyle name="Comma 3 4 2 7 2 2 4 2" xfId="46385" xr:uid="{00000000-0005-0000-0000-0000BE870000}"/>
    <cellStyle name="Comma 3 4 2 7 2 2 5" xfId="35940" xr:uid="{00000000-0005-0000-0000-0000BF870000}"/>
    <cellStyle name="Comma 3 4 2 7 2 3" xfId="6998" xr:uid="{00000000-0005-0000-0000-0000C0870000}"/>
    <cellStyle name="Comma 3 4 2 7 2 3 2" xfId="25402" xr:uid="{00000000-0005-0000-0000-0000C1870000}"/>
    <cellStyle name="Comma 3 4 2 7 2 3 2 2" xfId="56785" xr:uid="{00000000-0005-0000-0000-0000C2870000}"/>
    <cellStyle name="Comma 3 4 2 7 2 3 3" xfId="17629" xr:uid="{00000000-0005-0000-0000-0000C3870000}"/>
    <cellStyle name="Comma 3 4 2 7 2 3 3 2" xfId="49012" xr:uid="{00000000-0005-0000-0000-0000C4870000}"/>
    <cellStyle name="Comma 3 4 2 7 2 3 4" xfId="38572" xr:uid="{00000000-0005-0000-0000-0000C5870000}"/>
    <cellStyle name="Comma 3 4 2 7 2 4" xfId="20148" xr:uid="{00000000-0005-0000-0000-0000C6870000}"/>
    <cellStyle name="Comma 3 4 2 7 2 4 2" xfId="51531" xr:uid="{00000000-0005-0000-0000-0000C7870000}"/>
    <cellStyle name="Comma 3 4 2 7 2 5" xfId="28030" xr:uid="{00000000-0005-0000-0000-0000C8870000}"/>
    <cellStyle name="Comma 3 4 2 7 2 5 2" xfId="59412" xr:uid="{00000000-0005-0000-0000-0000C9870000}"/>
    <cellStyle name="Comma 3 4 2 7 2 6" xfId="12372" xr:uid="{00000000-0005-0000-0000-0000CA870000}"/>
    <cellStyle name="Comma 3 4 2 7 2 6 2" xfId="43758" xr:uid="{00000000-0005-0000-0000-0000CB870000}"/>
    <cellStyle name="Comma 3 4 2 7 2 7" xfId="33310" xr:uid="{00000000-0005-0000-0000-0000CC870000}"/>
    <cellStyle name="Comma 3 4 2 7 3" xfId="4294" xr:uid="{00000000-0005-0000-0000-0000CD870000}"/>
    <cellStyle name="Comma 3 4 2 7 3 2" xfId="9655" xr:uid="{00000000-0005-0000-0000-0000CE870000}"/>
    <cellStyle name="Comma 3 4 2 7 3 2 2" xfId="22774" xr:uid="{00000000-0005-0000-0000-0000CF870000}"/>
    <cellStyle name="Comma 3 4 2 7 3 2 2 2" xfId="54157" xr:uid="{00000000-0005-0000-0000-0000D0870000}"/>
    <cellStyle name="Comma 3 4 2 7 3 2 3" xfId="41203" xr:uid="{00000000-0005-0000-0000-0000D1870000}"/>
    <cellStyle name="Comma 3 4 2 7 3 3" xfId="30656" xr:uid="{00000000-0005-0000-0000-0000D2870000}"/>
    <cellStyle name="Comma 3 4 2 7 3 3 2" xfId="62038" xr:uid="{00000000-0005-0000-0000-0000D3870000}"/>
    <cellStyle name="Comma 3 4 2 7 3 4" xfId="14999" xr:uid="{00000000-0005-0000-0000-0000D4870000}"/>
    <cellStyle name="Comma 3 4 2 7 3 4 2" xfId="46384" xr:uid="{00000000-0005-0000-0000-0000D5870000}"/>
    <cellStyle name="Comma 3 4 2 7 3 5" xfId="35939" xr:uid="{00000000-0005-0000-0000-0000D6870000}"/>
    <cellStyle name="Comma 3 4 2 7 4" xfId="6997" xr:uid="{00000000-0005-0000-0000-0000D7870000}"/>
    <cellStyle name="Comma 3 4 2 7 4 2" xfId="25401" xr:uid="{00000000-0005-0000-0000-0000D8870000}"/>
    <cellStyle name="Comma 3 4 2 7 4 2 2" xfId="56784" xr:uid="{00000000-0005-0000-0000-0000D9870000}"/>
    <cellStyle name="Comma 3 4 2 7 4 3" xfId="17628" xr:uid="{00000000-0005-0000-0000-0000DA870000}"/>
    <cellStyle name="Comma 3 4 2 7 4 3 2" xfId="49011" xr:uid="{00000000-0005-0000-0000-0000DB870000}"/>
    <cellStyle name="Comma 3 4 2 7 4 4" xfId="38571" xr:uid="{00000000-0005-0000-0000-0000DC870000}"/>
    <cellStyle name="Comma 3 4 2 7 5" xfId="20147" xr:uid="{00000000-0005-0000-0000-0000DD870000}"/>
    <cellStyle name="Comma 3 4 2 7 5 2" xfId="51530" xr:uid="{00000000-0005-0000-0000-0000DE870000}"/>
    <cellStyle name="Comma 3 4 2 7 6" xfId="28029" xr:uid="{00000000-0005-0000-0000-0000DF870000}"/>
    <cellStyle name="Comma 3 4 2 7 6 2" xfId="59411" xr:uid="{00000000-0005-0000-0000-0000E0870000}"/>
    <cellStyle name="Comma 3 4 2 7 7" xfId="12371" xr:uid="{00000000-0005-0000-0000-0000E1870000}"/>
    <cellStyle name="Comma 3 4 2 7 7 2" xfId="43757" xr:uid="{00000000-0005-0000-0000-0000E2870000}"/>
    <cellStyle name="Comma 3 4 2 7 8" xfId="33309" xr:uid="{00000000-0005-0000-0000-0000E3870000}"/>
    <cellStyle name="Comma 3 4 2 8" xfId="1596" xr:uid="{00000000-0005-0000-0000-0000E4870000}"/>
    <cellStyle name="Comma 3 4 2 8 2" xfId="4296" xr:uid="{00000000-0005-0000-0000-0000E5870000}"/>
    <cellStyle name="Comma 3 4 2 8 2 2" xfId="9657" xr:uid="{00000000-0005-0000-0000-0000E6870000}"/>
    <cellStyle name="Comma 3 4 2 8 2 2 2" xfId="22776" xr:uid="{00000000-0005-0000-0000-0000E7870000}"/>
    <cellStyle name="Comma 3 4 2 8 2 2 2 2" xfId="54159" xr:uid="{00000000-0005-0000-0000-0000E8870000}"/>
    <cellStyle name="Comma 3 4 2 8 2 2 3" xfId="41205" xr:uid="{00000000-0005-0000-0000-0000E9870000}"/>
    <cellStyle name="Comma 3 4 2 8 2 3" xfId="30658" xr:uid="{00000000-0005-0000-0000-0000EA870000}"/>
    <cellStyle name="Comma 3 4 2 8 2 3 2" xfId="62040" xr:uid="{00000000-0005-0000-0000-0000EB870000}"/>
    <cellStyle name="Comma 3 4 2 8 2 4" xfId="15001" xr:uid="{00000000-0005-0000-0000-0000EC870000}"/>
    <cellStyle name="Comma 3 4 2 8 2 4 2" xfId="46386" xr:uid="{00000000-0005-0000-0000-0000ED870000}"/>
    <cellStyle name="Comma 3 4 2 8 2 5" xfId="35941" xr:uid="{00000000-0005-0000-0000-0000EE870000}"/>
    <cellStyle name="Comma 3 4 2 8 3" xfId="6999" xr:uid="{00000000-0005-0000-0000-0000EF870000}"/>
    <cellStyle name="Comma 3 4 2 8 3 2" xfId="25403" xr:uid="{00000000-0005-0000-0000-0000F0870000}"/>
    <cellStyle name="Comma 3 4 2 8 3 2 2" xfId="56786" xr:uid="{00000000-0005-0000-0000-0000F1870000}"/>
    <cellStyle name="Comma 3 4 2 8 3 3" xfId="17630" xr:uid="{00000000-0005-0000-0000-0000F2870000}"/>
    <cellStyle name="Comma 3 4 2 8 3 3 2" xfId="49013" xr:uid="{00000000-0005-0000-0000-0000F3870000}"/>
    <cellStyle name="Comma 3 4 2 8 3 4" xfId="38573" xr:uid="{00000000-0005-0000-0000-0000F4870000}"/>
    <cellStyle name="Comma 3 4 2 8 4" xfId="20149" xr:uid="{00000000-0005-0000-0000-0000F5870000}"/>
    <cellStyle name="Comma 3 4 2 8 4 2" xfId="51532" xr:uid="{00000000-0005-0000-0000-0000F6870000}"/>
    <cellStyle name="Comma 3 4 2 8 5" xfId="28031" xr:uid="{00000000-0005-0000-0000-0000F7870000}"/>
    <cellStyle name="Comma 3 4 2 8 5 2" xfId="59413" xr:uid="{00000000-0005-0000-0000-0000F8870000}"/>
    <cellStyle name="Comma 3 4 2 8 6" xfId="12373" xr:uid="{00000000-0005-0000-0000-0000F9870000}"/>
    <cellStyle name="Comma 3 4 2 8 6 2" xfId="43759" xr:uid="{00000000-0005-0000-0000-0000FA870000}"/>
    <cellStyle name="Comma 3 4 2 8 7" xfId="33311" xr:uid="{00000000-0005-0000-0000-0000FB870000}"/>
    <cellStyle name="Comma 3 4 2 9" xfId="1597" xr:uid="{00000000-0005-0000-0000-0000FC870000}"/>
    <cellStyle name="Comma 3 4 2 9 2" xfId="4297" xr:uid="{00000000-0005-0000-0000-0000FD870000}"/>
    <cellStyle name="Comma 3 4 2 9 2 2" xfId="9658" xr:uid="{00000000-0005-0000-0000-0000FE870000}"/>
    <cellStyle name="Comma 3 4 2 9 2 2 2" xfId="22777" xr:uid="{00000000-0005-0000-0000-0000FF870000}"/>
    <cellStyle name="Comma 3 4 2 9 2 2 2 2" xfId="54160" xr:uid="{00000000-0005-0000-0000-000000880000}"/>
    <cellStyle name="Comma 3 4 2 9 2 2 3" xfId="41206" xr:uid="{00000000-0005-0000-0000-000001880000}"/>
    <cellStyle name="Comma 3 4 2 9 2 3" xfId="30659" xr:uid="{00000000-0005-0000-0000-000002880000}"/>
    <cellStyle name="Comma 3 4 2 9 2 3 2" xfId="62041" xr:uid="{00000000-0005-0000-0000-000003880000}"/>
    <cellStyle name="Comma 3 4 2 9 2 4" xfId="15002" xr:uid="{00000000-0005-0000-0000-000004880000}"/>
    <cellStyle name="Comma 3 4 2 9 2 4 2" xfId="46387" xr:uid="{00000000-0005-0000-0000-000005880000}"/>
    <cellStyle name="Comma 3 4 2 9 2 5" xfId="35942" xr:uid="{00000000-0005-0000-0000-000006880000}"/>
    <cellStyle name="Comma 3 4 2 9 3" xfId="7000" xr:uid="{00000000-0005-0000-0000-000007880000}"/>
    <cellStyle name="Comma 3 4 2 9 3 2" xfId="25404" xr:uid="{00000000-0005-0000-0000-000008880000}"/>
    <cellStyle name="Comma 3 4 2 9 3 2 2" xfId="56787" xr:uid="{00000000-0005-0000-0000-000009880000}"/>
    <cellStyle name="Comma 3 4 2 9 3 3" xfId="17631" xr:uid="{00000000-0005-0000-0000-00000A880000}"/>
    <cellStyle name="Comma 3 4 2 9 3 3 2" xfId="49014" xr:uid="{00000000-0005-0000-0000-00000B880000}"/>
    <cellStyle name="Comma 3 4 2 9 3 4" xfId="38574" xr:uid="{00000000-0005-0000-0000-00000C880000}"/>
    <cellStyle name="Comma 3 4 2 9 4" xfId="20150" xr:uid="{00000000-0005-0000-0000-00000D880000}"/>
    <cellStyle name="Comma 3 4 2 9 4 2" xfId="51533" xr:uid="{00000000-0005-0000-0000-00000E880000}"/>
    <cellStyle name="Comma 3 4 2 9 5" xfId="28032" xr:uid="{00000000-0005-0000-0000-00000F880000}"/>
    <cellStyle name="Comma 3 4 2 9 5 2" xfId="59414" xr:uid="{00000000-0005-0000-0000-000010880000}"/>
    <cellStyle name="Comma 3 4 2 9 6" xfId="12374" xr:uid="{00000000-0005-0000-0000-000011880000}"/>
    <cellStyle name="Comma 3 4 2 9 6 2" xfId="43760" xr:uid="{00000000-0005-0000-0000-000012880000}"/>
    <cellStyle name="Comma 3 4 2 9 7" xfId="33312" xr:uid="{00000000-0005-0000-0000-000013880000}"/>
    <cellStyle name="Comma 3 4 3" xfId="1598" xr:uid="{00000000-0005-0000-0000-000014880000}"/>
    <cellStyle name="Comma 3 4 3 10" xfId="33313" xr:uid="{00000000-0005-0000-0000-000015880000}"/>
    <cellStyle name="Comma 3 4 3 2" xfId="1599" xr:uid="{00000000-0005-0000-0000-000016880000}"/>
    <cellStyle name="Comma 3 4 3 2 2" xfId="1600" xr:uid="{00000000-0005-0000-0000-000017880000}"/>
    <cellStyle name="Comma 3 4 3 2 2 2" xfId="4300" xr:uid="{00000000-0005-0000-0000-000018880000}"/>
    <cellStyle name="Comma 3 4 3 2 2 2 2" xfId="9661" xr:uid="{00000000-0005-0000-0000-000019880000}"/>
    <cellStyle name="Comma 3 4 3 2 2 2 2 2" xfId="22780" xr:uid="{00000000-0005-0000-0000-00001A880000}"/>
    <cellStyle name="Comma 3 4 3 2 2 2 2 2 2" xfId="54163" xr:uid="{00000000-0005-0000-0000-00001B880000}"/>
    <cellStyle name="Comma 3 4 3 2 2 2 2 3" xfId="41209" xr:uid="{00000000-0005-0000-0000-00001C880000}"/>
    <cellStyle name="Comma 3 4 3 2 2 2 3" xfId="30662" xr:uid="{00000000-0005-0000-0000-00001D880000}"/>
    <cellStyle name="Comma 3 4 3 2 2 2 3 2" xfId="62044" xr:uid="{00000000-0005-0000-0000-00001E880000}"/>
    <cellStyle name="Comma 3 4 3 2 2 2 4" xfId="15005" xr:uid="{00000000-0005-0000-0000-00001F880000}"/>
    <cellStyle name="Comma 3 4 3 2 2 2 4 2" xfId="46390" xr:uid="{00000000-0005-0000-0000-000020880000}"/>
    <cellStyle name="Comma 3 4 3 2 2 2 5" xfId="35945" xr:uid="{00000000-0005-0000-0000-000021880000}"/>
    <cellStyle name="Comma 3 4 3 2 2 3" xfId="7003" xr:uid="{00000000-0005-0000-0000-000022880000}"/>
    <cellStyle name="Comma 3 4 3 2 2 3 2" xfId="25407" xr:uid="{00000000-0005-0000-0000-000023880000}"/>
    <cellStyle name="Comma 3 4 3 2 2 3 2 2" xfId="56790" xr:uid="{00000000-0005-0000-0000-000024880000}"/>
    <cellStyle name="Comma 3 4 3 2 2 3 3" xfId="17634" xr:uid="{00000000-0005-0000-0000-000025880000}"/>
    <cellStyle name="Comma 3 4 3 2 2 3 3 2" xfId="49017" xr:uid="{00000000-0005-0000-0000-000026880000}"/>
    <cellStyle name="Comma 3 4 3 2 2 3 4" xfId="38577" xr:uid="{00000000-0005-0000-0000-000027880000}"/>
    <cellStyle name="Comma 3 4 3 2 2 4" xfId="20153" xr:uid="{00000000-0005-0000-0000-000028880000}"/>
    <cellStyle name="Comma 3 4 3 2 2 4 2" xfId="51536" xr:uid="{00000000-0005-0000-0000-000029880000}"/>
    <cellStyle name="Comma 3 4 3 2 2 5" xfId="28035" xr:uid="{00000000-0005-0000-0000-00002A880000}"/>
    <cellStyle name="Comma 3 4 3 2 2 5 2" xfId="59417" xr:uid="{00000000-0005-0000-0000-00002B880000}"/>
    <cellStyle name="Comma 3 4 3 2 2 6" xfId="12377" xr:uid="{00000000-0005-0000-0000-00002C880000}"/>
    <cellStyle name="Comma 3 4 3 2 2 6 2" xfId="43763" xr:uid="{00000000-0005-0000-0000-00002D880000}"/>
    <cellStyle name="Comma 3 4 3 2 2 7" xfId="33315" xr:uid="{00000000-0005-0000-0000-00002E880000}"/>
    <cellStyle name="Comma 3 4 3 2 3" xfId="4299" xr:uid="{00000000-0005-0000-0000-00002F880000}"/>
    <cellStyle name="Comma 3 4 3 2 3 2" xfId="9660" xr:uid="{00000000-0005-0000-0000-000030880000}"/>
    <cellStyle name="Comma 3 4 3 2 3 2 2" xfId="22779" xr:uid="{00000000-0005-0000-0000-000031880000}"/>
    <cellStyle name="Comma 3 4 3 2 3 2 2 2" xfId="54162" xr:uid="{00000000-0005-0000-0000-000032880000}"/>
    <cellStyle name="Comma 3 4 3 2 3 2 3" xfId="41208" xr:uid="{00000000-0005-0000-0000-000033880000}"/>
    <cellStyle name="Comma 3 4 3 2 3 3" xfId="30661" xr:uid="{00000000-0005-0000-0000-000034880000}"/>
    <cellStyle name="Comma 3 4 3 2 3 3 2" xfId="62043" xr:uid="{00000000-0005-0000-0000-000035880000}"/>
    <cellStyle name="Comma 3 4 3 2 3 4" xfId="15004" xr:uid="{00000000-0005-0000-0000-000036880000}"/>
    <cellStyle name="Comma 3 4 3 2 3 4 2" xfId="46389" xr:uid="{00000000-0005-0000-0000-000037880000}"/>
    <cellStyle name="Comma 3 4 3 2 3 5" xfId="35944" xr:uid="{00000000-0005-0000-0000-000038880000}"/>
    <cellStyle name="Comma 3 4 3 2 4" xfId="7002" xr:uid="{00000000-0005-0000-0000-000039880000}"/>
    <cellStyle name="Comma 3 4 3 2 4 2" xfId="25406" xr:uid="{00000000-0005-0000-0000-00003A880000}"/>
    <cellStyle name="Comma 3 4 3 2 4 2 2" xfId="56789" xr:uid="{00000000-0005-0000-0000-00003B880000}"/>
    <cellStyle name="Comma 3 4 3 2 4 3" xfId="17633" xr:uid="{00000000-0005-0000-0000-00003C880000}"/>
    <cellStyle name="Comma 3 4 3 2 4 3 2" xfId="49016" xr:uid="{00000000-0005-0000-0000-00003D880000}"/>
    <cellStyle name="Comma 3 4 3 2 4 4" xfId="38576" xr:uid="{00000000-0005-0000-0000-00003E880000}"/>
    <cellStyle name="Comma 3 4 3 2 5" xfId="20152" xr:uid="{00000000-0005-0000-0000-00003F880000}"/>
    <cellStyle name="Comma 3 4 3 2 5 2" xfId="51535" xr:uid="{00000000-0005-0000-0000-000040880000}"/>
    <cellStyle name="Comma 3 4 3 2 6" xfId="28034" xr:uid="{00000000-0005-0000-0000-000041880000}"/>
    <cellStyle name="Comma 3 4 3 2 6 2" xfId="59416" xr:uid="{00000000-0005-0000-0000-000042880000}"/>
    <cellStyle name="Comma 3 4 3 2 7" xfId="12376" xr:uid="{00000000-0005-0000-0000-000043880000}"/>
    <cellStyle name="Comma 3 4 3 2 7 2" xfId="43762" xr:uid="{00000000-0005-0000-0000-000044880000}"/>
    <cellStyle name="Comma 3 4 3 2 8" xfId="33314" xr:uid="{00000000-0005-0000-0000-000045880000}"/>
    <cellStyle name="Comma 3 4 3 3" xfId="1601" xr:uid="{00000000-0005-0000-0000-000046880000}"/>
    <cellStyle name="Comma 3 4 3 3 2" xfId="4301" xr:uid="{00000000-0005-0000-0000-000047880000}"/>
    <cellStyle name="Comma 3 4 3 3 2 2" xfId="9662" xr:uid="{00000000-0005-0000-0000-000048880000}"/>
    <cellStyle name="Comma 3 4 3 3 2 2 2" xfId="22781" xr:uid="{00000000-0005-0000-0000-000049880000}"/>
    <cellStyle name="Comma 3 4 3 3 2 2 2 2" xfId="54164" xr:uid="{00000000-0005-0000-0000-00004A880000}"/>
    <cellStyle name="Comma 3 4 3 3 2 2 3" xfId="41210" xr:uid="{00000000-0005-0000-0000-00004B880000}"/>
    <cellStyle name="Comma 3 4 3 3 2 3" xfId="30663" xr:uid="{00000000-0005-0000-0000-00004C880000}"/>
    <cellStyle name="Comma 3 4 3 3 2 3 2" xfId="62045" xr:uid="{00000000-0005-0000-0000-00004D880000}"/>
    <cellStyle name="Comma 3 4 3 3 2 4" xfId="15006" xr:uid="{00000000-0005-0000-0000-00004E880000}"/>
    <cellStyle name="Comma 3 4 3 3 2 4 2" xfId="46391" xr:uid="{00000000-0005-0000-0000-00004F880000}"/>
    <cellStyle name="Comma 3 4 3 3 2 5" xfId="35946" xr:uid="{00000000-0005-0000-0000-000050880000}"/>
    <cellStyle name="Comma 3 4 3 3 3" xfId="7004" xr:uid="{00000000-0005-0000-0000-000051880000}"/>
    <cellStyle name="Comma 3 4 3 3 3 2" xfId="25408" xr:uid="{00000000-0005-0000-0000-000052880000}"/>
    <cellStyle name="Comma 3 4 3 3 3 2 2" xfId="56791" xr:uid="{00000000-0005-0000-0000-000053880000}"/>
    <cellStyle name="Comma 3 4 3 3 3 3" xfId="17635" xr:uid="{00000000-0005-0000-0000-000054880000}"/>
    <cellStyle name="Comma 3 4 3 3 3 3 2" xfId="49018" xr:uid="{00000000-0005-0000-0000-000055880000}"/>
    <cellStyle name="Comma 3 4 3 3 3 4" xfId="38578" xr:uid="{00000000-0005-0000-0000-000056880000}"/>
    <cellStyle name="Comma 3 4 3 3 4" xfId="20154" xr:uid="{00000000-0005-0000-0000-000057880000}"/>
    <cellStyle name="Comma 3 4 3 3 4 2" xfId="51537" xr:uid="{00000000-0005-0000-0000-000058880000}"/>
    <cellStyle name="Comma 3 4 3 3 5" xfId="28036" xr:uid="{00000000-0005-0000-0000-000059880000}"/>
    <cellStyle name="Comma 3 4 3 3 5 2" xfId="59418" xr:uid="{00000000-0005-0000-0000-00005A880000}"/>
    <cellStyle name="Comma 3 4 3 3 6" xfId="12378" xr:uid="{00000000-0005-0000-0000-00005B880000}"/>
    <cellStyle name="Comma 3 4 3 3 6 2" xfId="43764" xr:uid="{00000000-0005-0000-0000-00005C880000}"/>
    <cellStyle name="Comma 3 4 3 3 7" xfId="33316" xr:uid="{00000000-0005-0000-0000-00005D880000}"/>
    <cellStyle name="Comma 3 4 3 4" xfId="1602" xr:uid="{00000000-0005-0000-0000-00005E880000}"/>
    <cellStyle name="Comma 3 4 3 4 2" xfId="4302" xr:uid="{00000000-0005-0000-0000-00005F880000}"/>
    <cellStyle name="Comma 3 4 3 4 2 2" xfId="9663" xr:uid="{00000000-0005-0000-0000-000060880000}"/>
    <cellStyle name="Comma 3 4 3 4 2 2 2" xfId="22782" xr:uid="{00000000-0005-0000-0000-000061880000}"/>
    <cellStyle name="Comma 3 4 3 4 2 2 2 2" xfId="54165" xr:uid="{00000000-0005-0000-0000-000062880000}"/>
    <cellStyle name="Comma 3 4 3 4 2 2 3" xfId="41211" xr:uid="{00000000-0005-0000-0000-000063880000}"/>
    <cellStyle name="Comma 3 4 3 4 2 3" xfId="30664" xr:uid="{00000000-0005-0000-0000-000064880000}"/>
    <cellStyle name="Comma 3 4 3 4 2 3 2" xfId="62046" xr:uid="{00000000-0005-0000-0000-000065880000}"/>
    <cellStyle name="Comma 3 4 3 4 2 4" xfId="15007" xr:uid="{00000000-0005-0000-0000-000066880000}"/>
    <cellStyle name="Comma 3 4 3 4 2 4 2" xfId="46392" xr:uid="{00000000-0005-0000-0000-000067880000}"/>
    <cellStyle name="Comma 3 4 3 4 2 5" xfId="35947" xr:uid="{00000000-0005-0000-0000-000068880000}"/>
    <cellStyle name="Comma 3 4 3 4 3" xfId="7005" xr:uid="{00000000-0005-0000-0000-000069880000}"/>
    <cellStyle name="Comma 3 4 3 4 3 2" xfId="25409" xr:uid="{00000000-0005-0000-0000-00006A880000}"/>
    <cellStyle name="Comma 3 4 3 4 3 2 2" xfId="56792" xr:uid="{00000000-0005-0000-0000-00006B880000}"/>
    <cellStyle name="Comma 3 4 3 4 3 3" xfId="17636" xr:uid="{00000000-0005-0000-0000-00006C880000}"/>
    <cellStyle name="Comma 3 4 3 4 3 3 2" xfId="49019" xr:uid="{00000000-0005-0000-0000-00006D880000}"/>
    <cellStyle name="Comma 3 4 3 4 3 4" xfId="38579" xr:uid="{00000000-0005-0000-0000-00006E880000}"/>
    <cellStyle name="Comma 3 4 3 4 4" xfId="20155" xr:uid="{00000000-0005-0000-0000-00006F880000}"/>
    <cellStyle name="Comma 3 4 3 4 4 2" xfId="51538" xr:uid="{00000000-0005-0000-0000-000070880000}"/>
    <cellStyle name="Comma 3 4 3 4 5" xfId="28037" xr:uid="{00000000-0005-0000-0000-000071880000}"/>
    <cellStyle name="Comma 3 4 3 4 5 2" xfId="59419" xr:uid="{00000000-0005-0000-0000-000072880000}"/>
    <cellStyle name="Comma 3 4 3 4 6" xfId="12379" xr:uid="{00000000-0005-0000-0000-000073880000}"/>
    <cellStyle name="Comma 3 4 3 4 6 2" xfId="43765" xr:uid="{00000000-0005-0000-0000-000074880000}"/>
    <cellStyle name="Comma 3 4 3 4 7" xfId="33317" xr:uid="{00000000-0005-0000-0000-000075880000}"/>
    <cellStyle name="Comma 3 4 3 5" xfId="4298" xr:uid="{00000000-0005-0000-0000-000076880000}"/>
    <cellStyle name="Comma 3 4 3 5 2" xfId="9659" xr:uid="{00000000-0005-0000-0000-000077880000}"/>
    <cellStyle name="Comma 3 4 3 5 2 2" xfId="22778" xr:uid="{00000000-0005-0000-0000-000078880000}"/>
    <cellStyle name="Comma 3 4 3 5 2 2 2" xfId="54161" xr:uid="{00000000-0005-0000-0000-000079880000}"/>
    <cellStyle name="Comma 3 4 3 5 2 3" xfId="41207" xr:uid="{00000000-0005-0000-0000-00007A880000}"/>
    <cellStyle name="Comma 3 4 3 5 3" xfId="30660" xr:uid="{00000000-0005-0000-0000-00007B880000}"/>
    <cellStyle name="Comma 3 4 3 5 3 2" xfId="62042" xr:uid="{00000000-0005-0000-0000-00007C880000}"/>
    <cellStyle name="Comma 3 4 3 5 4" xfId="15003" xr:uid="{00000000-0005-0000-0000-00007D880000}"/>
    <cellStyle name="Comma 3 4 3 5 4 2" xfId="46388" xr:uid="{00000000-0005-0000-0000-00007E880000}"/>
    <cellStyle name="Comma 3 4 3 5 5" xfId="35943" xr:uid="{00000000-0005-0000-0000-00007F880000}"/>
    <cellStyle name="Comma 3 4 3 6" xfId="7001" xr:uid="{00000000-0005-0000-0000-000080880000}"/>
    <cellStyle name="Comma 3 4 3 6 2" xfId="25405" xr:uid="{00000000-0005-0000-0000-000081880000}"/>
    <cellStyle name="Comma 3 4 3 6 2 2" xfId="56788" xr:uid="{00000000-0005-0000-0000-000082880000}"/>
    <cellStyle name="Comma 3 4 3 6 3" xfId="17632" xr:uid="{00000000-0005-0000-0000-000083880000}"/>
    <cellStyle name="Comma 3 4 3 6 3 2" xfId="49015" xr:uid="{00000000-0005-0000-0000-000084880000}"/>
    <cellStyle name="Comma 3 4 3 6 4" xfId="38575" xr:uid="{00000000-0005-0000-0000-000085880000}"/>
    <cellStyle name="Comma 3 4 3 7" xfId="20151" xr:uid="{00000000-0005-0000-0000-000086880000}"/>
    <cellStyle name="Comma 3 4 3 7 2" xfId="51534" xr:uid="{00000000-0005-0000-0000-000087880000}"/>
    <cellStyle name="Comma 3 4 3 8" xfId="28033" xr:uid="{00000000-0005-0000-0000-000088880000}"/>
    <cellStyle name="Comma 3 4 3 8 2" xfId="59415" xr:uid="{00000000-0005-0000-0000-000089880000}"/>
    <cellStyle name="Comma 3 4 3 9" xfId="12375" xr:uid="{00000000-0005-0000-0000-00008A880000}"/>
    <cellStyle name="Comma 3 4 3 9 2" xfId="43761" xr:uid="{00000000-0005-0000-0000-00008B880000}"/>
    <cellStyle name="Comma 3 4 4" xfId="1603" xr:uid="{00000000-0005-0000-0000-00008C880000}"/>
    <cellStyle name="Comma 3 4 4 10" xfId="33318" xr:uid="{00000000-0005-0000-0000-00008D880000}"/>
    <cellStyle name="Comma 3 4 4 2" xfId="1604" xr:uid="{00000000-0005-0000-0000-00008E880000}"/>
    <cellStyle name="Comma 3 4 4 2 2" xfId="1605" xr:uid="{00000000-0005-0000-0000-00008F880000}"/>
    <cellStyle name="Comma 3 4 4 2 2 2" xfId="4305" xr:uid="{00000000-0005-0000-0000-000090880000}"/>
    <cellStyle name="Comma 3 4 4 2 2 2 2" xfId="9666" xr:uid="{00000000-0005-0000-0000-000091880000}"/>
    <cellStyle name="Comma 3 4 4 2 2 2 2 2" xfId="22785" xr:uid="{00000000-0005-0000-0000-000092880000}"/>
    <cellStyle name="Comma 3 4 4 2 2 2 2 2 2" xfId="54168" xr:uid="{00000000-0005-0000-0000-000093880000}"/>
    <cellStyle name="Comma 3 4 4 2 2 2 2 3" xfId="41214" xr:uid="{00000000-0005-0000-0000-000094880000}"/>
    <cellStyle name="Comma 3 4 4 2 2 2 3" xfId="30667" xr:uid="{00000000-0005-0000-0000-000095880000}"/>
    <cellStyle name="Comma 3 4 4 2 2 2 3 2" xfId="62049" xr:uid="{00000000-0005-0000-0000-000096880000}"/>
    <cellStyle name="Comma 3 4 4 2 2 2 4" xfId="15010" xr:uid="{00000000-0005-0000-0000-000097880000}"/>
    <cellStyle name="Comma 3 4 4 2 2 2 4 2" xfId="46395" xr:uid="{00000000-0005-0000-0000-000098880000}"/>
    <cellStyle name="Comma 3 4 4 2 2 2 5" xfId="35950" xr:uid="{00000000-0005-0000-0000-000099880000}"/>
    <cellStyle name="Comma 3 4 4 2 2 3" xfId="7008" xr:uid="{00000000-0005-0000-0000-00009A880000}"/>
    <cellStyle name="Comma 3 4 4 2 2 3 2" xfId="25412" xr:uid="{00000000-0005-0000-0000-00009B880000}"/>
    <cellStyle name="Comma 3 4 4 2 2 3 2 2" xfId="56795" xr:uid="{00000000-0005-0000-0000-00009C880000}"/>
    <cellStyle name="Comma 3 4 4 2 2 3 3" xfId="17639" xr:uid="{00000000-0005-0000-0000-00009D880000}"/>
    <cellStyle name="Comma 3 4 4 2 2 3 3 2" xfId="49022" xr:uid="{00000000-0005-0000-0000-00009E880000}"/>
    <cellStyle name="Comma 3 4 4 2 2 3 4" xfId="38582" xr:uid="{00000000-0005-0000-0000-00009F880000}"/>
    <cellStyle name="Comma 3 4 4 2 2 4" xfId="20158" xr:uid="{00000000-0005-0000-0000-0000A0880000}"/>
    <cellStyle name="Comma 3 4 4 2 2 4 2" xfId="51541" xr:uid="{00000000-0005-0000-0000-0000A1880000}"/>
    <cellStyle name="Comma 3 4 4 2 2 5" xfId="28040" xr:uid="{00000000-0005-0000-0000-0000A2880000}"/>
    <cellStyle name="Comma 3 4 4 2 2 5 2" xfId="59422" xr:uid="{00000000-0005-0000-0000-0000A3880000}"/>
    <cellStyle name="Comma 3 4 4 2 2 6" xfId="12382" xr:uid="{00000000-0005-0000-0000-0000A4880000}"/>
    <cellStyle name="Comma 3 4 4 2 2 6 2" xfId="43768" xr:uid="{00000000-0005-0000-0000-0000A5880000}"/>
    <cellStyle name="Comma 3 4 4 2 2 7" xfId="33320" xr:uid="{00000000-0005-0000-0000-0000A6880000}"/>
    <cellStyle name="Comma 3 4 4 2 3" xfId="4304" xr:uid="{00000000-0005-0000-0000-0000A7880000}"/>
    <cellStyle name="Comma 3 4 4 2 3 2" xfId="9665" xr:uid="{00000000-0005-0000-0000-0000A8880000}"/>
    <cellStyle name="Comma 3 4 4 2 3 2 2" xfId="22784" xr:uid="{00000000-0005-0000-0000-0000A9880000}"/>
    <cellStyle name="Comma 3 4 4 2 3 2 2 2" xfId="54167" xr:uid="{00000000-0005-0000-0000-0000AA880000}"/>
    <cellStyle name="Comma 3 4 4 2 3 2 3" xfId="41213" xr:uid="{00000000-0005-0000-0000-0000AB880000}"/>
    <cellStyle name="Comma 3 4 4 2 3 3" xfId="30666" xr:uid="{00000000-0005-0000-0000-0000AC880000}"/>
    <cellStyle name="Comma 3 4 4 2 3 3 2" xfId="62048" xr:uid="{00000000-0005-0000-0000-0000AD880000}"/>
    <cellStyle name="Comma 3 4 4 2 3 4" xfId="15009" xr:uid="{00000000-0005-0000-0000-0000AE880000}"/>
    <cellStyle name="Comma 3 4 4 2 3 4 2" xfId="46394" xr:uid="{00000000-0005-0000-0000-0000AF880000}"/>
    <cellStyle name="Comma 3 4 4 2 3 5" xfId="35949" xr:uid="{00000000-0005-0000-0000-0000B0880000}"/>
    <cellStyle name="Comma 3 4 4 2 4" xfId="7007" xr:uid="{00000000-0005-0000-0000-0000B1880000}"/>
    <cellStyle name="Comma 3 4 4 2 4 2" xfId="25411" xr:uid="{00000000-0005-0000-0000-0000B2880000}"/>
    <cellStyle name="Comma 3 4 4 2 4 2 2" xfId="56794" xr:uid="{00000000-0005-0000-0000-0000B3880000}"/>
    <cellStyle name="Comma 3 4 4 2 4 3" xfId="17638" xr:uid="{00000000-0005-0000-0000-0000B4880000}"/>
    <cellStyle name="Comma 3 4 4 2 4 3 2" xfId="49021" xr:uid="{00000000-0005-0000-0000-0000B5880000}"/>
    <cellStyle name="Comma 3 4 4 2 4 4" xfId="38581" xr:uid="{00000000-0005-0000-0000-0000B6880000}"/>
    <cellStyle name="Comma 3 4 4 2 5" xfId="20157" xr:uid="{00000000-0005-0000-0000-0000B7880000}"/>
    <cellStyle name="Comma 3 4 4 2 5 2" xfId="51540" xr:uid="{00000000-0005-0000-0000-0000B8880000}"/>
    <cellStyle name="Comma 3 4 4 2 6" xfId="28039" xr:uid="{00000000-0005-0000-0000-0000B9880000}"/>
    <cellStyle name="Comma 3 4 4 2 6 2" xfId="59421" xr:uid="{00000000-0005-0000-0000-0000BA880000}"/>
    <cellStyle name="Comma 3 4 4 2 7" xfId="12381" xr:uid="{00000000-0005-0000-0000-0000BB880000}"/>
    <cellStyle name="Comma 3 4 4 2 7 2" xfId="43767" xr:uid="{00000000-0005-0000-0000-0000BC880000}"/>
    <cellStyle name="Comma 3 4 4 2 8" xfId="33319" xr:uid="{00000000-0005-0000-0000-0000BD880000}"/>
    <cellStyle name="Comma 3 4 4 3" xfId="1606" xr:uid="{00000000-0005-0000-0000-0000BE880000}"/>
    <cellStyle name="Comma 3 4 4 3 2" xfId="4306" xr:uid="{00000000-0005-0000-0000-0000BF880000}"/>
    <cellStyle name="Comma 3 4 4 3 2 2" xfId="9667" xr:uid="{00000000-0005-0000-0000-0000C0880000}"/>
    <cellStyle name="Comma 3 4 4 3 2 2 2" xfId="22786" xr:uid="{00000000-0005-0000-0000-0000C1880000}"/>
    <cellStyle name="Comma 3 4 4 3 2 2 2 2" xfId="54169" xr:uid="{00000000-0005-0000-0000-0000C2880000}"/>
    <cellStyle name="Comma 3 4 4 3 2 2 3" xfId="41215" xr:uid="{00000000-0005-0000-0000-0000C3880000}"/>
    <cellStyle name="Comma 3 4 4 3 2 3" xfId="30668" xr:uid="{00000000-0005-0000-0000-0000C4880000}"/>
    <cellStyle name="Comma 3 4 4 3 2 3 2" xfId="62050" xr:uid="{00000000-0005-0000-0000-0000C5880000}"/>
    <cellStyle name="Comma 3 4 4 3 2 4" xfId="15011" xr:uid="{00000000-0005-0000-0000-0000C6880000}"/>
    <cellStyle name="Comma 3 4 4 3 2 4 2" xfId="46396" xr:uid="{00000000-0005-0000-0000-0000C7880000}"/>
    <cellStyle name="Comma 3 4 4 3 2 5" xfId="35951" xr:uid="{00000000-0005-0000-0000-0000C8880000}"/>
    <cellStyle name="Comma 3 4 4 3 3" xfId="7009" xr:uid="{00000000-0005-0000-0000-0000C9880000}"/>
    <cellStyle name="Comma 3 4 4 3 3 2" xfId="25413" xr:uid="{00000000-0005-0000-0000-0000CA880000}"/>
    <cellStyle name="Comma 3 4 4 3 3 2 2" xfId="56796" xr:uid="{00000000-0005-0000-0000-0000CB880000}"/>
    <cellStyle name="Comma 3 4 4 3 3 3" xfId="17640" xr:uid="{00000000-0005-0000-0000-0000CC880000}"/>
    <cellStyle name="Comma 3 4 4 3 3 3 2" xfId="49023" xr:uid="{00000000-0005-0000-0000-0000CD880000}"/>
    <cellStyle name="Comma 3 4 4 3 3 4" xfId="38583" xr:uid="{00000000-0005-0000-0000-0000CE880000}"/>
    <cellStyle name="Comma 3 4 4 3 4" xfId="20159" xr:uid="{00000000-0005-0000-0000-0000CF880000}"/>
    <cellStyle name="Comma 3 4 4 3 4 2" xfId="51542" xr:uid="{00000000-0005-0000-0000-0000D0880000}"/>
    <cellStyle name="Comma 3 4 4 3 5" xfId="28041" xr:uid="{00000000-0005-0000-0000-0000D1880000}"/>
    <cellStyle name="Comma 3 4 4 3 5 2" xfId="59423" xr:uid="{00000000-0005-0000-0000-0000D2880000}"/>
    <cellStyle name="Comma 3 4 4 3 6" xfId="12383" xr:uid="{00000000-0005-0000-0000-0000D3880000}"/>
    <cellStyle name="Comma 3 4 4 3 6 2" xfId="43769" xr:uid="{00000000-0005-0000-0000-0000D4880000}"/>
    <cellStyle name="Comma 3 4 4 3 7" xfId="33321" xr:uid="{00000000-0005-0000-0000-0000D5880000}"/>
    <cellStyle name="Comma 3 4 4 4" xfId="1607" xr:uid="{00000000-0005-0000-0000-0000D6880000}"/>
    <cellStyle name="Comma 3 4 4 4 2" xfId="4307" xr:uid="{00000000-0005-0000-0000-0000D7880000}"/>
    <cellStyle name="Comma 3 4 4 4 2 2" xfId="9668" xr:uid="{00000000-0005-0000-0000-0000D8880000}"/>
    <cellStyle name="Comma 3 4 4 4 2 2 2" xfId="22787" xr:uid="{00000000-0005-0000-0000-0000D9880000}"/>
    <cellStyle name="Comma 3 4 4 4 2 2 2 2" xfId="54170" xr:uid="{00000000-0005-0000-0000-0000DA880000}"/>
    <cellStyle name="Comma 3 4 4 4 2 2 3" xfId="41216" xr:uid="{00000000-0005-0000-0000-0000DB880000}"/>
    <cellStyle name="Comma 3 4 4 4 2 3" xfId="30669" xr:uid="{00000000-0005-0000-0000-0000DC880000}"/>
    <cellStyle name="Comma 3 4 4 4 2 3 2" xfId="62051" xr:uid="{00000000-0005-0000-0000-0000DD880000}"/>
    <cellStyle name="Comma 3 4 4 4 2 4" xfId="15012" xr:uid="{00000000-0005-0000-0000-0000DE880000}"/>
    <cellStyle name="Comma 3 4 4 4 2 4 2" xfId="46397" xr:uid="{00000000-0005-0000-0000-0000DF880000}"/>
    <cellStyle name="Comma 3 4 4 4 2 5" xfId="35952" xr:uid="{00000000-0005-0000-0000-0000E0880000}"/>
    <cellStyle name="Comma 3 4 4 4 3" xfId="7010" xr:uid="{00000000-0005-0000-0000-0000E1880000}"/>
    <cellStyle name="Comma 3 4 4 4 3 2" xfId="25414" xr:uid="{00000000-0005-0000-0000-0000E2880000}"/>
    <cellStyle name="Comma 3 4 4 4 3 2 2" xfId="56797" xr:uid="{00000000-0005-0000-0000-0000E3880000}"/>
    <cellStyle name="Comma 3 4 4 4 3 3" xfId="17641" xr:uid="{00000000-0005-0000-0000-0000E4880000}"/>
    <cellStyle name="Comma 3 4 4 4 3 3 2" xfId="49024" xr:uid="{00000000-0005-0000-0000-0000E5880000}"/>
    <cellStyle name="Comma 3 4 4 4 3 4" xfId="38584" xr:uid="{00000000-0005-0000-0000-0000E6880000}"/>
    <cellStyle name="Comma 3 4 4 4 4" xfId="20160" xr:uid="{00000000-0005-0000-0000-0000E7880000}"/>
    <cellStyle name="Comma 3 4 4 4 4 2" xfId="51543" xr:uid="{00000000-0005-0000-0000-0000E8880000}"/>
    <cellStyle name="Comma 3 4 4 4 5" xfId="28042" xr:uid="{00000000-0005-0000-0000-0000E9880000}"/>
    <cellStyle name="Comma 3 4 4 4 5 2" xfId="59424" xr:uid="{00000000-0005-0000-0000-0000EA880000}"/>
    <cellStyle name="Comma 3 4 4 4 6" xfId="12384" xr:uid="{00000000-0005-0000-0000-0000EB880000}"/>
    <cellStyle name="Comma 3 4 4 4 6 2" xfId="43770" xr:uid="{00000000-0005-0000-0000-0000EC880000}"/>
    <cellStyle name="Comma 3 4 4 4 7" xfId="33322" xr:uid="{00000000-0005-0000-0000-0000ED880000}"/>
    <cellStyle name="Comma 3 4 4 5" xfId="4303" xr:uid="{00000000-0005-0000-0000-0000EE880000}"/>
    <cellStyle name="Comma 3 4 4 5 2" xfId="9664" xr:uid="{00000000-0005-0000-0000-0000EF880000}"/>
    <cellStyle name="Comma 3 4 4 5 2 2" xfId="22783" xr:uid="{00000000-0005-0000-0000-0000F0880000}"/>
    <cellStyle name="Comma 3 4 4 5 2 2 2" xfId="54166" xr:uid="{00000000-0005-0000-0000-0000F1880000}"/>
    <cellStyle name="Comma 3 4 4 5 2 3" xfId="41212" xr:uid="{00000000-0005-0000-0000-0000F2880000}"/>
    <cellStyle name="Comma 3 4 4 5 3" xfId="30665" xr:uid="{00000000-0005-0000-0000-0000F3880000}"/>
    <cellStyle name="Comma 3 4 4 5 3 2" xfId="62047" xr:uid="{00000000-0005-0000-0000-0000F4880000}"/>
    <cellStyle name="Comma 3 4 4 5 4" xfId="15008" xr:uid="{00000000-0005-0000-0000-0000F5880000}"/>
    <cellStyle name="Comma 3 4 4 5 4 2" xfId="46393" xr:uid="{00000000-0005-0000-0000-0000F6880000}"/>
    <cellStyle name="Comma 3 4 4 5 5" xfId="35948" xr:uid="{00000000-0005-0000-0000-0000F7880000}"/>
    <cellStyle name="Comma 3 4 4 6" xfId="7006" xr:uid="{00000000-0005-0000-0000-0000F8880000}"/>
    <cellStyle name="Comma 3 4 4 6 2" xfId="25410" xr:uid="{00000000-0005-0000-0000-0000F9880000}"/>
    <cellStyle name="Comma 3 4 4 6 2 2" xfId="56793" xr:uid="{00000000-0005-0000-0000-0000FA880000}"/>
    <cellStyle name="Comma 3 4 4 6 3" xfId="17637" xr:uid="{00000000-0005-0000-0000-0000FB880000}"/>
    <cellStyle name="Comma 3 4 4 6 3 2" xfId="49020" xr:uid="{00000000-0005-0000-0000-0000FC880000}"/>
    <cellStyle name="Comma 3 4 4 6 4" xfId="38580" xr:uid="{00000000-0005-0000-0000-0000FD880000}"/>
    <cellStyle name="Comma 3 4 4 7" xfId="20156" xr:uid="{00000000-0005-0000-0000-0000FE880000}"/>
    <cellStyle name="Comma 3 4 4 7 2" xfId="51539" xr:uid="{00000000-0005-0000-0000-0000FF880000}"/>
    <cellStyle name="Comma 3 4 4 8" xfId="28038" xr:uid="{00000000-0005-0000-0000-000000890000}"/>
    <cellStyle name="Comma 3 4 4 8 2" xfId="59420" xr:uid="{00000000-0005-0000-0000-000001890000}"/>
    <cellStyle name="Comma 3 4 4 9" xfId="12380" xr:uid="{00000000-0005-0000-0000-000002890000}"/>
    <cellStyle name="Comma 3 4 4 9 2" xfId="43766" xr:uid="{00000000-0005-0000-0000-000003890000}"/>
    <cellStyle name="Comma 3 4 5" xfId="1608" xr:uid="{00000000-0005-0000-0000-000004890000}"/>
    <cellStyle name="Comma 3 4 5 10" xfId="33323" xr:uid="{00000000-0005-0000-0000-000005890000}"/>
    <cellStyle name="Comma 3 4 5 2" xfId="1609" xr:uid="{00000000-0005-0000-0000-000006890000}"/>
    <cellStyle name="Comma 3 4 5 2 2" xfId="1610" xr:uid="{00000000-0005-0000-0000-000007890000}"/>
    <cellStyle name="Comma 3 4 5 2 2 2" xfId="4310" xr:uid="{00000000-0005-0000-0000-000008890000}"/>
    <cellStyle name="Comma 3 4 5 2 2 2 2" xfId="9671" xr:uid="{00000000-0005-0000-0000-000009890000}"/>
    <cellStyle name="Comma 3 4 5 2 2 2 2 2" xfId="22790" xr:uid="{00000000-0005-0000-0000-00000A890000}"/>
    <cellStyle name="Comma 3 4 5 2 2 2 2 2 2" xfId="54173" xr:uid="{00000000-0005-0000-0000-00000B890000}"/>
    <cellStyle name="Comma 3 4 5 2 2 2 2 3" xfId="41219" xr:uid="{00000000-0005-0000-0000-00000C890000}"/>
    <cellStyle name="Comma 3 4 5 2 2 2 3" xfId="30672" xr:uid="{00000000-0005-0000-0000-00000D890000}"/>
    <cellStyle name="Comma 3 4 5 2 2 2 3 2" xfId="62054" xr:uid="{00000000-0005-0000-0000-00000E890000}"/>
    <cellStyle name="Comma 3 4 5 2 2 2 4" xfId="15015" xr:uid="{00000000-0005-0000-0000-00000F890000}"/>
    <cellStyle name="Comma 3 4 5 2 2 2 4 2" xfId="46400" xr:uid="{00000000-0005-0000-0000-000010890000}"/>
    <cellStyle name="Comma 3 4 5 2 2 2 5" xfId="35955" xr:uid="{00000000-0005-0000-0000-000011890000}"/>
    <cellStyle name="Comma 3 4 5 2 2 3" xfId="7013" xr:uid="{00000000-0005-0000-0000-000012890000}"/>
    <cellStyle name="Comma 3 4 5 2 2 3 2" xfId="25417" xr:uid="{00000000-0005-0000-0000-000013890000}"/>
    <cellStyle name="Comma 3 4 5 2 2 3 2 2" xfId="56800" xr:uid="{00000000-0005-0000-0000-000014890000}"/>
    <cellStyle name="Comma 3 4 5 2 2 3 3" xfId="17644" xr:uid="{00000000-0005-0000-0000-000015890000}"/>
    <cellStyle name="Comma 3 4 5 2 2 3 3 2" xfId="49027" xr:uid="{00000000-0005-0000-0000-000016890000}"/>
    <cellStyle name="Comma 3 4 5 2 2 3 4" xfId="38587" xr:uid="{00000000-0005-0000-0000-000017890000}"/>
    <cellStyle name="Comma 3 4 5 2 2 4" xfId="20163" xr:uid="{00000000-0005-0000-0000-000018890000}"/>
    <cellStyle name="Comma 3 4 5 2 2 4 2" xfId="51546" xr:uid="{00000000-0005-0000-0000-000019890000}"/>
    <cellStyle name="Comma 3 4 5 2 2 5" xfId="28045" xr:uid="{00000000-0005-0000-0000-00001A890000}"/>
    <cellStyle name="Comma 3 4 5 2 2 5 2" xfId="59427" xr:uid="{00000000-0005-0000-0000-00001B890000}"/>
    <cellStyle name="Comma 3 4 5 2 2 6" xfId="12387" xr:uid="{00000000-0005-0000-0000-00001C890000}"/>
    <cellStyle name="Comma 3 4 5 2 2 6 2" xfId="43773" xr:uid="{00000000-0005-0000-0000-00001D890000}"/>
    <cellStyle name="Comma 3 4 5 2 2 7" xfId="33325" xr:uid="{00000000-0005-0000-0000-00001E890000}"/>
    <cellStyle name="Comma 3 4 5 2 3" xfId="4309" xr:uid="{00000000-0005-0000-0000-00001F890000}"/>
    <cellStyle name="Comma 3 4 5 2 3 2" xfId="9670" xr:uid="{00000000-0005-0000-0000-000020890000}"/>
    <cellStyle name="Comma 3 4 5 2 3 2 2" xfId="22789" xr:uid="{00000000-0005-0000-0000-000021890000}"/>
    <cellStyle name="Comma 3 4 5 2 3 2 2 2" xfId="54172" xr:uid="{00000000-0005-0000-0000-000022890000}"/>
    <cellStyle name="Comma 3 4 5 2 3 2 3" xfId="41218" xr:uid="{00000000-0005-0000-0000-000023890000}"/>
    <cellStyle name="Comma 3 4 5 2 3 3" xfId="30671" xr:uid="{00000000-0005-0000-0000-000024890000}"/>
    <cellStyle name="Comma 3 4 5 2 3 3 2" xfId="62053" xr:uid="{00000000-0005-0000-0000-000025890000}"/>
    <cellStyle name="Comma 3 4 5 2 3 4" xfId="15014" xr:uid="{00000000-0005-0000-0000-000026890000}"/>
    <cellStyle name="Comma 3 4 5 2 3 4 2" xfId="46399" xr:uid="{00000000-0005-0000-0000-000027890000}"/>
    <cellStyle name="Comma 3 4 5 2 3 5" xfId="35954" xr:uid="{00000000-0005-0000-0000-000028890000}"/>
    <cellStyle name="Comma 3 4 5 2 4" xfId="7012" xr:uid="{00000000-0005-0000-0000-000029890000}"/>
    <cellStyle name="Comma 3 4 5 2 4 2" xfId="25416" xr:uid="{00000000-0005-0000-0000-00002A890000}"/>
    <cellStyle name="Comma 3 4 5 2 4 2 2" xfId="56799" xr:uid="{00000000-0005-0000-0000-00002B890000}"/>
    <cellStyle name="Comma 3 4 5 2 4 3" xfId="17643" xr:uid="{00000000-0005-0000-0000-00002C890000}"/>
    <cellStyle name="Comma 3 4 5 2 4 3 2" xfId="49026" xr:uid="{00000000-0005-0000-0000-00002D890000}"/>
    <cellStyle name="Comma 3 4 5 2 4 4" xfId="38586" xr:uid="{00000000-0005-0000-0000-00002E890000}"/>
    <cellStyle name="Comma 3 4 5 2 5" xfId="20162" xr:uid="{00000000-0005-0000-0000-00002F890000}"/>
    <cellStyle name="Comma 3 4 5 2 5 2" xfId="51545" xr:uid="{00000000-0005-0000-0000-000030890000}"/>
    <cellStyle name="Comma 3 4 5 2 6" xfId="28044" xr:uid="{00000000-0005-0000-0000-000031890000}"/>
    <cellStyle name="Comma 3 4 5 2 6 2" xfId="59426" xr:uid="{00000000-0005-0000-0000-000032890000}"/>
    <cellStyle name="Comma 3 4 5 2 7" xfId="12386" xr:uid="{00000000-0005-0000-0000-000033890000}"/>
    <cellStyle name="Comma 3 4 5 2 7 2" xfId="43772" xr:uid="{00000000-0005-0000-0000-000034890000}"/>
    <cellStyle name="Comma 3 4 5 2 8" xfId="33324" xr:uid="{00000000-0005-0000-0000-000035890000}"/>
    <cellStyle name="Comma 3 4 5 3" xfId="1611" xr:uid="{00000000-0005-0000-0000-000036890000}"/>
    <cellStyle name="Comma 3 4 5 3 2" xfId="4311" xr:uid="{00000000-0005-0000-0000-000037890000}"/>
    <cellStyle name="Comma 3 4 5 3 2 2" xfId="9672" xr:uid="{00000000-0005-0000-0000-000038890000}"/>
    <cellStyle name="Comma 3 4 5 3 2 2 2" xfId="22791" xr:uid="{00000000-0005-0000-0000-000039890000}"/>
    <cellStyle name="Comma 3 4 5 3 2 2 2 2" xfId="54174" xr:uid="{00000000-0005-0000-0000-00003A890000}"/>
    <cellStyle name="Comma 3 4 5 3 2 2 3" xfId="41220" xr:uid="{00000000-0005-0000-0000-00003B890000}"/>
    <cellStyle name="Comma 3 4 5 3 2 3" xfId="30673" xr:uid="{00000000-0005-0000-0000-00003C890000}"/>
    <cellStyle name="Comma 3 4 5 3 2 3 2" xfId="62055" xr:uid="{00000000-0005-0000-0000-00003D890000}"/>
    <cellStyle name="Comma 3 4 5 3 2 4" xfId="15016" xr:uid="{00000000-0005-0000-0000-00003E890000}"/>
    <cellStyle name="Comma 3 4 5 3 2 4 2" xfId="46401" xr:uid="{00000000-0005-0000-0000-00003F890000}"/>
    <cellStyle name="Comma 3 4 5 3 2 5" xfId="35956" xr:uid="{00000000-0005-0000-0000-000040890000}"/>
    <cellStyle name="Comma 3 4 5 3 3" xfId="7014" xr:uid="{00000000-0005-0000-0000-000041890000}"/>
    <cellStyle name="Comma 3 4 5 3 3 2" xfId="25418" xr:uid="{00000000-0005-0000-0000-000042890000}"/>
    <cellStyle name="Comma 3 4 5 3 3 2 2" xfId="56801" xr:uid="{00000000-0005-0000-0000-000043890000}"/>
    <cellStyle name="Comma 3 4 5 3 3 3" xfId="17645" xr:uid="{00000000-0005-0000-0000-000044890000}"/>
    <cellStyle name="Comma 3 4 5 3 3 3 2" xfId="49028" xr:uid="{00000000-0005-0000-0000-000045890000}"/>
    <cellStyle name="Comma 3 4 5 3 3 4" xfId="38588" xr:uid="{00000000-0005-0000-0000-000046890000}"/>
    <cellStyle name="Comma 3 4 5 3 4" xfId="20164" xr:uid="{00000000-0005-0000-0000-000047890000}"/>
    <cellStyle name="Comma 3 4 5 3 4 2" xfId="51547" xr:uid="{00000000-0005-0000-0000-000048890000}"/>
    <cellStyle name="Comma 3 4 5 3 5" xfId="28046" xr:uid="{00000000-0005-0000-0000-000049890000}"/>
    <cellStyle name="Comma 3 4 5 3 5 2" xfId="59428" xr:uid="{00000000-0005-0000-0000-00004A890000}"/>
    <cellStyle name="Comma 3 4 5 3 6" xfId="12388" xr:uid="{00000000-0005-0000-0000-00004B890000}"/>
    <cellStyle name="Comma 3 4 5 3 6 2" xfId="43774" xr:uid="{00000000-0005-0000-0000-00004C890000}"/>
    <cellStyle name="Comma 3 4 5 3 7" xfId="33326" xr:uid="{00000000-0005-0000-0000-00004D890000}"/>
    <cellStyle name="Comma 3 4 5 4" xfId="1612" xr:uid="{00000000-0005-0000-0000-00004E890000}"/>
    <cellStyle name="Comma 3 4 5 4 2" xfId="4312" xr:uid="{00000000-0005-0000-0000-00004F890000}"/>
    <cellStyle name="Comma 3 4 5 4 2 2" xfId="9673" xr:uid="{00000000-0005-0000-0000-000050890000}"/>
    <cellStyle name="Comma 3 4 5 4 2 2 2" xfId="22792" xr:uid="{00000000-0005-0000-0000-000051890000}"/>
    <cellStyle name="Comma 3 4 5 4 2 2 2 2" xfId="54175" xr:uid="{00000000-0005-0000-0000-000052890000}"/>
    <cellStyle name="Comma 3 4 5 4 2 2 3" xfId="41221" xr:uid="{00000000-0005-0000-0000-000053890000}"/>
    <cellStyle name="Comma 3 4 5 4 2 3" xfId="30674" xr:uid="{00000000-0005-0000-0000-000054890000}"/>
    <cellStyle name="Comma 3 4 5 4 2 3 2" xfId="62056" xr:uid="{00000000-0005-0000-0000-000055890000}"/>
    <cellStyle name="Comma 3 4 5 4 2 4" xfId="15017" xr:uid="{00000000-0005-0000-0000-000056890000}"/>
    <cellStyle name="Comma 3 4 5 4 2 4 2" xfId="46402" xr:uid="{00000000-0005-0000-0000-000057890000}"/>
    <cellStyle name="Comma 3 4 5 4 2 5" xfId="35957" xr:uid="{00000000-0005-0000-0000-000058890000}"/>
    <cellStyle name="Comma 3 4 5 4 3" xfId="7015" xr:uid="{00000000-0005-0000-0000-000059890000}"/>
    <cellStyle name="Comma 3 4 5 4 3 2" xfId="25419" xr:uid="{00000000-0005-0000-0000-00005A890000}"/>
    <cellStyle name="Comma 3 4 5 4 3 2 2" xfId="56802" xr:uid="{00000000-0005-0000-0000-00005B890000}"/>
    <cellStyle name="Comma 3 4 5 4 3 3" xfId="17646" xr:uid="{00000000-0005-0000-0000-00005C890000}"/>
    <cellStyle name="Comma 3 4 5 4 3 3 2" xfId="49029" xr:uid="{00000000-0005-0000-0000-00005D890000}"/>
    <cellStyle name="Comma 3 4 5 4 3 4" xfId="38589" xr:uid="{00000000-0005-0000-0000-00005E890000}"/>
    <cellStyle name="Comma 3 4 5 4 4" xfId="20165" xr:uid="{00000000-0005-0000-0000-00005F890000}"/>
    <cellStyle name="Comma 3 4 5 4 4 2" xfId="51548" xr:uid="{00000000-0005-0000-0000-000060890000}"/>
    <cellStyle name="Comma 3 4 5 4 5" xfId="28047" xr:uid="{00000000-0005-0000-0000-000061890000}"/>
    <cellStyle name="Comma 3 4 5 4 5 2" xfId="59429" xr:uid="{00000000-0005-0000-0000-000062890000}"/>
    <cellStyle name="Comma 3 4 5 4 6" xfId="12389" xr:uid="{00000000-0005-0000-0000-000063890000}"/>
    <cellStyle name="Comma 3 4 5 4 6 2" xfId="43775" xr:uid="{00000000-0005-0000-0000-000064890000}"/>
    <cellStyle name="Comma 3 4 5 4 7" xfId="33327" xr:uid="{00000000-0005-0000-0000-000065890000}"/>
    <cellStyle name="Comma 3 4 5 5" xfId="4308" xr:uid="{00000000-0005-0000-0000-000066890000}"/>
    <cellStyle name="Comma 3 4 5 5 2" xfId="9669" xr:uid="{00000000-0005-0000-0000-000067890000}"/>
    <cellStyle name="Comma 3 4 5 5 2 2" xfId="22788" xr:uid="{00000000-0005-0000-0000-000068890000}"/>
    <cellStyle name="Comma 3 4 5 5 2 2 2" xfId="54171" xr:uid="{00000000-0005-0000-0000-000069890000}"/>
    <cellStyle name="Comma 3 4 5 5 2 3" xfId="41217" xr:uid="{00000000-0005-0000-0000-00006A890000}"/>
    <cellStyle name="Comma 3 4 5 5 3" xfId="30670" xr:uid="{00000000-0005-0000-0000-00006B890000}"/>
    <cellStyle name="Comma 3 4 5 5 3 2" xfId="62052" xr:uid="{00000000-0005-0000-0000-00006C890000}"/>
    <cellStyle name="Comma 3 4 5 5 4" xfId="15013" xr:uid="{00000000-0005-0000-0000-00006D890000}"/>
    <cellStyle name="Comma 3 4 5 5 4 2" xfId="46398" xr:uid="{00000000-0005-0000-0000-00006E890000}"/>
    <cellStyle name="Comma 3 4 5 5 5" xfId="35953" xr:uid="{00000000-0005-0000-0000-00006F890000}"/>
    <cellStyle name="Comma 3 4 5 6" xfId="7011" xr:uid="{00000000-0005-0000-0000-000070890000}"/>
    <cellStyle name="Comma 3 4 5 6 2" xfId="25415" xr:uid="{00000000-0005-0000-0000-000071890000}"/>
    <cellStyle name="Comma 3 4 5 6 2 2" xfId="56798" xr:uid="{00000000-0005-0000-0000-000072890000}"/>
    <cellStyle name="Comma 3 4 5 6 3" xfId="17642" xr:uid="{00000000-0005-0000-0000-000073890000}"/>
    <cellStyle name="Comma 3 4 5 6 3 2" xfId="49025" xr:uid="{00000000-0005-0000-0000-000074890000}"/>
    <cellStyle name="Comma 3 4 5 6 4" xfId="38585" xr:uid="{00000000-0005-0000-0000-000075890000}"/>
    <cellStyle name="Comma 3 4 5 7" xfId="20161" xr:uid="{00000000-0005-0000-0000-000076890000}"/>
    <cellStyle name="Comma 3 4 5 7 2" xfId="51544" xr:uid="{00000000-0005-0000-0000-000077890000}"/>
    <cellStyle name="Comma 3 4 5 8" xfId="28043" xr:uid="{00000000-0005-0000-0000-000078890000}"/>
    <cellStyle name="Comma 3 4 5 8 2" xfId="59425" xr:uid="{00000000-0005-0000-0000-000079890000}"/>
    <cellStyle name="Comma 3 4 5 9" xfId="12385" xr:uid="{00000000-0005-0000-0000-00007A890000}"/>
    <cellStyle name="Comma 3 4 5 9 2" xfId="43771" xr:uid="{00000000-0005-0000-0000-00007B890000}"/>
    <cellStyle name="Comma 3 4 6" xfId="1613" xr:uid="{00000000-0005-0000-0000-00007C890000}"/>
    <cellStyle name="Comma 3 4 6 10" xfId="33328" xr:uid="{00000000-0005-0000-0000-00007D890000}"/>
    <cellStyle name="Comma 3 4 6 2" xfId="1614" xr:uid="{00000000-0005-0000-0000-00007E890000}"/>
    <cellStyle name="Comma 3 4 6 2 2" xfId="1615" xr:uid="{00000000-0005-0000-0000-00007F890000}"/>
    <cellStyle name="Comma 3 4 6 2 2 2" xfId="4315" xr:uid="{00000000-0005-0000-0000-000080890000}"/>
    <cellStyle name="Comma 3 4 6 2 2 2 2" xfId="9676" xr:uid="{00000000-0005-0000-0000-000081890000}"/>
    <cellStyle name="Comma 3 4 6 2 2 2 2 2" xfId="22795" xr:uid="{00000000-0005-0000-0000-000082890000}"/>
    <cellStyle name="Comma 3 4 6 2 2 2 2 2 2" xfId="54178" xr:uid="{00000000-0005-0000-0000-000083890000}"/>
    <cellStyle name="Comma 3 4 6 2 2 2 2 3" xfId="41224" xr:uid="{00000000-0005-0000-0000-000084890000}"/>
    <cellStyle name="Comma 3 4 6 2 2 2 3" xfId="30677" xr:uid="{00000000-0005-0000-0000-000085890000}"/>
    <cellStyle name="Comma 3 4 6 2 2 2 3 2" xfId="62059" xr:uid="{00000000-0005-0000-0000-000086890000}"/>
    <cellStyle name="Comma 3 4 6 2 2 2 4" xfId="15020" xr:uid="{00000000-0005-0000-0000-000087890000}"/>
    <cellStyle name="Comma 3 4 6 2 2 2 4 2" xfId="46405" xr:uid="{00000000-0005-0000-0000-000088890000}"/>
    <cellStyle name="Comma 3 4 6 2 2 2 5" xfId="35960" xr:uid="{00000000-0005-0000-0000-000089890000}"/>
    <cellStyle name="Comma 3 4 6 2 2 3" xfId="7018" xr:uid="{00000000-0005-0000-0000-00008A890000}"/>
    <cellStyle name="Comma 3 4 6 2 2 3 2" xfId="25422" xr:uid="{00000000-0005-0000-0000-00008B890000}"/>
    <cellStyle name="Comma 3 4 6 2 2 3 2 2" xfId="56805" xr:uid="{00000000-0005-0000-0000-00008C890000}"/>
    <cellStyle name="Comma 3 4 6 2 2 3 3" xfId="17649" xr:uid="{00000000-0005-0000-0000-00008D890000}"/>
    <cellStyle name="Comma 3 4 6 2 2 3 3 2" xfId="49032" xr:uid="{00000000-0005-0000-0000-00008E890000}"/>
    <cellStyle name="Comma 3 4 6 2 2 3 4" xfId="38592" xr:uid="{00000000-0005-0000-0000-00008F890000}"/>
    <cellStyle name="Comma 3 4 6 2 2 4" xfId="20168" xr:uid="{00000000-0005-0000-0000-000090890000}"/>
    <cellStyle name="Comma 3 4 6 2 2 4 2" xfId="51551" xr:uid="{00000000-0005-0000-0000-000091890000}"/>
    <cellStyle name="Comma 3 4 6 2 2 5" xfId="28050" xr:uid="{00000000-0005-0000-0000-000092890000}"/>
    <cellStyle name="Comma 3 4 6 2 2 5 2" xfId="59432" xr:uid="{00000000-0005-0000-0000-000093890000}"/>
    <cellStyle name="Comma 3 4 6 2 2 6" xfId="12392" xr:uid="{00000000-0005-0000-0000-000094890000}"/>
    <cellStyle name="Comma 3 4 6 2 2 6 2" xfId="43778" xr:uid="{00000000-0005-0000-0000-000095890000}"/>
    <cellStyle name="Comma 3 4 6 2 2 7" xfId="33330" xr:uid="{00000000-0005-0000-0000-000096890000}"/>
    <cellStyle name="Comma 3 4 6 2 3" xfId="4314" xr:uid="{00000000-0005-0000-0000-000097890000}"/>
    <cellStyle name="Comma 3 4 6 2 3 2" xfId="9675" xr:uid="{00000000-0005-0000-0000-000098890000}"/>
    <cellStyle name="Comma 3 4 6 2 3 2 2" xfId="22794" xr:uid="{00000000-0005-0000-0000-000099890000}"/>
    <cellStyle name="Comma 3 4 6 2 3 2 2 2" xfId="54177" xr:uid="{00000000-0005-0000-0000-00009A890000}"/>
    <cellStyle name="Comma 3 4 6 2 3 2 3" xfId="41223" xr:uid="{00000000-0005-0000-0000-00009B890000}"/>
    <cellStyle name="Comma 3 4 6 2 3 3" xfId="30676" xr:uid="{00000000-0005-0000-0000-00009C890000}"/>
    <cellStyle name="Comma 3 4 6 2 3 3 2" xfId="62058" xr:uid="{00000000-0005-0000-0000-00009D890000}"/>
    <cellStyle name="Comma 3 4 6 2 3 4" xfId="15019" xr:uid="{00000000-0005-0000-0000-00009E890000}"/>
    <cellStyle name="Comma 3 4 6 2 3 4 2" xfId="46404" xr:uid="{00000000-0005-0000-0000-00009F890000}"/>
    <cellStyle name="Comma 3 4 6 2 3 5" xfId="35959" xr:uid="{00000000-0005-0000-0000-0000A0890000}"/>
    <cellStyle name="Comma 3 4 6 2 4" xfId="7017" xr:uid="{00000000-0005-0000-0000-0000A1890000}"/>
    <cellStyle name="Comma 3 4 6 2 4 2" xfId="25421" xr:uid="{00000000-0005-0000-0000-0000A2890000}"/>
    <cellStyle name="Comma 3 4 6 2 4 2 2" xfId="56804" xr:uid="{00000000-0005-0000-0000-0000A3890000}"/>
    <cellStyle name="Comma 3 4 6 2 4 3" xfId="17648" xr:uid="{00000000-0005-0000-0000-0000A4890000}"/>
    <cellStyle name="Comma 3 4 6 2 4 3 2" xfId="49031" xr:uid="{00000000-0005-0000-0000-0000A5890000}"/>
    <cellStyle name="Comma 3 4 6 2 4 4" xfId="38591" xr:uid="{00000000-0005-0000-0000-0000A6890000}"/>
    <cellStyle name="Comma 3 4 6 2 5" xfId="20167" xr:uid="{00000000-0005-0000-0000-0000A7890000}"/>
    <cellStyle name="Comma 3 4 6 2 5 2" xfId="51550" xr:uid="{00000000-0005-0000-0000-0000A8890000}"/>
    <cellStyle name="Comma 3 4 6 2 6" xfId="28049" xr:uid="{00000000-0005-0000-0000-0000A9890000}"/>
    <cellStyle name="Comma 3 4 6 2 6 2" xfId="59431" xr:uid="{00000000-0005-0000-0000-0000AA890000}"/>
    <cellStyle name="Comma 3 4 6 2 7" xfId="12391" xr:uid="{00000000-0005-0000-0000-0000AB890000}"/>
    <cellStyle name="Comma 3 4 6 2 7 2" xfId="43777" xr:uid="{00000000-0005-0000-0000-0000AC890000}"/>
    <cellStyle name="Comma 3 4 6 2 8" xfId="33329" xr:uid="{00000000-0005-0000-0000-0000AD890000}"/>
    <cellStyle name="Comma 3 4 6 3" xfId="1616" xr:uid="{00000000-0005-0000-0000-0000AE890000}"/>
    <cellStyle name="Comma 3 4 6 3 2" xfId="4316" xr:uid="{00000000-0005-0000-0000-0000AF890000}"/>
    <cellStyle name="Comma 3 4 6 3 2 2" xfId="9677" xr:uid="{00000000-0005-0000-0000-0000B0890000}"/>
    <cellStyle name="Comma 3 4 6 3 2 2 2" xfId="22796" xr:uid="{00000000-0005-0000-0000-0000B1890000}"/>
    <cellStyle name="Comma 3 4 6 3 2 2 2 2" xfId="54179" xr:uid="{00000000-0005-0000-0000-0000B2890000}"/>
    <cellStyle name="Comma 3 4 6 3 2 2 3" xfId="41225" xr:uid="{00000000-0005-0000-0000-0000B3890000}"/>
    <cellStyle name="Comma 3 4 6 3 2 3" xfId="30678" xr:uid="{00000000-0005-0000-0000-0000B4890000}"/>
    <cellStyle name="Comma 3 4 6 3 2 3 2" xfId="62060" xr:uid="{00000000-0005-0000-0000-0000B5890000}"/>
    <cellStyle name="Comma 3 4 6 3 2 4" xfId="15021" xr:uid="{00000000-0005-0000-0000-0000B6890000}"/>
    <cellStyle name="Comma 3 4 6 3 2 4 2" xfId="46406" xr:uid="{00000000-0005-0000-0000-0000B7890000}"/>
    <cellStyle name="Comma 3 4 6 3 2 5" xfId="35961" xr:uid="{00000000-0005-0000-0000-0000B8890000}"/>
    <cellStyle name="Comma 3 4 6 3 3" xfId="7019" xr:uid="{00000000-0005-0000-0000-0000B9890000}"/>
    <cellStyle name="Comma 3 4 6 3 3 2" xfId="25423" xr:uid="{00000000-0005-0000-0000-0000BA890000}"/>
    <cellStyle name="Comma 3 4 6 3 3 2 2" xfId="56806" xr:uid="{00000000-0005-0000-0000-0000BB890000}"/>
    <cellStyle name="Comma 3 4 6 3 3 3" xfId="17650" xr:uid="{00000000-0005-0000-0000-0000BC890000}"/>
    <cellStyle name="Comma 3 4 6 3 3 3 2" xfId="49033" xr:uid="{00000000-0005-0000-0000-0000BD890000}"/>
    <cellStyle name="Comma 3 4 6 3 3 4" xfId="38593" xr:uid="{00000000-0005-0000-0000-0000BE890000}"/>
    <cellStyle name="Comma 3 4 6 3 4" xfId="20169" xr:uid="{00000000-0005-0000-0000-0000BF890000}"/>
    <cellStyle name="Comma 3 4 6 3 4 2" xfId="51552" xr:uid="{00000000-0005-0000-0000-0000C0890000}"/>
    <cellStyle name="Comma 3 4 6 3 5" xfId="28051" xr:uid="{00000000-0005-0000-0000-0000C1890000}"/>
    <cellStyle name="Comma 3 4 6 3 5 2" xfId="59433" xr:uid="{00000000-0005-0000-0000-0000C2890000}"/>
    <cellStyle name="Comma 3 4 6 3 6" xfId="12393" xr:uid="{00000000-0005-0000-0000-0000C3890000}"/>
    <cellStyle name="Comma 3 4 6 3 6 2" xfId="43779" xr:uid="{00000000-0005-0000-0000-0000C4890000}"/>
    <cellStyle name="Comma 3 4 6 3 7" xfId="33331" xr:uid="{00000000-0005-0000-0000-0000C5890000}"/>
    <cellStyle name="Comma 3 4 6 4" xfId="1617" xr:uid="{00000000-0005-0000-0000-0000C6890000}"/>
    <cellStyle name="Comma 3 4 6 4 2" xfId="4317" xr:uid="{00000000-0005-0000-0000-0000C7890000}"/>
    <cellStyle name="Comma 3 4 6 4 2 2" xfId="9678" xr:uid="{00000000-0005-0000-0000-0000C8890000}"/>
    <cellStyle name="Comma 3 4 6 4 2 2 2" xfId="22797" xr:uid="{00000000-0005-0000-0000-0000C9890000}"/>
    <cellStyle name="Comma 3 4 6 4 2 2 2 2" xfId="54180" xr:uid="{00000000-0005-0000-0000-0000CA890000}"/>
    <cellStyle name="Comma 3 4 6 4 2 2 3" xfId="41226" xr:uid="{00000000-0005-0000-0000-0000CB890000}"/>
    <cellStyle name="Comma 3 4 6 4 2 3" xfId="30679" xr:uid="{00000000-0005-0000-0000-0000CC890000}"/>
    <cellStyle name="Comma 3 4 6 4 2 3 2" xfId="62061" xr:uid="{00000000-0005-0000-0000-0000CD890000}"/>
    <cellStyle name="Comma 3 4 6 4 2 4" xfId="15022" xr:uid="{00000000-0005-0000-0000-0000CE890000}"/>
    <cellStyle name="Comma 3 4 6 4 2 4 2" xfId="46407" xr:uid="{00000000-0005-0000-0000-0000CF890000}"/>
    <cellStyle name="Comma 3 4 6 4 2 5" xfId="35962" xr:uid="{00000000-0005-0000-0000-0000D0890000}"/>
    <cellStyle name="Comma 3 4 6 4 3" xfId="7020" xr:uid="{00000000-0005-0000-0000-0000D1890000}"/>
    <cellStyle name="Comma 3 4 6 4 3 2" xfId="25424" xr:uid="{00000000-0005-0000-0000-0000D2890000}"/>
    <cellStyle name="Comma 3 4 6 4 3 2 2" xfId="56807" xr:uid="{00000000-0005-0000-0000-0000D3890000}"/>
    <cellStyle name="Comma 3 4 6 4 3 3" xfId="17651" xr:uid="{00000000-0005-0000-0000-0000D4890000}"/>
    <cellStyle name="Comma 3 4 6 4 3 3 2" xfId="49034" xr:uid="{00000000-0005-0000-0000-0000D5890000}"/>
    <cellStyle name="Comma 3 4 6 4 3 4" xfId="38594" xr:uid="{00000000-0005-0000-0000-0000D6890000}"/>
    <cellStyle name="Comma 3 4 6 4 4" xfId="20170" xr:uid="{00000000-0005-0000-0000-0000D7890000}"/>
    <cellStyle name="Comma 3 4 6 4 4 2" xfId="51553" xr:uid="{00000000-0005-0000-0000-0000D8890000}"/>
    <cellStyle name="Comma 3 4 6 4 5" xfId="28052" xr:uid="{00000000-0005-0000-0000-0000D9890000}"/>
    <cellStyle name="Comma 3 4 6 4 5 2" xfId="59434" xr:uid="{00000000-0005-0000-0000-0000DA890000}"/>
    <cellStyle name="Comma 3 4 6 4 6" xfId="12394" xr:uid="{00000000-0005-0000-0000-0000DB890000}"/>
    <cellStyle name="Comma 3 4 6 4 6 2" xfId="43780" xr:uid="{00000000-0005-0000-0000-0000DC890000}"/>
    <cellStyle name="Comma 3 4 6 4 7" xfId="33332" xr:uid="{00000000-0005-0000-0000-0000DD890000}"/>
    <cellStyle name="Comma 3 4 6 5" xfId="4313" xr:uid="{00000000-0005-0000-0000-0000DE890000}"/>
    <cellStyle name="Comma 3 4 6 5 2" xfId="9674" xr:uid="{00000000-0005-0000-0000-0000DF890000}"/>
    <cellStyle name="Comma 3 4 6 5 2 2" xfId="22793" xr:uid="{00000000-0005-0000-0000-0000E0890000}"/>
    <cellStyle name="Comma 3 4 6 5 2 2 2" xfId="54176" xr:uid="{00000000-0005-0000-0000-0000E1890000}"/>
    <cellStyle name="Comma 3 4 6 5 2 3" xfId="41222" xr:uid="{00000000-0005-0000-0000-0000E2890000}"/>
    <cellStyle name="Comma 3 4 6 5 3" xfId="30675" xr:uid="{00000000-0005-0000-0000-0000E3890000}"/>
    <cellStyle name="Comma 3 4 6 5 3 2" xfId="62057" xr:uid="{00000000-0005-0000-0000-0000E4890000}"/>
    <cellStyle name="Comma 3 4 6 5 4" xfId="15018" xr:uid="{00000000-0005-0000-0000-0000E5890000}"/>
    <cellStyle name="Comma 3 4 6 5 4 2" xfId="46403" xr:uid="{00000000-0005-0000-0000-0000E6890000}"/>
    <cellStyle name="Comma 3 4 6 5 5" xfId="35958" xr:uid="{00000000-0005-0000-0000-0000E7890000}"/>
    <cellStyle name="Comma 3 4 6 6" xfId="7016" xr:uid="{00000000-0005-0000-0000-0000E8890000}"/>
    <cellStyle name="Comma 3 4 6 6 2" xfId="25420" xr:uid="{00000000-0005-0000-0000-0000E9890000}"/>
    <cellStyle name="Comma 3 4 6 6 2 2" xfId="56803" xr:uid="{00000000-0005-0000-0000-0000EA890000}"/>
    <cellStyle name="Comma 3 4 6 6 3" xfId="17647" xr:uid="{00000000-0005-0000-0000-0000EB890000}"/>
    <cellStyle name="Comma 3 4 6 6 3 2" xfId="49030" xr:uid="{00000000-0005-0000-0000-0000EC890000}"/>
    <cellStyle name="Comma 3 4 6 6 4" xfId="38590" xr:uid="{00000000-0005-0000-0000-0000ED890000}"/>
    <cellStyle name="Comma 3 4 6 7" xfId="20166" xr:uid="{00000000-0005-0000-0000-0000EE890000}"/>
    <cellStyle name="Comma 3 4 6 7 2" xfId="51549" xr:uid="{00000000-0005-0000-0000-0000EF890000}"/>
    <cellStyle name="Comma 3 4 6 8" xfId="28048" xr:uid="{00000000-0005-0000-0000-0000F0890000}"/>
    <cellStyle name="Comma 3 4 6 8 2" xfId="59430" xr:uid="{00000000-0005-0000-0000-0000F1890000}"/>
    <cellStyle name="Comma 3 4 6 9" xfId="12390" xr:uid="{00000000-0005-0000-0000-0000F2890000}"/>
    <cellStyle name="Comma 3 4 6 9 2" xfId="43776" xr:uid="{00000000-0005-0000-0000-0000F3890000}"/>
    <cellStyle name="Comma 3 4 7" xfId="1618" xr:uid="{00000000-0005-0000-0000-0000F4890000}"/>
    <cellStyle name="Comma 3 4 7 2" xfId="1619" xr:uid="{00000000-0005-0000-0000-0000F5890000}"/>
    <cellStyle name="Comma 3 4 7 2 2" xfId="4319" xr:uid="{00000000-0005-0000-0000-0000F6890000}"/>
    <cellStyle name="Comma 3 4 7 2 2 2" xfId="9680" xr:uid="{00000000-0005-0000-0000-0000F7890000}"/>
    <cellStyle name="Comma 3 4 7 2 2 2 2" xfId="22799" xr:uid="{00000000-0005-0000-0000-0000F8890000}"/>
    <cellStyle name="Comma 3 4 7 2 2 2 2 2" xfId="54182" xr:uid="{00000000-0005-0000-0000-0000F9890000}"/>
    <cellStyle name="Comma 3 4 7 2 2 2 3" xfId="41228" xr:uid="{00000000-0005-0000-0000-0000FA890000}"/>
    <cellStyle name="Comma 3 4 7 2 2 3" xfId="30681" xr:uid="{00000000-0005-0000-0000-0000FB890000}"/>
    <cellStyle name="Comma 3 4 7 2 2 3 2" xfId="62063" xr:uid="{00000000-0005-0000-0000-0000FC890000}"/>
    <cellStyle name="Comma 3 4 7 2 2 4" xfId="15024" xr:uid="{00000000-0005-0000-0000-0000FD890000}"/>
    <cellStyle name="Comma 3 4 7 2 2 4 2" xfId="46409" xr:uid="{00000000-0005-0000-0000-0000FE890000}"/>
    <cellStyle name="Comma 3 4 7 2 2 5" xfId="35964" xr:uid="{00000000-0005-0000-0000-0000FF890000}"/>
    <cellStyle name="Comma 3 4 7 2 3" xfId="7022" xr:uid="{00000000-0005-0000-0000-0000008A0000}"/>
    <cellStyle name="Comma 3 4 7 2 3 2" xfId="25426" xr:uid="{00000000-0005-0000-0000-0000018A0000}"/>
    <cellStyle name="Comma 3 4 7 2 3 2 2" xfId="56809" xr:uid="{00000000-0005-0000-0000-0000028A0000}"/>
    <cellStyle name="Comma 3 4 7 2 3 3" xfId="17653" xr:uid="{00000000-0005-0000-0000-0000038A0000}"/>
    <cellStyle name="Comma 3 4 7 2 3 3 2" xfId="49036" xr:uid="{00000000-0005-0000-0000-0000048A0000}"/>
    <cellStyle name="Comma 3 4 7 2 3 4" xfId="38596" xr:uid="{00000000-0005-0000-0000-0000058A0000}"/>
    <cellStyle name="Comma 3 4 7 2 4" xfId="20172" xr:uid="{00000000-0005-0000-0000-0000068A0000}"/>
    <cellStyle name="Comma 3 4 7 2 4 2" xfId="51555" xr:uid="{00000000-0005-0000-0000-0000078A0000}"/>
    <cellStyle name="Comma 3 4 7 2 5" xfId="28054" xr:uid="{00000000-0005-0000-0000-0000088A0000}"/>
    <cellStyle name="Comma 3 4 7 2 5 2" xfId="59436" xr:uid="{00000000-0005-0000-0000-0000098A0000}"/>
    <cellStyle name="Comma 3 4 7 2 6" xfId="12396" xr:uid="{00000000-0005-0000-0000-00000A8A0000}"/>
    <cellStyle name="Comma 3 4 7 2 6 2" xfId="43782" xr:uid="{00000000-0005-0000-0000-00000B8A0000}"/>
    <cellStyle name="Comma 3 4 7 2 7" xfId="33334" xr:uid="{00000000-0005-0000-0000-00000C8A0000}"/>
    <cellStyle name="Comma 3 4 7 3" xfId="1620" xr:uid="{00000000-0005-0000-0000-00000D8A0000}"/>
    <cellStyle name="Comma 3 4 7 3 2" xfId="4320" xr:uid="{00000000-0005-0000-0000-00000E8A0000}"/>
    <cellStyle name="Comma 3 4 7 3 2 2" xfId="9681" xr:uid="{00000000-0005-0000-0000-00000F8A0000}"/>
    <cellStyle name="Comma 3 4 7 3 2 2 2" xfId="22800" xr:uid="{00000000-0005-0000-0000-0000108A0000}"/>
    <cellStyle name="Comma 3 4 7 3 2 2 2 2" xfId="54183" xr:uid="{00000000-0005-0000-0000-0000118A0000}"/>
    <cellStyle name="Comma 3 4 7 3 2 2 3" xfId="41229" xr:uid="{00000000-0005-0000-0000-0000128A0000}"/>
    <cellStyle name="Comma 3 4 7 3 2 3" xfId="30682" xr:uid="{00000000-0005-0000-0000-0000138A0000}"/>
    <cellStyle name="Comma 3 4 7 3 2 3 2" xfId="62064" xr:uid="{00000000-0005-0000-0000-0000148A0000}"/>
    <cellStyle name="Comma 3 4 7 3 2 4" xfId="15025" xr:uid="{00000000-0005-0000-0000-0000158A0000}"/>
    <cellStyle name="Comma 3 4 7 3 2 4 2" xfId="46410" xr:uid="{00000000-0005-0000-0000-0000168A0000}"/>
    <cellStyle name="Comma 3 4 7 3 2 5" xfId="35965" xr:uid="{00000000-0005-0000-0000-0000178A0000}"/>
    <cellStyle name="Comma 3 4 7 3 3" xfId="7023" xr:uid="{00000000-0005-0000-0000-0000188A0000}"/>
    <cellStyle name="Comma 3 4 7 3 3 2" xfId="25427" xr:uid="{00000000-0005-0000-0000-0000198A0000}"/>
    <cellStyle name="Comma 3 4 7 3 3 2 2" xfId="56810" xr:uid="{00000000-0005-0000-0000-00001A8A0000}"/>
    <cellStyle name="Comma 3 4 7 3 3 3" xfId="17654" xr:uid="{00000000-0005-0000-0000-00001B8A0000}"/>
    <cellStyle name="Comma 3 4 7 3 3 3 2" xfId="49037" xr:uid="{00000000-0005-0000-0000-00001C8A0000}"/>
    <cellStyle name="Comma 3 4 7 3 3 4" xfId="38597" xr:uid="{00000000-0005-0000-0000-00001D8A0000}"/>
    <cellStyle name="Comma 3 4 7 3 4" xfId="20173" xr:uid="{00000000-0005-0000-0000-00001E8A0000}"/>
    <cellStyle name="Comma 3 4 7 3 4 2" xfId="51556" xr:uid="{00000000-0005-0000-0000-00001F8A0000}"/>
    <cellStyle name="Comma 3 4 7 3 5" xfId="28055" xr:uid="{00000000-0005-0000-0000-0000208A0000}"/>
    <cellStyle name="Comma 3 4 7 3 5 2" xfId="59437" xr:uid="{00000000-0005-0000-0000-0000218A0000}"/>
    <cellStyle name="Comma 3 4 7 3 6" xfId="12397" xr:uid="{00000000-0005-0000-0000-0000228A0000}"/>
    <cellStyle name="Comma 3 4 7 3 6 2" xfId="43783" xr:uid="{00000000-0005-0000-0000-0000238A0000}"/>
    <cellStyle name="Comma 3 4 7 3 7" xfId="33335" xr:uid="{00000000-0005-0000-0000-0000248A0000}"/>
    <cellStyle name="Comma 3 4 7 4" xfId="4318" xr:uid="{00000000-0005-0000-0000-0000258A0000}"/>
    <cellStyle name="Comma 3 4 7 4 2" xfId="9679" xr:uid="{00000000-0005-0000-0000-0000268A0000}"/>
    <cellStyle name="Comma 3 4 7 4 2 2" xfId="22798" xr:uid="{00000000-0005-0000-0000-0000278A0000}"/>
    <cellStyle name="Comma 3 4 7 4 2 2 2" xfId="54181" xr:uid="{00000000-0005-0000-0000-0000288A0000}"/>
    <cellStyle name="Comma 3 4 7 4 2 3" xfId="41227" xr:uid="{00000000-0005-0000-0000-0000298A0000}"/>
    <cellStyle name="Comma 3 4 7 4 3" xfId="30680" xr:uid="{00000000-0005-0000-0000-00002A8A0000}"/>
    <cellStyle name="Comma 3 4 7 4 3 2" xfId="62062" xr:uid="{00000000-0005-0000-0000-00002B8A0000}"/>
    <cellStyle name="Comma 3 4 7 4 4" xfId="15023" xr:uid="{00000000-0005-0000-0000-00002C8A0000}"/>
    <cellStyle name="Comma 3 4 7 4 4 2" xfId="46408" xr:uid="{00000000-0005-0000-0000-00002D8A0000}"/>
    <cellStyle name="Comma 3 4 7 4 5" xfId="35963" xr:uid="{00000000-0005-0000-0000-00002E8A0000}"/>
    <cellStyle name="Comma 3 4 7 5" xfId="7021" xr:uid="{00000000-0005-0000-0000-00002F8A0000}"/>
    <cellStyle name="Comma 3 4 7 5 2" xfId="25425" xr:uid="{00000000-0005-0000-0000-0000308A0000}"/>
    <cellStyle name="Comma 3 4 7 5 2 2" xfId="56808" xr:uid="{00000000-0005-0000-0000-0000318A0000}"/>
    <cellStyle name="Comma 3 4 7 5 3" xfId="17652" xr:uid="{00000000-0005-0000-0000-0000328A0000}"/>
    <cellStyle name="Comma 3 4 7 5 3 2" xfId="49035" xr:uid="{00000000-0005-0000-0000-0000338A0000}"/>
    <cellStyle name="Comma 3 4 7 5 4" xfId="38595" xr:uid="{00000000-0005-0000-0000-0000348A0000}"/>
    <cellStyle name="Comma 3 4 7 6" xfId="20171" xr:uid="{00000000-0005-0000-0000-0000358A0000}"/>
    <cellStyle name="Comma 3 4 7 6 2" xfId="51554" xr:uid="{00000000-0005-0000-0000-0000368A0000}"/>
    <cellStyle name="Comma 3 4 7 7" xfId="28053" xr:uid="{00000000-0005-0000-0000-0000378A0000}"/>
    <cellStyle name="Comma 3 4 7 7 2" xfId="59435" xr:uid="{00000000-0005-0000-0000-0000388A0000}"/>
    <cellStyle name="Comma 3 4 7 8" xfId="12395" xr:uid="{00000000-0005-0000-0000-0000398A0000}"/>
    <cellStyle name="Comma 3 4 7 8 2" xfId="43781" xr:uid="{00000000-0005-0000-0000-00003A8A0000}"/>
    <cellStyle name="Comma 3 4 7 9" xfId="33333" xr:uid="{00000000-0005-0000-0000-00003B8A0000}"/>
    <cellStyle name="Comma 3 4 8" xfId="1621" xr:uid="{00000000-0005-0000-0000-00003C8A0000}"/>
    <cellStyle name="Comma 3 4 8 2" xfId="1622" xr:uid="{00000000-0005-0000-0000-00003D8A0000}"/>
    <cellStyle name="Comma 3 4 8 2 2" xfId="4322" xr:uid="{00000000-0005-0000-0000-00003E8A0000}"/>
    <cellStyle name="Comma 3 4 8 2 2 2" xfId="9683" xr:uid="{00000000-0005-0000-0000-00003F8A0000}"/>
    <cellStyle name="Comma 3 4 8 2 2 2 2" xfId="22802" xr:uid="{00000000-0005-0000-0000-0000408A0000}"/>
    <cellStyle name="Comma 3 4 8 2 2 2 2 2" xfId="54185" xr:uid="{00000000-0005-0000-0000-0000418A0000}"/>
    <cellStyle name="Comma 3 4 8 2 2 2 3" xfId="41231" xr:uid="{00000000-0005-0000-0000-0000428A0000}"/>
    <cellStyle name="Comma 3 4 8 2 2 3" xfId="30684" xr:uid="{00000000-0005-0000-0000-0000438A0000}"/>
    <cellStyle name="Comma 3 4 8 2 2 3 2" xfId="62066" xr:uid="{00000000-0005-0000-0000-0000448A0000}"/>
    <cellStyle name="Comma 3 4 8 2 2 4" xfId="15027" xr:uid="{00000000-0005-0000-0000-0000458A0000}"/>
    <cellStyle name="Comma 3 4 8 2 2 4 2" xfId="46412" xr:uid="{00000000-0005-0000-0000-0000468A0000}"/>
    <cellStyle name="Comma 3 4 8 2 2 5" xfId="35967" xr:uid="{00000000-0005-0000-0000-0000478A0000}"/>
    <cellStyle name="Comma 3 4 8 2 3" xfId="7025" xr:uid="{00000000-0005-0000-0000-0000488A0000}"/>
    <cellStyle name="Comma 3 4 8 2 3 2" xfId="25429" xr:uid="{00000000-0005-0000-0000-0000498A0000}"/>
    <cellStyle name="Comma 3 4 8 2 3 2 2" xfId="56812" xr:uid="{00000000-0005-0000-0000-00004A8A0000}"/>
    <cellStyle name="Comma 3 4 8 2 3 3" xfId="17656" xr:uid="{00000000-0005-0000-0000-00004B8A0000}"/>
    <cellStyle name="Comma 3 4 8 2 3 3 2" xfId="49039" xr:uid="{00000000-0005-0000-0000-00004C8A0000}"/>
    <cellStyle name="Comma 3 4 8 2 3 4" xfId="38599" xr:uid="{00000000-0005-0000-0000-00004D8A0000}"/>
    <cellStyle name="Comma 3 4 8 2 4" xfId="20175" xr:uid="{00000000-0005-0000-0000-00004E8A0000}"/>
    <cellStyle name="Comma 3 4 8 2 4 2" xfId="51558" xr:uid="{00000000-0005-0000-0000-00004F8A0000}"/>
    <cellStyle name="Comma 3 4 8 2 5" xfId="28057" xr:uid="{00000000-0005-0000-0000-0000508A0000}"/>
    <cellStyle name="Comma 3 4 8 2 5 2" xfId="59439" xr:uid="{00000000-0005-0000-0000-0000518A0000}"/>
    <cellStyle name="Comma 3 4 8 2 6" xfId="12399" xr:uid="{00000000-0005-0000-0000-0000528A0000}"/>
    <cellStyle name="Comma 3 4 8 2 6 2" xfId="43785" xr:uid="{00000000-0005-0000-0000-0000538A0000}"/>
    <cellStyle name="Comma 3 4 8 2 7" xfId="33337" xr:uid="{00000000-0005-0000-0000-0000548A0000}"/>
    <cellStyle name="Comma 3 4 8 3" xfId="4321" xr:uid="{00000000-0005-0000-0000-0000558A0000}"/>
    <cellStyle name="Comma 3 4 8 3 2" xfId="9682" xr:uid="{00000000-0005-0000-0000-0000568A0000}"/>
    <cellStyle name="Comma 3 4 8 3 2 2" xfId="22801" xr:uid="{00000000-0005-0000-0000-0000578A0000}"/>
    <cellStyle name="Comma 3 4 8 3 2 2 2" xfId="54184" xr:uid="{00000000-0005-0000-0000-0000588A0000}"/>
    <cellStyle name="Comma 3 4 8 3 2 3" xfId="41230" xr:uid="{00000000-0005-0000-0000-0000598A0000}"/>
    <cellStyle name="Comma 3 4 8 3 3" xfId="30683" xr:uid="{00000000-0005-0000-0000-00005A8A0000}"/>
    <cellStyle name="Comma 3 4 8 3 3 2" xfId="62065" xr:uid="{00000000-0005-0000-0000-00005B8A0000}"/>
    <cellStyle name="Comma 3 4 8 3 4" xfId="15026" xr:uid="{00000000-0005-0000-0000-00005C8A0000}"/>
    <cellStyle name="Comma 3 4 8 3 4 2" xfId="46411" xr:uid="{00000000-0005-0000-0000-00005D8A0000}"/>
    <cellStyle name="Comma 3 4 8 3 5" xfId="35966" xr:uid="{00000000-0005-0000-0000-00005E8A0000}"/>
    <cellStyle name="Comma 3 4 8 4" xfId="7024" xr:uid="{00000000-0005-0000-0000-00005F8A0000}"/>
    <cellStyle name="Comma 3 4 8 4 2" xfId="25428" xr:uid="{00000000-0005-0000-0000-0000608A0000}"/>
    <cellStyle name="Comma 3 4 8 4 2 2" xfId="56811" xr:uid="{00000000-0005-0000-0000-0000618A0000}"/>
    <cellStyle name="Comma 3 4 8 4 3" xfId="17655" xr:uid="{00000000-0005-0000-0000-0000628A0000}"/>
    <cellStyle name="Comma 3 4 8 4 3 2" xfId="49038" xr:uid="{00000000-0005-0000-0000-0000638A0000}"/>
    <cellStyle name="Comma 3 4 8 4 4" xfId="38598" xr:uid="{00000000-0005-0000-0000-0000648A0000}"/>
    <cellStyle name="Comma 3 4 8 5" xfId="20174" xr:uid="{00000000-0005-0000-0000-0000658A0000}"/>
    <cellStyle name="Comma 3 4 8 5 2" xfId="51557" xr:uid="{00000000-0005-0000-0000-0000668A0000}"/>
    <cellStyle name="Comma 3 4 8 6" xfId="28056" xr:uid="{00000000-0005-0000-0000-0000678A0000}"/>
    <cellStyle name="Comma 3 4 8 6 2" xfId="59438" xr:uid="{00000000-0005-0000-0000-0000688A0000}"/>
    <cellStyle name="Comma 3 4 8 7" xfId="12398" xr:uid="{00000000-0005-0000-0000-0000698A0000}"/>
    <cellStyle name="Comma 3 4 8 7 2" xfId="43784" xr:uid="{00000000-0005-0000-0000-00006A8A0000}"/>
    <cellStyle name="Comma 3 4 8 8" xfId="33336" xr:uid="{00000000-0005-0000-0000-00006B8A0000}"/>
    <cellStyle name="Comma 3 4 9" xfId="1623" xr:uid="{00000000-0005-0000-0000-00006C8A0000}"/>
    <cellStyle name="Comma 3 4 9 2" xfId="4323" xr:uid="{00000000-0005-0000-0000-00006D8A0000}"/>
    <cellStyle name="Comma 3 4 9 2 2" xfId="9684" xr:uid="{00000000-0005-0000-0000-00006E8A0000}"/>
    <cellStyle name="Comma 3 4 9 2 2 2" xfId="22803" xr:uid="{00000000-0005-0000-0000-00006F8A0000}"/>
    <cellStyle name="Comma 3 4 9 2 2 2 2" xfId="54186" xr:uid="{00000000-0005-0000-0000-0000708A0000}"/>
    <cellStyle name="Comma 3 4 9 2 2 3" xfId="41232" xr:uid="{00000000-0005-0000-0000-0000718A0000}"/>
    <cellStyle name="Comma 3 4 9 2 3" xfId="30685" xr:uid="{00000000-0005-0000-0000-0000728A0000}"/>
    <cellStyle name="Comma 3 4 9 2 3 2" xfId="62067" xr:uid="{00000000-0005-0000-0000-0000738A0000}"/>
    <cellStyle name="Comma 3 4 9 2 4" xfId="15028" xr:uid="{00000000-0005-0000-0000-0000748A0000}"/>
    <cellStyle name="Comma 3 4 9 2 4 2" xfId="46413" xr:uid="{00000000-0005-0000-0000-0000758A0000}"/>
    <cellStyle name="Comma 3 4 9 2 5" xfId="35968" xr:uid="{00000000-0005-0000-0000-0000768A0000}"/>
    <cellStyle name="Comma 3 4 9 3" xfId="7026" xr:uid="{00000000-0005-0000-0000-0000778A0000}"/>
    <cellStyle name="Comma 3 4 9 3 2" xfId="25430" xr:uid="{00000000-0005-0000-0000-0000788A0000}"/>
    <cellStyle name="Comma 3 4 9 3 2 2" xfId="56813" xr:uid="{00000000-0005-0000-0000-0000798A0000}"/>
    <cellStyle name="Comma 3 4 9 3 3" xfId="17657" xr:uid="{00000000-0005-0000-0000-00007A8A0000}"/>
    <cellStyle name="Comma 3 4 9 3 3 2" xfId="49040" xr:uid="{00000000-0005-0000-0000-00007B8A0000}"/>
    <cellStyle name="Comma 3 4 9 3 4" xfId="38600" xr:uid="{00000000-0005-0000-0000-00007C8A0000}"/>
    <cellStyle name="Comma 3 4 9 4" xfId="20176" xr:uid="{00000000-0005-0000-0000-00007D8A0000}"/>
    <cellStyle name="Comma 3 4 9 4 2" xfId="51559" xr:uid="{00000000-0005-0000-0000-00007E8A0000}"/>
    <cellStyle name="Comma 3 4 9 5" xfId="28058" xr:uid="{00000000-0005-0000-0000-00007F8A0000}"/>
    <cellStyle name="Comma 3 4 9 5 2" xfId="59440" xr:uid="{00000000-0005-0000-0000-0000808A0000}"/>
    <cellStyle name="Comma 3 4 9 6" xfId="12400" xr:uid="{00000000-0005-0000-0000-0000818A0000}"/>
    <cellStyle name="Comma 3 4 9 6 2" xfId="43786" xr:uid="{00000000-0005-0000-0000-0000828A0000}"/>
    <cellStyle name="Comma 3 4 9 7" xfId="33338" xr:uid="{00000000-0005-0000-0000-0000838A0000}"/>
    <cellStyle name="Comma 3 5" xfId="1624" xr:uid="{00000000-0005-0000-0000-0000848A0000}"/>
    <cellStyle name="Comma 3 5 10" xfId="4324" xr:uid="{00000000-0005-0000-0000-0000858A0000}"/>
    <cellStyle name="Comma 3 5 10 2" xfId="9685" xr:uid="{00000000-0005-0000-0000-0000868A0000}"/>
    <cellStyle name="Comma 3 5 10 2 2" xfId="22804" xr:uid="{00000000-0005-0000-0000-0000878A0000}"/>
    <cellStyle name="Comma 3 5 10 2 2 2" xfId="54187" xr:uid="{00000000-0005-0000-0000-0000888A0000}"/>
    <cellStyle name="Comma 3 5 10 2 3" xfId="41233" xr:uid="{00000000-0005-0000-0000-0000898A0000}"/>
    <cellStyle name="Comma 3 5 10 3" xfId="30686" xr:uid="{00000000-0005-0000-0000-00008A8A0000}"/>
    <cellStyle name="Comma 3 5 10 3 2" xfId="62068" xr:uid="{00000000-0005-0000-0000-00008B8A0000}"/>
    <cellStyle name="Comma 3 5 10 4" xfId="15029" xr:uid="{00000000-0005-0000-0000-00008C8A0000}"/>
    <cellStyle name="Comma 3 5 10 4 2" xfId="46414" xr:uid="{00000000-0005-0000-0000-00008D8A0000}"/>
    <cellStyle name="Comma 3 5 10 5" xfId="35969" xr:uid="{00000000-0005-0000-0000-00008E8A0000}"/>
    <cellStyle name="Comma 3 5 11" xfId="7027" xr:uid="{00000000-0005-0000-0000-00008F8A0000}"/>
    <cellStyle name="Comma 3 5 11 2" xfId="25431" xr:uid="{00000000-0005-0000-0000-0000908A0000}"/>
    <cellStyle name="Comma 3 5 11 2 2" xfId="56814" xr:uid="{00000000-0005-0000-0000-0000918A0000}"/>
    <cellStyle name="Comma 3 5 11 3" xfId="17658" xr:uid="{00000000-0005-0000-0000-0000928A0000}"/>
    <cellStyle name="Comma 3 5 11 3 2" xfId="49041" xr:uid="{00000000-0005-0000-0000-0000938A0000}"/>
    <cellStyle name="Comma 3 5 11 4" xfId="38601" xr:uid="{00000000-0005-0000-0000-0000948A0000}"/>
    <cellStyle name="Comma 3 5 12" xfId="20177" xr:uid="{00000000-0005-0000-0000-0000958A0000}"/>
    <cellStyle name="Comma 3 5 12 2" xfId="51560" xr:uid="{00000000-0005-0000-0000-0000968A0000}"/>
    <cellStyle name="Comma 3 5 13" xfId="28059" xr:uid="{00000000-0005-0000-0000-0000978A0000}"/>
    <cellStyle name="Comma 3 5 13 2" xfId="59441" xr:uid="{00000000-0005-0000-0000-0000988A0000}"/>
    <cellStyle name="Comma 3 5 14" xfId="12401" xr:uid="{00000000-0005-0000-0000-0000998A0000}"/>
    <cellStyle name="Comma 3 5 14 2" xfId="43787" xr:uid="{00000000-0005-0000-0000-00009A8A0000}"/>
    <cellStyle name="Comma 3 5 15" xfId="33339" xr:uid="{00000000-0005-0000-0000-00009B8A0000}"/>
    <cellStyle name="Comma 3 5 2" xfId="1625" xr:uid="{00000000-0005-0000-0000-00009C8A0000}"/>
    <cellStyle name="Comma 3 5 2 10" xfId="33340" xr:uid="{00000000-0005-0000-0000-00009D8A0000}"/>
    <cellStyle name="Comma 3 5 2 2" xfId="1626" xr:uid="{00000000-0005-0000-0000-00009E8A0000}"/>
    <cellStyle name="Comma 3 5 2 2 2" xfId="1627" xr:uid="{00000000-0005-0000-0000-00009F8A0000}"/>
    <cellStyle name="Comma 3 5 2 2 2 2" xfId="4327" xr:uid="{00000000-0005-0000-0000-0000A08A0000}"/>
    <cellStyle name="Comma 3 5 2 2 2 2 2" xfId="9688" xr:uid="{00000000-0005-0000-0000-0000A18A0000}"/>
    <cellStyle name="Comma 3 5 2 2 2 2 2 2" xfId="22807" xr:uid="{00000000-0005-0000-0000-0000A28A0000}"/>
    <cellStyle name="Comma 3 5 2 2 2 2 2 2 2" xfId="54190" xr:uid="{00000000-0005-0000-0000-0000A38A0000}"/>
    <cellStyle name="Comma 3 5 2 2 2 2 2 3" xfId="41236" xr:uid="{00000000-0005-0000-0000-0000A48A0000}"/>
    <cellStyle name="Comma 3 5 2 2 2 2 3" xfId="30689" xr:uid="{00000000-0005-0000-0000-0000A58A0000}"/>
    <cellStyle name="Comma 3 5 2 2 2 2 3 2" xfId="62071" xr:uid="{00000000-0005-0000-0000-0000A68A0000}"/>
    <cellStyle name="Comma 3 5 2 2 2 2 4" xfId="15032" xr:uid="{00000000-0005-0000-0000-0000A78A0000}"/>
    <cellStyle name="Comma 3 5 2 2 2 2 4 2" xfId="46417" xr:uid="{00000000-0005-0000-0000-0000A88A0000}"/>
    <cellStyle name="Comma 3 5 2 2 2 2 5" xfId="35972" xr:uid="{00000000-0005-0000-0000-0000A98A0000}"/>
    <cellStyle name="Comma 3 5 2 2 2 3" xfId="7030" xr:uid="{00000000-0005-0000-0000-0000AA8A0000}"/>
    <cellStyle name="Comma 3 5 2 2 2 3 2" xfId="25434" xr:uid="{00000000-0005-0000-0000-0000AB8A0000}"/>
    <cellStyle name="Comma 3 5 2 2 2 3 2 2" xfId="56817" xr:uid="{00000000-0005-0000-0000-0000AC8A0000}"/>
    <cellStyle name="Comma 3 5 2 2 2 3 3" xfId="17661" xr:uid="{00000000-0005-0000-0000-0000AD8A0000}"/>
    <cellStyle name="Comma 3 5 2 2 2 3 3 2" xfId="49044" xr:uid="{00000000-0005-0000-0000-0000AE8A0000}"/>
    <cellStyle name="Comma 3 5 2 2 2 3 4" xfId="38604" xr:uid="{00000000-0005-0000-0000-0000AF8A0000}"/>
    <cellStyle name="Comma 3 5 2 2 2 4" xfId="20180" xr:uid="{00000000-0005-0000-0000-0000B08A0000}"/>
    <cellStyle name="Comma 3 5 2 2 2 4 2" xfId="51563" xr:uid="{00000000-0005-0000-0000-0000B18A0000}"/>
    <cellStyle name="Comma 3 5 2 2 2 5" xfId="28062" xr:uid="{00000000-0005-0000-0000-0000B28A0000}"/>
    <cellStyle name="Comma 3 5 2 2 2 5 2" xfId="59444" xr:uid="{00000000-0005-0000-0000-0000B38A0000}"/>
    <cellStyle name="Comma 3 5 2 2 2 6" xfId="12404" xr:uid="{00000000-0005-0000-0000-0000B48A0000}"/>
    <cellStyle name="Comma 3 5 2 2 2 6 2" xfId="43790" xr:uid="{00000000-0005-0000-0000-0000B58A0000}"/>
    <cellStyle name="Comma 3 5 2 2 2 7" xfId="33342" xr:uid="{00000000-0005-0000-0000-0000B68A0000}"/>
    <cellStyle name="Comma 3 5 2 2 3" xfId="4326" xr:uid="{00000000-0005-0000-0000-0000B78A0000}"/>
    <cellStyle name="Comma 3 5 2 2 3 2" xfId="9687" xr:uid="{00000000-0005-0000-0000-0000B88A0000}"/>
    <cellStyle name="Comma 3 5 2 2 3 2 2" xfId="22806" xr:uid="{00000000-0005-0000-0000-0000B98A0000}"/>
    <cellStyle name="Comma 3 5 2 2 3 2 2 2" xfId="54189" xr:uid="{00000000-0005-0000-0000-0000BA8A0000}"/>
    <cellStyle name="Comma 3 5 2 2 3 2 3" xfId="41235" xr:uid="{00000000-0005-0000-0000-0000BB8A0000}"/>
    <cellStyle name="Comma 3 5 2 2 3 3" xfId="30688" xr:uid="{00000000-0005-0000-0000-0000BC8A0000}"/>
    <cellStyle name="Comma 3 5 2 2 3 3 2" xfId="62070" xr:uid="{00000000-0005-0000-0000-0000BD8A0000}"/>
    <cellStyle name="Comma 3 5 2 2 3 4" xfId="15031" xr:uid="{00000000-0005-0000-0000-0000BE8A0000}"/>
    <cellStyle name="Comma 3 5 2 2 3 4 2" xfId="46416" xr:uid="{00000000-0005-0000-0000-0000BF8A0000}"/>
    <cellStyle name="Comma 3 5 2 2 3 5" xfId="35971" xr:uid="{00000000-0005-0000-0000-0000C08A0000}"/>
    <cellStyle name="Comma 3 5 2 2 4" xfId="7029" xr:uid="{00000000-0005-0000-0000-0000C18A0000}"/>
    <cellStyle name="Comma 3 5 2 2 4 2" xfId="25433" xr:uid="{00000000-0005-0000-0000-0000C28A0000}"/>
    <cellStyle name="Comma 3 5 2 2 4 2 2" xfId="56816" xr:uid="{00000000-0005-0000-0000-0000C38A0000}"/>
    <cellStyle name="Comma 3 5 2 2 4 3" xfId="17660" xr:uid="{00000000-0005-0000-0000-0000C48A0000}"/>
    <cellStyle name="Comma 3 5 2 2 4 3 2" xfId="49043" xr:uid="{00000000-0005-0000-0000-0000C58A0000}"/>
    <cellStyle name="Comma 3 5 2 2 4 4" xfId="38603" xr:uid="{00000000-0005-0000-0000-0000C68A0000}"/>
    <cellStyle name="Comma 3 5 2 2 5" xfId="20179" xr:uid="{00000000-0005-0000-0000-0000C78A0000}"/>
    <cellStyle name="Comma 3 5 2 2 5 2" xfId="51562" xr:uid="{00000000-0005-0000-0000-0000C88A0000}"/>
    <cellStyle name="Comma 3 5 2 2 6" xfId="28061" xr:uid="{00000000-0005-0000-0000-0000C98A0000}"/>
    <cellStyle name="Comma 3 5 2 2 6 2" xfId="59443" xr:uid="{00000000-0005-0000-0000-0000CA8A0000}"/>
    <cellStyle name="Comma 3 5 2 2 7" xfId="12403" xr:uid="{00000000-0005-0000-0000-0000CB8A0000}"/>
    <cellStyle name="Comma 3 5 2 2 7 2" xfId="43789" xr:uid="{00000000-0005-0000-0000-0000CC8A0000}"/>
    <cellStyle name="Comma 3 5 2 2 8" xfId="33341" xr:uid="{00000000-0005-0000-0000-0000CD8A0000}"/>
    <cellStyle name="Comma 3 5 2 3" xfId="1628" xr:uid="{00000000-0005-0000-0000-0000CE8A0000}"/>
    <cellStyle name="Comma 3 5 2 3 2" xfId="4328" xr:uid="{00000000-0005-0000-0000-0000CF8A0000}"/>
    <cellStyle name="Comma 3 5 2 3 2 2" xfId="9689" xr:uid="{00000000-0005-0000-0000-0000D08A0000}"/>
    <cellStyle name="Comma 3 5 2 3 2 2 2" xfId="22808" xr:uid="{00000000-0005-0000-0000-0000D18A0000}"/>
    <cellStyle name="Comma 3 5 2 3 2 2 2 2" xfId="54191" xr:uid="{00000000-0005-0000-0000-0000D28A0000}"/>
    <cellStyle name="Comma 3 5 2 3 2 2 3" xfId="41237" xr:uid="{00000000-0005-0000-0000-0000D38A0000}"/>
    <cellStyle name="Comma 3 5 2 3 2 3" xfId="30690" xr:uid="{00000000-0005-0000-0000-0000D48A0000}"/>
    <cellStyle name="Comma 3 5 2 3 2 3 2" xfId="62072" xr:uid="{00000000-0005-0000-0000-0000D58A0000}"/>
    <cellStyle name="Comma 3 5 2 3 2 4" xfId="15033" xr:uid="{00000000-0005-0000-0000-0000D68A0000}"/>
    <cellStyle name="Comma 3 5 2 3 2 4 2" xfId="46418" xr:uid="{00000000-0005-0000-0000-0000D78A0000}"/>
    <cellStyle name="Comma 3 5 2 3 2 5" xfId="35973" xr:uid="{00000000-0005-0000-0000-0000D88A0000}"/>
    <cellStyle name="Comma 3 5 2 3 3" xfId="7031" xr:uid="{00000000-0005-0000-0000-0000D98A0000}"/>
    <cellStyle name="Comma 3 5 2 3 3 2" xfId="25435" xr:uid="{00000000-0005-0000-0000-0000DA8A0000}"/>
    <cellStyle name="Comma 3 5 2 3 3 2 2" xfId="56818" xr:uid="{00000000-0005-0000-0000-0000DB8A0000}"/>
    <cellStyle name="Comma 3 5 2 3 3 3" xfId="17662" xr:uid="{00000000-0005-0000-0000-0000DC8A0000}"/>
    <cellStyle name="Comma 3 5 2 3 3 3 2" xfId="49045" xr:uid="{00000000-0005-0000-0000-0000DD8A0000}"/>
    <cellStyle name="Comma 3 5 2 3 3 4" xfId="38605" xr:uid="{00000000-0005-0000-0000-0000DE8A0000}"/>
    <cellStyle name="Comma 3 5 2 3 4" xfId="20181" xr:uid="{00000000-0005-0000-0000-0000DF8A0000}"/>
    <cellStyle name="Comma 3 5 2 3 4 2" xfId="51564" xr:uid="{00000000-0005-0000-0000-0000E08A0000}"/>
    <cellStyle name="Comma 3 5 2 3 5" xfId="28063" xr:uid="{00000000-0005-0000-0000-0000E18A0000}"/>
    <cellStyle name="Comma 3 5 2 3 5 2" xfId="59445" xr:uid="{00000000-0005-0000-0000-0000E28A0000}"/>
    <cellStyle name="Comma 3 5 2 3 6" xfId="12405" xr:uid="{00000000-0005-0000-0000-0000E38A0000}"/>
    <cellStyle name="Comma 3 5 2 3 6 2" xfId="43791" xr:uid="{00000000-0005-0000-0000-0000E48A0000}"/>
    <cellStyle name="Comma 3 5 2 3 7" xfId="33343" xr:uid="{00000000-0005-0000-0000-0000E58A0000}"/>
    <cellStyle name="Comma 3 5 2 4" xfId="1629" xr:uid="{00000000-0005-0000-0000-0000E68A0000}"/>
    <cellStyle name="Comma 3 5 2 4 2" xfId="4329" xr:uid="{00000000-0005-0000-0000-0000E78A0000}"/>
    <cellStyle name="Comma 3 5 2 4 2 2" xfId="9690" xr:uid="{00000000-0005-0000-0000-0000E88A0000}"/>
    <cellStyle name="Comma 3 5 2 4 2 2 2" xfId="22809" xr:uid="{00000000-0005-0000-0000-0000E98A0000}"/>
    <cellStyle name="Comma 3 5 2 4 2 2 2 2" xfId="54192" xr:uid="{00000000-0005-0000-0000-0000EA8A0000}"/>
    <cellStyle name="Comma 3 5 2 4 2 2 3" xfId="41238" xr:uid="{00000000-0005-0000-0000-0000EB8A0000}"/>
    <cellStyle name="Comma 3 5 2 4 2 3" xfId="30691" xr:uid="{00000000-0005-0000-0000-0000EC8A0000}"/>
    <cellStyle name="Comma 3 5 2 4 2 3 2" xfId="62073" xr:uid="{00000000-0005-0000-0000-0000ED8A0000}"/>
    <cellStyle name="Comma 3 5 2 4 2 4" xfId="15034" xr:uid="{00000000-0005-0000-0000-0000EE8A0000}"/>
    <cellStyle name="Comma 3 5 2 4 2 4 2" xfId="46419" xr:uid="{00000000-0005-0000-0000-0000EF8A0000}"/>
    <cellStyle name="Comma 3 5 2 4 2 5" xfId="35974" xr:uid="{00000000-0005-0000-0000-0000F08A0000}"/>
    <cellStyle name="Comma 3 5 2 4 3" xfId="7032" xr:uid="{00000000-0005-0000-0000-0000F18A0000}"/>
    <cellStyle name="Comma 3 5 2 4 3 2" xfId="25436" xr:uid="{00000000-0005-0000-0000-0000F28A0000}"/>
    <cellStyle name="Comma 3 5 2 4 3 2 2" xfId="56819" xr:uid="{00000000-0005-0000-0000-0000F38A0000}"/>
    <cellStyle name="Comma 3 5 2 4 3 3" xfId="17663" xr:uid="{00000000-0005-0000-0000-0000F48A0000}"/>
    <cellStyle name="Comma 3 5 2 4 3 3 2" xfId="49046" xr:uid="{00000000-0005-0000-0000-0000F58A0000}"/>
    <cellStyle name="Comma 3 5 2 4 3 4" xfId="38606" xr:uid="{00000000-0005-0000-0000-0000F68A0000}"/>
    <cellStyle name="Comma 3 5 2 4 4" xfId="20182" xr:uid="{00000000-0005-0000-0000-0000F78A0000}"/>
    <cellStyle name="Comma 3 5 2 4 4 2" xfId="51565" xr:uid="{00000000-0005-0000-0000-0000F88A0000}"/>
    <cellStyle name="Comma 3 5 2 4 5" xfId="28064" xr:uid="{00000000-0005-0000-0000-0000F98A0000}"/>
    <cellStyle name="Comma 3 5 2 4 5 2" xfId="59446" xr:uid="{00000000-0005-0000-0000-0000FA8A0000}"/>
    <cellStyle name="Comma 3 5 2 4 6" xfId="12406" xr:uid="{00000000-0005-0000-0000-0000FB8A0000}"/>
    <cellStyle name="Comma 3 5 2 4 6 2" xfId="43792" xr:uid="{00000000-0005-0000-0000-0000FC8A0000}"/>
    <cellStyle name="Comma 3 5 2 4 7" xfId="33344" xr:uid="{00000000-0005-0000-0000-0000FD8A0000}"/>
    <cellStyle name="Comma 3 5 2 5" xfId="4325" xr:uid="{00000000-0005-0000-0000-0000FE8A0000}"/>
    <cellStyle name="Comma 3 5 2 5 2" xfId="9686" xr:uid="{00000000-0005-0000-0000-0000FF8A0000}"/>
    <cellStyle name="Comma 3 5 2 5 2 2" xfId="22805" xr:uid="{00000000-0005-0000-0000-0000008B0000}"/>
    <cellStyle name="Comma 3 5 2 5 2 2 2" xfId="54188" xr:uid="{00000000-0005-0000-0000-0000018B0000}"/>
    <cellStyle name="Comma 3 5 2 5 2 3" xfId="41234" xr:uid="{00000000-0005-0000-0000-0000028B0000}"/>
    <cellStyle name="Comma 3 5 2 5 3" xfId="30687" xr:uid="{00000000-0005-0000-0000-0000038B0000}"/>
    <cellStyle name="Comma 3 5 2 5 3 2" xfId="62069" xr:uid="{00000000-0005-0000-0000-0000048B0000}"/>
    <cellStyle name="Comma 3 5 2 5 4" xfId="15030" xr:uid="{00000000-0005-0000-0000-0000058B0000}"/>
    <cellStyle name="Comma 3 5 2 5 4 2" xfId="46415" xr:uid="{00000000-0005-0000-0000-0000068B0000}"/>
    <cellStyle name="Comma 3 5 2 5 5" xfId="35970" xr:uid="{00000000-0005-0000-0000-0000078B0000}"/>
    <cellStyle name="Comma 3 5 2 6" xfId="7028" xr:uid="{00000000-0005-0000-0000-0000088B0000}"/>
    <cellStyle name="Comma 3 5 2 6 2" xfId="25432" xr:uid="{00000000-0005-0000-0000-0000098B0000}"/>
    <cellStyle name="Comma 3 5 2 6 2 2" xfId="56815" xr:uid="{00000000-0005-0000-0000-00000A8B0000}"/>
    <cellStyle name="Comma 3 5 2 6 3" xfId="17659" xr:uid="{00000000-0005-0000-0000-00000B8B0000}"/>
    <cellStyle name="Comma 3 5 2 6 3 2" xfId="49042" xr:uid="{00000000-0005-0000-0000-00000C8B0000}"/>
    <cellStyle name="Comma 3 5 2 6 4" xfId="38602" xr:uid="{00000000-0005-0000-0000-00000D8B0000}"/>
    <cellStyle name="Comma 3 5 2 7" xfId="20178" xr:uid="{00000000-0005-0000-0000-00000E8B0000}"/>
    <cellStyle name="Comma 3 5 2 7 2" xfId="51561" xr:uid="{00000000-0005-0000-0000-00000F8B0000}"/>
    <cellStyle name="Comma 3 5 2 8" xfId="28060" xr:uid="{00000000-0005-0000-0000-0000108B0000}"/>
    <cellStyle name="Comma 3 5 2 8 2" xfId="59442" xr:uid="{00000000-0005-0000-0000-0000118B0000}"/>
    <cellStyle name="Comma 3 5 2 9" xfId="12402" xr:uid="{00000000-0005-0000-0000-0000128B0000}"/>
    <cellStyle name="Comma 3 5 2 9 2" xfId="43788" xr:uid="{00000000-0005-0000-0000-0000138B0000}"/>
    <cellStyle name="Comma 3 5 3" xfId="1630" xr:uid="{00000000-0005-0000-0000-0000148B0000}"/>
    <cellStyle name="Comma 3 5 3 10" xfId="33345" xr:uid="{00000000-0005-0000-0000-0000158B0000}"/>
    <cellStyle name="Comma 3 5 3 2" xfId="1631" xr:uid="{00000000-0005-0000-0000-0000168B0000}"/>
    <cellStyle name="Comma 3 5 3 2 2" xfId="1632" xr:uid="{00000000-0005-0000-0000-0000178B0000}"/>
    <cellStyle name="Comma 3 5 3 2 2 2" xfId="4332" xr:uid="{00000000-0005-0000-0000-0000188B0000}"/>
    <cellStyle name="Comma 3 5 3 2 2 2 2" xfId="9693" xr:uid="{00000000-0005-0000-0000-0000198B0000}"/>
    <cellStyle name="Comma 3 5 3 2 2 2 2 2" xfId="22812" xr:uid="{00000000-0005-0000-0000-00001A8B0000}"/>
    <cellStyle name="Comma 3 5 3 2 2 2 2 2 2" xfId="54195" xr:uid="{00000000-0005-0000-0000-00001B8B0000}"/>
    <cellStyle name="Comma 3 5 3 2 2 2 2 3" xfId="41241" xr:uid="{00000000-0005-0000-0000-00001C8B0000}"/>
    <cellStyle name="Comma 3 5 3 2 2 2 3" xfId="30694" xr:uid="{00000000-0005-0000-0000-00001D8B0000}"/>
    <cellStyle name="Comma 3 5 3 2 2 2 3 2" xfId="62076" xr:uid="{00000000-0005-0000-0000-00001E8B0000}"/>
    <cellStyle name="Comma 3 5 3 2 2 2 4" xfId="15037" xr:uid="{00000000-0005-0000-0000-00001F8B0000}"/>
    <cellStyle name="Comma 3 5 3 2 2 2 4 2" xfId="46422" xr:uid="{00000000-0005-0000-0000-0000208B0000}"/>
    <cellStyle name="Comma 3 5 3 2 2 2 5" xfId="35977" xr:uid="{00000000-0005-0000-0000-0000218B0000}"/>
    <cellStyle name="Comma 3 5 3 2 2 3" xfId="7035" xr:uid="{00000000-0005-0000-0000-0000228B0000}"/>
    <cellStyle name="Comma 3 5 3 2 2 3 2" xfId="25439" xr:uid="{00000000-0005-0000-0000-0000238B0000}"/>
    <cellStyle name="Comma 3 5 3 2 2 3 2 2" xfId="56822" xr:uid="{00000000-0005-0000-0000-0000248B0000}"/>
    <cellStyle name="Comma 3 5 3 2 2 3 3" xfId="17666" xr:uid="{00000000-0005-0000-0000-0000258B0000}"/>
    <cellStyle name="Comma 3 5 3 2 2 3 3 2" xfId="49049" xr:uid="{00000000-0005-0000-0000-0000268B0000}"/>
    <cellStyle name="Comma 3 5 3 2 2 3 4" xfId="38609" xr:uid="{00000000-0005-0000-0000-0000278B0000}"/>
    <cellStyle name="Comma 3 5 3 2 2 4" xfId="20185" xr:uid="{00000000-0005-0000-0000-0000288B0000}"/>
    <cellStyle name="Comma 3 5 3 2 2 4 2" xfId="51568" xr:uid="{00000000-0005-0000-0000-0000298B0000}"/>
    <cellStyle name="Comma 3 5 3 2 2 5" xfId="28067" xr:uid="{00000000-0005-0000-0000-00002A8B0000}"/>
    <cellStyle name="Comma 3 5 3 2 2 5 2" xfId="59449" xr:uid="{00000000-0005-0000-0000-00002B8B0000}"/>
    <cellStyle name="Comma 3 5 3 2 2 6" xfId="12409" xr:uid="{00000000-0005-0000-0000-00002C8B0000}"/>
    <cellStyle name="Comma 3 5 3 2 2 6 2" xfId="43795" xr:uid="{00000000-0005-0000-0000-00002D8B0000}"/>
    <cellStyle name="Comma 3 5 3 2 2 7" xfId="33347" xr:uid="{00000000-0005-0000-0000-00002E8B0000}"/>
    <cellStyle name="Comma 3 5 3 2 3" xfId="4331" xr:uid="{00000000-0005-0000-0000-00002F8B0000}"/>
    <cellStyle name="Comma 3 5 3 2 3 2" xfId="9692" xr:uid="{00000000-0005-0000-0000-0000308B0000}"/>
    <cellStyle name="Comma 3 5 3 2 3 2 2" xfId="22811" xr:uid="{00000000-0005-0000-0000-0000318B0000}"/>
    <cellStyle name="Comma 3 5 3 2 3 2 2 2" xfId="54194" xr:uid="{00000000-0005-0000-0000-0000328B0000}"/>
    <cellStyle name="Comma 3 5 3 2 3 2 3" xfId="41240" xr:uid="{00000000-0005-0000-0000-0000338B0000}"/>
    <cellStyle name="Comma 3 5 3 2 3 3" xfId="30693" xr:uid="{00000000-0005-0000-0000-0000348B0000}"/>
    <cellStyle name="Comma 3 5 3 2 3 3 2" xfId="62075" xr:uid="{00000000-0005-0000-0000-0000358B0000}"/>
    <cellStyle name="Comma 3 5 3 2 3 4" xfId="15036" xr:uid="{00000000-0005-0000-0000-0000368B0000}"/>
    <cellStyle name="Comma 3 5 3 2 3 4 2" xfId="46421" xr:uid="{00000000-0005-0000-0000-0000378B0000}"/>
    <cellStyle name="Comma 3 5 3 2 3 5" xfId="35976" xr:uid="{00000000-0005-0000-0000-0000388B0000}"/>
    <cellStyle name="Comma 3 5 3 2 4" xfId="7034" xr:uid="{00000000-0005-0000-0000-0000398B0000}"/>
    <cellStyle name="Comma 3 5 3 2 4 2" xfId="25438" xr:uid="{00000000-0005-0000-0000-00003A8B0000}"/>
    <cellStyle name="Comma 3 5 3 2 4 2 2" xfId="56821" xr:uid="{00000000-0005-0000-0000-00003B8B0000}"/>
    <cellStyle name="Comma 3 5 3 2 4 3" xfId="17665" xr:uid="{00000000-0005-0000-0000-00003C8B0000}"/>
    <cellStyle name="Comma 3 5 3 2 4 3 2" xfId="49048" xr:uid="{00000000-0005-0000-0000-00003D8B0000}"/>
    <cellStyle name="Comma 3 5 3 2 4 4" xfId="38608" xr:uid="{00000000-0005-0000-0000-00003E8B0000}"/>
    <cellStyle name="Comma 3 5 3 2 5" xfId="20184" xr:uid="{00000000-0005-0000-0000-00003F8B0000}"/>
    <cellStyle name="Comma 3 5 3 2 5 2" xfId="51567" xr:uid="{00000000-0005-0000-0000-0000408B0000}"/>
    <cellStyle name="Comma 3 5 3 2 6" xfId="28066" xr:uid="{00000000-0005-0000-0000-0000418B0000}"/>
    <cellStyle name="Comma 3 5 3 2 6 2" xfId="59448" xr:uid="{00000000-0005-0000-0000-0000428B0000}"/>
    <cellStyle name="Comma 3 5 3 2 7" xfId="12408" xr:uid="{00000000-0005-0000-0000-0000438B0000}"/>
    <cellStyle name="Comma 3 5 3 2 7 2" xfId="43794" xr:uid="{00000000-0005-0000-0000-0000448B0000}"/>
    <cellStyle name="Comma 3 5 3 2 8" xfId="33346" xr:uid="{00000000-0005-0000-0000-0000458B0000}"/>
    <cellStyle name="Comma 3 5 3 3" xfId="1633" xr:uid="{00000000-0005-0000-0000-0000468B0000}"/>
    <cellStyle name="Comma 3 5 3 3 2" xfId="4333" xr:uid="{00000000-0005-0000-0000-0000478B0000}"/>
    <cellStyle name="Comma 3 5 3 3 2 2" xfId="9694" xr:uid="{00000000-0005-0000-0000-0000488B0000}"/>
    <cellStyle name="Comma 3 5 3 3 2 2 2" xfId="22813" xr:uid="{00000000-0005-0000-0000-0000498B0000}"/>
    <cellStyle name="Comma 3 5 3 3 2 2 2 2" xfId="54196" xr:uid="{00000000-0005-0000-0000-00004A8B0000}"/>
    <cellStyle name="Comma 3 5 3 3 2 2 3" xfId="41242" xr:uid="{00000000-0005-0000-0000-00004B8B0000}"/>
    <cellStyle name="Comma 3 5 3 3 2 3" xfId="30695" xr:uid="{00000000-0005-0000-0000-00004C8B0000}"/>
    <cellStyle name="Comma 3 5 3 3 2 3 2" xfId="62077" xr:uid="{00000000-0005-0000-0000-00004D8B0000}"/>
    <cellStyle name="Comma 3 5 3 3 2 4" xfId="15038" xr:uid="{00000000-0005-0000-0000-00004E8B0000}"/>
    <cellStyle name="Comma 3 5 3 3 2 4 2" xfId="46423" xr:uid="{00000000-0005-0000-0000-00004F8B0000}"/>
    <cellStyle name="Comma 3 5 3 3 2 5" xfId="35978" xr:uid="{00000000-0005-0000-0000-0000508B0000}"/>
    <cellStyle name="Comma 3 5 3 3 3" xfId="7036" xr:uid="{00000000-0005-0000-0000-0000518B0000}"/>
    <cellStyle name="Comma 3 5 3 3 3 2" xfId="25440" xr:uid="{00000000-0005-0000-0000-0000528B0000}"/>
    <cellStyle name="Comma 3 5 3 3 3 2 2" xfId="56823" xr:uid="{00000000-0005-0000-0000-0000538B0000}"/>
    <cellStyle name="Comma 3 5 3 3 3 3" xfId="17667" xr:uid="{00000000-0005-0000-0000-0000548B0000}"/>
    <cellStyle name="Comma 3 5 3 3 3 3 2" xfId="49050" xr:uid="{00000000-0005-0000-0000-0000558B0000}"/>
    <cellStyle name="Comma 3 5 3 3 3 4" xfId="38610" xr:uid="{00000000-0005-0000-0000-0000568B0000}"/>
    <cellStyle name="Comma 3 5 3 3 4" xfId="20186" xr:uid="{00000000-0005-0000-0000-0000578B0000}"/>
    <cellStyle name="Comma 3 5 3 3 4 2" xfId="51569" xr:uid="{00000000-0005-0000-0000-0000588B0000}"/>
    <cellStyle name="Comma 3 5 3 3 5" xfId="28068" xr:uid="{00000000-0005-0000-0000-0000598B0000}"/>
    <cellStyle name="Comma 3 5 3 3 5 2" xfId="59450" xr:uid="{00000000-0005-0000-0000-00005A8B0000}"/>
    <cellStyle name="Comma 3 5 3 3 6" xfId="12410" xr:uid="{00000000-0005-0000-0000-00005B8B0000}"/>
    <cellStyle name="Comma 3 5 3 3 6 2" xfId="43796" xr:uid="{00000000-0005-0000-0000-00005C8B0000}"/>
    <cellStyle name="Comma 3 5 3 3 7" xfId="33348" xr:uid="{00000000-0005-0000-0000-00005D8B0000}"/>
    <cellStyle name="Comma 3 5 3 4" xfId="1634" xr:uid="{00000000-0005-0000-0000-00005E8B0000}"/>
    <cellStyle name="Comma 3 5 3 4 2" xfId="4334" xr:uid="{00000000-0005-0000-0000-00005F8B0000}"/>
    <cellStyle name="Comma 3 5 3 4 2 2" xfId="9695" xr:uid="{00000000-0005-0000-0000-0000608B0000}"/>
    <cellStyle name="Comma 3 5 3 4 2 2 2" xfId="22814" xr:uid="{00000000-0005-0000-0000-0000618B0000}"/>
    <cellStyle name="Comma 3 5 3 4 2 2 2 2" xfId="54197" xr:uid="{00000000-0005-0000-0000-0000628B0000}"/>
    <cellStyle name="Comma 3 5 3 4 2 2 3" xfId="41243" xr:uid="{00000000-0005-0000-0000-0000638B0000}"/>
    <cellStyle name="Comma 3 5 3 4 2 3" xfId="30696" xr:uid="{00000000-0005-0000-0000-0000648B0000}"/>
    <cellStyle name="Comma 3 5 3 4 2 3 2" xfId="62078" xr:uid="{00000000-0005-0000-0000-0000658B0000}"/>
    <cellStyle name="Comma 3 5 3 4 2 4" xfId="15039" xr:uid="{00000000-0005-0000-0000-0000668B0000}"/>
    <cellStyle name="Comma 3 5 3 4 2 4 2" xfId="46424" xr:uid="{00000000-0005-0000-0000-0000678B0000}"/>
    <cellStyle name="Comma 3 5 3 4 2 5" xfId="35979" xr:uid="{00000000-0005-0000-0000-0000688B0000}"/>
    <cellStyle name="Comma 3 5 3 4 3" xfId="7037" xr:uid="{00000000-0005-0000-0000-0000698B0000}"/>
    <cellStyle name="Comma 3 5 3 4 3 2" xfId="25441" xr:uid="{00000000-0005-0000-0000-00006A8B0000}"/>
    <cellStyle name="Comma 3 5 3 4 3 2 2" xfId="56824" xr:uid="{00000000-0005-0000-0000-00006B8B0000}"/>
    <cellStyle name="Comma 3 5 3 4 3 3" xfId="17668" xr:uid="{00000000-0005-0000-0000-00006C8B0000}"/>
    <cellStyle name="Comma 3 5 3 4 3 3 2" xfId="49051" xr:uid="{00000000-0005-0000-0000-00006D8B0000}"/>
    <cellStyle name="Comma 3 5 3 4 3 4" xfId="38611" xr:uid="{00000000-0005-0000-0000-00006E8B0000}"/>
    <cellStyle name="Comma 3 5 3 4 4" xfId="20187" xr:uid="{00000000-0005-0000-0000-00006F8B0000}"/>
    <cellStyle name="Comma 3 5 3 4 4 2" xfId="51570" xr:uid="{00000000-0005-0000-0000-0000708B0000}"/>
    <cellStyle name="Comma 3 5 3 4 5" xfId="28069" xr:uid="{00000000-0005-0000-0000-0000718B0000}"/>
    <cellStyle name="Comma 3 5 3 4 5 2" xfId="59451" xr:uid="{00000000-0005-0000-0000-0000728B0000}"/>
    <cellStyle name="Comma 3 5 3 4 6" xfId="12411" xr:uid="{00000000-0005-0000-0000-0000738B0000}"/>
    <cellStyle name="Comma 3 5 3 4 6 2" xfId="43797" xr:uid="{00000000-0005-0000-0000-0000748B0000}"/>
    <cellStyle name="Comma 3 5 3 4 7" xfId="33349" xr:uid="{00000000-0005-0000-0000-0000758B0000}"/>
    <cellStyle name="Comma 3 5 3 5" xfId="4330" xr:uid="{00000000-0005-0000-0000-0000768B0000}"/>
    <cellStyle name="Comma 3 5 3 5 2" xfId="9691" xr:uid="{00000000-0005-0000-0000-0000778B0000}"/>
    <cellStyle name="Comma 3 5 3 5 2 2" xfId="22810" xr:uid="{00000000-0005-0000-0000-0000788B0000}"/>
    <cellStyle name="Comma 3 5 3 5 2 2 2" xfId="54193" xr:uid="{00000000-0005-0000-0000-0000798B0000}"/>
    <cellStyle name="Comma 3 5 3 5 2 3" xfId="41239" xr:uid="{00000000-0005-0000-0000-00007A8B0000}"/>
    <cellStyle name="Comma 3 5 3 5 3" xfId="30692" xr:uid="{00000000-0005-0000-0000-00007B8B0000}"/>
    <cellStyle name="Comma 3 5 3 5 3 2" xfId="62074" xr:uid="{00000000-0005-0000-0000-00007C8B0000}"/>
    <cellStyle name="Comma 3 5 3 5 4" xfId="15035" xr:uid="{00000000-0005-0000-0000-00007D8B0000}"/>
    <cellStyle name="Comma 3 5 3 5 4 2" xfId="46420" xr:uid="{00000000-0005-0000-0000-00007E8B0000}"/>
    <cellStyle name="Comma 3 5 3 5 5" xfId="35975" xr:uid="{00000000-0005-0000-0000-00007F8B0000}"/>
    <cellStyle name="Comma 3 5 3 6" xfId="7033" xr:uid="{00000000-0005-0000-0000-0000808B0000}"/>
    <cellStyle name="Comma 3 5 3 6 2" xfId="25437" xr:uid="{00000000-0005-0000-0000-0000818B0000}"/>
    <cellStyle name="Comma 3 5 3 6 2 2" xfId="56820" xr:uid="{00000000-0005-0000-0000-0000828B0000}"/>
    <cellStyle name="Comma 3 5 3 6 3" xfId="17664" xr:uid="{00000000-0005-0000-0000-0000838B0000}"/>
    <cellStyle name="Comma 3 5 3 6 3 2" xfId="49047" xr:uid="{00000000-0005-0000-0000-0000848B0000}"/>
    <cellStyle name="Comma 3 5 3 6 4" xfId="38607" xr:uid="{00000000-0005-0000-0000-0000858B0000}"/>
    <cellStyle name="Comma 3 5 3 7" xfId="20183" xr:uid="{00000000-0005-0000-0000-0000868B0000}"/>
    <cellStyle name="Comma 3 5 3 7 2" xfId="51566" xr:uid="{00000000-0005-0000-0000-0000878B0000}"/>
    <cellStyle name="Comma 3 5 3 8" xfId="28065" xr:uid="{00000000-0005-0000-0000-0000888B0000}"/>
    <cellStyle name="Comma 3 5 3 8 2" xfId="59447" xr:uid="{00000000-0005-0000-0000-0000898B0000}"/>
    <cellStyle name="Comma 3 5 3 9" xfId="12407" xr:uid="{00000000-0005-0000-0000-00008A8B0000}"/>
    <cellStyle name="Comma 3 5 3 9 2" xfId="43793" xr:uid="{00000000-0005-0000-0000-00008B8B0000}"/>
    <cellStyle name="Comma 3 5 4" xfId="1635" xr:uid="{00000000-0005-0000-0000-00008C8B0000}"/>
    <cellStyle name="Comma 3 5 4 10" xfId="33350" xr:uid="{00000000-0005-0000-0000-00008D8B0000}"/>
    <cellStyle name="Comma 3 5 4 2" xfId="1636" xr:uid="{00000000-0005-0000-0000-00008E8B0000}"/>
    <cellStyle name="Comma 3 5 4 2 2" xfId="1637" xr:uid="{00000000-0005-0000-0000-00008F8B0000}"/>
    <cellStyle name="Comma 3 5 4 2 2 2" xfId="4337" xr:uid="{00000000-0005-0000-0000-0000908B0000}"/>
    <cellStyle name="Comma 3 5 4 2 2 2 2" xfId="9698" xr:uid="{00000000-0005-0000-0000-0000918B0000}"/>
    <cellStyle name="Comma 3 5 4 2 2 2 2 2" xfId="22817" xr:uid="{00000000-0005-0000-0000-0000928B0000}"/>
    <cellStyle name="Comma 3 5 4 2 2 2 2 2 2" xfId="54200" xr:uid="{00000000-0005-0000-0000-0000938B0000}"/>
    <cellStyle name="Comma 3 5 4 2 2 2 2 3" xfId="41246" xr:uid="{00000000-0005-0000-0000-0000948B0000}"/>
    <cellStyle name="Comma 3 5 4 2 2 2 3" xfId="30699" xr:uid="{00000000-0005-0000-0000-0000958B0000}"/>
    <cellStyle name="Comma 3 5 4 2 2 2 3 2" xfId="62081" xr:uid="{00000000-0005-0000-0000-0000968B0000}"/>
    <cellStyle name="Comma 3 5 4 2 2 2 4" xfId="15042" xr:uid="{00000000-0005-0000-0000-0000978B0000}"/>
    <cellStyle name="Comma 3 5 4 2 2 2 4 2" xfId="46427" xr:uid="{00000000-0005-0000-0000-0000988B0000}"/>
    <cellStyle name="Comma 3 5 4 2 2 2 5" xfId="35982" xr:uid="{00000000-0005-0000-0000-0000998B0000}"/>
    <cellStyle name="Comma 3 5 4 2 2 3" xfId="7040" xr:uid="{00000000-0005-0000-0000-00009A8B0000}"/>
    <cellStyle name="Comma 3 5 4 2 2 3 2" xfId="25444" xr:uid="{00000000-0005-0000-0000-00009B8B0000}"/>
    <cellStyle name="Comma 3 5 4 2 2 3 2 2" xfId="56827" xr:uid="{00000000-0005-0000-0000-00009C8B0000}"/>
    <cellStyle name="Comma 3 5 4 2 2 3 3" xfId="17671" xr:uid="{00000000-0005-0000-0000-00009D8B0000}"/>
    <cellStyle name="Comma 3 5 4 2 2 3 3 2" xfId="49054" xr:uid="{00000000-0005-0000-0000-00009E8B0000}"/>
    <cellStyle name="Comma 3 5 4 2 2 3 4" xfId="38614" xr:uid="{00000000-0005-0000-0000-00009F8B0000}"/>
    <cellStyle name="Comma 3 5 4 2 2 4" xfId="20190" xr:uid="{00000000-0005-0000-0000-0000A08B0000}"/>
    <cellStyle name="Comma 3 5 4 2 2 4 2" xfId="51573" xr:uid="{00000000-0005-0000-0000-0000A18B0000}"/>
    <cellStyle name="Comma 3 5 4 2 2 5" xfId="28072" xr:uid="{00000000-0005-0000-0000-0000A28B0000}"/>
    <cellStyle name="Comma 3 5 4 2 2 5 2" xfId="59454" xr:uid="{00000000-0005-0000-0000-0000A38B0000}"/>
    <cellStyle name="Comma 3 5 4 2 2 6" xfId="12414" xr:uid="{00000000-0005-0000-0000-0000A48B0000}"/>
    <cellStyle name="Comma 3 5 4 2 2 6 2" xfId="43800" xr:uid="{00000000-0005-0000-0000-0000A58B0000}"/>
    <cellStyle name="Comma 3 5 4 2 2 7" xfId="33352" xr:uid="{00000000-0005-0000-0000-0000A68B0000}"/>
    <cellStyle name="Comma 3 5 4 2 3" xfId="4336" xr:uid="{00000000-0005-0000-0000-0000A78B0000}"/>
    <cellStyle name="Comma 3 5 4 2 3 2" xfId="9697" xr:uid="{00000000-0005-0000-0000-0000A88B0000}"/>
    <cellStyle name="Comma 3 5 4 2 3 2 2" xfId="22816" xr:uid="{00000000-0005-0000-0000-0000A98B0000}"/>
    <cellStyle name="Comma 3 5 4 2 3 2 2 2" xfId="54199" xr:uid="{00000000-0005-0000-0000-0000AA8B0000}"/>
    <cellStyle name="Comma 3 5 4 2 3 2 3" xfId="41245" xr:uid="{00000000-0005-0000-0000-0000AB8B0000}"/>
    <cellStyle name="Comma 3 5 4 2 3 3" xfId="30698" xr:uid="{00000000-0005-0000-0000-0000AC8B0000}"/>
    <cellStyle name="Comma 3 5 4 2 3 3 2" xfId="62080" xr:uid="{00000000-0005-0000-0000-0000AD8B0000}"/>
    <cellStyle name="Comma 3 5 4 2 3 4" xfId="15041" xr:uid="{00000000-0005-0000-0000-0000AE8B0000}"/>
    <cellStyle name="Comma 3 5 4 2 3 4 2" xfId="46426" xr:uid="{00000000-0005-0000-0000-0000AF8B0000}"/>
    <cellStyle name="Comma 3 5 4 2 3 5" xfId="35981" xr:uid="{00000000-0005-0000-0000-0000B08B0000}"/>
    <cellStyle name="Comma 3 5 4 2 4" xfId="7039" xr:uid="{00000000-0005-0000-0000-0000B18B0000}"/>
    <cellStyle name="Comma 3 5 4 2 4 2" xfId="25443" xr:uid="{00000000-0005-0000-0000-0000B28B0000}"/>
    <cellStyle name="Comma 3 5 4 2 4 2 2" xfId="56826" xr:uid="{00000000-0005-0000-0000-0000B38B0000}"/>
    <cellStyle name="Comma 3 5 4 2 4 3" xfId="17670" xr:uid="{00000000-0005-0000-0000-0000B48B0000}"/>
    <cellStyle name="Comma 3 5 4 2 4 3 2" xfId="49053" xr:uid="{00000000-0005-0000-0000-0000B58B0000}"/>
    <cellStyle name="Comma 3 5 4 2 4 4" xfId="38613" xr:uid="{00000000-0005-0000-0000-0000B68B0000}"/>
    <cellStyle name="Comma 3 5 4 2 5" xfId="20189" xr:uid="{00000000-0005-0000-0000-0000B78B0000}"/>
    <cellStyle name="Comma 3 5 4 2 5 2" xfId="51572" xr:uid="{00000000-0005-0000-0000-0000B88B0000}"/>
    <cellStyle name="Comma 3 5 4 2 6" xfId="28071" xr:uid="{00000000-0005-0000-0000-0000B98B0000}"/>
    <cellStyle name="Comma 3 5 4 2 6 2" xfId="59453" xr:uid="{00000000-0005-0000-0000-0000BA8B0000}"/>
    <cellStyle name="Comma 3 5 4 2 7" xfId="12413" xr:uid="{00000000-0005-0000-0000-0000BB8B0000}"/>
    <cellStyle name="Comma 3 5 4 2 7 2" xfId="43799" xr:uid="{00000000-0005-0000-0000-0000BC8B0000}"/>
    <cellStyle name="Comma 3 5 4 2 8" xfId="33351" xr:uid="{00000000-0005-0000-0000-0000BD8B0000}"/>
    <cellStyle name="Comma 3 5 4 3" xfId="1638" xr:uid="{00000000-0005-0000-0000-0000BE8B0000}"/>
    <cellStyle name="Comma 3 5 4 3 2" xfId="4338" xr:uid="{00000000-0005-0000-0000-0000BF8B0000}"/>
    <cellStyle name="Comma 3 5 4 3 2 2" xfId="9699" xr:uid="{00000000-0005-0000-0000-0000C08B0000}"/>
    <cellStyle name="Comma 3 5 4 3 2 2 2" xfId="22818" xr:uid="{00000000-0005-0000-0000-0000C18B0000}"/>
    <cellStyle name="Comma 3 5 4 3 2 2 2 2" xfId="54201" xr:uid="{00000000-0005-0000-0000-0000C28B0000}"/>
    <cellStyle name="Comma 3 5 4 3 2 2 3" xfId="41247" xr:uid="{00000000-0005-0000-0000-0000C38B0000}"/>
    <cellStyle name="Comma 3 5 4 3 2 3" xfId="30700" xr:uid="{00000000-0005-0000-0000-0000C48B0000}"/>
    <cellStyle name="Comma 3 5 4 3 2 3 2" xfId="62082" xr:uid="{00000000-0005-0000-0000-0000C58B0000}"/>
    <cellStyle name="Comma 3 5 4 3 2 4" xfId="15043" xr:uid="{00000000-0005-0000-0000-0000C68B0000}"/>
    <cellStyle name="Comma 3 5 4 3 2 4 2" xfId="46428" xr:uid="{00000000-0005-0000-0000-0000C78B0000}"/>
    <cellStyle name="Comma 3 5 4 3 2 5" xfId="35983" xr:uid="{00000000-0005-0000-0000-0000C88B0000}"/>
    <cellStyle name="Comma 3 5 4 3 3" xfId="7041" xr:uid="{00000000-0005-0000-0000-0000C98B0000}"/>
    <cellStyle name="Comma 3 5 4 3 3 2" xfId="25445" xr:uid="{00000000-0005-0000-0000-0000CA8B0000}"/>
    <cellStyle name="Comma 3 5 4 3 3 2 2" xfId="56828" xr:uid="{00000000-0005-0000-0000-0000CB8B0000}"/>
    <cellStyle name="Comma 3 5 4 3 3 3" xfId="17672" xr:uid="{00000000-0005-0000-0000-0000CC8B0000}"/>
    <cellStyle name="Comma 3 5 4 3 3 3 2" xfId="49055" xr:uid="{00000000-0005-0000-0000-0000CD8B0000}"/>
    <cellStyle name="Comma 3 5 4 3 3 4" xfId="38615" xr:uid="{00000000-0005-0000-0000-0000CE8B0000}"/>
    <cellStyle name="Comma 3 5 4 3 4" xfId="20191" xr:uid="{00000000-0005-0000-0000-0000CF8B0000}"/>
    <cellStyle name="Comma 3 5 4 3 4 2" xfId="51574" xr:uid="{00000000-0005-0000-0000-0000D08B0000}"/>
    <cellStyle name="Comma 3 5 4 3 5" xfId="28073" xr:uid="{00000000-0005-0000-0000-0000D18B0000}"/>
    <cellStyle name="Comma 3 5 4 3 5 2" xfId="59455" xr:uid="{00000000-0005-0000-0000-0000D28B0000}"/>
    <cellStyle name="Comma 3 5 4 3 6" xfId="12415" xr:uid="{00000000-0005-0000-0000-0000D38B0000}"/>
    <cellStyle name="Comma 3 5 4 3 6 2" xfId="43801" xr:uid="{00000000-0005-0000-0000-0000D48B0000}"/>
    <cellStyle name="Comma 3 5 4 3 7" xfId="33353" xr:uid="{00000000-0005-0000-0000-0000D58B0000}"/>
    <cellStyle name="Comma 3 5 4 4" xfId="1639" xr:uid="{00000000-0005-0000-0000-0000D68B0000}"/>
    <cellStyle name="Comma 3 5 4 4 2" xfId="4339" xr:uid="{00000000-0005-0000-0000-0000D78B0000}"/>
    <cellStyle name="Comma 3 5 4 4 2 2" xfId="9700" xr:uid="{00000000-0005-0000-0000-0000D88B0000}"/>
    <cellStyle name="Comma 3 5 4 4 2 2 2" xfId="22819" xr:uid="{00000000-0005-0000-0000-0000D98B0000}"/>
    <cellStyle name="Comma 3 5 4 4 2 2 2 2" xfId="54202" xr:uid="{00000000-0005-0000-0000-0000DA8B0000}"/>
    <cellStyle name="Comma 3 5 4 4 2 2 3" xfId="41248" xr:uid="{00000000-0005-0000-0000-0000DB8B0000}"/>
    <cellStyle name="Comma 3 5 4 4 2 3" xfId="30701" xr:uid="{00000000-0005-0000-0000-0000DC8B0000}"/>
    <cellStyle name="Comma 3 5 4 4 2 3 2" xfId="62083" xr:uid="{00000000-0005-0000-0000-0000DD8B0000}"/>
    <cellStyle name="Comma 3 5 4 4 2 4" xfId="15044" xr:uid="{00000000-0005-0000-0000-0000DE8B0000}"/>
    <cellStyle name="Comma 3 5 4 4 2 4 2" xfId="46429" xr:uid="{00000000-0005-0000-0000-0000DF8B0000}"/>
    <cellStyle name="Comma 3 5 4 4 2 5" xfId="35984" xr:uid="{00000000-0005-0000-0000-0000E08B0000}"/>
    <cellStyle name="Comma 3 5 4 4 3" xfId="7042" xr:uid="{00000000-0005-0000-0000-0000E18B0000}"/>
    <cellStyle name="Comma 3 5 4 4 3 2" xfId="25446" xr:uid="{00000000-0005-0000-0000-0000E28B0000}"/>
    <cellStyle name="Comma 3 5 4 4 3 2 2" xfId="56829" xr:uid="{00000000-0005-0000-0000-0000E38B0000}"/>
    <cellStyle name="Comma 3 5 4 4 3 3" xfId="17673" xr:uid="{00000000-0005-0000-0000-0000E48B0000}"/>
    <cellStyle name="Comma 3 5 4 4 3 3 2" xfId="49056" xr:uid="{00000000-0005-0000-0000-0000E58B0000}"/>
    <cellStyle name="Comma 3 5 4 4 3 4" xfId="38616" xr:uid="{00000000-0005-0000-0000-0000E68B0000}"/>
    <cellStyle name="Comma 3 5 4 4 4" xfId="20192" xr:uid="{00000000-0005-0000-0000-0000E78B0000}"/>
    <cellStyle name="Comma 3 5 4 4 4 2" xfId="51575" xr:uid="{00000000-0005-0000-0000-0000E88B0000}"/>
    <cellStyle name="Comma 3 5 4 4 5" xfId="28074" xr:uid="{00000000-0005-0000-0000-0000E98B0000}"/>
    <cellStyle name="Comma 3 5 4 4 5 2" xfId="59456" xr:uid="{00000000-0005-0000-0000-0000EA8B0000}"/>
    <cellStyle name="Comma 3 5 4 4 6" xfId="12416" xr:uid="{00000000-0005-0000-0000-0000EB8B0000}"/>
    <cellStyle name="Comma 3 5 4 4 6 2" xfId="43802" xr:uid="{00000000-0005-0000-0000-0000EC8B0000}"/>
    <cellStyle name="Comma 3 5 4 4 7" xfId="33354" xr:uid="{00000000-0005-0000-0000-0000ED8B0000}"/>
    <cellStyle name="Comma 3 5 4 5" xfId="4335" xr:uid="{00000000-0005-0000-0000-0000EE8B0000}"/>
    <cellStyle name="Comma 3 5 4 5 2" xfId="9696" xr:uid="{00000000-0005-0000-0000-0000EF8B0000}"/>
    <cellStyle name="Comma 3 5 4 5 2 2" xfId="22815" xr:uid="{00000000-0005-0000-0000-0000F08B0000}"/>
    <cellStyle name="Comma 3 5 4 5 2 2 2" xfId="54198" xr:uid="{00000000-0005-0000-0000-0000F18B0000}"/>
    <cellStyle name="Comma 3 5 4 5 2 3" xfId="41244" xr:uid="{00000000-0005-0000-0000-0000F28B0000}"/>
    <cellStyle name="Comma 3 5 4 5 3" xfId="30697" xr:uid="{00000000-0005-0000-0000-0000F38B0000}"/>
    <cellStyle name="Comma 3 5 4 5 3 2" xfId="62079" xr:uid="{00000000-0005-0000-0000-0000F48B0000}"/>
    <cellStyle name="Comma 3 5 4 5 4" xfId="15040" xr:uid="{00000000-0005-0000-0000-0000F58B0000}"/>
    <cellStyle name="Comma 3 5 4 5 4 2" xfId="46425" xr:uid="{00000000-0005-0000-0000-0000F68B0000}"/>
    <cellStyle name="Comma 3 5 4 5 5" xfId="35980" xr:uid="{00000000-0005-0000-0000-0000F78B0000}"/>
    <cellStyle name="Comma 3 5 4 6" xfId="7038" xr:uid="{00000000-0005-0000-0000-0000F88B0000}"/>
    <cellStyle name="Comma 3 5 4 6 2" xfId="25442" xr:uid="{00000000-0005-0000-0000-0000F98B0000}"/>
    <cellStyle name="Comma 3 5 4 6 2 2" xfId="56825" xr:uid="{00000000-0005-0000-0000-0000FA8B0000}"/>
    <cellStyle name="Comma 3 5 4 6 3" xfId="17669" xr:uid="{00000000-0005-0000-0000-0000FB8B0000}"/>
    <cellStyle name="Comma 3 5 4 6 3 2" xfId="49052" xr:uid="{00000000-0005-0000-0000-0000FC8B0000}"/>
    <cellStyle name="Comma 3 5 4 6 4" xfId="38612" xr:uid="{00000000-0005-0000-0000-0000FD8B0000}"/>
    <cellStyle name="Comma 3 5 4 7" xfId="20188" xr:uid="{00000000-0005-0000-0000-0000FE8B0000}"/>
    <cellStyle name="Comma 3 5 4 7 2" xfId="51571" xr:uid="{00000000-0005-0000-0000-0000FF8B0000}"/>
    <cellStyle name="Comma 3 5 4 8" xfId="28070" xr:uid="{00000000-0005-0000-0000-0000008C0000}"/>
    <cellStyle name="Comma 3 5 4 8 2" xfId="59452" xr:uid="{00000000-0005-0000-0000-0000018C0000}"/>
    <cellStyle name="Comma 3 5 4 9" xfId="12412" xr:uid="{00000000-0005-0000-0000-0000028C0000}"/>
    <cellStyle name="Comma 3 5 4 9 2" xfId="43798" xr:uid="{00000000-0005-0000-0000-0000038C0000}"/>
    <cellStyle name="Comma 3 5 5" xfId="1640" xr:uid="{00000000-0005-0000-0000-0000048C0000}"/>
    <cellStyle name="Comma 3 5 5 10" xfId="33355" xr:uid="{00000000-0005-0000-0000-0000058C0000}"/>
    <cellStyle name="Comma 3 5 5 2" xfId="1641" xr:uid="{00000000-0005-0000-0000-0000068C0000}"/>
    <cellStyle name="Comma 3 5 5 2 2" xfId="1642" xr:uid="{00000000-0005-0000-0000-0000078C0000}"/>
    <cellStyle name="Comma 3 5 5 2 2 2" xfId="4342" xr:uid="{00000000-0005-0000-0000-0000088C0000}"/>
    <cellStyle name="Comma 3 5 5 2 2 2 2" xfId="9703" xr:uid="{00000000-0005-0000-0000-0000098C0000}"/>
    <cellStyle name="Comma 3 5 5 2 2 2 2 2" xfId="22822" xr:uid="{00000000-0005-0000-0000-00000A8C0000}"/>
    <cellStyle name="Comma 3 5 5 2 2 2 2 2 2" xfId="54205" xr:uid="{00000000-0005-0000-0000-00000B8C0000}"/>
    <cellStyle name="Comma 3 5 5 2 2 2 2 3" xfId="41251" xr:uid="{00000000-0005-0000-0000-00000C8C0000}"/>
    <cellStyle name="Comma 3 5 5 2 2 2 3" xfId="30704" xr:uid="{00000000-0005-0000-0000-00000D8C0000}"/>
    <cellStyle name="Comma 3 5 5 2 2 2 3 2" xfId="62086" xr:uid="{00000000-0005-0000-0000-00000E8C0000}"/>
    <cellStyle name="Comma 3 5 5 2 2 2 4" xfId="15047" xr:uid="{00000000-0005-0000-0000-00000F8C0000}"/>
    <cellStyle name="Comma 3 5 5 2 2 2 4 2" xfId="46432" xr:uid="{00000000-0005-0000-0000-0000108C0000}"/>
    <cellStyle name="Comma 3 5 5 2 2 2 5" xfId="35987" xr:uid="{00000000-0005-0000-0000-0000118C0000}"/>
    <cellStyle name="Comma 3 5 5 2 2 3" xfId="7045" xr:uid="{00000000-0005-0000-0000-0000128C0000}"/>
    <cellStyle name="Comma 3 5 5 2 2 3 2" xfId="25449" xr:uid="{00000000-0005-0000-0000-0000138C0000}"/>
    <cellStyle name="Comma 3 5 5 2 2 3 2 2" xfId="56832" xr:uid="{00000000-0005-0000-0000-0000148C0000}"/>
    <cellStyle name="Comma 3 5 5 2 2 3 3" xfId="17676" xr:uid="{00000000-0005-0000-0000-0000158C0000}"/>
    <cellStyle name="Comma 3 5 5 2 2 3 3 2" xfId="49059" xr:uid="{00000000-0005-0000-0000-0000168C0000}"/>
    <cellStyle name="Comma 3 5 5 2 2 3 4" xfId="38619" xr:uid="{00000000-0005-0000-0000-0000178C0000}"/>
    <cellStyle name="Comma 3 5 5 2 2 4" xfId="20195" xr:uid="{00000000-0005-0000-0000-0000188C0000}"/>
    <cellStyle name="Comma 3 5 5 2 2 4 2" xfId="51578" xr:uid="{00000000-0005-0000-0000-0000198C0000}"/>
    <cellStyle name="Comma 3 5 5 2 2 5" xfId="28077" xr:uid="{00000000-0005-0000-0000-00001A8C0000}"/>
    <cellStyle name="Comma 3 5 5 2 2 5 2" xfId="59459" xr:uid="{00000000-0005-0000-0000-00001B8C0000}"/>
    <cellStyle name="Comma 3 5 5 2 2 6" xfId="12419" xr:uid="{00000000-0005-0000-0000-00001C8C0000}"/>
    <cellStyle name="Comma 3 5 5 2 2 6 2" xfId="43805" xr:uid="{00000000-0005-0000-0000-00001D8C0000}"/>
    <cellStyle name="Comma 3 5 5 2 2 7" xfId="33357" xr:uid="{00000000-0005-0000-0000-00001E8C0000}"/>
    <cellStyle name="Comma 3 5 5 2 3" xfId="4341" xr:uid="{00000000-0005-0000-0000-00001F8C0000}"/>
    <cellStyle name="Comma 3 5 5 2 3 2" xfId="9702" xr:uid="{00000000-0005-0000-0000-0000208C0000}"/>
    <cellStyle name="Comma 3 5 5 2 3 2 2" xfId="22821" xr:uid="{00000000-0005-0000-0000-0000218C0000}"/>
    <cellStyle name="Comma 3 5 5 2 3 2 2 2" xfId="54204" xr:uid="{00000000-0005-0000-0000-0000228C0000}"/>
    <cellStyle name="Comma 3 5 5 2 3 2 3" xfId="41250" xr:uid="{00000000-0005-0000-0000-0000238C0000}"/>
    <cellStyle name="Comma 3 5 5 2 3 3" xfId="30703" xr:uid="{00000000-0005-0000-0000-0000248C0000}"/>
    <cellStyle name="Comma 3 5 5 2 3 3 2" xfId="62085" xr:uid="{00000000-0005-0000-0000-0000258C0000}"/>
    <cellStyle name="Comma 3 5 5 2 3 4" xfId="15046" xr:uid="{00000000-0005-0000-0000-0000268C0000}"/>
    <cellStyle name="Comma 3 5 5 2 3 4 2" xfId="46431" xr:uid="{00000000-0005-0000-0000-0000278C0000}"/>
    <cellStyle name="Comma 3 5 5 2 3 5" xfId="35986" xr:uid="{00000000-0005-0000-0000-0000288C0000}"/>
    <cellStyle name="Comma 3 5 5 2 4" xfId="7044" xr:uid="{00000000-0005-0000-0000-0000298C0000}"/>
    <cellStyle name="Comma 3 5 5 2 4 2" xfId="25448" xr:uid="{00000000-0005-0000-0000-00002A8C0000}"/>
    <cellStyle name="Comma 3 5 5 2 4 2 2" xfId="56831" xr:uid="{00000000-0005-0000-0000-00002B8C0000}"/>
    <cellStyle name="Comma 3 5 5 2 4 3" xfId="17675" xr:uid="{00000000-0005-0000-0000-00002C8C0000}"/>
    <cellStyle name="Comma 3 5 5 2 4 3 2" xfId="49058" xr:uid="{00000000-0005-0000-0000-00002D8C0000}"/>
    <cellStyle name="Comma 3 5 5 2 4 4" xfId="38618" xr:uid="{00000000-0005-0000-0000-00002E8C0000}"/>
    <cellStyle name="Comma 3 5 5 2 5" xfId="20194" xr:uid="{00000000-0005-0000-0000-00002F8C0000}"/>
    <cellStyle name="Comma 3 5 5 2 5 2" xfId="51577" xr:uid="{00000000-0005-0000-0000-0000308C0000}"/>
    <cellStyle name="Comma 3 5 5 2 6" xfId="28076" xr:uid="{00000000-0005-0000-0000-0000318C0000}"/>
    <cellStyle name="Comma 3 5 5 2 6 2" xfId="59458" xr:uid="{00000000-0005-0000-0000-0000328C0000}"/>
    <cellStyle name="Comma 3 5 5 2 7" xfId="12418" xr:uid="{00000000-0005-0000-0000-0000338C0000}"/>
    <cellStyle name="Comma 3 5 5 2 7 2" xfId="43804" xr:uid="{00000000-0005-0000-0000-0000348C0000}"/>
    <cellStyle name="Comma 3 5 5 2 8" xfId="33356" xr:uid="{00000000-0005-0000-0000-0000358C0000}"/>
    <cellStyle name="Comma 3 5 5 3" xfId="1643" xr:uid="{00000000-0005-0000-0000-0000368C0000}"/>
    <cellStyle name="Comma 3 5 5 3 2" xfId="4343" xr:uid="{00000000-0005-0000-0000-0000378C0000}"/>
    <cellStyle name="Comma 3 5 5 3 2 2" xfId="9704" xr:uid="{00000000-0005-0000-0000-0000388C0000}"/>
    <cellStyle name="Comma 3 5 5 3 2 2 2" xfId="22823" xr:uid="{00000000-0005-0000-0000-0000398C0000}"/>
    <cellStyle name="Comma 3 5 5 3 2 2 2 2" xfId="54206" xr:uid="{00000000-0005-0000-0000-00003A8C0000}"/>
    <cellStyle name="Comma 3 5 5 3 2 2 3" xfId="41252" xr:uid="{00000000-0005-0000-0000-00003B8C0000}"/>
    <cellStyle name="Comma 3 5 5 3 2 3" xfId="30705" xr:uid="{00000000-0005-0000-0000-00003C8C0000}"/>
    <cellStyle name="Comma 3 5 5 3 2 3 2" xfId="62087" xr:uid="{00000000-0005-0000-0000-00003D8C0000}"/>
    <cellStyle name="Comma 3 5 5 3 2 4" xfId="15048" xr:uid="{00000000-0005-0000-0000-00003E8C0000}"/>
    <cellStyle name="Comma 3 5 5 3 2 4 2" xfId="46433" xr:uid="{00000000-0005-0000-0000-00003F8C0000}"/>
    <cellStyle name="Comma 3 5 5 3 2 5" xfId="35988" xr:uid="{00000000-0005-0000-0000-0000408C0000}"/>
    <cellStyle name="Comma 3 5 5 3 3" xfId="7046" xr:uid="{00000000-0005-0000-0000-0000418C0000}"/>
    <cellStyle name="Comma 3 5 5 3 3 2" xfId="25450" xr:uid="{00000000-0005-0000-0000-0000428C0000}"/>
    <cellStyle name="Comma 3 5 5 3 3 2 2" xfId="56833" xr:uid="{00000000-0005-0000-0000-0000438C0000}"/>
    <cellStyle name="Comma 3 5 5 3 3 3" xfId="17677" xr:uid="{00000000-0005-0000-0000-0000448C0000}"/>
    <cellStyle name="Comma 3 5 5 3 3 3 2" xfId="49060" xr:uid="{00000000-0005-0000-0000-0000458C0000}"/>
    <cellStyle name="Comma 3 5 5 3 3 4" xfId="38620" xr:uid="{00000000-0005-0000-0000-0000468C0000}"/>
    <cellStyle name="Comma 3 5 5 3 4" xfId="20196" xr:uid="{00000000-0005-0000-0000-0000478C0000}"/>
    <cellStyle name="Comma 3 5 5 3 4 2" xfId="51579" xr:uid="{00000000-0005-0000-0000-0000488C0000}"/>
    <cellStyle name="Comma 3 5 5 3 5" xfId="28078" xr:uid="{00000000-0005-0000-0000-0000498C0000}"/>
    <cellStyle name="Comma 3 5 5 3 5 2" xfId="59460" xr:uid="{00000000-0005-0000-0000-00004A8C0000}"/>
    <cellStyle name="Comma 3 5 5 3 6" xfId="12420" xr:uid="{00000000-0005-0000-0000-00004B8C0000}"/>
    <cellStyle name="Comma 3 5 5 3 6 2" xfId="43806" xr:uid="{00000000-0005-0000-0000-00004C8C0000}"/>
    <cellStyle name="Comma 3 5 5 3 7" xfId="33358" xr:uid="{00000000-0005-0000-0000-00004D8C0000}"/>
    <cellStyle name="Comma 3 5 5 4" xfId="1644" xr:uid="{00000000-0005-0000-0000-00004E8C0000}"/>
    <cellStyle name="Comma 3 5 5 4 2" xfId="4344" xr:uid="{00000000-0005-0000-0000-00004F8C0000}"/>
    <cellStyle name="Comma 3 5 5 4 2 2" xfId="9705" xr:uid="{00000000-0005-0000-0000-0000508C0000}"/>
    <cellStyle name="Comma 3 5 5 4 2 2 2" xfId="22824" xr:uid="{00000000-0005-0000-0000-0000518C0000}"/>
    <cellStyle name="Comma 3 5 5 4 2 2 2 2" xfId="54207" xr:uid="{00000000-0005-0000-0000-0000528C0000}"/>
    <cellStyle name="Comma 3 5 5 4 2 2 3" xfId="41253" xr:uid="{00000000-0005-0000-0000-0000538C0000}"/>
    <cellStyle name="Comma 3 5 5 4 2 3" xfId="30706" xr:uid="{00000000-0005-0000-0000-0000548C0000}"/>
    <cellStyle name="Comma 3 5 5 4 2 3 2" xfId="62088" xr:uid="{00000000-0005-0000-0000-0000558C0000}"/>
    <cellStyle name="Comma 3 5 5 4 2 4" xfId="15049" xr:uid="{00000000-0005-0000-0000-0000568C0000}"/>
    <cellStyle name="Comma 3 5 5 4 2 4 2" xfId="46434" xr:uid="{00000000-0005-0000-0000-0000578C0000}"/>
    <cellStyle name="Comma 3 5 5 4 2 5" xfId="35989" xr:uid="{00000000-0005-0000-0000-0000588C0000}"/>
    <cellStyle name="Comma 3 5 5 4 3" xfId="7047" xr:uid="{00000000-0005-0000-0000-0000598C0000}"/>
    <cellStyle name="Comma 3 5 5 4 3 2" xfId="25451" xr:uid="{00000000-0005-0000-0000-00005A8C0000}"/>
    <cellStyle name="Comma 3 5 5 4 3 2 2" xfId="56834" xr:uid="{00000000-0005-0000-0000-00005B8C0000}"/>
    <cellStyle name="Comma 3 5 5 4 3 3" xfId="17678" xr:uid="{00000000-0005-0000-0000-00005C8C0000}"/>
    <cellStyle name="Comma 3 5 5 4 3 3 2" xfId="49061" xr:uid="{00000000-0005-0000-0000-00005D8C0000}"/>
    <cellStyle name="Comma 3 5 5 4 3 4" xfId="38621" xr:uid="{00000000-0005-0000-0000-00005E8C0000}"/>
    <cellStyle name="Comma 3 5 5 4 4" xfId="20197" xr:uid="{00000000-0005-0000-0000-00005F8C0000}"/>
    <cellStyle name="Comma 3 5 5 4 4 2" xfId="51580" xr:uid="{00000000-0005-0000-0000-0000608C0000}"/>
    <cellStyle name="Comma 3 5 5 4 5" xfId="28079" xr:uid="{00000000-0005-0000-0000-0000618C0000}"/>
    <cellStyle name="Comma 3 5 5 4 5 2" xfId="59461" xr:uid="{00000000-0005-0000-0000-0000628C0000}"/>
    <cellStyle name="Comma 3 5 5 4 6" xfId="12421" xr:uid="{00000000-0005-0000-0000-0000638C0000}"/>
    <cellStyle name="Comma 3 5 5 4 6 2" xfId="43807" xr:uid="{00000000-0005-0000-0000-0000648C0000}"/>
    <cellStyle name="Comma 3 5 5 4 7" xfId="33359" xr:uid="{00000000-0005-0000-0000-0000658C0000}"/>
    <cellStyle name="Comma 3 5 5 5" xfId="4340" xr:uid="{00000000-0005-0000-0000-0000668C0000}"/>
    <cellStyle name="Comma 3 5 5 5 2" xfId="9701" xr:uid="{00000000-0005-0000-0000-0000678C0000}"/>
    <cellStyle name="Comma 3 5 5 5 2 2" xfId="22820" xr:uid="{00000000-0005-0000-0000-0000688C0000}"/>
    <cellStyle name="Comma 3 5 5 5 2 2 2" xfId="54203" xr:uid="{00000000-0005-0000-0000-0000698C0000}"/>
    <cellStyle name="Comma 3 5 5 5 2 3" xfId="41249" xr:uid="{00000000-0005-0000-0000-00006A8C0000}"/>
    <cellStyle name="Comma 3 5 5 5 3" xfId="30702" xr:uid="{00000000-0005-0000-0000-00006B8C0000}"/>
    <cellStyle name="Comma 3 5 5 5 3 2" xfId="62084" xr:uid="{00000000-0005-0000-0000-00006C8C0000}"/>
    <cellStyle name="Comma 3 5 5 5 4" xfId="15045" xr:uid="{00000000-0005-0000-0000-00006D8C0000}"/>
    <cellStyle name="Comma 3 5 5 5 4 2" xfId="46430" xr:uid="{00000000-0005-0000-0000-00006E8C0000}"/>
    <cellStyle name="Comma 3 5 5 5 5" xfId="35985" xr:uid="{00000000-0005-0000-0000-00006F8C0000}"/>
    <cellStyle name="Comma 3 5 5 6" xfId="7043" xr:uid="{00000000-0005-0000-0000-0000708C0000}"/>
    <cellStyle name="Comma 3 5 5 6 2" xfId="25447" xr:uid="{00000000-0005-0000-0000-0000718C0000}"/>
    <cellStyle name="Comma 3 5 5 6 2 2" xfId="56830" xr:uid="{00000000-0005-0000-0000-0000728C0000}"/>
    <cellStyle name="Comma 3 5 5 6 3" xfId="17674" xr:uid="{00000000-0005-0000-0000-0000738C0000}"/>
    <cellStyle name="Comma 3 5 5 6 3 2" xfId="49057" xr:uid="{00000000-0005-0000-0000-0000748C0000}"/>
    <cellStyle name="Comma 3 5 5 6 4" xfId="38617" xr:uid="{00000000-0005-0000-0000-0000758C0000}"/>
    <cellStyle name="Comma 3 5 5 7" xfId="20193" xr:uid="{00000000-0005-0000-0000-0000768C0000}"/>
    <cellStyle name="Comma 3 5 5 7 2" xfId="51576" xr:uid="{00000000-0005-0000-0000-0000778C0000}"/>
    <cellStyle name="Comma 3 5 5 8" xfId="28075" xr:uid="{00000000-0005-0000-0000-0000788C0000}"/>
    <cellStyle name="Comma 3 5 5 8 2" xfId="59457" xr:uid="{00000000-0005-0000-0000-0000798C0000}"/>
    <cellStyle name="Comma 3 5 5 9" xfId="12417" xr:uid="{00000000-0005-0000-0000-00007A8C0000}"/>
    <cellStyle name="Comma 3 5 5 9 2" xfId="43803" xr:uid="{00000000-0005-0000-0000-00007B8C0000}"/>
    <cellStyle name="Comma 3 5 6" xfId="1645" xr:uid="{00000000-0005-0000-0000-00007C8C0000}"/>
    <cellStyle name="Comma 3 5 6 2" xfId="1646" xr:uid="{00000000-0005-0000-0000-00007D8C0000}"/>
    <cellStyle name="Comma 3 5 6 2 2" xfId="4346" xr:uid="{00000000-0005-0000-0000-00007E8C0000}"/>
    <cellStyle name="Comma 3 5 6 2 2 2" xfId="9707" xr:uid="{00000000-0005-0000-0000-00007F8C0000}"/>
    <cellStyle name="Comma 3 5 6 2 2 2 2" xfId="22826" xr:uid="{00000000-0005-0000-0000-0000808C0000}"/>
    <cellStyle name="Comma 3 5 6 2 2 2 2 2" xfId="54209" xr:uid="{00000000-0005-0000-0000-0000818C0000}"/>
    <cellStyle name="Comma 3 5 6 2 2 2 3" xfId="41255" xr:uid="{00000000-0005-0000-0000-0000828C0000}"/>
    <cellStyle name="Comma 3 5 6 2 2 3" xfId="30708" xr:uid="{00000000-0005-0000-0000-0000838C0000}"/>
    <cellStyle name="Comma 3 5 6 2 2 3 2" xfId="62090" xr:uid="{00000000-0005-0000-0000-0000848C0000}"/>
    <cellStyle name="Comma 3 5 6 2 2 4" xfId="15051" xr:uid="{00000000-0005-0000-0000-0000858C0000}"/>
    <cellStyle name="Comma 3 5 6 2 2 4 2" xfId="46436" xr:uid="{00000000-0005-0000-0000-0000868C0000}"/>
    <cellStyle name="Comma 3 5 6 2 2 5" xfId="35991" xr:uid="{00000000-0005-0000-0000-0000878C0000}"/>
    <cellStyle name="Comma 3 5 6 2 3" xfId="7049" xr:uid="{00000000-0005-0000-0000-0000888C0000}"/>
    <cellStyle name="Comma 3 5 6 2 3 2" xfId="25453" xr:uid="{00000000-0005-0000-0000-0000898C0000}"/>
    <cellStyle name="Comma 3 5 6 2 3 2 2" xfId="56836" xr:uid="{00000000-0005-0000-0000-00008A8C0000}"/>
    <cellStyle name="Comma 3 5 6 2 3 3" xfId="17680" xr:uid="{00000000-0005-0000-0000-00008B8C0000}"/>
    <cellStyle name="Comma 3 5 6 2 3 3 2" xfId="49063" xr:uid="{00000000-0005-0000-0000-00008C8C0000}"/>
    <cellStyle name="Comma 3 5 6 2 3 4" xfId="38623" xr:uid="{00000000-0005-0000-0000-00008D8C0000}"/>
    <cellStyle name="Comma 3 5 6 2 4" xfId="20199" xr:uid="{00000000-0005-0000-0000-00008E8C0000}"/>
    <cellStyle name="Comma 3 5 6 2 4 2" xfId="51582" xr:uid="{00000000-0005-0000-0000-00008F8C0000}"/>
    <cellStyle name="Comma 3 5 6 2 5" xfId="28081" xr:uid="{00000000-0005-0000-0000-0000908C0000}"/>
    <cellStyle name="Comma 3 5 6 2 5 2" xfId="59463" xr:uid="{00000000-0005-0000-0000-0000918C0000}"/>
    <cellStyle name="Comma 3 5 6 2 6" xfId="12423" xr:uid="{00000000-0005-0000-0000-0000928C0000}"/>
    <cellStyle name="Comma 3 5 6 2 6 2" xfId="43809" xr:uid="{00000000-0005-0000-0000-0000938C0000}"/>
    <cellStyle name="Comma 3 5 6 2 7" xfId="33361" xr:uid="{00000000-0005-0000-0000-0000948C0000}"/>
    <cellStyle name="Comma 3 5 6 3" xfId="1647" xr:uid="{00000000-0005-0000-0000-0000958C0000}"/>
    <cellStyle name="Comma 3 5 6 3 2" xfId="4347" xr:uid="{00000000-0005-0000-0000-0000968C0000}"/>
    <cellStyle name="Comma 3 5 6 3 2 2" xfId="9708" xr:uid="{00000000-0005-0000-0000-0000978C0000}"/>
    <cellStyle name="Comma 3 5 6 3 2 2 2" xfId="22827" xr:uid="{00000000-0005-0000-0000-0000988C0000}"/>
    <cellStyle name="Comma 3 5 6 3 2 2 2 2" xfId="54210" xr:uid="{00000000-0005-0000-0000-0000998C0000}"/>
    <cellStyle name="Comma 3 5 6 3 2 2 3" xfId="41256" xr:uid="{00000000-0005-0000-0000-00009A8C0000}"/>
    <cellStyle name="Comma 3 5 6 3 2 3" xfId="30709" xr:uid="{00000000-0005-0000-0000-00009B8C0000}"/>
    <cellStyle name="Comma 3 5 6 3 2 3 2" xfId="62091" xr:uid="{00000000-0005-0000-0000-00009C8C0000}"/>
    <cellStyle name="Comma 3 5 6 3 2 4" xfId="15052" xr:uid="{00000000-0005-0000-0000-00009D8C0000}"/>
    <cellStyle name="Comma 3 5 6 3 2 4 2" xfId="46437" xr:uid="{00000000-0005-0000-0000-00009E8C0000}"/>
    <cellStyle name="Comma 3 5 6 3 2 5" xfId="35992" xr:uid="{00000000-0005-0000-0000-00009F8C0000}"/>
    <cellStyle name="Comma 3 5 6 3 3" xfId="7050" xr:uid="{00000000-0005-0000-0000-0000A08C0000}"/>
    <cellStyle name="Comma 3 5 6 3 3 2" xfId="25454" xr:uid="{00000000-0005-0000-0000-0000A18C0000}"/>
    <cellStyle name="Comma 3 5 6 3 3 2 2" xfId="56837" xr:uid="{00000000-0005-0000-0000-0000A28C0000}"/>
    <cellStyle name="Comma 3 5 6 3 3 3" xfId="17681" xr:uid="{00000000-0005-0000-0000-0000A38C0000}"/>
    <cellStyle name="Comma 3 5 6 3 3 3 2" xfId="49064" xr:uid="{00000000-0005-0000-0000-0000A48C0000}"/>
    <cellStyle name="Comma 3 5 6 3 3 4" xfId="38624" xr:uid="{00000000-0005-0000-0000-0000A58C0000}"/>
    <cellStyle name="Comma 3 5 6 3 4" xfId="20200" xr:uid="{00000000-0005-0000-0000-0000A68C0000}"/>
    <cellStyle name="Comma 3 5 6 3 4 2" xfId="51583" xr:uid="{00000000-0005-0000-0000-0000A78C0000}"/>
    <cellStyle name="Comma 3 5 6 3 5" xfId="28082" xr:uid="{00000000-0005-0000-0000-0000A88C0000}"/>
    <cellStyle name="Comma 3 5 6 3 5 2" xfId="59464" xr:uid="{00000000-0005-0000-0000-0000A98C0000}"/>
    <cellStyle name="Comma 3 5 6 3 6" xfId="12424" xr:uid="{00000000-0005-0000-0000-0000AA8C0000}"/>
    <cellStyle name="Comma 3 5 6 3 6 2" xfId="43810" xr:uid="{00000000-0005-0000-0000-0000AB8C0000}"/>
    <cellStyle name="Comma 3 5 6 3 7" xfId="33362" xr:uid="{00000000-0005-0000-0000-0000AC8C0000}"/>
    <cellStyle name="Comma 3 5 6 4" xfId="4345" xr:uid="{00000000-0005-0000-0000-0000AD8C0000}"/>
    <cellStyle name="Comma 3 5 6 4 2" xfId="9706" xr:uid="{00000000-0005-0000-0000-0000AE8C0000}"/>
    <cellStyle name="Comma 3 5 6 4 2 2" xfId="22825" xr:uid="{00000000-0005-0000-0000-0000AF8C0000}"/>
    <cellStyle name="Comma 3 5 6 4 2 2 2" xfId="54208" xr:uid="{00000000-0005-0000-0000-0000B08C0000}"/>
    <cellStyle name="Comma 3 5 6 4 2 3" xfId="41254" xr:uid="{00000000-0005-0000-0000-0000B18C0000}"/>
    <cellStyle name="Comma 3 5 6 4 3" xfId="30707" xr:uid="{00000000-0005-0000-0000-0000B28C0000}"/>
    <cellStyle name="Comma 3 5 6 4 3 2" xfId="62089" xr:uid="{00000000-0005-0000-0000-0000B38C0000}"/>
    <cellStyle name="Comma 3 5 6 4 4" xfId="15050" xr:uid="{00000000-0005-0000-0000-0000B48C0000}"/>
    <cellStyle name="Comma 3 5 6 4 4 2" xfId="46435" xr:uid="{00000000-0005-0000-0000-0000B58C0000}"/>
    <cellStyle name="Comma 3 5 6 4 5" xfId="35990" xr:uid="{00000000-0005-0000-0000-0000B68C0000}"/>
    <cellStyle name="Comma 3 5 6 5" xfId="7048" xr:uid="{00000000-0005-0000-0000-0000B78C0000}"/>
    <cellStyle name="Comma 3 5 6 5 2" xfId="25452" xr:uid="{00000000-0005-0000-0000-0000B88C0000}"/>
    <cellStyle name="Comma 3 5 6 5 2 2" xfId="56835" xr:uid="{00000000-0005-0000-0000-0000B98C0000}"/>
    <cellStyle name="Comma 3 5 6 5 3" xfId="17679" xr:uid="{00000000-0005-0000-0000-0000BA8C0000}"/>
    <cellStyle name="Comma 3 5 6 5 3 2" xfId="49062" xr:uid="{00000000-0005-0000-0000-0000BB8C0000}"/>
    <cellStyle name="Comma 3 5 6 5 4" xfId="38622" xr:uid="{00000000-0005-0000-0000-0000BC8C0000}"/>
    <cellStyle name="Comma 3 5 6 6" xfId="20198" xr:uid="{00000000-0005-0000-0000-0000BD8C0000}"/>
    <cellStyle name="Comma 3 5 6 6 2" xfId="51581" xr:uid="{00000000-0005-0000-0000-0000BE8C0000}"/>
    <cellStyle name="Comma 3 5 6 7" xfId="28080" xr:uid="{00000000-0005-0000-0000-0000BF8C0000}"/>
    <cellStyle name="Comma 3 5 6 7 2" xfId="59462" xr:uid="{00000000-0005-0000-0000-0000C08C0000}"/>
    <cellStyle name="Comma 3 5 6 8" xfId="12422" xr:uid="{00000000-0005-0000-0000-0000C18C0000}"/>
    <cellStyle name="Comma 3 5 6 8 2" xfId="43808" xr:uid="{00000000-0005-0000-0000-0000C28C0000}"/>
    <cellStyle name="Comma 3 5 6 9" xfId="33360" xr:uid="{00000000-0005-0000-0000-0000C38C0000}"/>
    <cellStyle name="Comma 3 5 7" xfId="1648" xr:uid="{00000000-0005-0000-0000-0000C48C0000}"/>
    <cellStyle name="Comma 3 5 7 2" xfId="1649" xr:uid="{00000000-0005-0000-0000-0000C58C0000}"/>
    <cellStyle name="Comma 3 5 7 2 2" xfId="4349" xr:uid="{00000000-0005-0000-0000-0000C68C0000}"/>
    <cellStyle name="Comma 3 5 7 2 2 2" xfId="9710" xr:uid="{00000000-0005-0000-0000-0000C78C0000}"/>
    <cellStyle name="Comma 3 5 7 2 2 2 2" xfId="22829" xr:uid="{00000000-0005-0000-0000-0000C88C0000}"/>
    <cellStyle name="Comma 3 5 7 2 2 2 2 2" xfId="54212" xr:uid="{00000000-0005-0000-0000-0000C98C0000}"/>
    <cellStyle name="Comma 3 5 7 2 2 2 3" xfId="41258" xr:uid="{00000000-0005-0000-0000-0000CA8C0000}"/>
    <cellStyle name="Comma 3 5 7 2 2 3" xfId="30711" xr:uid="{00000000-0005-0000-0000-0000CB8C0000}"/>
    <cellStyle name="Comma 3 5 7 2 2 3 2" xfId="62093" xr:uid="{00000000-0005-0000-0000-0000CC8C0000}"/>
    <cellStyle name="Comma 3 5 7 2 2 4" xfId="15054" xr:uid="{00000000-0005-0000-0000-0000CD8C0000}"/>
    <cellStyle name="Comma 3 5 7 2 2 4 2" xfId="46439" xr:uid="{00000000-0005-0000-0000-0000CE8C0000}"/>
    <cellStyle name="Comma 3 5 7 2 2 5" xfId="35994" xr:uid="{00000000-0005-0000-0000-0000CF8C0000}"/>
    <cellStyle name="Comma 3 5 7 2 3" xfId="7052" xr:uid="{00000000-0005-0000-0000-0000D08C0000}"/>
    <cellStyle name="Comma 3 5 7 2 3 2" xfId="25456" xr:uid="{00000000-0005-0000-0000-0000D18C0000}"/>
    <cellStyle name="Comma 3 5 7 2 3 2 2" xfId="56839" xr:uid="{00000000-0005-0000-0000-0000D28C0000}"/>
    <cellStyle name="Comma 3 5 7 2 3 3" xfId="17683" xr:uid="{00000000-0005-0000-0000-0000D38C0000}"/>
    <cellStyle name="Comma 3 5 7 2 3 3 2" xfId="49066" xr:uid="{00000000-0005-0000-0000-0000D48C0000}"/>
    <cellStyle name="Comma 3 5 7 2 3 4" xfId="38626" xr:uid="{00000000-0005-0000-0000-0000D58C0000}"/>
    <cellStyle name="Comma 3 5 7 2 4" xfId="20202" xr:uid="{00000000-0005-0000-0000-0000D68C0000}"/>
    <cellStyle name="Comma 3 5 7 2 4 2" xfId="51585" xr:uid="{00000000-0005-0000-0000-0000D78C0000}"/>
    <cellStyle name="Comma 3 5 7 2 5" xfId="28084" xr:uid="{00000000-0005-0000-0000-0000D88C0000}"/>
    <cellStyle name="Comma 3 5 7 2 5 2" xfId="59466" xr:uid="{00000000-0005-0000-0000-0000D98C0000}"/>
    <cellStyle name="Comma 3 5 7 2 6" xfId="12426" xr:uid="{00000000-0005-0000-0000-0000DA8C0000}"/>
    <cellStyle name="Comma 3 5 7 2 6 2" xfId="43812" xr:uid="{00000000-0005-0000-0000-0000DB8C0000}"/>
    <cellStyle name="Comma 3 5 7 2 7" xfId="33364" xr:uid="{00000000-0005-0000-0000-0000DC8C0000}"/>
    <cellStyle name="Comma 3 5 7 3" xfId="4348" xr:uid="{00000000-0005-0000-0000-0000DD8C0000}"/>
    <cellStyle name="Comma 3 5 7 3 2" xfId="9709" xr:uid="{00000000-0005-0000-0000-0000DE8C0000}"/>
    <cellStyle name="Comma 3 5 7 3 2 2" xfId="22828" xr:uid="{00000000-0005-0000-0000-0000DF8C0000}"/>
    <cellStyle name="Comma 3 5 7 3 2 2 2" xfId="54211" xr:uid="{00000000-0005-0000-0000-0000E08C0000}"/>
    <cellStyle name="Comma 3 5 7 3 2 3" xfId="41257" xr:uid="{00000000-0005-0000-0000-0000E18C0000}"/>
    <cellStyle name="Comma 3 5 7 3 3" xfId="30710" xr:uid="{00000000-0005-0000-0000-0000E28C0000}"/>
    <cellStyle name="Comma 3 5 7 3 3 2" xfId="62092" xr:uid="{00000000-0005-0000-0000-0000E38C0000}"/>
    <cellStyle name="Comma 3 5 7 3 4" xfId="15053" xr:uid="{00000000-0005-0000-0000-0000E48C0000}"/>
    <cellStyle name="Comma 3 5 7 3 4 2" xfId="46438" xr:uid="{00000000-0005-0000-0000-0000E58C0000}"/>
    <cellStyle name="Comma 3 5 7 3 5" xfId="35993" xr:uid="{00000000-0005-0000-0000-0000E68C0000}"/>
    <cellStyle name="Comma 3 5 7 4" xfId="7051" xr:uid="{00000000-0005-0000-0000-0000E78C0000}"/>
    <cellStyle name="Comma 3 5 7 4 2" xfId="25455" xr:uid="{00000000-0005-0000-0000-0000E88C0000}"/>
    <cellStyle name="Comma 3 5 7 4 2 2" xfId="56838" xr:uid="{00000000-0005-0000-0000-0000E98C0000}"/>
    <cellStyle name="Comma 3 5 7 4 3" xfId="17682" xr:uid="{00000000-0005-0000-0000-0000EA8C0000}"/>
    <cellStyle name="Comma 3 5 7 4 3 2" xfId="49065" xr:uid="{00000000-0005-0000-0000-0000EB8C0000}"/>
    <cellStyle name="Comma 3 5 7 4 4" xfId="38625" xr:uid="{00000000-0005-0000-0000-0000EC8C0000}"/>
    <cellStyle name="Comma 3 5 7 5" xfId="20201" xr:uid="{00000000-0005-0000-0000-0000ED8C0000}"/>
    <cellStyle name="Comma 3 5 7 5 2" xfId="51584" xr:uid="{00000000-0005-0000-0000-0000EE8C0000}"/>
    <cellStyle name="Comma 3 5 7 6" xfId="28083" xr:uid="{00000000-0005-0000-0000-0000EF8C0000}"/>
    <cellStyle name="Comma 3 5 7 6 2" xfId="59465" xr:uid="{00000000-0005-0000-0000-0000F08C0000}"/>
    <cellStyle name="Comma 3 5 7 7" xfId="12425" xr:uid="{00000000-0005-0000-0000-0000F18C0000}"/>
    <cellStyle name="Comma 3 5 7 7 2" xfId="43811" xr:uid="{00000000-0005-0000-0000-0000F28C0000}"/>
    <cellStyle name="Comma 3 5 7 8" xfId="33363" xr:uid="{00000000-0005-0000-0000-0000F38C0000}"/>
    <cellStyle name="Comma 3 5 8" xfId="1650" xr:uid="{00000000-0005-0000-0000-0000F48C0000}"/>
    <cellStyle name="Comma 3 5 8 2" xfId="4350" xr:uid="{00000000-0005-0000-0000-0000F58C0000}"/>
    <cellStyle name="Comma 3 5 8 2 2" xfId="9711" xr:uid="{00000000-0005-0000-0000-0000F68C0000}"/>
    <cellStyle name="Comma 3 5 8 2 2 2" xfId="22830" xr:uid="{00000000-0005-0000-0000-0000F78C0000}"/>
    <cellStyle name="Comma 3 5 8 2 2 2 2" xfId="54213" xr:uid="{00000000-0005-0000-0000-0000F88C0000}"/>
    <cellStyle name="Comma 3 5 8 2 2 3" xfId="41259" xr:uid="{00000000-0005-0000-0000-0000F98C0000}"/>
    <cellStyle name="Comma 3 5 8 2 3" xfId="30712" xr:uid="{00000000-0005-0000-0000-0000FA8C0000}"/>
    <cellStyle name="Comma 3 5 8 2 3 2" xfId="62094" xr:uid="{00000000-0005-0000-0000-0000FB8C0000}"/>
    <cellStyle name="Comma 3 5 8 2 4" xfId="15055" xr:uid="{00000000-0005-0000-0000-0000FC8C0000}"/>
    <cellStyle name="Comma 3 5 8 2 4 2" xfId="46440" xr:uid="{00000000-0005-0000-0000-0000FD8C0000}"/>
    <cellStyle name="Comma 3 5 8 2 5" xfId="35995" xr:uid="{00000000-0005-0000-0000-0000FE8C0000}"/>
    <cellStyle name="Comma 3 5 8 3" xfId="7053" xr:uid="{00000000-0005-0000-0000-0000FF8C0000}"/>
    <cellStyle name="Comma 3 5 8 3 2" xfId="25457" xr:uid="{00000000-0005-0000-0000-0000008D0000}"/>
    <cellStyle name="Comma 3 5 8 3 2 2" xfId="56840" xr:uid="{00000000-0005-0000-0000-0000018D0000}"/>
    <cellStyle name="Comma 3 5 8 3 3" xfId="17684" xr:uid="{00000000-0005-0000-0000-0000028D0000}"/>
    <cellStyle name="Comma 3 5 8 3 3 2" xfId="49067" xr:uid="{00000000-0005-0000-0000-0000038D0000}"/>
    <cellStyle name="Comma 3 5 8 3 4" xfId="38627" xr:uid="{00000000-0005-0000-0000-0000048D0000}"/>
    <cellStyle name="Comma 3 5 8 4" xfId="20203" xr:uid="{00000000-0005-0000-0000-0000058D0000}"/>
    <cellStyle name="Comma 3 5 8 4 2" xfId="51586" xr:uid="{00000000-0005-0000-0000-0000068D0000}"/>
    <cellStyle name="Comma 3 5 8 5" xfId="28085" xr:uid="{00000000-0005-0000-0000-0000078D0000}"/>
    <cellStyle name="Comma 3 5 8 5 2" xfId="59467" xr:uid="{00000000-0005-0000-0000-0000088D0000}"/>
    <cellStyle name="Comma 3 5 8 6" xfId="12427" xr:uid="{00000000-0005-0000-0000-0000098D0000}"/>
    <cellStyle name="Comma 3 5 8 6 2" xfId="43813" xr:uid="{00000000-0005-0000-0000-00000A8D0000}"/>
    <cellStyle name="Comma 3 5 8 7" xfId="33365" xr:uid="{00000000-0005-0000-0000-00000B8D0000}"/>
    <cellStyle name="Comma 3 5 9" xfId="1651" xr:uid="{00000000-0005-0000-0000-00000C8D0000}"/>
    <cellStyle name="Comma 3 5 9 2" xfId="4351" xr:uid="{00000000-0005-0000-0000-00000D8D0000}"/>
    <cellStyle name="Comma 3 5 9 2 2" xfId="9712" xr:uid="{00000000-0005-0000-0000-00000E8D0000}"/>
    <cellStyle name="Comma 3 5 9 2 2 2" xfId="22831" xr:uid="{00000000-0005-0000-0000-00000F8D0000}"/>
    <cellStyle name="Comma 3 5 9 2 2 2 2" xfId="54214" xr:uid="{00000000-0005-0000-0000-0000108D0000}"/>
    <cellStyle name="Comma 3 5 9 2 2 3" xfId="41260" xr:uid="{00000000-0005-0000-0000-0000118D0000}"/>
    <cellStyle name="Comma 3 5 9 2 3" xfId="30713" xr:uid="{00000000-0005-0000-0000-0000128D0000}"/>
    <cellStyle name="Comma 3 5 9 2 3 2" xfId="62095" xr:uid="{00000000-0005-0000-0000-0000138D0000}"/>
    <cellStyle name="Comma 3 5 9 2 4" xfId="15056" xr:uid="{00000000-0005-0000-0000-0000148D0000}"/>
    <cellStyle name="Comma 3 5 9 2 4 2" xfId="46441" xr:uid="{00000000-0005-0000-0000-0000158D0000}"/>
    <cellStyle name="Comma 3 5 9 2 5" xfId="35996" xr:uid="{00000000-0005-0000-0000-0000168D0000}"/>
    <cellStyle name="Comma 3 5 9 3" xfId="7054" xr:uid="{00000000-0005-0000-0000-0000178D0000}"/>
    <cellStyle name="Comma 3 5 9 3 2" xfId="25458" xr:uid="{00000000-0005-0000-0000-0000188D0000}"/>
    <cellStyle name="Comma 3 5 9 3 2 2" xfId="56841" xr:uid="{00000000-0005-0000-0000-0000198D0000}"/>
    <cellStyle name="Comma 3 5 9 3 3" xfId="17685" xr:uid="{00000000-0005-0000-0000-00001A8D0000}"/>
    <cellStyle name="Comma 3 5 9 3 3 2" xfId="49068" xr:uid="{00000000-0005-0000-0000-00001B8D0000}"/>
    <cellStyle name="Comma 3 5 9 3 4" xfId="38628" xr:uid="{00000000-0005-0000-0000-00001C8D0000}"/>
    <cellStyle name="Comma 3 5 9 4" xfId="20204" xr:uid="{00000000-0005-0000-0000-00001D8D0000}"/>
    <cellStyle name="Comma 3 5 9 4 2" xfId="51587" xr:uid="{00000000-0005-0000-0000-00001E8D0000}"/>
    <cellStyle name="Comma 3 5 9 5" xfId="28086" xr:uid="{00000000-0005-0000-0000-00001F8D0000}"/>
    <cellStyle name="Comma 3 5 9 5 2" xfId="59468" xr:uid="{00000000-0005-0000-0000-0000208D0000}"/>
    <cellStyle name="Comma 3 5 9 6" xfId="12428" xr:uid="{00000000-0005-0000-0000-0000218D0000}"/>
    <cellStyle name="Comma 3 5 9 6 2" xfId="43814" xr:uid="{00000000-0005-0000-0000-0000228D0000}"/>
    <cellStyle name="Comma 3 5 9 7" xfId="33366" xr:uid="{00000000-0005-0000-0000-0000238D0000}"/>
    <cellStyle name="Comma 3 6" xfId="1652" xr:uid="{00000000-0005-0000-0000-0000248D0000}"/>
    <cellStyle name="Comma 3 6 10" xfId="33367" xr:uid="{00000000-0005-0000-0000-0000258D0000}"/>
    <cellStyle name="Comma 3 6 2" xfId="1653" xr:uid="{00000000-0005-0000-0000-0000268D0000}"/>
    <cellStyle name="Comma 3 6 2 2" xfId="1654" xr:uid="{00000000-0005-0000-0000-0000278D0000}"/>
    <cellStyle name="Comma 3 6 2 2 2" xfId="4354" xr:uid="{00000000-0005-0000-0000-0000288D0000}"/>
    <cellStyle name="Comma 3 6 2 2 2 2" xfId="9715" xr:uid="{00000000-0005-0000-0000-0000298D0000}"/>
    <cellStyle name="Comma 3 6 2 2 2 2 2" xfId="22834" xr:uid="{00000000-0005-0000-0000-00002A8D0000}"/>
    <cellStyle name="Comma 3 6 2 2 2 2 2 2" xfId="54217" xr:uid="{00000000-0005-0000-0000-00002B8D0000}"/>
    <cellStyle name="Comma 3 6 2 2 2 2 3" xfId="41263" xr:uid="{00000000-0005-0000-0000-00002C8D0000}"/>
    <cellStyle name="Comma 3 6 2 2 2 3" xfId="30716" xr:uid="{00000000-0005-0000-0000-00002D8D0000}"/>
    <cellStyle name="Comma 3 6 2 2 2 3 2" xfId="62098" xr:uid="{00000000-0005-0000-0000-00002E8D0000}"/>
    <cellStyle name="Comma 3 6 2 2 2 4" xfId="15059" xr:uid="{00000000-0005-0000-0000-00002F8D0000}"/>
    <cellStyle name="Comma 3 6 2 2 2 4 2" xfId="46444" xr:uid="{00000000-0005-0000-0000-0000308D0000}"/>
    <cellStyle name="Comma 3 6 2 2 2 5" xfId="35999" xr:uid="{00000000-0005-0000-0000-0000318D0000}"/>
    <cellStyle name="Comma 3 6 2 2 3" xfId="7057" xr:uid="{00000000-0005-0000-0000-0000328D0000}"/>
    <cellStyle name="Comma 3 6 2 2 3 2" xfId="25461" xr:uid="{00000000-0005-0000-0000-0000338D0000}"/>
    <cellStyle name="Comma 3 6 2 2 3 2 2" xfId="56844" xr:uid="{00000000-0005-0000-0000-0000348D0000}"/>
    <cellStyle name="Comma 3 6 2 2 3 3" xfId="17688" xr:uid="{00000000-0005-0000-0000-0000358D0000}"/>
    <cellStyle name="Comma 3 6 2 2 3 3 2" xfId="49071" xr:uid="{00000000-0005-0000-0000-0000368D0000}"/>
    <cellStyle name="Comma 3 6 2 2 3 4" xfId="38631" xr:uid="{00000000-0005-0000-0000-0000378D0000}"/>
    <cellStyle name="Comma 3 6 2 2 4" xfId="20207" xr:uid="{00000000-0005-0000-0000-0000388D0000}"/>
    <cellStyle name="Comma 3 6 2 2 4 2" xfId="51590" xr:uid="{00000000-0005-0000-0000-0000398D0000}"/>
    <cellStyle name="Comma 3 6 2 2 5" xfId="28089" xr:uid="{00000000-0005-0000-0000-00003A8D0000}"/>
    <cellStyle name="Comma 3 6 2 2 5 2" xfId="59471" xr:uid="{00000000-0005-0000-0000-00003B8D0000}"/>
    <cellStyle name="Comma 3 6 2 2 6" xfId="12431" xr:uid="{00000000-0005-0000-0000-00003C8D0000}"/>
    <cellStyle name="Comma 3 6 2 2 6 2" xfId="43817" xr:uid="{00000000-0005-0000-0000-00003D8D0000}"/>
    <cellStyle name="Comma 3 6 2 2 7" xfId="33369" xr:uid="{00000000-0005-0000-0000-00003E8D0000}"/>
    <cellStyle name="Comma 3 6 2 3" xfId="4353" xr:uid="{00000000-0005-0000-0000-00003F8D0000}"/>
    <cellStyle name="Comma 3 6 2 3 2" xfId="9714" xr:uid="{00000000-0005-0000-0000-0000408D0000}"/>
    <cellStyle name="Comma 3 6 2 3 2 2" xfId="22833" xr:uid="{00000000-0005-0000-0000-0000418D0000}"/>
    <cellStyle name="Comma 3 6 2 3 2 2 2" xfId="54216" xr:uid="{00000000-0005-0000-0000-0000428D0000}"/>
    <cellStyle name="Comma 3 6 2 3 2 3" xfId="41262" xr:uid="{00000000-0005-0000-0000-0000438D0000}"/>
    <cellStyle name="Comma 3 6 2 3 3" xfId="30715" xr:uid="{00000000-0005-0000-0000-0000448D0000}"/>
    <cellStyle name="Comma 3 6 2 3 3 2" xfId="62097" xr:uid="{00000000-0005-0000-0000-0000458D0000}"/>
    <cellStyle name="Comma 3 6 2 3 4" xfId="15058" xr:uid="{00000000-0005-0000-0000-0000468D0000}"/>
    <cellStyle name="Comma 3 6 2 3 4 2" xfId="46443" xr:uid="{00000000-0005-0000-0000-0000478D0000}"/>
    <cellStyle name="Comma 3 6 2 3 5" xfId="35998" xr:uid="{00000000-0005-0000-0000-0000488D0000}"/>
    <cellStyle name="Comma 3 6 2 4" xfId="7056" xr:uid="{00000000-0005-0000-0000-0000498D0000}"/>
    <cellStyle name="Comma 3 6 2 4 2" xfId="25460" xr:uid="{00000000-0005-0000-0000-00004A8D0000}"/>
    <cellStyle name="Comma 3 6 2 4 2 2" xfId="56843" xr:uid="{00000000-0005-0000-0000-00004B8D0000}"/>
    <cellStyle name="Comma 3 6 2 4 3" xfId="17687" xr:uid="{00000000-0005-0000-0000-00004C8D0000}"/>
    <cellStyle name="Comma 3 6 2 4 3 2" xfId="49070" xr:uid="{00000000-0005-0000-0000-00004D8D0000}"/>
    <cellStyle name="Comma 3 6 2 4 4" xfId="38630" xr:uid="{00000000-0005-0000-0000-00004E8D0000}"/>
    <cellStyle name="Comma 3 6 2 5" xfId="20206" xr:uid="{00000000-0005-0000-0000-00004F8D0000}"/>
    <cellStyle name="Comma 3 6 2 5 2" xfId="51589" xr:uid="{00000000-0005-0000-0000-0000508D0000}"/>
    <cellStyle name="Comma 3 6 2 6" xfId="28088" xr:uid="{00000000-0005-0000-0000-0000518D0000}"/>
    <cellStyle name="Comma 3 6 2 6 2" xfId="59470" xr:uid="{00000000-0005-0000-0000-0000528D0000}"/>
    <cellStyle name="Comma 3 6 2 7" xfId="12430" xr:uid="{00000000-0005-0000-0000-0000538D0000}"/>
    <cellStyle name="Comma 3 6 2 7 2" xfId="43816" xr:uid="{00000000-0005-0000-0000-0000548D0000}"/>
    <cellStyle name="Comma 3 6 2 8" xfId="33368" xr:uid="{00000000-0005-0000-0000-0000558D0000}"/>
    <cellStyle name="Comma 3 6 3" xfId="1655" xr:uid="{00000000-0005-0000-0000-0000568D0000}"/>
    <cellStyle name="Comma 3 6 3 2" xfId="4355" xr:uid="{00000000-0005-0000-0000-0000578D0000}"/>
    <cellStyle name="Comma 3 6 3 2 2" xfId="9716" xr:uid="{00000000-0005-0000-0000-0000588D0000}"/>
    <cellStyle name="Comma 3 6 3 2 2 2" xfId="22835" xr:uid="{00000000-0005-0000-0000-0000598D0000}"/>
    <cellStyle name="Comma 3 6 3 2 2 2 2" xfId="54218" xr:uid="{00000000-0005-0000-0000-00005A8D0000}"/>
    <cellStyle name="Comma 3 6 3 2 2 3" xfId="41264" xr:uid="{00000000-0005-0000-0000-00005B8D0000}"/>
    <cellStyle name="Comma 3 6 3 2 3" xfId="30717" xr:uid="{00000000-0005-0000-0000-00005C8D0000}"/>
    <cellStyle name="Comma 3 6 3 2 3 2" xfId="62099" xr:uid="{00000000-0005-0000-0000-00005D8D0000}"/>
    <cellStyle name="Comma 3 6 3 2 4" xfId="15060" xr:uid="{00000000-0005-0000-0000-00005E8D0000}"/>
    <cellStyle name="Comma 3 6 3 2 4 2" xfId="46445" xr:uid="{00000000-0005-0000-0000-00005F8D0000}"/>
    <cellStyle name="Comma 3 6 3 2 5" xfId="36000" xr:uid="{00000000-0005-0000-0000-0000608D0000}"/>
    <cellStyle name="Comma 3 6 3 3" xfId="7058" xr:uid="{00000000-0005-0000-0000-0000618D0000}"/>
    <cellStyle name="Comma 3 6 3 3 2" xfId="25462" xr:uid="{00000000-0005-0000-0000-0000628D0000}"/>
    <cellStyle name="Comma 3 6 3 3 2 2" xfId="56845" xr:uid="{00000000-0005-0000-0000-0000638D0000}"/>
    <cellStyle name="Comma 3 6 3 3 3" xfId="17689" xr:uid="{00000000-0005-0000-0000-0000648D0000}"/>
    <cellStyle name="Comma 3 6 3 3 3 2" xfId="49072" xr:uid="{00000000-0005-0000-0000-0000658D0000}"/>
    <cellStyle name="Comma 3 6 3 3 4" xfId="38632" xr:uid="{00000000-0005-0000-0000-0000668D0000}"/>
    <cellStyle name="Comma 3 6 3 4" xfId="20208" xr:uid="{00000000-0005-0000-0000-0000678D0000}"/>
    <cellStyle name="Comma 3 6 3 4 2" xfId="51591" xr:uid="{00000000-0005-0000-0000-0000688D0000}"/>
    <cellStyle name="Comma 3 6 3 5" xfId="28090" xr:uid="{00000000-0005-0000-0000-0000698D0000}"/>
    <cellStyle name="Comma 3 6 3 5 2" xfId="59472" xr:uid="{00000000-0005-0000-0000-00006A8D0000}"/>
    <cellStyle name="Comma 3 6 3 6" xfId="12432" xr:uid="{00000000-0005-0000-0000-00006B8D0000}"/>
    <cellStyle name="Comma 3 6 3 6 2" xfId="43818" xr:uid="{00000000-0005-0000-0000-00006C8D0000}"/>
    <cellStyle name="Comma 3 6 3 7" xfId="33370" xr:uid="{00000000-0005-0000-0000-00006D8D0000}"/>
    <cellStyle name="Comma 3 6 4" xfId="1656" xr:uid="{00000000-0005-0000-0000-00006E8D0000}"/>
    <cellStyle name="Comma 3 6 4 2" xfId="4356" xr:uid="{00000000-0005-0000-0000-00006F8D0000}"/>
    <cellStyle name="Comma 3 6 4 2 2" xfId="9717" xr:uid="{00000000-0005-0000-0000-0000708D0000}"/>
    <cellStyle name="Comma 3 6 4 2 2 2" xfId="22836" xr:uid="{00000000-0005-0000-0000-0000718D0000}"/>
    <cellStyle name="Comma 3 6 4 2 2 2 2" xfId="54219" xr:uid="{00000000-0005-0000-0000-0000728D0000}"/>
    <cellStyle name="Comma 3 6 4 2 2 3" xfId="41265" xr:uid="{00000000-0005-0000-0000-0000738D0000}"/>
    <cellStyle name="Comma 3 6 4 2 3" xfId="30718" xr:uid="{00000000-0005-0000-0000-0000748D0000}"/>
    <cellStyle name="Comma 3 6 4 2 3 2" xfId="62100" xr:uid="{00000000-0005-0000-0000-0000758D0000}"/>
    <cellStyle name="Comma 3 6 4 2 4" xfId="15061" xr:uid="{00000000-0005-0000-0000-0000768D0000}"/>
    <cellStyle name="Comma 3 6 4 2 4 2" xfId="46446" xr:uid="{00000000-0005-0000-0000-0000778D0000}"/>
    <cellStyle name="Comma 3 6 4 2 5" xfId="36001" xr:uid="{00000000-0005-0000-0000-0000788D0000}"/>
    <cellStyle name="Comma 3 6 4 3" xfId="7059" xr:uid="{00000000-0005-0000-0000-0000798D0000}"/>
    <cellStyle name="Comma 3 6 4 3 2" xfId="25463" xr:uid="{00000000-0005-0000-0000-00007A8D0000}"/>
    <cellStyle name="Comma 3 6 4 3 2 2" xfId="56846" xr:uid="{00000000-0005-0000-0000-00007B8D0000}"/>
    <cellStyle name="Comma 3 6 4 3 3" xfId="17690" xr:uid="{00000000-0005-0000-0000-00007C8D0000}"/>
    <cellStyle name="Comma 3 6 4 3 3 2" xfId="49073" xr:uid="{00000000-0005-0000-0000-00007D8D0000}"/>
    <cellStyle name="Comma 3 6 4 3 4" xfId="38633" xr:uid="{00000000-0005-0000-0000-00007E8D0000}"/>
    <cellStyle name="Comma 3 6 4 4" xfId="20209" xr:uid="{00000000-0005-0000-0000-00007F8D0000}"/>
    <cellStyle name="Comma 3 6 4 4 2" xfId="51592" xr:uid="{00000000-0005-0000-0000-0000808D0000}"/>
    <cellStyle name="Comma 3 6 4 5" xfId="28091" xr:uid="{00000000-0005-0000-0000-0000818D0000}"/>
    <cellStyle name="Comma 3 6 4 5 2" xfId="59473" xr:uid="{00000000-0005-0000-0000-0000828D0000}"/>
    <cellStyle name="Comma 3 6 4 6" xfId="12433" xr:uid="{00000000-0005-0000-0000-0000838D0000}"/>
    <cellStyle name="Comma 3 6 4 6 2" xfId="43819" xr:uid="{00000000-0005-0000-0000-0000848D0000}"/>
    <cellStyle name="Comma 3 6 4 7" xfId="33371" xr:uid="{00000000-0005-0000-0000-0000858D0000}"/>
    <cellStyle name="Comma 3 6 5" xfId="4352" xr:uid="{00000000-0005-0000-0000-0000868D0000}"/>
    <cellStyle name="Comma 3 6 5 2" xfId="9713" xr:uid="{00000000-0005-0000-0000-0000878D0000}"/>
    <cellStyle name="Comma 3 6 5 2 2" xfId="22832" xr:uid="{00000000-0005-0000-0000-0000888D0000}"/>
    <cellStyle name="Comma 3 6 5 2 2 2" xfId="54215" xr:uid="{00000000-0005-0000-0000-0000898D0000}"/>
    <cellStyle name="Comma 3 6 5 2 3" xfId="41261" xr:uid="{00000000-0005-0000-0000-00008A8D0000}"/>
    <cellStyle name="Comma 3 6 5 3" xfId="30714" xr:uid="{00000000-0005-0000-0000-00008B8D0000}"/>
    <cellStyle name="Comma 3 6 5 3 2" xfId="62096" xr:uid="{00000000-0005-0000-0000-00008C8D0000}"/>
    <cellStyle name="Comma 3 6 5 4" xfId="15057" xr:uid="{00000000-0005-0000-0000-00008D8D0000}"/>
    <cellStyle name="Comma 3 6 5 4 2" xfId="46442" xr:uid="{00000000-0005-0000-0000-00008E8D0000}"/>
    <cellStyle name="Comma 3 6 5 5" xfId="35997" xr:uid="{00000000-0005-0000-0000-00008F8D0000}"/>
    <cellStyle name="Comma 3 6 6" xfId="7055" xr:uid="{00000000-0005-0000-0000-0000908D0000}"/>
    <cellStyle name="Comma 3 6 6 2" xfId="25459" xr:uid="{00000000-0005-0000-0000-0000918D0000}"/>
    <cellStyle name="Comma 3 6 6 2 2" xfId="56842" xr:uid="{00000000-0005-0000-0000-0000928D0000}"/>
    <cellStyle name="Comma 3 6 6 3" xfId="17686" xr:uid="{00000000-0005-0000-0000-0000938D0000}"/>
    <cellStyle name="Comma 3 6 6 3 2" xfId="49069" xr:uid="{00000000-0005-0000-0000-0000948D0000}"/>
    <cellStyle name="Comma 3 6 6 4" xfId="38629" xr:uid="{00000000-0005-0000-0000-0000958D0000}"/>
    <cellStyle name="Comma 3 6 7" xfId="20205" xr:uid="{00000000-0005-0000-0000-0000968D0000}"/>
    <cellStyle name="Comma 3 6 7 2" xfId="51588" xr:uid="{00000000-0005-0000-0000-0000978D0000}"/>
    <cellStyle name="Comma 3 6 8" xfId="28087" xr:uid="{00000000-0005-0000-0000-0000988D0000}"/>
    <cellStyle name="Comma 3 6 8 2" xfId="59469" xr:uid="{00000000-0005-0000-0000-0000998D0000}"/>
    <cellStyle name="Comma 3 6 9" xfId="12429" xr:uid="{00000000-0005-0000-0000-00009A8D0000}"/>
    <cellStyle name="Comma 3 6 9 2" xfId="43815" xr:uid="{00000000-0005-0000-0000-00009B8D0000}"/>
    <cellStyle name="Comma 3 7" xfId="1657" xr:uid="{00000000-0005-0000-0000-00009C8D0000}"/>
    <cellStyle name="Comma 3 7 10" xfId="33372" xr:uid="{00000000-0005-0000-0000-00009D8D0000}"/>
    <cellStyle name="Comma 3 7 2" xfId="1658" xr:uid="{00000000-0005-0000-0000-00009E8D0000}"/>
    <cellStyle name="Comma 3 7 2 2" xfId="1659" xr:uid="{00000000-0005-0000-0000-00009F8D0000}"/>
    <cellStyle name="Comma 3 7 2 2 2" xfId="4359" xr:uid="{00000000-0005-0000-0000-0000A08D0000}"/>
    <cellStyle name="Comma 3 7 2 2 2 2" xfId="9720" xr:uid="{00000000-0005-0000-0000-0000A18D0000}"/>
    <cellStyle name="Comma 3 7 2 2 2 2 2" xfId="22839" xr:uid="{00000000-0005-0000-0000-0000A28D0000}"/>
    <cellStyle name="Comma 3 7 2 2 2 2 2 2" xfId="54222" xr:uid="{00000000-0005-0000-0000-0000A38D0000}"/>
    <cellStyle name="Comma 3 7 2 2 2 2 3" xfId="41268" xr:uid="{00000000-0005-0000-0000-0000A48D0000}"/>
    <cellStyle name="Comma 3 7 2 2 2 3" xfId="30721" xr:uid="{00000000-0005-0000-0000-0000A58D0000}"/>
    <cellStyle name="Comma 3 7 2 2 2 3 2" xfId="62103" xr:uid="{00000000-0005-0000-0000-0000A68D0000}"/>
    <cellStyle name="Comma 3 7 2 2 2 4" xfId="15064" xr:uid="{00000000-0005-0000-0000-0000A78D0000}"/>
    <cellStyle name="Comma 3 7 2 2 2 4 2" xfId="46449" xr:uid="{00000000-0005-0000-0000-0000A88D0000}"/>
    <cellStyle name="Comma 3 7 2 2 2 5" xfId="36004" xr:uid="{00000000-0005-0000-0000-0000A98D0000}"/>
    <cellStyle name="Comma 3 7 2 2 3" xfId="7062" xr:uid="{00000000-0005-0000-0000-0000AA8D0000}"/>
    <cellStyle name="Comma 3 7 2 2 3 2" xfId="25466" xr:uid="{00000000-0005-0000-0000-0000AB8D0000}"/>
    <cellStyle name="Comma 3 7 2 2 3 2 2" xfId="56849" xr:uid="{00000000-0005-0000-0000-0000AC8D0000}"/>
    <cellStyle name="Comma 3 7 2 2 3 3" xfId="17693" xr:uid="{00000000-0005-0000-0000-0000AD8D0000}"/>
    <cellStyle name="Comma 3 7 2 2 3 3 2" xfId="49076" xr:uid="{00000000-0005-0000-0000-0000AE8D0000}"/>
    <cellStyle name="Comma 3 7 2 2 3 4" xfId="38636" xr:uid="{00000000-0005-0000-0000-0000AF8D0000}"/>
    <cellStyle name="Comma 3 7 2 2 4" xfId="20212" xr:uid="{00000000-0005-0000-0000-0000B08D0000}"/>
    <cellStyle name="Comma 3 7 2 2 4 2" xfId="51595" xr:uid="{00000000-0005-0000-0000-0000B18D0000}"/>
    <cellStyle name="Comma 3 7 2 2 5" xfId="28094" xr:uid="{00000000-0005-0000-0000-0000B28D0000}"/>
    <cellStyle name="Comma 3 7 2 2 5 2" xfId="59476" xr:uid="{00000000-0005-0000-0000-0000B38D0000}"/>
    <cellStyle name="Comma 3 7 2 2 6" xfId="12436" xr:uid="{00000000-0005-0000-0000-0000B48D0000}"/>
    <cellStyle name="Comma 3 7 2 2 6 2" xfId="43822" xr:uid="{00000000-0005-0000-0000-0000B58D0000}"/>
    <cellStyle name="Comma 3 7 2 2 7" xfId="33374" xr:uid="{00000000-0005-0000-0000-0000B68D0000}"/>
    <cellStyle name="Comma 3 7 2 3" xfId="4358" xr:uid="{00000000-0005-0000-0000-0000B78D0000}"/>
    <cellStyle name="Comma 3 7 2 3 2" xfId="9719" xr:uid="{00000000-0005-0000-0000-0000B88D0000}"/>
    <cellStyle name="Comma 3 7 2 3 2 2" xfId="22838" xr:uid="{00000000-0005-0000-0000-0000B98D0000}"/>
    <cellStyle name="Comma 3 7 2 3 2 2 2" xfId="54221" xr:uid="{00000000-0005-0000-0000-0000BA8D0000}"/>
    <cellStyle name="Comma 3 7 2 3 2 3" xfId="41267" xr:uid="{00000000-0005-0000-0000-0000BB8D0000}"/>
    <cellStyle name="Comma 3 7 2 3 3" xfId="30720" xr:uid="{00000000-0005-0000-0000-0000BC8D0000}"/>
    <cellStyle name="Comma 3 7 2 3 3 2" xfId="62102" xr:uid="{00000000-0005-0000-0000-0000BD8D0000}"/>
    <cellStyle name="Comma 3 7 2 3 4" xfId="15063" xr:uid="{00000000-0005-0000-0000-0000BE8D0000}"/>
    <cellStyle name="Comma 3 7 2 3 4 2" xfId="46448" xr:uid="{00000000-0005-0000-0000-0000BF8D0000}"/>
    <cellStyle name="Comma 3 7 2 3 5" xfId="36003" xr:uid="{00000000-0005-0000-0000-0000C08D0000}"/>
    <cellStyle name="Comma 3 7 2 4" xfId="7061" xr:uid="{00000000-0005-0000-0000-0000C18D0000}"/>
    <cellStyle name="Comma 3 7 2 4 2" xfId="25465" xr:uid="{00000000-0005-0000-0000-0000C28D0000}"/>
    <cellStyle name="Comma 3 7 2 4 2 2" xfId="56848" xr:uid="{00000000-0005-0000-0000-0000C38D0000}"/>
    <cellStyle name="Comma 3 7 2 4 3" xfId="17692" xr:uid="{00000000-0005-0000-0000-0000C48D0000}"/>
    <cellStyle name="Comma 3 7 2 4 3 2" xfId="49075" xr:uid="{00000000-0005-0000-0000-0000C58D0000}"/>
    <cellStyle name="Comma 3 7 2 4 4" xfId="38635" xr:uid="{00000000-0005-0000-0000-0000C68D0000}"/>
    <cellStyle name="Comma 3 7 2 5" xfId="20211" xr:uid="{00000000-0005-0000-0000-0000C78D0000}"/>
    <cellStyle name="Comma 3 7 2 5 2" xfId="51594" xr:uid="{00000000-0005-0000-0000-0000C88D0000}"/>
    <cellStyle name="Comma 3 7 2 6" xfId="28093" xr:uid="{00000000-0005-0000-0000-0000C98D0000}"/>
    <cellStyle name="Comma 3 7 2 6 2" xfId="59475" xr:uid="{00000000-0005-0000-0000-0000CA8D0000}"/>
    <cellStyle name="Comma 3 7 2 7" xfId="12435" xr:uid="{00000000-0005-0000-0000-0000CB8D0000}"/>
    <cellStyle name="Comma 3 7 2 7 2" xfId="43821" xr:uid="{00000000-0005-0000-0000-0000CC8D0000}"/>
    <cellStyle name="Comma 3 7 2 8" xfId="33373" xr:uid="{00000000-0005-0000-0000-0000CD8D0000}"/>
    <cellStyle name="Comma 3 7 3" xfId="1660" xr:uid="{00000000-0005-0000-0000-0000CE8D0000}"/>
    <cellStyle name="Comma 3 7 3 2" xfId="4360" xr:uid="{00000000-0005-0000-0000-0000CF8D0000}"/>
    <cellStyle name="Comma 3 7 3 2 2" xfId="9721" xr:uid="{00000000-0005-0000-0000-0000D08D0000}"/>
    <cellStyle name="Comma 3 7 3 2 2 2" xfId="22840" xr:uid="{00000000-0005-0000-0000-0000D18D0000}"/>
    <cellStyle name="Comma 3 7 3 2 2 2 2" xfId="54223" xr:uid="{00000000-0005-0000-0000-0000D28D0000}"/>
    <cellStyle name="Comma 3 7 3 2 2 3" xfId="41269" xr:uid="{00000000-0005-0000-0000-0000D38D0000}"/>
    <cellStyle name="Comma 3 7 3 2 3" xfId="30722" xr:uid="{00000000-0005-0000-0000-0000D48D0000}"/>
    <cellStyle name="Comma 3 7 3 2 3 2" xfId="62104" xr:uid="{00000000-0005-0000-0000-0000D58D0000}"/>
    <cellStyle name="Comma 3 7 3 2 4" xfId="15065" xr:uid="{00000000-0005-0000-0000-0000D68D0000}"/>
    <cellStyle name="Comma 3 7 3 2 4 2" xfId="46450" xr:uid="{00000000-0005-0000-0000-0000D78D0000}"/>
    <cellStyle name="Comma 3 7 3 2 5" xfId="36005" xr:uid="{00000000-0005-0000-0000-0000D88D0000}"/>
    <cellStyle name="Comma 3 7 3 3" xfId="7063" xr:uid="{00000000-0005-0000-0000-0000D98D0000}"/>
    <cellStyle name="Comma 3 7 3 3 2" xfId="25467" xr:uid="{00000000-0005-0000-0000-0000DA8D0000}"/>
    <cellStyle name="Comma 3 7 3 3 2 2" xfId="56850" xr:uid="{00000000-0005-0000-0000-0000DB8D0000}"/>
    <cellStyle name="Comma 3 7 3 3 3" xfId="17694" xr:uid="{00000000-0005-0000-0000-0000DC8D0000}"/>
    <cellStyle name="Comma 3 7 3 3 3 2" xfId="49077" xr:uid="{00000000-0005-0000-0000-0000DD8D0000}"/>
    <cellStyle name="Comma 3 7 3 3 4" xfId="38637" xr:uid="{00000000-0005-0000-0000-0000DE8D0000}"/>
    <cellStyle name="Comma 3 7 3 4" xfId="20213" xr:uid="{00000000-0005-0000-0000-0000DF8D0000}"/>
    <cellStyle name="Comma 3 7 3 4 2" xfId="51596" xr:uid="{00000000-0005-0000-0000-0000E08D0000}"/>
    <cellStyle name="Comma 3 7 3 5" xfId="28095" xr:uid="{00000000-0005-0000-0000-0000E18D0000}"/>
    <cellStyle name="Comma 3 7 3 5 2" xfId="59477" xr:uid="{00000000-0005-0000-0000-0000E28D0000}"/>
    <cellStyle name="Comma 3 7 3 6" xfId="12437" xr:uid="{00000000-0005-0000-0000-0000E38D0000}"/>
    <cellStyle name="Comma 3 7 3 6 2" xfId="43823" xr:uid="{00000000-0005-0000-0000-0000E48D0000}"/>
    <cellStyle name="Comma 3 7 3 7" xfId="33375" xr:uid="{00000000-0005-0000-0000-0000E58D0000}"/>
    <cellStyle name="Comma 3 7 4" xfId="1661" xr:uid="{00000000-0005-0000-0000-0000E68D0000}"/>
    <cellStyle name="Comma 3 7 4 2" xfId="4361" xr:uid="{00000000-0005-0000-0000-0000E78D0000}"/>
    <cellStyle name="Comma 3 7 4 2 2" xfId="9722" xr:uid="{00000000-0005-0000-0000-0000E88D0000}"/>
    <cellStyle name="Comma 3 7 4 2 2 2" xfId="22841" xr:uid="{00000000-0005-0000-0000-0000E98D0000}"/>
    <cellStyle name="Comma 3 7 4 2 2 2 2" xfId="54224" xr:uid="{00000000-0005-0000-0000-0000EA8D0000}"/>
    <cellStyle name="Comma 3 7 4 2 2 3" xfId="41270" xr:uid="{00000000-0005-0000-0000-0000EB8D0000}"/>
    <cellStyle name="Comma 3 7 4 2 3" xfId="30723" xr:uid="{00000000-0005-0000-0000-0000EC8D0000}"/>
    <cellStyle name="Comma 3 7 4 2 3 2" xfId="62105" xr:uid="{00000000-0005-0000-0000-0000ED8D0000}"/>
    <cellStyle name="Comma 3 7 4 2 4" xfId="15066" xr:uid="{00000000-0005-0000-0000-0000EE8D0000}"/>
    <cellStyle name="Comma 3 7 4 2 4 2" xfId="46451" xr:uid="{00000000-0005-0000-0000-0000EF8D0000}"/>
    <cellStyle name="Comma 3 7 4 2 5" xfId="36006" xr:uid="{00000000-0005-0000-0000-0000F08D0000}"/>
    <cellStyle name="Comma 3 7 4 3" xfId="7064" xr:uid="{00000000-0005-0000-0000-0000F18D0000}"/>
    <cellStyle name="Comma 3 7 4 3 2" xfId="25468" xr:uid="{00000000-0005-0000-0000-0000F28D0000}"/>
    <cellStyle name="Comma 3 7 4 3 2 2" xfId="56851" xr:uid="{00000000-0005-0000-0000-0000F38D0000}"/>
    <cellStyle name="Comma 3 7 4 3 3" xfId="17695" xr:uid="{00000000-0005-0000-0000-0000F48D0000}"/>
    <cellStyle name="Comma 3 7 4 3 3 2" xfId="49078" xr:uid="{00000000-0005-0000-0000-0000F58D0000}"/>
    <cellStyle name="Comma 3 7 4 3 4" xfId="38638" xr:uid="{00000000-0005-0000-0000-0000F68D0000}"/>
    <cellStyle name="Comma 3 7 4 4" xfId="20214" xr:uid="{00000000-0005-0000-0000-0000F78D0000}"/>
    <cellStyle name="Comma 3 7 4 4 2" xfId="51597" xr:uid="{00000000-0005-0000-0000-0000F88D0000}"/>
    <cellStyle name="Comma 3 7 4 5" xfId="28096" xr:uid="{00000000-0005-0000-0000-0000F98D0000}"/>
    <cellStyle name="Comma 3 7 4 5 2" xfId="59478" xr:uid="{00000000-0005-0000-0000-0000FA8D0000}"/>
    <cellStyle name="Comma 3 7 4 6" xfId="12438" xr:uid="{00000000-0005-0000-0000-0000FB8D0000}"/>
    <cellStyle name="Comma 3 7 4 6 2" xfId="43824" xr:uid="{00000000-0005-0000-0000-0000FC8D0000}"/>
    <cellStyle name="Comma 3 7 4 7" xfId="33376" xr:uid="{00000000-0005-0000-0000-0000FD8D0000}"/>
    <cellStyle name="Comma 3 7 5" xfId="4357" xr:uid="{00000000-0005-0000-0000-0000FE8D0000}"/>
    <cellStyle name="Comma 3 7 5 2" xfId="9718" xr:uid="{00000000-0005-0000-0000-0000FF8D0000}"/>
    <cellStyle name="Comma 3 7 5 2 2" xfId="22837" xr:uid="{00000000-0005-0000-0000-0000008E0000}"/>
    <cellStyle name="Comma 3 7 5 2 2 2" xfId="54220" xr:uid="{00000000-0005-0000-0000-0000018E0000}"/>
    <cellStyle name="Comma 3 7 5 2 3" xfId="41266" xr:uid="{00000000-0005-0000-0000-0000028E0000}"/>
    <cellStyle name="Comma 3 7 5 3" xfId="30719" xr:uid="{00000000-0005-0000-0000-0000038E0000}"/>
    <cellStyle name="Comma 3 7 5 3 2" xfId="62101" xr:uid="{00000000-0005-0000-0000-0000048E0000}"/>
    <cellStyle name="Comma 3 7 5 4" xfId="15062" xr:uid="{00000000-0005-0000-0000-0000058E0000}"/>
    <cellStyle name="Comma 3 7 5 4 2" xfId="46447" xr:uid="{00000000-0005-0000-0000-0000068E0000}"/>
    <cellStyle name="Comma 3 7 5 5" xfId="36002" xr:uid="{00000000-0005-0000-0000-0000078E0000}"/>
    <cellStyle name="Comma 3 7 6" xfId="7060" xr:uid="{00000000-0005-0000-0000-0000088E0000}"/>
    <cellStyle name="Comma 3 7 6 2" xfId="25464" xr:uid="{00000000-0005-0000-0000-0000098E0000}"/>
    <cellStyle name="Comma 3 7 6 2 2" xfId="56847" xr:uid="{00000000-0005-0000-0000-00000A8E0000}"/>
    <cellStyle name="Comma 3 7 6 3" xfId="17691" xr:uid="{00000000-0005-0000-0000-00000B8E0000}"/>
    <cellStyle name="Comma 3 7 6 3 2" xfId="49074" xr:uid="{00000000-0005-0000-0000-00000C8E0000}"/>
    <cellStyle name="Comma 3 7 6 4" xfId="38634" xr:uid="{00000000-0005-0000-0000-00000D8E0000}"/>
    <cellStyle name="Comma 3 7 7" xfId="20210" xr:uid="{00000000-0005-0000-0000-00000E8E0000}"/>
    <cellStyle name="Comma 3 7 7 2" xfId="51593" xr:uid="{00000000-0005-0000-0000-00000F8E0000}"/>
    <cellStyle name="Comma 3 7 8" xfId="28092" xr:uid="{00000000-0005-0000-0000-0000108E0000}"/>
    <cellStyle name="Comma 3 7 8 2" xfId="59474" xr:uid="{00000000-0005-0000-0000-0000118E0000}"/>
    <cellStyle name="Comma 3 7 9" xfId="12434" xr:uid="{00000000-0005-0000-0000-0000128E0000}"/>
    <cellStyle name="Comma 3 7 9 2" xfId="43820" xr:uid="{00000000-0005-0000-0000-0000138E0000}"/>
    <cellStyle name="Comma 3 8" xfId="1662" xr:uid="{00000000-0005-0000-0000-0000148E0000}"/>
    <cellStyle name="Comma 3 8 10" xfId="33377" xr:uid="{00000000-0005-0000-0000-0000158E0000}"/>
    <cellStyle name="Comma 3 8 2" xfId="1663" xr:uid="{00000000-0005-0000-0000-0000168E0000}"/>
    <cellStyle name="Comma 3 8 2 2" xfId="1664" xr:uid="{00000000-0005-0000-0000-0000178E0000}"/>
    <cellStyle name="Comma 3 8 2 2 2" xfId="4364" xr:uid="{00000000-0005-0000-0000-0000188E0000}"/>
    <cellStyle name="Comma 3 8 2 2 2 2" xfId="9725" xr:uid="{00000000-0005-0000-0000-0000198E0000}"/>
    <cellStyle name="Comma 3 8 2 2 2 2 2" xfId="22844" xr:uid="{00000000-0005-0000-0000-00001A8E0000}"/>
    <cellStyle name="Comma 3 8 2 2 2 2 2 2" xfId="54227" xr:uid="{00000000-0005-0000-0000-00001B8E0000}"/>
    <cellStyle name="Comma 3 8 2 2 2 2 3" xfId="41273" xr:uid="{00000000-0005-0000-0000-00001C8E0000}"/>
    <cellStyle name="Comma 3 8 2 2 2 3" xfId="30726" xr:uid="{00000000-0005-0000-0000-00001D8E0000}"/>
    <cellStyle name="Comma 3 8 2 2 2 3 2" xfId="62108" xr:uid="{00000000-0005-0000-0000-00001E8E0000}"/>
    <cellStyle name="Comma 3 8 2 2 2 4" xfId="15069" xr:uid="{00000000-0005-0000-0000-00001F8E0000}"/>
    <cellStyle name="Comma 3 8 2 2 2 4 2" xfId="46454" xr:uid="{00000000-0005-0000-0000-0000208E0000}"/>
    <cellStyle name="Comma 3 8 2 2 2 5" xfId="36009" xr:uid="{00000000-0005-0000-0000-0000218E0000}"/>
    <cellStyle name="Comma 3 8 2 2 3" xfId="7067" xr:uid="{00000000-0005-0000-0000-0000228E0000}"/>
    <cellStyle name="Comma 3 8 2 2 3 2" xfId="25471" xr:uid="{00000000-0005-0000-0000-0000238E0000}"/>
    <cellStyle name="Comma 3 8 2 2 3 2 2" xfId="56854" xr:uid="{00000000-0005-0000-0000-0000248E0000}"/>
    <cellStyle name="Comma 3 8 2 2 3 3" xfId="17698" xr:uid="{00000000-0005-0000-0000-0000258E0000}"/>
    <cellStyle name="Comma 3 8 2 2 3 3 2" xfId="49081" xr:uid="{00000000-0005-0000-0000-0000268E0000}"/>
    <cellStyle name="Comma 3 8 2 2 3 4" xfId="38641" xr:uid="{00000000-0005-0000-0000-0000278E0000}"/>
    <cellStyle name="Comma 3 8 2 2 4" xfId="20217" xr:uid="{00000000-0005-0000-0000-0000288E0000}"/>
    <cellStyle name="Comma 3 8 2 2 4 2" xfId="51600" xr:uid="{00000000-0005-0000-0000-0000298E0000}"/>
    <cellStyle name="Comma 3 8 2 2 5" xfId="28099" xr:uid="{00000000-0005-0000-0000-00002A8E0000}"/>
    <cellStyle name="Comma 3 8 2 2 5 2" xfId="59481" xr:uid="{00000000-0005-0000-0000-00002B8E0000}"/>
    <cellStyle name="Comma 3 8 2 2 6" xfId="12441" xr:uid="{00000000-0005-0000-0000-00002C8E0000}"/>
    <cellStyle name="Comma 3 8 2 2 6 2" xfId="43827" xr:uid="{00000000-0005-0000-0000-00002D8E0000}"/>
    <cellStyle name="Comma 3 8 2 2 7" xfId="33379" xr:uid="{00000000-0005-0000-0000-00002E8E0000}"/>
    <cellStyle name="Comma 3 8 2 3" xfId="4363" xr:uid="{00000000-0005-0000-0000-00002F8E0000}"/>
    <cellStyle name="Comma 3 8 2 3 2" xfId="9724" xr:uid="{00000000-0005-0000-0000-0000308E0000}"/>
    <cellStyle name="Comma 3 8 2 3 2 2" xfId="22843" xr:uid="{00000000-0005-0000-0000-0000318E0000}"/>
    <cellStyle name="Comma 3 8 2 3 2 2 2" xfId="54226" xr:uid="{00000000-0005-0000-0000-0000328E0000}"/>
    <cellStyle name="Comma 3 8 2 3 2 3" xfId="41272" xr:uid="{00000000-0005-0000-0000-0000338E0000}"/>
    <cellStyle name="Comma 3 8 2 3 3" xfId="30725" xr:uid="{00000000-0005-0000-0000-0000348E0000}"/>
    <cellStyle name="Comma 3 8 2 3 3 2" xfId="62107" xr:uid="{00000000-0005-0000-0000-0000358E0000}"/>
    <cellStyle name="Comma 3 8 2 3 4" xfId="15068" xr:uid="{00000000-0005-0000-0000-0000368E0000}"/>
    <cellStyle name="Comma 3 8 2 3 4 2" xfId="46453" xr:uid="{00000000-0005-0000-0000-0000378E0000}"/>
    <cellStyle name="Comma 3 8 2 3 5" xfId="36008" xr:uid="{00000000-0005-0000-0000-0000388E0000}"/>
    <cellStyle name="Comma 3 8 2 4" xfId="7066" xr:uid="{00000000-0005-0000-0000-0000398E0000}"/>
    <cellStyle name="Comma 3 8 2 4 2" xfId="25470" xr:uid="{00000000-0005-0000-0000-00003A8E0000}"/>
    <cellStyle name="Comma 3 8 2 4 2 2" xfId="56853" xr:uid="{00000000-0005-0000-0000-00003B8E0000}"/>
    <cellStyle name="Comma 3 8 2 4 3" xfId="17697" xr:uid="{00000000-0005-0000-0000-00003C8E0000}"/>
    <cellStyle name="Comma 3 8 2 4 3 2" xfId="49080" xr:uid="{00000000-0005-0000-0000-00003D8E0000}"/>
    <cellStyle name="Comma 3 8 2 4 4" xfId="38640" xr:uid="{00000000-0005-0000-0000-00003E8E0000}"/>
    <cellStyle name="Comma 3 8 2 5" xfId="20216" xr:uid="{00000000-0005-0000-0000-00003F8E0000}"/>
    <cellStyle name="Comma 3 8 2 5 2" xfId="51599" xr:uid="{00000000-0005-0000-0000-0000408E0000}"/>
    <cellStyle name="Comma 3 8 2 6" xfId="28098" xr:uid="{00000000-0005-0000-0000-0000418E0000}"/>
    <cellStyle name="Comma 3 8 2 6 2" xfId="59480" xr:uid="{00000000-0005-0000-0000-0000428E0000}"/>
    <cellStyle name="Comma 3 8 2 7" xfId="12440" xr:uid="{00000000-0005-0000-0000-0000438E0000}"/>
    <cellStyle name="Comma 3 8 2 7 2" xfId="43826" xr:uid="{00000000-0005-0000-0000-0000448E0000}"/>
    <cellStyle name="Comma 3 8 2 8" xfId="33378" xr:uid="{00000000-0005-0000-0000-0000458E0000}"/>
    <cellStyle name="Comma 3 8 3" xfId="1665" xr:uid="{00000000-0005-0000-0000-0000468E0000}"/>
    <cellStyle name="Comma 3 8 3 2" xfId="4365" xr:uid="{00000000-0005-0000-0000-0000478E0000}"/>
    <cellStyle name="Comma 3 8 3 2 2" xfId="9726" xr:uid="{00000000-0005-0000-0000-0000488E0000}"/>
    <cellStyle name="Comma 3 8 3 2 2 2" xfId="22845" xr:uid="{00000000-0005-0000-0000-0000498E0000}"/>
    <cellStyle name="Comma 3 8 3 2 2 2 2" xfId="54228" xr:uid="{00000000-0005-0000-0000-00004A8E0000}"/>
    <cellStyle name="Comma 3 8 3 2 2 3" xfId="41274" xr:uid="{00000000-0005-0000-0000-00004B8E0000}"/>
    <cellStyle name="Comma 3 8 3 2 3" xfId="30727" xr:uid="{00000000-0005-0000-0000-00004C8E0000}"/>
    <cellStyle name="Comma 3 8 3 2 3 2" xfId="62109" xr:uid="{00000000-0005-0000-0000-00004D8E0000}"/>
    <cellStyle name="Comma 3 8 3 2 4" xfId="15070" xr:uid="{00000000-0005-0000-0000-00004E8E0000}"/>
    <cellStyle name="Comma 3 8 3 2 4 2" xfId="46455" xr:uid="{00000000-0005-0000-0000-00004F8E0000}"/>
    <cellStyle name="Comma 3 8 3 2 5" xfId="36010" xr:uid="{00000000-0005-0000-0000-0000508E0000}"/>
    <cellStyle name="Comma 3 8 3 3" xfId="7068" xr:uid="{00000000-0005-0000-0000-0000518E0000}"/>
    <cellStyle name="Comma 3 8 3 3 2" xfId="25472" xr:uid="{00000000-0005-0000-0000-0000528E0000}"/>
    <cellStyle name="Comma 3 8 3 3 2 2" xfId="56855" xr:uid="{00000000-0005-0000-0000-0000538E0000}"/>
    <cellStyle name="Comma 3 8 3 3 3" xfId="17699" xr:uid="{00000000-0005-0000-0000-0000548E0000}"/>
    <cellStyle name="Comma 3 8 3 3 3 2" xfId="49082" xr:uid="{00000000-0005-0000-0000-0000558E0000}"/>
    <cellStyle name="Comma 3 8 3 3 4" xfId="38642" xr:uid="{00000000-0005-0000-0000-0000568E0000}"/>
    <cellStyle name="Comma 3 8 3 4" xfId="20218" xr:uid="{00000000-0005-0000-0000-0000578E0000}"/>
    <cellStyle name="Comma 3 8 3 4 2" xfId="51601" xr:uid="{00000000-0005-0000-0000-0000588E0000}"/>
    <cellStyle name="Comma 3 8 3 5" xfId="28100" xr:uid="{00000000-0005-0000-0000-0000598E0000}"/>
    <cellStyle name="Comma 3 8 3 5 2" xfId="59482" xr:uid="{00000000-0005-0000-0000-00005A8E0000}"/>
    <cellStyle name="Comma 3 8 3 6" xfId="12442" xr:uid="{00000000-0005-0000-0000-00005B8E0000}"/>
    <cellStyle name="Comma 3 8 3 6 2" xfId="43828" xr:uid="{00000000-0005-0000-0000-00005C8E0000}"/>
    <cellStyle name="Comma 3 8 3 7" xfId="33380" xr:uid="{00000000-0005-0000-0000-00005D8E0000}"/>
    <cellStyle name="Comma 3 8 4" xfId="1666" xr:uid="{00000000-0005-0000-0000-00005E8E0000}"/>
    <cellStyle name="Comma 3 8 4 2" xfId="4366" xr:uid="{00000000-0005-0000-0000-00005F8E0000}"/>
    <cellStyle name="Comma 3 8 4 2 2" xfId="9727" xr:uid="{00000000-0005-0000-0000-0000608E0000}"/>
    <cellStyle name="Comma 3 8 4 2 2 2" xfId="22846" xr:uid="{00000000-0005-0000-0000-0000618E0000}"/>
    <cellStyle name="Comma 3 8 4 2 2 2 2" xfId="54229" xr:uid="{00000000-0005-0000-0000-0000628E0000}"/>
    <cellStyle name="Comma 3 8 4 2 2 3" xfId="41275" xr:uid="{00000000-0005-0000-0000-0000638E0000}"/>
    <cellStyle name="Comma 3 8 4 2 3" xfId="30728" xr:uid="{00000000-0005-0000-0000-0000648E0000}"/>
    <cellStyle name="Comma 3 8 4 2 3 2" xfId="62110" xr:uid="{00000000-0005-0000-0000-0000658E0000}"/>
    <cellStyle name="Comma 3 8 4 2 4" xfId="15071" xr:uid="{00000000-0005-0000-0000-0000668E0000}"/>
    <cellStyle name="Comma 3 8 4 2 4 2" xfId="46456" xr:uid="{00000000-0005-0000-0000-0000678E0000}"/>
    <cellStyle name="Comma 3 8 4 2 5" xfId="36011" xr:uid="{00000000-0005-0000-0000-0000688E0000}"/>
    <cellStyle name="Comma 3 8 4 3" xfId="7069" xr:uid="{00000000-0005-0000-0000-0000698E0000}"/>
    <cellStyle name="Comma 3 8 4 3 2" xfId="25473" xr:uid="{00000000-0005-0000-0000-00006A8E0000}"/>
    <cellStyle name="Comma 3 8 4 3 2 2" xfId="56856" xr:uid="{00000000-0005-0000-0000-00006B8E0000}"/>
    <cellStyle name="Comma 3 8 4 3 3" xfId="17700" xr:uid="{00000000-0005-0000-0000-00006C8E0000}"/>
    <cellStyle name="Comma 3 8 4 3 3 2" xfId="49083" xr:uid="{00000000-0005-0000-0000-00006D8E0000}"/>
    <cellStyle name="Comma 3 8 4 3 4" xfId="38643" xr:uid="{00000000-0005-0000-0000-00006E8E0000}"/>
    <cellStyle name="Comma 3 8 4 4" xfId="20219" xr:uid="{00000000-0005-0000-0000-00006F8E0000}"/>
    <cellStyle name="Comma 3 8 4 4 2" xfId="51602" xr:uid="{00000000-0005-0000-0000-0000708E0000}"/>
    <cellStyle name="Comma 3 8 4 5" xfId="28101" xr:uid="{00000000-0005-0000-0000-0000718E0000}"/>
    <cellStyle name="Comma 3 8 4 5 2" xfId="59483" xr:uid="{00000000-0005-0000-0000-0000728E0000}"/>
    <cellStyle name="Comma 3 8 4 6" xfId="12443" xr:uid="{00000000-0005-0000-0000-0000738E0000}"/>
    <cellStyle name="Comma 3 8 4 6 2" xfId="43829" xr:uid="{00000000-0005-0000-0000-0000748E0000}"/>
    <cellStyle name="Comma 3 8 4 7" xfId="33381" xr:uid="{00000000-0005-0000-0000-0000758E0000}"/>
    <cellStyle name="Comma 3 8 5" xfId="4362" xr:uid="{00000000-0005-0000-0000-0000768E0000}"/>
    <cellStyle name="Comma 3 8 5 2" xfId="9723" xr:uid="{00000000-0005-0000-0000-0000778E0000}"/>
    <cellStyle name="Comma 3 8 5 2 2" xfId="22842" xr:uid="{00000000-0005-0000-0000-0000788E0000}"/>
    <cellStyle name="Comma 3 8 5 2 2 2" xfId="54225" xr:uid="{00000000-0005-0000-0000-0000798E0000}"/>
    <cellStyle name="Comma 3 8 5 2 3" xfId="41271" xr:uid="{00000000-0005-0000-0000-00007A8E0000}"/>
    <cellStyle name="Comma 3 8 5 3" xfId="30724" xr:uid="{00000000-0005-0000-0000-00007B8E0000}"/>
    <cellStyle name="Comma 3 8 5 3 2" xfId="62106" xr:uid="{00000000-0005-0000-0000-00007C8E0000}"/>
    <cellStyle name="Comma 3 8 5 4" xfId="15067" xr:uid="{00000000-0005-0000-0000-00007D8E0000}"/>
    <cellStyle name="Comma 3 8 5 4 2" xfId="46452" xr:uid="{00000000-0005-0000-0000-00007E8E0000}"/>
    <cellStyle name="Comma 3 8 5 5" xfId="36007" xr:uid="{00000000-0005-0000-0000-00007F8E0000}"/>
    <cellStyle name="Comma 3 8 6" xfId="7065" xr:uid="{00000000-0005-0000-0000-0000808E0000}"/>
    <cellStyle name="Comma 3 8 6 2" xfId="25469" xr:uid="{00000000-0005-0000-0000-0000818E0000}"/>
    <cellStyle name="Comma 3 8 6 2 2" xfId="56852" xr:uid="{00000000-0005-0000-0000-0000828E0000}"/>
    <cellStyle name="Comma 3 8 6 3" xfId="17696" xr:uid="{00000000-0005-0000-0000-0000838E0000}"/>
    <cellStyle name="Comma 3 8 6 3 2" xfId="49079" xr:uid="{00000000-0005-0000-0000-0000848E0000}"/>
    <cellStyle name="Comma 3 8 6 4" xfId="38639" xr:uid="{00000000-0005-0000-0000-0000858E0000}"/>
    <cellStyle name="Comma 3 8 7" xfId="20215" xr:uid="{00000000-0005-0000-0000-0000868E0000}"/>
    <cellStyle name="Comma 3 8 7 2" xfId="51598" xr:uid="{00000000-0005-0000-0000-0000878E0000}"/>
    <cellStyle name="Comma 3 8 8" xfId="28097" xr:uid="{00000000-0005-0000-0000-0000888E0000}"/>
    <cellStyle name="Comma 3 8 8 2" xfId="59479" xr:uid="{00000000-0005-0000-0000-0000898E0000}"/>
    <cellStyle name="Comma 3 8 9" xfId="12439" xr:uid="{00000000-0005-0000-0000-00008A8E0000}"/>
    <cellStyle name="Comma 3 8 9 2" xfId="43825" xr:uid="{00000000-0005-0000-0000-00008B8E0000}"/>
    <cellStyle name="Comma 3 9" xfId="1667" xr:uid="{00000000-0005-0000-0000-00008C8E0000}"/>
    <cellStyle name="Comma 3 9 10" xfId="33382" xr:uid="{00000000-0005-0000-0000-00008D8E0000}"/>
    <cellStyle name="Comma 3 9 2" xfId="1668" xr:uid="{00000000-0005-0000-0000-00008E8E0000}"/>
    <cellStyle name="Comma 3 9 2 2" xfId="1669" xr:uid="{00000000-0005-0000-0000-00008F8E0000}"/>
    <cellStyle name="Comma 3 9 2 2 2" xfId="4369" xr:uid="{00000000-0005-0000-0000-0000908E0000}"/>
    <cellStyle name="Comma 3 9 2 2 2 2" xfId="9730" xr:uid="{00000000-0005-0000-0000-0000918E0000}"/>
    <cellStyle name="Comma 3 9 2 2 2 2 2" xfId="22849" xr:uid="{00000000-0005-0000-0000-0000928E0000}"/>
    <cellStyle name="Comma 3 9 2 2 2 2 2 2" xfId="54232" xr:uid="{00000000-0005-0000-0000-0000938E0000}"/>
    <cellStyle name="Comma 3 9 2 2 2 2 3" xfId="41278" xr:uid="{00000000-0005-0000-0000-0000948E0000}"/>
    <cellStyle name="Comma 3 9 2 2 2 3" xfId="30731" xr:uid="{00000000-0005-0000-0000-0000958E0000}"/>
    <cellStyle name="Comma 3 9 2 2 2 3 2" xfId="62113" xr:uid="{00000000-0005-0000-0000-0000968E0000}"/>
    <cellStyle name="Comma 3 9 2 2 2 4" xfId="15074" xr:uid="{00000000-0005-0000-0000-0000978E0000}"/>
    <cellStyle name="Comma 3 9 2 2 2 4 2" xfId="46459" xr:uid="{00000000-0005-0000-0000-0000988E0000}"/>
    <cellStyle name="Comma 3 9 2 2 2 5" xfId="36014" xr:uid="{00000000-0005-0000-0000-0000998E0000}"/>
    <cellStyle name="Comma 3 9 2 2 3" xfId="7072" xr:uid="{00000000-0005-0000-0000-00009A8E0000}"/>
    <cellStyle name="Comma 3 9 2 2 3 2" xfId="25476" xr:uid="{00000000-0005-0000-0000-00009B8E0000}"/>
    <cellStyle name="Comma 3 9 2 2 3 2 2" xfId="56859" xr:uid="{00000000-0005-0000-0000-00009C8E0000}"/>
    <cellStyle name="Comma 3 9 2 2 3 3" xfId="17703" xr:uid="{00000000-0005-0000-0000-00009D8E0000}"/>
    <cellStyle name="Comma 3 9 2 2 3 3 2" xfId="49086" xr:uid="{00000000-0005-0000-0000-00009E8E0000}"/>
    <cellStyle name="Comma 3 9 2 2 3 4" xfId="38646" xr:uid="{00000000-0005-0000-0000-00009F8E0000}"/>
    <cellStyle name="Comma 3 9 2 2 4" xfId="20222" xr:uid="{00000000-0005-0000-0000-0000A08E0000}"/>
    <cellStyle name="Comma 3 9 2 2 4 2" xfId="51605" xr:uid="{00000000-0005-0000-0000-0000A18E0000}"/>
    <cellStyle name="Comma 3 9 2 2 5" xfId="28104" xr:uid="{00000000-0005-0000-0000-0000A28E0000}"/>
    <cellStyle name="Comma 3 9 2 2 5 2" xfId="59486" xr:uid="{00000000-0005-0000-0000-0000A38E0000}"/>
    <cellStyle name="Comma 3 9 2 2 6" xfId="12446" xr:uid="{00000000-0005-0000-0000-0000A48E0000}"/>
    <cellStyle name="Comma 3 9 2 2 6 2" xfId="43832" xr:uid="{00000000-0005-0000-0000-0000A58E0000}"/>
    <cellStyle name="Comma 3 9 2 2 7" xfId="33384" xr:uid="{00000000-0005-0000-0000-0000A68E0000}"/>
    <cellStyle name="Comma 3 9 2 3" xfId="4368" xr:uid="{00000000-0005-0000-0000-0000A78E0000}"/>
    <cellStyle name="Comma 3 9 2 3 2" xfId="9729" xr:uid="{00000000-0005-0000-0000-0000A88E0000}"/>
    <cellStyle name="Comma 3 9 2 3 2 2" xfId="22848" xr:uid="{00000000-0005-0000-0000-0000A98E0000}"/>
    <cellStyle name="Comma 3 9 2 3 2 2 2" xfId="54231" xr:uid="{00000000-0005-0000-0000-0000AA8E0000}"/>
    <cellStyle name="Comma 3 9 2 3 2 3" xfId="41277" xr:uid="{00000000-0005-0000-0000-0000AB8E0000}"/>
    <cellStyle name="Comma 3 9 2 3 3" xfId="30730" xr:uid="{00000000-0005-0000-0000-0000AC8E0000}"/>
    <cellStyle name="Comma 3 9 2 3 3 2" xfId="62112" xr:uid="{00000000-0005-0000-0000-0000AD8E0000}"/>
    <cellStyle name="Comma 3 9 2 3 4" xfId="15073" xr:uid="{00000000-0005-0000-0000-0000AE8E0000}"/>
    <cellStyle name="Comma 3 9 2 3 4 2" xfId="46458" xr:uid="{00000000-0005-0000-0000-0000AF8E0000}"/>
    <cellStyle name="Comma 3 9 2 3 5" xfId="36013" xr:uid="{00000000-0005-0000-0000-0000B08E0000}"/>
    <cellStyle name="Comma 3 9 2 4" xfId="7071" xr:uid="{00000000-0005-0000-0000-0000B18E0000}"/>
    <cellStyle name="Comma 3 9 2 4 2" xfId="25475" xr:uid="{00000000-0005-0000-0000-0000B28E0000}"/>
    <cellStyle name="Comma 3 9 2 4 2 2" xfId="56858" xr:uid="{00000000-0005-0000-0000-0000B38E0000}"/>
    <cellStyle name="Comma 3 9 2 4 3" xfId="17702" xr:uid="{00000000-0005-0000-0000-0000B48E0000}"/>
    <cellStyle name="Comma 3 9 2 4 3 2" xfId="49085" xr:uid="{00000000-0005-0000-0000-0000B58E0000}"/>
    <cellStyle name="Comma 3 9 2 4 4" xfId="38645" xr:uid="{00000000-0005-0000-0000-0000B68E0000}"/>
    <cellStyle name="Comma 3 9 2 5" xfId="20221" xr:uid="{00000000-0005-0000-0000-0000B78E0000}"/>
    <cellStyle name="Comma 3 9 2 5 2" xfId="51604" xr:uid="{00000000-0005-0000-0000-0000B88E0000}"/>
    <cellStyle name="Comma 3 9 2 6" xfId="28103" xr:uid="{00000000-0005-0000-0000-0000B98E0000}"/>
    <cellStyle name="Comma 3 9 2 6 2" xfId="59485" xr:uid="{00000000-0005-0000-0000-0000BA8E0000}"/>
    <cellStyle name="Comma 3 9 2 7" xfId="12445" xr:uid="{00000000-0005-0000-0000-0000BB8E0000}"/>
    <cellStyle name="Comma 3 9 2 7 2" xfId="43831" xr:uid="{00000000-0005-0000-0000-0000BC8E0000}"/>
    <cellStyle name="Comma 3 9 2 8" xfId="33383" xr:uid="{00000000-0005-0000-0000-0000BD8E0000}"/>
    <cellStyle name="Comma 3 9 3" xfId="1670" xr:uid="{00000000-0005-0000-0000-0000BE8E0000}"/>
    <cellStyle name="Comma 3 9 3 2" xfId="4370" xr:uid="{00000000-0005-0000-0000-0000BF8E0000}"/>
    <cellStyle name="Comma 3 9 3 2 2" xfId="9731" xr:uid="{00000000-0005-0000-0000-0000C08E0000}"/>
    <cellStyle name="Comma 3 9 3 2 2 2" xfId="22850" xr:uid="{00000000-0005-0000-0000-0000C18E0000}"/>
    <cellStyle name="Comma 3 9 3 2 2 2 2" xfId="54233" xr:uid="{00000000-0005-0000-0000-0000C28E0000}"/>
    <cellStyle name="Comma 3 9 3 2 2 3" xfId="41279" xr:uid="{00000000-0005-0000-0000-0000C38E0000}"/>
    <cellStyle name="Comma 3 9 3 2 3" xfId="30732" xr:uid="{00000000-0005-0000-0000-0000C48E0000}"/>
    <cellStyle name="Comma 3 9 3 2 3 2" xfId="62114" xr:uid="{00000000-0005-0000-0000-0000C58E0000}"/>
    <cellStyle name="Comma 3 9 3 2 4" xfId="15075" xr:uid="{00000000-0005-0000-0000-0000C68E0000}"/>
    <cellStyle name="Comma 3 9 3 2 4 2" xfId="46460" xr:uid="{00000000-0005-0000-0000-0000C78E0000}"/>
    <cellStyle name="Comma 3 9 3 2 5" xfId="36015" xr:uid="{00000000-0005-0000-0000-0000C88E0000}"/>
    <cellStyle name="Comma 3 9 3 3" xfId="7073" xr:uid="{00000000-0005-0000-0000-0000C98E0000}"/>
    <cellStyle name="Comma 3 9 3 3 2" xfId="25477" xr:uid="{00000000-0005-0000-0000-0000CA8E0000}"/>
    <cellStyle name="Comma 3 9 3 3 2 2" xfId="56860" xr:uid="{00000000-0005-0000-0000-0000CB8E0000}"/>
    <cellStyle name="Comma 3 9 3 3 3" xfId="17704" xr:uid="{00000000-0005-0000-0000-0000CC8E0000}"/>
    <cellStyle name="Comma 3 9 3 3 3 2" xfId="49087" xr:uid="{00000000-0005-0000-0000-0000CD8E0000}"/>
    <cellStyle name="Comma 3 9 3 3 4" xfId="38647" xr:uid="{00000000-0005-0000-0000-0000CE8E0000}"/>
    <cellStyle name="Comma 3 9 3 4" xfId="20223" xr:uid="{00000000-0005-0000-0000-0000CF8E0000}"/>
    <cellStyle name="Comma 3 9 3 4 2" xfId="51606" xr:uid="{00000000-0005-0000-0000-0000D08E0000}"/>
    <cellStyle name="Comma 3 9 3 5" xfId="28105" xr:uid="{00000000-0005-0000-0000-0000D18E0000}"/>
    <cellStyle name="Comma 3 9 3 5 2" xfId="59487" xr:uid="{00000000-0005-0000-0000-0000D28E0000}"/>
    <cellStyle name="Comma 3 9 3 6" xfId="12447" xr:uid="{00000000-0005-0000-0000-0000D38E0000}"/>
    <cellStyle name="Comma 3 9 3 6 2" xfId="43833" xr:uid="{00000000-0005-0000-0000-0000D48E0000}"/>
    <cellStyle name="Comma 3 9 3 7" xfId="33385" xr:uid="{00000000-0005-0000-0000-0000D58E0000}"/>
    <cellStyle name="Comma 3 9 4" xfId="1671" xr:uid="{00000000-0005-0000-0000-0000D68E0000}"/>
    <cellStyle name="Comma 3 9 4 2" xfId="4371" xr:uid="{00000000-0005-0000-0000-0000D78E0000}"/>
    <cellStyle name="Comma 3 9 4 2 2" xfId="9732" xr:uid="{00000000-0005-0000-0000-0000D88E0000}"/>
    <cellStyle name="Comma 3 9 4 2 2 2" xfId="22851" xr:uid="{00000000-0005-0000-0000-0000D98E0000}"/>
    <cellStyle name="Comma 3 9 4 2 2 2 2" xfId="54234" xr:uid="{00000000-0005-0000-0000-0000DA8E0000}"/>
    <cellStyle name="Comma 3 9 4 2 2 3" xfId="41280" xr:uid="{00000000-0005-0000-0000-0000DB8E0000}"/>
    <cellStyle name="Comma 3 9 4 2 3" xfId="30733" xr:uid="{00000000-0005-0000-0000-0000DC8E0000}"/>
    <cellStyle name="Comma 3 9 4 2 3 2" xfId="62115" xr:uid="{00000000-0005-0000-0000-0000DD8E0000}"/>
    <cellStyle name="Comma 3 9 4 2 4" xfId="15076" xr:uid="{00000000-0005-0000-0000-0000DE8E0000}"/>
    <cellStyle name="Comma 3 9 4 2 4 2" xfId="46461" xr:uid="{00000000-0005-0000-0000-0000DF8E0000}"/>
    <cellStyle name="Comma 3 9 4 2 5" xfId="36016" xr:uid="{00000000-0005-0000-0000-0000E08E0000}"/>
    <cellStyle name="Comma 3 9 4 3" xfId="7074" xr:uid="{00000000-0005-0000-0000-0000E18E0000}"/>
    <cellStyle name="Comma 3 9 4 3 2" xfId="25478" xr:uid="{00000000-0005-0000-0000-0000E28E0000}"/>
    <cellStyle name="Comma 3 9 4 3 2 2" xfId="56861" xr:uid="{00000000-0005-0000-0000-0000E38E0000}"/>
    <cellStyle name="Comma 3 9 4 3 3" xfId="17705" xr:uid="{00000000-0005-0000-0000-0000E48E0000}"/>
    <cellStyle name="Comma 3 9 4 3 3 2" xfId="49088" xr:uid="{00000000-0005-0000-0000-0000E58E0000}"/>
    <cellStyle name="Comma 3 9 4 3 4" xfId="38648" xr:uid="{00000000-0005-0000-0000-0000E68E0000}"/>
    <cellStyle name="Comma 3 9 4 4" xfId="20224" xr:uid="{00000000-0005-0000-0000-0000E78E0000}"/>
    <cellStyle name="Comma 3 9 4 4 2" xfId="51607" xr:uid="{00000000-0005-0000-0000-0000E88E0000}"/>
    <cellStyle name="Comma 3 9 4 5" xfId="28106" xr:uid="{00000000-0005-0000-0000-0000E98E0000}"/>
    <cellStyle name="Comma 3 9 4 5 2" xfId="59488" xr:uid="{00000000-0005-0000-0000-0000EA8E0000}"/>
    <cellStyle name="Comma 3 9 4 6" xfId="12448" xr:uid="{00000000-0005-0000-0000-0000EB8E0000}"/>
    <cellStyle name="Comma 3 9 4 6 2" xfId="43834" xr:uid="{00000000-0005-0000-0000-0000EC8E0000}"/>
    <cellStyle name="Comma 3 9 4 7" xfId="33386" xr:uid="{00000000-0005-0000-0000-0000ED8E0000}"/>
    <cellStyle name="Comma 3 9 5" xfId="4367" xr:uid="{00000000-0005-0000-0000-0000EE8E0000}"/>
    <cellStyle name="Comma 3 9 5 2" xfId="9728" xr:uid="{00000000-0005-0000-0000-0000EF8E0000}"/>
    <cellStyle name="Comma 3 9 5 2 2" xfId="22847" xr:uid="{00000000-0005-0000-0000-0000F08E0000}"/>
    <cellStyle name="Comma 3 9 5 2 2 2" xfId="54230" xr:uid="{00000000-0005-0000-0000-0000F18E0000}"/>
    <cellStyle name="Comma 3 9 5 2 3" xfId="41276" xr:uid="{00000000-0005-0000-0000-0000F28E0000}"/>
    <cellStyle name="Comma 3 9 5 3" xfId="30729" xr:uid="{00000000-0005-0000-0000-0000F38E0000}"/>
    <cellStyle name="Comma 3 9 5 3 2" xfId="62111" xr:uid="{00000000-0005-0000-0000-0000F48E0000}"/>
    <cellStyle name="Comma 3 9 5 4" xfId="15072" xr:uid="{00000000-0005-0000-0000-0000F58E0000}"/>
    <cellStyle name="Comma 3 9 5 4 2" xfId="46457" xr:uid="{00000000-0005-0000-0000-0000F68E0000}"/>
    <cellStyle name="Comma 3 9 5 5" xfId="36012" xr:uid="{00000000-0005-0000-0000-0000F78E0000}"/>
    <cellStyle name="Comma 3 9 6" xfId="7070" xr:uid="{00000000-0005-0000-0000-0000F88E0000}"/>
    <cellStyle name="Comma 3 9 6 2" xfId="25474" xr:uid="{00000000-0005-0000-0000-0000F98E0000}"/>
    <cellStyle name="Comma 3 9 6 2 2" xfId="56857" xr:uid="{00000000-0005-0000-0000-0000FA8E0000}"/>
    <cellStyle name="Comma 3 9 6 3" xfId="17701" xr:uid="{00000000-0005-0000-0000-0000FB8E0000}"/>
    <cellStyle name="Comma 3 9 6 3 2" xfId="49084" xr:uid="{00000000-0005-0000-0000-0000FC8E0000}"/>
    <cellStyle name="Comma 3 9 6 4" xfId="38644" xr:uid="{00000000-0005-0000-0000-0000FD8E0000}"/>
    <cellStyle name="Comma 3 9 7" xfId="20220" xr:uid="{00000000-0005-0000-0000-0000FE8E0000}"/>
    <cellStyle name="Comma 3 9 7 2" xfId="51603" xr:uid="{00000000-0005-0000-0000-0000FF8E0000}"/>
    <cellStyle name="Comma 3 9 8" xfId="28102" xr:uid="{00000000-0005-0000-0000-0000008F0000}"/>
    <cellStyle name="Comma 3 9 8 2" xfId="59484" xr:uid="{00000000-0005-0000-0000-0000018F0000}"/>
    <cellStyle name="Comma 3 9 9" xfId="12444" xr:uid="{00000000-0005-0000-0000-0000028F0000}"/>
    <cellStyle name="Comma 3 9 9 2" xfId="43830" xr:uid="{00000000-0005-0000-0000-0000038F0000}"/>
    <cellStyle name="Comma 4" xfId="234" xr:uid="{00000000-0005-0000-0000-0000048F0000}"/>
    <cellStyle name="Comma 4 10" xfId="1673" xr:uid="{00000000-0005-0000-0000-0000058F0000}"/>
    <cellStyle name="Comma 4 10 2" xfId="1674" xr:uid="{00000000-0005-0000-0000-0000068F0000}"/>
    <cellStyle name="Comma 4 10 2 2" xfId="4374" xr:uid="{00000000-0005-0000-0000-0000078F0000}"/>
    <cellStyle name="Comma 4 10 2 2 2" xfId="9735" xr:uid="{00000000-0005-0000-0000-0000088F0000}"/>
    <cellStyle name="Comma 4 10 2 2 2 2" xfId="22854" xr:uid="{00000000-0005-0000-0000-0000098F0000}"/>
    <cellStyle name="Comma 4 10 2 2 2 2 2" xfId="54237" xr:uid="{00000000-0005-0000-0000-00000A8F0000}"/>
    <cellStyle name="Comma 4 10 2 2 2 3" xfId="41283" xr:uid="{00000000-0005-0000-0000-00000B8F0000}"/>
    <cellStyle name="Comma 4 10 2 2 3" xfId="30736" xr:uid="{00000000-0005-0000-0000-00000C8F0000}"/>
    <cellStyle name="Comma 4 10 2 2 3 2" xfId="62118" xr:uid="{00000000-0005-0000-0000-00000D8F0000}"/>
    <cellStyle name="Comma 4 10 2 2 4" xfId="15079" xr:uid="{00000000-0005-0000-0000-00000E8F0000}"/>
    <cellStyle name="Comma 4 10 2 2 4 2" xfId="46464" xr:uid="{00000000-0005-0000-0000-00000F8F0000}"/>
    <cellStyle name="Comma 4 10 2 2 5" xfId="36019" xr:uid="{00000000-0005-0000-0000-0000108F0000}"/>
    <cellStyle name="Comma 4 10 2 3" xfId="7077" xr:uid="{00000000-0005-0000-0000-0000118F0000}"/>
    <cellStyle name="Comma 4 10 2 3 2" xfId="25481" xr:uid="{00000000-0005-0000-0000-0000128F0000}"/>
    <cellStyle name="Comma 4 10 2 3 2 2" xfId="56864" xr:uid="{00000000-0005-0000-0000-0000138F0000}"/>
    <cellStyle name="Comma 4 10 2 3 3" xfId="17708" xr:uid="{00000000-0005-0000-0000-0000148F0000}"/>
    <cellStyle name="Comma 4 10 2 3 3 2" xfId="49091" xr:uid="{00000000-0005-0000-0000-0000158F0000}"/>
    <cellStyle name="Comma 4 10 2 3 4" xfId="38651" xr:uid="{00000000-0005-0000-0000-0000168F0000}"/>
    <cellStyle name="Comma 4 10 2 4" xfId="20227" xr:uid="{00000000-0005-0000-0000-0000178F0000}"/>
    <cellStyle name="Comma 4 10 2 4 2" xfId="51610" xr:uid="{00000000-0005-0000-0000-0000188F0000}"/>
    <cellStyle name="Comma 4 10 2 5" xfId="28109" xr:uid="{00000000-0005-0000-0000-0000198F0000}"/>
    <cellStyle name="Comma 4 10 2 5 2" xfId="59491" xr:uid="{00000000-0005-0000-0000-00001A8F0000}"/>
    <cellStyle name="Comma 4 10 2 6" xfId="12451" xr:uid="{00000000-0005-0000-0000-00001B8F0000}"/>
    <cellStyle name="Comma 4 10 2 6 2" xfId="43837" xr:uid="{00000000-0005-0000-0000-00001C8F0000}"/>
    <cellStyle name="Comma 4 10 2 7" xfId="33389" xr:uid="{00000000-0005-0000-0000-00001D8F0000}"/>
    <cellStyle name="Comma 4 10 3" xfId="1675" xr:uid="{00000000-0005-0000-0000-00001E8F0000}"/>
    <cellStyle name="Comma 4 10 3 2" xfId="4375" xr:uid="{00000000-0005-0000-0000-00001F8F0000}"/>
    <cellStyle name="Comma 4 10 3 2 2" xfId="9736" xr:uid="{00000000-0005-0000-0000-0000208F0000}"/>
    <cellStyle name="Comma 4 10 3 2 2 2" xfId="22855" xr:uid="{00000000-0005-0000-0000-0000218F0000}"/>
    <cellStyle name="Comma 4 10 3 2 2 2 2" xfId="54238" xr:uid="{00000000-0005-0000-0000-0000228F0000}"/>
    <cellStyle name="Comma 4 10 3 2 2 3" xfId="41284" xr:uid="{00000000-0005-0000-0000-0000238F0000}"/>
    <cellStyle name="Comma 4 10 3 2 3" xfId="30737" xr:uid="{00000000-0005-0000-0000-0000248F0000}"/>
    <cellStyle name="Comma 4 10 3 2 3 2" xfId="62119" xr:uid="{00000000-0005-0000-0000-0000258F0000}"/>
    <cellStyle name="Comma 4 10 3 2 4" xfId="15080" xr:uid="{00000000-0005-0000-0000-0000268F0000}"/>
    <cellStyle name="Comma 4 10 3 2 4 2" xfId="46465" xr:uid="{00000000-0005-0000-0000-0000278F0000}"/>
    <cellStyle name="Comma 4 10 3 2 5" xfId="36020" xr:uid="{00000000-0005-0000-0000-0000288F0000}"/>
    <cellStyle name="Comma 4 10 3 3" xfId="7078" xr:uid="{00000000-0005-0000-0000-0000298F0000}"/>
    <cellStyle name="Comma 4 10 3 3 2" xfId="25482" xr:uid="{00000000-0005-0000-0000-00002A8F0000}"/>
    <cellStyle name="Comma 4 10 3 3 2 2" xfId="56865" xr:uid="{00000000-0005-0000-0000-00002B8F0000}"/>
    <cellStyle name="Comma 4 10 3 3 3" xfId="17709" xr:uid="{00000000-0005-0000-0000-00002C8F0000}"/>
    <cellStyle name="Comma 4 10 3 3 3 2" xfId="49092" xr:uid="{00000000-0005-0000-0000-00002D8F0000}"/>
    <cellStyle name="Comma 4 10 3 3 4" xfId="38652" xr:uid="{00000000-0005-0000-0000-00002E8F0000}"/>
    <cellStyle name="Comma 4 10 3 4" xfId="20228" xr:uid="{00000000-0005-0000-0000-00002F8F0000}"/>
    <cellStyle name="Comma 4 10 3 4 2" xfId="51611" xr:uid="{00000000-0005-0000-0000-0000308F0000}"/>
    <cellStyle name="Comma 4 10 3 5" xfId="28110" xr:uid="{00000000-0005-0000-0000-0000318F0000}"/>
    <cellStyle name="Comma 4 10 3 5 2" xfId="59492" xr:uid="{00000000-0005-0000-0000-0000328F0000}"/>
    <cellStyle name="Comma 4 10 3 6" xfId="12452" xr:uid="{00000000-0005-0000-0000-0000338F0000}"/>
    <cellStyle name="Comma 4 10 3 6 2" xfId="43838" xr:uid="{00000000-0005-0000-0000-0000348F0000}"/>
    <cellStyle name="Comma 4 10 3 7" xfId="33390" xr:uid="{00000000-0005-0000-0000-0000358F0000}"/>
    <cellStyle name="Comma 4 10 4" xfId="4373" xr:uid="{00000000-0005-0000-0000-0000368F0000}"/>
    <cellStyle name="Comma 4 10 4 2" xfId="9734" xr:uid="{00000000-0005-0000-0000-0000378F0000}"/>
    <cellStyle name="Comma 4 10 4 2 2" xfId="22853" xr:uid="{00000000-0005-0000-0000-0000388F0000}"/>
    <cellStyle name="Comma 4 10 4 2 2 2" xfId="54236" xr:uid="{00000000-0005-0000-0000-0000398F0000}"/>
    <cellStyle name="Comma 4 10 4 2 3" xfId="41282" xr:uid="{00000000-0005-0000-0000-00003A8F0000}"/>
    <cellStyle name="Comma 4 10 4 3" xfId="30735" xr:uid="{00000000-0005-0000-0000-00003B8F0000}"/>
    <cellStyle name="Comma 4 10 4 3 2" xfId="62117" xr:uid="{00000000-0005-0000-0000-00003C8F0000}"/>
    <cellStyle name="Comma 4 10 4 4" xfId="15078" xr:uid="{00000000-0005-0000-0000-00003D8F0000}"/>
    <cellStyle name="Comma 4 10 4 4 2" xfId="46463" xr:uid="{00000000-0005-0000-0000-00003E8F0000}"/>
    <cellStyle name="Comma 4 10 4 5" xfId="36018" xr:uid="{00000000-0005-0000-0000-00003F8F0000}"/>
    <cellStyle name="Comma 4 10 5" xfId="7076" xr:uid="{00000000-0005-0000-0000-0000408F0000}"/>
    <cellStyle name="Comma 4 10 5 2" xfId="25480" xr:uid="{00000000-0005-0000-0000-0000418F0000}"/>
    <cellStyle name="Comma 4 10 5 2 2" xfId="56863" xr:uid="{00000000-0005-0000-0000-0000428F0000}"/>
    <cellStyle name="Comma 4 10 5 3" xfId="17707" xr:uid="{00000000-0005-0000-0000-0000438F0000}"/>
    <cellStyle name="Comma 4 10 5 3 2" xfId="49090" xr:uid="{00000000-0005-0000-0000-0000448F0000}"/>
    <cellStyle name="Comma 4 10 5 4" xfId="38650" xr:uid="{00000000-0005-0000-0000-0000458F0000}"/>
    <cellStyle name="Comma 4 10 6" xfId="20226" xr:uid="{00000000-0005-0000-0000-0000468F0000}"/>
    <cellStyle name="Comma 4 10 6 2" xfId="51609" xr:uid="{00000000-0005-0000-0000-0000478F0000}"/>
    <cellStyle name="Comma 4 10 7" xfId="28108" xr:uid="{00000000-0005-0000-0000-0000488F0000}"/>
    <cellStyle name="Comma 4 10 7 2" xfId="59490" xr:uid="{00000000-0005-0000-0000-0000498F0000}"/>
    <cellStyle name="Comma 4 10 8" xfId="12450" xr:uid="{00000000-0005-0000-0000-00004A8F0000}"/>
    <cellStyle name="Comma 4 10 8 2" xfId="43836" xr:uid="{00000000-0005-0000-0000-00004B8F0000}"/>
    <cellStyle name="Comma 4 10 9" xfId="33388" xr:uid="{00000000-0005-0000-0000-00004C8F0000}"/>
    <cellStyle name="Comma 4 11" xfId="1676" xr:uid="{00000000-0005-0000-0000-00004D8F0000}"/>
    <cellStyle name="Comma 4 11 2" xfId="1677" xr:uid="{00000000-0005-0000-0000-00004E8F0000}"/>
    <cellStyle name="Comma 4 11 2 2" xfId="4377" xr:uid="{00000000-0005-0000-0000-00004F8F0000}"/>
    <cellStyle name="Comma 4 11 2 2 2" xfId="9738" xr:uid="{00000000-0005-0000-0000-0000508F0000}"/>
    <cellStyle name="Comma 4 11 2 2 2 2" xfId="22857" xr:uid="{00000000-0005-0000-0000-0000518F0000}"/>
    <cellStyle name="Comma 4 11 2 2 2 2 2" xfId="54240" xr:uid="{00000000-0005-0000-0000-0000528F0000}"/>
    <cellStyle name="Comma 4 11 2 2 2 3" xfId="41286" xr:uid="{00000000-0005-0000-0000-0000538F0000}"/>
    <cellStyle name="Comma 4 11 2 2 3" xfId="30739" xr:uid="{00000000-0005-0000-0000-0000548F0000}"/>
    <cellStyle name="Comma 4 11 2 2 3 2" xfId="62121" xr:uid="{00000000-0005-0000-0000-0000558F0000}"/>
    <cellStyle name="Comma 4 11 2 2 4" xfId="15082" xr:uid="{00000000-0005-0000-0000-0000568F0000}"/>
    <cellStyle name="Comma 4 11 2 2 4 2" xfId="46467" xr:uid="{00000000-0005-0000-0000-0000578F0000}"/>
    <cellStyle name="Comma 4 11 2 2 5" xfId="36022" xr:uid="{00000000-0005-0000-0000-0000588F0000}"/>
    <cellStyle name="Comma 4 11 2 3" xfId="7080" xr:uid="{00000000-0005-0000-0000-0000598F0000}"/>
    <cellStyle name="Comma 4 11 2 3 2" xfId="25484" xr:uid="{00000000-0005-0000-0000-00005A8F0000}"/>
    <cellStyle name="Comma 4 11 2 3 2 2" xfId="56867" xr:uid="{00000000-0005-0000-0000-00005B8F0000}"/>
    <cellStyle name="Comma 4 11 2 3 3" xfId="17711" xr:uid="{00000000-0005-0000-0000-00005C8F0000}"/>
    <cellStyle name="Comma 4 11 2 3 3 2" xfId="49094" xr:uid="{00000000-0005-0000-0000-00005D8F0000}"/>
    <cellStyle name="Comma 4 11 2 3 4" xfId="38654" xr:uid="{00000000-0005-0000-0000-00005E8F0000}"/>
    <cellStyle name="Comma 4 11 2 4" xfId="20230" xr:uid="{00000000-0005-0000-0000-00005F8F0000}"/>
    <cellStyle name="Comma 4 11 2 4 2" xfId="51613" xr:uid="{00000000-0005-0000-0000-0000608F0000}"/>
    <cellStyle name="Comma 4 11 2 5" xfId="28112" xr:uid="{00000000-0005-0000-0000-0000618F0000}"/>
    <cellStyle name="Comma 4 11 2 5 2" xfId="59494" xr:uid="{00000000-0005-0000-0000-0000628F0000}"/>
    <cellStyle name="Comma 4 11 2 6" xfId="12454" xr:uid="{00000000-0005-0000-0000-0000638F0000}"/>
    <cellStyle name="Comma 4 11 2 6 2" xfId="43840" xr:uid="{00000000-0005-0000-0000-0000648F0000}"/>
    <cellStyle name="Comma 4 11 2 7" xfId="33392" xr:uid="{00000000-0005-0000-0000-0000658F0000}"/>
    <cellStyle name="Comma 4 11 3" xfId="4376" xr:uid="{00000000-0005-0000-0000-0000668F0000}"/>
    <cellStyle name="Comma 4 11 3 2" xfId="9737" xr:uid="{00000000-0005-0000-0000-0000678F0000}"/>
    <cellStyle name="Comma 4 11 3 2 2" xfId="22856" xr:uid="{00000000-0005-0000-0000-0000688F0000}"/>
    <cellStyle name="Comma 4 11 3 2 2 2" xfId="54239" xr:uid="{00000000-0005-0000-0000-0000698F0000}"/>
    <cellStyle name="Comma 4 11 3 2 3" xfId="41285" xr:uid="{00000000-0005-0000-0000-00006A8F0000}"/>
    <cellStyle name="Comma 4 11 3 3" xfId="30738" xr:uid="{00000000-0005-0000-0000-00006B8F0000}"/>
    <cellStyle name="Comma 4 11 3 3 2" xfId="62120" xr:uid="{00000000-0005-0000-0000-00006C8F0000}"/>
    <cellStyle name="Comma 4 11 3 4" xfId="15081" xr:uid="{00000000-0005-0000-0000-00006D8F0000}"/>
    <cellStyle name="Comma 4 11 3 4 2" xfId="46466" xr:uid="{00000000-0005-0000-0000-00006E8F0000}"/>
    <cellStyle name="Comma 4 11 3 5" xfId="36021" xr:uid="{00000000-0005-0000-0000-00006F8F0000}"/>
    <cellStyle name="Comma 4 11 4" xfId="7079" xr:uid="{00000000-0005-0000-0000-0000708F0000}"/>
    <cellStyle name="Comma 4 11 4 2" xfId="25483" xr:uid="{00000000-0005-0000-0000-0000718F0000}"/>
    <cellStyle name="Comma 4 11 4 2 2" xfId="56866" xr:uid="{00000000-0005-0000-0000-0000728F0000}"/>
    <cellStyle name="Comma 4 11 4 3" xfId="17710" xr:uid="{00000000-0005-0000-0000-0000738F0000}"/>
    <cellStyle name="Comma 4 11 4 3 2" xfId="49093" xr:uid="{00000000-0005-0000-0000-0000748F0000}"/>
    <cellStyle name="Comma 4 11 4 4" xfId="38653" xr:uid="{00000000-0005-0000-0000-0000758F0000}"/>
    <cellStyle name="Comma 4 11 5" xfId="20229" xr:uid="{00000000-0005-0000-0000-0000768F0000}"/>
    <cellStyle name="Comma 4 11 5 2" xfId="51612" xr:uid="{00000000-0005-0000-0000-0000778F0000}"/>
    <cellStyle name="Comma 4 11 6" xfId="28111" xr:uid="{00000000-0005-0000-0000-0000788F0000}"/>
    <cellStyle name="Comma 4 11 6 2" xfId="59493" xr:uid="{00000000-0005-0000-0000-0000798F0000}"/>
    <cellStyle name="Comma 4 11 7" xfId="12453" xr:uid="{00000000-0005-0000-0000-00007A8F0000}"/>
    <cellStyle name="Comma 4 11 7 2" xfId="43839" xr:uid="{00000000-0005-0000-0000-00007B8F0000}"/>
    <cellStyle name="Comma 4 11 8" xfId="33391" xr:uid="{00000000-0005-0000-0000-00007C8F0000}"/>
    <cellStyle name="Comma 4 12" xfId="1678" xr:uid="{00000000-0005-0000-0000-00007D8F0000}"/>
    <cellStyle name="Comma 4 12 2" xfId="4378" xr:uid="{00000000-0005-0000-0000-00007E8F0000}"/>
    <cellStyle name="Comma 4 12 2 2" xfId="9739" xr:uid="{00000000-0005-0000-0000-00007F8F0000}"/>
    <cellStyle name="Comma 4 12 2 2 2" xfId="22858" xr:uid="{00000000-0005-0000-0000-0000808F0000}"/>
    <cellStyle name="Comma 4 12 2 2 2 2" xfId="54241" xr:uid="{00000000-0005-0000-0000-0000818F0000}"/>
    <cellStyle name="Comma 4 12 2 2 3" xfId="41287" xr:uid="{00000000-0005-0000-0000-0000828F0000}"/>
    <cellStyle name="Comma 4 12 2 3" xfId="30740" xr:uid="{00000000-0005-0000-0000-0000838F0000}"/>
    <cellStyle name="Comma 4 12 2 3 2" xfId="62122" xr:uid="{00000000-0005-0000-0000-0000848F0000}"/>
    <cellStyle name="Comma 4 12 2 4" xfId="15083" xr:uid="{00000000-0005-0000-0000-0000858F0000}"/>
    <cellStyle name="Comma 4 12 2 4 2" xfId="46468" xr:uid="{00000000-0005-0000-0000-0000868F0000}"/>
    <cellStyle name="Comma 4 12 2 5" xfId="36023" xr:uid="{00000000-0005-0000-0000-0000878F0000}"/>
    <cellStyle name="Comma 4 12 3" xfId="7081" xr:uid="{00000000-0005-0000-0000-0000888F0000}"/>
    <cellStyle name="Comma 4 12 3 2" xfId="25485" xr:uid="{00000000-0005-0000-0000-0000898F0000}"/>
    <cellStyle name="Comma 4 12 3 2 2" xfId="56868" xr:uid="{00000000-0005-0000-0000-00008A8F0000}"/>
    <cellStyle name="Comma 4 12 3 3" xfId="17712" xr:uid="{00000000-0005-0000-0000-00008B8F0000}"/>
    <cellStyle name="Comma 4 12 3 3 2" xfId="49095" xr:uid="{00000000-0005-0000-0000-00008C8F0000}"/>
    <cellStyle name="Comma 4 12 3 4" xfId="38655" xr:uid="{00000000-0005-0000-0000-00008D8F0000}"/>
    <cellStyle name="Comma 4 12 4" xfId="20231" xr:uid="{00000000-0005-0000-0000-00008E8F0000}"/>
    <cellStyle name="Comma 4 12 4 2" xfId="51614" xr:uid="{00000000-0005-0000-0000-00008F8F0000}"/>
    <cellStyle name="Comma 4 12 5" xfId="28113" xr:uid="{00000000-0005-0000-0000-0000908F0000}"/>
    <cellStyle name="Comma 4 12 5 2" xfId="59495" xr:uid="{00000000-0005-0000-0000-0000918F0000}"/>
    <cellStyle name="Comma 4 12 6" xfId="12455" xr:uid="{00000000-0005-0000-0000-0000928F0000}"/>
    <cellStyle name="Comma 4 12 6 2" xfId="43841" xr:uid="{00000000-0005-0000-0000-0000938F0000}"/>
    <cellStyle name="Comma 4 12 7" xfId="33393" xr:uid="{00000000-0005-0000-0000-0000948F0000}"/>
    <cellStyle name="Comma 4 13" xfId="1679" xr:uid="{00000000-0005-0000-0000-0000958F0000}"/>
    <cellStyle name="Comma 4 13 2" xfId="4379" xr:uid="{00000000-0005-0000-0000-0000968F0000}"/>
    <cellStyle name="Comma 4 13 2 2" xfId="9740" xr:uid="{00000000-0005-0000-0000-0000978F0000}"/>
    <cellStyle name="Comma 4 13 2 2 2" xfId="22859" xr:uid="{00000000-0005-0000-0000-0000988F0000}"/>
    <cellStyle name="Comma 4 13 2 2 2 2" xfId="54242" xr:uid="{00000000-0005-0000-0000-0000998F0000}"/>
    <cellStyle name="Comma 4 13 2 2 3" xfId="41288" xr:uid="{00000000-0005-0000-0000-00009A8F0000}"/>
    <cellStyle name="Comma 4 13 2 3" xfId="30741" xr:uid="{00000000-0005-0000-0000-00009B8F0000}"/>
    <cellStyle name="Comma 4 13 2 3 2" xfId="62123" xr:uid="{00000000-0005-0000-0000-00009C8F0000}"/>
    <cellStyle name="Comma 4 13 2 4" xfId="15084" xr:uid="{00000000-0005-0000-0000-00009D8F0000}"/>
    <cellStyle name="Comma 4 13 2 4 2" xfId="46469" xr:uid="{00000000-0005-0000-0000-00009E8F0000}"/>
    <cellStyle name="Comma 4 13 2 5" xfId="36024" xr:uid="{00000000-0005-0000-0000-00009F8F0000}"/>
    <cellStyle name="Comma 4 13 3" xfId="7082" xr:uid="{00000000-0005-0000-0000-0000A08F0000}"/>
    <cellStyle name="Comma 4 13 3 2" xfId="25486" xr:uid="{00000000-0005-0000-0000-0000A18F0000}"/>
    <cellStyle name="Comma 4 13 3 2 2" xfId="56869" xr:uid="{00000000-0005-0000-0000-0000A28F0000}"/>
    <cellStyle name="Comma 4 13 3 3" xfId="17713" xr:uid="{00000000-0005-0000-0000-0000A38F0000}"/>
    <cellStyle name="Comma 4 13 3 3 2" xfId="49096" xr:uid="{00000000-0005-0000-0000-0000A48F0000}"/>
    <cellStyle name="Comma 4 13 3 4" xfId="38656" xr:uid="{00000000-0005-0000-0000-0000A58F0000}"/>
    <cellStyle name="Comma 4 13 4" xfId="20232" xr:uid="{00000000-0005-0000-0000-0000A68F0000}"/>
    <cellStyle name="Comma 4 13 4 2" xfId="51615" xr:uid="{00000000-0005-0000-0000-0000A78F0000}"/>
    <cellStyle name="Comma 4 13 5" xfId="28114" xr:uid="{00000000-0005-0000-0000-0000A88F0000}"/>
    <cellStyle name="Comma 4 13 5 2" xfId="59496" xr:uid="{00000000-0005-0000-0000-0000A98F0000}"/>
    <cellStyle name="Comma 4 13 6" xfId="12456" xr:uid="{00000000-0005-0000-0000-0000AA8F0000}"/>
    <cellStyle name="Comma 4 13 6 2" xfId="43842" xr:uid="{00000000-0005-0000-0000-0000AB8F0000}"/>
    <cellStyle name="Comma 4 13 7" xfId="33394" xr:uid="{00000000-0005-0000-0000-0000AC8F0000}"/>
    <cellStyle name="Comma 4 14" xfId="2749" xr:uid="{00000000-0005-0000-0000-0000AD8F0000}"/>
    <cellStyle name="Comma 4 14 2" xfId="5422" xr:uid="{00000000-0005-0000-0000-0000AE8F0000}"/>
    <cellStyle name="Comma 4 14 2 2" xfId="10777" xr:uid="{00000000-0005-0000-0000-0000AF8F0000}"/>
    <cellStyle name="Comma 4 14 2 2 2" xfId="23889" xr:uid="{00000000-0005-0000-0000-0000B08F0000}"/>
    <cellStyle name="Comma 4 14 2 2 2 2" xfId="55272" xr:uid="{00000000-0005-0000-0000-0000B18F0000}"/>
    <cellStyle name="Comma 4 14 2 2 3" xfId="42318" xr:uid="{00000000-0005-0000-0000-0000B28F0000}"/>
    <cellStyle name="Comma 4 14 2 3" xfId="31771" xr:uid="{00000000-0005-0000-0000-0000B38F0000}"/>
    <cellStyle name="Comma 4 14 2 3 2" xfId="63153" xr:uid="{00000000-0005-0000-0000-0000B48F0000}"/>
    <cellStyle name="Comma 4 14 2 4" xfId="16114" xr:uid="{00000000-0005-0000-0000-0000B58F0000}"/>
    <cellStyle name="Comma 4 14 2 4 2" xfId="47499" xr:uid="{00000000-0005-0000-0000-0000B68F0000}"/>
    <cellStyle name="Comma 4 14 2 5" xfId="37054" xr:uid="{00000000-0005-0000-0000-0000B78F0000}"/>
    <cellStyle name="Comma 4 14 3" xfId="8130" xr:uid="{00000000-0005-0000-0000-0000B88F0000}"/>
    <cellStyle name="Comma 4 14 3 2" xfId="26516" xr:uid="{00000000-0005-0000-0000-0000B98F0000}"/>
    <cellStyle name="Comma 4 14 3 2 2" xfId="57899" xr:uid="{00000000-0005-0000-0000-0000BA8F0000}"/>
    <cellStyle name="Comma 4 14 3 3" xfId="18743" xr:uid="{00000000-0005-0000-0000-0000BB8F0000}"/>
    <cellStyle name="Comma 4 14 3 3 2" xfId="50126" xr:uid="{00000000-0005-0000-0000-0000BC8F0000}"/>
    <cellStyle name="Comma 4 14 3 4" xfId="39688" xr:uid="{00000000-0005-0000-0000-0000BD8F0000}"/>
    <cellStyle name="Comma 4 14 4" xfId="21262" xr:uid="{00000000-0005-0000-0000-0000BE8F0000}"/>
    <cellStyle name="Comma 4 14 4 2" xfId="52645" xr:uid="{00000000-0005-0000-0000-0000BF8F0000}"/>
    <cellStyle name="Comma 4 14 5" xfId="29144" xr:uid="{00000000-0005-0000-0000-0000C08F0000}"/>
    <cellStyle name="Comma 4 14 5 2" xfId="60526" xr:uid="{00000000-0005-0000-0000-0000C18F0000}"/>
    <cellStyle name="Comma 4 14 6" xfId="13486" xr:uid="{00000000-0005-0000-0000-0000C28F0000}"/>
    <cellStyle name="Comma 4 14 6 2" xfId="44872" xr:uid="{00000000-0005-0000-0000-0000C38F0000}"/>
    <cellStyle name="Comma 4 14 7" xfId="34424" xr:uid="{00000000-0005-0000-0000-0000C48F0000}"/>
    <cellStyle name="Comma 4 15" xfId="2808" xr:uid="{00000000-0005-0000-0000-0000C58F0000}"/>
    <cellStyle name="Comma 4 15 2" xfId="5481" xr:uid="{00000000-0005-0000-0000-0000C68F0000}"/>
    <cellStyle name="Comma 4 15 2 2" xfId="10832" xr:uid="{00000000-0005-0000-0000-0000C78F0000}"/>
    <cellStyle name="Comma 4 15 2 2 2" xfId="23943" xr:uid="{00000000-0005-0000-0000-0000C88F0000}"/>
    <cellStyle name="Comma 4 15 2 2 2 2" xfId="55326" xr:uid="{00000000-0005-0000-0000-0000C98F0000}"/>
    <cellStyle name="Comma 4 15 2 2 3" xfId="42372" xr:uid="{00000000-0005-0000-0000-0000CA8F0000}"/>
    <cellStyle name="Comma 4 15 2 3" xfId="31825" xr:uid="{00000000-0005-0000-0000-0000CB8F0000}"/>
    <cellStyle name="Comma 4 15 2 3 2" xfId="63207" xr:uid="{00000000-0005-0000-0000-0000CC8F0000}"/>
    <cellStyle name="Comma 4 15 2 4" xfId="16168" xr:uid="{00000000-0005-0000-0000-0000CD8F0000}"/>
    <cellStyle name="Comma 4 15 2 4 2" xfId="47553" xr:uid="{00000000-0005-0000-0000-0000CE8F0000}"/>
    <cellStyle name="Comma 4 15 2 5" xfId="37108" xr:uid="{00000000-0005-0000-0000-0000CF8F0000}"/>
    <cellStyle name="Comma 4 15 3" xfId="8186" xr:uid="{00000000-0005-0000-0000-0000D08F0000}"/>
    <cellStyle name="Comma 4 15 3 2" xfId="26570" xr:uid="{00000000-0005-0000-0000-0000D18F0000}"/>
    <cellStyle name="Comma 4 15 3 2 2" xfId="57953" xr:uid="{00000000-0005-0000-0000-0000D28F0000}"/>
    <cellStyle name="Comma 4 15 3 3" xfId="18797" xr:uid="{00000000-0005-0000-0000-0000D38F0000}"/>
    <cellStyle name="Comma 4 15 3 3 2" xfId="50180" xr:uid="{00000000-0005-0000-0000-0000D48F0000}"/>
    <cellStyle name="Comma 4 15 3 4" xfId="39742" xr:uid="{00000000-0005-0000-0000-0000D58F0000}"/>
    <cellStyle name="Comma 4 15 4" xfId="21316" xr:uid="{00000000-0005-0000-0000-0000D68F0000}"/>
    <cellStyle name="Comma 4 15 4 2" xfId="52699" xr:uid="{00000000-0005-0000-0000-0000D78F0000}"/>
    <cellStyle name="Comma 4 15 5" xfId="29198" xr:uid="{00000000-0005-0000-0000-0000D88F0000}"/>
    <cellStyle name="Comma 4 15 5 2" xfId="60580" xr:uid="{00000000-0005-0000-0000-0000D98F0000}"/>
    <cellStyle name="Comma 4 15 6" xfId="13540" xr:uid="{00000000-0005-0000-0000-0000DA8F0000}"/>
    <cellStyle name="Comma 4 15 6 2" xfId="44926" xr:uid="{00000000-0005-0000-0000-0000DB8F0000}"/>
    <cellStyle name="Comma 4 15 7" xfId="34478" xr:uid="{00000000-0005-0000-0000-0000DC8F0000}"/>
    <cellStyle name="Comma 4 16" xfId="1672" xr:uid="{00000000-0005-0000-0000-0000DD8F0000}"/>
    <cellStyle name="Comma 4 16 2" xfId="4372" xr:uid="{00000000-0005-0000-0000-0000DE8F0000}"/>
    <cellStyle name="Comma 4 16 2 2" xfId="9733" xr:uid="{00000000-0005-0000-0000-0000DF8F0000}"/>
    <cellStyle name="Comma 4 16 2 2 2" xfId="25479" xr:uid="{00000000-0005-0000-0000-0000E08F0000}"/>
    <cellStyle name="Comma 4 16 2 2 2 2" xfId="56862" xr:uid="{00000000-0005-0000-0000-0000E18F0000}"/>
    <cellStyle name="Comma 4 16 2 2 3" xfId="41281" xr:uid="{00000000-0005-0000-0000-0000E28F0000}"/>
    <cellStyle name="Comma 4 16 2 3" xfId="30734" xr:uid="{00000000-0005-0000-0000-0000E38F0000}"/>
    <cellStyle name="Comma 4 16 2 3 2" xfId="62116" xr:uid="{00000000-0005-0000-0000-0000E48F0000}"/>
    <cellStyle name="Comma 4 16 2 4" xfId="17706" xr:uid="{00000000-0005-0000-0000-0000E58F0000}"/>
    <cellStyle name="Comma 4 16 2 4 2" xfId="49089" xr:uid="{00000000-0005-0000-0000-0000E68F0000}"/>
    <cellStyle name="Comma 4 16 2 5" xfId="36017" xr:uid="{00000000-0005-0000-0000-0000E78F0000}"/>
    <cellStyle name="Comma 4 16 3" xfId="7075" xr:uid="{00000000-0005-0000-0000-0000E88F0000}"/>
    <cellStyle name="Comma 4 16 3 2" xfId="22852" xr:uid="{00000000-0005-0000-0000-0000E98F0000}"/>
    <cellStyle name="Comma 4 16 3 2 2" xfId="54235" xr:uid="{00000000-0005-0000-0000-0000EA8F0000}"/>
    <cellStyle name="Comma 4 16 3 3" xfId="38649" xr:uid="{00000000-0005-0000-0000-0000EB8F0000}"/>
    <cellStyle name="Comma 4 16 4" xfId="28107" xr:uid="{00000000-0005-0000-0000-0000EC8F0000}"/>
    <cellStyle name="Comma 4 16 4 2" xfId="59489" xr:uid="{00000000-0005-0000-0000-0000ED8F0000}"/>
    <cellStyle name="Comma 4 16 5" xfId="15077" xr:uid="{00000000-0005-0000-0000-0000EE8F0000}"/>
    <cellStyle name="Comma 4 16 5 2" xfId="46462" xr:uid="{00000000-0005-0000-0000-0000EF8F0000}"/>
    <cellStyle name="Comma 4 16 6" xfId="33387" xr:uid="{00000000-0005-0000-0000-0000F08F0000}"/>
    <cellStyle name="Comma 4 17" xfId="2943" xr:uid="{00000000-0005-0000-0000-0000F18F0000}"/>
    <cellStyle name="Comma 4 17 2" xfId="8305" xr:uid="{00000000-0005-0000-0000-0000F28F0000}"/>
    <cellStyle name="Comma 4 17 2 2" xfId="21424" xr:uid="{00000000-0005-0000-0000-0000F38F0000}"/>
    <cellStyle name="Comma 4 17 2 2 2" xfId="52807" xr:uid="{00000000-0005-0000-0000-0000F48F0000}"/>
    <cellStyle name="Comma 4 17 2 3" xfId="39853" xr:uid="{00000000-0005-0000-0000-0000F58F0000}"/>
    <cellStyle name="Comma 4 17 3" xfId="29306" xr:uid="{00000000-0005-0000-0000-0000F68F0000}"/>
    <cellStyle name="Comma 4 17 3 2" xfId="60688" xr:uid="{00000000-0005-0000-0000-0000F78F0000}"/>
    <cellStyle name="Comma 4 17 4" xfId="13649" xr:uid="{00000000-0005-0000-0000-0000F88F0000}"/>
    <cellStyle name="Comma 4 17 4 2" xfId="45034" xr:uid="{00000000-0005-0000-0000-0000F98F0000}"/>
    <cellStyle name="Comma 4 17 5" xfId="34589" xr:uid="{00000000-0005-0000-0000-0000FA8F0000}"/>
    <cellStyle name="Comma 4 18" xfId="5647" xr:uid="{00000000-0005-0000-0000-0000FB8F0000}"/>
    <cellStyle name="Comma 4 18 2" xfId="24051" xr:uid="{00000000-0005-0000-0000-0000FC8F0000}"/>
    <cellStyle name="Comma 4 18 2 2" xfId="55434" xr:uid="{00000000-0005-0000-0000-0000FD8F0000}"/>
    <cellStyle name="Comma 4 18 3" xfId="16278" xr:uid="{00000000-0005-0000-0000-0000FE8F0000}"/>
    <cellStyle name="Comma 4 18 3 2" xfId="47661" xr:uid="{00000000-0005-0000-0000-0000FF8F0000}"/>
    <cellStyle name="Comma 4 18 4" xfId="37221" xr:uid="{00000000-0005-0000-0000-000000900000}"/>
    <cellStyle name="Comma 4 19" xfId="8088" xr:uid="{00000000-0005-0000-0000-000001900000}"/>
    <cellStyle name="Comma 4 19 2" xfId="20225" xr:uid="{00000000-0005-0000-0000-000002900000}"/>
    <cellStyle name="Comma 4 19 2 2" xfId="51608" xr:uid="{00000000-0005-0000-0000-000003900000}"/>
    <cellStyle name="Comma 4 19 3" xfId="39660" xr:uid="{00000000-0005-0000-0000-000004900000}"/>
    <cellStyle name="Comma 4 2" xfId="182" xr:uid="{00000000-0005-0000-0000-000005900000}"/>
    <cellStyle name="Comma 4 2 10" xfId="1681" xr:uid="{00000000-0005-0000-0000-000006900000}"/>
    <cellStyle name="Comma 4 2 10 2" xfId="1682" xr:uid="{00000000-0005-0000-0000-000007900000}"/>
    <cellStyle name="Comma 4 2 10 2 2" xfId="4382" xr:uid="{00000000-0005-0000-0000-000008900000}"/>
    <cellStyle name="Comma 4 2 10 2 2 2" xfId="9743" xr:uid="{00000000-0005-0000-0000-000009900000}"/>
    <cellStyle name="Comma 4 2 10 2 2 2 2" xfId="22862" xr:uid="{00000000-0005-0000-0000-00000A900000}"/>
    <cellStyle name="Comma 4 2 10 2 2 2 2 2" xfId="54245" xr:uid="{00000000-0005-0000-0000-00000B900000}"/>
    <cellStyle name="Comma 4 2 10 2 2 2 3" xfId="41291" xr:uid="{00000000-0005-0000-0000-00000C900000}"/>
    <cellStyle name="Comma 4 2 10 2 2 3" xfId="30744" xr:uid="{00000000-0005-0000-0000-00000D900000}"/>
    <cellStyle name="Comma 4 2 10 2 2 3 2" xfId="62126" xr:uid="{00000000-0005-0000-0000-00000E900000}"/>
    <cellStyle name="Comma 4 2 10 2 2 4" xfId="15087" xr:uid="{00000000-0005-0000-0000-00000F900000}"/>
    <cellStyle name="Comma 4 2 10 2 2 4 2" xfId="46472" xr:uid="{00000000-0005-0000-0000-000010900000}"/>
    <cellStyle name="Comma 4 2 10 2 2 5" xfId="36027" xr:uid="{00000000-0005-0000-0000-000011900000}"/>
    <cellStyle name="Comma 4 2 10 2 3" xfId="7085" xr:uid="{00000000-0005-0000-0000-000012900000}"/>
    <cellStyle name="Comma 4 2 10 2 3 2" xfId="25489" xr:uid="{00000000-0005-0000-0000-000013900000}"/>
    <cellStyle name="Comma 4 2 10 2 3 2 2" xfId="56872" xr:uid="{00000000-0005-0000-0000-000014900000}"/>
    <cellStyle name="Comma 4 2 10 2 3 3" xfId="17716" xr:uid="{00000000-0005-0000-0000-000015900000}"/>
    <cellStyle name="Comma 4 2 10 2 3 3 2" xfId="49099" xr:uid="{00000000-0005-0000-0000-000016900000}"/>
    <cellStyle name="Comma 4 2 10 2 3 4" xfId="38659" xr:uid="{00000000-0005-0000-0000-000017900000}"/>
    <cellStyle name="Comma 4 2 10 2 4" xfId="20235" xr:uid="{00000000-0005-0000-0000-000018900000}"/>
    <cellStyle name="Comma 4 2 10 2 4 2" xfId="51618" xr:uid="{00000000-0005-0000-0000-000019900000}"/>
    <cellStyle name="Comma 4 2 10 2 5" xfId="28117" xr:uid="{00000000-0005-0000-0000-00001A900000}"/>
    <cellStyle name="Comma 4 2 10 2 5 2" xfId="59499" xr:uid="{00000000-0005-0000-0000-00001B900000}"/>
    <cellStyle name="Comma 4 2 10 2 6" xfId="12459" xr:uid="{00000000-0005-0000-0000-00001C900000}"/>
    <cellStyle name="Comma 4 2 10 2 6 2" xfId="43845" xr:uid="{00000000-0005-0000-0000-00001D900000}"/>
    <cellStyle name="Comma 4 2 10 2 7" xfId="33397" xr:uid="{00000000-0005-0000-0000-00001E900000}"/>
    <cellStyle name="Comma 4 2 10 3" xfId="4381" xr:uid="{00000000-0005-0000-0000-00001F900000}"/>
    <cellStyle name="Comma 4 2 10 3 2" xfId="9742" xr:uid="{00000000-0005-0000-0000-000020900000}"/>
    <cellStyle name="Comma 4 2 10 3 2 2" xfId="22861" xr:uid="{00000000-0005-0000-0000-000021900000}"/>
    <cellStyle name="Comma 4 2 10 3 2 2 2" xfId="54244" xr:uid="{00000000-0005-0000-0000-000022900000}"/>
    <cellStyle name="Comma 4 2 10 3 2 3" xfId="41290" xr:uid="{00000000-0005-0000-0000-000023900000}"/>
    <cellStyle name="Comma 4 2 10 3 3" xfId="30743" xr:uid="{00000000-0005-0000-0000-000024900000}"/>
    <cellStyle name="Comma 4 2 10 3 3 2" xfId="62125" xr:uid="{00000000-0005-0000-0000-000025900000}"/>
    <cellStyle name="Comma 4 2 10 3 4" xfId="15086" xr:uid="{00000000-0005-0000-0000-000026900000}"/>
    <cellStyle name="Comma 4 2 10 3 4 2" xfId="46471" xr:uid="{00000000-0005-0000-0000-000027900000}"/>
    <cellStyle name="Comma 4 2 10 3 5" xfId="36026" xr:uid="{00000000-0005-0000-0000-000028900000}"/>
    <cellStyle name="Comma 4 2 10 4" xfId="7084" xr:uid="{00000000-0005-0000-0000-000029900000}"/>
    <cellStyle name="Comma 4 2 10 4 2" xfId="25488" xr:uid="{00000000-0005-0000-0000-00002A900000}"/>
    <cellStyle name="Comma 4 2 10 4 2 2" xfId="56871" xr:uid="{00000000-0005-0000-0000-00002B900000}"/>
    <cellStyle name="Comma 4 2 10 4 3" xfId="17715" xr:uid="{00000000-0005-0000-0000-00002C900000}"/>
    <cellStyle name="Comma 4 2 10 4 3 2" xfId="49098" xr:uid="{00000000-0005-0000-0000-00002D900000}"/>
    <cellStyle name="Comma 4 2 10 4 4" xfId="38658" xr:uid="{00000000-0005-0000-0000-00002E900000}"/>
    <cellStyle name="Comma 4 2 10 5" xfId="20234" xr:uid="{00000000-0005-0000-0000-00002F900000}"/>
    <cellStyle name="Comma 4 2 10 5 2" xfId="51617" xr:uid="{00000000-0005-0000-0000-000030900000}"/>
    <cellStyle name="Comma 4 2 10 6" xfId="28116" xr:uid="{00000000-0005-0000-0000-000031900000}"/>
    <cellStyle name="Comma 4 2 10 6 2" xfId="59498" xr:uid="{00000000-0005-0000-0000-000032900000}"/>
    <cellStyle name="Comma 4 2 10 7" xfId="12458" xr:uid="{00000000-0005-0000-0000-000033900000}"/>
    <cellStyle name="Comma 4 2 10 7 2" xfId="43844" xr:uid="{00000000-0005-0000-0000-000034900000}"/>
    <cellStyle name="Comma 4 2 10 8" xfId="33396" xr:uid="{00000000-0005-0000-0000-000035900000}"/>
    <cellStyle name="Comma 4 2 11" xfId="1683" xr:uid="{00000000-0005-0000-0000-000036900000}"/>
    <cellStyle name="Comma 4 2 11 2" xfId="4383" xr:uid="{00000000-0005-0000-0000-000037900000}"/>
    <cellStyle name="Comma 4 2 11 2 2" xfId="9744" xr:uid="{00000000-0005-0000-0000-000038900000}"/>
    <cellStyle name="Comma 4 2 11 2 2 2" xfId="22863" xr:uid="{00000000-0005-0000-0000-000039900000}"/>
    <cellStyle name="Comma 4 2 11 2 2 2 2" xfId="54246" xr:uid="{00000000-0005-0000-0000-00003A900000}"/>
    <cellStyle name="Comma 4 2 11 2 2 3" xfId="41292" xr:uid="{00000000-0005-0000-0000-00003B900000}"/>
    <cellStyle name="Comma 4 2 11 2 3" xfId="30745" xr:uid="{00000000-0005-0000-0000-00003C900000}"/>
    <cellStyle name="Comma 4 2 11 2 3 2" xfId="62127" xr:uid="{00000000-0005-0000-0000-00003D900000}"/>
    <cellStyle name="Comma 4 2 11 2 4" xfId="15088" xr:uid="{00000000-0005-0000-0000-00003E900000}"/>
    <cellStyle name="Comma 4 2 11 2 4 2" xfId="46473" xr:uid="{00000000-0005-0000-0000-00003F900000}"/>
    <cellStyle name="Comma 4 2 11 2 5" xfId="36028" xr:uid="{00000000-0005-0000-0000-000040900000}"/>
    <cellStyle name="Comma 4 2 11 3" xfId="7086" xr:uid="{00000000-0005-0000-0000-000041900000}"/>
    <cellStyle name="Comma 4 2 11 3 2" xfId="25490" xr:uid="{00000000-0005-0000-0000-000042900000}"/>
    <cellStyle name="Comma 4 2 11 3 2 2" xfId="56873" xr:uid="{00000000-0005-0000-0000-000043900000}"/>
    <cellStyle name="Comma 4 2 11 3 3" xfId="17717" xr:uid="{00000000-0005-0000-0000-000044900000}"/>
    <cellStyle name="Comma 4 2 11 3 3 2" xfId="49100" xr:uid="{00000000-0005-0000-0000-000045900000}"/>
    <cellStyle name="Comma 4 2 11 3 4" xfId="38660" xr:uid="{00000000-0005-0000-0000-000046900000}"/>
    <cellStyle name="Comma 4 2 11 4" xfId="20236" xr:uid="{00000000-0005-0000-0000-000047900000}"/>
    <cellStyle name="Comma 4 2 11 4 2" xfId="51619" xr:uid="{00000000-0005-0000-0000-000048900000}"/>
    <cellStyle name="Comma 4 2 11 5" xfId="28118" xr:uid="{00000000-0005-0000-0000-000049900000}"/>
    <cellStyle name="Comma 4 2 11 5 2" xfId="59500" xr:uid="{00000000-0005-0000-0000-00004A900000}"/>
    <cellStyle name="Comma 4 2 11 6" xfId="12460" xr:uid="{00000000-0005-0000-0000-00004B900000}"/>
    <cellStyle name="Comma 4 2 11 6 2" xfId="43846" xr:uid="{00000000-0005-0000-0000-00004C900000}"/>
    <cellStyle name="Comma 4 2 11 7" xfId="33398" xr:uid="{00000000-0005-0000-0000-00004D900000}"/>
    <cellStyle name="Comma 4 2 12" xfId="1684" xr:uid="{00000000-0005-0000-0000-00004E900000}"/>
    <cellStyle name="Comma 4 2 12 2" xfId="4384" xr:uid="{00000000-0005-0000-0000-00004F900000}"/>
    <cellStyle name="Comma 4 2 12 2 2" xfId="9745" xr:uid="{00000000-0005-0000-0000-000050900000}"/>
    <cellStyle name="Comma 4 2 12 2 2 2" xfId="22864" xr:uid="{00000000-0005-0000-0000-000051900000}"/>
    <cellStyle name="Comma 4 2 12 2 2 2 2" xfId="54247" xr:uid="{00000000-0005-0000-0000-000052900000}"/>
    <cellStyle name="Comma 4 2 12 2 2 3" xfId="41293" xr:uid="{00000000-0005-0000-0000-000053900000}"/>
    <cellStyle name="Comma 4 2 12 2 3" xfId="30746" xr:uid="{00000000-0005-0000-0000-000054900000}"/>
    <cellStyle name="Comma 4 2 12 2 3 2" xfId="62128" xr:uid="{00000000-0005-0000-0000-000055900000}"/>
    <cellStyle name="Comma 4 2 12 2 4" xfId="15089" xr:uid="{00000000-0005-0000-0000-000056900000}"/>
    <cellStyle name="Comma 4 2 12 2 4 2" xfId="46474" xr:uid="{00000000-0005-0000-0000-000057900000}"/>
    <cellStyle name="Comma 4 2 12 2 5" xfId="36029" xr:uid="{00000000-0005-0000-0000-000058900000}"/>
    <cellStyle name="Comma 4 2 12 3" xfId="7087" xr:uid="{00000000-0005-0000-0000-000059900000}"/>
    <cellStyle name="Comma 4 2 12 3 2" xfId="25491" xr:uid="{00000000-0005-0000-0000-00005A900000}"/>
    <cellStyle name="Comma 4 2 12 3 2 2" xfId="56874" xr:uid="{00000000-0005-0000-0000-00005B900000}"/>
    <cellStyle name="Comma 4 2 12 3 3" xfId="17718" xr:uid="{00000000-0005-0000-0000-00005C900000}"/>
    <cellStyle name="Comma 4 2 12 3 3 2" xfId="49101" xr:uid="{00000000-0005-0000-0000-00005D900000}"/>
    <cellStyle name="Comma 4 2 12 3 4" xfId="38661" xr:uid="{00000000-0005-0000-0000-00005E900000}"/>
    <cellStyle name="Comma 4 2 12 4" xfId="20237" xr:uid="{00000000-0005-0000-0000-00005F900000}"/>
    <cellStyle name="Comma 4 2 12 4 2" xfId="51620" xr:uid="{00000000-0005-0000-0000-000060900000}"/>
    <cellStyle name="Comma 4 2 12 5" xfId="28119" xr:uid="{00000000-0005-0000-0000-000061900000}"/>
    <cellStyle name="Comma 4 2 12 5 2" xfId="59501" xr:uid="{00000000-0005-0000-0000-000062900000}"/>
    <cellStyle name="Comma 4 2 12 6" xfId="12461" xr:uid="{00000000-0005-0000-0000-000063900000}"/>
    <cellStyle name="Comma 4 2 12 6 2" xfId="43847" xr:uid="{00000000-0005-0000-0000-000064900000}"/>
    <cellStyle name="Comma 4 2 12 7" xfId="33399" xr:uid="{00000000-0005-0000-0000-000065900000}"/>
    <cellStyle name="Comma 4 2 13" xfId="1685" xr:uid="{00000000-0005-0000-0000-000066900000}"/>
    <cellStyle name="Comma 4 2 13 2" xfId="4385" xr:uid="{00000000-0005-0000-0000-000067900000}"/>
    <cellStyle name="Comma 4 2 13 2 2" xfId="9746" xr:uid="{00000000-0005-0000-0000-000068900000}"/>
    <cellStyle name="Comma 4 2 13 2 2 2" xfId="22865" xr:uid="{00000000-0005-0000-0000-000069900000}"/>
    <cellStyle name="Comma 4 2 13 2 2 2 2" xfId="54248" xr:uid="{00000000-0005-0000-0000-00006A900000}"/>
    <cellStyle name="Comma 4 2 13 2 2 3" xfId="41294" xr:uid="{00000000-0005-0000-0000-00006B900000}"/>
    <cellStyle name="Comma 4 2 13 2 3" xfId="30747" xr:uid="{00000000-0005-0000-0000-00006C900000}"/>
    <cellStyle name="Comma 4 2 13 2 3 2" xfId="62129" xr:uid="{00000000-0005-0000-0000-00006D900000}"/>
    <cellStyle name="Comma 4 2 13 2 4" xfId="15090" xr:uid="{00000000-0005-0000-0000-00006E900000}"/>
    <cellStyle name="Comma 4 2 13 2 4 2" xfId="46475" xr:uid="{00000000-0005-0000-0000-00006F900000}"/>
    <cellStyle name="Comma 4 2 13 2 5" xfId="36030" xr:uid="{00000000-0005-0000-0000-000070900000}"/>
    <cellStyle name="Comma 4 2 13 3" xfId="7088" xr:uid="{00000000-0005-0000-0000-000071900000}"/>
    <cellStyle name="Comma 4 2 13 3 2" xfId="25492" xr:uid="{00000000-0005-0000-0000-000072900000}"/>
    <cellStyle name="Comma 4 2 13 3 2 2" xfId="56875" xr:uid="{00000000-0005-0000-0000-000073900000}"/>
    <cellStyle name="Comma 4 2 13 3 3" xfId="17719" xr:uid="{00000000-0005-0000-0000-000074900000}"/>
    <cellStyle name="Comma 4 2 13 3 3 2" xfId="49102" xr:uid="{00000000-0005-0000-0000-000075900000}"/>
    <cellStyle name="Comma 4 2 13 3 4" xfId="38662" xr:uid="{00000000-0005-0000-0000-000076900000}"/>
    <cellStyle name="Comma 4 2 13 4" xfId="20238" xr:uid="{00000000-0005-0000-0000-000077900000}"/>
    <cellStyle name="Comma 4 2 13 4 2" xfId="51621" xr:uid="{00000000-0005-0000-0000-000078900000}"/>
    <cellStyle name="Comma 4 2 13 5" xfId="28120" xr:uid="{00000000-0005-0000-0000-000079900000}"/>
    <cellStyle name="Comma 4 2 13 5 2" xfId="59502" xr:uid="{00000000-0005-0000-0000-00007A900000}"/>
    <cellStyle name="Comma 4 2 13 6" xfId="12462" xr:uid="{00000000-0005-0000-0000-00007B900000}"/>
    <cellStyle name="Comma 4 2 13 6 2" xfId="43848" xr:uid="{00000000-0005-0000-0000-00007C900000}"/>
    <cellStyle name="Comma 4 2 13 7" xfId="33400" xr:uid="{00000000-0005-0000-0000-00007D900000}"/>
    <cellStyle name="Comma 4 2 14" xfId="2722" xr:uid="{00000000-0005-0000-0000-00007E900000}"/>
    <cellStyle name="Comma 4 2 14 2" xfId="5395" xr:uid="{00000000-0005-0000-0000-00007F900000}"/>
    <cellStyle name="Comma 4 2 14 2 2" xfId="10752" xr:uid="{00000000-0005-0000-0000-000080900000}"/>
    <cellStyle name="Comma 4 2 14 2 2 2" xfId="23865" xr:uid="{00000000-0005-0000-0000-000081900000}"/>
    <cellStyle name="Comma 4 2 14 2 2 2 2" xfId="55248" xr:uid="{00000000-0005-0000-0000-000082900000}"/>
    <cellStyle name="Comma 4 2 14 2 2 3" xfId="42294" xr:uid="{00000000-0005-0000-0000-000083900000}"/>
    <cellStyle name="Comma 4 2 14 2 3" xfId="31747" xr:uid="{00000000-0005-0000-0000-000084900000}"/>
    <cellStyle name="Comma 4 2 14 2 3 2" xfId="63129" xr:uid="{00000000-0005-0000-0000-000085900000}"/>
    <cellStyle name="Comma 4 2 14 2 4" xfId="16090" xr:uid="{00000000-0005-0000-0000-000086900000}"/>
    <cellStyle name="Comma 4 2 14 2 4 2" xfId="47475" xr:uid="{00000000-0005-0000-0000-000087900000}"/>
    <cellStyle name="Comma 4 2 14 2 5" xfId="37030" xr:uid="{00000000-0005-0000-0000-000088900000}"/>
    <cellStyle name="Comma 4 2 14 3" xfId="8105" xr:uid="{00000000-0005-0000-0000-000089900000}"/>
    <cellStyle name="Comma 4 2 14 3 2" xfId="26492" xr:uid="{00000000-0005-0000-0000-00008A900000}"/>
    <cellStyle name="Comma 4 2 14 3 2 2" xfId="57875" xr:uid="{00000000-0005-0000-0000-00008B900000}"/>
    <cellStyle name="Comma 4 2 14 3 3" xfId="18719" xr:uid="{00000000-0005-0000-0000-00008C900000}"/>
    <cellStyle name="Comma 4 2 14 3 3 2" xfId="50102" xr:uid="{00000000-0005-0000-0000-00008D900000}"/>
    <cellStyle name="Comma 4 2 14 3 4" xfId="39664" xr:uid="{00000000-0005-0000-0000-00008E900000}"/>
    <cellStyle name="Comma 4 2 14 4" xfId="21238" xr:uid="{00000000-0005-0000-0000-00008F900000}"/>
    <cellStyle name="Comma 4 2 14 4 2" xfId="52621" xr:uid="{00000000-0005-0000-0000-000090900000}"/>
    <cellStyle name="Comma 4 2 14 5" xfId="29120" xr:uid="{00000000-0005-0000-0000-000091900000}"/>
    <cellStyle name="Comma 4 2 14 5 2" xfId="60502" xr:uid="{00000000-0005-0000-0000-000092900000}"/>
    <cellStyle name="Comma 4 2 14 6" xfId="13462" xr:uid="{00000000-0005-0000-0000-000093900000}"/>
    <cellStyle name="Comma 4 2 14 6 2" xfId="44848" xr:uid="{00000000-0005-0000-0000-000094900000}"/>
    <cellStyle name="Comma 4 2 14 7" xfId="34400" xr:uid="{00000000-0005-0000-0000-000095900000}"/>
    <cellStyle name="Comma 4 2 15" xfId="2784" xr:uid="{00000000-0005-0000-0000-000096900000}"/>
    <cellStyle name="Comma 4 2 15 2" xfId="5457" xr:uid="{00000000-0005-0000-0000-000097900000}"/>
    <cellStyle name="Comma 4 2 15 2 2" xfId="10808" xr:uid="{00000000-0005-0000-0000-000098900000}"/>
    <cellStyle name="Comma 4 2 15 2 2 2" xfId="23919" xr:uid="{00000000-0005-0000-0000-000099900000}"/>
    <cellStyle name="Comma 4 2 15 2 2 2 2" xfId="55302" xr:uid="{00000000-0005-0000-0000-00009A900000}"/>
    <cellStyle name="Comma 4 2 15 2 2 3" xfId="42348" xr:uid="{00000000-0005-0000-0000-00009B900000}"/>
    <cellStyle name="Comma 4 2 15 2 3" xfId="31801" xr:uid="{00000000-0005-0000-0000-00009C900000}"/>
    <cellStyle name="Comma 4 2 15 2 3 2" xfId="63183" xr:uid="{00000000-0005-0000-0000-00009D900000}"/>
    <cellStyle name="Comma 4 2 15 2 4" xfId="16144" xr:uid="{00000000-0005-0000-0000-00009E900000}"/>
    <cellStyle name="Comma 4 2 15 2 4 2" xfId="47529" xr:uid="{00000000-0005-0000-0000-00009F900000}"/>
    <cellStyle name="Comma 4 2 15 2 5" xfId="37084" xr:uid="{00000000-0005-0000-0000-0000A0900000}"/>
    <cellStyle name="Comma 4 2 15 3" xfId="8162" xr:uid="{00000000-0005-0000-0000-0000A1900000}"/>
    <cellStyle name="Comma 4 2 15 3 2" xfId="26546" xr:uid="{00000000-0005-0000-0000-0000A2900000}"/>
    <cellStyle name="Comma 4 2 15 3 2 2" xfId="57929" xr:uid="{00000000-0005-0000-0000-0000A3900000}"/>
    <cellStyle name="Comma 4 2 15 3 3" xfId="18773" xr:uid="{00000000-0005-0000-0000-0000A4900000}"/>
    <cellStyle name="Comma 4 2 15 3 3 2" xfId="50156" xr:uid="{00000000-0005-0000-0000-0000A5900000}"/>
    <cellStyle name="Comma 4 2 15 3 4" xfId="39718" xr:uid="{00000000-0005-0000-0000-0000A6900000}"/>
    <cellStyle name="Comma 4 2 15 4" xfId="21292" xr:uid="{00000000-0005-0000-0000-0000A7900000}"/>
    <cellStyle name="Comma 4 2 15 4 2" xfId="52675" xr:uid="{00000000-0005-0000-0000-0000A8900000}"/>
    <cellStyle name="Comma 4 2 15 5" xfId="29174" xr:uid="{00000000-0005-0000-0000-0000A9900000}"/>
    <cellStyle name="Comma 4 2 15 5 2" xfId="60556" xr:uid="{00000000-0005-0000-0000-0000AA900000}"/>
    <cellStyle name="Comma 4 2 15 6" xfId="13516" xr:uid="{00000000-0005-0000-0000-0000AB900000}"/>
    <cellStyle name="Comma 4 2 15 6 2" xfId="44902" xr:uid="{00000000-0005-0000-0000-0000AC900000}"/>
    <cellStyle name="Comma 4 2 15 7" xfId="34454" xr:uid="{00000000-0005-0000-0000-0000AD900000}"/>
    <cellStyle name="Comma 4 2 16" xfId="1680" xr:uid="{00000000-0005-0000-0000-0000AE900000}"/>
    <cellStyle name="Comma 4 2 16 2" xfId="4380" xr:uid="{00000000-0005-0000-0000-0000AF900000}"/>
    <cellStyle name="Comma 4 2 16 2 2" xfId="9741" xr:uid="{00000000-0005-0000-0000-0000B0900000}"/>
    <cellStyle name="Comma 4 2 16 2 2 2" xfId="25487" xr:uid="{00000000-0005-0000-0000-0000B1900000}"/>
    <cellStyle name="Comma 4 2 16 2 2 2 2" xfId="56870" xr:uid="{00000000-0005-0000-0000-0000B2900000}"/>
    <cellStyle name="Comma 4 2 16 2 2 3" xfId="41289" xr:uid="{00000000-0005-0000-0000-0000B3900000}"/>
    <cellStyle name="Comma 4 2 16 2 3" xfId="30742" xr:uid="{00000000-0005-0000-0000-0000B4900000}"/>
    <cellStyle name="Comma 4 2 16 2 3 2" xfId="62124" xr:uid="{00000000-0005-0000-0000-0000B5900000}"/>
    <cellStyle name="Comma 4 2 16 2 4" xfId="17714" xr:uid="{00000000-0005-0000-0000-0000B6900000}"/>
    <cellStyle name="Comma 4 2 16 2 4 2" xfId="49097" xr:uid="{00000000-0005-0000-0000-0000B7900000}"/>
    <cellStyle name="Comma 4 2 16 2 5" xfId="36025" xr:uid="{00000000-0005-0000-0000-0000B8900000}"/>
    <cellStyle name="Comma 4 2 16 3" xfId="7083" xr:uid="{00000000-0005-0000-0000-0000B9900000}"/>
    <cellStyle name="Comma 4 2 16 3 2" xfId="22860" xr:uid="{00000000-0005-0000-0000-0000BA900000}"/>
    <cellStyle name="Comma 4 2 16 3 2 2" xfId="54243" xr:uid="{00000000-0005-0000-0000-0000BB900000}"/>
    <cellStyle name="Comma 4 2 16 3 3" xfId="38657" xr:uid="{00000000-0005-0000-0000-0000BC900000}"/>
    <cellStyle name="Comma 4 2 16 4" xfId="28115" xr:uid="{00000000-0005-0000-0000-0000BD900000}"/>
    <cellStyle name="Comma 4 2 16 4 2" xfId="59497" xr:uid="{00000000-0005-0000-0000-0000BE900000}"/>
    <cellStyle name="Comma 4 2 16 5" xfId="15085" xr:uid="{00000000-0005-0000-0000-0000BF900000}"/>
    <cellStyle name="Comma 4 2 16 5 2" xfId="46470" xr:uid="{00000000-0005-0000-0000-0000C0900000}"/>
    <cellStyle name="Comma 4 2 16 6" xfId="33395" xr:uid="{00000000-0005-0000-0000-0000C1900000}"/>
    <cellStyle name="Comma 4 2 17" xfId="2909" xr:uid="{00000000-0005-0000-0000-0000C2900000}"/>
    <cellStyle name="Comma 4 2 17 2" xfId="8279" xr:uid="{00000000-0005-0000-0000-0000C3900000}"/>
    <cellStyle name="Comma 4 2 17 2 2" xfId="21400" xr:uid="{00000000-0005-0000-0000-0000C4900000}"/>
    <cellStyle name="Comma 4 2 17 2 2 2" xfId="52783" xr:uid="{00000000-0005-0000-0000-0000C5900000}"/>
    <cellStyle name="Comma 4 2 17 2 3" xfId="39829" xr:uid="{00000000-0005-0000-0000-0000C6900000}"/>
    <cellStyle name="Comma 4 2 17 3" xfId="29282" xr:uid="{00000000-0005-0000-0000-0000C7900000}"/>
    <cellStyle name="Comma 4 2 17 3 2" xfId="60664" xr:uid="{00000000-0005-0000-0000-0000C8900000}"/>
    <cellStyle name="Comma 4 2 17 4" xfId="13624" xr:uid="{00000000-0005-0000-0000-0000C9900000}"/>
    <cellStyle name="Comma 4 2 17 4 2" xfId="45010" xr:uid="{00000000-0005-0000-0000-0000CA900000}"/>
    <cellStyle name="Comma 4 2 17 5" xfId="34565" xr:uid="{00000000-0005-0000-0000-0000CB900000}"/>
    <cellStyle name="Comma 4 2 18" xfId="5615" xr:uid="{00000000-0005-0000-0000-0000CC900000}"/>
    <cellStyle name="Comma 4 2 18 2" xfId="24027" xr:uid="{00000000-0005-0000-0000-0000CD900000}"/>
    <cellStyle name="Comma 4 2 18 2 2" xfId="55410" xr:uid="{00000000-0005-0000-0000-0000CE900000}"/>
    <cellStyle name="Comma 4 2 18 3" xfId="16254" xr:uid="{00000000-0005-0000-0000-0000CF900000}"/>
    <cellStyle name="Comma 4 2 18 3 2" xfId="47637" xr:uid="{00000000-0005-0000-0000-0000D0900000}"/>
    <cellStyle name="Comma 4 2 18 4" xfId="37197" xr:uid="{00000000-0005-0000-0000-0000D1900000}"/>
    <cellStyle name="Comma 4 2 19" xfId="20233" xr:uid="{00000000-0005-0000-0000-0000D2900000}"/>
    <cellStyle name="Comma 4 2 19 2" xfId="51616" xr:uid="{00000000-0005-0000-0000-0000D3900000}"/>
    <cellStyle name="Comma 4 2 2" xfId="194" xr:uid="{00000000-0005-0000-0000-0000D4900000}"/>
    <cellStyle name="Comma 4 2 2 10" xfId="1687" xr:uid="{00000000-0005-0000-0000-0000D5900000}"/>
    <cellStyle name="Comma 4 2 2 10 2" xfId="4387" xr:uid="{00000000-0005-0000-0000-0000D6900000}"/>
    <cellStyle name="Comma 4 2 2 10 2 2" xfId="9748" xr:uid="{00000000-0005-0000-0000-0000D7900000}"/>
    <cellStyle name="Comma 4 2 2 10 2 2 2" xfId="22867" xr:uid="{00000000-0005-0000-0000-0000D8900000}"/>
    <cellStyle name="Comma 4 2 2 10 2 2 2 2" xfId="54250" xr:uid="{00000000-0005-0000-0000-0000D9900000}"/>
    <cellStyle name="Comma 4 2 2 10 2 2 3" xfId="41296" xr:uid="{00000000-0005-0000-0000-0000DA900000}"/>
    <cellStyle name="Comma 4 2 2 10 2 3" xfId="30749" xr:uid="{00000000-0005-0000-0000-0000DB900000}"/>
    <cellStyle name="Comma 4 2 2 10 2 3 2" xfId="62131" xr:uid="{00000000-0005-0000-0000-0000DC900000}"/>
    <cellStyle name="Comma 4 2 2 10 2 4" xfId="15092" xr:uid="{00000000-0005-0000-0000-0000DD900000}"/>
    <cellStyle name="Comma 4 2 2 10 2 4 2" xfId="46477" xr:uid="{00000000-0005-0000-0000-0000DE900000}"/>
    <cellStyle name="Comma 4 2 2 10 2 5" xfId="36032" xr:uid="{00000000-0005-0000-0000-0000DF900000}"/>
    <cellStyle name="Comma 4 2 2 10 3" xfId="7090" xr:uid="{00000000-0005-0000-0000-0000E0900000}"/>
    <cellStyle name="Comma 4 2 2 10 3 2" xfId="25494" xr:uid="{00000000-0005-0000-0000-0000E1900000}"/>
    <cellStyle name="Comma 4 2 2 10 3 2 2" xfId="56877" xr:uid="{00000000-0005-0000-0000-0000E2900000}"/>
    <cellStyle name="Comma 4 2 2 10 3 3" xfId="17721" xr:uid="{00000000-0005-0000-0000-0000E3900000}"/>
    <cellStyle name="Comma 4 2 2 10 3 3 2" xfId="49104" xr:uid="{00000000-0005-0000-0000-0000E4900000}"/>
    <cellStyle name="Comma 4 2 2 10 3 4" xfId="38664" xr:uid="{00000000-0005-0000-0000-0000E5900000}"/>
    <cellStyle name="Comma 4 2 2 10 4" xfId="20240" xr:uid="{00000000-0005-0000-0000-0000E6900000}"/>
    <cellStyle name="Comma 4 2 2 10 4 2" xfId="51623" xr:uid="{00000000-0005-0000-0000-0000E7900000}"/>
    <cellStyle name="Comma 4 2 2 10 5" xfId="28122" xr:uid="{00000000-0005-0000-0000-0000E8900000}"/>
    <cellStyle name="Comma 4 2 2 10 5 2" xfId="59504" xr:uid="{00000000-0005-0000-0000-0000E9900000}"/>
    <cellStyle name="Comma 4 2 2 10 6" xfId="12464" xr:uid="{00000000-0005-0000-0000-0000EA900000}"/>
    <cellStyle name="Comma 4 2 2 10 6 2" xfId="43850" xr:uid="{00000000-0005-0000-0000-0000EB900000}"/>
    <cellStyle name="Comma 4 2 2 10 7" xfId="33402" xr:uid="{00000000-0005-0000-0000-0000EC900000}"/>
    <cellStyle name="Comma 4 2 2 11" xfId="2726" xr:uid="{00000000-0005-0000-0000-0000ED900000}"/>
    <cellStyle name="Comma 4 2 2 11 2" xfId="5399" xr:uid="{00000000-0005-0000-0000-0000EE900000}"/>
    <cellStyle name="Comma 4 2 2 11 2 2" xfId="10755" xr:uid="{00000000-0005-0000-0000-0000EF900000}"/>
    <cellStyle name="Comma 4 2 2 11 2 2 2" xfId="23868" xr:uid="{00000000-0005-0000-0000-0000F0900000}"/>
    <cellStyle name="Comma 4 2 2 11 2 2 2 2" xfId="55251" xr:uid="{00000000-0005-0000-0000-0000F1900000}"/>
    <cellStyle name="Comma 4 2 2 11 2 2 3" xfId="42297" xr:uid="{00000000-0005-0000-0000-0000F2900000}"/>
    <cellStyle name="Comma 4 2 2 11 2 3" xfId="31750" xr:uid="{00000000-0005-0000-0000-0000F3900000}"/>
    <cellStyle name="Comma 4 2 2 11 2 3 2" xfId="63132" xr:uid="{00000000-0005-0000-0000-0000F4900000}"/>
    <cellStyle name="Comma 4 2 2 11 2 4" xfId="16093" xr:uid="{00000000-0005-0000-0000-0000F5900000}"/>
    <cellStyle name="Comma 4 2 2 11 2 4 2" xfId="47478" xr:uid="{00000000-0005-0000-0000-0000F6900000}"/>
    <cellStyle name="Comma 4 2 2 11 2 5" xfId="37033" xr:uid="{00000000-0005-0000-0000-0000F7900000}"/>
    <cellStyle name="Comma 4 2 2 11 3" xfId="8108" xr:uid="{00000000-0005-0000-0000-0000F8900000}"/>
    <cellStyle name="Comma 4 2 2 11 3 2" xfId="26495" xr:uid="{00000000-0005-0000-0000-0000F9900000}"/>
    <cellStyle name="Comma 4 2 2 11 3 2 2" xfId="57878" xr:uid="{00000000-0005-0000-0000-0000FA900000}"/>
    <cellStyle name="Comma 4 2 2 11 3 3" xfId="18722" xr:uid="{00000000-0005-0000-0000-0000FB900000}"/>
    <cellStyle name="Comma 4 2 2 11 3 3 2" xfId="50105" xr:uid="{00000000-0005-0000-0000-0000FC900000}"/>
    <cellStyle name="Comma 4 2 2 11 3 4" xfId="39667" xr:uid="{00000000-0005-0000-0000-0000FD900000}"/>
    <cellStyle name="Comma 4 2 2 11 4" xfId="21241" xr:uid="{00000000-0005-0000-0000-0000FE900000}"/>
    <cellStyle name="Comma 4 2 2 11 4 2" xfId="52624" xr:uid="{00000000-0005-0000-0000-0000FF900000}"/>
    <cellStyle name="Comma 4 2 2 11 5" xfId="29123" xr:uid="{00000000-0005-0000-0000-000000910000}"/>
    <cellStyle name="Comma 4 2 2 11 5 2" xfId="60505" xr:uid="{00000000-0005-0000-0000-000001910000}"/>
    <cellStyle name="Comma 4 2 2 11 6" xfId="13465" xr:uid="{00000000-0005-0000-0000-000002910000}"/>
    <cellStyle name="Comma 4 2 2 11 6 2" xfId="44851" xr:uid="{00000000-0005-0000-0000-000003910000}"/>
    <cellStyle name="Comma 4 2 2 11 7" xfId="34403" xr:uid="{00000000-0005-0000-0000-000004910000}"/>
    <cellStyle name="Comma 4 2 2 12" xfId="2787" xr:uid="{00000000-0005-0000-0000-000005910000}"/>
    <cellStyle name="Comma 4 2 2 12 2" xfId="5460" xr:uid="{00000000-0005-0000-0000-000006910000}"/>
    <cellStyle name="Comma 4 2 2 12 2 2" xfId="10811" xr:uid="{00000000-0005-0000-0000-000007910000}"/>
    <cellStyle name="Comma 4 2 2 12 2 2 2" xfId="23922" xr:uid="{00000000-0005-0000-0000-000008910000}"/>
    <cellStyle name="Comma 4 2 2 12 2 2 2 2" xfId="55305" xr:uid="{00000000-0005-0000-0000-000009910000}"/>
    <cellStyle name="Comma 4 2 2 12 2 2 3" xfId="42351" xr:uid="{00000000-0005-0000-0000-00000A910000}"/>
    <cellStyle name="Comma 4 2 2 12 2 3" xfId="31804" xr:uid="{00000000-0005-0000-0000-00000B910000}"/>
    <cellStyle name="Comma 4 2 2 12 2 3 2" xfId="63186" xr:uid="{00000000-0005-0000-0000-00000C910000}"/>
    <cellStyle name="Comma 4 2 2 12 2 4" xfId="16147" xr:uid="{00000000-0005-0000-0000-00000D910000}"/>
    <cellStyle name="Comma 4 2 2 12 2 4 2" xfId="47532" xr:uid="{00000000-0005-0000-0000-00000E910000}"/>
    <cellStyle name="Comma 4 2 2 12 2 5" xfId="37087" xr:uid="{00000000-0005-0000-0000-00000F910000}"/>
    <cellStyle name="Comma 4 2 2 12 3" xfId="8165" xr:uid="{00000000-0005-0000-0000-000010910000}"/>
    <cellStyle name="Comma 4 2 2 12 3 2" xfId="26549" xr:uid="{00000000-0005-0000-0000-000011910000}"/>
    <cellStyle name="Comma 4 2 2 12 3 2 2" xfId="57932" xr:uid="{00000000-0005-0000-0000-000012910000}"/>
    <cellStyle name="Comma 4 2 2 12 3 3" xfId="18776" xr:uid="{00000000-0005-0000-0000-000013910000}"/>
    <cellStyle name="Comma 4 2 2 12 3 3 2" xfId="50159" xr:uid="{00000000-0005-0000-0000-000014910000}"/>
    <cellStyle name="Comma 4 2 2 12 3 4" xfId="39721" xr:uid="{00000000-0005-0000-0000-000015910000}"/>
    <cellStyle name="Comma 4 2 2 12 4" xfId="21295" xr:uid="{00000000-0005-0000-0000-000016910000}"/>
    <cellStyle name="Comma 4 2 2 12 4 2" xfId="52678" xr:uid="{00000000-0005-0000-0000-000017910000}"/>
    <cellStyle name="Comma 4 2 2 12 5" xfId="29177" xr:uid="{00000000-0005-0000-0000-000018910000}"/>
    <cellStyle name="Comma 4 2 2 12 5 2" xfId="60559" xr:uid="{00000000-0005-0000-0000-000019910000}"/>
    <cellStyle name="Comma 4 2 2 12 6" xfId="13519" xr:uid="{00000000-0005-0000-0000-00001A910000}"/>
    <cellStyle name="Comma 4 2 2 12 6 2" xfId="44905" xr:uid="{00000000-0005-0000-0000-00001B910000}"/>
    <cellStyle name="Comma 4 2 2 12 7" xfId="34457" xr:uid="{00000000-0005-0000-0000-00001C910000}"/>
    <cellStyle name="Comma 4 2 2 13" xfId="1686" xr:uid="{00000000-0005-0000-0000-00001D910000}"/>
    <cellStyle name="Comma 4 2 2 13 2" xfId="4386" xr:uid="{00000000-0005-0000-0000-00001E910000}"/>
    <cellStyle name="Comma 4 2 2 13 2 2" xfId="9747" xr:uid="{00000000-0005-0000-0000-00001F910000}"/>
    <cellStyle name="Comma 4 2 2 13 2 2 2" xfId="25493" xr:uid="{00000000-0005-0000-0000-000020910000}"/>
    <cellStyle name="Comma 4 2 2 13 2 2 2 2" xfId="56876" xr:uid="{00000000-0005-0000-0000-000021910000}"/>
    <cellStyle name="Comma 4 2 2 13 2 2 3" xfId="41295" xr:uid="{00000000-0005-0000-0000-000022910000}"/>
    <cellStyle name="Comma 4 2 2 13 2 3" xfId="30748" xr:uid="{00000000-0005-0000-0000-000023910000}"/>
    <cellStyle name="Comma 4 2 2 13 2 3 2" xfId="62130" xr:uid="{00000000-0005-0000-0000-000024910000}"/>
    <cellStyle name="Comma 4 2 2 13 2 4" xfId="17720" xr:uid="{00000000-0005-0000-0000-000025910000}"/>
    <cellStyle name="Comma 4 2 2 13 2 4 2" xfId="49103" xr:uid="{00000000-0005-0000-0000-000026910000}"/>
    <cellStyle name="Comma 4 2 2 13 2 5" xfId="36031" xr:uid="{00000000-0005-0000-0000-000027910000}"/>
    <cellStyle name="Comma 4 2 2 13 3" xfId="7089" xr:uid="{00000000-0005-0000-0000-000028910000}"/>
    <cellStyle name="Comma 4 2 2 13 3 2" xfId="22866" xr:uid="{00000000-0005-0000-0000-000029910000}"/>
    <cellStyle name="Comma 4 2 2 13 3 2 2" xfId="54249" xr:uid="{00000000-0005-0000-0000-00002A910000}"/>
    <cellStyle name="Comma 4 2 2 13 3 3" xfId="38663" xr:uid="{00000000-0005-0000-0000-00002B910000}"/>
    <cellStyle name="Comma 4 2 2 13 4" xfId="28121" xr:uid="{00000000-0005-0000-0000-00002C910000}"/>
    <cellStyle name="Comma 4 2 2 13 4 2" xfId="59503" xr:uid="{00000000-0005-0000-0000-00002D910000}"/>
    <cellStyle name="Comma 4 2 2 13 5" xfId="15091" xr:uid="{00000000-0005-0000-0000-00002E910000}"/>
    <cellStyle name="Comma 4 2 2 13 5 2" xfId="46476" xr:uid="{00000000-0005-0000-0000-00002F910000}"/>
    <cellStyle name="Comma 4 2 2 13 6" xfId="33401" xr:uid="{00000000-0005-0000-0000-000030910000}"/>
    <cellStyle name="Comma 4 2 2 14" xfId="2917" xr:uid="{00000000-0005-0000-0000-000031910000}"/>
    <cellStyle name="Comma 4 2 2 14 2" xfId="8282" xr:uid="{00000000-0005-0000-0000-000032910000}"/>
    <cellStyle name="Comma 4 2 2 14 2 2" xfId="21403" xr:uid="{00000000-0005-0000-0000-000033910000}"/>
    <cellStyle name="Comma 4 2 2 14 2 2 2" xfId="52786" xr:uid="{00000000-0005-0000-0000-000034910000}"/>
    <cellStyle name="Comma 4 2 2 14 2 3" xfId="39832" xr:uid="{00000000-0005-0000-0000-000035910000}"/>
    <cellStyle name="Comma 4 2 2 14 3" xfId="29285" xr:uid="{00000000-0005-0000-0000-000036910000}"/>
    <cellStyle name="Comma 4 2 2 14 3 2" xfId="60667" xr:uid="{00000000-0005-0000-0000-000037910000}"/>
    <cellStyle name="Comma 4 2 2 14 4" xfId="13627" xr:uid="{00000000-0005-0000-0000-000038910000}"/>
    <cellStyle name="Comma 4 2 2 14 4 2" xfId="45013" xr:uid="{00000000-0005-0000-0000-000039910000}"/>
    <cellStyle name="Comma 4 2 2 14 5" xfId="34568" xr:uid="{00000000-0005-0000-0000-00003A910000}"/>
    <cellStyle name="Comma 4 2 2 15" xfId="5622" xr:uid="{00000000-0005-0000-0000-00003B910000}"/>
    <cellStyle name="Comma 4 2 2 15 2" xfId="24030" xr:uid="{00000000-0005-0000-0000-00003C910000}"/>
    <cellStyle name="Comma 4 2 2 15 2 2" xfId="55413" xr:uid="{00000000-0005-0000-0000-00003D910000}"/>
    <cellStyle name="Comma 4 2 2 15 3" xfId="16257" xr:uid="{00000000-0005-0000-0000-00003E910000}"/>
    <cellStyle name="Comma 4 2 2 15 3 2" xfId="47640" xr:uid="{00000000-0005-0000-0000-00003F910000}"/>
    <cellStyle name="Comma 4 2 2 15 4" xfId="37200" xr:uid="{00000000-0005-0000-0000-000040910000}"/>
    <cellStyle name="Comma 4 2 2 16" xfId="20239" xr:uid="{00000000-0005-0000-0000-000041910000}"/>
    <cellStyle name="Comma 4 2 2 16 2" xfId="51622" xr:uid="{00000000-0005-0000-0000-000042910000}"/>
    <cellStyle name="Comma 4 2 2 17" xfId="26658" xr:uid="{00000000-0005-0000-0000-000043910000}"/>
    <cellStyle name="Comma 4 2 2 17 2" xfId="58040" xr:uid="{00000000-0005-0000-0000-000044910000}"/>
    <cellStyle name="Comma 4 2 2 18" xfId="12463" xr:uid="{00000000-0005-0000-0000-000045910000}"/>
    <cellStyle name="Comma 4 2 2 18 2" xfId="43849" xr:uid="{00000000-0005-0000-0000-000046910000}"/>
    <cellStyle name="Comma 4 2 2 19" xfId="31937" xr:uid="{00000000-0005-0000-0000-000047910000}"/>
    <cellStyle name="Comma 4 2 2 2" xfId="218" xr:uid="{00000000-0005-0000-0000-000048910000}"/>
    <cellStyle name="Comma 4 2 2 2 10" xfId="2734" xr:uid="{00000000-0005-0000-0000-000049910000}"/>
    <cellStyle name="Comma 4 2 2 2 10 2" xfId="5407" xr:uid="{00000000-0005-0000-0000-00004A910000}"/>
    <cellStyle name="Comma 4 2 2 2 10 2 2" xfId="10762" xr:uid="{00000000-0005-0000-0000-00004B910000}"/>
    <cellStyle name="Comma 4 2 2 2 10 2 2 2" xfId="23875" xr:uid="{00000000-0005-0000-0000-00004C910000}"/>
    <cellStyle name="Comma 4 2 2 2 10 2 2 2 2" xfId="55258" xr:uid="{00000000-0005-0000-0000-00004D910000}"/>
    <cellStyle name="Comma 4 2 2 2 10 2 2 3" xfId="42304" xr:uid="{00000000-0005-0000-0000-00004E910000}"/>
    <cellStyle name="Comma 4 2 2 2 10 2 3" xfId="31757" xr:uid="{00000000-0005-0000-0000-00004F910000}"/>
    <cellStyle name="Comma 4 2 2 2 10 2 3 2" xfId="63139" xr:uid="{00000000-0005-0000-0000-000050910000}"/>
    <cellStyle name="Comma 4 2 2 2 10 2 4" xfId="16100" xr:uid="{00000000-0005-0000-0000-000051910000}"/>
    <cellStyle name="Comma 4 2 2 2 10 2 4 2" xfId="47485" xr:uid="{00000000-0005-0000-0000-000052910000}"/>
    <cellStyle name="Comma 4 2 2 2 10 2 5" xfId="37040" xr:uid="{00000000-0005-0000-0000-000053910000}"/>
    <cellStyle name="Comma 4 2 2 2 10 3" xfId="8115" xr:uid="{00000000-0005-0000-0000-000054910000}"/>
    <cellStyle name="Comma 4 2 2 2 10 3 2" xfId="26502" xr:uid="{00000000-0005-0000-0000-000055910000}"/>
    <cellStyle name="Comma 4 2 2 2 10 3 2 2" xfId="57885" xr:uid="{00000000-0005-0000-0000-000056910000}"/>
    <cellStyle name="Comma 4 2 2 2 10 3 3" xfId="18729" xr:uid="{00000000-0005-0000-0000-000057910000}"/>
    <cellStyle name="Comma 4 2 2 2 10 3 3 2" xfId="50112" xr:uid="{00000000-0005-0000-0000-000058910000}"/>
    <cellStyle name="Comma 4 2 2 2 10 3 4" xfId="39674" xr:uid="{00000000-0005-0000-0000-000059910000}"/>
    <cellStyle name="Comma 4 2 2 2 10 4" xfId="21248" xr:uid="{00000000-0005-0000-0000-00005A910000}"/>
    <cellStyle name="Comma 4 2 2 2 10 4 2" xfId="52631" xr:uid="{00000000-0005-0000-0000-00005B910000}"/>
    <cellStyle name="Comma 4 2 2 2 10 5" xfId="29130" xr:uid="{00000000-0005-0000-0000-00005C910000}"/>
    <cellStyle name="Comma 4 2 2 2 10 5 2" xfId="60512" xr:uid="{00000000-0005-0000-0000-00005D910000}"/>
    <cellStyle name="Comma 4 2 2 2 10 6" xfId="13472" xr:uid="{00000000-0005-0000-0000-00005E910000}"/>
    <cellStyle name="Comma 4 2 2 2 10 6 2" xfId="44858" xr:uid="{00000000-0005-0000-0000-00005F910000}"/>
    <cellStyle name="Comma 4 2 2 2 10 7" xfId="34410" xr:uid="{00000000-0005-0000-0000-000060910000}"/>
    <cellStyle name="Comma 4 2 2 2 11" xfId="2794" xr:uid="{00000000-0005-0000-0000-000061910000}"/>
    <cellStyle name="Comma 4 2 2 2 11 2" xfId="5467" xr:uid="{00000000-0005-0000-0000-000062910000}"/>
    <cellStyle name="Comma 4 2 2 2 11 2 2" xfId="10818" xr:uid="{00000000-0005-0000-0000-000063910000}"/>
    <cellStyle name="Comma 4 2 2 2 11 2 2 2" xfId="23929" xr:uid="{00000000-0005-0000-0000-000064910000}"/>
    <cellStyle name="Comma 4 2 2 2 11 2 2 2 2" xfId="55312" xr:uid="{00000000-0005-0000-0000-000065910000}"/>
    <cellStyle name="Comma 4 2 2 2 11 2 2 3" xfId="42358" xr:uid="{00000000-0005-0000-0000-000066910000}"/>
    <cellStyle name="Comma 4 2 2 2 11 2 3" xfId="31811" xr:uid="{00000000-0005-0000-0000-000067910000}"/>
    <cellStyle name="Comma 4 2 2 2 11 2 3 2" xfId="63193" xr:uid="{00000000-0005-0000-0000-000068910000}"/>
    <cellStyle name="Comma 4 2 2 2 11 2 4" xfId="16154" xr:uid="{00000000-0005-0000-0000-000069910000}"/>
    <cellStyle name="Comma 4 2 2 2 11 2 4 2" xfId="47539" xr:uid="{00000000-0005-0000-0000-00006A910000}"/>
    <cellStyle name="Comma 4 2 2 2 11 2 5" xfId="37094" xr:uid="{00000000-0005-0000-0000-00006B910000}"/>
    <cellStyle name="Comma 4 2 2 2 11 3" xfId="8172" xr:uid="{00000000-0005-0000-0000-00006C910000}"/>
    <cellStyle name="Comma 4 2 2 2 11 3 2" xfId="26556" xr:uid="{00000000-0005-0000-0000-00006D910000}"/>
    <cellStyle name="Comma 4 2 2 2 11 3 2 2" xfId="57939" xr:uid="{00000000-0005-0000-0000-00006E910000}"/>
    <cellStyle name="Comma 4 2 2 2 11 3 3" xfId="18783" xr:uid="{00000000-0005-0000-0000-00006F910000}"/>
    <cellStyle name="Comma 4 2 2 2 11 3 3 2" xfId="50166" xr:uid="{00000000-0005-0000-0000-000070910000}"/>
    <cellStyle name="Comma 4 2 2 2 11 3 4" xfId="39728" xr:uid="{00000000-0005-0000-0000-000071910000}"/>
    <cellStyle name="Comma 4 2 2 2 11 4" xfId="21302" xr:uid="{00000000-0005-0000-0000-000072910000}"/>
    <cellStyle name="Comma 4 2 2 2 11 4 2" xfId="52685" xr:uid="{00000000-0005-0000-0000-000073910000}"/>
    <cellStyle name="Comma 4 2 2 2 11 5" xfId="29184" xr:uid="{00000000-0005-0000-0000-000074910000}"/>
    <cellStyle name="Comma 4 2 2 2 11 5 2" xfId="60566" xr:uid="{00000000-0005-0000-0000-000075910000}"/>
    <cellStyle name="Comma 4 2 2 2 11 6" xfId="13526" xr:uid="{00000000-0005-0000-0000-000076910000}"/>
    <cellStyle name="Comma 4 2 2 2 11 6 2" xfId="44912" xr:uid="{00000000-0005-0000-0000-000077910000}"/>
    <cellStyle name="Comma 4 2 2 2 11 7" xfId="34464" xr:uid="{00000000-0005-0000-0000-000078910000}"/>
    <cellStyle name="Comma 4 2 2 2 12" xfId="1688" xr:uid="{00000000-0005-0000-0000-000079910000}"/>
    <cellStyle name="Comma 4 2 2 2 12 2" xfId="4388" xr:uid="{00000000-0005-0000-0000-00007A910000}"/>
    <cellStyle name="Comma 4 2 2 2 12 2 2" xfId="9749" xr:uid="{00000000-0005-0000-0000-00007B910000}"/>
    <cellStyle name="Comma 4 2 2 2 12 2 2 2" xfId="25495" xr:uid="{00000000-0005-0000-0000-00007C910000}"/>
    <cellStyle name="Comma 4 2 2 2 12 2 2 2 2" xfId="56878" xr:uid="{00000000-0005-0000-0000-00007D910000}"/>
    <cellStyle name="Comma 4 2 2 2 12 2 2 3" xfId="41297" xr:uid="{00000000-0005-0000-0000-00007E910000}"/>
    <cellStyle name="Comma 4 2 2 2 12 2 3" xfId="30750" xr:uid="{00000000-0005-0000-0000-00007F910000}"/>
    <cellStyle name="Comma 4 2 2 2 12 2 3 2" xfId="62132" xr:uid="{00000000-0005-0000-0000-000080910000}"/>
    <cellStyle name="Comma 4 2 2 2 12 2 4" xfId="17722" xr:uid="{00000000-0005-0000-0000-000081910000}"/>
    <cellStyle name="Comma 4 2 2 2 12 2 4 2" xfId="49105" xr:uid="{00000000-0005-0000-0000-000082910000}"/>
    <cellStyle name="Comma 4 2 2 2 12 2 5" xfId="36033" xr:uid="{00000000-0005-0000-0000-000083910000}"/>
    <cellStyle name="Comma 4 2 2 2 12 3" xfId="7091" xr:uid="{00000000-0005-0000-0000-000084910000}"/>
    <cellStyle name="Comma 4 2 2 2 12 3 2" xfId="22868" xr:uid="{00000000-0005-0000-0000-000085910000}"/>
    <cellStyle name="Comma 4 2 2 2 12 3 2 2" xfId="54251" xr:uid="{00000000-0005-0000-0000-000086910000}"/>
    <cellStyle name="Comma 4 2 2 2 12 3 3" xfId="38665" xr:uid="{00000000-0005-0000-0000-000087910000}"/>
    <cellStyle name="Comma 4 2 2 2 12 4" xfId="28123" xr:uid="{00000000-0005-0000-0000-000088910000}"/>
    <cellStyle name="Comma 4 2 2 2 12 4 2" xfId="59505" xr:uid="{00000000-0005-0000-0000-000089910000}"/>
    <cellStyle name="Comma 4 2 2 2 12 5" xfId="15093" xr:uid="{00000000-0005-0000-0000-00008A910000}"/>
    <cellStyle name="Comma 4 2 2 2 12 5 2" xfId="46478" xr:uid="{00000000-0005-0000-0000-00008B910000}"/>
    <cellStyle name="Comma 4 2 2 2 12 6" xfId="33403" xr:uid="{00000000-0005-0000-0000-00008C910000}"/>
    <cellStyle name="Comma 4 2 2 2 13" xfId="2927" xr:uid="{00000000-0005-0000-0000-00008D910000}"/>
    <cellStyle name="Comma 4 2 2 2 13 2" xfId="8289" xr:uid="{00000000-0005-0000-0000-00008E910000}"/>
    <cellStyle name="Comma 4 2 2 2 13 2 2" xfId="21410" xr:uid="{00000000-0005-0000-0000-00008F910000}"/>
    <cellStyle name="Comma 4 2 2 2 13 2 2 2" xfId="52793" xr:uid="{00000000-0005-0000-0000-000090910000}"/>
    <cellStyle name="Comma 4 2 2 2 13 2 3" xfId="39839" xr:uid="{00000000-0005-0000-0000-000091910000}"/>
    <cellStyle name="Comma 4 2 2 2 13 3" xfId="29292" xr:uid="{00000000-0005-0000-0000-000092910000}"/>
    <cellStyle name="Comma 4 2 2 2 13 3 2" xfId="60674" xr:uid="{00000000-0005-0000-0000-000093910000}"/>
    <cellStyle name="Comma 4 2 2 2 13 4" xfId="13635" xr:uid="{00000000-0005-0000-0000-000094910000}"/>
    <cellStyle name="Comma 4 2 2 2 13 4 2" xfId="45020" xr:uid="{00000000-0005-0000-0000-000095910000}"/>
    <cellStyle name="Comma 4 2 2 2 13 5" xfId="34575" xr:uid="{00000000-0005-0000-0000-000096910000}"/>
    <cellStyle name="Comma 4 2 2 2 14" xfId="5631" xr:uid="{00000000-0005-0000-0000-000097910000}"/>
    <cellStyle name="Comma 4 2 2 2 14 2" xfId="24037" xr:uid="{00000000-0005-0000-0000-000098910000}"/>
    <cellStyle name="Comma 4 2 2 2 14 2 2" xfId="55420" xr:uid="{00000000-0005-0000-0000-000099910000}"/>
    <cellStyle name="Comma 4 2 2 2 14 3" xfId="16264" xr:uid="{00000000-0005-0000-0000-00009A910000}"/>
    <cellStyle name="Comma 4 2 2 2 14 3 2" xfId="47647" xr:uid="{00000000-0005-0000-0000-00009B910000}"/>
    <cellStyle name="Comma 4 2 2 2 14 4" xfId="37207" xr:uid="{00000000-0005-0000-0000-00009C910000}"/>
    <cellStyle name="Comma 4 2 2 2 15" xfId="20241" xr:uid="{00000000-0005-0000-0000-00009D910000}"/>
    <cellStyle name="Comma 4 2 2 2 15 2" xfId="51624" xr:uid="{00000000-0005-0000-0000-00009E910000}"/>
    <cellStyle name="Comma 4 2 2 2 16" xfId="26665" xr:uid="{00000000-0005-0000-0000-00009F910000}"/>
    <cellStyle name="Comma 4 2 2 2 16 2" xfId="58047" xr:uid="{00000000-0005-0000-0000-0000A0910000}"/>
    <cellStyle name="Comma 4 2 2 2 17" xfId="12465" xr:uid="{00000000-0005-0000-0000-0000A1910000}"/>
    <cellStyle name="Comma 4 2 2 2 17 2" xfId="43851" xr:uid="{00000000-0005-0000-0000-0000A2910000}"/>
    <cellStyle name="Comma 4 2 2 2 18" xfId="31944" xr:uid="{00000000-0005-0000-0000-0000A3910000}"/>
    <cellStyle name="Comma 4 2 2 2 2" xfId="231" xr:uid="{00000000-0005-0000-0000-0000A4910000}"/>
    <cellStyle name="Comma 4 2 2 2 2 10" xfId="20242" xr:uid="{00000000-0005-0000-0000-0000A5910000}"/>
    <cellStyle name="Comma 4 2 2 2 2 10 2" xfId="51625" xr:uid="{00000000-0005-0000-0000-0000A6910000}"/>
    <cellStyle name="Comma 4 2 2 2 2 11" xfId="26678" xr:uid="{00000000-0005-0000-0000-0000A7910000}"/>
    <cellStyle name="Comma 4 2 2 2 2 11 2" xfId="58060" xr:uid="{00000000-0005-0000-0000-0000A8910000}"/>
    <cellStyle name="Comma 4 2 2 2 2 12" xfId="12466" xr:uid="{00000000-0005-0000-0000-0000A9910000}"/>
    <cellStyle name="Comma 4 2 2 2 2 12 2" xfId="43852" xr:uid="{00000000-0005-0000-0000-0000AA910000}"/>
    <cellStyle name="Comma 4 2 2 2 2 13" xfId="31957" xr:uid="{00000000-0005-0000-0000-0000AB910000}"/>
    <cellStyle name="Comma 4 2 2 2 2 2" xfId="260" xr:uid="{00000000-0005-0000-0000-0000AC910000}"/>
    <cellStyle name="Comma 4 2 2 2 2 2 10" xfId="12467" xr:uid="{00000000-0005-0000-0000-0000AD910000}"/>
    <cellStyle name="Comma 4 2 2 2 2 2 10 2" xfId="43853" xr:uid="{00000000-0005-0000-0000-0000AE910000}"/>
    <cellStyle name="Comma 4 2 2 2 2 2 11" xfId="31985" xr:uid="{00000000-0005-0000-0000-0000AF910000}"/>
    <cellStyle name="Comma 4 2 2 2 2 2 2" xfId="314" xr:uid="{00000000-0005-0000-0000-0000B0910000}"/>
    <cellStyle name="Comma 4 2 2 2 2 2 2 2" xfId="2888" xr:uid="{00000000-0005-0000-0000-0000B1910000}"/>
    <cellStyle name="Comma 4 2 2 2 2 2 2 2 2" xfId="5561" xr:uid="{00000000-0005-0000-0000-0000B2910000}"/>
    <cellStyle name="Comma 4 2 2 2 2 2 2 2 2 2" xfId="10912" xr:uid="{00000000-0005-0000-0000-0000B3910000}"/>
    <cellStyle name="Comma 4 2 2 2 2 2 2 2 2 2 2" xfId="24023" xr:uid="{00000000-0005-0000-0000-0000B4910000}"/>
    <cellStyle name="Comma 4 2 2 2 2 2 2 2 2 2 2 2" xfId="55406" xr:uid="{00000000-0005-0000-0000-0000B5910000}"/>
    <cellStyle name="Comma 4 2 2 2 2 2 2 2 2 2 3" xfId="42452" xr:uid="{00000000-0005-0000-0000-0000B6910000}"/>
    <cellStyle name="Comma 4 2 2 2 2 2 2 2 2 3" xfId="31905" xr:uid="{00000000-0005-0000-0000-0000B7910000}"/>
    <cellStyle name="Comma 4 2 2 2 2 2 2 2 2 3 2" xfId="63287" xr:uid="{00000000-0005-0000-0000-0000B8910000}"/>
    <cellStyle name="Comma 4 2 2 2 2 2 2 2 2 4" xfId="16248" xr:uid="{00000000-0005-0000-0000-0000B9910000}"/>
    <cellStyle name="Comma 4 2 2 2 2 2 2 2 2 4 2" xfId="47633" xr:uid="{00000000-0005-0000-0000-0000BA910000}"/>
    <cellStyle name="Comma 4 2 2 2 2 2 2 2 2 5" xfId="37188" xr:uid="{00000000-0005-0000-0000-0000BB910000}"/>
    <cellStyle name="Comma 4 2 2 2 2 2 2 2 3" xfId="8266" xr:uid="{00000000-0005-0000-0000-0000BC910000}"/>
    <cellStyle name="Comma 4 2 2 2 2 2 2 2 3 2" xfId="26650" xr:uid="{00000000-0005-0000-0000-0000BD910000}"/>
    <cellStyle name="Comma 4 2 2 2 2 2 2 2 3 2 2" xfId="58033" xr:uid="{00000000-0005-0000-0000-0000BE910000}"/>
    <cellStyle name="Comma 4 2 2 2 2 2 2 2 3 3" xfId="18877" xr:uid="{00000000-0005-0000-0000-0000BF910000}"/>
    <cellStyle name="Comma 4 2 2 2 2 2 2 2 3 3 2" xfId="50260" xr:uid="{00000000-0005-0000-0000-0000C0910000}"/>
    <cellStyle name="Comma 4 2 2 2 2 2 2 2 3 4" xfId="39822" xr:uid="{00000000-0005-0000-0000-0000C1910000}"/>
    <cellStyle name="Comma 4 2 2 2 2 2 2 2 4" xfId="21396" xr:uid="{00000000-0005-0000-0000-0000C2910000}"/>
    <cellStyle name="Comma 4 2 2 2 2 2 2 2 4 2" xfId="52779" xr:uid="{00000000-0005-0000-0000-0000C3910000}"/>
    <cellStyle name="Comma 4 2 2 2 2 2 2 2 5" xfId="29278" xr:uid="{00000000-0005-0000-0000-0000C4910000}"/>
    <cellStyle name="Comma 4 2 2 2 2 2 2 2 5 2" xfId="60660" xr:uid="{00000000-0005-0000-0000-0000C5910000}"/>
    <cellStyle name="Comma 4 2 2 2 2 2 2 2 6" xfId="13620" xr:uid="{00000000-0005-0000-0000-0000C6910000}"/>
    <cellStyle name="Comma 4 2 2 2 2 2 2 2 6 2" xfId="45006" xr:uid="{00000000-0005-0000-0000-0000C7910000}"/>
    <cellStyle name="Comma 4 2 2 2 2 2 2 2 7" xfId="34558" xr:uid="{00000000-0005-0000-0000-0000C8910000}"/>
    <cellStyle name="Comma 4 2 2 2 2 2 2 3" xfId="1691" xr:uid="{00000000-0005-0000-0000-0000C9910000}"/>
    <cellStyle name="Comma 4 2 2 2 2 2 2 3 2" xfId="4391" xr:uid="{00000000-0005-0000-0000-0000CA910000}"/>
    <cellStyle name="Comma 4 2 2 2 2 2 2 3 2 2" xfId="9752" xr:uid="{00000000-0005-0000-0000-0000CB910000}"/>
    <cellStyle name="Comma 4 2 2 2 2 2 2 3 2 2 2" xfId="25498" xr:uid="{00000000-0005-0000-0000-0000CC910000}"/>
    <cellStyle name="Comma 4 2 2 2 2 2 2 3 2 2 2 2" xfId="56881" xr:uid="{00000000-0005-0000-0000-0000CD910000}"/>
    <cellStyle name="Comma 4 2 2 2 2 2 2 3 2 2 3" xfId="41300" xr:uid="{00000000-0005-0000-0000-0000CE910000}"/>
    <cellStyle name="Comma 4 2 2 2 2 2 2 3 2 3" xfId="30753" xr:uid="{00000000-0005-0000-0000-0000CF910000}"/>
    <cellStyle name="Comma 4 2 2 2 2 2 2 3 2 3 2" xfId="62135" xr:uid="{00000000-0005-0000-0000-0000D0910000}"/>
    <cellStyle name="Comma 4 2 2 2 2 2 2 3 2 4" xfId="17725" xr:uid="{00000000-0005-0000-0000-0000D1910000}"/>
    <cellStyle name="Comma 4 2 2 2 2 2 2 3 2 4 2" xfId="49108" xr:uid="{00000000-0005-0000-0000-0000D2910000}"/>
    <cellStyle name="Comma 4 2 2 2 2 2 2 3 2 5" xfId="36036" xr:uid="{00000000-0005-0000-0000-0000D3910000}"/>
    <cellStyle name="Comma 4 2 2 2 2 2 2 3 3" xfId="7094" xr:uid="{00000000-0005-0000-0000-0000D4910000}"/>
    <cellStyle name="Comma 4 2 2 2 2 2 2 3 3 2" xfId="22871" xr:uid="{00000000-0005-0000-0000-0000D5910000}"/>
    <cellStyle name="Comma 4 2 2 2 2 2 2 3 3 2 2" xfId="54254" xr:uid="{00000000-0005-0000-0000-0000D6910000}"/>
    <cellStyle name="Comma 4 2 2 2 2 2 2 3 3 3" xfId="38668" xr:uid="{00000000-0005-0000-0000-0000D7910000}"/>
    <cellStyle name="Comma 4 2 2 2 2 2 2 3 4" xfId="28126" xr:uid="{00000000-0005-0000-0000-0000D8910000}"/>
    <cellStyle name="Comma 4 2 2 2 2 2 2 3 4 2" xfId="59508" xr:uid="{00000000-0005-0000-0000-0000D9910000}"/>
    <cellStyle name="Comma 4 2 2 2 2 2 2 3 5" xfId="15096" xr:uid="{00000000-0005-0000-0000-0000DA910000}"/>
    <cellStyle name="Comma 4 2 2 2 2 2 2 3 5 2" xfId="46481" xr:uid="{00000000-0005-0000-0000-0000DB910000}"/>
    <cellStyle name="Comma 4 2 2 2 2 2 2 3 6" xfId="33406" xr:uid="{00000000-0005-0000-0000-0000DC910000}"/>
    <cellStyle name="Comma 4 2 2 2 2 2 2 4" xfId="3023" xr:uid="{00000000-0005-0000-0000-0000DD910000}"/>
    <cellStyle name="Comma 4 2 2 2 2 2 2 4 2" xfId="8385" xr:uid="{00000000-0005-0000-0000-0000DE910000}"/>
    <cellStyle name="Comma 4 2 2 2 2 2 2 4 2 2" xfId="21504" xr:uid="{00000000-0005-0000-0000-0000DF910000}"/>
    <cellStyle name="Comma 4 2 2 2 2 2 2 4 2 2 2" xfId="52887" xr:uid="{00000000-0005-0000-0000-0000E0910000}"/>
    <cellStyle name="Comma 4 2 2 2 2 2 2 4 2 3" xfId="39933" xr:uid="{00000000-0005-0000-0000-0000E1910000}"/>
    <cellStyle name="Comma 4 2 2 2 2 2 2 4 3" xfId="29386" xr:uid="{00000000-0005-0000-0000-0000E2910000}"/>
    <cellStyle name="Comma 4 2 2 2 2 2 2 4 3 2" xfId="60768" xr:uid="{00000000-0005-0000-0000-0000E3910000}"/>
    <cellStyle name="Comma 4 2 2 2 2 2 2 4 4" xfId="13729" xr:uid="{00000000-0005-0000-0000-0000E4910000}"/>
    <cellStyle name="Comma 4 2 2 2 2 2 2 4 4 2" xfId="45114" xr:uid="{00000000-0005-0000-0000-0000E5910000}"/>
    <cellStyle name="Comma 4 2 2 2 2 2 2 4 5" xfId="34669" xr:uid="{00000000-0005-0000-0000-0000E6910000}"/>
    <cellStyle name="Comma 4 2 2 2 2 2 2 5" xfId="5727" xr:uid="{00000000-0005-0000-0000-0000E7910000}"/>
    <cellStyle name="Comma 4 2 2 2 2 2 2 5 2" xfId="24131" xr:uid="{00000000-0005-0000-0000-0000E8910000}"/>
    <cellStyle name="Comma 4 2 2 2 2 2 2 5 2 2" xfId="55514" xr:uid="{00000000-0005-0000-0000-0000E9910000}"/>
    <cellStyle name="Comma 4 2 2 2 2 2 2 5 3" xfId="16358" xr:uid="{00000000-0005-0000-0000-0000EA910000}"/>
    <cellStyle name="Comma 4 2 2 2 2 2 2 5 3 2" xfId="47741" xr:uid="{00000000-0005-0000-0000-0000EB910000}"/>
    <cellStyle name="Comma 4 2 2 2 2 2 2 5 4" xfId="37301" xr:uid="{00000000-0005-0000-0000-0000EC910000}"/>
    <cellStyle name="Comma 4 2 2 2 2 2 2 6" xfId="20244" xr:uid="{00000000-0005-0000-0000-0000ED910000}"/>
    <cellStyle name="Comma 4 2 2 2 2 2 2 6 2" xfId="51627" xr:uid="{00000000-0005-0000-0000-0000EE910000}"/>
    <cellStyle name="Comma 4 2 2 2 2 2 2 7" xfId="26759" xr:uid="{00000000-0005-0000-0000-0000EF910000}"/>
    <cellStyle name="Comma 4 2 2 2 2 2 2 7 2" xfId="58141" xr:uid="{00000000-0005-0000-0000-0000F0910000}"/>
    <cellStyle name="Comma 4 2 2 2 2 2 2 8" xfId="12468" xr:uid="{00000000-0005-0000-0000-0000F1910000}"/>
    <cellStyle name="Comma 4 2 2 2 2 2 2 8 2" xfId="43854" xr:uid="{00000000-0005-0000-0000-0000F2910000}"/>
    <cellStyle name="Comma 4 2 2 2 2 2 2 9" xfId="32039" xr:uid="{00000000-0005-0000-0000-0000F3910000}"/>
    <cellStyle name="Comma 4 2 2 2 2 2 3" xfId="2775" xr:uid="{00000000-0005-0000-0000-0000F4910000}"/>
    <cellStyle name="Comma 4 2 2 2 2 2 3 2" xfId="5448" xr:uid="{00000000-0005-0000-0000-0000F5910000}"/>
    <cellStyle name="Comma 4 2 2 2 2 2 3 2 2" xfId="10803" xr:uid="{00000000-0005-0000-0000-0000F6910000}"/>
    <cellStyle name="Comma 4 2 2 2 2 2 3 2 2 2" xfId="23915" xr:uid="{00000000-0005-0000-0000-0000F7910000}"/>
    <cellStyle name="Comma 4 2 2 2 2 2 3 2 2 2 2" xfId="55298" xr:uid="{00000000-0005-0000-0000-0000F8910000}"/>
    <cellStyle name="Comma 4 2 2 2 2 2 3 2 2 3" xfId="42344" xr:uid="{00000000-0005-0000-0000-0000F9910000}"/>
    <cellStyle name="Comma 4 2 2 2 2 2 3 2 3" xfId="31797" xr:uid="{00000000-0005-0000-0000-0000FA910000}"/>
    <cellStyle name="Comma 4 2 2 2 2 2 3 2 3 2" xfId="63179" xr:uid="{00000000-0005-0000-0000-0000FB910000}"/>
    <cellStyle name="Comma 4 2 2 2 2 2 3 2 4" xfId="16140" xr:uid="{00000000-0005-0000-0000-0000FC910000}"/>
    <cellStyle name="Comma 4 2 2 2 2 2 3 2 4 2" xfId="47525" xr:uid="{00000000-0005-0000-0000-0000FD910000}"/>
    <cellStyle name="Comma 4 2 2 2 2 2 3 2 5" xfId="37080" xr:uid="{00000000-0005-0000-0000-0000FE910000}"/>
    <cellStyle name="Comma 4 2 2 2 2 2 3 3" xfId="8156" xr:uid="{00000000-0005-0000-0000-0000FF910000}"/>
    <cellStyle name="Comma 4 2 2 2 2 2 3 3 2" xfId="26542" xr:uid="{00000000-0005-0000-0000-000000920000}"/>
    <cellStyle name="Comma 4 2 2 2 2 2 3 3 2 2" xfId="57925" xr:uid="{00000000-0005-0000-0000-000001920000}"/>
    <cellStyle name="Comma 4 2 2 2 2 2 3 3 3" xfId="18769" xr:uid="{00000000-0005-0000-0000-000002920000}"/>
    <cellStyle name="Comma 4 2 2 2 2 2 3 3 3 2" xfId="50152" xr:uid="{00000000-0005-0000-0000-000003920000}"/>
    <cellStyle name="Comma 4 2 2 2 2 2 3 3 4" xfId="39714" xr:uid="{00000000-0005-0000-0000-000004920000}"/>
    <cellStyle name="Comma 4 2 2 2 2 2 3 4" xfId="21288" xr:uid="{00000000-0005-0000-0000-000005920000}"/>
    <cellStyle name="Comma 4 2 2 2 2 2 3 4 2" xfId="52671" xr:uid="{00000000-0005-0000-0000-000006920000}"/>
    <cellStyle name="Comma 4 2 2 2 2 2 3 5" xfId="29170" xr:uid="{00000000-0005-0000-0000-000007920000}"/>
    <cellStyle name="Comma 4 2 2 2 2 2 3 5 2" xfId="60552" xr:uid="{00000000-0005-0000-0000-000008920000}"/>
    <cellStyle name="Comma 4 2 2 2 2 2 3 6" xfId="13512" xr:uid="{00000000-0005-0000-0000-000009920000}"/>
    <cellStyle name="Comma 4 2 2 2 2 2 3 6 2" xfId="44898" xr:uid="{00000000-0005-0000-0000-00000A920000}"/>
    <cellStyle name="Comma 4 2 2 2 2 2 3 7" xfId="34450" xr:uid="{00000000-0005-0000-0000-00000B920000}"/>
    <cellStyle name="Comma 4 2 2 2 2 2 4" xfId="2834" xr:uid="{00000000-0005-0000-0000-00000C920000}"/>
    <cellStyle name="Comma 4 2 2 2 2 2 4 2" xfId="5507" xr:uid="{00000000-0005-0000-0000-00000D920000}"/>
    <cellStyle name="Comma 4 2 2 2 2 2 4 2 2" xfId="10858" xr:uid="{00000000-0005-0000-0000-00000E920000}"/>
    <cellStyle name="Comma 4 2 2 2 2 2 4 2 2 2" xfId="23969" xr:uid="{00000000-0005-0000-0000-00000F920000}"/>
    <cellStyle name="Comma 4 2 2 2 2 2 4 2 2 2 2" xfId="55352" xr:uid="{00000000-0005-0000-0000-000010920000}"/>
    <cellStyle name="Comma 4 2 2 2 2 2 4 2 2 3" xfId="42398" xr:uid="{00000000-0005-0000-0000-000011920000}"/>
    <cellStyle name="Comma 4 2 2 2 2 2 4 2 3" xfId="31851" xr:uid="{00000000-0005-0000-0000-000012920000}"/>
    <cellStyle name="Comma 4 2 2 2 2 2 4 2 3 2" xfId="63233" xr:uid="{00000000-0005-0000-0000-000013920000}"/>
    <cellStyle name="Comma 4 2 2 2 2 2 4 2 4" xfId="16194" xr:uid="{00000000-0005-0000-0000-000014920000}"/>
    <cellStyle name="Comma 4 2 2 2 2 2 4 2 4 2" xfId="47579" xr:uid="{00000000-0005-0000-0000-000015920000}"/>
    <cellStyle name="Comma 4 2 2 2 2 2 4 2 5" xfId="37134" xr:uid="{00000000-0005-0000-0000-000016920000}"/>
    <cellStyle name="Comma 4 2 2 2 2 2 4 3" xfId="8212" xr:uid="{00000000-0005-0000-0000-000017920000}"/>
    <cellStyle name="Comma 4 2 2 2 2 2 4 3 2" xfId="26596" xr:uid="{00000000-0005-0000-0000-000018920000}"/>
    <cellStyle name="Comma 4 2 2 2 2 2 4 3 2 2" xfId="57979" xr:uid="{00000000-0005-0000-0000-000019920000}"/>
    <cellStyle name="Comma 4 2 2 2 2 2 4 3 3" xfId="18823" xr:uid="{00000000-0005-0000-0000-00001A920000}"/>
    <cellStyle name="Comma 4 2 2 2 2 2 4 3 3 2" xfId="50206" xr:uid="{00000000-0005-0000-0000-00001B920000}"/>
    <cellStyle name="Comma 4 2 2 2 2 2 4 3 4" xfId="39768" xr:uid="{00000000-0005-0000-0000-00001C920000}"/>
    <cellStyle name="Comma 4 2 2 2 2 2 4 4" xfId="21342" xr:uid="{00000000-0005-0000-0000-00001D920000}"/>
    <cellStyle name="Comma 4 2 2 2 2 2 4 4 2" xfId="52725" xr:uid="{00000000-0005-0000-0000-00001E920000}"/>
    <cellStyle name="Comma 4 2 2 2 2 2 4 5" xfId="29224" xr:uid="{00000000-0005-0000-0000-00001F920000}"/>
    <cellStyle name="Comma 4 2 2 2 2 2 4 5 2" xfId="60606" xr:uid="{00000000-0005-0000-0000-000020920000}"/>
    <cellStyle name="Comma 4 2 2 2 2 2 4 6" xfId="13566" xr:uid="{00000000-0005-0000-0000-000021920000}"/>
    <cellStyle name="Comma 4 2 2 2 2 2 4 6 2" xfId="44952" xr:uid="{00000000-0005-0000-0000-000022920000}"/>
    <cellStyle name="Comma 4 2 2 2 2 2 4 7" xfId="34504" xr:uid="{00000000-0005-0000-0000-000023920000}"/>
    <cellStyle name="Comma 4 2 2 2 2 2 5" xfId="1690" xr:uid="{00000000-0005-0000-0000-000024920000}"/>
    <cellStyle name="Comma 4 2 2 2 2 2 5 2" xfId="4390" xr:uid="{00000000-0005-0000-0000-000025920000}"/>
    <cellStyle name="Comma 4 2 2 2 2 2 5 2 2" xfId="9751" xr:uid="{00000000-0005-0000-0000-000026920000}"/>
    <cellStyle name="Comma 4 2 2 2 2 2 5 2 2 2" xfId="25497" xr:uid="{00000000-0005-0000-0000-000027920000}"/>
    <cellStyle name="Comma 4 2 2 2 2 2 5 2 2 2 2" xfId="56880" xr:uid="{00000000-0005-0000-0000-000028920000}"/>
    <cellStyle name="Comma 4 2 2 2 2 2 5 2 2 3" xfId="41299" xr:uid="{00000000-0005-0000-0000-000029920000}"/>
    <cellStyle name="Comma 4 2 2 2 2 2 5 2 3" xfId="30752" xr:uid="{00000000-0005-0000-0000-00002A920000}"/>
    <cellStyle name="Comma 4 2 2 2 2 2 5 2 3 2" xfId="62134" xr:uid="{00000000-0005-0000-0000-00002B920000}"/>
    <cellStyle name="Comma 4 2 2 2 2 2 5 2 4" xfId="17724" xr:uid="{00000000-0005-0000-0000-00002C920000}"/>
    <cellStyle name="Comma 4 2 2 2 2 2 5 2 4 2" xfId="49107" xr:uid="{00000000-0005-0000-0000-00002D920000}"/>
    <cellStyle name="Comma 4 2 2 2 2 2 5 2 5" xfId="36035" xr:uid="{00000000-0005-0000-0000-00002E920000}"/>
    <cellStyle name="Comma 4 2 2 2 2 2 5 3" xfId="7093" xr:uid="{00000000-0005-0000-0000-00002F920000}"/>
    <cellStyle name="Comma 4 2 2 2 2 2 5 3 2" xfId="22870" xr:uid="{00000000-0005-0000-0000-000030920000}"/>
    <cellStyle name="Comma 4 2 2 2 2 2 5 3 2 2" xfId="54253" xr:uid="{00000000-0005-0000-0000-000031920000}"/>
    <cellStyle name="Comma 4 2 2 2 2 2 5 3 3" xfId="38667" xr:uid="{00000000-0005-0000-0000-000032920000}"/>
    <cellStyle name="Comma 4 2 2 2 2 2 5 4" xfId="28125" xr:uid="{00000000-0005-0000-0000-000033920000}"/>
    <cellStyle name="Comma 4 2 2 2 2 2 5 4 2" xfId="59507" xr:uid="{00000000-0005-0000-0000-000034920000}"/>
    <cellStyle name="Comma 4 2 2 2 2 2 5 5" xfId="15095" xr:uid="{00000000-0005-0000-0000-000035920000}"/>
    <cellStyle name="Comma 4 2 2 2 2 2 5 5 2" xfId="46480" xr:uid="{00000000-0005-0000-0000-000036920000}"/>
    <cellStyle name="Comma 4 2 2 2 2 2 5 6" xfId="33405" xr:uid="{00000000-0005-0000-0000-000037920000}"/>
    <cellStyle name="Comma 4 2 2 2 2 2 6" xfId="2969" xr:uid="{00000000-0005-0000-0000-000038920000}"/>
    <cellStyle name="Comma 4 2 2 2 2 2 6 2" xfId="8331" xr:uid="{00000000-0005-0000-0000-000039920000}"/>
    <cellStyle name="Comma 4 2 2 2 2 2 6 2 2" xfId="21450" xr:uid="{00000000-0005-0000-0000-00003A920000}"/>
    <cellStyle name="Comma 4 2 2 2 2 2 6 2 2 2" xfId="52833" xr:uid="{00000000-0005-0000-0000-00003B920000}"/>
    <cellStyle name="Comma 4 2 2 2 2 2 6 2 3" xfId="39879" xr:uid="{00000000-0005-0000-0000-00003C920000}"/>
    <cellStyle name="Comma 4 2 2 2 2 2 6 3" xfId="29332" xr:uid="{00000000-0005-0000-0000-00003D920000}"/>
    <cellStyle name="Comma 4 2 2 2 2 2 6 3 2" xfId="60714" xr:uid="{00000000-0005-0000-0000-00003E920000}"/>
    <cellStyle name="Comma 4 2 2 2 2 2 6 4" xfId="13675" xr:uid="{00000000-0005-0000-0000-00003F920000}"/>
    <cellStyle name="Comma 4 2 2 2 2 2 6 4 2" xfId="45060" xr:uid="{00000000-0005-0000-0000-000040920000}"/>
    <cellStyle name="Comma 4 2 2 2 2 2 6 5" xfId="34615" xr:uid="{00000000-0005-0000-0000-000041920000}"/>
    <cellStyle name="Comma 4 2 2 2 2 2 7" xfId="5673" xr:uid="{00000000-0005-0000-0000-000042920000}"/>
    <cellStyle name="Comma 4 2 2 2 2 2 7 2" xfId="24077" xr:uid="{00000000-0005-0000-0000-000043920000}"/>
    <cellStyle name="Comma 4 2 2 2 2 2 7 2 2" xfId="55460" xr:uid="{00000000-0005-0000-0000-000044920000}"/>
    <cellStyle name="Comma 4 2 2 2 2 2 7 3" xfId="16304" xr:uid="{00000000-0005-0000-0000-000045920000}"/>
    <cellStyle name="Comma 4 2 2 2 2 2 7 3 2" xfId="47687" xr:uid="{00000000-0005-0000-0000-000046920000}"/>
    <cellStyle name="Comma 4 2 2 2 2 2 7 4" xfId="37247" xr:uid="{00000000-0005-0000-0000-000047920000}"/>
    <cellStyle name="Comma 4 2 2 2 2 2 8" xfId="20243" xr:uid="{00000000-0005-0000-0000-000048920000}"/>
    <cellStyle name="Comma 4 2 2 2 2 2 8 2" xfId="51626" xr:uid="{00000000-0005-0000-0000-000049920000}"/>
    <cellStyle name="Comma 4 2 2 2 2 2 9" xfId="26705" xr:uid="{00000000-0005-0000-0000-00004A920000}"/>
    <cellStyle name="Comma 4 2 2 2 2 2 9 2" xfId="58087" xr:uid="{00000000-0005-0000-0000-00004B920000}"/>
    <cellStyle name="Comma 4 2 2 2 2 3" xfId="287" xr:uid="{00000000-0005-0000-0000-00004C920000}"/>
    <cellStyle name="Comma 4 2 2 2 2 3 2" xfId="2861" xr:uid="{00000000-0005-0000-0000-00004D920000}"/>
    <cellStyle name="Comma 4 2 2 2 2 3 2 2" xfId="5534" xr:uid="{00000000-0005-0000-0000-00004E920000}"/>
    <cellStyle name="Comma 4 2 2 2 2 3 2 2 2" xfId="10885" xr:uid="{00000000-0005-0000-0000-00004F920000}"/>
    <cellStyle name="Comma 4 2 2 2 2 3 2 2 2 2" xfId="23996" xr:uid="{00000000-0005-0000-0000-000050920000}"/>
    <cellStyle name="Comma 4 2 2 2 2 3 2 2 2 2 2" xfId="55379" xr:uid="{00000000-0005-0000-0000-000051920000}"/>
    <cellStyle name="Comma 4 2 2 2 2 3 2 2 2 3" xfId="42425" xr:uid="{00000000-0005-0000-0000-000052920000}"/>
    <cellStyle name="Comma 4 2 2 2 2 3 2 2 3" xfId="31878" xr:uid="{00000000-0005-0000-0000-000053920000}"/>
    <cellStyle name="Comma 4 2 2 2 2 3 2 2 3 2" xfId="63260" xr:uid="{00000000-0005-0000-0000-000054920000}"/>
    <cellStyle name="Comma 4 2 2 2 2 3 2 2 4" xfId="16221" xr:uid="{00000000-0005-0000-0000-000055920000}"/>
    <cellStyle name="Comma 4 2 2 2 2 3 2 2 4 2" xfId="47606" xr:uid="{00000000-0005-0000-0000-000056920000}"/>
    <cellStyle name="Comma 4 2 2 2 2 3 2 2 5" xfId="37161" xr:uid="{00000000-0005-0000-0000-000057920000}"/>
    <cellStyle name="Comma 4 2 2 2 2 3 2 3" xfId="8239" xr:uid="{00000000-0005-0000-0000-000058920000}"/>
    <cellStyle name="Comma 4 2 2 2 2 3 2 3 2" xfId="26623" xr:uid="{00000000-0005-0000-0000-000059920000}"/>
    <cellStyle name="Comma 4 2 2 2 2 3 2 3 2 2" xfId="58006" xr:uid="{00000000-0005-0000-0000-00005A920000}"/>
    <cellStyle name="Comma 4 2 2 2 2 3 2 3 3" xfId="18850" xr:uid="{00000000-0005-0000-0000-00005B920000}"/>
    <cellStyle name="Comma 4 2 2 2 2 3 2 3 3 2" xfId="50233" xr:uid="{00000000-0005-0000-0000-00005C920000}"/>
    <cellStyle name="Comma 4 2 2 2 2 3 2 3 4" xfId="39795" xr:uid="{00000000-0005-0000-0000-00005D920000}"/>
    <cellStyle name="Comma 4 2 2 2 2 3 2 4" xfId="21369" xr:uid="{00000000-0005-0000-0000-00005E920000}"/>
    <cellStyle name="Comma 4 2 2 2 2 3 2 4 2" xfId="52752" xr:uid="{00000000-0005-0000-0000-00005F920000}"/>
    <cellStyle name="Comma 4 2 2 2 2 3 2 5" xfId="29251" xr:uid="{00000000-0005-0000-0000-000060920000}"/>
    <cellStyle name="Comma 4 2 2 2 2 3 2 5 2" xfId="60633" xr:uid="{00000000-0005-0000-0000-000061920000}"/>
    <cellStyle name="Comma 4 2 2 2 2 3 2 6" xfId="13593" xr:uid="{00000000-0005-0000-0000-000062920000}"/>
    <cellStyle name="Comma 4 2 2 2 2 3 2 6 2" xfId="44979" xr:uid="{00000000-0005-0000-0000-000063920000}"/>
    <cellStyle name="Comma 4 2 2 2 2 3 2 7" xfId="34531" xr:uid="{00000000-0005-0000-0000-000064920000}"/>
    <cellStyle name="Comma 4 2 2 2 2 3 3" xfId="1692" xr:uid="{00000000-0005-0000-0000-000065920000}"/>
    <cellStyle name="Comma 4 2 2 2 2 3 3 2" xfId="4392" xr:uid="{00000000-0005-0000-0000-000066920000}"/>
    <cellStyle name="Comma 4 2 2 2 2 3 3 2 2" xfId="9753" xr:uid="{00000000-0005-0000-0000-000067920000}"/>
    <cellStyle name="Comma 4 2 2 2 2 3 3 2 2 2" xfId="25499" xr:uid="{00000000-0005-0000-0000-000068920000}"/>
    <cellStyle name="Comma 4 2 2 2 2 3 3 2 2 2 2" xfId="56882" xr:uid="{00000000-0005-0000-0000-000069920000}"/>
    <cellStyle name="Comma 4 2 2 2 2 3 3 2 2 3" xfId="41301" xr:uid="{00000000-0005-0000-0000-00006A920000}"/>
    <cellStyle name="Comma 4 2 2 2 2 3 3 2 3" xfId="30754" xr:uid="{00000000-0005-0000-0000-00006B920000}"/>
    <cellStyle name="Comma 4 2 2 2 2 3 3 2 3 2" xfId="62136" xr:uid="{00000000-0005-0000-0000-00006C920000}"/>
    <cellStyle name="Comma 4 2 2 2 2 3 3 2 4" xfId="17726" xr:uid="{00000000-0005-0000-0000-00006D920000}"/>
    <cellStyle name="Comma 4 2 2 2 2 3 3 2 4 2" xfId="49109" xr:uid="{00000000-0005-0000-0000-00006E920000}"/>
    <cellStyle name="Comma 4 2 2 2 2 3 3 2 5" xfId="36037" xr:uid="{00000000-0005-0000-0000-00006F920000}"/>
    <cellStyle name="Comma 4 2 2 2 2 3 3 3" xfId="7095" xr:uid="{00000000-0005-0000-0000-000070920000}"/>
    <cellStyle name="Comma 4 2 2 2 2 3 3 3 2" xfId="22872" xr:uid="{00000000-0005-0000-0000-000071920000}"/>
    <cellStyle name="Comma 4 2 2 2 2 3 3 3 2 2" xfId="54255" xr:uid="{00000000-0005-0000-0000-000072920000}"/>
    <cellStyle name="Comma 4 2 2 2 2 3 3 3 3" xfId="38669" xr:uid="{00000000-0005-0000-0000-000073920000}"/>
    <cellStyle name="Comma 4 2 2 2 2 3 3 4" xfId="28127" xr:uid="{00000000-0005-0000-0000-000074920000}"/>
    <cellStyle name="Comma 4 2 2 2 2 3 3 4 2" xfId="59509" xr:uid="{00000000-0005-0000-0000-000075920000}"/>
    <cellStyle name="Comma 4 2 2 2 2 3 3 5" xfId="15097" xr:uid="{00000000-0005-0000-0000-000076920000}"/>
    <cellStyle name="Comma 4 2 2 2 2 3 3 5 2" xfId="46482" xr:uid="{00000000-0005-0000-0000-000077920000}"/>
    <cellStyle name="Comma 4 2 2 2 2 3 3 6" xfId="33407" xr:uid="{00000000-0005-0000-0000-000078920000}"/>
    <cellStyle name="Comma 4 2 2 2 2 3 4" xfId="2996" xr:uid="{00000000-0005-0000-0000-000079920000}"/>
    <cellStyle name="Comma 4 2 2 2 2 3 4 2" xfId="8358" xr:uid="{00000000-0005-0000-0000-00007A920000}"/>
    <cellStyle name="Comma 4 2 2 2 2 3 4 2 2" xfId="21477" xr:uid="{00000000-0005-0000-0000-00007B920000}"/>
    <cellStyle name="Comma 4 2 2 2 2 3 4 2 2 2" xfId="52860" xr:uid="{00000000-0005-0000-0000-00007C920000}"/>
    <cellStyle name="Comma 4 2 2 2 2 3 4 2 3" xfId="39906" xr:uid="{00000000-0005-0000-0000-00007D920000}"/>
    <cellStyle name="Comma 4 2 2 2 2 3 4 3" xfId="29359" xr:uid="{00000000-0005-0000-0000-00007E920000}"/>
    <cellStyle name="Comma 4 2 2 2 2 3 4 3 2" xfId="60741" xr:uid="{00000000-0005-0000-0000-00007F920000}"/>
    <cellStyle name="Comma 4 2 2 2 2 3 4 4" xfId="13702" xr:uid="{00000000-0005-0000-0000-000080920000}"/>
    <cellStyle name="Comma 4 2 2 2 2 3 4 4 2" xfId="45087" xr:uid="{00000000-0005-0000-0000-000081920000}"/>
    <cellStyle name="Comma 4 2 2 2 2 3 4 5" xfId="34642" xr:uid="{00000000-0005-0000-0000-000082920000}"/>
    <cellStyle name="Comma 4 2 2 2 2 3 5" xfId="5700" xr:uid="{00000000-0005-0000-0000-000083920000}"/>
    <cellStyle name="Comma 4 2 2 2 2 3 5 2" xfId="24104" xr:uid="{00000000-0005-0000-0000-000084920000}"/>
    <cellStyle name="Comma 4 2 2 2 2 3 5 2 2" xfId="55487" xr:uid="{00000000-0005-0000-0000-000085920000}"/>
    <cellStyle name="Comma 4 2 2 2 2 3 5 3" xfId="16331" xr:uid="{00000000-0005-0000-0000-000086920000}"/>
    <cellStyle name="Comma 4 2 2 2 2 3 5 3 2" xfId="47714" xr:uid="{00000000-0005-0000-0000-000087920000}"/>
    <cellStyle name="Comma 4 2 2 2 2 3 5 4" xfId="37274" xr:uid="{00000000-0005-0000-0000-000088920000}"/>
    <cellStyle name="Comma 4 2 2 2 2 3 6" xfId="20245" xr:uid="{00000000-0005-0000-0000-000089920000}"/>
    <cellStyle name="Comma 4 2 2 2 2 3 6 2" xfId="51628" xr:uid="{00000000-0005-0000-0000-00008A920000}"/>
    <cellStyle name="Comma 4 2 2 2 2 3 7" xfId="26732" xr:uid="{00000000-0005-0000-0000-00008B920000}"/>
    <cellStyle name="Comma 4 2 2 2 2 3 7 2" xfId="58114" xr:uid="{00000000-0005-0000-0000-00008C920000}"/>
    <cellStyle name="Comma 4 2 2 2 2 3 8" xfId="12469" xr:uid="{00000000-0005-0000-0000-00008D920000}"/>
    <cellStyle name="Comma 4 2 2 2 2 3 8 2" xfId="43855" xr:uid="{00000000-0005-0000-0000-00008E920000}"/>
    <cellStyle name="Comma 4 2 2 2 2 3 9" xfId="32012" xr:uid="{00000000-0005-0000-0000-00008F920000}"/>
    <cellStyle name="Comma 4 2 2 2 2 4" xfId="1693" xr:uid="{00000000-0005-0000-0000-000090920000}"/>
    <cellStyle name="Comma 4 2 2 2 2 4 2" xfId="4393" xr:uid="{00000000-0005-0000-0000-000091920000}"/>
    <cellStyle name="Comma 4 2 2 2 2 4 2 2" xfId="9754" xr:uid="{00000000-0005-0000-0000-000092920000}"/>
    <cellStyle name="Comma 4 2 2 2 2 4 2 2 2" xfId="22873" xr:uid="{00000000-0005-0000-0000-000093920000}"/>
    <cellStyle name="Comma 4 2 2 2 2 4 2 2 2 2" xfId="54256" xr:uid="{00000000-0005-0000-0000-000094920000}"/>
    <cellStyle name="Comma 4 2 2 2 2 4 2 2 3" xfId="41302" xr:uid="{00000000-0005-0000-0000-000095920000}"/>
    <cellStyle name="Comma 4 2 2 2 2 4 2 3" xfId="30755" xr:uid="{00000000-0005-0000-0000-000096920000}"/>
    <cellStyle name="Comma 4 2 2 2 2 4 2 3 2" xfId="62137" xr:uid="{00000000-0005-0000-0000-000097920000}"/>
    <cellStyle name="Comma 4 2 2 2 2 4 2 4" xfId="15098" xr:uid="{00000000-0005-0000-0000-000098920000}"/>
    <cellStyle name="Comma 4 2 2 2 2 4 2 4 2" xfId="46483" xr:uid="{00000000-0005-0000-0000-000099920000}"/>
    <cellStyle name="Comma 4 2 2 2 2 4 2 5" xfId="36038" xr:uid="{00000000-0005-0000-0000-00009A920000}"/>
    <cellStyle name="Comma 4 2 2 2 2 4 3" xfId="7096" xr:uid="{00000000-0005-0000-0000-00009B920000}"/>
    <cellStyle name="Comma 4 2 2 2 2 4 3 2" xfId="25500" xr:uid="{00000000-0005-0000-0000-00009C920000}"/>
    <cellStyle name="Comma 4 2 2 2 2 4 3 2 2" xfId="56883" xr:uid="{00000000-0005-0000-0000-00009D920000}"/>
    <cellStyle name="Comma 4 2 2 2 2 4 3 3" xfId="17727" xr:uid="{00000000-0005-0000-0000-00009E920000}"/>
    <cellStyle name="Comma 4 2 2 2 2 4 3 3 2" xfId="49110" xr:uid="{00000000-0005-0000-0000-00009F920000}"/>
    <cellStyle name="Comma 4 2 2 2 2 4 3 4" xfId="38670" xr:uid="{00000000-0005-0000-0000-0000A0920000}"/>
    <cellStyle name="Comma 4 2 2 2 2 4 4" xfId="20246" xr:uid="{00000000-0005-0000-0000-0000A1920000}"/>
    <cellStyle name="Comma 4 2 2 2 2 4 4 2" xfId="51629" xr:uid="{00000000-0005-0000-0000-0000A2920000}"/>
    <cellStyle name="Comma 4 2 2 2 2 4 5" xfId="28128" xr:uid="{00000000-0005-0000-0000-0000A3920000}"/>
    <cellStyle name="Comma 4 2 2 2 2 4 5 2" xfId="59510" xr:uid="{00000000-0005-0000-0000-0000A4920000}"/>
    <cellStyle name="Comma 4 2 2 2 2 4 6" xfId="12470" xr:uid="{00000000-0005-0000-0000-0000A5920000}"/>
    <cellStyle name="Comma 4 2 2 2 2 4 6 2" xfId="43856" xr:uid="{00000000-0005-0000-0000-0000A6920000}"/>
    <cellStyle name="Comma 4 2 2 2 2 4 7" xfId="33408" xr:uid="{00000000-0005-0000-0000-0000A7920000}"/>
    <cellStyle name="Comma 4 2 2 2 2 5" xfId="2747" xr:uid="{00000000-0005-0000-0000-0000A8920000}"/>
    <cellStyle name="Comma 4 2 2 2 2 5 2" xfId="5420" xr:uid="{00000000-0005-0000-0000-0000A9920000}"/>
    <cellStyle name="Comma 4 2 2 2 2 5 2 2" xfId="10775" xr:uid="{00000000-0005-0000-0000-0000AA920000}"/>
    <cellStyle name="Comma 4 2 2 2 2 5 2 2 2" xfId="23888" xr:uid="{00000000-0005-0000-0000-0000AB920000}"/>
    <cellStyle name="Comma 4 2 2 2 2 5 2 2 2 2" xfId="55271" xr:uid="{00000000-0005-0000-0000-0000AC920000}"/>
    <cellStyle name="Comma 4 2 2 2 2 5 2 2 3" xfId="42317" xr:uid="{00000000-0005-0000-0000-0000AD920000}"/>
    <cellStyle name="Comma 4 2 2 2 2 5 2 3" xfId="31770" xr:uid="{00000000-0005-0000-0000-0000AE920000}"/>
    <cellStyle name="Comma 4 2 2 2 2 5 2 3 2" xfId="63152" xr:uid="{00000000-0005-0000-0000-0000AF920000}"/>
    <cellStyle name="Comma 4 2 2 2 2 5 2 4" xfId="16113" xr:uid="{00000000-0005-0000-0000-0000B0920000}"/>
    <cellStyle name="Comma 4 2 2 2 2 5 2 4 2" xfId="47498" xr:uid="{00000000-0005-0000-0000-0000B1920000}"/>
    <cellStyle name="Comma 4 2 2 2 2 5 2 5" xfId="37053" xr:uid="{00000000-0005-0000-0000-0000B2920000}"/>
    <cellStyle name="Comma 4 2 2 2 2 5 3" xfId="8128" xr:uid="{00000000-0005-0000-0000-0000B3920000}"/>
    <cellStyle name="Comma 4 2 2 2 2 5 3 2" xfId="26515" xr:uid="{00000000-0005-0000-0000-0000B4920000}"/>
    <cellStyle name="Comma 4 2 2 2 2 5 3 2 2" xfId="57898" xr:uid="{00000000-0005-0000-0000-0000B5920000}"/>
    <cellStyle name="Comma 4 2 2 2 2 5 3 3" xfId="18742" xr:uid="{00000000-0005-0000-0000-0000B6920000}"/>
    <cellStyle name="Comma 4 2 2 2 2 5 3 3 2" xfId="50125" xr:uid="{00000000-0005-0000-0000-0000B7920000}"/>
    <cellStyle name="Comma 4 2 2 2 2 5 3 4" xfId="39687" xr:uid="{00000000-0005-0000-0000-0000B8920000}"/>
    <cellStyle name="Comma 4 2 2 2 2 5 4" xfId="21261" xr:uid="{00000000-0005-0000-0000-0000B9920000}"/>
    <cellStyle name="Comma 4 2 2 2 2 5 4 2" xfId="52644" xr:uid="{00000000-0005-0000-0000-0000BA920000}"/>
    <cellStyle name="Comma 4 2 2 2 2 5 5" xfId="29143" xr:uid="{00000000-0005-0000-0000-0000BB920000}"/>
    <cellStyle name="Comma 4 2 2 2 2 5 5 2" xfId="60525" xr:uid="{00000000-0005-0000-0000-0000BC920000}"/>
    <cellStyle name="Comma 4 2 2 2 2 5 6" xfId="13485" xr:uid="{00000000-0005-0000-0000-0000BD920000}"/>
    <cellStyle name="Comma 4 2 2 2 2 5 6 2" xfId="44871" xr:uid="{00000000-0005-0000-0000-0000BE920000}"/>
    <cellStyle name="Comma 4 2 2 2 2 5 7" xfId="34423" xr:uid="{00000000-0005-0000-0000-0000BF920000}"/>
    <cellStyle name="Comma 4 2 2 2 2 6" xfId="2807" xr:uid="{00000000-0005-0000-0000-0000C0920000}"/>
    <cellStyle name="Comma 4 2 2 2 2 6 2" xfId="5480" xr:uid="{00000000-0005-0000-0000-0000C1920000}"/>
    <cellStyle name="Comma 4 2 2 2 2 6 2 2" xfId="10831" xr:uid="{00000000-0005-0000-0000-0000C2920000}"/>
    <cellStyle name="Comma 4 2 2 2 2 6 2 2 2" xfId="23942" xr:uid="{00000000-0005-0000-0000-0000C3920000}"/>
    <cellStyle name="Comma 4 2 2 2 2 6 2 2 2 2" xfId="55325" xr:uid="{00000000-0005-0000-0000-0000C4920000}"/>
    <cellStyle name="Comma 4 2 2 2 2 6 2 2 3" xfId="42371" xr:uid="{00000000-0005-0000-0000-0000C5920000}"/>
    <cellStyle name="Comma 4 2 2 2 2 6 2 3" xfId="31824" xr:uid="{00000000-0005-0000-0000-0000C6920000}"/>
    <cellStyle name="Comma 4 2 2 2 2 6 2 3 2" xfId="63206" xr:uid="{00000000-0005-0000-0000-0000C7920000}"/>
    <cellStyle name="Comma 4 2 2 2 2 6 2 4" xfId="16167" xr:uid="{00000000-0005-0000-0000-0000C8920000}"/>
    <cellStyle name="Comma 4 2 2 2 2 6 2 4 2" xfId="47552" xr:uid="{00000000-0005-0000-0000-0000C9920000}"/>
    <cellStyle name="Comma 4 2 2 2 2 6 2 5" xfId="37107" xr:uid="{00000000-0005-0000-0000-0000CA920000}"/>
    <cellStyle name="Comma 4 2 2 2 2 6 3" xfId="8185" xr:uid="{00000000-0005-0000-0000-0000CB920000}"/>
    <cellStyle name="Comma 4 2 2 2 2 6 3 2" xfId="26569" xr:uid="{00000000-0005-0000-0000-0000CC920000}"/>
    <cellStyle name="Comma 4 2 2 2 2 6 3 2 2" xfId="57952" xr:uid="{00000000-0005-0000-0000-0000CD920000}"/>
    <cellStyle name="Comma 4 2 2 2 2 6 3 3" xfId="18796" xr:uid="{00000000-0005-0000-0000-0000CE920000}"/>
    <cellStyle name="Comma 4 2 2 2 2 6 3 3 2" xfId="50179" xr:uid="{00000000-0005-0000-0000-0000CF920000}"/>
    <cellStyle name="Comma 4 2 2 2 2 6 3 4" xfId="39741" xr:uid="{00000000-0005-0000-0000-0000D0920000}"/>
    <cellStyle name="Comma 4 2 2 2 2 6 4" xfId="21315" xr:uid="{00000000-0005-0000-0000-0000D1920000}"/>
    <cellStyle name="Comma 4 2 2 2 2 6 4 2" xfId="52698" xr:uid="{00000000-0005-0000-0000-0000D2920000}"/>
    <cellStyle name="Comma 4 2 2 2 2 6 5" xfId="29197" xr:uid="{00000000-0005-0000-0000-0000D3920000}"/>
    <cellStyle name="Comma 4 2 2 2 2 6 5 2" xfId="60579" xr:uid="{00000000-0005-0000-0000-0000D4920000}"/>
    <cellStyle name="Comma 4 2 2 2 2 6 6" xfId="13539" xr:uid="{00000000-0005-0000-0000-0000D5920000}"/>
    <cellStyle name="Comma 4 2 2 2 2 6 6 2" xfId="44925" xr:uid="{00000000-0005-0000-0000-0000D6920000}"/>
    <cellStyle name="Comma 4 2 2 2 2 6 7" xfId="34477" xr:uid="{00000000-0005-0000-0000-0000D7920000}"/>
    <cellStyle name="Comma 4 2 2 2 2 7" xfId="1689" xr:uid="{00000000-0005-0000-0000-0000D8920000}"/>
    <cellStyle name="Comma 4 2 2 2 2 7 2" xfId="4389" xr:uid="{00000000-0005-0000-0000-0000D9920000}"/>
    <cellStyle name="Comma 4 2 2 2 2 7 2 2" xfId="9750" xr:uid="{00000000-0005-0000-0000-0000DA920000}"/>
    <cellStyle name="Comma 4 2 2 2 2 7 2 2 2" xfId="25496" xr:uid="{00000000-0005-0000-0000-0000DB920000}"/>
    <cellStyle name="Comma 4 2 2 2 2 7 2 2 2 2" xfId="56879" xr:uid="{00000000-0005-0000-0000-0000DC920000}"/>
    <cellStyle name="Comma 4 2 2 2 2 7 2 2 3" xfId="41298" xr:uid="{00000000-0005-0000-0000-0000DD920000}"/>
    <cellStyle name="Comma 4 2 2 2 2 7 2 3" xfId="30751" xr:uid="{00000000-0005-0000-0000-0000DE920000}"/>
    <cellStyle name="Comma 4 2 2 2 2 7 2 3 2" xfId="62133" xr:uid="{00000000-0005-0000-0000-0000DF920000}"/>
    <cellStyle name="Comma 4 2 2 2 2 7 2 4" xfId="17723" xr:uid="{00000000-0005-0000-0000-0000E0920000}"/>
    <cellStyle name="Comma 4 2 2 2 2 7 2 4 2" xfId="49106" xr:uid="{00000000-0005-0000-0000-0000E1920000}"/>
    <cellStyle name="Comma 4 2 2 2 2 7 2 5" xfId="36034" xr:uid="{00000000-0005-0000-0000-0000E2920000}"/>
    <cellStyle name="Comma 4 2 2 2 2 7 3" xfId="7092" xr:uid="{00000000-0005-0000-0000-0000E3920000}"/>
    <cellStyle name="Comma 4 2 2 2 2 7 3 2" xfId="22869" xr:uid="{00000000-0005-0000-0000-0000E4920000}"/>
    <cellStyle name="Comma 4 2 2 2 2 7 3 2 2" xfId="54252" xr:uid="{00000000-0005-0000-0000-0000E5920000}"/>
    <cellStyle name="Comma 4 2 2 2 2 7 3 3" xfId="38666" xr:uid="{00000000-0005-0000-0000-0000E6920000}"/>
    <cellStyle name="Comma 4 2 2 2 2 7 4" xfId="28124" xr:uid="{00000000-0005-0000-0000-0000E7920000}"/>
    <cellStyle name="Comma 4 2 2 2 2 7 4 2" xfId="59506" xr:uid="{00000000-0005-0000-0000-0000E8920000}"/>
    <cellStyle name="Comma 4 2 2 2 2 7 5" xfId="15094" xr:uid="{00000000-0005-0000-0000-0000E9920000}"/>
    <cellStyle name="Comma 4 2 2 2 2 7 5 2" xfId="46479" xr:uid="{00000000-0005-0000-0000-0000EA920000}"/>
    <cellStyle name="Comma 4 2 2 2 2 7 6" xfId="33404" xr:uid="{00000000-0005-0000-0000-0000EB920000}"/>
    <cellStyle name="Comma 4 2 2 2 2 8" xfId="2940" xr:uid="{00000000-0005-0000-0000-0000EC920000}"/>
    <cellStyle name="Comma 4 2 2 2 2 8 2" xfId="8302" xr:uid="{00000000-0005-0000-0000-0000ED920000}"/>
    <cellStyle name="Comma 4 2 2 2 2 8 2 2" xfId="21423" xr:uid="{00000000-0005-0000-0000-0000EE920000}"/>
    <cellStyle name="Comma 4 2 2 2 2 8 2 2 2" xfId="52806" xr:uid="{00000000-0005-0000-0000-0000EF920000}"/>
    <cellStyle name="Comma 4 2 2 2 2 8 2 3" xfId="39852" xr:uid="{00000000-0005-0000-0000-0000F0920000}"/>
    <cellStyle name="Comma 4 2 2 2 2 8 3" xfId="29305" xr:uid="{00000000-0005-0000-0000-0000F1920000}"/>
    <cellStyle name="Comma 4 2 2 2 2 8 3 2" xfId="60687" xr:uid="{00000000-0005-0000-0000-0000F2920000}"/>
    <cellStyle name="Comma 4 2 2 2 2 8 4" xfId="13648" xr:uid="{00000000-0005-0000-0000-0000F3920000}"/>
    <cellStyle name="Comma 4 2 2 2 2 8 4 2" xfId="45033" xr:uid="{00000000-0005-0000-0000-0000F4920000}"/>
    <cellStyle name="Comma 4 2 2 2 2 8 5" xfId="34588" xr:uid="{00000000-0005-0000-0000-0000F5920000}"/>
    <cellStyle name="Comma 4 2 2 2 2 9" xfId="5644" xr:uid="{00000000-0005-0000-0000-0000F6920000}"/>
    <cellStyle name="Comma 4 2 2 2 2 9 2" xfId="24050" xr:uid="{00000000-0005-0000-0000-0000F7920000}"/>
    <cellStyle name="Comma 4 2 2 2 2 9 2 2" xfId="55433" xr:uid="{00000000-0005-0000-0000-0000F8920000}"/>
    <cellStyle name="Comma 4 2 2 2 2 9 3" xfId="16277" xr:uid="{00000000-0005-0000-0000-0000F9920000}"/>
    <cellStyle name="Comma 4 2 2 2 2 9 3 2" xfId="47660" xr:uid="{00000000-0005-0000-0000-0000FA920000}"/>
    <cellStyle name="Comma 4 2 2 2 2 9 4" xfId="37220" xr:uid="{00000000-0005-0000-0000-0000FB920000}"/>
    <cellStyle name="Comma 4 2 2 2 3" xfId="247" xr:uid="{00000000-0005-0000-0000-0000FC920000}"/>
    <cellStyle name="Comma 4 2 2 2 3 10" xfId="20247" xr:uid="{00000000-0005-0000-0000-0000FD920000}"/>
    <cellStyle name="Comma 4 2 2 2 3 10 2" xfId="51630" xr:uid="{00000000-0005-0000-0000-0000FE920000}"/>
    <cellStyle name="Comma 4 2 2 2 3 11" xfId="26692" xr:uid="{00000000-0005-0000-0000-0000FF920000}"/>
    <cellStyle name="Comma 4 2 2 2 3 11 2" xfId="58074" xr:uid="{00000000-0005-0000-0000-000000930000}"/>
    <cellStyle name="Comma 4 2 2 2 3 12" xfId="12471" xr:uid="{00000000-0005-0000-0000-000001930000}"/>
    <cellStyle name="Comma 4 2 2 2 3 12 2" xfId="43857" xr:uid="{00000000-0005-0000-0000-000002930000}"/>
    <cellStyle name="Comma 4 2 2 2 3 13" xfId="31972" xr:uid="{00000000-0005-0000-0000-000003930000}"/>
    <cellStyle name="Comma 4 2 2 2 3 2" xfId="301" xr:uid="{00000000-0005-0000-0000-000004930000}"/>
    <cellStyle name="Comma 4 2 2 2 3 2 10" xfId="32026" xr:uid="{00000000-0005-0000-0000-000005930000}"/>
    <cellStyle name="Comma 4 2 2 2 3 2 2" xfId="1696" xr:uid="{00000000-0005-0000-0000-000006930000}"/>
    <cellStyle name="Comma 4 2 2 2 3 2 2 2" xfId="4396" xr:uid="{00000000-0005-0000-0000-000007930000}"/>
    <cellStyle name="Comma 4 2 2 2 3 2 2 2 2" xfId="9757" xr:uid="{00000000-0005-0000-0000-000008930000}"/>
    <cellStyle name="Comma 4 2 2 2 3 2 2 2 2 2" xfId="22876" xr:uid="{00000000-0005-0000-0000-000009930000}"/>
    <cellStyle name="Comma 4 2 2 2 3 2 2 2 2 2 2" xfId="54259" xr:uid="{00000000-0005-0000-0000-00000A930000}"/>
    <cellStyle name="Comma 4 2 2 2 3 2 2 2 2 3" xfId="41305" xr:uid="{00000000-0005-0000-0000-00000B930000}"/>
    <cellStyle name="Comma 4 2 2 2 3 2 2 2 3" xfId="30758" xr:uid="{00000000-0005-0000-0000-00000C930000}"/>
    <cellStyle name="Comma 4 2 2 2 3 2 2 2 3 2" xfId="62140" xr:uid="{00000000-0005-0000-0000-00000D930000}"/>
    <cellStyle name="Comma 4 2 2 2 3 2 2 2 4" xfId="15101" xr:uid="{00000000-0005-0000-0000-00000E930000}"/>
    <cellStyle name="Comma 4 2 2 2 3 2 2 2 4 2" xfId="46486" xr:uid="{00000000-0005-0000-0000-00000F930000}"/>
    <cellStyle name="Comma 4 2 2 2 3 2 2 2 5" xfId="36041" xr:uid="{00000000-0005-0000-0000-000010930000}"/>
    <cellStyle name="Comma 4 2 2 2 3 2 2 3" xfId="7099" xr:uid="{00000000-0005-0000-0000-000011930000}"/>
    <cellStyle name="Comma 4 2 2 2 3 2 2 3 2" xfId="25503" xr:uid="{00000000-0005-0000-0000-000012930000}"/>
    <cellStyle name="Comma 4 2 2 2 3 2 2 3 2 2" xfId="56886" xr:uid="{00000000-0005-0000-0000-000013930000}"/>
    <cellStyle name="Comma 4 2 2 2 3 2 2 3 3" xfId="17730" xr:uid="{00000000-0005-0000-0000-000014930000}"/>
    <cellStyle name="Comma 4 2 2 2 3 2 2 3 3 2" xfId="49113" xr:uid="{00000000-0005-0000-0000-000015930000}"/>
    <cellStyle name="Comma 4 2 2 2 3 2 2 3 4" xfId="38673" xr:uid="{00000000-0005-0000-0000-000016930000}"/>
    <cellStyle name="Comma 4 2 2 2 3 2 2 4" xfId="20249" xr:uid="{00000000-0005-0000-0000-000017930000}"/>
    <cellStyle name="Comma 4 2 2 2 3 2 2 4 2" xfId="51632" xr:uid="{00000000-0005-0000-0000-000018930000}"/>
    <cellStyle name="Comma 4 2 2 2 3 2 2 5" xfId="28131" xr:uid="{00000000-0005-0000-0000-000019930000}"/>
    <cellStyle name="Comma 4 2 2 2 3 2 2 5 2" xfId="59513" xr:uid="{00000000-0005-0000-0000-00001A930000}"/>
    <cellStyle name="Comma 4 2 2 2 3 2 2 6" xfId="12473" xr:uid="{00000000-0005-0000-0000-00001B930000}"/>
    <cellStyle name="Comma 4 2 2 2 3 2 2 6 2" xfId="43859" xr:uid="{00000000-0005-0000-0000-00001C930000}"/>
    <cellStyle name="Comma 4 2 2 2 3 2 2 7" xfId="33411" xr:uid="{00000000-0005-0000-0000-00001D930000}"/>
    <cellStyle name="Comma 4 2 2 2 3 2 3" xfId="2875" xr:uid="{00000000-0005-0000-0000-00001E930000}"/>
    <cellStyle name="Comma 4 2 2 2 3 2 3 2" xfId="5548" xr:uid="{00000000-0005-0000-0000-00001F930000}"/>
    <cellStyle name="Comma 4 2 2 2 3 2 3 2 2" xfId="10899" xr:uid="{00000000-0005-0000-0000-000020930000}"/>
    <cellStyle name="Comma 4 2 2 2 3 2 3 2 2 2" xfId="24010" xr:uid="{00000000-0005-0000-0000-000021930000}"/>
    <cellStyle name="Comma 4 2 2 2 3 2 3 2 2 2 2" xfId="55393" xr:uid="{00000000-0005-0000-0000-000022930000}"/>
    <cellStyle name="Comma 4 2 2 2 3 2 3 2 2 3" xfId="42439" xr:uid="{00000000-0005-0000-0000-000023930000}"/>
    <cellStyle name="Comma 4 2 2 2 3 2 3 2 3" xfId="31892" xr:uid="{00000000-0005-0000-0000-000024930000}"/>
    <cellStyle name="Comma 4 2 2 2 3 2 3 2 3 2" xfId="63274" xr:uid="{00000000-0005-0000-0000-000025930000}"/>
    <cellStyle name="Comma 4 2 2 2 3 2 3 2 4" xfId="16235" xr:uid="{00000000-0005-0000-0000-000026930000}"/>
    <cellStyle name="Comma 4 2 2 2 3 2 3 2 4 2" xfId="47620" xr:uid="{00000000-0005-0000-0000-000027930000}"/>
    <cellStyle name="Comma 4 2 2 2 3 2 3 2 5" xfId="37175" xr:uid="{00000000-0005-0000-0000-000028930000}"/>
    <cellStyle name="Comma 4 2 2 2 3 2 3 3" xfId="8253" xr:uid="{00000000-0005-0000-0000-000029930000}"/>
    <cellStyle name="Comma 4 2 2 2 3 2 3 3 2" xfId="26637" xr:uid="{00000000-0005-0000-0000-00002A930000}"/>
    <cellStyle name="Comma 4 2 2 2 3 2 3 3 2 2" xfId="58020" xr:uid="{00000000-0005-0000-0000-00002B930000}"/>
    <cellStyle name="Comma 4 2 2 2 3 2 3 3 3" xfId="18864" xr:uid="{00000000-0005-0000-0000-00002C930000}"/>
    <cellStyle name="Comma 4 2 2 2 3 2 3 3 3 2" xfId="50247" xr:uid="{00000000-0005-0000-0000-00002D930000}"/>
    <cellStyle name="Comma 4 2 2 2 3 2 3 3 4" xfId="39809" xr:uid="{00000000-0005-0000-0000-00002E930000}"/>
    <cellStyle name="Comma 4 2 2 2 3 2 3 4" xfId="21383" xr:uid="{00000000-0005-0000-0000-00002F930000}"/>
    <cellStyle name="Comma 4 2 2 2 3 2 3 4 2" xfId="52766" xr:uid="{00000000-0005-0000-0000-000030930000}"/>
    <cellStyle name="Comma 4 2 2 2 3 2 3 5" xfId="29265" xr:uid="{00000000-0005-0000-0000-000031930000}"/>
    <cellStyle name="Comma 4 2 2 2 3 2 3 5 2" xfId="60647" xr:uid="{00000000-0005-0000-0000-000032930000}"/>
    <cellStyle name="Comma 4 2 2 2 3 2 3 6" xfId="13607" xr:uid="{00000000-0005-0000-0000-000033930000}"/>
    <cellStyle name="Comma 4 2 2 2 3 2 3 6 2" xfId="44993" xr:uid="{00000000-0005-0000-0000-000034930000}"/>
    <cellStyle name="Comma 4 2 2 2 3 2 3 7" xfId="34545" xr:uid="{00000000-0005-0000-0000-000035930000}"/>
    <cellStyle name="Comma 4 2 2 2 3 2 4" xfId="1695" xr:uid="{00000000-0005-0000-0000-000036930000}"/>
    <cellStyle name="Comma 4 2 2 2 3 2 4 2" xfId="4395" xr:uid="{00000000-0005-0000-0000-000037930000}"/>
    <cellStyle name="Comma 4 2 2 2 3 2 4 2 2" xfId="9756" xr:uid="{00000000-0005-0000-0000-000038930000}"/>
    <cellStyle name="Comma 4 2 2 2 3 2 4 2 2 2" xfId="25502" xr:uid="{00000000-0005-0000-0000-000039930000}"/>
    <cellStyle name="Comma 4 2 2 2 3 2 4 2 2 2 2" xfId="56885" xr:uid="{00000000-0005-0000-0000-00003A930000}"/>
    <cellStyle name="Comma 4 2 2 2 3 2 4 2 2 3" xfId="41304" xr:uid="{00000000-0005-0000-0000-00003B930000}"/>
    <cellStyle name="Comma 4 2 2 2 3 2 4 2 3" xfId="30757" xr:uid="{00000000-0005-0000-0000-00003C930000}"/>
    <cellStyle name="Comma 4 2 2 2 3 2 4 2 3 2" xfId="62139" xr:uid="{00000000-0005-0000-0000-00003D930000}"/>
    <cellStyle name="Comma 4 2 2 2 3 2 4 2 4" xfId="17729" xr:uid="{00000000-0005-0000-0000-00003E930000}"/>
    <cellStyle name="Comma 4 2 2 2 3 2 4 2 4 2" xfId="49112" xr:uid="{00000000-0005-0000-0000-00003F930000}"/>
    <cellStyle name="Comma 4 2 2 2 3 2 4 2 5" xfId="36040" xr:uid="{00000000-0005-0000-0000-000040930000}"/>
    <cellStyle name="Comma 4 2 2 2 3 2 4 3" xfId="7098" xr:uid="{00000000-0005-0000-0000-000041930000}"/>
    <cellStyle name="Comma 4 2 2 2 3 2 4 3 2" xfId="22875" xr:uid="{00000000-0005-0000-0000-000042930000}"/>
    <cellStyle name="Comma 4 2 2 2 3 2 4 3 2 2" xfId="54258" xr:uid="{00000000-0005-0000-0000-000043930000}"/>
    <cellStyle name="Comma 4 2 2 2 3 2 4 3 3" xfId="38672" xr:uid="{00000000-0005-0000-0000-000044930000}"/>
    <cellStyle name="Comma 4 2 2 2 3 2 4 4" xfId="28130" xr:uid="{00000000-0005-0000-0000-000045930000}"/>
    <cellStyle name="Comma 4 2 2 2 3 2 4 4 2" xfId="59512" xr:uid="{00000000-0005-0000-0000-000046930000}"/>
    <cellStyle name="Comma 4 2 2 2 3 2 4 5" xfId="15100" xr:uid="{00000000-0005-0000-0000-000047930000}"/>
    <cellStyle name="Comma 4 2 2 2 3 2 4 5 2" xfId="46485" xr:uid="{00000000-0005-0000-0000-000048930000}"/>
    <cellStyle name="Comma 4 2 2 2 3 2 4 6" xfId="33410" xr:uid="{00000000-0005-0000-0000-000049930000}"/>
    <cellStyle name="Comma 4 2 2 2 3 2 5" xfId="3010" xr:uid="{00000000-0005-0000-0000-00004A930000}"/>
    <cellStyle name="Comma 4 2 2 2 3 2 5 2" xfId="8372" xr:uid="{00000000-0005-0000-0000-00004B930000}"/>
    <cellStyle name="Comma 4 2 2 2 3 2 5 2 2" xfId="21491" xr:uid="{00000000-0005-0000-0000-00004C930000}"/>
    <cellStyle name="Comma 4 2 2 2 3 2 5 2 2 2" xfId="52874" xr:uid="{00000000-0005-0000-0000-00004D930000}"/>
    <cellStyle name="Comma 4 2 2 2 3 2 5 2 3" xfId="39920" xr:uid="{00000000-0005-0000-0000-00004E930000}"/>
    <cellStyle name="Comma 4 2 2 2 3 2 5 3" xfId="29373" xr:uid="{00000000-0005-0000-0000-00004F930000}"/>
    <cellStyle name="Comma 4 2 2 2 3 2 5 3 2" xfId="60755" xr:uid="{00000000-0005-0000-0000-000050930000}"/>
    <cellStyle name="Comma 4 2 2 2 3 2 5 4" xfId="13716" xr:uid="{00000000-0005-0000-0000-000051930000}"/>
    <cellStyle name="Comma 4 2 2 2 3 2 5 4 2" xfId="45101" xr:uid="{00000000-0005-0000-0000-000052930000}"/>
    <cellStyle name="Comma 4 2 2 2 3 2 5 5" xfId="34656" xr:uid="{00000000-0005-0000-0000-000053930000}"/>
    <cellStyle name="Comma 4 2 2 2 3 2 6" xfId="5714" xr:uid="{00000000-0005-0000-0000-000054930000}"/>
    <cellStyle name="Comma 4 2 2 2 3 2 6 2" xfId="24118" xr:uid="{00000000-0005-0000-0000-000055930000}"/>
    <cellStyle name="Comma 4 2 2 2 3 2 6 2 2" xfId="55501" xr:uid="{00000000-0005-0000-0000-000056930000}"/>
    <cellStyle name="Comma 4 2 2 2 3 2 6 3" xfId="16345" xr:uid="{00000000-0005-0000-0000-000057930000}"/>
    <cellStyle name="Comma 4 2 2 2 3 2 6 3 2" xfId="47728" xr:uid="{00000000-0005-0000-0000-000058930000}"/>
    <cellStyle name="Comma 4 2 2 2 3 2 6 4" xfId="37288" xr:uid="{00000000-0005-0000-0000-000059930000}"/>
    <cellStyle name="Comma 4 2 2 2 3 2 7" xfId="20248" xr:uid="{00000000-0005-0000-0000-00005A930000}"/>
    <cellStyle name="Comma 4 2 2 2 3 2 7 2" xfId="51631" xr:uid="{00000000-0005-0000-0000-00005B930000}"/>
    <cellStyle name="Comma 4 2 2 2 3 2 8" xfId="26746" xr:uid="{00000000-0005-0000-0000-00005C930000}"/>
    <cellStyle name="Comma 4 2 2 2 3 2 8 2" xfId="58128" xr:uid="{00000000-0005-0000-0000-00005D930000}"/>
    <cellStyle name="Comma 4 2 2 2 3 2 9" xfId="12472" xr:uid="{00000000-0005-0000-0000-00005E930000}"/>
    <cellStyle name="Comma 4 2 2 2 3 2 9 2" xfId="43858" xr:uid="{00000000-0005-0000-0000-00005F930000}"/>
    <cellStyle name="Comma 4 2 2 2 3 3" xfId="1697" xr:uid="{00000000-0005-0000-0000-000060930000}"/>
    <cellStyle name="Comma 4 2 2 2 3 3 2" xfId="4397" xr:uid="{00000000-0005-0000-0000-000061930000}"/>
    <cellStyle name="Comma 4 2 2 2 3 3 2 2" xfId="9758" xr:uid="{00000000-0005-0000-0000-000062930000}"/>
    <cellStyle name="Comma 4 2 2 2 3 3 2 2 2" xfId="22877" xr:uid="{00000000-0005-0000-0000-000063930000}"/>
    <cellStyle name="Comma 4 2 2 2 3 3 2 2 2 2" xfId="54260" xr:uid="{00000000-0005-0000-0000-000064930000}"/>
    <cellStyle name="Comma 4 2 2 2 3 3 2 2 3" xfId="41306" xr:uid="{00000000-0005-0000-0000-000065930000}"/>
    <cellStyle name="Comma 4 2 2 2 3 3 2 3" xfId="30759" xr:uid="{00000000-0005-0000-0000-000066930000}"/>
    <cellStyle name="Comma 4 2 2 2 3 3 2 3 2" xfId="62141" xr:uid="{00000000-0005-0000-0000-000067930000}"/>
    <cellStyle name="Comma 4 2 2 2 3 3 2 4" xfId="15102" xr:uid="{00000000-0005-0000-0000-000068930000}"/>
    <cellStyle name="Comma 4 2 2 2 3 3 2 4 2" xfId="46487" xr:uid="{00000000-0005-0000-0000-000069930000}"/>
    <cellStyle name="Comma 4 2 2 2 3 3 2 5" xfId="36042" xr:uid="{00000000-0005-0000-0000-00006A930000}"/>
    <cellStyle name="Comma 4 2 2 2 3 3 3" xfId="7100" xr:uid="{00000000-0005-0000-0000-00006B930000}"/>
    <cellStyle name="Comma 4 2 2 2 3 3 3 2" xfId="25504" xr:uid="{00000000-0005-0000-0000-00006C930000}"/>
    <cellStyle name="Comma 4 2 2 2 3 3 3 2 2" xfId="56887" xr:uid="{00000000-0005-0000-0000-00006D930000}"/>
    <cellStyle name="Comma 4 2 2 2 3 3 3 3" xfId="17731" xr:uid="{00000000-0005-0000-0000-00006E930000}"/>
    <cellStyle name="Comma 4 2 2 2 3 3 3 3 2" xfId="49114" xr:uid="{00000000-0005-0000-0000-00006F930000}"/>
    <cellStyle name="Comma 4 2 2 2 3 3 3 4" xfId="38674" xr:uid="{00000000-0005-0000-0000-000070930000}"/>
    <cellStyle name="Comma 4 2 2 2 3 3 4" xfId="20250" xr:uid="{00000000-0005-0000-0000-000071930000}"/>
    <cellStyle name="Comma 4 2 2 2 3 3 4 2" xfId="51633" xr:uid="{00000000-0005-0000-0000-000072930000}"/>
    <cellStyle name="Comma 4 2 2 2 3 3 5" xfId="28132" xr:uid="{00000000-0005-0000-0000-000073930000}"/>
    <cellStyle name="Comma 4 2 2 2 3 3 5 2" xfId="59514" xr:uid="{00000000-0005-0000-0000-000074930000}"/>
    <cellStyle name="Comma 4 2 2 2 3 3 6" xfId="12474" xr:uid="{00000000-0005-0000-0000-000075930000}"/>
    <cellStyle name="Comma 4 2 2 2 3 3 6 2" xfId="43860" xr:uid="{00000000-0005-0000-0000-000076930000}"/>
    <cellStyle name="Comma 4 2 2 2 3 3 7" xfId="33412" xr:uid="{00000000-0005-0000-0000-000077930000}"/>
    <cellStyle name="Comma 4 2 2 2 3 4" xfId="1698" xr:uid="{00000000-0005-0000-0000-000078930000}"/>
    <cellStyle name="Comma 4 2 2 2 3 4 2" xfId="4398" xr:uid="{00000000-0005-0000-0000-000079930000}"/>
    <cellStyle name="Comma 4 2 2 2 3 4 2 2" xfId="9759" xr:uid="{00000000-0005-0000-0000-00007A930000}"/>
    <cellStyle name="Comma 4 2 2 2 3 4 2 2 2" xfId="22878" xr:uid="{00000000-0005-0000-0000-00007B930000}"/>
    <cellStyle name="Comma 4 2 2 2 3 4 2 2 2 2" xfId="54261" xr:uid="{00000000-0005-0000-0000-00007C930000}"/>
    <cellStyle name="Comma 4 2 2 2 3 4 2 2 3" xfId="41307" xr:uid="{00000000-0005-0000-0000-00007D930000}"/>
    <cellStyle name="Comma 4 2 2 2 3 4 2 3" xfId="30760" xr:uid="{00000000-0005-0000-0000-00007E930000}"/>
    <cellStyle name="Comma 4 2 2 2 3 4 2 3 2" xfId="62142" xr:uid="{00000000-0005-0000-0000-00007F930000}"/>
    <cellStyle name="Comma 4 2 2 2 3 4 2 4" xfId="15103" xr:uid="{00000000-0005-0000-0000-000080930000}"/>
    <cellStyle name="Comma 4 2 2 2 3 4 2 4 2" xfId="46488" xr:uid="{00000000-0005-0000-0000-000081930000}"/>
    <cellStyle name="Comma 4 2 2 2 3 4 2 5" xfId="36043" xr:uid="{00000000-0005-0000-0000-000082930000}"/>
    <cellStyle name="Comma 4 2 2 2 3 4 3" xfId="7101" xr:uid="{00000000-0005-0000-0000-000083930000}"/>
    <cellStyle name="Comma 4 2 2 2 3 4 3 2" xfId="25505" xr:uid="{00000000-0005-0000-0000-000084930000}"/>
    <cellStyle name="Comma 4 2 2 2 3 4 3 2 2" xfId="56888" xr:uid="{00000000-0005-0000-0000-000085930000}"/>
    <cellStyle name="Comma 4 2 2 2 3 4 3 3" xfId="17732" xr:uid="{00000000-0005-0000-0000-000086930000}"/>
    <cellStyle name="Comma 4 2 2 2 3 4 3 3 2" xfId="49115" xr:uid="{00000000-0005-0000-0000-000087930000}"/>
    <cellStyle name="Comma 4 2 2 2 3 4 3 4" xfId="38675" xr:uid="{00000000-0005-0000-0000-000088930000}"/>
    <cellStyle name="Comma 4 2 2 2 3 4 4" xfId="20251" xr:uid="{00000000-0005-0000-0000-000089930000}"/>
    <cellStyle name="Comma 4 2 2 2 3 4 4 2" xfId="51634" xr:uid="{00000000-0005-0000-0000-00008A930000}"/>
    <cellStyle name="Comma 4 2 2 2 3 4 5" xfId="28133" xr:uid="{00000000-0005-0000-0000-00008B930000}"/>
    <cellStyle name="Comma 4 2 2 2 3 4 5 2" xfId="59515" xr:uid="{00000000-0005-0000-0000-00008C930000}"/>
    <cellStyle name="Comma 4 2 2 2 3 4 6" xfId="12475" xr:uid="{00000000-0005-0000-0000-00008D930000}"/>
    <cellStyle name="Comma 4 2 2 2 3 4 6 2" xfId="43861" xr:uid="{00000000-0005-0000-0000-00008E930000}"/>
    <cellStyle name="Comma 4 2 2 2 3 4 7" xfId="33413" xr:uid="{00000000-0005-0000-0000-00008F930000}"/>
    <cellStyle name="Comma 4 2 2 2 3 5" xfId="2762" xr:uid="{00000000-0005-0000-0000-000090930000}"/>
    <cellStyle name="Comma 4 2 2 2 3 5 2" xfId="5435" xr:uid="{00000000-0005-0000-0000-000091930000}"/>
    <cellStyle name="Comma 4 2 2 2 3 5 2 2" xfId="10790" xr:uid="{00000000-0005-0000-0000-000092930000}"/>
    <cellStyle name="Comma 4 2 2 2 3 5 2 2 2" xfId="23902" xr:uid="{00000000-0005-0000-0000-000093930000}"/>
    <cellStyle name="Comma 4 2 2 2 3 5 2 2 2 2" xfId="55285" xr:uid="{00000000-0005-0000-0000-000094930000}"/>
    <cellStyle name="Comma 4 2 2 2 3 5 2 2 3" xfId="42331" xr:uid="{00000000-0005-0000-0000-000095930000}"/>
    <cellStyle name="Comma 4 2 2 2 3 5 2 3" xfId="31784" xr:uid="{00000000-0005-0000-0000-000096930000}"/>
    <cellStyle name="Comma 4 2 2 2 3 5 2 3 2" xfId="63166" xr:uid="{00000000-0005-0000-0000-000097930000}"/>
    <cellStyle name="Comma 4 2 2 2 3 5 2 4" xfId="16127" xr:uid="{00000000-0005-0000-0000-000098930000}"/>
    <cellStyle name="Comma 4 2 2 2 3 5 2 4 2" xfId="47512" xr:uid="{00000000-0005-0000-0000-000099930000}"/>
    <cellStyle name="Comma 4 2 2 2 3 5 2 5" xfId="37067" xr:uid="{00000000-0005-0000-0000-00009A930000}"/>
    <cellStyle name="Comma 4 2 2 2 3 5 3" xfId="8143" xr:uid="{00000000-0005-0000-0000-00009B930000}"/>
    <cellStyle name="Comma 4 2 2 2 3 5 3 2" xfId="26529" xr:uid="{00000000-0005-0000-0000-00009C930000}"/>
    <cellStyle name="Comma 4 2 2 2 3 5 3 2 2" xfId="57912" xr:uid="{00000000-0005-0000-0000-00009D930000}"/>
    <cellStyle name="Comma 4 2 2 2 3 5 3 3" xfId="18756" xr:uid="{00000000-0005-0000-0000-00009E930000}"/>
    <cellStyle name="Comma 4 2 2 2 3 5 3 3 2" xfId="50139" xr:uid="{00000000-0005-0000-0000-00009F930000}"/>
    <cellStyle name="Comma 4 2 2 2 3 5 3 4" xfId="39701" xr:uid="{00000000-0005-0000-0000-0000A0930000}"/>
    <cellStyle name="Comma 4 2 2 2 3 5 4" xfId="21275" xr:uid="{00000000-0005-0000-0000-0000A1930000}"/>
    <cellStyle name="Comma 4 2 2 2 3 5 4 2" xfId="52658" xr:uid="{00000000-0005-0000-0000-0000A2930000}"/>
    <cellStyle name="Comma 4 2 2 2 3 5 5" xfId="29157" xr:uid="{00000000-0005-0000-0000-0000A3930000}"/>
    <cellStyle name="Comma 4 2 2 2 3 5 5 2" xfId="60539" xr:uid="{00000000-0005-0000-0000-0000A4930000}"/>
    <cellStyle name="Comma 4 2 2 2 3 5 6" xfId="13499" xr:uid="{00000000-0005-0000-0000-0000A5930000}"/>
    <cellStyle name="Comma 4 2 2 2 3 5 6 2" xfId="44885" xr:uid="{00000000-0005-0000-0000-0000A6930000}"/>
    <cellStyle name="Comma 4 2 2 2 3 5 7" xfId="34437" xr:uid="{00000000-0005-0000-0000-0000A7930000}"/>
    <cellStyle name="Comma 4 2 2 2 3 6" xfId="2821" xr:uid="{00000000-0005-0000-0000-0000A8930000}"/>
    <cellStyle name="Comma 4 2 2 2 3 6 2" xfId="5494" xr:uid="{00000000-0005-0000-0000-0000A9930000}"/>
    <cellStyle name="Comma 4 2 2 2 3 6 2 2" xfId="10845" xr:uid="{00000000-0005-0000-0000-0000AA930000}"/>
    <cellStyle name="Comma 4 2 2 2 3 6 2 2 2" xfId="23956" xr:uid="{00000000-0005-0000-0000-0000AB930000}"/>
    <cellStyle name="Comma 4 2 2 2 3 6 2 2 2 2" xfId="55339" xr:uid="{00000000-0005-0000-0000-0000AC930000}"/>
    <cellStyle name="Comma 4 2 2 2 3 6 2 2 3" xfId="42385" xr:uid="{00000000-0005-0000-0000-0000AD930000}"/>
    <cellStyle name="Comma 4 2 2 2 3 6 2 3" xfId="31838" xr:uid="{00000000-0005-0000-0000-0000AE930000}"/>
    <cellStyle name="Comma 4 2 2 2 3 6 2 3 2" xfId="63220" xr:uid="{00000000-0005-0000-0000-0000AF930000}"/>
    <cellStyle name="Comma 4 2 2 2 3 6 2 4" xfId="16181" xr:uid="{00000000-0005-0000-0000-0000B0930000}"/>
    <cellStyle name="Comma 4 2 2 2 3 6 2 4 2" xfId="47566" xr:uid="{00000000-0005-0000-0000-0000B1930000}"/>
    <cellStyle name="Comma 4 2 2 2 3 6 2 5" xfId="37121" xr:uid="{00000000-0005-0000-0000-0000B2930000}"/>
    <cellStyle name="Comma 4 2 2 2 3 6 3" xfId="8199" xr:uid="{00000000-0005-0000-0000-0000B3930000}"/>
    <cellStyle name="Comma 4 2 2 2 3 6 3 2" xfId="26583" xr:uid="{00000000-0005-0000-0000-0000B4930000}"/>
    <cellStyle name="Comma 4 2 2 2 3 6 3 2 2" xfId="57966" xr:uid="{00000000-0005-0000-0000-0000B5930000}"/>
    <cellStyle name="Comma 4 2 2 2 3 6 3 3" xfId="18810" xr:uid="{00000000-0005-0000-0000-0000B6930000}"/>
    <cellStyle name="Comma 4 2 2 2 3 6 3 3 2" xfId="50193" xr:uid="{00000000-0005-0000-0000-0000B7930000}"/>
    <cellStyle name="Comma 4 2 2 2 3 6 3 4" xfId="39755" xr:uid="{00000000-0005-0000-0000-0000B8930000}"/>
    <cellStyle name="Comma 4 2 2 2 3 6 4" xfId="21329" xr:uid="{00000000-0005-0000-0000-0000B9930000}"/>
    <cellStyle name="Comma 4 2 2 2 3 6 4 2" xfId="52712" xr:uid="{00000000-0005-0000-0000-0000BA930000}"/>
    <cellStyle name="Comma 4 2 2 2 3 6 5" xfId="29211" xr:uid="{00000000-0005-0000-0000-0000BB930000}"/>
    <cellStyle name="Comma 4 2 2 2 3 6 5 2" xfId="60593" xr:uid="{00000000-0005-0000-0000-0000BC930000}"/>
    <cellStyle name="Comma 4 2 2 2 3 6 6" xfId="13553" xr:uid="{00000000-0005-0000-0000-0000BD930000}"/>
    <cellStyle name="Comma 4 2 2 2 3 6 6 2" xfId="44939" xr:uid="{00000000-0005-0000-0000-0000BE930000}"/>
    <cellStyle name="Comma 4 2 2 2 3 6 7" xfId="34491" xr:uid="{00000000-0005-0000-0000-0000BF930000}"/>
    <cellStyle name="Comma 4 2 2 2 3 7" xfId="1694" xr:uid="{00000000-0005-0000-0000-0000C0930000}"/>
    <cellStyle name="Comma 4 2 2 2 3 7 2" xfId="4394" xr:uid="{00000000-0005-0000-0000-0000C1930000}"/>
    <cellStyle name="Comma 4 2 2 2 3 7 2 2" xfId="9755" xr:uid="{00000000-0005-0000-0000-0000C2930000}"/>
    <cellStyle name="Comma 4 2 2 2 3 7 2 2 2" xfId="25501" xr:uid="{00000000-0005-0000-0000-0000C3930000}"/>
    <cellStyle name="Comma 4 2 2 2 3 7 2 2 2 2" xfId="56884" xr:uid="{00000000-0005-0000-0000-0000C4930000}"/>
    <cellStyle name="Comma 4 2 2 2 3 7 2 2 3" xfId="41303" xr:uid="{00000000-0005-0000-0000-0000C5930000}"/>
    <cellStyle name="Comma 4 2 2 2 3 7 2 3" xfId="30756" xr:uid="{00000000-0005-0000-0000-0000C6930000}"/>
    <cellStyle name="Comma 4 2 2 2 3 7 2 3 2" xfId="62138" xr:uid="{00000000-0005-0000-0000-0000C7930000}"/>
    <cellStyle name="Comma 4 2 2 2 3 7 2 4" xfId="17728" xr:uid="{00000000-0005-0000-0000-0000C8930000}"/>
    <cellStyle name="Comma 4 2 2 2 3 7 2 4 2" xfId="49111" xr:uid="{00000000-0005-0000-0000-0000C9930000}"/>
    <cellStyle name="Comma 4 2 2 2 3 7 2 5" xfId="36039" xr:uid="{00000000-0005-0000-0000-0000CA930000}"/>
    <cellStyle name="Comma 4 2 2 2 3 7 3" xfId="7097" xr:uid="{00000000-0005-0000-0000-0000CB930000}"/>
    <cellStyle name="Comma 4 2 2 2 3 7 3 2" xfId="22874" xr:uid="{00000000-0005-0000-0000-0000CC930000}"/>
    <cellStyle name="Comma 4 2 2 2 3 7 3 2 2" xfId="54257" xr:uid="{00000000-0005-0000-0000-0000CD930000}"/>
    <cellStyle name="Comma 4 2 2 2 3 7 3 3" xfId="38671" xr:uid="{00000000-0005-0000-0000-0000CE930000}"/>
    <cellStyle name="Comma 4 2 2 2 3 7 4" xfId="28129" xr:uid="{00000000-0005-0000-0000-0000CF930000}"/>
    <cellStyle name="Comma 4 2 2 2 3 7 4 2" xfId="59511" xr:uid="{00000000-0005-0000-0000-0000D0930000}"/>
    <cellStyle name="Comma 4 2 2 2 3 7 5" xfId="15099" xr:uid="{00000000-0005-0000-0000-0000D1930000}"/>
    <cellStyle name="Comma 4 2 2 2 3 7 5 2" xfId="46484" xr:uid="{00000000-0005-0000-0000-0000D2930000}"/>
    <cellStyle name="Comma 4 2 2 2 3 7 6" xfId="33409" xr:uid="{00000000-0005-0000-0000-0000D3930000}"/>
    <cellStyle name="Comma 4 2 2 2 3 8" xfId="2956" xr:uid="{00000000-0005-0000-0000-0000D4930000}"/>
    <cellStyle name="Comma 4 2 2 2 3 8 2" xfId="8318" xr:uid="{00000000-0005-0000-0000-0000D5930000}"/>
    <cellStyle name="Comma 4 2 2 2 3 8 2 2" xfId="21437" xr:uid="{00000000-0005-0000-0000-0000D6930000}"/>
    <cellStyle name="Comma 4 2 2 2 3 8 2 2 2" xfId="52820" xr:uid="{00000000-0005-0000-0000-0000D7930000}"/>
    <cellStyle name="Comma 4 2 2 2 3 8 2 3" xfId="39866" xr:uid="{00000000-0005-0000-0000-0000D8930000}"/>
    <cellStyle name="Comma 4 2 2 2 3 8 3" xfId="29319" xr:uid="{00000000-0005-0000-0000-0000D9930000}"/>
    <cellStyle name="Comma 4 2 2 2 3 8 3 2" xfId="60701" xr:uid="{00000000-0005-0000-0000-0000DA930000}"/>
    <cellStyle name="Comma 4 2 2 2 3 8 4" xfId="13662" xr:uid="{00000000-0005-0000-0000-0000DB930000}"/>
    <cellStyle name="Comma 4 2 2 2 3 8 4 2" xfId="45047" xr:uid="{00000000-0005-0000-0000-0000DC930000}"/>
    <cellStyle name="Comma 4 2 2 2 3 8 5" xfId="34602" xr:uid="{00000000-0005-0000-0000-0000DD930000}"/>
    <cellStyle name="Comma 4 2 2 2 3 9" xfId="5660" xr:uid="{00000000-0005-0000-0000-0000DE930000}"/>
    <cellStyle name="Comma 4 2 2 2 3 9 2" xfId="24064" xr:uid="{00000000-0005-0000-0000-0000DF930000}"/>
    <cellStyle name="Comma 4 2 2 2 3 9 2 2" xfId="55447" xr:uid="{00000000-0005-0000-0000-0000E0930000}"/>
    <cellStyle name="Comma 4 2 2 2 3 9 3" xfId="16291" xr:uid="{00000000-0005-0000-0000-0000E1930000}"/>
    <cellStyle name="Comma 4 2 2 2 3 9 3 2" xfId="47674" xr:uid="{00000000-0005-0000-0000-0000E2930000}"/>
    <cellStyle name="Comma 4 2 2 2 3 9 4" xfId="37234" xr:uid="{00000000-0005-0000-0000-0000E3930000}"/>
    <cellStyle name="Comma 4 2 2 2 4" xfId="274" xr:uid="{00000000-0005-0000-0000-0000E4930000}"/>
    <cellStyle name="Comma 4 2 2 2 4 10" xfId="26719" xr:uid="{00000000-0005-0000-0000-0000E5930000}"/>
    <cellStyle name="Comma 4 2 2 2 4 10 2" xfId="58101" xr:uid="{00000000-0005-0000-0000-0000E6930000}"/>
    <cellStyle name="Comma 4 2 2 2 4 11" xfId="12476" xr:uid="{00000000-0005-0000-0000-0000E7930000}"/>
    <cellStyle name="Comma 4 2 2 2 4 11 2" xfId="43862" xr:uid="{00000000-0005-0000-0000-0000E8930000}"/>
    <cellStyle name="Comma 4 2 2 2 4 12" xfId="31999" xr:uid="{00000000-0005-0000-0000-0000E9930000}"/>
    <cellStyle name="Comma 4 2 2 2 4 2" xfId="1700" xr:uid="{00000000-0005-0000-0000-0000EA930000}"/>
    <cellStyle name="Comma 4 2 2 2 4 2 2" xfId="1701" xr:uid="{00000000-0005-0000-0000-0000EB930000}"/>
    <cellStyle name="Comma 4 2 2 2 4 2 2 2" xfId="4401" xr:uid="{00000000-0005-0000-0000-0000EC930000}"/>
    <cellStyle name="Comma 4 2 2 2 4 2 2 2 2" xfId="9762" xr:uid="{00000000-0005-0000-0000-0000ED930000}"/>
    <cellStyle name="Comma 4 2 2 2 4 2 2 2 2 2" xfId="22881" xr:uid="{00000000-0005-0000-0000-0000EE930000}"/>
    <cellStyle name="Comma 4 2 2 2 4 2 2 2 2 2 2" xfId="54264" xr:uid="{00000000-0005-0000-0000-0000EF930000}"/>
    <cellStyle name="Comma 4 2 2 2 4 2 2 2 2 3" xfId="41310" xr:uid="{00000000-0005-0000-0000-0000F0930000}"/>
    <cellStyle name="Comma 4 2 2 2 4 2 2 2 3" xfId="30763" xr:uid="{00000000-0005-0000-0000-0000F1930000}"/>
    <cellStyle name="Comma 4 2 2 2 4 2 2 2 3 2" xfId="62145" xr:uid="{00000000-0005-0000-0000-0000F2930000}"/>
    <cellStyle name="Comma 4 2 2 2 4 2 2 2 4" xfId="15106" xr:uid="{00000000-0005-0000-0000-0000F3930000}"/>
    <cellStyle name="Comma 4 2 2 2 4 2 2 2 4 2" xfId="46491" xr:uid="{00000000-0005-0000-0000-0000F4930000}"/>
    <cellStyle name="Comma 4 2 2 2 4 2 2 2 5" xfId="36046" xr:uid="{00000000-0005-0000-0000-0000F5930000}"/>
    <cellStyle name="Comma 4 2 2 2 4 2 2 3" xfId="7104" xr:uid="{00000000-0005-0000-0000-0000F6930000}"/>
    <cellStyle name="Comma 4 2 2 2 4 2 2 3 2" xfId="25508" xr:uid="{00000000-0005-0000-0000-0000F7930000}"/>
    <cellStyle name="Comma 4 2 2 2 4 2 2 3 2 2" xfId="56891" xr:uid="{00000000-0005-0000-0000-0000F8930000}"/>
    <cellStyle name="Comma 4 2 2 2 4 2 2 3 3" xfId="17735" xr:uid="{00000000-0005-0000-0000-0000F9930000}"/>
    <cellStyle name="Comma 4 2 2 2 4 2 2 3 3 2" xfId="49118" xr:uid="{00000000-0005-0000-0000-0000FA930000}"/>
    <cellStyle name="Comma 4 2 2 2 4 2 2 3 4" xfId="38678" xr:uid="{00000000-0005-0000-0000-0000FB930000}"/>
    <cellStyle name="Comma 4 2 2 2 4 2 2 4" xfId="20254" xr:uid="{00000000-0005-0000-0000-0000FC930000}"/>
    <cellStyle name="Comma 4 2 2 2 4 2 2 4 2" xfId="51637" xr:uid="{00000000-0005-0000-0000-0000FD930000}"/>
    <cellStyle name="Comma 4 2 2 2 4 2 2 5" xfId="28136" xr:uid="{00000000-0005-0000-0000-0000FE930000}"/>
    <cellStyle name="Comma 4 2 2 2 4 2 2 5 2" xfId="59518" xr:uid="{00000000-0005-0000-0000-0000FF930000}"/>
    <cellStyle name="Comma 4 2 2 2 4 2 2 6" xfId="12478" xr:uid="{00000000-0005-0000-0000-000000940000}"/>
    <cellStyle name="Comma 4 2 2 2 4 2 2 6 2" xfId="43864" xr:uid="{00000000-0005-0000-0000-000001940000}"/>
    <cellStyle name="Comma 4 2 2 2 4 2 2 7" xfId="33416" xr:uid="{00000000-0005-0000-0000-000002940000}"/>
    <cellStyle name="Comma 4 2 2 2 4 2 3" xfId="4400" xr:uid="{00000000-0005-0000-0000-000003940000}"/>
    <cellStyle name="Comma 4 2 2 2 4 2 3 2" xfId="9761" xr:uid="{00000000-0005-0000-0000-000004940000}"/>
    <cellStyle name="Comma 4 2 2 2 4 2 3 2 2" xfId="22880" xr:uid="{00000000-0005-0000-0000-000005940000}"/>
    <cellStyle name="Comma 4 2 2 2 4 2 3 2 2 2" xfId="54263" xr:uid="{00000000-0005-0000-0000-000006940000}"/>
    <cellStyle name="Comma 4 2 2 2 4 2 3 2 3" xfId="41309" xr:uid="{00000000-0005-0000-0000-000007940000}"/>
    <cellStyle name="Comma 4 2 2 2 4 2 3 3" xfId="30762" xr:uid="{00000000-0005-0000-0000-000008940000}"/>
    <cellStyle name="Comma 4 2 2 2 4 2 3 3 2" xfId="62144" xr:uid="{00000000-0005-0000-0000-000009940000}"/>
    <cellStyle name="Comma 4 2 2 2 4 2 3 4" xfId="15105" xr:uid="{00000000-0005-0000-0000-00000A940000}"/>
    <cellStyle name="Comma 4 2 2 2 4 2 3 4 2" xfId="46490" xr:uid="{00000000-0005-0000-0000-00000B940000}"/>
    <cellStyle name="Comma 4 2 2 2 4 2 3 5" xfId="36045" xr:uid="{00000000-0005-0000-0000-00000C940000}"/>
    <cellStyle name="Comma 4 2 2 2 4 2 4" xfId="7103" xr:uid="{00000000-0005-0000-0000-00000D940000}"/>
    <cellStyle name="Comma 4 2 2 2 4 2 4 2" xfId="25507" xr:uid="{00000000-0005-0000-0000-00000E940000}"/>
    <cellStyle name="Comma 4 2 2 2 4 2 4 2 2" xfId="56890" xr:uid="{00000000-0005-0000-0000-00000F940000}"/>
    <cellStyle name="Comma 4 2 2 2 4 2 4 3" xfId="17734" xr:uid="{00000000-0005-0000-0000-000010940000}"/>
    <cellStyle name="Comma 4 2 2 2 4 2 4 3 2" xfId="49117" xr:uid="{00000000-0005-0000-0000-000011940000}"/>
    <cellStyle name="Comma 4 2 2 2 4 2 4 4" xfId="38677" xr:uid="{00000000-0005-0000-0000-000012940000}"/>
    <cellStyle name="Comma 4 2 2 2 4 2 5" xfId="20253" xr:uid="{00000000-0005-0000-0000-000013940000}"/>
    <cellStyle name="Comma 4 2 2 2 4 2 5 2" xfId="51636" xr:uid="{00000000-0005-0000-0000-000014940000}"/>
    <cellStyle name="Comma 4 2 2 2 4 2 6" xfId="28135" xr:uid="{00000000-0005-0000-0000-000015940000}"/>
    <cellStyle name="Comma 4 2 2 2 4 2 6 2" xfId="59517" xr:uid="{00000000-0005-0000-0000-000016940000}"/>
    <cellStyle name="Comma 4 2 2 2 4 2 7" xfId="12477" xr:uid="{00000000-0005-0000-0000-000017940000}"/>
    <cellStyle name="Comma 4 2 2 2 4 2 7 2" xfId="43863" xr:uid="{00000000-0005-0000-0000-000018940000}"/>
    <cellStyle name="Comma 4 2 2 2 4 2 8" xfId="33415" xr:uid="{00000000-0005-0000-0000-000019940000}"/>
    <cellStyle name="Comma 4 2 2 2 4 3" xfId="1702" xr:uid="{00000000-0005-0000-0000-00001A940000}"/>
    <cellStyle name="Comma 4 2 2 2 4 3 2" xfId="4402" xr:uid="{00000000-0005-0000-0000-00001B940000}"/>
    <cellStyle name="Comma 4 2 2 2 4 3 2 2" xfId="9763" xr:uid="{00000000-0005-0000-0000-00001C940000}"/>
    <cellStyle name="Comma 4 2 2 2 4 3 2 2 2" xfId="22882" xr:uid="{00000000-0005-0000-0000-00001D940000}"/>
    <cellStyle name="Comma 4 2 2 2 4 3 2 2 2 2" xfId="54265" xr:uid="{00000000-0005-0000-0000-00001E940000}"/>
    <cellStyle name="Comma 4 2 2 2 4 3 2 2 3" xfId="41311" xr:uid="{00000000-0005-0000-0000-00001F940000}"/>
    <cellStyle name="Comma 4 2 2 2 4 3 2 3" xfId="30764" xr:uid="{00000000-0005-0000-0000-000020940000}"/>
    <cellStyle name="Comma 4 2 2 2 4 3 2 3 2" xfId="62146" xr:uid="{00000000-0005-0000-0000-000021940000}"/>
    <cellStyle name="Comma 4 2 2 2 4 3 2 4" xfId="15107" xr:uid="{00000000-0005-0000-0000-000022940000}"/>
    <cellStyle name="Comma 4 2 2 2 4 3 2 4 2" xfId="46492" xr:uid="{00000000-0005-0000-0000-000023940000}"/>
    <cellStyle name="Comma 4 2 2 2 4 3 2 5" xfId="36047" xr:uid="{00000000-0005-0000-0000-000024940000}"/>
    <cellStyle name="Comma 4 2 2 2 4 3 3" xfId="7105" xr:uid="{00000000-0005-0000-0000-000025940000}"/>
    <cellStyle name="Comma 4 2 2 2 4 3 3 2" xfId="25509" xr:uid="{00000000-0005-0000-0000-000026940000}"/>
    <cellStyle name="Comma 4 2 2 2 4 3 3 2 2" xfId="56892" xr:uid="{00000000-0005-0000-0000-000027940000}"/>
    <cellStyle name="Comma 4 2 2 2 4 3 3 3" xfId="17736" xr:uid="{00000000-0005-0000-0000-000028940000}"/>
    <cellStyle name="Comma 4 2 2 2 4 3 3 3 2" xfId="49119" xr:uid="{00000000-0005-0000-0000-000029940000}"/>
    <cellStyle name="Comma 4 2 2 2 4 3 3 4" xfId="38679" xr:uid="{00000000-0005-0000-0000-00002A940000}"/>
    <cellStyle name="Comma 4 2 2 2 4 3 4" xfId="20255" xr:uid="{00000000-0005-0000-0000-00002B940000}"/>
    <cellStyle name="Comma 4 2 2 2 4 3 4 2" xfId="51638" xr:uid="{00000000-0005-0000-0000-00002C940000}"/>
    <cellStyle name="Comma 4 2 2 2 4 3 5" xfId="28137" xr:uid="{00000000-0005-0000-0000-00002D940000}"/>
    <cellStyle name="Comma 4 2 2 2 4 3 5 2" xfId="59519" xr:uid="{00000000-0005-0000-0000-00002E940000}"/>
    <cellStyle name="Comma 4 2 2 2 4 3 6" xfId="12479" xr:uid="{00000000-0005-0000-0000-00002F940000}"/>
    <cellStyle name="Comma 4 2 2 2 4 3 6 2" xfId="43865" xr:uid="{00000000-0005-0000-0000-000030940000}"/>
    <cellStyle name="Comma 4 2 2 2 4 3 7" xfId="33417" xr:uid="{00000000-0005-0000-0000-000031940000}"/>
    <cellStyle name="Comma 4 2 2 2 4 4" xfId="1703" xr:uid="{00000000-0005-0000-0000-000032940000}"/>
    <cellStyle name="Comma 4 2 2 2 4 4 2" xfId="4403" xr:uid="{00000000-0005-0000-0000-000033940000}"/>
    <cellStyle name="Comma 4 2 2 2 4 4 2 2" xfId="9764" xr:uid="{00000000-0005-0000-0000-000034940000}"/>
    <cellStyle name="Comma 4 2 2 2 4 4 2 2 2" xfId="22883" xr:uid="{00000000-0005-0000-0000-000035940000}"/>
    <cellStyle name="Comma 4 2 2 2 4 4 2 2 2 2" xfId="54266" xr:uid="{00000000-0005-0000-0000-000036940000}"/>
    <cellStyle name="Comma 4 2 2 2 4 4 2 2 3" xfId="41312" xr:uid="{00000000-0005-0000-0000-000037940000}"/>
    <cellStyle name="Comma 4 2 2 2 4 4 2 3" xfId="30765" xr:uid="{00000000-0005-0000-0000-000038940000}"/>
    <cellStyle name="Comma 4 2 2 2 4 4 2 3 2" xfId="62147" xr:uid="{00000000-0005-0000-0000-000039940000}"/>
    <cellStyle name="Comma 4 2 2 2 4 4 2 4" xfId="15108" xr:uid="{00000000-0005-0000-0000-00003A940000}"/>
    <cellStyle name="Comma 4 2 2 2 4 4 2 4 2" xfId="46493" xr:uid="{00000000-0005-0000-0000-00003B940000}"/>
    <cellStyle name="Comma 4 2 2 2 4 4 2 5" xfId="36048" xr:uid="{00000000-0005-0000-0000-00003C940000}"/>
    <cellStyle name="Comma 4 2 2 2 4 4 3" xfId="7106" xr:uid="{00000000-0005-0000-0000-00003D940000}"/>
    <cellStyle name="Comma 4 2 2 2 4 4 3 2" xfId="25510" xr:uid="{00000000-0005-0000-0000-00003E940000}"/>
    <cellStyle name="Comma 4 2 2 2 4 4 3 2 2" xfId="56893" xr:uid="{00000000-0005-0000-0000-00003F940000}"/>
    <cellStyle name="Comma 4 2 2 2 4 4 3 3" xfId="17737" xr:uid="{00000000-0005-0000-0000-000040940000}"/>
    <cellStyle name="Comma 4 2 2 2 4 4 3 3 2" xfId="49120" xr:uid="{00000000-0005-0000-0000-000041940000}"/>
    <cellStyle name="Comma 4 2 2 2 4 4 3 4" xfId="38680" xr:uid="{00000000-0005-0000-0000-000042940000}"/>
    <cellStyle name="Comma 4 2 2 2 4 4 4" xfId="20256" xr:uid="{00000000-0005-0000-0000-000043940000}"/>
    <cellStyle name="Comma 4 2 2 2 4 4 4 2" xfId="51639" xr:uid="{00000000-0005-0000-0000-000044940000}"/>
    <cellStyle name="Comma 4 2 2 2 4 4 5" xfId="28138" xr:uid="{00000000-0005-0000-0000-000045940000}"/>
    <cellStyle name="Comma 4 2 2 2 4 4 5 2" xfId="59520" xr:uid="{00000000-0005-0000-0000-000046940000}"/>
    <cellStyle name="Comma 4 2 2 2 4 4 6" xfId="12480" xr:uid="{00000000-0005-0000-0000-000047940000}"/>
    <cellStyle name="Comma 4 2 2 2 4 4 6 2" xfId="43866" xr:uid="{00000000-0005-0000-0000-000048940000}"/>
    <cellStyle name="Comma 4 2 2 2 4 4 7" xfId="33418" xr:uid="{00000000-0005-0000-0000-000049940000}"/>
    <cellStyle name="Comma 4 2 2 2 4 5" xfId="2848" xr:uid="{00000000-0005-0000-0000-00004A940000}"/>
    <cellStyle name="Comma 4 2 2 2 4 5 2" xfId="5521" xr:uid="{00000000-0005-0000-0000-00004B940000}"/>
    <cellStyle name="Comma 4 2 2 2 4 5 2 2" xfId="10872" xr:uid="{00000000-0005-0000-0000-00004C940000}"/>
    <cellStyle name="Comma 4 2 2 2 4 5 2 2 2" xfId="23983" xr:uid="{00000000-0005-0000-0000-00004D940000}"/>
    <cellStyle name="Comma 4 2 2 2 4 5 2 2 2 2" xfId="55366" xr:uid="{00000000-0005-0000-0000-00004E940000}"/>
    <cellStyle name="Comma 4 2 2 2 4 5 2 2 3" xfId="42412" xr:uid="{00000000-0005-0000-0000-00004F940000}"/>
    <cellStyle name="Comma 4 2 2 2 4 5 2 3" xfId="31865" xr:uid="{00000000-0005-0000-0000-000050940000}"/>
    <cellStyle name="Comma 4 2 2 2 4 5 2 3 2" xfId="63247" xr:uid="{00000000-0005-0000-0000-000051940000}"/>
    <cellStyle name="Comma 4 2 2 2 4 5 2 4" xfId="16208" xr:uid="{00000000-0005-0000-0000-000052940000}"/>
    <cellStyle name="Comma 4 2 2 2 4 5 2 4 2" xfId="47593" xr:uid="{00000000-0005-0000-0000-000053940000}"/>
    <cellStyle name="Comma 4 2 2 2 4 5 2 5" xfId="37148" xr:uid="{00000000-0005-0000-0000-000054940000}"/>
    <cellStyle name="Comma 4 2 2 2 4 5 3" xfId="8226" xr:uid="{00000000-0005-0000-0000-000055940000}"/>
    <cellStyle name="Comma 4 2 2 2 4 5 3 2" xfId="26610" xr:uid="{00000000-0005-0000-0000-000056940000}"/>
    <cellStyle name="Comma 4 2 2 2 4 5 3 2 2" xfId="57993" xr:uid="{00000000-0005-0000-0000-000057940000}"/>
    <cellStyle name="Comma 4 2 2 2 4 5 3 3" xfId="18837" xr:uid="{00000000-0005-0000-0000-000058940000}"/>
    <cellStyle name="Comma 4 2 2 2 4 5 3 3 2" xfId="50220" xr:uid="{00000000-0005-0000-0000-000059940000}"/>
    <cellStyle name="Comma 4 2 2 2 4 5 3 4" xfId="39782" xr:uid="{00000000-0005-0000-0000-00005A940000}"/>
    <cellStyle name="Comma 4 2 2 2 4 5 4" xfId="21356" xr:uid="{00000000-0005-0000-0000-00005B940000}"/>
    <cellStyle name="Comma 4 2 2 2 4 5 4 2" xfId="52739" xr:uid="{00000000-0005-0000-0000-00005C940000}"/>
    <cellStyle name="Comma 4 2 2 2 4 5 5" xfId="29238" xr:uid="{00000000-0005-0000-0000-00005D940000}"/>
    <cellStyle name="Comma 4 2 2 2 4 5 5 2" xfId="60620" xr:uid="{00000000-0005-0000-0000-00005E940000}"/>
    <cellStyle name="Comma 4 2 2 2 4 5 6" xfId="13580" xr:uid="{00000000-0005-0000-0000-00005F940000}"/>
    <cellStyle name="Comma 4 2 2 2 4 5 6 2" xfId="44966" xr:uid="{00000000-0005-0000-0000-000060940000}"/>
    <cellStyle name="Comma 4 2 2 2 4 5 7" xfId="34518" xr:uid="{00000000-0005-0000-0000-000061940000}"/>
    <cellStyle name="Comma 4 2 2 2 4 6" xfId="1699" xr:uid="{00000000-0005-0000-0000-000062940000}"/>
    <cellStyle name="Comma 4 2 2 2 4 6 2" xfId="4399" xr:uid="{00000000-0005-0000-0000-000063940000}"/>
    <cellStyle name="Comma 4 2 2 2 4 6 2 2" xfId="9760" xr:uid="{00000000-0005-0000-0000-000064940000}"/>
    <cellStyle name="Comma 4 2 2 2 4 6 2 2 2" xfId="25506" xr:uid="{00000000-0005-0000-0000-000065940000}"/>
    <cellStyle name="Comma 4 2 2 2 4 6 2 2 2 2" xfId="56889" xr:uid="{00000000-0005-0000-0000-000066940000}"/>
    <cellStyle name="Comma 4 2 2 2 4 6 2 2 3" xfId="41308" xr:uid="{00000000-0005-0000-0000-000067940000}"/>
    <cellStyle name="Comma 4 2 2 2 4 6 2 3" xfId="30761" xr:uid="{00000000-0005-0000-0000-000068940000}"/>
    <cellStyle name="Comma 4 2 2 2 4 6 2 3 2" xfId="62143" xr:uid="{00000000-0005-0000-0000-000069940000}"/>
    <cellStyle name="Comma 4 2 2 2 4 6 2 4" xfId="17733" xr:uid="{00000000-0005-0000-0000-00006A940000}"/>
    <cellStyle name="Comma 4 2 2 2 4 6 2 4 2" xfId="49116" xr:uid="{00000000-0005-0000-0000-00006B940000}"/>
    <cellStyle name="Comma 4 2 2 2 4 6 2 5" xfId="36044" xr:uid="{00000000-0005-0000-0000-00006C940000}"/>
    <cellStyle name="Comma 4 2 2 2 4 6 3" xfId="7102" xr:uid="{00000000-0005-0000-0000-00006D940000}"/>
    <cellStyle name="Comma 4 2 2 2 4 6 3 2" xfId="22879" xr:uid="{00000000-0005-0000-0000-00006E940000}"/>
    <cellStyle name="Comma 4 2 2 2 4 6 3 2 2" xfId="54262" xr:uid="{00000000-0005-0000-0000-00006F940000}"/>
    <cellStyle name="Comma 4 2 2 2 4 6 3 3" xfId="38676" xr:uid="{00000000-0005-0000-0000-000070940000}"/>
    <cellStyle name="Comma 4 2 2 2 4 6 4" xfId="28134" xr:uid="{00000000-0005-0000-0000-000071940000}"/>
    <cellStyle name="Comma 4 2 2 2 4 6 4 2" xfId="59516" xr:uid="{00000000-0005-0000-0000-000072940000}"/>
    <cellStyle name="Comma 4 2 2 2 4 6 5" xfId="15104" xr:uid="{00000000-0005-0000-0000-000073940000}"/>
    <cellStyle name="Comma 4 2 2 2 4 6 5 2" xfId="46489" xr:uid="{00000000-0005-0000-0000-000074940000}"/>
    <cellStyle name="Comma 4 2 2 2 4 6 6" xfId="33414" xr:uid="{00000000-0005-0000-0000-000075940000}"/>
    <cellStyle name="Comma 4 2 2 2 4 7" xfId="2983" xr:uid="{00000000-0005-0000-0000-000076940000}"/>
    <cellStyle name="Comma 4 2 2 2 4 7 2" xfId="8345" xr:uid="{00000000-0005-0000-0000-000077940000}"/>
    <cellStyle name="Comma 4 2 2 2 4 7 2 2" xfId="21464" xr:uid="{00000000-0005-0000-0000-000078940000}"/>
    <cellStyle name="Comma 4 2 2 2 4 7 2 2 2" xfId="52847" xr:uid="{00000000-0005-0000-0000-000079940000}"/>
    <cellStyle name="Comma 4 2 2 2 4 7 2 3" xfId="39893" xr:uid="{00000000-0005-0000-0000-00007A940000}"/>
    <cellStyle name="Comma 4 2 2 2 4 7 3" xfId="29346" xr:uid="{00000000-0005-0000-0000-00007B940000}"/>
    <cellStyle name="Comma 4 2 2 2 4 7 3 2" xfId="60728" xr:uid="{00000000-0005-0000-0000-00007C940000}"/>
    <cellStyle name="Comma 4 2 2 2 4 7 4" xfId="13689" xr:uid="{00000000-0005-0000-0000-00007D940000}"/>
    <cellStyle name="Comma 4 2 2 2 4 7 4 2" xfId="45074" xr:uid="{00000000-0005-0000-0000-00007E940000}"/>
    <cellStyle name="Comma 4 2 2 2 4 7 5" xfId="34629" xr:uid="{00000000-0005-0000-0000-00007F940000}"/>
    <cellStyle name="Comma 4 2 2 2 4 8" xfId="5687" xr:uid="{00000000-0005-0000-0000-000080940000}"/>
    <cellStyle name="Comma 4 2 2 2 4 8 2" xfId="24091" xr:uid="{00000000-0005-0000-0000-000081940000}"/>
    <cellStyle name="Comma 4 2 2 2 4 8 2 2" xfId="55474" xr:uid="{00000000-0005-0000-0000-000082940000}"/>
    <cellStyle name="Comma 4 2 2 2 4 8 3" xfId="16318" xr:uid="{00000000-0005-0000-0000-000083940000}"/>
    <cellStyle name="Comma 4 2 2 2 4 8 3 2" xfId="47701" xr:uid="{00000000-0005-0000-0000-000084940000}"/>
    <cellStyle name="Comma 4 2 2 2 4 8 4" xfId="37261" xr:uid="{00000000-0005-0000-0000-000085940000}"/>
    <cellStyle name="Comma 4 2 2 2 4 9" xfId="20252" xr:uid="{00000000-0005-0000-0000-000086940000}"/>
    <cellStyle name="Comma 4 2 2 2 4 9 2" xfId="51635" xr:uid="{00000000-0005-0000-0000-000087940000}"/>
    <cellStyle name="Comma 4 2 2 2 5" xfId="1704" xr:uid="{00000000-0005-0000-0000-000088940000}"/>
    <cellStyle name="Comma 4 2 2 2 5 10" xfId="33419" xr:uid="{00000000-0005-0000-0000-000089940000}"/>
    <cellStyle name="Comma 4 2 2 2 5 2" xfId="1705" xr:uid="{00000000-0005-0000-0000-00008A940000}"/>
    <cellStyle name="Comma 4 2 2 2 5 2 2" xfId="1706" xr:uid="{00000000-0005-0000-0000-00008B940000}"/>
    <cellStyle name="Comma 4 2 2 2 5 2 2 2" xfId="4406" xr:uid="{00000000-0005-0000-0000-00008C940000}"/>
    <cellStyle name="Comma 4 2 2 2 5 2 2 2 2" xfId="9767" xr:uid="{00000000-0005-0000-0000-00008D940000}"/>
    <cellStyle name="Comma 4 2 2 2 5 2 2 2 2 2" xfId="22886" xr:uid="{00000000-0005-0000-0000-00008E940000}"/>
    <cellStyle name="Comma 4 2 2 2 5 2 2 2 2 2 2" xfId="54269" xr:uid="{00000000-0005-0000-0000-00008F940000}"/>
    <cellStyle name="Comma 4 2 2 2 5 2 2 2 2 3" xfId="41315" xr:uid="{00000000-0005-0000-0000-000090940000}"/>
    <cellStyle name="Comma 4 2 2 2 5 2 2 2 3" xfId="30768" xr:uid="{00000000-0005-0000-0000-000091940000}"/>
    <cellStyle name="Comma 4 2 2 2 5 2 2 2 3 2" xfId="62150" xr:uid="{00000000-0005-0000-0000-000092940000}"/>
    <cellStyle name="Comma 4 2 2 2 5 2 2 2 4" xfId="15111" xr:uid="{00000000-0005-0000-0000-000093940000}"/>
    <cellStyle name="Comma 4 2 2 2 5 2 2 2 4 2" xfId="46496" xr:uid="{00000000-0005-0000-0000-000094940000}"/>
    <cellStyle name="Comma 4 2 2 2 5 2 2 2 5" xfId="36051" xr:uid="{00000000-0005-0000-0000-000095940000}"/>
    <cellStyle name="Comma 4 2 2 2 5 2 2 3" xfId="7109" xr:uid="{00000000-0005-0000-0000-000096940000}"/>
    <cellStyle name="Comma 4 2 2 2 5 2 2 3 2" xfId="25513" xr:uid="{00000000-0005-0000-0000-000097940000}"/>
    <cellStyle name="Comma 4 2 2 2 5 2 2 3 2 2" xfId="56896" xr:uid="{00000000-0005-0000-0000-000098940000}"/>
    <cellStyle name="Comma 4 2 2 2 5 2 2 3 3" xfId="17740" xr:uid="{00000000-0005-0000-0000-000099940000}"/>
    <cellStyle name="Comma 4 2 2 2 5 2 2 3 3 2" xfId="49123" xr:uid="{00000000-0005-0000-0000-00009A940000}"/>
    <cellStyle name="Comma 4 2 2 2 5 2 2 3 4" xfId="38683" xr:uid="{00000000-0005-0000-0000-00009B940000}"/>
    <cellStyle name="Comma 4 2 2 2 5 2 2 4" xfId="20259" xr:uid="{00000000-0005-0000-0000-00009C940000}"/>
    <cellStyle name="Comma 4 2 2 2 5 2 2 4 2" xfId="51642" xr:uid="{00000000-0005-0000-0000-00009D940000}"/>
    <cellStyle name="Comma 4 2 2 2 5 2 2 5" xfId="28141" xr:uid="{00000000-0005-0000-0000-00009E940000}"/>
    <cellStyle name="Comma 4 2 2 2 5 2 2 5 2" xfId="59523" xr:uid="{00000000-0005-0000-0000-00009F940000}"/>
    <cellStyle name="Comma 4 2 2 2 5 2 2 6" xfId="12483" xr:uid="{00000000-0005-0000-0000-0000A0940000}"/>
    <cellStyle name="Comma 4 2 2 2 5 2 2 6 2" xfId="43869" xr:uid="{00000000-0005-0000-0000-0000A1940000}"/>
    <cellStyle name="Comma 4 2 2 2 5 2 2 7" xfId="33421" xr:uid="{00000000-0005-0000-0000-0000A2940000}"/>
    <cellStyle name="Comma 4 2 2 2 5 2 3" xfId="4405" xr:uid="{00000000-0005-0000-0000-0000A3940000}"/>
    <cellStyle name="Comma 4 2 2 2 5 2 3 2" xfId="9766" xr:uid="{00000000-0005-0000-0000-0000A4940000}"/>
    <cellStyle name="Comma 4 2 2 2 5 2 3 2 2" xfId="22885" xr:uid="{00000000-0005-0000-0000-0000A5940000}"/>
    <cellStyle name="Comma 4 2 2 2 5 2 3 2 2 2" xfId="54268" xr:uid="{00000000-0005-0000-0000-0000A6940000}"/>
    <cellStyle name="Comma 4 2 2 2 5 2 3 2 3" xfId="41314" xr:uid="{00000000-0005-0000-0000-0000A7940000}"/>
    <cellStyle name="Comma 4 2 2 2 5 2 3 3" xfId="30767" xr:uid="{00000000-0005-0000-0000-0000A8940000}"/>
    <cellStyle name="Comma 4 2 2 2 5 2 3 3 2" xfId="62149" xr:uid="{00000000-0005-0000-0000-0000A9940000}"/>
    <cellStyle name="Comma 4 2 2 2 5 2 3 4" xfId="15110" xr:uid="{00000000-0005-0000-0000-0000AA940000}"/>
    <cellStyle name="Comma 4 2 2 2 5 2 3 4 2" xfId="46495" xr:uid="{00000000-0005-0000-0000-0000AB940000}"/>
    <cellStyle name="Comma 4 2 2 2 5 2 3 5" xfId="36050" xr:uid="{00000000-0005-0000-0000-0000AC940000}"/>
    <cellStyle name="Comma 4 2 2 2 5 2 4" xfId="7108" xr:uid="{00000000-0005-0000-0000-0000AD940000}"/>
    <cellStyle name="Comma 4 2 2 2 5 2 4 2" xfId="25512" xr:uid="{00000000-0005-0000-0000-0000AE940000}"/>
    <cellStyle name="Comma 4 2 2 2 5 2 4 2 2" xfId="56895" xr:uid="{00000000-0005-0000-0000-0000AF940000}"/>
    <cellStyle name="Comma 4 2 2 2 5 2 4 3" xfId="17739" xr:uid="{00000000-0005-0000-0000-0000B0940000}"/>
    <cellStyle name="Comma 4 2 2 2 5 2 4 3 2" xfId="49122" xr:uid="{00000000-0005-0000-0000-0000B1940000}"/>
    <cellStyle name="Comma 4 2 2 2 5 2 4 4" xfId="38682" xr:uid="{00000000-0005-0000-0000-0000B2940000}"/>
    <cellStyle name="Comma 4 2 2 2 5 2 5" xfId="20258" xr:uid="{00000000-0005-0000-0000-0000B3940000}"/>
    <cellStyle name="Comma 4 2 2 2 5 2 5 2" xfId="51641" xr:uid="{00000000-0005-0000-0000-0000B4940000}"/>
    <cellStyle name="Comma 4 2 2 2 5 2 6" xfId="28140" xr:uid="{00000000-0005-0000-0000-0000B5940000}"/>
    <cellStyle name="Comma 4 2 2 2 5 2 6 2" xfId="59522" xr:uid="{00000000-0005-0000-0000-0000B6940000}"/>
    <cellStyle name="Comma 4 2 2 2 5 2 7" xfId="12482" xr:uid="{00000000-0005-0000-0000-0000B7940000}"/>
    <cellStyle name="Comma 4 2 2 2 5 2 7 2" xfId="43868" xr:uid="{00000000-0005-0000-0000-0000B8940000}"/>
    <cellStyle name="Comma 4 2 2 2 5 2 8" xfId="33420" xr:uid="{00000000-0005-0000-0000-0000B9940000}"/>
    <cellStyle name="Comma 4 2 2 2 5 3" xfId="1707" xr:uid="{00000000-0005-0000-0000-0000BA940000}"/>
    <cellStyle name="Comma 4 2 2 2 5 3 2" xfId="4407" xr:uid="{00000000-0005-0000-0000-0000BB940000}"/>
    <cellStyle name="Comma 4 2 2 2 5 3 2 2" xfId="9768" xr:uid="{00000000-0005-0000-0000-0000BC940000}"/>
    <cellStyle name="Comma 4 2 2 2 5 3 2 2 2" xfId="22887" xr:uid="{00000000-0005-0000-0000-0000BD940000}"/>
    <cellStyle name="Comma 4 2 2 2 5 3 2 2 2 2" xfId="54270" xr:uid="{00000000-0005-0000-0000-0000BE940000}"/>
    <cellStyle name="Comma 4 2 2 2 5 3 2 2 3" xfId="41316" xr:uid="{00000000-0005-0000-0000-0000BF940000}"/>
    <cellStyle name="Comma 4 2 2 2 5 3 2 3" xfId="30769" xr:uid="{00000000-0005-0000-0000-0000C0940000}"/>
    <cellStyle name="Comma 4 2 2 2 5 3 2 3 2" xfId="62151" xr:uid="{00000000-0005-0000-0000-0000C1940000}"/>
    <cellStyle name="Comma 4 2 2 2 5 3 2 4" xfId="15112" xr:uid="{00000000-0005-0000-0000-0000C2940000}"/>
    <cellStyle name="Comma 4 2 2 2 5 3 2 4 2" xfId="46497" xr:uid="{00000000-0005-0000-0000-0000C3940000}"/>
    <cellStyle name="Comma 4 2 2 2 5 3 2 5" xfId="36052" xr:uid="{00000000-0005-0000-0000-0000C4940000}"/>
    <cellStyle name="Comma 4 2 2 2 5 3 3" xfId="7110" xr:uid="{00000000-0005-0000-0000-0000C5940000}"/>
    <cellStyle name="Comma 4 2 2 2 5 3 3 2" xfId="25514" xr:uid="{00000000-0005-0000-0000-0000C6940000}"/>
    <cellStyle name="Comma 4 2 2 2 5 3 3 2 2" xfId="56897" xr:uid="{00000000-0005-0000-0000-0000C7940000}"/>
    <cellStyle name="Comma 4 2 2 2 5 3 3 3" xfId="17741" xr:uid="{00000000-0005-0000-0000-0000C8940000}"/>
    <cellStyle name="Comma 4 2 2 2 5 3 3 3 2" xfId="49124" xr:uid="{00000000-0005-0000-0000-0000C9940000}"/>
    <cellStyle name="Comma 4 2 2 2 5 3 3 4" xfId="38684" xr:uid="{00000000-0005-0000-0000-0000CA940000}"/>
    <cellStyle name="Comma 4 2 2 2 5 3 4" xfId="20260" xr:uid="{00000000-0005-0000-0000-0000CB940000}"/>
    <cellStyle name="Comma 4 2 2 2 5 3 4 2" xfId="51643" xr:uid="{00000000-0005-0000-0000-0000CC940000}"/>
    <cellStyle name="Comma 4 2 2 2 5 3 5" xfId="28142" xr:uid="{00000000-0005-0000-0000-0000CD940000}"/>
    <cellStyle name="Comma 4 2 2 2 5 3 5 2" xfId="59524" xr:uid="{00000000-0005-0000-0000-0000CE940000}"/>
    <cellStyle name="Comma 4 2 2 2 5 3 6" xfId="12484" xr:uid="{00000000-0005-0000-0000-0000CF940000}"/>
    <cellStyle name="Comma 4 2 2 2 5 3 6 2" xfId="43870" xr:uid="{00000000-0005-0000-0000-0000D0940000}"/>
    <cellStyle name="Comma 4 2 2 2 5 3 7" xfId="33422" xr:uid="{00000000-0005-0000-0000-0000D1940000}"/>
    <cellStyle name="Comma 4 2 2 2 5 4" xfId="1708" xr:uid="{00000000-0005-0000-0000-0000D2940000}"/>
    <cellStyle name="Comma 4 2 2 2 5 4 2" xfId="4408" xr:uid="{00000000-0005-0000-0000-0000D3940000}"/>
    <cellStyle name="Comma 4 2 2 2 5 4 2 2" xfId="9769" xr:uid="{00000000-0005-0000-0000-0000D4940000}"/>
    <cellStyle name="Comma 4 2 2 2 5 4 2 2 2" xfId="22888" xr:uid="{00000000-0005-0000-0000-0000D5940000}"/>
    <cellStyle name="Comma 4 2 2 2 5 4 2 2 2 2" xfId="54271" xr:uid="{00000000-0005-0000-0000-0000D6940000}"/>
    <cellStyle name="Comma 4 2 2 2 5 4 2 2 3" xfId="41317" xr:uid="{00000000-0005-0000-0000-0000D7940000}"/>
    <cellStyle name="Comma 4 2 2 2 5 4 2 3" xfId="30770" xr:uid="{00000000-0005-0000-0000-0000D8940000}"/>
    <cellStyle name="Comma 4 2 2 2 5 4 2 3 2" xfId="62152" xr:uid="{00000000-0005-0000-0000-0000D9940000}"/>
    <cellStyle name="Comma 4 2 2 2 5 4 2 4" xfId="15113" xr:uid="{00000000-0005-0000-0000-0000DA940000}"/>
    <cellStyle name="Comma 4 2 2 2 5 4 2 4 2" xfId="46498" xr:uid="{00000000-0005-0000-0000-0000DB940000}"/>
    <cellStyle name="Comma 4 2 2 2 5 4 2 5" xfId="36053" xr:uid="{00000000-0005-0000-0000-0000DC940000}"/>
    <cellStyle name="Comma 4 2 2 2 5 4 3" xfId="7111" xr:uid="{00000000-0005-0000-0000-0000DD940000}"/>
    <cellStyle name="Comma 4 2 2 2 5 4 3 2" xfId="25515" xr:uid="{00000000-0005-0000-0000-0000DE940000}"/>
    <cellStyle name="Comma 4 2 2 2 5 4 3 2 2" xfId="56898" xr:uid="{00000000-0005-0000-0000-0000DF940000}"/>
    <cellStyle name="Comma 4 2 2 2 5 4 3 3" xfId="17742" xr:uid="{00000000-0005-0000-0000-0000E0940000}"/>
    <cellStyle name="Comma 4 2 2 2 5 4 3 3 2" xfId="49125" xr:uid="{00000000-0005-0000-0000-0000E1940000}"/>
    <cellStyle name="Comma 4 2 2 2 5 4 3 4" xfId="38685" xr:uid="{00000000-0005-0000-0000-0000E2940000}"/>
    <cellStyle name="Comma 4 2 2 2 5 4 4" xfId="20261" xr:uid="{00000000-0005-0000-0000-0000E3940000}"/>
    <cellStyle name="Comma 4 2 2 2 5 4 4 2" xfId="51644" xr:uid="{00000000-0005-0000-0000-0000E4940000}"/>
    <cellStyle name="Comma 4 2 2 2 5 4 5" xfId="28143" xr:uid="{00000000-0005-0000-0000-0000E5940000}"/>
    <cellStyle name="Comma 4 2 2 2 5 4 5 2" xfId="59525" xr:uid="{00000000-0005-0000-0000-0000E6940000}"/>
    <cellStyle name="Comma 4 2 2 2 5 4 6" xfId="12485" xr:uid="{00000000-0005-0000-0000-0000E7940000}"/>
    <cellStyle name="Comma 4 2 2 2 5 4 6 2" xfId="43871" xr:uid="{00000000-0005-0000-0000-0000E8940000}"/>
    <cellStyle name="Comma 4 2 2 2 5 4 7" xfId="33423" xr:uid="{00000000-0005-0000-0000-0000E9940000}"/>
    <cellStyle name="Comma 4 2 2 2 5 5" xfId="4404" xr:uid="{00000000-0005-0000-0000-0000EA940000}"/>
    <cellStyle name="Comma 4 2 2 2 5 5 2" xfId="9765" xr:uid="{00000000-0005-0000-0000-0000EB940000}"/>
    <cellStyle name="Comma 4 2 2 2 5 5 2 2" xfId="22884" xr:uid="{00000000-0005-0000-0000-0000EC940000}"/>
    <cellStyle name="Comma 4 2 2 2 5 5 2 2 2" xfId="54267" xr:uid="{00000000-0005-0000-0000-0000ED940000}"/>
    <cellStyle name="Comma 4 2 2 2 5 5 2 3" xfId="41313" xr:uid="{00000000-0005-0000-0000-0000EE940000}"/>
    <cellStyle name="Comma 4 2 2 2 5 5 3" xfId="30766" xr:uid="{00000000-0005-0000-0000-0000EF940000}"/>
    <cellStyle name="Comma 4 2 2 2 5 5 3 2" xfId="62148" xr:uid="{00000000-0005-0000-0000-0000F0940000}"/>
    <cellStyle name="Comma 4 2 2 2 5 5 4" xfId="15109" xr:uid="{00000000-0005-0000-0000-0000F1940000}"/>
    <cellStyle name="Comma 4 2 2 2 5 5 4 2" xfId="46494" xr:uid="{00000000-0005-0000-0000-0000F2940000}"/>
    <cellStyle name="Comma 4 2 2 2 5 5 5" xfId="36049" xr:uid="{00000000-0005-0000-0000-0000F3940000}"/>
    <cellStyle name="Comma 4 2 2 2 5 6" xfId="7107" xr:uid="{00000000-0005-0000-0000-0000F4940000}"/>
    <cellStyle name="Comma 4 2 2 2 5 6 2" xfId="25511" xr:uid="{00000000-0005-0000-0000-0000F5940000}"/>
    <cellStyle name="Comma 4 2 2 2 5 6 2 2" xfId="56894" xr:uid="{00000000-0005-0000-0000-0000F6940000}"/>
    <cellStyle name="Comma 4 2 2 2 5 6 3" xfId="17738" xr:uid="{00000000-0005-0000-0000-0000F7940000}"/>
    <cellStyle name="Comma 4 2 2 2 5 6 3 2" xfId="49121" xr:uid="{00000000-0005-0000-0000-0000F8940000}"/>
    <cellStyle name="Comma 4 2 2 2 5 6 4" xfId="38681" xr:uid="{00000000-0005-0000-0000-0000F9940000}"/>
    <cellStyle name="Comma 4 2 2 2 5 7" xfId="20257" xr:uid="{00000000-0005-0000-0000-0000FA940000}"/>
    <cellStyle name="Comma 4 2 2 2 5 7 2" xfId="51640" xr:uid="{00000000-0005-0000-0000-0000FB940000}"/>
    <cellStyle name="Comma 4 2 2 2 5 8" xfId="28139" xr:uid="{00000000-0005-0000-0000-0000FC940000}"/>
    <cellStyle name="Comma 4 2 2 2 5 8 2" xfId="59521" xr:uid="{00000000-0005-0000-0000-0000FD940000}"/>
    <cellStyle name="Comma 4 2 2 2 5 9" xfId="12481" xr:uid="{00000000-0005-0000-0000-0000FE940000}"/>
    <cellStyle name="Comma 4 2 2 2 5 9 2" xfId="43867" xr:uid="{00000000-0005-0000-0000-0000FF940000}"/>
    <cellStyle name="Comma 4 2 2 2 6" xfId="1709" xr:uid="{00000000-0005-0000-0000-000000950000}"/>
    <cellStyle name="Comma 4 2 2 2 6 2" xfId="1710" xr:uid="{00000000-0005-0000-0000-000001950000}"/>
    <cellStyle name="Comma 4 2 2 2 6 2 2" xfId="4410" xr:uid="{00000000-0005-0000-0000-000002950000}"/>
    <cellStyle name="Comma 4 2 2 2 6 2 2 2" xfId="9771" xr:uid="{00000000-0005-0000-0000-000003950000}"/>
    <cellStyle name="Comma 4 2 2 2 6 2 2 2 2" xfId="22890" xr:uid="{00000000-0005-0000-0000-000004950000}"/>
    <cellStyle name="Comma 4 2 2 2 6 2 2 2 2 2" xfId="54273" xr:uid="{00000000-0005-0000-0000-000005950000}"/>
    <cellStyle name="Comma 4 2 2 2 6 2 2 2 3" xfId="41319" xr:uid="{00000000-0005-0000-0000-000006950000}"/>
    <cellStyle name="Comma 4 2 2 2 6 2 2 3" xfId="30772" xr:uid="{00000000-0005-0000-0000-000007950000}"/>
    <cellStyle name="Comma 4 2 2 2 6 2 2 3 2" xfId="62154" xr:uid="{00000000-0005-0000-0000-000008950000}"/>
    <cellStyle name="Comma 4 2 2 2 6 2 2 4" xfId="15115" xr:uid="{00000000-0005-0000-0000-000009950000}"/>
    <cellStyle name="Comma 4 2 2 2 6 2 2 4 2" xfId="46500" xr:uid="{00000000-0005-0000-0000-00000A950000}"/>
    <cellStyle name="Comma 4 2 2 2 6 2 2 5" xfId="36055" xr:uid="{00000000-0005-0000-0000-00000B950000}"/>
    <cellStyle name="Comma 4 2 2 2 6 2 3" xfId="7113" xr:uid="{00000000-0005-0000-0000-00000C950000}"/>
    <cellStyle name="Comma 4 2 2 2 6 2 3 2" xfId="25517" xr:uid="{00000000-0005-0000-0000-00000D950000}"/>
    <cellStyle name="Comma 4 2 2 2 6 2 3 2 2" xfId="56900" xr:uid="{00000000-0005-0000-0000-00000E950000}"/>
    <cellStyle name="Comma 4 2 2 2 6 2 3 3" xfId="17744" xr:uid="{00000000-0005-0000-0000-00000F950000}"/>
    <cellStyle name="Comma 4 2 2 2 6 2 3 3 2" xfId="49127" xr:uid="{00000000-0005-0000-0000-000010950000}"/>
    <cellStyle name="Comma 4 2 2 2 6 2 3 4" xfId="38687" xr:uid="{00000000-0005-0000-0000-000011950000}"/>
    <cellStyle name="Comma 4 2 2 2 6 2 4" xfId="20263" xr:uid="{00000000-0005-0000-0000-000012950000}"/>
    <cellStyle name="Comma 4 2 2 2 6 2 4 2" xfId="51646" xr:uid="{00000000-0005-0000-0000-000013950000}"/>
    <cellStyle name="Comma 4 2 2 2 6 2 5" xfId="28145" xr:uid="{00000000-0005-0000-0000-000014950000}"/>
    <cellStyle name="Comma 4 2 2 2 6 2 5 2" xfId="59527" xr:uid="{00000000-0005-0000-0000-000015950000}"/>
    <cellStyle name="Comma 4 2 2 2 6 2 6" xfId="12487" xr:uid="{00000000-0005-0000-0000-000016950000}"/>
    <cellStyle name="Comma 4 2 2 2 6 2 6 2" xfId="43873" xr:uid="{00000000-0005-0000-0000-000017950000}"/>
    <cellStyle name="Comma 4 2 2 2 6 2 7" xfId="33425" xr:uid="{00000000-0005-0000-0000-000018950000}"/>
    <cellStyle name="Comma 4 2 2 2 6 3" xfId="1711" xr:uid="{00000000-0005-0000-0000-000019950000}"/>
    <cellStyle name="Comma 4 2 2 2 6 3 2" xfId="4411" xr:uid="{00000000-0005-0000-0000-00001A950000}"/>
    <cellStyle name="Comma 4 2 2 2 6 3 2 2" xfId="9772" xr:uid="{00000000-0005-0000-0000-00001B950000}"/>
    <cellStyle name="Comma 4 2 2 2 6 3 2 2 2" xfId="22891" xr:uid="{00000000-0005-0000-0000-00001C950000}"/>
    <cellStyle name="Comma 4 2 2 2 6 3 2 2 2 2" xfId="54274" xr:uid="{00000000-0005-0000-0000-00001D950000}"/>
    <cellStyle name="Comma 4 2 2 2 6 3 2 2 3" xfId="41320" xr:uid="{00000000-0005-0000-0000-00001E950000}"/>
    <cellStyle name="Comma 4 2 2 2 6 3 2 3" xfId="30773" xr:uid="{00000000-0005-0000-0000-00001F950000}"/>
    <cellStyle name="Comma 4 2 2 2 6 3 2 3 2" xfId="62155" xr:uid="{00000000-0005-0000-0000-000020950000}"/>
    <cellStyle name="Comma 4 2 2 2 6 3 2 4" xfId="15116" xr:uid="{00000000-0005-0000-0000-000021950000}"/>
    <cellStyle name="Comma 4 2 2 2 6 3 2 4 2" xfId="46501" xr:uid="{00000000-0005-0000-0000-000022950000}"/>
    <cellStyle name="Comma 4 2 2 2 6 3 2 5" xfId="36056" xr:uid="{00000000-0005-0000-0000-000023950000}"/>
    <cellStyle name="Comma 4 2 2 2 6 3 3" xfId="7114" xr:uid="{00000000-0005-0000-0000-000024950000}"/>
    <cellStyle name="Comma 4 2 2 2 6 3 3 2" xfId="25518" xr:uid="{00000000-0005-0000-0000-000025950000}"/>
    <cellStyle name="Comma 4 2 2 2 6 3 3 2 2" xfId="56901" xr:uid="{00000000-0005-0000-0000-000026950000}"/>
    <cellStyle name="Comma 4 2 2 2 6 3 3 3" xfId="17745" xr:uid="{00000000-0005-0000-0000-000027950000}"/>
    <cellStyle name="Comma 4 2 2 2 6 3 3 3 2" xfId="49128" xr:uid="{00000000-0005-0000-0000-000028950000}"/>
    <cellStyle name="Comma 4 2 2 2 6 3 3 4" xfId="38688" xr:uid="{00000000-0005-0000-0000-000029950000}"/>
    <cellStyle name="Comma 4 2 2 2 6 3 4" xfId="20264" xr:uid="{00000000-0005-0000-0000-00002A950000}"/>
    <cellStyle name="Comma 4 2 2 2 6 3 4 2" xfId="51647" xr:uid="{00000000-0005-0000-0000-00002B950000}"/>
    <cellStyle name="Comma 4 2 2 2 6 3 5" xfId="28146" xr:uid="{00000000-0005-0000-0000-00002C950000}"/>
    <cellStyle name="Comma 4 2 2 2 6 3 5 2" xfId="59528" xr:uid="{00000000-0005-0000-0000-00002D950000}"/>
    <cellStyle name="Comma 4 2 2 2 6 3 6" xfId="12488" xr:uid="{00000000-0005-0000-0000-00002E950000}"/>
    <cellStyle name="Comma 4 2 2 2 6 3 6 2" xfId="43874" xr:uid="{00000000-0005-0000-0000-00002F950000}"/>
    <cellStyle name="Comma 4 2 2 2 6 3 7" xfId="33426" xr:uid="{00000000-0005-0000-0000-000030950000}"/>
    <cellStyle name="Comma 4 2 2 2 6 4" xfId="4409" xr:uid="{00000000-0005-0000-0000-000031950000}"/>
    <cellStyle name="Comma 4 2 2 2 6 4 2" xfId="9770" xr:uid="{00000000-0005-0000-0000-000032950000}"/>
    <cellStyle name="Comma 4 2 2 2 6 4 2 2" xfId="22889" xr:uid="{00000000-0005-0000-0000-000033950000}"/>
    <cellStyle name="Comma 4 2 2 2 6 4 2 2 2" xfId="54272" xr:uid="{00000000-0005-0000-0000-000034950000}"/>
    <cellStyle name="Comma 4 2 2 2 6 4 2 3" xfId="41318" xr:uid="{00000000-0005-0000-0000-000035950000}"/>
    <cellStyle name="Comma 4 2 2 2 6 4 3" xfId="30771" xr:uid="{00000000-0005-0000-0000-000036950000}"/>
    <cellStyle name="Comma 4 2 2 2 6 4 3 2" xfId="62153" xr:uid="{00000000-0005-0000-0000-000037950000}"/>
    <cellStyle name="Comma 4 2 2 2 6 4 4" xfId="15114" xr:uid="{00000000-0005-0000-0000-000038950000}"/>
    <cellStyle name="Comma 4 2 2 2 6 4 4 2" xfId="46499" xr:uid="{00000000-0005-0000-0000-000039950000}"/>
    <cellStyle name="Comma 4 2 2 2 6 4 5" xfId="36054" xr:uid="{00000000-0005-0000-0000-00003A950000}"/>
    <cellStyle name="Comma 4 2 2 2 6 5" xfId="7112" xr:uid="{00000000-0005-0000-0000-00003B950000}"/>
    <cellStyle name="Comma 4 2 2 2 6 5 2" xfId="25516" xr:uid="{00000000-0005-0000-0000-00003C950000}"/>
    <cellStyle name="Comma 4 2 2 2 6 5 2 2" xfId="56899" xr:uid="{00000000-0005-0000-0000-00003D950000}"/>
    <cellStyle name="Comma 4 2 2 2 6 5 3" xfId="17743" xr:uid="{00000000-0005-0000-0000-00003E950000}"/>
    <cellStyle name="Comma 4 2 2 2 6 5 3 2" xfId="49126" xr:uid="{00000000-0005-0000-0000-00003F950000}"/>
    <cellStyle name="Comma 4 2 2 2 6 5 4" xfId="38686" xr:uid="{00000000-0005-0000-0000-000040950000}"/>
    <cellStyle name="Comma 4 2 2 2 6 6" xfId="20262" xr:uid="{00000000-0005-0000-0000-000041950000}"/>
    <cellStyle name="Comma 4 2 2 2 6 6 2" xfId="51645" xr:uid="{00000000-0005-0000-0000-000042950000}"/>
    <cellStyle name="Comma 4 2 2 2 6 7" xfId="28144" xr:uid="{00000000-0005-0000-0000-000043950000}"/>
    <cellStyle name="Comma 4 2 2 2 6 7 2" xfId="59526" xr:uid="{00000000-0005-0000-0000-000044950000}"/>
    <cellStyle name="Comma 4 2 2 2 6 8" xfId="12486" xr:uid="{00000000-0005-0000-0000-000045950000}"/>
    <cellStyle name="Comma 4 2 2 2 6 8 2" xfId="43872" xr:uid="{00000000-0005-0000-0000-000046950000}"/>
    <cellStyle name="Comma 4 2 2 2 6 9" xfId="33424" xr:uid="{00000000-0005-0000-0000-000047950000}"/>
    <cellStyle name="Comma 4 2 2 2 7" xfId="1712" xr:uid="{00000000-0005-0000-0000-000048950000}"/>
    <cellStyle name="Comma 4 2 2 2 7 2" xfId="1713" xr:uid="{00000000-0005-0000-0000-000049950000}"/>
    <cellStyle name="Comma 4 2 2 2 7 2 2" xfId="4413" xr:uid="{00000000-0005-0000-0000-00004A950000}"/>
    <cellStyle name="Comma 4 2 2 2 7 2 2 2" xfId="9774" xr:uid="{00000000-0005-0000-0000-00004B950000}"/>
    <cellStyle name="Comma 4 2 2 2 7 2 2 2 2" xfId="22893" xr:uid="{00000000-0005-0000-0000-00004C950000}"/>
    <cellStyle name="Comma 4 2 2 2 7 2 2 2 2 2" xfId="54276" xr:uid="{00000000-0005-0000-0000-00004D950000}"/>
    <cellStyle name="Comma 4 2 2 2 7 2 2 2 3" xfId="41322" xr:uid="{00000000-0005-0000-0000-00004E950000}"/>
    <cellStyle name="Comma 4 2 2 2 7 2 2 3" xfId="30775" xr:uid="{00000000-0005-0000-0000-00004F950000}"/>
    <cellStyle name="Comma 4 2 2 2 7 2 2 3 2" xfId="62157" xr:uid="{00000000-0005-0000-0000-000050950000}"/>
    <cellStyle name="Comma 4 2 2 2 7 2 2 4" xfId="15118" xr:uid="{00000000-0005-0000-0000-000051950000}"/>
    <cellStyle name="Comma 4 2 2 2 7 2 2 4 2" xfId="46503" xr:uid="{00000000-0005-0000-0000-000052950000}"/>
    <cellStyle name="Comma 4 2 2 2 7 2 2 5" xfId="36058" xr:uid="{00000000-0005-0000-0000-000053950000}"/>
    <cellStyle name="Comma 4 2 2 2 7 2 3" xfId="7116" xr:uid="{00000000-0005-0000-0000-000054950000}"/>
    <cellStyle name="Comma 4 2 2 2 7 2 3 2" xfId="25520" xr:uid="{00000000-0005-0000-0000-000055950000}"/>
    <cellStyle name="Comma 4 2 2 2 7 2 3 2 2" xfId="56903" xr:uid="{00000000-0005-0000-0000-000056950000}"/>
    <cellStyle name="Comma 4 2 2 2 7 2 3 3" xfId="17747" xr:uid="{00000000-0005-0000-0000-000057950000}"/>
    <cellStyle name="Comma 4 2 2 2 7 2 3 3 2" xfId="49130" xr:uid="{00000000-0005-0000-0000-000058950000}"/>
    <cellStyle name="Comma 4 2 2 2 7 2 3 4" xfId="38690" xr:uid="{00000000-0005-0000-0000-000059950000}"/>
    <cellStyle name="Comma 4 2 2 2 7 2 4" xfId="20266" xr:uid="{00000000-0005-0000-0000-00005A950000}"/>
    <cellStyle name="Comma 4 2 2 2 7 2 4 2" xfId="51649" xr:uid="{00000000-0005-0000-0000-00005B950000}"/>
    <cellStyle name="Comma 4 2 2 2 7 2 5" xfId="28148" xr:uid="{00000000-0005-0000-0000-00005C950000}"/>
    <cellStyle name="Comma 4 2 2 2 7 2 5 2" xfId="59530" xr:uid="{00000000-0005-0000-0000-00005D950000}"/>
    <cellStyle name="Comma 4 2 2 2 7 2 6" xfId="12490" xr:uid="{00000000-0005-0000-0000-00005E950000}"/>
    <cellStyle name="Comma 4 2 2 2 7 2 6 2" xfId="43876" xr:uid="{00000000-0005-0000-0000-00005F950000}"/>
    <cellStyle name="Comma 4 2 2 2 7 2 7" xfId="33428" xr:uid="{00000000-0005-0000-0000-000060950000}"/>
    <cellStyle name="Comma 4 2 2 2 7 3" xfId="4412" xr:uid="{00000000-0005-0000-0000-000061950000}"/>
    <cellStyle name="Comma 4 2 2 2 7 3 2" xfId="9773" xr:uid="{00000000-0005-0000-0000-000062950000}"/>
    <cellStyle name="Comma 4 2 2 2 7 3 2 2" xfId="22892" xr:uid="{00000000-0005-0000-0000-000063950000}"/>
    <cellStyle name="Comma 4 2 2 2 7 3 2 2 2" xfId="54275" xr:uid="{00000000-0005-0000-0000-000064950000}"/>
    <cellStyle name="Comma 4 2 2 2 7 3 2 3" xfId="41321" xr:uid="{00000000-0005-0000-0000-000065950000}"/>
    <cellStyle name="Comma 4 2 2 2 7 3 3" xfId="30774" xr:uid="{00000000-0005-0000-0000-000066950000}"/>
    <cellStyle name="Comma 4 2 2 2 7 3 3 2" xfId="62156" xr:uid="{00000000-0005-0000-0000-000067950000}"/>
    <cellStyle name="Comma 4 2 2 2 7 3 4" xfId="15117" xr:uid="{00000000-0005-0000-0000-000068950000}"/>
    <cellStyle name="Comma 4 2 2 2 7 3 4 2" xfId="46502" xr:uid="{00000000-0005-0000-0000-000069950000}"/>
    <cellStyle name="Comma 4 2 2 2 7 3 5" xfId="36057" xr:uid="{00000000-0005-0000-0000-00006A950000}"/>
    <cellStyle name="Comma 4 2 2 2 7 4" xfId="7115" xr:uid="{00000000-0005-0000-0000-00006B950000}"/>
    <cellStyle name="Comma 4 2 2 2 7 4 2" xfId="25519" xr:uid="{00000000-0005-0000-0000-00006C950000}"/>
    <cellStyle name="Comma 4 2 2 2 7 4 2 2" xfId="56902" xr:uid="{00000000-0005-0000-0000-00006D950000}"/>
    <cellStyle name="Comma 4 2 2 2 7 4 3" xfId="17746" xr:uid="{00000000-0005-0000-0000-00006E950000}"/>
    <cellStyle name="Comma 4 2 2 2 7 4 3 2" xfId="49129" xr:uid="{00000000-0005-0000-0000-00006F950000}"/>
    <cellStyle name="Comma 4 2 2 2 7 4 4" xfId="38689" xr:uid="{00000000-0005-0000-0000-000070950000}"/>
    <cellStyle name="Comma 4 2 2 2 7 5" xfId="20265" xr:uid="{00000000-0005-0000-0000-000071950000}"/>
    <cellStyle name="Comma 4 2 2 2 7 5 2" xfId="51648" xr:uid="{00000000-0005-0000-0000-000072950000}"/>
    <cellStyle name="Comma 4 2 2 2 7 6" xfId="28147" xr:uid="{00000000-0005-0000-0000-000073950000}"/>
    <cellStyle name="Comma 4 2 2 2 7 6 2" xfId="59529" xr:uid="{00000000-0005-0000-0000-000074950000}"/>
    <cellStyle name="Comma 4 2 2 2 7 7" xfId="12489" xr:uid="{00000000-0005-0000-0000-000075950000}"/>
    <cellStyle name="Comma 4 2 2 2 7 7 2" xfId="43875" xr:uid="{00000000-0005-0000-0000-000076950000}"/>
    <cellStyle name="Comma 4 2 2 2 7 8" xfId="33427" xr:uid="{00000000-0005-0000-0000-000077950000}"/>
    <cellStyle name="Comma 4 2 2 2 8" xfId="1714" xr:uid="{00000000-0005-0000-0000-000078950000}"/>
    <cellStyle name="Comma 4 2 2 2 8 2" xfId="4414" xr:uid="{00000000-0005-0000-0000-000079950000}"/>
    <cellStyle name="Comma 4 2 2 2 8 2 2" xfId="9775" xr:uid="{00000000-0005-0000-0000-00007A950000}"/>
    <cellStyle name="Comma 4 2 2 2 8 2 2 2" xfId="22894" xr:uid="{00000000-0005-0000-0000-00007B950000}"/>
    <cellStyle name="Comma 4 2 2 2 8 2 2 2 2" xfId="54277" xr:uid="{00000000-0005-0000-0000-00007C950000}"/>
    <cellStyle name="Comma 4 2 2 2 8 2 2 3" xfId="41323" xr:uid="{00000000-0005-0000-0000-00007D950000}"/>
    <cellStyle name="Comma 4 2 2 2 8 2 3" xfId="30776" xr:uid="{00000000-0005-0000-0000-00007E950000}"/>
    <cellStyle name="Comma 4 2 2 2 8 2 3 2" xfId="62158" xr:uid="{00000000-0005-0000-0000-00007F950000}"/>
    <cellStyle name="Comma 4 2 2 2 8 2 4" xfId="15119" xr:uid="{00000000-0005-0000-0000-000080950000}"/>
    <cellStyle name="Comma 4 2 2 2 8 2 4 2" xfId="46504" xr:uid="{00000000-0005-0000-0000-000081950000}"/>
    <cellStyle name="Comma 4 2 2 2 8 2 5" xfId="36059" xr:uid="{00000000-0005-0000-0000-000082950000}"/>
    <cellStyle name="Comma 4 2 2 2 8 3" xfId="7117" xr:uid="{00000000-0005-0000-0000-000083950000}"/>
    <cellStyle name="Comma 4 2 2 2 8 3 2" xfId="25521" xr:uid="{00000000-0005-0000-0000-000084950000}"/>
    <cellStyle name="Comma 4 2 2 2 8 3 2 2" xfId="56904" xr:uid="{00000000-0005-0000-0000-000085950000}"/>
    <cellStyle name="Comma 4 2 2 2 8 3 3" xfId="17748" xr:uid="{00000000-0005-0000-0000-000086950000}"/>
    <cellStyle name="Comma 4 2 2 2 8 3 3 2" xfId="49131" xr:uid="{00000000-0005-0000-0000-000087950000}"/>
    <cellStyle name="Comma 4 2 2 2 8 3 4" xfId="38691" xr:uid="{00000000-0005-0000-0000-000088950000}"/>
    <cellStyle name="Comma 4 2 2 2 8 4" xfId="20267" xr:uid="{00000000-0005-0000-0000-000089950000}"/>
    <cellStyle name="Comma 4 2 2 2 8 4 2" xfId="51650" xr:uid="{00000000-0005-0000-0000-00008A950000}"/>
    <cellStyle name="Comma 4 2 2 2 8 5" xfId="28149" xr:uid="{00000000-0005-0000-0000-00008B950000}"/>
    <cellStyle name="Comma 4 2 2 2 8 5 2" xfId="59531" xr:uid="{00000000-0005-0000-0000-00008C950000}"/>
    <cellStyle name="Comma 4 2 2 2 8 6" xfId="12491" xr:uid="{00000000-0005-0000-0000-00008D950000}"/>
    <cellStyle name="Comma 4 2 2 2 8 6 2" xfId="43877" xr:uid="{00000000-0005-0000-0000-00008E950000}"/>
    <cellStyle name="Comma 4 2 2 2 8 7" xfId="33429" xr:uid="{00000000-0005-0000-0000-00008F950000}"/>
    <cellStyle name="Comma 4 2 2 2 9" xfId="1715" xr:uid="{00000000-0005-0000-0000-000090950000}"/>
    <cellStyle name="Comma 4 2 2 2 9 2" xfId="4415" xr:uid="{00000000-0005-0000-0000-000091950000}"/>
    <cellStyle name="Comma 4 2 2 2 9 2 2" xfId="9776" xr:uid="{00000000-0005-0000-0000-000092950000}"/>
    <cellStyle name="Comma 4 2 2 2 9 2 2 2" xfId="22895" xr:uid="{00000000-0005-0000-0000-000093950000}"/>
    <cellStyle name="Comma 4 2 2 2 9 2 2 2 2" xfId="54278" xr:uid="{00000000-0005-0000-0000-000094950000}"/>
    <cellStyle name="Comma 4 2 2 2 9 2 2 3" xfId="41324" xr:uid="{00000000-0005-0000-0000-000095950000}"/>
    <cellStyle name="Comma 4 2 2 2 9 2 3" xfId="30777" xr:uid="{00000000-0005-0000-0000-000096950000}"/>
    <cellStyle name="Comma 4 2 2 2 9 2 3 2" xfId="62159" xr:uid="{00000000-0005-0000-0000-000097950000}"/>
    <cellStyle name="Comma 4 2 2 2 9 2 4" xfId="15120" xr:uid="{00000000-0005-0000-0000-000098950000}"/>
    <cellStyle name="Comma 4 2 2 2 9 2 4 2" xfId="46505" xr:uid="{00000000-0005-0000-0000-000099950000}"/>
    <cellStyle name="Comma 4 2 2 2 9 2 5" xfId="36060" xr:uid="{00000000-0005-0000-0000-00009A950000}"/>
    <cellStyle name="Comma 4 2 2 2 9 3" xfId="7118" xr:uid="{00000000-0005-0000-0000-00009B950000}"/>
    <cellStyle name="Comma 4 2 2 2 9 3 2" xfId="25522" xr:uid="{00000000-0005-0000-0000-00009C950000}"/>
    <cellStyle name="Comma 4 2 2 2 9 3 2 2" xfId="56905" xr:uid="{00000000-0005-0000-0000-00009D950000}"/>
    <cellStyle name="Comma 4 2 2 2 9 3 3" xfId="17749" xr:uid="{00000000-0005-0000-0000-00009E950000}"/>
    <cellStyle name="Comma 4 2 2 2 9 3 3 2" xfId="49132" xr:uid="{00000000-0005-0000-0000-00009F950000}"/>
    <cellStyle name="Comma 4 2 2 2 9 3 4" xfId="38692" xr:uid="{00000000-0005-0000-0000-0000A0950000}"/>
    <cellStyle name="Comma 4 2 2 2 9 4" xfId="20268" xr:uid="{00000000-0005-0000-0000-0000A1950000}"/>
    <cellStyle name="Comma 4 2 2 2 9 4 2" xfId="51651" xr:uid="{00000000-0005-0000-0000-0000A2950000}"/>
    <cellStyle name="Comma 4 2 2 2 9 5" xfId="28150" xr:uid="{00000000-0005-0000-0000-0000A3950000}"/>
    <cellStyle name="Comma 4 2 2 2 9 5 2" xfId="59532" xr:uid="{00000000-0005-0000-0000-0000A4950000}"/>
    <cellStyle name="Comma 4 2 2 2 9 6" xfId="12492" xr:uid="{00000000-0005-0000-0000-0000A5950000}"/>
    <cellStyle name="Comma 4 2 2 2 9 6 2" xfId="43878" xr:uid="{00000000-0005-0000-0000-0000A6950000}"/>
    <cellStyle name="Comma 4 2 2 2 9 7" xfId="33430" xr:uid="{00000000-0005-0000-0000-0000A7950000}"/>
    <cellStyle name="Comma 4 2 2 3" xfId="224" xr:uid="{00000000-0005-0000-0000-0000A8950000}"/>
    <cellStyle name="Comma 4 2 2 3 10" xfId="20269" xr:uid="{00000000-0005-0000-0000-0000A9950000}"/>
    <cellStyle name="Comma 4 2 2 3 10 2" xfId="51652" xr:uid="{00000000-0005-0000-0000-0000AA950000}"/>
    <cellStyle name="Comma 4 2 2 3 11" xfId="26671" xr:uid="{00000000-0005-0000-0000-0000AB950000}"/>
    <cellStyle name="Comma 4 2 2 3 11 2" xfId="58053" xr:uid="{00000000-0005-0000-0000-0000AC950000}"/>
    <cellStyle name="Comma 4 2 2 3 12" xfId="12493" xr:uid="{00000000-0005-0000-0000-0000AD950000}"/>
    <cellStyle name="Comma 4 2 2 3 12 2" xfId="43879" xr:uid="{00000000-0005-0000-0000-0000AE950000}"/>
    <cellStyle name="Comma 4 2 2 3 13" xfId="31950" xr:uid="{00000000-0005-0000-0000-0000AF950000}"/>
    <cellStyle name="Comma 4 2 2 3 2" xfId="253" xr:uid="{00000000-0005-0000-0000-0000B0950000}"/>
    <cellStyle name="Comma 4 2 2 3 2 10" xfId="12494" xr:uid="{00000000-0005-0000-0000-0000B1950000}"/>
    <cellStyle name="Comma 4 2 2 3 2 10 2" xfId="43880" xr:uid="{00000000-0005-0000-0000-0000B2950000}"/>
    <cellStyle name="Comma 4 2 2 3 2 11" xfId="31978" xr:uid="{00000000-0005-0000-0000-0000B3950000}"/>
    <cellStyle name="Comma 4 2 2 3 2 2" xfId="307" xr:uid="{00000000-0005-0000-0000-0000B4950000}"/>
    <cellStyle name="Comma 4 2 2 3 2 2 2" xfId="2881" xr:uid="{00000000-0005-0000-0000-0000B5950000}"/>
    <cellStyle name="Comma 4 2 2 3 2 2 2 2" xfId="5554" xr:uid="{00000000-0005-0000-0000-0000B6950000}"/>
    <cellStyle name="Comma 4 2 2 3 2 2 2 2 2" xfId="10905" xr:uid="{00000000-0005-0000-0000-0000B7950000}"/>
    <cellStyle name="Comma 4 2 2 3 2 2 2 2 2 2" xfId="24016" xr:uid="{00000000-0005-0000-0000-0000B8950000}"/>
    <cellStyle name="Comma 4 2 2 3 2 2 2 2 2 2 2" xfId="55399" xr:uid="{00000000-0005-0000-0000-0000B9950000}"/>
    <cellStyle name="Comma 4 2 2 3 2 2 2 2 2 3" xfId="42445" xr:uid="{00000000-0005-0000-0000-0000BA950000}"/>
    <cellStyle name="Comma 4 2 2 3 2 2 2 2 3" xfId="31898" xr:uid="{00000000-0005-0000-0000-0000BB950000}"/>
    <cellStyle name="Comma 4 2 2 3 2 2 2 2 3 2" xfId="63280" xr:uid="{00000000-0005-0000-0000-0000BC950000}"/>
    <cellStyle name="Comma 4 2 2 3 2 2 2 2 4" xfId="16241" xr:uid="{00000000-0005-0000-0000-0000BD950000}"/>
    <cellStyle name="Comma 4 2 2 3 2 2 2 2 4 2" xfId="47626" xr:uid="{00000000-0005-0000-0000-0000BE950000}"/>
    <cellStyle name="Comma 4 2 2 3 2 2 2 2 5" xfId="37181" xr:uid="{00000000-0005-0000-0000-0000BF950000}"/>
    <cellStyle name="Comma 4 2 2 3 2 2 2 3" xfId="8259" xr:uid="{00000000-0005-0000-0000-0000C0950000}"/>
    <cellStyle name="Comma 4 2 2 3 2 2 2 3 2" xfId="26643" xr:uid="{00000000-0005-0000-0000-0000C1950000}"/>
    <cellStyle name="Comma 4 2 2 3 2 2 2 3 2 2" xfId="58026" xr:uid="{00000000-0005-0000-0000-0000C2950000}"/>
    <cellStyle name="Comma 4 2 2 3 2 2 2 3 3" xfId="18870" xr:uid="{00000000-0005-0000-0000-0000C3950000}"/>
    <cellStyle name="Comma 4 2 2 3 2 2 2 3 3 2" xfId="50253" xr:uid="{00000000-0005-0000-0000-0000C4950000}"/>
    <cellStyle name="Comma 4 2 2 3 2 2 2 3 4" xfId="39815" xr:uid="{00000000-0005-0000-0000-0000C5950000}"/>
    <cellStyle name="Comma 4 2 2 3 2 2 2 4" xfId="21389" xr:uid="{00000000-0005-0000-0000-0000C6950000}"/>
    <cellStyle name="Comma 4 2 2 3 2 2 2 4 2" xfId="52772" xr:uid="{00000000-0005-0000-0000-0000C7950000}"/>
    <cellStyle name="Comma 4 2 2 3 2 2 2 5" xfId="29271" xr:uid="{00000000-0005-0000-0000-0000C8950000}"/>
    <cellStyle name="Comma 4 2 2 3 2 2 2 5 2" xfId="60653" xr:uid="{00000000-0005-0000-0000-0000C9950000}"/>
    <cellStyle name="Comma 4 2 2 3 2 2 2 6" xfId="13613" xr:uid="{00000000-0005-0000-0000-0000CA950000}"/>
    <cellStyle name="Comma 4 2 2 3 2 2 2 6 2" xfId="44999" xr:uid="{00000000-0005-0000-0000-0000CB950000}"/>
    <cellStyle name="Comma 4 2 2 3 2 2 2 7" xfId="34551" xr:uid="{00000000-0005-0000-0000-0000CC950000}"/>
    <cellStyle name="Comma 4 2 2 3 2 2 3" xfId="1718" xr:uid="{00000000-0005-0000-0000-0000CD950000}"/>
    <cellStyle name="Comma 4 2 2 3 2 2 3 2" xfId="4418" xr:uid="{00000000-0005-0000-0000-0000CE950000}"/>
    <cellStyle name="Comma 4 2 2 3 2 2 3 2 2" xfId="9779" xr:uid="{00000000-0005-0000-0000-0000CF950000}"/>
    <cellStyle name="Comma 4 2 2 3 2 2 3 2 2 2" xfId="25525" xr:uid="{00000000-0005-0000-0000-0000D0950000}"/>
    <cellStyle name="Comma 4 2 2 3 2 2 3 2 2 2 2" xfId="56908" xr:uid="{00000000-0005-0000-0000-0000D1950000}"/>
    <cellStyle name="Comma 4 2 2 3 2 2 3 2 2 3" xfId="41327" xr:uid="{00000000-0005-0000-0000-0000D2950000}"/>
    <cellStyle name="Comma 4 2 2 3 2 2 3 2 3" xfId="30780" xr:uid="{00000000-0005-0000-0000-0000D3950000}"/>
    <cellStyle name="Comma 4 2 2 3 2 2 3 2 3 2" xfId="62162" xr:uid="{00000000-0005-0000-0000-0000D4950000}"/>
    <cellStyle name="Comma 4 2 2 3 2 2 3 2 4" xfId="17752" xr:uid="{00000000-0005-0000-0000-0000D5950000}"/>
    <cellStyle name="Comma 4 2 2 3 2 2 3 2 4 2" xfId="49135" xr:uid="{00000000-0005-0000-0000-0000D6950000}"/>
    <cellStyle name="Comma 4 2 2 3 2 2 3 2 5" xfId="36063" xr:uid="{00000000-0005-0000-0000-0000D7950000}"/>
    <cellStyle name="Comma 4 2 2 3 2 2 3 3" xfId="7121" xr:uid="{00000000-0005-0000-0000-0000D8950000}"/>
    <cellStyle name="Comma 4 2 2 3 2 2 3 3 2" xfId="22898" xr:uid="{00000000-0005-0000-0000-0000D9950000}"/>
    <cellStyle name="Comma 4 2 2 3 2 2 3 3 2 2" xfId="54281" xr:uid="{00000000-0005-0000-0000-0000DA950000}"/>
    <cellStyle name="Comma 4 2 2 3 2 2 3 3 3" xfId="38695" xr:uid="{00000000-0005-0000-0000-0000DB950000}"/>
    <cellStyle name="Comma 4 2 2 3 2 2 3 4" xfId="28153" xr:uid="{00000000-0005-0000-0000-0000DC950000}"/>
    <cellStyle name="Comma 4 2 2 3 2 2 3 4 2" xfId="59535" xr:uid="{00000000-0005-0000-0000-0000DD950000}"/>
    <cellStyle name="Comma 4 2 2 3 2 2 3 5" xfId="15123" xr:uid="{00000000-0005-0000-0000-0000DE950000}"/>
    <cellStyle name="Comma 4 2 2 3 2 2 3 5 2" xfId="46508" xr:uid="{00000000-0005-0000-0000-0000DF950000}"/>
    <cellStyle name="Comma 4 2 2 3 2 2 3 6" xfId="33433" xr:uid="{00000000-0005-0000-0000-0000E0950000}"/>
    <cellStyle name="Comma 4 2 2 3 2 2 4" xfId="3016" xr:uid="{00000000-0005-0000-0000-0000E1950000}"/>
    <cellStyle name="Comma 4 2 2 3 2 2 4 2" xfId="8378" xr:uid="{00000000-0005-0000-0000-0000E2950000}"/>
    <cellStyle name="Comma 4 2 2 3 2 2 4 2 2" xfId="21497" xr:uid="{00000000-0005-0000-0000-0000E3950000}"/>
    <cellStyle name="Comma 4 2 2 3 2 2 4 2 2 2" xfId="52880" xr:uid="{00000000-0005-0000-0000-0000E4950000}"/>
    <cellStyle name="Comma 4 2 2 3 2 2 4 2 3" xfId="39926" xr:uid="{00000000-0005-0000-0000-0000E5950000}"/>
    <cellStyle name="Comma 4 2 2 3 2 2 4 3" xfId="29379" xr:uid="{00000000-0005-0000-0000-0000E6950000}"/>
    <cellStyle name="Comma 4 2 2 3 2 2 4 3 2" xfId="60761" xr:uid="{00000000-0005-0000-0000-0000E7950000}"/>
    <cellStyle name="Comma 4 2 2 3 2 2 4 4" xfId="13722" xr:uid="{00000000-0005-0000-0000-0000E8950000}"/>
    <cellStyle name="Comma 4 2 2 3 2 2 4 4 2" xfId="45107" xr:uid="{00000000-0005-0000-0000-0000E9950000}"/>
    <cellStyle name="Comma 4 2 2 3 2 2 4 5" xfId="34662" xr:uid="{00000000-0005-0000-0000-0000EA950000}"/>
    <cellStyle name="Comma 4 2 2 3 2 2 5" xfId="5720" xr:uid="{00000000-0005-0000-0000-0000EB950000}"/>
    <cellStyle name="Comma 4 2 2 3 2 2 5 2" xfId="24124" xr:uid="{00000000-0005-0000-0000-0000EC950000}"/>
    <cellStyle name="Comma 4 2 2 3 2 2 5 2 2" xfId="55507" xr:uid="{00000000-0005-0000-0000-0000ED950000}"/>
    <cellStyle name="Comma 4 2 2 3 2 2 5 3" xfId="16351" xr:uid="{00000000-0005-0000-0000-0000EE950000}"/>
    <cellStyle name="Comma 4 2 2 3 2 2 5 3 2" xfId="47734" xr:uid="{00000000-0005-0000-0000-0000EF950000}"/>
    <cellStyle name="Comma 4 2 2 3 2 2 5 4" xfId="37294" xr:uid="{00000000-0005-0000-0000-0000F0950000}"/>
    <cellStyle name="Comma 4 2 2 3 2 2 6" xfId="20271" xr:uid="{00000000-0005-0000-0000-0000F1950000}"/>
    <cellStyle name="Comma 4 2 2 3 2 2 6 2" xfId="51654" xr:uid="{00000000-0005-0000-0000-0000F2950000}"/>
    <cellStyle name="Comma 4 2 2 3 2 2 7" xfId="26752" xr:uid="{00000000-0005-0000-0000-0000F3950000}"/>
    <cellStyle name="Comma 4 2 2 3 2 2 7 2" xfId="58134" xr:uid="{00000000-0005-0000-0000-0000F4950000}"/>
    <cellStyle name="Comma 4 2 2 3 2 2 8" xfId="12495" xr:uid="{00000000-0005-0000-0000-0000F5950000}"/>
    <cellStyle name="Comma 4 2 2 3 2 2 8 2" xfId="43881" xr:uid="{00000000-0005-0000-0000-0000F6950000}"/>
    <cellStyle name="Comma 4 2 2 3 2 2 9" xfId="32032" xr:uid="{00000000-0005-0000-0000-0000F7950000}"/>
    <cellStyle name="Comma 4 2 2 3 2 3" xfId="2768" xr:uid="{00000000-0005-0000-0000-0000F8950000}"/>
    <cellStyle name="Comma 4 2 2 3 2 3 2" xfId="5441" xr:uid="{00000000-0005-0000-0000-0000F9950000}"/>
    <cellStyle name="Comma 4 2 2 3 2 3 2 2" xfId="10796" xr:uid="{00000000-0005-0000-0000-0000FA950000}"/>
    <cellStyle name="Comma 4 2 2 3 2 3 2 2 2" xfId="23908" xr:uid="{00000000-0005-0000-0000-0000FB950000}"/>
    <cellStyle name="Comma 4 2 2 3 2 3 2 2 2 2" xfId="55291" xr:uid="{00000000-0005-0000-0000-0000FC950000}"/>
    <cellStyle name="Comma 4 2 2 3 2 3 2 2 3" xfId="42337" xr:uid="{00000000-0005-0000-0000-0000FD950000}"/>
    <cellStyle name="Comma 4 2 2 3 2 3 2 3" xfId="31790" xr:uid="{00000000-0005-0000-0000-0000FE950000}"/>
    <cellStyle name="Comma 4 2 2 3 2 3 2 3 2" xfId="63172" xr:uid="{00000000-0005-0000-0000-0000FF950000}"/>
    <cellStyle name="Comma 4 2 2 3 2 3 2 4" xfId="16133" xr:uid="{00000000-0005-0000-0000-000000960000}"/>
    <cellStyle name="Comma 4 2 2 3 2 3 2 4 2" xfId="47518" xr:uid="{00000000-0005-0000-0000-000001960000}"/>
    <cellStyle name="Comma 4 2 2 3 2 3 2 5" xfId="37073" xr:uid="{00000000-0005-0000-0000-000002960000}"/>
    <cellStyle name="Comma 4 2 2 3 2 3 3" xfId="8149" xr:uid="{00000000-0005-0000-0000-000003960000}"/>
    <cellStyle name="Comma 4 2 2 3 2 3 3 2" xfId="26535" xr:uid="{00000000-0005-0000-0000-000004960000}"/>
    <cellStyle name="Comma 4 2 2 3 2 3 3 2 2" xfId="57918" xr:uid="{00000000-0005-0000-0000-000005960000}"/>
    <cellStyle name="Comma 4 2 2 3 2 3 3 3" xfId="18762" xr:uid="{00000000-0005-0000-0000-000006960000}"/>
    <cellStyle name="Comma 4 2 2 3 2 3 3 3 2" xfId="50145" xr:uid="{00000000-0005-0000-0000-000007960000}"/>
    <cellStyle name="Comma 4 2 2 3 2 3 3 4" xfId="39707" xr:uid="{00000000-0005-0000-0000-000008960000}"/>
    <cellStyle name="Comma 4 2 2 3 2 3 4" xfId="21281" xr:uid="{00000000-0005-0000-0000-000009960000}"/>
    <cellStyle name="Comma 4 2 2 3 2 3 4 2" xfId="52664" xr:uid="{00000000-0005-0000-0000-00000A960000}"/>
    <cellStyle name="Comma 4 2 2 3 2 3 5" xfId="29163" xr:uid="{00000000-0005-0000-0000-00000B960000}"/>
    <cellStyle name="Comma 4 2 2 3 2 3 5 2" xfId="60545" xr:uid="{00000000-0005-0000-0000-00000C960000}"/>
    <cellStyle name="Comma 4 2 2 3 2 3 6" xfId="13505" xr:uid="{00000000-0005-0000-0000-00000D960000}"/>
    <cellStyle name="Comma 4 2 2 3 2 3 6 2" xfId="44891" xr:uid="{00000000-0005-0000-0000-00000E960000}"/>
    <cellStyle name="Comma 4 2 2 3 2 3 7" xfId="34443" xr:uid="{00000000-0005-0000-0000-00000F960000}"/>
    <cellStyle name="Comma 4 2 2 3 2 4" xfId="2827" xr:uid="{00000000-0005-0000-0000-000010960000}"/>
    <cellStyle name="Comma 4 2 2 3 2 4 2" xfId="5500" xr:uid="{00000000-0005-0000-0000-000011960000}"/>
    <cellStyle name="Comma 4 2 2 3 2 4 2 2" xfId="10851" xr:uid="{00000000-0005-0000-0000-000012960000}"/>
    <cellStyle name="Comma 4 2 2 3 2 4 2 2 2" xfId="23962" xr:uid="{00000000-0005-0000-0000-000013960000}"/>
    <cellStyle name="Comma 4 2 2 3 2 4 2 2 2 2" xfId="55345" xr:uid="{00000000-0005-0000-0000-000014960000}"/>
    <cellStyle name="Comma 4 2 2 3 2 4 2 2 3" xfId="42391" xr:uid="{00000000-0005-0000-0000-000015960000}"/>
    <cellStyle name="Comma 4 2 2 3 2 4 2 3" xfId="31844" xr:uid="{00000000-0005-0000-0000-000016960000}"/>
    <cellStyle name="Comma 4 2 2 3 2 4 2 3 2" xfId="63226" xr:uid="{00000000-0005-0000-0000-000017960000}"/>
    <cellStyle name="Comma 4 2 2 3 2 4 2 4" xfId="16187" xr:uid="{00000000-0005-0000-0000-000018960000}"/>
    <cellStyle name="Comma 4 2 2 3 2 4 2 4 2" xfId="47572" xr:uid="{00000000-0005-0000-0000-000019960000}"/>
    <cellStyle name="Comma 4 2 2 3 2 4 2 5" xfId="37127" xr:uid="{00000000-0005-0000-0000-00001A960000}"/>
    <cellStyle name="Comma 4 2 2 3 2 4 3" xfId="8205" xr:uid="{00000000-0005-0000-0000-00001B960000}"/>
    <cellStyle name="Comma 4 2 2 3 2 4 3 2" xfId="26589" xr:uid="{00000000-0005-0000-0000-00001C960000}"/>
    <cellStyle name="Comma 4 2 2 3 2 4 3 2 2" xfId="57972" xr:uid="{00000000-0005-0000-0000-00001D960000}"/>
    <cellStyle name="Comma 4 2 2 3 2 4 3 3" xfId="18816" xr:uid="{00000000-0005-0000-0000-00001E960000}"/>
    <cellStyle name="Comma 4 2 2 3 2 4 3 3 2" xfId="50199" xr:uid="{00000000-0005-0000-0000-00001F960000}"/>
    <cellStyle name="Comma 4 2 2 3 2 4 3 4" xfId="39761" xr:uid="{00000000-0005-0000-0000-000020960000}"/>
    <cellStyle name="Comma 4 2 2 3 2 4 4" xfId="21335" xr:uid="{00000000-0005-0000-0000-000021960000}"/>
    <cellStyle name="Comma 4 2 2 3 2 4 4 2" xfId="52718" xr:uid="{00000000-0005-0000-0000-000022960000}"/>
    <cellStyle name="Comma 4 2 2 3 2 4 5" xfId="29217" xr:uid="{00000000-0005-0000-0000-000023960000}"/>
    <cellStyle name="Comma 4 2 2 3 2 4 5 2" xfId="60599" xr:uid="{00000000-0005-0000-0000-000024960000}"/>
    <cellStyle name="Comma 4 2 2 3 2 4 6" xfId="13559" xr:uid="{00000000-0005-0000-0000-000025960000}"/>
    <cellStyle name="Comma 4 2 2 3 2 4 6 2" xfId="44945" xr:uid="{00000000-0005-0000-0000-000026960000}"/>
    <cellStyle name="Comma 4 2 2 3 2 4 7" xfId="34497" xr:uid="{00000000-0005-0000-0000-000027960000}"/>
    <cellStyle name="Comma 4 2 2 3 2 5" xfId="1717" xr:uid="{00000000-0005-0000-0000-000028960000}"/>
    <cellStyle name="Comma 4 2 2 3 2 5 2" xfId="4417" xr:uid="{00000000-0005-0000-0000-000029960000}"/>
    <cellStyle name="Comma 4 2 2 3 2 5 2 2" xfId="9778" xr:uid="{00000000-0005-0000-0000-00002A960000}"/>
    <cellStyle name="Comma 4 2 2 3 2 5 2 2 2" xfId="25524" xr:uid="{00000000-0005-0000-0000-00002B960000}"/>
    <cellStyle name="Comma 4 2 2 3 2 5 2 2 2 2" xfId="56907" xr:uid="{00000000-0005-0000-0000-00002C960000}"/>
    <cellStyle name="Comma 4 2 2 3 2 5 2 2 3" xfId="41326" xr:uid="{00000000-0005-0000-0000-00002D960000}"/>
    <cellStyle name="Comma 4 2 2 3 2 5 2 3" xfId="30779" xr:uid="{00000000-0005-0000-0000-00002E960000}"/>
    <cellStyle name="Comma 4 2 2 3 2 5 2 3 2" xfId="62161" xr:uid="{00000000-0005-0000-0000-00002F960000}"/>
    <cellStyle name="Comma 4 2 2 3 2 5 2 4" xfId="17751" xr:uid="{00000000-0005-0000-0000-000030960000}"/>
    <cellStyle name="Comma 4 2 2 3 2 5 2 4 2" xfId="49134" xr:uid="{00000000-0005-0000-0000-000031960000}"/>
    <cellStyle name="Comma 4 2 2 3 2 5 2 5" xfId="36062" xr:uid="{00000000-0005-0000-0000-000032960000}"/>
    <cellStyle name="Comma 4 2 2 3 2 5 3" xfId="7120" xr:uid="{00000000-0005-0000-0000-000033960000}"/>
    <cellStyle name="Comma 4 2 2 3 2 5 3 2" xfId="22897" xr:uid="{00000000-0005-0000-0000-000034960000}"/>
    <cellStyle name="Comma 4 2 2 3 2 5 3 2 2" xfId="54280" xr:uid="{00000000-0005-0000-0000-000035960000}"/>
    <cellStyle name="Comma 4 2 2 3 2 5 3 3" xfId="38694" xr:uid="{00000000-0005-0000-0000-000036960000}"/>
    <cellStyle name="Comma 4 2 2 3 2 5 4" xfId="28152" xr:uid="{00000000-0005-0000-0000-000037960000}"/>
    <cellStyle name="Comma 4 2 2 3 2 5 4 2" xfId="59534" xr:uid="{00000000-0005-0000-0000-000038960000}"/>
    <cellStyle name="Comma 4 2 2 3 2 5 5" xfId="15122" xr:uid="{00000000-0005-0000-0000-000039960000}"/>
    <cellStyle name="Comma 4 2 2 3 2 5 5 2" xfId="46507" xr:uid="{00000000-0005-0000-0000-00003A960000}"/>
    <cellStyle name="Comma 4 2 2 3 2 5 6" xfId="33432" xr:uid="{00000000-0005-0000-0000-00003B960000}"/>
    <cellStyle name="Comma 4 2 2 3 2 6" xfId="2962" xr:uid="{00000000-0005-0000-0000-00003C960000}"/>
    <cellStyle name="Comma 4 2 2 3 2 6 2" xfId="8324" xr:uid="{00000000-0005-0000-0000-00003D960000}"/>
    <cellStyle name="Comma 4 2 2 3 2 6 2 2" xfId="21443" xr:uid="{00000000-0005-0000-0000-00003E960000}"/>
    <cellStyle name="Comma 4 2 2 3 2 6 2 2 2" xfId="52826" xr:uid="{00000000-0005-0000-0000-00003F960000}"/>
    <cellStyle name="Comma 4 2 2 3 2 6 2 3" xfId="39872" xr:uid="{00000000-0005-0000-0000-000040960000}"/>
    <cellStyle name="Comma 4 2 2 3 2 6 3" xfId="29325" xr:uid="{00000000-0005-0000-0000-000041960000}"/>
    <cellStyle name="Comma 4 2 2 3 2 6 3 2" xfId="60707" xr:uid="{00000000-0005-0000-0000-000042960000}"/>
    <cellStyle name="Comma 4 2 2 3 2 6 4" xfId="13668" xr:uid="{00000000-0005-0000-0000-000043960000}"/>
    <cellStyle name="Comma 4 2 2 3 2 6 4 2" xfId="45053" xr:uid="{00000000-0005-0000-0000-000044960000}"/>
    <cellStyle name="Comma 4 2 2 3 2 6 5" xfId="34608" xr:uid="{00000000-0005-0000-0000-000045960000}"/>
    <cellStyle name="Comma 4 2 2 3 2 7" xfId="5666" xr:uid="{00000000-0005-0000-0000-000046960000}"/>
    <cellStyle name="Comma 4 2 2 3 2 7 2" xfId="24070" xr:uid="{00000000-0005-0000-0000-000047960000}"/>
    <cellStyle name="Comma 4 2 2 3 2 7 2 2" xfId="55453" xr:uid="{00000000-0005-0000-0000-000048960000}"/>
    <cellStyle name="Comma 4 2 2 3 2 7 3" xfId="16297" xr:uid="{00000000-0005-0000-0000-000049960000}"/>
    <cellStyle name="Comma 4 2 2 3 2 7 3 2" xfId="47680" xr:uid="{00000000-0005-0000-0000-00004A960000}"/>
    <cellStyle name="Comma 4 2 2 3 2 7 4" xfId="37240" xr:uid="{00000000-0005-0000-0000-00004B960000}"/>
    <cellStyle name="Comma 4 2 2 3 2 8" xfId="20270" xr:uid="{00000000-0005-0000-0000-00004C960000}"/>
    <cellStyle name="Comma 4 2 2 3 2 8 2" xfId="51653" xr:uid="{00000000-0005-0000-0000-00004D960000}"/>
    <cellStyle name="Comma 4 2 2 3 2 9" xfId="26698" xr:uid="{00000000-0005-0000-0000-00004E960000}"/>
    <cellStyle name="Comma 4 2 2 3 2 9 2" xfId="58080" xr:uid="{00000000-0005-0000-0000-00004F960000}"/>
    <cellStyle name="Comma 4 2 2 3 3" xfId="280" xr:uid="{00000000-0005-0000-0000-000050960000}"/>
    <cellStyle name="Comma 4 2 2 3 3 2" xfId="2854" xr:uid="{00000000-0005-0000-0000-000051960000}"/>
    <cellStyle name="Comma 4 2 2 3 3 2 2" xfId="5527" xr:uid="{00000000-0005-0000-0000-000052960000}"/>
    <cellStyle name="Comma 4 2 2 3 3 2 2 2" xfId="10878" xr:uid="{00000000-0005-0000-0000-000053960000}"/>
    <cellStyle name="Comma 4 2 2 3 3 2 2 2 2" xfId="23989" xr:uid="{00000000-0005-0000-0000-000054960000}"/>
    <cellStyle name="Comma 4 2 2 3 3 2 2 2 2 2" xfId="55372" xr:uid="{00000000-0005-0000-0000-000055960000}"/>
    <cellStyle name="Comma 4 2 2 3 3 2 2 2 3" xfId="42418" xr:uid="{00000000-0005-0000-0000-000056960000}"/>
    <cellStyle name="Comma 4 2 2 3 3 2 2 3" xfId="31871" xr:uid="{00000000-0005-0000-0000-000057960000}"/>
    <cellStyle name="Comma 4 2 2 3 3 2 2 3 2" xfId="63253" xr:uid="{00000000-0005-0000-0000-000058960000}"/>
    <cellStyle name="Comma 4 2 2 3 3 2 2 4" xfId="16214" xr:uid="{00000000-0005-0000-0000-000059960000}"/>
    <cellStyle name="Comma 4 2 2 3 3 2 2 4 2" xfId="47599" xr:uid="{00000000-0005-0000-0000-00005A960000}"/>
    <cellStyle name="Comma 4 2 2 3 3 2 2 5" xfId="37154" xr:uid="{00000000-0005-0000-0000-00005B960000}"/>
    <cellStyle name="Comma 4 2 2 3 3 2 3" xfId="8232" xr:uid="{00000000-0005-0000-0000-00005C960000}"/>
    <cellStyle name="Comma 4 2 2 3 3 2 3 2" xfId="26616" xr:uid="{00000000-0005-0000-0000-00005D960000}"/>
    <cellStyle name="Comma 4 2 2 3 3 2 3 2 2" xfId="57999" xr:uid="{00000000-0005-0000-0000-00005E960000}"/>
    <cellStyle name="Comma 4 2 2 3 3 2 3 3" xfId="18843" xr:uid="{00000000-0005-0000-0000-00005F960000}"/>
    <cellStyle name="Comma 4 2 2 3 3 2 3 3 2" xfId="50226" xr:uid="{00000000-0005-0000-0000-000060960000}"/>
    <cellStyle name="Comma 4 2 2 3 3 2 3 4" xfId="39788" xr:uid="{00000000-0005-0000-0000-000061960000}"/>
    <cellStyle name="Comma 4 2 2 3 3 2 4" xfId="21362" xr:uid="{00000000-0005-0000-0000-000062960000}"/>
    <cellStyle name="Comma 4 2 2 3 3 2 4 2" xfId="52745" xr:uid="{00000000-0005-0000-0000-000063960000}"/>
    <cellStyle name="Comma 4 2 2 3 3 2 5" xfId="29244" xr:uid="{00000000-0005-0000-0000-000064960000}"/>
    <cellStyle name="Comma 4 2 2 3 3 2 5 2" xfId="60626" xr:uid="{00000000-0005-0000-0000-000065960000}"/>
    <cellStyle name="Comma 4 2 2 3 3 2 6" xfId="13586" xr:uid="{00000000-0005-0000-0000-000066960000}"/>
    <cellStyle name="Comma 4 2 2 3 3 2 6 2" xfId="44972" xr:uid="{00000000-0005-0000-0000-000067960000}"/>
    <cellStyle name="Comma 4 2 2 3 3 2 7" xfId="34524" xr:uid="{00000000-0005-0000-0000-000068960000}"/>
    <cellStyle name="Comma 4 2 2 3 3 3" xfId="1719" xr:uid="{00000000-0005-0000-0000-000069960000}"/>
    <cellStyle name="Comma 4 2 2 3 3 3 2" xfId="4419" xr:uid="{00000000-0005-0000-0000-00006A960000}"/>
    <cellStyle name="Comma 4 2 2 3 3 3 2 2" xfId="9780" xr:uid="{00000000-0005-0000-0000-00006B960000}"/>
    <cellStyle name="Comma 4 2 2 3 3 3 2 2 2" xfId="25526" xr:uid="{00000000-0005-0000-0000-00006C960000}"/>
    <cellStyle name="Comma 4 2 2 3 3 3 2 2 2 2" xfId="56909" xr:uid="{00000000-0005-0000-0000-00006D960000}"/>
    <cellStyle name="Comma 4 2 2 3 3 3 2 2 3" xfId="41328" xr:uid="{00000000-0005-0000-0000-00006E960000}"/>
    <cellStyle name="Comma 4 2 2 3 3 3 2 3" xfId="30781" xr:uid="{00000000-0005-0000-0000-00006F960000}"/>
    <cellStyle name="Comma 4 2 2 3 3 3 2 3 2" xfId="62163" xr:uid="{00000000-0005-0000-0000-000070960000}"/>
    <cellStyle name="Comma 4 2 2 3 3 3 2 4" xfId="17753" xr:uid="{00000000-0005-0000-0000-000071960000}"/>
    <cellStyle name="Comma 4 2 2 3 3 3 2 4 2" xfId="49136" xr:uid="{00000000-0005-0000-0000-000072960000}"/>
    <cellStyle name="Comma 4 2 2 3 3 3 2 5" xfId="36064" xr:uid="{00000000-0005-0000-0000-000073960000}"/>
    <cellStyle name="Comma 4 2 2 3 3 3 3" xfId="7122" xr:uid="{00000000-0005-0000-0000-000074960000}"/>
    <cellStyle name="Comma 4 2 2 3 3 3 3 2" xfId="22899" xr:uid="{00000000-0005-0000-0000-000075960000}"/>
    <cellStyle name="Comma 4 2 2 3 3 3 3 2 2" xfId="54282" xr:uid="{00000000-0005-0000-0000-000076960000}"/>
    <cellStyle name="Comma 4 2 2 3 3 3 3 3" xfId="38696" xr:uid="{00000000-0005-0000-0000-000077960000}"/>
    <cellStyle name="Comma 4 2 2 3 3 3 4" xfId="28154" xr:uid="{00000000-0005-0000-0000-000078960000}"/>
    <cellStyle name="Comma 4 2 2 3 3 3 4 2" xfId="59536" xr:uid="{00000000-0005-0000-0000-000079960000}"/>
    <cellStyle name="Comma 4 2 2 3 3 3 5" xfId="15124" xr:uid="{00000000-0005-0000-0000-00007A960000}"/>
    <cellStyle name="Comma 4 2 2 3 3 3 5 2" xfId="46509" xr:uid="{00000000-0005-0000-0000-00007B960000}"/>
    <cellStyle name="Comma 4 2 2 3 3 3 6" xfId="33434" xr:uid="{00000000-0005-0000-0000-00007C960000}"/>
    <cellStyle name="Comma 4 2 2 3 3 4" xfId="2989" xr:uid="{00000000-0005-0000-0000-00007D960000}"/>
    <cellStyle name="Comma 4 2 2 3 3 4 2" xfId="8351" xr:uid="{00000000-0005-0000-0000-00007E960000}"/>
    <cellStyle name="Comma 4 2 2 3 3 4 2 2" xfId="21470" xr:uid="{00000000-0005-0000-0000-00007F960000}"/>
    <cellStyle name="Comma 4 2 2 3 3 4 2 2 2" xfId="52853" xr:uid="{00000000-0005-0000-0000-000080960000}"/>
    <cellStyle name="Comma 4 2 2 3 3 4 2 3" xfId="39899" xr:uid="{00000000-0005-0000-0000-000081960000}"/>
    <cellStyle name="Comma 4 2 2 3 3 4 3" xfId="29352" xr:uid="{00000000-0005-0000-0000-000082960000}"/>
    <cellStyle name="Comma 4 2 2 3 3 4 3 2" xfId="60734" xr:uid="{00000000-0005-0000-0000-000083960000}"/>
    <cellStyle name="Comma 4 2 2 3 3 4 4" xfId="13695" xr:uid="{00000000-0005-0000-0000-000084960000}"/>
    <cellStyle name="Comma 4 2 2 3 3 4 4 2" xfId="45080" xr:uid="{00000000-0005-0000-0000-000085960000}"/>
    <cellStyle name="Comma 4 2 2 3 3 4 5" xfId="34635" xr:uid="{00000000-0005-0000-0000-000086960000}"/>
    <cellStyle name="Comma 4 2 2 3 3 5" xfId="5693" xr:uid="{00000000-0005-0000-0000-000087960000}"/>
    <cellStyle name="Comma 4 2 2 3 3 5 2" xfId="24097" xr:uid="{00000000-0005-0000-0000-000088960000}"/>
    <cellStyle name="Comma 4 2 2 3 3 5 2 2" xfId="55480" xr:uid="{00000000-0005-0000-0000-000089960000}"/>
    <cellStyle name="Comma 4 2 2 3 3 5 3" xfId="16324" xr:uid="{00000000-0005-0000-0000-00008A960000}"/>
    <cellStyle name="Comma 4 2 2 3 3 5 3 2" xfId="47707" xr:uid="{00000000-0005-0000-0000-00008B960000}"/>
    <cellStyle name="Comma 4 2 2 3 3 5 4" xfId="37267" xr:uid="{00000000-0005-0000-0000-00008C960000}"/>
    <cellStyle name="Comma 4 2 2 3 3 6" xfId="20272" xr:uid="{00000000-0005-0000-0000-00008D960000}"/>
    <cellStyle name="Comma 4 2 2 3 3 6 2" xfId="51655" xr:uid="{00000000-0005-0000-0000-00008E960000}"/>
    <cellStyle name="Comma 4 2 2 3 3 7" xfId="26725" xr:uid="{00000000-0005-0000-0000-00008F960000}"/>
    <cellStyle name="Comma 4 2 2 3 3 7 2" xfId="58107" xr:uid="{00000000-0005-0000-0000-000090960000}"/>
    <cellStyle name="Comma 4 2 2 3 3 8" xfId="12496" xr:uid="{00000000-0005-0000-0000-000091960000}"/>
    <cellStyle name="Comma 4 2 2 3 3 8 2" xfId="43882" xr:uid="{00000000-0005-0000-0000-000092960000}"/>
    <cellStyle name="Comma 4 2 2 3 3 9" xfId="32005" xr:uid="{00000000-0005-0000-0000-000093960000}"/>
    <cellStyle name="Comma 4 2 2 3 4" xfId="1720" xr:uid="{00000000-0005-0000-0000-000094960000}"/>
    <cellStyle name="Comma 4 2 2 3 4 2" xfId="4420" xr:uid="{00000000-0005-0000-0000-000095960000}"/>
    <cellStyle name="Comma 4 2 2 3 4 2 2" xfId="9781" xr:uid="{00000000-0005-0000-0000-000096960000}"/>
    <cellStyle name="Comma 4 2 2 3 4 2 2 2" xfId="22900" xr:uid="{00000000-0005-0000-0000-000097960000}"/>
    <cellStyle name="Comma 4 2 2 3 4 2 2 2 2" xfId="54283" xr:uid="{00000000-0005-0000-0000-000098960000}"/>
    <cellStyle name="Comma 4 2 2 3 4 2 2 3" xfId="41329" xr:uid="{00000000-0005-0000-0000-000099960000}"/>
    <cellStyle name="Comma 4 2 2 3 4 2 3" xfId="30782" xr:uid="{00000000-0005-0000-0000-00009A960000}"/>
    <cellStyle name="Comma 4 2 2 3 4 2 3 2" xfId="62164" xr:uid="{00000000-0005-0000-0000-00009B960000}"/>
    <cellStyle name="Comma 4 2 2 3 4 2 4" xfId="15125" xr:uid="{00000000-0005-0000-0000-00009C960000}"/>
    <cellStyle name="Comma 4 2 2 3 4 2 4 2" xfId="46510" xr:uid="{00000000-0005-0000-0000-00009D960000}"/>
    <cellStyle name="Comma 4 2 2 3 4 2 5" xfId="36065" xr:uid="{00000000-0005-0000-0000-00009E960000}"/>
    <cellStyle name="Comma 4 2 2 3 4 3" xfId="7123" xr:uid="{00000000-0005-0000-0000-00009F960000}"/>
    <cellStyle name="Comma 4 2 2 3 4 3 2" xfId="25527" xr:uid="{00000000-0005-0000-0000-0000A0960000}"/>
    <cellStyle name="Comma 4 2 2 3 4 3 2 2" xfId="56910" xr:uid="{00000000-0005-0000-0000-0000A1960000}"/>
    <cellStyle name="Comma 4 2 2 3 4 3 3" xfId="17754" xr:uid="{00000000-0005-0000-0000-0000A2960000}"/>
    <cellStyle name="Comma 4 2 2 3 4 3 3 2" xfId="49137" xr:uid="{00000000-0005-0000-0000-0000A3960000}"/>
    <cellStyle name="Comma 4 2 2 3 4 3 4" xfId="38697" xr:uid="{00000000-0005-0000-0000-0000A4960000}"/>
    <cellStyle name="Comma 4 2 2 3 4 4" xfId="20273" xr:uid="{00000000-0005-0000-0000-0000A5960000}"/>
    <cellStyle name="Comma 4 2 2 3 4 4 2" xfId="51656" xr:uid="{00000000-0005-0000-0000-0000A6960000}"/>
    <cellStyle name="Comma 4 2 2 3 4 5" xfId="28155" xr:uid="{00000000-0005-0000-0000-0000A7960000}"/>
    <cellStyle name="Comma 4 2 2 3 4 5 2" xfId="59537" xr:uid="{00000000-0005-0000-0000-0000A8960000}"/>
    <cellStyle name="Comma 4 2 2 3 4 6" xfId="12497" xr:uid="{00000000-0005-0000-0000-0000A9960000}"/>
    <cellStyle name="Comma 4 2 2 3 4 6 2" xfId="43883" xr:uid="{00000000-0005-0000-0000-0000AA960000}"/>
    <cellStyle name="Comma 4 2 2 3 4 7" xfId="33435" xr:uid="{00000000-0005-0000-0000-0000AB960000}"/>
    <cellStyle name="Comma 4 2 2 3 5" xfId="2740" xr:uid="{00000000-0005-0000-0000-0000AC960000}"/>
    <cellStyle name="Comma 4 2 2 3 5 2" xfId="5413" xr:uid="{00000000-0005-0000-0000-0000AD960000}"/>
    <cellStyle name="Comma 4 2 2 3 5 2 2" xfId="10768" xr:uid="{00000000-0005-0000-0000-0000AE960000}"/>
    <cellStyle name="Comma 4 2 2 3 5 2 2 2" xfId="23881" xr:uid="{00000000-0005-0000-0000-0000AF960000}"/>
    <cellStyle name="Comma 4 2 2 3 5 2 2 2 2" xfId="55264" xr:uid="{00000000-0005-0000-0000-0000B0960000}"/>
    <cellStyle name="Comma 4 2 2 3 5 2 2 3" xfId="42310" xr:uid="{00000000-0005-0000-0000-0000B1960000}"/>
    <cellStyle name="Comma 4 2 2 3 5 2 3" xfId="31763" xr:uid="{00000000-0005-0000-0000-0000B2960000}"/>
    <cellStyle name="Comma 4 2 2 3 5 2 3 2" xfId="63145" xr:uid="{00000000-0005-0000-0000-0000B3960000}"/>
    <cellStyle name="Comma 4 2 2 3 5 2 4" xfId="16106" xr:uid="{00000000-0005-0000-0000-0000B4960000}"/>
    <cellStyle name="Comma 4 2 2 3 5 2 4 2" xfId="47491" xr:uid="{00000000-0005-0000-0000-0000B5960000}"/>
    <cellStyle name="Comma 4 2 2 3 5 2 5" xfId="37046" xr:uid="{00000000-0005-0000-0000-0000B6960000}"/>
    <cellStyle name="Comma 4 2 2 3 5 3" xfId="8121" xr:uid="{00000000-0005-0000-0000-0000B7960000}"/>
    <cellStyle name="Comma 4 2 2 3 5 3 2" xfId="26508" xr:uid="{00000000-0005-0000-0000-0000B8960000}"/>
    <cellStyle name="Comma 4 2 2 3 5 3 2 2" xfId="57891" xr:uid="{00000000-0005-0000-0000-0000B9960000}"/>
    <cellStyle name="Comma 4 2 2 3 5 3 3" xfId="18735" xr:uid="{00000000-0005-0000-0000-0000BA960000}"/>
    <cellStyle name="Comma 4 2 2 3 5 3 3 2" xfId="50118" xr:uid="{00000000-0005-0000-0000-0000BB960000}"/>
    <cellStyle name="Comma 4 2 2 3 5 3 4" xfId="39680" xr:uid="{00000000-0005-0000-0000-0000BC960000}"/>
    <cellStyle name="Comma 4 2 2 3 5 4" xfId="21254" xr:uid="{00000000-0005-0000-0000-0000BD960000}"/>
    <cellStyle name="Comma 4 2 2 3 5 4 2" xfId="52637" xr:uid="{00000000-0005-0000-0000-0000BE960000}"/>
    <cellStyle name="Comma 4 2 2 3 5 5" xfId="29136" xr:uid="{00000000-0005-0000-0000-0000BF960000}"/>
    <cellStyle name="Comma 4 2 2 3 5 5 2" xfId="60518" xr:uid="{00000000-0005-0000-0000-0000C0960000}"/>
    <cellStyle name="Comma 4 2 2 3 5 6" xfId="13478" xr:uid="{00000000-0005-0000-0000-0000C1960000}"/>
    <cellStyle name="Comma 4 2 2 3 5 6 2" xfId="44864" xr:uid="{00000000-0005-0000-0000-0000C2960000}"/>
    <cellStyle name="Comma 4 2 2 3 5 7" xfId="34416" xr:uid="{00000000-0005-0000-0000-0000C3960000}"/>
    <cellStyle name="Comma 4 2 2 3 6" xfId="2800" xr:uid="{00000000-0005-0000-0000-0000C4960000}"/>
    <cellStyle name="Comma 4 2 2 3 6 2" xfId="5473" xr:uid="{00000000-0005-0000-0000-0000C5960000}"/>
    <cellStyle name="Comma 4 2 2 3 6 2 2" xfId="10824" xr:uid="{00000000-0005-0000-0000-0000C6960000}"/>
    <cellStyle name="Comma 4 2 2 3 6 2 2 2" xfId="23935" xr:uid="{00000000-0005-0000-0000-0000C7960000}"/>
    <cellStyle name="Comma 4 2 2 3 6 2 2 2 2" xfId="55318" xr:uid="{00000000-0005-0000-0000-0000C8960000}"/>
    <cellStyle name="Comma 4 2 2 3 6 2 2 3" xfId="42364" xr:uid="{00000000-0005-0000-0000-0000C9960000}"/>
    <cellStyle name="Comma 4 2 2 3 6 2 3" xfId="31817" xr:uid="{00000000-0005-0000-0000-0000CA960000}"/>
    <cellStyle name="Comma 4 2 2 3 6 2 3 2" xfId="63199" xr:uid="{00000000-0005-0000-0000-0000CB960000}"/>
    <cellStyle name="Comma 4 2 2 3 6 2 4" xfId="16160" xr:uid="{00000000-0005-0000-0000-0000CC960000}"/>
    <cellStyle name="Comma 4 2 2 3 6 2 4 2" xfId="47545" xr:uid="{00000000-0005-0000-0000-0000CD960000}"/>
    <cellStyle name="Comma 4 2 2 3 6 2 5" xfId="37100" xr:uid="{00000000-0005-0000-0000-0000CE960000}"/>
    <cellStyle name="Comma 4 2 2 3 6 3" xfId="8178" xr:uid="{00000000-0005-0000-0000-0000CF960000}"/>
    <cellStyle name="Comma 4 2 2 3 6 3 2" xfId="26562" xr:uid="{00000000-0005-0000-0000-0000D0960000}"/>
    <cellStyle name="Comma 4 2 2 3 6 3 2 2" xfId="57945" xr:uid="{00000000-0005-0000-0000-0000D1960000}"/>
    <cellStyle name="Comma 4 2 2 3 6 3 3" xfId="18789" xr:uid="{00000000-0005-0000-0000-0000D2960000}"/>
    <cellStyle name="Comma 4 2 2 3 6 3 3 2" xfId="50172" xr:uid="{00000000-0005-0000-0000-0000D3960000}"/>
    <cellStyle name="Comma 4 2 2 3 6 3 4" xfId="39734" xr:uid="{00000000-0005-0000-0000-0000D4960000}"/>
    <cellStyle name="Comma 4 2 2 3 6 4" xfId="21308" xr:uid="{00000000-0005-0000-0000-0000D5960000}"/>
    <cellStyle name="Comma 4 2 2 3 6 4 2" xfId="52691" xr:uid="{00000000-0005-0000-0000-0000D6960000}"/>
    <cellStyle name="Comma 4 2 2 3 6 5" xfId="29190" xr:uid="{00000000-0005-0000-0000-0000D7960000}"/>
    <cellStyle name="Comma 4 2 2 3 6 5 2" xfId="60572" xr:uid="{00000000-0005-0000-0000-0000D8960000}"/>
    <cellStyle name="Comma 4 2 2 3 6 6" xfId="13532" xr:uid="{00000000-0005-0000-0000-0000D9960000}"/>
    <cellStyle name="Comma 4 2 2 3 6 6 2" xfId="44918" xr:uid="{00000000-0005-0000-0000-0000DA960000}"/>
    <cellStyle name="Comma 4 2 2 3 6 7" xfId="34470" xr:uid="{00000000-0005-0000-0000-0000DB960000}"/>
    <cellStyle name="Comma 4 2 2 3 7" xfId="1716" xr:uid="{00000000-0005-0000-0000-0000DC960000}"/>
    <cellStyle name="Comma 4 2 2 3 7 2" xfId="4416" xr:uid="{00000000-0005-0000-0000-0000DD960000}"/>
    <cellStyle name="Comma 4 2 2 3 7 2 2" xfId="9777" xr:uid="{00000000-0005-0000-0000-0000DE960000}"/>
    <cellStyle name="Comma 4 2 2 3 7 2 2 2" xfId="25523" xr:uid="{00000000-0005-0000-0000-0000DF960000}"/>
    <cellStyle name="Comma 4 2 2 3 7 2 2 2 2" xfId="56906" xr:uid="{00000000-0005-0000-0000-0000E0960000}"/>
    <cellStyle name="Comma 4 2 2 3 7 2 2 3" xfId="41325" xr:uid="{00000000-0005-0000-0000-0000E1960000}"/>
    <cellStyle name="Comma 4 2 2 3 7 2 3" xfId="30778" xr:uid="{00000000-0005-0000-0000-0000E2960000}"/>
    <cellStyle name="Comma 4 2 2 3 7 2 3 2" xfId="62160" xr:uid="{00000000-0005-0000-0000-0000E3960000}"/>
    <cellStyle name="Comma 4 2 2 3 7 2 4" xfId="17750" xr:uid="{00000000-0005-0000-0000-0000E4960000}"/>
    <cellStyle name="Comma 4 2 2 3 7 2 4 2" xfId="49133" xr:uid="{00000000-0005-0000-0000-0000E5960000}"/>
    <cellStyle name="Comma 4 2 2 3 7 2 5" xfId="36061" xr:uid="{00000000-0005-0000-0000-0000E6960000}"/>
    <cellStyle name="Comma 4 2 2 3 7 3" xfId="7119" xr:uid="{00000000-0005-0000-0000-0000E7960000}"/>
    <cellStyle name="Comma 4 2 2 3 7 3 2" xfId="22896" xr:uid="{00000000-0005-0000-0000-0000E8960000}"/>
    <cellStyle name="Comma 4 2 2 3 7 3 2 2" xfId="54279" xr:uid="{00000000-0005-0000-0000-0000E9960000}"/>
    <cellStyle name="Comma 4 2 2 3 7 3 3" xfId="38693" xr:uid="{00000000-0005-0000-0000-0000EA960000}"/>
    <cellStyle name="Comma 4 2 2 3 7 4" xfId="28151" xr:uid="{00000000-0005-0000-0000-0000EB960000}"/>
    <cellStyle name="Comma 4 2 2 3 7 4 2" xfId="59533" xr:uid="{00000000-0005-0000-0000-0000EC960000}"/>
    <cellStyle name="Comma 4 2 2 3 7 5" xfId="15121" xr:uid="{00000000-0005-0000-0000-0000ED960000}"/>
    <cellStyle name="Comma 4 2 2 3 7 5 2" xfId="46506" xr:uid="{00000000-0005-0000-0000-0000EE960000}"/>
    <cellStyle name="Comma 4 2 2 3 7 6" xfId="33431" xr:uid="{00000000-0005-0000-0000-0000EF960000}"/>
    <cellStyle name="Comma 4 2 2 3 8" xfId="2933" xr:uid="{00000000-0005-0000-0000-0000F0960000}"/>
    <cellStyle name="Comma 4 2 2 3 8 2" xfId="8295" xr:uid="{00000000-0005-0000-0000-0000F1960000}"/>
    <cellStyle name="Comma 4 2 2 3 8 2 2" xfId="21416" xr:uid="{00000000-0005-0000-0000-0000F2960000}"/>
    <cellStyle name="Comma 4 2 2 3 8 2 2 2" xfId="52799" xr:uid="{00000000-0005-0000-0000-0000F3960000}"/>
    <cellStyle name="Comma 4 2 2 3 8 2 3" xfId="39845" xr:uid="{00000000-0005-0000-0000-0000F4960000}"/>
    <cellStyle name="Comma 4 2 2 3 8 3" xfId="29298" xr:uid="{00000000-0005-0000-0000-0000F5960000}"/>
    <cellStyle name="Comma 4 2 2 3 8 3 2" xfId="60680" xr:uid="{00000000-0005-0000-0000-0000F6960000}"/>
    <cellStyle name="Comma 4 2 2 3 8 4" xfId="13641" xr:uid="{00000000-0005-0000-0000-0000F7960000}"/>
    <cellStyle name="Comma 4 2 2 3 8 4 2" xfId="45026" xr:uid="{00000000-0005-0000-0000-0000F8960000}"/>
    <cellStyle name="Comma 4 2 2 3 8 5" xfId="34581" xr:uid="{00000000-0005-0000-0000-0000F9960000}"/>
    <cellStyle name="Comma 4 2 2 3 9" xfId="5637" xr:uid="{00000000-0005-0000-0000-0000FA960000}"/>
    <cellStyle name="Comma 4 2 2 3 9 2" xfId="24043" xr:uid="{00000000-0005-0000-0000-0000FB960000}"/>
    <cellStyle name="Comma 4 2 2 3 9 2 2" xfId="55426" xr:uid="{00000000-0005-0000-0000-0000FC960000}"/>
    <cellStyle name="Comma 4 2 2 3 9 3" xfId="16270" xr:uid="{00000000-0005-0000-0000-0000FD960000}"/>
    <cellStyle name="Comma 4 2 2 3 9 3 2" xfId="47653" xr:uid="{00000000-0005-0000-0000-0000FE960000}"/>
    <cellStyle name="Comma 4 2 2 3 9 4" xfId="37213" xr:uid="{00000000-0005-0000-0000-0000FF960000}"/>
    <cellStyle name="Comma 4 2 2 4" xfId="240" xr:uid="{00000000-0005-0000-0000-000000970000}"/>
    <cellStyle name="Comma 4 2 2 4 10" xfId="20274" xr:uid="{00000000-0005-0000-0000-000001970000}"/>
    <cellStyle name="Comma 4 2 2 4 10 2" xfId="51657" xr:uid="{00000000-0005-0000-0000-000002970000}"/>
    <cellStyle name="Comma 4 2 2 4 11" xfId="26685" xr:uid="{00000000-0005-0000-0000-000003970000}"/>
    <cellStyle name="Comma 4 2 2 4 11 2" xfId="58067" xr:uid="{00000000-0005-0000-0000-000004970000}"/>
    <cellStyle name="Comma 4 2 2 4 12" xfId="12498" xr:uid="{00000000-0005-0000-0000-000005970000}"/>
    <cellStyle name="Comma 4 2 2 4 12 2" xfId="43884" xr:uid="{00000000-0005-0000-0000-000006970000}"/>
    <cellStyle name="Comma 4 2 2 4 13" xfId="31965" xr:uid="{00000000-0005-0000-0000-000007970000}"/>
    <cellStyle name="Comma 4 2 2 4 2" xfId="294" xr:uid="{00000000-0005-0000-0000-000008970000}"/>
    <cellStyle name="Comma 4 2 2 4 2 10" xfId="32019" xr:uid="{00000000-0005-0000-0000-000009970000}"/>
    <cellStyle name="Comma 4 2 2 4 2 2" xfId="1723" xr:uid="{00000000-0005-0000-0000-00000A970000}"/>
    <cellStyle name="Comma 4 2 2 4 2 2 2" xfId="4423" xr:uid="{00000000-0005-0000-0000-00000B970000}"/>
    <cellStyle name="Comma 4 2 2 4 2 2 2 2" xfId="9784" xr:uid="{00000000-0005-0000-0000-00000C970000}"/>
    <cellStyle name="Comma 4 2 2 4 2 2 2 2 2" xfId="22903" xr:uid="{00000000-0005-0000-0000-00000D970000}"/>
    <cellStyle name="Comma 4 2 2 4 2 2 2 2 2 2" xfId="54286" xr:uid="{00000000-0005-0000-0000-00000E970000}"/>
    <cellStyle name="Comma 4 2 2 4 2 2 2 2 3" xfId="41332" xr:uid="{00000000-0005-0000-0000-00000F970000}"/>
    <cellStyle name="Comma 4 2 2 4 2 2 2 3" xfId="30785" xr:uid="{00000000-0005-0000-0000-000010970000}"/>
    <cellStyle name="Comma 4 2 2 4 2 2 2 3 2" xfId="62167" xr:uid="{00000000-0005-0000-0000-000011970000}"/>
    <cellStyle name="Comma 4 2 2 4 2 2 2 4" xfId="15128" xr:uid="{00000000-0005-0000-0000-000012970000}"/>
    <cellStyle name="Comma 4 2 2 4 2 2 2 4 2" xfId="46513" xr:uid="{00000000-0005-0000-0000-000013970000}"/>
    <cellStyle name="Comma 4 2 2 4 2 2 2 5" xfId="36068" xr:uid="{00000000-0005-0000-0000-000014970000}"/>
    <cellStyle name="Comma 4 2 2 4 2 2 3" xfId="7126" xr:uid="{00000000-0005-0000-0000-000015970000}"/>
    <cellStyle name="Comma 4 2 2 4 2 2 3 2" xfId="25530" xr:uid="{00000000-0005-0000-0000-000016970000}"/>
    <cellStyle name="Comma 4 2 2 4 2 2 3 2 2" xfId="56913" xr:uid="{00000000-0005-0000-0000-000017970000}"/>
    <cellStyle name="Comma 4 2 2 4 2 2 3 3" xfId="17757" xr:uid="{00000000-0005-0000-0000-000018970000}"/>
    <cellStyle name="Comma 4 2 2 4 2 2 3 3 2" xfId="49140" xr:uid="{00000000-0005-0000-0000-000019970000}"/>
    <cellStyle name="Comma 4 2 2 4 2 2 3 4" xfId="38700" xr:uid="{00000000-0005-0000-0000-00001A970000}"/>
    <cellStyle name="Comma 4 2 2 4 2 2 4" xfId="20276" xr:uid="{00000000-0005-0000-0000-00001B970000}"/>
    <cellStyle name="Comma 4 2 2 4 2 2 4 2" xfId="51659" xr:uid="{00000000-0005-0000-0000-00001C970000}"/>
    <cellStyle name="Comma 4 2 2 4 2 2 5" xfId="28158" xr:uid="{00000000-0005-0000-0000-00001D970000}"/>
    <cellStyle name="Comma 4 2 2 4 2 2 5 2" xfId="59540" xr:uid="{00000000-0005-0000-0000-00001E970000}"/>
    <cellStyle name="Comma 4 2 2 4 2 2 6" xfId="12500" xr:uid="{00000000-0005-0000-0000-00001F970000}"/>
    <cellStyle name="Comma 4 2 2 4 2 2 6 2" xfId="43886" xr:uid="{00000000-0005-0000-0000-000020970000}"/>
    <cellStyle name="Comma 4 2 2 4 2 2 7" xfId="33438" xr:uid="{00000000-0005-0000-0000-000021970000}"/>
    <cellStyle name="Comma 4 2 2 4 2 3" xfId="2868" xr:uid="{00000000-0005-0000-0000-000022970000}"/>
    <cellStyle name="Comma 4 2 2 4 2 3 2" xfId="5541" xr:uid="{00000000-0005-0000-0000-000023970000}"/>
    <cellStyle name="Comma 4 2 2 4 2 3 2 2" xfId="10892" xr:uid="{00000000-0005-0000-0000-000024970000}"/>
    <cellStyle name="Comma 4 2 2 4 2 3 2 2 2" xfId="24003" xr:uid="{00000000-0005-0000-0000-000025970000}"/>
    <cellStyle name="Comma 4 2 2 4 2 3 2 2 2 2" xfId="55386" xr:uid="{00000000-0005-0000-0000-000026970000}"/>
    <cellStyle name="Comma 4 2 2 4 2 3 2 2 3" xfId="42432" xr:uid="{00000000-0005-0000-0000-000027970000}"/>
    <cellStyle name="Comma 4 2 2 4 2 3 2 3" xfId="31885" xr:uid="{00000000-0005-0000-0000-000028970000}"/>
    <cellStyle name="Comma 4 2 2 4 2 3 2 3 2" xfId="63267" xr:uid="{00000000-0005-0000-0000-000029970000}"/>
    <cellStyle name="Comma 4 2 2 4 2 3 2 4" xfId="16228" xr:uid="{00000000-0005-0000-0000-00002A970000}"/>
    <cellStyle name="Comma 4 2 2 4 2 3 2 4 2" xfId="47613" xr:uid="{00000000-0005-0000-0000-00002B970000}"/>
    <cellStyle name="Comma 4 2 2 4 2 3 2 5" xfId="37168" xr:uid="{00000000-0005-0000-0000-00002C970000}"/>
    <cellStyle name="Comma 4 2 2 4 2 3 3" xfId="8246" xr:uid="{00000000-0005-0000-0000-00002D970000}"/>
    <cellStyle name="Comma 4 2 2 4 2 3 3 2" xfId="26630" xr:uid="{00000000-0005-0000-0000-00002E970000}"/>
    <cellStyle name="Comma 4 2 2 4 2 3 3 2 2" xfId="58013" xr:uid="{00000000-0005-0000-0000-00002F970000}"/>
    <cellStyle name="Comma 4 2 2 4 2 3 3 3" xfId="18857" xr:uid="{00000000-0005-0000-0000-000030970000}"/>
    <cellStyle name="Comma 4 2 2 4 2 3 3 3 2" xfId="50240" xr:uid="{00000000-0005-0000-0000-000031970000}"/>
    <cellStyle name="Comma 4 2 2 4 2 3 3 4" xfId="39802" xr:uid="{00000000-0005-0000-0000-000032970000}"/>
    <cellStyle name="Comma 4 2 2 4 2 3 4" xfId="21376" xr:uid="{00000000-0005-0000-0000-000033970000}"/>
    <cellStyle name="Comma 4 2 2 4 2 3 4 2" xfId="52759" xr:uid="{00000000-0005-0000-0000-000034970000}"/>
    <cellStyle name="Comma 4 2 2 4 2 3 5" xfId="29258" xr:uid="{00000000-0005-0000-0000-000035970000}"/>
    <cellStyle name="Comma 4 2 2 4 2 3 5 2" xfId="60640" xr:uid="{00000000-0005-0000-0000-000036970000}"/>
    <cellStyle name="Comma 4 2 2 4 2 3 6" xfId="13600" xr:uid="{00000000-0005-0000-0000-000037970000}"/>
    <cellStyle name="Comma 4 2 2 4 2 3 6 2" xfId="44986" xr:uid="{00000000-0005-0000-0000-000038970000}"/>
    <cellStyle name="Comma 4 2 2 4 2 3 7" xfId="34538" xr:uid="{00000000-0005-0000-0000-000039970000}"/>
    <cellStyle name="Comma 4 2 2 4 2 4" xfId="1722" xr:uid="{00000000-0005-0000-0000-00003A970000}"/>
    <cellStyle name="Comma 4 2 2 4 2 4 2" xfId="4422" xr:uid="{00000000-0005-0000-0000-00003B970000}"/>
    <cellStyle name="Comma 4 2 2 4 2 4 2 2" xfId="9783" xr:uid="{00000000-0005-0000-0000-00003C970000}"/>
    <cellStyle name="Comma 4 2 2 4 2 4 2 2 2" xfId="25529" xr:uid="{00000000-0005-0000-0000-00003D970000}"/>
    <cellStyle name="Comma 4 2 2 4 2 4 2 2 2 2" xfId="56912" xr:uid="{00000000-0005-0000-0000-00003E970000}"/>
    <cellStyle name="Comma 4 2 2 4 2 4 2 2 3" xfId="41331" xr:uid="{00000000-0005-0000-0000-00003F970000}"/>
    <cellStyle name="Comma 4 2 2 4 2 4 2 3" xfId="30784" xr:uid="{00000000-0005-0000-0000-000040970000}"/>
    <cellStyle name="Comma 4 2 2 4 2 4 2 3 2" xfId="62166" xr:uid="{00000000-0005-0000-0000-000041970000}"/>
    <cellStyle name="Comma 4 2 2 4 2 4 2 4" xfId="17756" xr:uid="{00000000-0005-0000-0000-000042970000}"/>
    <cellStyle name="Comma 4 2 2 4 2 4 2 4 2" xfId="49139" xr:uid="{00000000-0005-0000-0000-000043970000}"/>
    <cellStyle name="Comma 4 2 2 4 2 4 2 5" xfId="36067" xr:uid="{00000000-0005-0000-0000-000044970000}"/>
    <cellStyle name="Comma 4 2 2 4 2 4 3" xfId="7125" xr:uid="{00000000-0005-0000-0000-000045970000}"/>
    <cellStyle name="Comma 4 2 2 4 2 4 3 2" xfId="22902" xr:uid="{00000000-0005-0000-0000-000046970000}"/>
    <cellStyle name="Comma 4 2 2 4 2 4 3 2 2" xfId="54285" xr:uid="{00000000-0005-0000-0000-000047970000}"/>
    <cellStyle name="Comma 4 2 2 4 2 4 3 3" xfId="38699" xr:uid="{00000000-0005-0000-0000-000048970000}"/>
    <cellStyle name="Comma 4 2 2 4 2 4 4" xfId="28157" xr:uid="{00000000-0005-0000-0000-000049970000}"/>
    <cellStyle name="Comma 4 2 2 4 2 4 4 2" xfId="59539" xr:uid="{00000000-0005-0000-0000-00004A970000}"/>
    <cellStyle name="Comma 4 2 2 4 2 4 5" xfId="15127" xr:uid="{00000000-0005-0000-0000-00004B970000}"/>
    <cellStyle name="Comma 4 2 2 4 2 4 5 2" xfId="46512" xr:uid="{00000000-0005-0000-0000-00004C970000}"/>
    <cellStyle name="Comma 4 2 2 4 2 4 6" xfId="33437" xr:uid="{00000000-0005-0000-0000-00004D970000}"/>
    <cellStyle name="Comma 4 2 2 4 2 5" xfId="3003" xr:uid="{00000000-0005-0000-0000-00004E970000}"/>
    <cellStyle name="Comma 4 2 2 4 2 5 2" xfId="8365" xr:uid="{00000000-0005-0000-0000-00004F970000}"/>
    <cellStyle name="Comma 4 2 2 4 2 5 2 2" xfId="21484" xr:uid="{00000000-0005-0000-0000-000050970000}"/>
    <cellStyle name="Comma 4 2 2 4 2 5 2 2 2" xfId="52867" xr:uid="{00000000-0005-0000-0000-000051970000}"/>
    <cellStyle name="Comma 4 2 2 4 2 5 2 3" xfId="39913" xr:uid="{00000000-0005-0000-0000-000052970000}"/>
    <cellStyle name="Comma 4 2 2 4 2 5 3" xfId="29366" xr:uid="{00000000-0005-0000-0000-000053970000}"/>
    <cellStyle name="Comma 4 2 2 4 2 5 3 2" xfId="60748" xr:uid="{00000000-0005-0000-0000-000054970000}"/>
    <cellStyle name="Comma 4 2 2 4 2 5 4" xfId="13709" xr:uid="{00000000-0005-0000-0000-000055970000}"/>
    <cellStyle name="Comma 4 2 2 4 2 5 4 2" xfId="45094" xr:uid="{00000000-0005-0000-0000-000056970000}"/>
    <cellStyle name="Comma 4 2 2 4 2 5 5" xfId="34649" xr:uid="{00000000-0005-0000-0000-000057970000}"/>
    <cellStyle name="Comma 4 2 2 4 2 6" xfId="5707" xr:uid="{00000000-0005-0000-0000-000058970000}"/>
    <cellStyle name="Comma 4 2 2 4 2 6 2" xfId="24111" xr:uid="{00000000-0005-0000-0000-000059970000}"/>
    <cellStyle name="Comma 4 2 2 4 2 6 2 2" xfId="55494" xr:uid="{00000000-0005-0000-0000-00005A970000}"/>
    <cellStyle name="Comma 4 2 2 4 2 6 3" xfId="16338" xr:uid="{00000000-0005-0000-0000-00005B970000}"/>
    <cellStyle name="Comma 4 2 2 4 2 6 3 2" xfId="47721" xr:uid="{00000000-0005-0000-0000-00005C970000}"/>
    <cellStyle name="Comma 4 2 2 4 2 6 4" xfId="37281" xr:uid="{00000000-0005-0000-0000-00005D970000}"/>
    <cellStyle name="Comma 4 2 2 4 2 7" xfId="20275" xr:uid="{00000000-0005-0000-0000-00005E970000}"/>
    <cellStyle name="Comma 4 2 2 4 2 7 2" xfId="51658" xr:uid="{00000000-0005-0000-0000-00005F970000}"/>
    <cellStyle name="Comma 4 2 2 4 2 8" xfId="26739" xr:uid="{00000000-0005-0000-0000-000060970000}"/>
    <cellStyle name="Comma 4 2 2 4 2 8 2" xfId="58121" xr:uid="{00000000-0005-0000-0000-000061970000}"/>
    <cellStyle name="Comma 4 2 2 4 2 9" xfId="12499" xr:uid="{00000000-0005-0000-0000-000062970000}"/>
    <cellStyle name="Comma 4 2 2 4 2 9 2" xfId="43885" xr:uid="{00000000-0005-0000-0000-000063970000}"/>
    <cellStyle name="Comma 4 2 2 4 3" xfId="1724" xr:uid="{00000000-0005-0000-0000-000064970000}"/>
    <cellStyle name="Comma 4 2 2 4 3 2" xfId="4424" xr:uid="{00000000-0005-0000-0000-000065970000}"/>
    <cellStyle name="Comma 4 2 2 4 3 2 2" xfId="9785" xr:uid="{00000000-0005-0000-0000-000066970000}"/>
    <cellStyle name="Comma 4 2 2 4 3 2 2 2" xfId="22904" xr:uid="{00000000-0005-0000-0000-000067970000}"/>
    <cellStyle name="Comma 4 2 2 4 3 2 2 2 2" xfId="54287" xr:uid="{00000000-0005-0000-0000-000068970000}"/>
    <cellStyle name="Comma 4 2 2 4 3 2 2 3" xfId="41333" xr:uid="{00000000-0005-0000-0000-000069970000}"/>
    <cellStyle name="Comma 4 2 2 4 3 2 3" xfId="30786" xr:uid="{00000000-0005-0000-0000-00006A970000}"/>
    <cellStyle name="Comma 4 2 2 4 3 2 3 2" xfId="62168" xr:uid="{00000000-0005-0000-0000-00006B970000}"/>
    <cellStyle name="Comma 4 2 2 4 3 2 4" xfId="15129" xr:uid="{00000000-0005-0000-0000-00006C970000}"/>
    <cellStyle name="Comma 4 2 2 4 3 2 4 2" xfId="46514" xr:uid="{00000000-0005-0000-0000-00006D970000}"/>
    <cellStyle name="Comma 4 2 2 4 3 2 5" xfId="36069" xr:uid="{00000000-0005-0000-0000-00006E970000}"/>
    <cellStyle name="Comma 4 2 2 4 3 3" xfId="7127" xr:uid="{00000000-0005-0000-0000-00006F970000}"/>
    <cellStyle name="Comma 4 2 2 4 3 3 2" xfId="25531" xr:uid="{00000000-0005-0000-0000-000070970000}"/>
    <cellStyle name="Comma 4 2 2 4 3 3 2 2" xfId="56914" xr:uid="{00000000-0005-0000-0000-000071970000}"/>
    <cellStyle name="Comma 4 2 2 4 3 3 3" xfId="17758" xr:uid="{00000000-0005-0000-0000-000072970000}"/>
    <cellStyle name="Comma 4 2 2 4 3 3 3 2" xfId="49141" xr:uid="{00000000-0005-0000-0000-000073970000}"/>
    <cellStyle name="Comma 4 2 2 4 3 3 4" xfId="38701" xr:uid="{00000000-0005-0000-0000-000074970000}"/>
    <cellStyle name="Comma 4 2 2 4 3 4" xfId="20277" xr:uid="{00000000-0005-0000-0000-000075970000}"/>
    <cellStyle name="Comma 4 2 2 4 3 4 2" xfId="51660" xr:uid="{00000000-0005-0000-0000-000076970000}"/>
    <cellStyle name="Comma 4 2 2 4 3 5" xfId="28159" xr:uid="{00000000-0005-0000-0000-000077970000}"/>
    <cellStyle name="Comma 4 2 2 4 3 5 2" xfId="59541" xr:uid="{00000000-0005-0000-0000-000078970000}"/>
    <cellStyle name="Comma 4 2 2 4 3 6" xfId="12501" xr:uid="{00000000-0005-0000-0000-000079970000}"/>
    <cellStyle name="Comma 4 2 2 4 3 6 2" xfId="43887" xr:uid="{00000000-0005-0000-0000-00007A970000}"/>
    <cellStyle name="Comma 4 2 2 4 3 7" xfId="33439" xr:uid="{00000000-0005-0000-0000-00007B970000}"/>
    <cellStyle name="Comma 4 2 2 4 4" xfId="1725" xr:uid="{00000000-0005-0000-0000-00007C970000}"/>
    <cellStyle name="Comma 4 2 2 4 4 2" xfId="4425" xr:uid="{00000000-0005-0000-0000-00007D970000}"/>
    <cellStyle name="Comma 4 2 2 4 4 2 2" xfId="9786" xr:uid="{00000000-0005-0000-0000-00007E970000}"/>
    <cellStyle name="Comma 4 2 2 4 4 2 2 2" xfId="22905" xr:uid="{00000000-0005-0000-0000-00007F970000}"/>
    <cellStyle name="Comma 4 2 2 4 4 2 2 2 2" xfId="54288" xr:uid="{00000000-0005-0000-0000-000080970000}"/>
    <cellStyle name="Comma 4 2 2 4 4 2 2 3" xfId="41334" xr:uid="{00000000-0005-0000-0000-000081970000}"/>
    <cellStyle name="Comma 4 2 2 4 4 2 3" xfId="30787" xr:uid="{00000000-0005-0000-0000-000082970000}"/>
    <cellStyle name="Comma 4 2 2 4 4 2 3 2" xfId="62169" xr:uid="{00000000-0005-0000-0000-000083970000}"/>
    <cellStyle name="Comma 4 2 2 4 4 2 4" xfId="15130" xr:uid="{00000000-0005-0000-0000-000084970000}"/>
    <cellStyle name="Comma 4 2 2 4 4 2 4 2" xfId="46515" xr:uid="{00000000-0005-0000-0000-000085970000}"/>
    <cellStyle name="Comma 4 2 2 4 4 2 5" xfId="36070" xr:uid="{00000000-0005-0000-0000-000086970000}"/>
    <cellStyle name="Comma 4 2 2 4 4 3" xfId="7128" xr:uid="{00000000-0005-0000-0000-000087970000}"/>
    <cellStyle name="Comma 4 2 2 4 4 3 2" xfId="25532" xr:uid="{00000000-0005-0000-0000-000088970000}"/>
    <cellStyle name="Comma 4 2 2 4 4 3 2 2" xfId="56915" xr:uid="{00000000-0005-0000-0000-000089970000}"/>
    <cellStyle name="Comma 4 2 2 4 4 3 3" xfId="17759" xr:uid="{00000000-0005-0000-0000-00008A970000}"/>
    <cellStyle name="Comma 4 2 2 4 4 3 3 2" xfId="49142" xr:uid="{00000000-0005-0000-0000-00008B970000}"/>
    <cellStyle name="Comma 4 2 2 4 4 3 4" xfId="38702" xr:uid="{00000000-0005-0000-0000-00008C970000}"/>
    <cellStyle name="Comma 4 2 2 4 4 4" xfId="20278" xr:uid="{00000000-0005-0000-0000-00008D970000}"/>
    <cellStyle name="Comma 4 2 2 4 4 4 2" xfId="51661" xr:uid="{00000000-0005-0000-0000-00008E970000}"/>
    <cellStyle name="Comma 4 2 2 4 4 5" xfId="28160" xr:uid="{00000000-0005-0000-0000-00008F970000}"/>
    <cellStyle name="Comma 4 2 2 4 4 5 2" xfId="59542" xr:uid="{00000000-0005-0000-0000-000090970000}"/>
    <cellStyle name="Comma 4 2 2 4 4 6" xfId="12502" xr:uid="{00000000-0005-0000-0000-000091970000}"/>
    <cellStyle name="Comma 4 2 2 4 4 6 2" xfId="43888" xr:uid="{00000000-0005-0000-0000-000092970000}"/>
    <cellStyle name="Comma 4 2 2 4 4 7" xfId="33440" xr:uid="{00000000-0005-0000-0000-000093970000}"/>
    <cellStyle name="Comma 4 2 2 4 5" xfId="2755" xr:uid="{00000000-0005-0000-0000-000094970000}"/>
    <cellStyle name="Comma 4 2 2 4 5 2" xfId="5428" xr:uid="{00000000-0005-0000-0000-000095970000}"/>
    <cellStyle name="Comma 4 2 2 4 5 2 2" xfId="10783" xr:uid="{00000000-0005-0000-0000-000096970000}"/>
    <cellStyle name="Comma 4 2 2 4 5 2 2 2" xfId="23895" xr:uid="{00000000-0005-0000-0000-000097970000}"/>
    <cellStyle name="Comma 4 2 2 4 5 2 2 2 2" xfId="55278" xr:uid="{00000000-0005-0000-0000-000098970000}"/>
    <cellStyle name="Comma 4 2 2 4 5 2 2 3" xfId="42324" xr:uid="{00000000-0005-0000-0000-000099970000}"/>
    <cellStyle name="Comma 4 2 2 4 5 2 3" xfId="31777" xr:uid="{00000000-0005-0000-0000-00009A970000}"/>
    <cellStyle name="Comma 4 2 2 4 5 2 3 2" xfId="63159" xr:uid="{00000000-0005-0000-0000-00009B970000}"/>
    <cellStyle name="Comma 4 2 2 4 5 2 4" xfId="16120" xr:uid="{00000000-0005-0000-0000-00009C970000}"/>
    <cellStyle name="Comma 4 2 2 4 5 2 4 2" xfId="47505" xr:uid="{00000000-0005-0000-0000-00009D970000}"/>
    <cellStyle name="Comma 4 2 2 4 5 2 5" xfId="37060" xr:uid="{00000000-0005-0000-0000-00009E970000}"/>
    <cellStyle name="Comma 4 2 2 4 5 3" xfId="8136" xr:uid="{00000000-0005-0000-0000-00009F970000}"/>
    <cellStyle name="Comma 4 2 2 4 5 3 2" xfId="26522" xr:uid="{00000000-0005-0000-0000-0000A0970000}"/>
    <cellStyle name="Comma 4 2 2 4 5 3 2 2" xfId="57905" xr:uid="{00000000-0005-0000-0000-0000A1970000}"/>
    <cellStyle name="Comma 4 2 2 4 5 3 3" xfId="18749" xr:uid="{00000000-0005-0000-0000-0000A2970000}"/>
    <cellStyle name="Comma 4 2 2 4 5 3 3 2" xfId="50132" xr:uid="{00000000-0005-0000-0000-0000A3970000}"/>
    <cellStyle name="Comma 4 2 2 4 5 3 4" xfId="39694" xr:uid="{00000000-0005-0000-0000-0000A4970000}"/>
    <cellStyle name="Comma 4 2 2 4 5 4" xfId="21268" xr:uid="{00000000-0005-0000-0000-0000A5970000}"/>
    <cellStyle name="Comma 4 2 2 4 5 4 2" xfId="52651" xr:uid="{00000000-0005-0000-0000-0000A6970000}"/>
    <cellStyle name="Comma 4 2 2 4 5 5" xfId="29150" xr:uid="{00000000-0005-0000-0000-0000A7970000}"/>
    <cellStyle name="Comma 4 2 2 4 5 5 2" xfId="60532" xr:uid="{00000000-0005-0000-0000-0000A8970000}"/>
    <cellStyle name="Comma 4 2 2 4 5 6" xfId="13492" xr:uid="{00000000-0005-0000-0000-0000A9970000}"/>
    <cellStyle name="Comma 4 2 2 4 5 6 2" xfId="44878" xr:uid="{00000000-0005-0000-0000-0000AA970000}"/>
    <cellStyle name="Comma 4 2 2 4 5 7" xfId="34430" xr:uid="{00000000-0005-0000-0000-0000AB970000}"/>
    <cellStyle name="Comma 4 2 2 4 6" xfId="2814" xr:uid="{00000000-0005-0000-0000-0000AC970000}"/>
    <cellStyle name="Comma 4 2 2 4 6 2" xfId="5487" xr:uid="{00000000-0005-0000-0000-0000AD970000}"/>
    <cellStyle name="Comma 4 2 2 4 6 2 2" xfId="10838" xr:uid="{00000000-0005-0000-0000-0000AE970000}"/>
    <cellStyle name="Comma 4 2 2 4 6 2 2 2" xfId="23949" xr:uid="{00000000-0005-0000-0000-0000AF970000}"/>
    <cellStyle name="Comma 4 2 2 4 6 2 2 2 2" xfId="55332" xr:uid="{00000000-0005-0000-0000-0000B0970000}"/>
    <cellStyle name="Comma 4 2 2 4 6 2 2 3" xfId="42378" xr:uid="{00000000-0005-0000-0000-0000B1970000}"/>
    <cellStyle name="Comma 4 2 2 4 6 2 3" xfId="31831" xr:uid="{00000000-0005-0000-0000-0000B2970000}"/>
    <cellStyle name="Comma 4 2 2 4 6 2 3 2" xfId="63213" xr:uid="{00000000-0005-0000-0000-0000B3970000}"/>
    <cellStyle name="Comma 4 2 2 4 6 2 4" xfId="16174" xr:uid="{00000000-0005-0000-0000-0000B4970000}"/>
    <cellStyle name="Comma 4 2 2 4 6 2 4 2" xfId="47559" xr:uid="{00000000-0005-0000-0000-0000B5970000}"/>
    <cellStyle name="Comma 4 2 2 4 6 2 5" xfId="37114" xr:uid="{00000000-0005-0000-0000-0000B6970000}"/>
    <cellStyle name="Comma 4 2 2 4 6 3" xfId="8192" xr:uid="{00000000-0005-0000-0000-0000B7970000}"/>
    <cellStyle name="Comma 4 2 2 4 6 3 2" xfId="26576" xr:uid="{00000000-0005-0000-0000-0000B8970000}"/>
    <cellStyle name="Comma 4 2 2 4 6 3 2 2" xfId="57959" xr:uid="{00000000-0005-0000-0000-0000B9970000}"/>
    <cellStyle name="Comma 4 2 2 4 6 3 3" xfId="18803" xr:uid="{00000000-0005-0000-0000-0000BA970000}"/>
    <cellStyle name="Comma 4 2 2 4 6 3 3 2" xfId="50186" xr:uid="{00000000-0005-0000-0000-0000BB970000}"/>
    <cellStyle name="Comma 4 2 2 4 6 3 4" xfId="39748" xr:uid="{00000000-0005-0000-0000-0000BC970000}"/>
    <cellStyle name="Comma 4 2 2 4 6 4" xfId="21322" xr:uid="{00000000-0005-0000-0000-0000BD970000}"/>
    <cellStyle name="Comma 4 2 2 4 6 4 2" xfId="52705" xr:uid="{00000000-0005-0000-0000-0000BE970000}"/>
    <cellStyle name="Comma 4 2 2 4 6 5" xfId="29204" xr:uid="{00000000-0005-0000-0000-0000BF970000}"/>
    <cellStyle name="Comma 4 2 2 4 6 5 2" xfId="60586" xr:uid="{00000000-0005-0000-0000-0000C0970000}"/>
    <cellStyle name="Comma 4 2 2 4 6 6" xfId="13546" xr:uid="{00000000-0005-0000-0000-0000C1970000}"/>
    <cellStyle name="Comma 4 2 2 4 6 6 2" xfId="44932" xr:uid="{00000000-0005-0000-0000-0000C2970000}"/>
    <cellStyle name="Comma 4 2 2 4 6 7" xfId="34484" xr:uid="{00000000-0005-0000-0000-0000C3970000}"/>
    <cellStyle name="Comma 4 2 2 4 7" xfId="1721" xr:uid="{00000000-0005-0000-0000-0000C4970000}"/>
    <cellStyle name="Comma 4 2 2 4 7 2" xfId="4421" xr:uid="{00000000-0005-0000-0000-0000C5970000}"/>
    <cellStyle name="Comma 4 2 2 4 7 2 2" xfId="9782" xr:uid="{00000000-0005-0000-0000-0000C6970000}"/>
    <cellStyle name="Comma 4 2 2 4 7 2 2 2" xfId="25528" xr:uid="{00000000-0005-0000-0000-0000C7970000}"/>
    <cellStyle name="Comma 4 2 2 4 7 2 2 2 2" xfId="56911" xr:uid="{00000000-0005-0000-0000-0000C8970000}"/>
    <cellStyle name="Comma 4 2 2 4 7 2 2 3" xfId="41330" xr:uid="{00000000-0005-0000-0000-0000C9970000}"/>
    <cellStyle name="Comma 4 2 2 4 7 2 3" xfId="30783" xr:uid="{00000000-0005-0000-0000-0000CA970000}"/>
    <cellStyle name="Comma 4 2 2 4 7 2 3 2" xfId="62165" xr:uid="{00000000-0005-0000-0000-0000CB970000}"/>
    <cellStyle name="Comma 4 2 2 4 7 2 4" xfId="17755" xr:uid="{00000000-0005-0000-0000-0000CC970000}"/>
    <cellStyle name="Comma 4 2 2 4 7 2 4 2" xfId="49138" xr:uid="{00000000-0005-0000-0000-0000CD970000}"/>
    <cellStyle name="Comma 4 2 2 4 7 2 5" xfId="36066" xr:uid="{00000000-0005-0000-0000-0000CE970000}"/>
    <cellStyle name="Comma 4 2 2 4 7 3" xfId="7124" xr:uid="{00000000-0005-0000-0000-0000CF970000}"/>
    <cellStyle name="Comma 4 2 2 4 7 3 2" xfId="22901" xr:uid="{00000000-0005-0000-0000-0000D0970000}"/>
    <cellStyle name="Comma 4 2 2 4 7 3 2 2" xfId="54284" xr:uid="{00000000-0005-0000-0000-0000D1970000}"/>
    <cellStyle name="Comma 4 2 2 4 7 3 3" xfId="38698" xr:uid="{00000000-0005-0000-0000-0000D2970000}"/>
    <cellStyle name="Comma 4 2 2 4 7 4" xfId="28156" xr:uid="{00000000-0005-0000-0000-0000D3970000}"/>
    <cellStyle name="Comma 4 2 2 4 7 4 2" xfId="59538" xr:uid="{00000000-0005-0000-0000-0000D4970000}"/>
    <cellStyle name="Comma 4 2 2 4 7 5" xfId="15126" xr:uid="{00000000-0005-0000-0000-0000D5970000}"/>
    <cellStyle name="Comma 4 2 2 4 7 5 2" xfId="46511" xr:uid="{00000000-0005-0000-0000-0000D6970000}"/>
    <cellStyle name="Comma 4 2 2 4 7 6" xfId="33436" xr:uid="{00000000-0005-0000-0000-0000D7970000}"/>
    <cellStyle name="Comma 4 2 2 4 8" xfId="2949" xr:uid="{00000000-0005-0000-0000-0000D8970000}"/>
    <cellStyle name="Comma 4 2 2 4 8 2" xfId="8311" xr:uid="{00000000-0005-0000-0000-0000D9970000}"/>
    <cellStyle name="Comma 4 2 2 4 8 2 2" xfId="21430" xr:uid="{00000000-0005-0000-0000-0000DA970000}"/>
    <cellStyle name="Comma 4 2 2 4 8 2 2 2" xfId="52813" xr:uid="{00000000-0005-0000-0000-0000DB970000}"/>
    <cellStyle name="Comma 4 2 2 4 8 2 3" xfId="39859" xr:uid="{00000000-0005-0000-0000-0000DC970000}"/>
    <cellStyle name="Comma 4 2 2 4 8 3" xfId="29312" xr:uid="{00000000-0005-0000-0000-0000DD970000}"/>
    <cellStyle name="Comma 4 2 2 4 8 3 2" xfId="60694" xr:uid="{00000000-0005-0000-0000-0000DE970000}"/>
    <cellStyle name="Comma 4 2 2 4 8 4" xfId="13655" xr:uid="{00000000-0005-0000-0000-0000DF970000}"/>
    <cellStyle name="Comma 4 2 2 4 8 4 2" xfId="45040" xr:uid="{00000000-0005-0000-0000-0000E0970000}"/>
    <cellStyle name="Comma 4 2 2 4 8 5" xfId="34595" xr:uid="{00000000-0005-0000-0000-0000E1970000}"/>
    <cellStyle name="Comma 4 2 2 4 9" xfId="5653" xr:uid="{00000000-0005-0000-0000-0000E2970000}"/>
    <cellStyle name="Comma 4 2 2 4 9 2" xfId="24057" xr:uid="{00000000-0005-0000-0000-0000E3970000}"/>
    <cellStyle name="Comma 4 2 2 4 9 2 2" xfId="55440" xr:uid="{00000000-0005-0000-0000-0000E4970000}"/>
    <cellStyle name="Comma 4 2 2 4 9 3" xfId="16284" xr:uid="{00000000-0005-0000-0000-0000E5970000}"/>
    <cellStyle name="Comma 4 2 2 4 9 3 2" xfId="47667" xr:uid="{00000000-0005-0000-0000-0000E6970000}"/>
    <cellStyle name="Comma 4 2 2 4 9 4" xfId="37227" xr:uid="{00000000-0005-0000-0000-0000E7970000}"/>
    <cellStyle name="Comma 4 2 2 5" xfId="267" xr:uid="{00000000-0005-0000-0000-0000E8970000}"/>
    <cellStyle name="Comma 4 2 2 5 10" xfId="26712" xr:uid="{00000000-0005-0000-0000-0000E9970000}"/>
    <cellStyle name="Comma 4 2 2 5 10 2" xfId="58094" xr:uid="{00000000-0005-0000-0000-0000EA970000}"/>
    <cellStyle name="Comma 4 2 2 5 11" xfId="12503" xr:uid="{00000000-0005-0000-0000-0000EB970000}"/>
    <cellStyle name="Comma 4 2 2 5 11 2" xfId="43889" xr:uid="{00000000-0005-0000-0000-0000EC970000}"/>
    <cellStyle name="Comma 4 2 2 5 12" xfId="31992" xr:uid="{00000000-0005-0000-0000-0000ED970000}"/>
    <cellStyle name="Comma 4 2 2 5 2" xfId="1727" xr:uid="{00000000-0005-0000-0000-0000EE970000}"/>
    <cellStyle name="Comma 4 2 2 5 2 2" xfId="1728" xr:uid="{00000000-0005-0000-0000-0000EF970000}"/>
    <cellStyle name="Comma 4 2 2 5 2 2 2" xfId="4428" xr:uid="{00000000-0005-0000-0000-0000F0970000}"/>
    <cellStyle name="Comma 4 2 2 5 2 2 2 2" xfId="9789" xr:uid="{00000000-0005-0000-0000-0000F1970000}"/>
    <cellStyle name="Comma 4 2 2 5 2 2 2 2 2" xfId="22908" xr:uid="{00000000-0005-0000-0000-0000F2970000}"/>
    <cellStyle name="Comma 4 2 2 5 2 2 2 2 2 2" xfId="54291" xr:uid="{00000000-0005-0000-0000-0000F3970000}"/>
    <cellStyle name="Comma 4 2 2 5 2 2 2 2 3" xfId="41337" xr:uid="{00000000-0005-0000-0000-0000F4970000}"/>
    <cellStyle name="Comma 4 2 2 5 2 2 2 3" xfId="30790" xr:uid="{00000000-0005-0000-0000-0000F5970000}"/>
    <cellStyle name="Comma 4 2 2 5 2 2 2 3 2" xfId="62172" xr:uid="{00000000-0005-0000-0000-0000F6970000}"/>
    <cellStyle name="Comma 4 2 2 5 2 2 2 4" xfId="15133" xr:uid="{00000000-0005-0000-0000-0000F7970000}"/>
    <cellStyle name="Comma 4 2 2 5 2 2 2 4 2" xfId="46518" xr:uid="{00000000-0005-0000-0000-0000F8970000}"/>
    <cellStyle name="Comma 4 2 2 5 2 2 2 5" xfId="36073" xr:uid="{00000000-0005-0000-0000-0000F9970000}"/>
    <cellStyle name="Comma 4 2 2 5 2 2 3" xfId="7131" xr:uid="{00000000-0005-0000-0000-0000FA970000}"/>
    <cellStyle name="Comma 4 2 2 5 2 2 3 2" xfId="25535" xr:uid="{00000000-0005-0000-0000-0000FB970000}"/>
    <cellStyle name="Comma 4 2 2 5 2 2 3 2 2" xfId="56918" xr:uid="{00000000-0005-0000-0000-0000FC970000}"/>
    <cellStyle name="Comma 4 2 2 5 2 2 3 3" xfId="17762" xr:uid="{00000000-0005-0000-0000-0000FD970000}"/>
    <cellStyle name="Comma 4 2 2 5 2 2 3 3 2" xfId="49145" xr:uid="{00000000-0005-0000-0000-0000FE970000}"/>
    <cellStyle name="Comma 4 2 2 5 2 2 3 4" xfId="38705" xr:uid="{00000000-0005-0000-0000-0000FF970000}"/>
    <cellStyle name="Comma 4 2 2 5 2 2 4" xfId="20281" xr:uid="{00000000-0005-0000-0000-000000980000}"/>
    <cellStyle name="Comma 4 2 2 5 2 2 4 2" xfId="51664" xr:uid="{00000000-0005-0000-0000-000001980000}"/>
    <cellStyle name="Comma 4 2 2 5 2 2 5" xfId="28163" xr:uid="{00000000-0005-0000-0000-000002980000}"/>
    <cellStyle name="Comma 4 2 2 5 2 2 5 2" xfId="59545" xr:uid="{00000000-0005-0000-0000-000003980000}"/>
    <cellStyle name="Comma 4 2 2 5 2 2 6" xfId="12505" xr:uid="{00000000-0005-0000-0000-000004980000}"/>
    <cellStyle name="Comma 4 2 2 5 2 2 6 2" xfId="43891" xr:uid="{00000000-0005-0000-0000-000005980000}"/>
    <cellStyle name="Comma 4 2 2 5 2 2 7" xfId="33443" xr:uid="{00000000-0005-0000-0000-000006980000}"/>
    <cellStyle name="Comma 4 2 2 5 2 3" xfId="4427" xr:uid="{00000000-0005-0000-0000-000007980000}"/>
    <cellStyle name="Comma 4 2 2 5 2 3 2" xfId="9788" xr:uid="{00000000-0005-0000-0000-000008980000}"/>
    <cellStyle name="Comma 4 2 2 5 2 3 2 2" xfId="22907" xr:uid="{00000000-0005-0000-0000-000009980000}"/>
    <cellStyle name="Comma 4 2 2 5 2 3 2 2 2" xfId="54290" xr:uid="{00000000-0005-0000-0000-00000A980000}"/>
    <cellStyle name="Comma 4 2 2 5 2 3 2 3" xfId="41336" xr:uid="{00000000-0005-0000-0000-00000B980000}"/>
    <cellStyle name="Comma 4 2 2 5 2 3 3" xfId="30789" xr:uid="{00000000-0005-0000-0000-00000C980000}"/>
    <cellStyle name="Comma 4 2 2 5 2 3 3 2" xfId="62171" xr:uid="{00000000-0005-0000-0000-00000D980000}"/>
    <cellStyle name="Comma 4 2 2 5 2 3 4" xfId="15132" xr:uid="{00000000-0005-0000-0000-00000E980000}"/>
    <cellStyle name="Comma 4 2 2 5 2 3 4 2" xfId="46517" xr:uid="{00000000-0005-0000-0000-00000F980000}"/>
    <cellStyle name="Comma 4 2 2 5 2 3 5" xfId="36072" xr:uid="{00000000-0005-0000-0000-000010980000}"/>
    <cellStyle name="Comma 4 2 2 5 2 4" xfId="7130" xr:uid="{00000000-0005-0000-0000-000011980000}"/>
    <cellStyle name="Comma 4 2 2 5 2 4 2" xfId="25534" xr:uid="{00000000-0005-0000-0000-000012980000}"/>
    <cellStyle name="Comma 4 2 2 5 2 4 2 2" xfId="56917" xr:uid="{00000000-0005-0000-0000-000013980000}"/>
    <cellStyle name="Comma 4 2 2 5 2 4 3" xfId="17761" xr:uid="{00000000-0005-0000-0000-000014980000}"/>
    <cellStyle name="Comma 4 2 2 5 2 4 3 2" xfId="49144" xr:uid="{00000000-0005-0000-0000-000015980000}"/>
    <cellStyle name="Comma 4 2 2 5 2 4 4" xfId="38704" xr:uid="{00000000-0005-0000-0000-000016980000}"/>
    <cellStyle name="Comma 4 2 2 5 2 5" xfId="20280" xr:uid="{00000000-0005-0000-0000-000017980000}"/>
    <cellStyle name="Comma 4 2 2 5 2 5 2" xfId="51663" xr:uid="{00000000-0005-0000-0000-000018980000}"/>
    <cellStyle name="Comma 4 2 2 5 2 6" xfId="28162" xr:uid="{00000000-0005-0000-0000-000019980000}"/>
    <cellStyle name="Comma 4 2 2 5 2 6 2" xfId="59544" xr:uid="{00000000-0005-0000-0000-00001A980000}"/>
    <cellStyle name="Comma 4 2 2 5 2 7" xfId="12504" xr:uid="{00000000-0005-0000-0000-00001B980000}"/>
    <cellStyle name="Comma 4 2 2 5 2 7 2" xfId="43890" xr:uid="{00000000-0005-0000-0000-00001C980000}"/>
    <cellStyle name="Comma 4 2 2 5 2 8" xfId="33442" xr:uid="{00000000-0005-0000-0000-00001D980000}"/>
    <cellStyle name="Comma 4 2 2 5 3" xfId="1729" xr:uid="{00000000-0005-0000-0000-00001E980000}"/>
    <cellStyle name="Comma 4 2 2 5 3 2" xfId="4429" xr:uid="{00000000-0005-0000-0000-00001F980000}"/>
    <cellStyle name="Comma 4 2 2 5 3 2 2" xfId="9790" xr:uid="{00000000-0005-0000-0000-000020980000}"/>
    <cellStyle name="Comma 4 2 2 5 3 2 2 2" xfId="22909" xr:uid="{00000000-0005-0000-0000-000021980000}"/>
    <cellStyle name="Comma 4 2 2 5 3 2 2 2 2" xfId="54292" xr:uid="{00000000-0005-0000-0000-000022980000}"/>
    <cellStyle name="Comma 4 2 2 5 3 2 2 3" xfId="41338" xr:uid="{00000000-0005-0000-0000-000023980000}"/>
    <cellStyle name="Comma 4 2 2 5 3 2 3" xfId="30791" xr:uid="{00000000-0005-0000-0000-000024980000}"/>
    <cellStyle name="Comma 4 2 2 5 3 2 3 2" xfId="62173" xr:uid="{00000000-0005-0000-0000-000025980000}"/>
    <cellStyle name="Comma 4 2 2 5 3 2 4" xfId="15134" xr:uid="{00000000-0005-0000-0000-000026980000}"/>
    <cellStyle name="Comma 4 2 2 5 3 2 4 2" xfId="46519" xr:uid="{00000000-0005-0000-0000-000027980000}"/>
    <cellStyle name="Comma 4 2 2 5 3 2 5" xfId="36074" xr:uid="{00000000-0005-0000-0000-000028980000}"/>
    <cellStyle name="Comma 4 2 2 5 3 3" xfId="7132" xr:uid="{00000000-0005-0000-0000-000029980000}"/>
    <cellStyle name="Comma 4 2 2 5 3 3 2" xfId="25536" xr:uid="{00000000-0005-0000-0000-00002A980000}"/>
    <cellStyle name="Comma 4 2 2 5 3 3 2 2" xfId="56919" xr:uid="{00000000-0005-0000-0000-00002B980000}"/>
    <cellStyle name="Comma 4 2 2 5 3 3 3" xfId="17763" xr:uid="{00000000-0005-0000-0000-00002C980000}"/>
    <cellStyle name="Comma 4 2 2 5 3 3 3 2" xfId="49146" xr:uid="{00000000-0005-0000-0000-00002D980000}"/>
    <cellStyle name="Comma 4 2 2 5 3 3 4" xfId="38706" xr:uid="{00000000-0005-0000-0000-00002E980000}"/>
    <cellStyle name="Comma 4 2 2 5 3 4" xfId="20282" xr:uid="{00000000-0005-0000-0000-00002F980000}"/>
    <cellStyle name="Comma 4 2 2 5 3 4 2" xfId="51665" xr:uid="{00000000-0005-0000-0000-000030980000}"/>
    <cellStyle name="Comma 4 2 2 5 3 5" xfId="28164" xr:uid="{00000000-0005-0000-0000-000031980000}"/>
    <cellStyle name="Comma 4 2 2 5 3 5 2" xfId="59546" xr:uid="{00000000-0005-0000-0000-000032980000}"/>
    <cellStyle name="Comma 4 2 2 5 3 6" xfId="12506" xr:uid="{00000000-0005-0000-0000-000033980000}"/>
    <cellStyle name="Comma 4 2 2 5 3 6 2" xfId="43892" xr:uid="{00000000-0005-0000-0000-000034980000}"/>
    <cellStyle name="Comma 4 2 2 5 3 7" xfId="33444" xr:uid="{00000000-0005-0000-0000-000035980000}"/>
    <cellStyle name="Comma 4 2 2 5 4" xfId="1730" xr:uid="{00000000-0005-0000-0000-000036980000}"/>
    <cellStyle name="Comma 4 2 2 5 4 2" xfId="4430" xr:uid="{00000000-0005-0000-0000-000037980000}"/>
    <cellStyle name="Comma 4 2 2 5 4 2 2" xfId="9791" xr:uid="{00000000-0005-0000-0000-000038980000}"/>
    <cellStyle name="Comma 4 2 2 5 4 2 2 2" xfId="22910" xr:uid="{00000000-0005-0000-0000-000039980000}"/>
    <cellStyle name="Comma 4 2 2 5 4 2 2 2 2" xfId="54293" xr:uid="{00000000-0005-0000-0000-00003A980000}"/>
    <cellStyle name="Comma 4 2 2 5 4 2 2 3" xfId="41339" xr:uid="{00000000-0005-0000-0000-00003B980000}"/>
    <cellStyle name="Comma 4 2 2 5 4 2 3" xfId="30792" xr:uid="{00000000-0005-0000-0000-00003C980000}"/>
    <cellStyle name="Comma 4 2 2 5 4 2 3 2" xfId="62174" xr:uid="{00000000-0005-0000-0000-00003D980000}"/>
    <cellStyle name="Comma 4 2 2 5 4 2 4" xfId="15135" xr:uid="{00000000-0005-0000-0000-00003E980000}"/>
    <cellStyle name="Comma 4 2 2 5 4 2 4 2" xfId="46520" xr:uid="{00000000-0005-0000-0000-00003F980000}"/>
    <cellStyle name="Comma 4 2 2 5 4 2 5" xfId="36075" xr:uid="{00000000-0005-0000-0000-000040980000}"/>
    <cellStyle name="Comma 4 2 2 5 4 3" xfId="7133" xr:uid="{00000000-0005-0000-0000-000041980000}"/>
    <cellStyle name="Comma 4 2 2 5 4 3 2" xfId="25537" xr:uid="{00000000-0005-0000-0000-000042980000}"/>
    <cellStyle name="Comma 4 2 2 5 4 3 2 2" xfId="56920" xr:uid="{00000000-0005-0000-0000-000043980000}"/>
    <cellStyle name="Comma 4 2 2 5 4 3 3" xfId="17764" xr:uid="{00000000-0005-0000-0000-000044980000}"/>
    <cellStyle name="Comma 4 2 2 5 4 3 3 2" xfId="49147" xr:uid="{00000000-0005-0000-0000-000045980000}"/>
    <cellStyle name="Comma 4 2 2 5 4 3 4" xfId="38707" xr:uid="{00000000-0005-0000-0000-000046980000}"/>
    <cellStyle name="Comma 4 2 2 5 4 4" xfId="20283" xr:uid="{00000000-0005-0000-0000-000047980000}"/>
    <cellStyle name="Comma 4 2 2 5 4 4 2" xfId="51666" xr:uid="{00000000-0005-0000-0000-000048980000}"/>
    <cellStyle name="Comma 4 2 2 5 4 5" xfId="28165" xr:uid="{00000000-0005-0000-0000-000049980000}"/>
    <cellStyle name="Comma 4 2 2 5 4 5 2" xfId="59547" xr:uid="{00000000-0005-0000-0000-00004A980000}"/>
    <cellStyle name="Comma 4 2 2 5 4 6" xfId="12507" xr:uid="{00000000-0005-0000-0000-00004B980000}"/>
    <cellStyle name="Comma 4 2 2 5 4 6 2" xfId="43893" xr:uid="{00000000-0005-0000-0000-00004C980000}"/>
    <cellStyle name="Comma 4 2 2 5 4 7" xfId="33445" xr:uid="{00000000-0005-0000-0000-00004D980000}"/>
    <cellStyle name="Comma 4 2 2 5 5" xfId="2841" xr:uid="{00000000-0005-0000-0000-00004E980000}"/>
    <cellStyle name="Comma 4 2 2 5 5 2" xfId="5514" xr:uid="{00000000-0005-0000-0000-00004F980000}"/>
    <cellStyle name="Comma 4 2 2 5 5 2 2" xfId="10865" xr:uid="{00000000-0005-0000-0000-000050980000}"/>
    <cellStyle name="Comma 4 2 2 5 5 2 2 2" xfId="23976" xr:uid="{00000000-0005-0000-0000-000051980000}"/>
    <cellStyle name="Comma 4 2 2 5 5 2 2 2 2" xfId="55359" xr:uid="{00000000-0005-0000-0000-000052980000}"/>
    <cellStyle name="Comma 4 2 2 5 5 2 2 3" xfId="42405" xr:uid="{00000000-0005-0000-0000-000053980000}"/>
    <cellStyle name="Comma 4 2 2 5 5 2 3" xfId="31858" xr:uid="{00000000-0005-0000-0000-000054980000}"/>
    <cellStyle name="Comma 4 2 2 5 5 2 3 2" xfId="63240" xr:uid="{00000000-0005-0000-0000-000055980000}"/>
    <cellStyle name="Comma 4 2 2 5 5 2 4" xfId="16201" xr:uid="{00000000-0005-0000-0000-000056980000}"/>
    <cellStyle name="Comma 4 2 2 5 5 2 4 2" xfId="47586" xr:uid="{00000000-0005-0000-0000-000057980000}"/>
    <cellStyle name="Comma 4 2 2 5 5 2 5" xfId="37141" xr:uid="{00000000-0005-0000-0000-000058980000}"/>
    <cellStyle name="Comma 4 2 2 5 5 3" xfId="8219" xr:uid="{00000000-0005-0000-0000-000059980000}"/>
    <cellStyle name="Comma 4 2 2 5 5 3 2" xfId="26603" xr:uid="{00000000-0005-0000-0000-00005A980000}"/>
    <cellStyle name="Comma 4 2 2 5 5 3 2 2" xfId="57986" xr:uid="{00000000-0005-0000-0000-00005B980000}"/>
    <cellStyle name="Comma 4 2 2 5 5 3 3" xfId="18830" xr:uid="{00000000-0005-0000-0000-00005C980000}"/>
    <cellStyle name="Comma 4 2 2 5 5 3 3 2" xfId="50213" xr:uid="{00000000-0005-0000-0000-00005D980000}"/>
    <cellStyle name="Comma 4 2 2 5 5 3 4" xfId="39775" xr:uid="{00000000-0005-0000-0000-00005E980000}"/>
    <cellStyle name="Comma 4 2 2 5 5 4" xfId="21349" xr:uid="{00000000-0005-0000-0000-00005F980000}"/>
    <cellStyle name="Comma 4 2 2 5 5 4 2" xfId="52732" xr:uid="{00000000-0005-0000-0000-000060980000}"/>
    <cellStyle name="Comma 4 2 2 5 5 5" xfId="29231" xr:uid="{00000000-0005-0000-0000-000061980000}"/>
    <cellStyle name="Comma 4 2 2 5 5 5 2" xfId="60613" xr:uid="{00000000-0005-0000-0000-000062980000}"/>
    <cellStyle name="Comma 4 2 2 5 5 6" xfId="13573" xr:uid="{00000000-0005-0000-0000-000063980000}"/>
    <cellStyle name="Comma 4 2 2 5 5 6 2" xfId="44959" xr:uid="{00000000-0005-0000-0000-000064980000}"/>
    <cellStyle name="Comma 4 2 2 5 5 7" xfId="34511" xr:uid="{00000000-0005-0000-0000-000065980000}"/>
    <cellStyle name="Comma 4 2 2 5 6" xfId="1726" xr:uid="{00000000-0005-0000-0000-000066980000}"/>
    <cellStyle name="Comma 4 2 2 5 6 2" xfId="4426" xr:uid="{00000000-0005-0000-0000-000067980000}"/>
    <cellStyle name="Comma 4 2 2 5 6 2 2" xfId="9787" xr:uid="{00000000-0005-0000-0000-000068980000}"/>
    <cellStyle name="Comma 4 2 2 5 6 2 2 2" xfId="25533" xr:uid="{00000000-0005-0000-0000-000069980000}"/>
    <cellStyle name="Comma 4 2 2 5 6 2 2 2 2" xfId="56916" xr:uid="{00000000-0005-0000-0000-00006A980000}"/>
    <cellStyle name="Comma 4 2 2 5 6 2 2 3" xfId="41335" xr:uid="{00000000-0005-0000-0000-00006B980000}"/>
    <cellStyle name="Comma 4 2 2 5 6 2 3" xfId="30788" xr:uid="{00000000-0005-0000-0000-00006C980000}"/>
    <cellStyle name="Comma 4 2 2 5 6 2 3 2" xfId="62170" xr:uid="{00000000-0005-0000-0000-00006D980000}"/>
    <cellStyle name="Comma 4 2 2 5 6 2 4" xfId="17760" xr:uid="{00000000-0005-0000-0000-00006E980000}"/>
    <cellStyle name="Comma 4 2 2 5 6 2 4 2" xfId="49143" xr:uid="{00000000-0005-0000-0000-00006F980000}"/>
    <cellStyle name="Comma 4 2 2 5 6 2 5" xfId="36071" xr:uid="{00000000-0005-0000-0000-000070980000}"/>
    <cellStyle name="Comma 4 2 2 5 6 3" xfId="7129" xr:uid="{00000000-0005-0000-0000-000071980000}"/>
    <cellStyle name="Comma 4 2 2 5 6 3 2" xfId="22906" xr:uid="{00000000-0005-0000-0000-000072980000}"/>
    <cellStyle name="Comma 4 2 2 5 6 3 2 2" xfId="54289" xr:uid="{00000000-0005-0000-0000-000073980000}"/>
    <cellStyle name="Comma 4 2 2 5 6 3 3" xfId="38703" xr:uid="{00000000-0005-0000-0000-000074980000}"/>
    <cellStyle name="Comma 4 2 2 5 6 4" xfId="28161" xr:uid="{00000000-0005-0000-0000-000075980000}"/>
    <cellStyle name="Comma 4 2 2 5 6 4 2" xfId="59543" xr:uid="{00000000-0005-0000-0000-000076980000}"/>
    <cellStyle name="Comma 4 2 2 5 6 5" xfId="15131" xr:uid="{00000000-0005-0000-0000-000077980000}"/>
    <cellStyle name="Comma 4 2 2 5 6 5 2" xfId="46516" xr:uid="{00000000-0005-0000-0000-000078980000}"/>
    <cellStyle name="Comma 4 2 2 5 6 6" xfId="33441" xr:uid="{00000000-0005-0000-0000-000079980000}"/>
    <cellStyle name="Comma 4 2 2 5 7" xfId="2976" xr:uid="{00000000-0005-0000-0000-00007A980000}"/>
    <cellStyle name="Comma 4 2 2 5 7 2" xfId="8338" xr:uid="{00000000-0005-0000-0000-00007B980000}"/>
    <cellStyle name="Comma 4 2 2 5 7 2 2" xfId="21457" xr:uid="{00000000-0005-0000-0000-00007C980000}"/>
    <cellStyle name="Comma 4 2 2 5 7 2 2 2" xfId="52840" xr:uid="{00000000-0005-0000-0000-00007D980000}"/>
    <cellStyle name="Comma 4 2 2 5 7 2 3" xfId="39886" xr:uid="{00000000-0005-0000-0000-00007E980000}"/>
    <cellStyle name="Comma 4 2 2 5 7 3" xfId="29339" xr:uid="{00000000-0005-0000-0000-00007F980000}"/>
    <cellStyle name="Comma 4 2 2 5 7 3 2" xfId="60721" xr:uid="{00000000-0005-0000-0000-000080980000}"/>
    <cellStyle name="Comma 4 2 2 5 7 4" xfId="13682" xr:uid="{00000000-0005-0000-0000-000081980000}"/>
    <cellStyle name="Comma 4 2 2 5 7 4 2" xfId="45067" xr:uid="{00000000-0005-0000-0000-000082980000}"/>
    <cellStyle name="Comma 4 2 2 5 7 5" xfId="34622" xr:uid="{00000000-0005-0000-0000-000083980000}"/>
    <cellStyle name="Comma 4 2 2 5 8" xfId="5680" xr:uid="{00000000-0005-0000-0000-000084980000}"/>
    <cellStyle name="Comma 4 2 2 5 8 2" xfId="24084" xr:uid="{00000000-0005-0000-0000-000085980000}"/>
    <cellStyle name="Comma 4 2 2 5 8 2 2" xfId="55467" xr:uid="{00000000-0005-0000-0000-000086980000}"/>
    <cellStyle name="Comma 4 2 2 5 8 3" xfId="16311" xr:uid="{00000000-0005-0000-0000-000087980000}"/>
    <cellStyle name="Comma 4 2 2 5 8 3 2" xfId="47694" xr:uid="{00000000-0005-0000-0000-000088980000}"/>
    <cellStyle name="Comma 4 2 2 5 8 4" xfId="37254" xr:uid="{00000000-0005-0000-0000-000089980000}"/>
    <cellStyle name="Comma 4 2 2 5 9" xfId="20279" xr:uid="{00000000-0005-0000-0000-00008A980000}"/>
    <cellStyle name="Comma 4 2 2 5 9 2" xfId="51662" xr:uid="{00000000-0005-0000-0000-00008B980000}"/>
    <cellStyle name="Comma 4 2 2 6" xfId="1731" xr:uid="{00000000-0005-0000-0000-00008C980000}"/>
    <cellStyle name="Comma 4 2 2 6 10" xfId="33446" xr:uid="{00000000-0005-0000-0000-00008D980000}"/>
    <cellStyle name="Comma 4 2 2 6 2" xfId="1732" xr:uid="{00000000-0005-0000-0000-00008E980000}"/>
    <cellStyle name="Comma 4 2 2 6 2 2" xfId="1733" xr:uid="{00000000-0005-0000-0000-00008F980000}"/>
    <cellStyle name="Comma 4 2 2 6 2 2 2" xfId="4433" xr:uid="{00000000-0005-0000-0000-000090980000}"/>
    <cellStyle name="Comma 4 2 2 6 2 2 2 2" xfId="9794" xr:uid="{00000000-0005-0000-0000-000091980000}"/>
    <cellStyle name="Comma 4 2 2 6 2 2 2 2 2" xfId="22913" xr:uid="{00000000-0005-0000-0000-000092980000}"/>
    <cellStyle name="Comma 4 2 2 6 2 2 2 2 2 2" xfId="54296" xr:uid="{00000000-0005-0000-0000-000093980000}"/>
    <cellStyle name="Comma 4 2 2 6 2 2 2 2 3" xfId="41342" xr:uid="{00000000-0005-0000-0000-000094980000}"/>
    <cellStyle name="Comma 4 2 2 6 2 2 2 3" xfId="30795" xr:uid="{00000000-0005-0000-0000-000095980000}"/>
    <cellStyle name="Comma 4 2 2 6 2 2 2 3 2" xfId="62177" xr:uid="{00000000-0005-0000-0000-000096980000}"/>
    <cellStyle name="Comma 4 2 2 6 2 2 2 4" xfId="15138" xr:uid="{00000000-0005-0000-0000-000097980000}"/>
    <cellStyle name="Comma 4 2 2 6 2 2 2 4 2" xfId="46523" xr:uid="{00000000-0005-0000-0000-000098980000}"/>
    <cellStyle name="Comma 4 2 2 6 2 2 2 5" xfId="36078" xr:uid="{00000000-0005-0000-0000-000099980000}"/>
    <cellStyle name="Comma 4 2 2 6 2 2 3" xfId="7136" xr:uid="{00000000-0005-0000-0000-00009A980000}"/>
    <cellStyle name="Comma 4 2 2 6 2 2 3 2" xfId="25540" xr:uid="{00000000-0005-0000-0000-00009B980000}"/>
    <cellStyle name="Comma 4 2 2 6 2 2 3 2 2" xfId="56923" xr:uid="{00000000-0005-0000-0000-00009C980000}"/>
    <cellStyle name="Comma 4 2 2 6 2 2 3 3" xfId="17767" xr:uid="{00000000-0005-0000-0000-00009D980000}"/>
    <cellStyle name="Comma 4 2 2 6 2 2 3 3 2" xfId="49150" xr:uid="{00000000-0005-0000-0000-00009E980000}"/>
    <cellStyle name="Comma 4 2 2 6 2 2 3 4" xfId="38710" xr:uid="{00000000-0005-0000-0000-00009F980000}"/>
    <cellStyle name="Comma 4 2 2 6 2 2 4" xfId="20286" xr:uid="{00000000-0005-0000-0000-0000A0980000}"/>
    <cellStyle name="Comma 4 2 2 6 2 2 4 2" xfId="51669" xr:uid="{00000000-0005-0000-0000-0000A1980000}"/>
    <cellStyle name="Comma 4 2 2 6 2 2 5" xfId="28168" xr:uid="{00000000-0005-0000-0000-0000A2980000}"/>
    <cellStyle name="Comma 4 2 2 6 2 2 5 2" xfId="59550" xr:uid="{00000000-0005-0000-0000-0000A3980000}"/>
    <cellStyle name="Comma 4 2 2 6 2 2 6" xfId="12510" xr:uid="{00000000-0005-0000-0000-0000A4980000}"/>
    <cellStyle name="Comma 4 2 2 6 2 2 6 2" xfId="43896" xr:uid="{00000000-0005-0000-0000-0000A5980000}"/>
    <cellStyle name="Comma 4 2 2 6 2 2 7" xfId="33448" xr:uid="{00000000-0005-0000-0000-0000A6980000}"/>
    <cellStyle name="Comma 4 2 2 6 2 3" xfId="4432" xr:uid="{00000000-0005-0000-0000-0000A7980000}"/>
    <cellStyle name="Comma 4 2 2 6 2 3 2" xfId="9793" xr:uid="{00000000-0005-0000-0000-0000A8980000}"/>
    <cellStyle name="Comma 4 2 2 6 2 3 2 2" xfId="22912" xr:uid="{00000000-0005-0000-0000-0000A9980000}"/>
    <cellStyle name="Comma 4 2 2 6 2 3 2 2 2" xfId="54295" xr:uid="{00000000-0005-0000-0000-0000AA980000}"/>
    <cellStyle name="Comma 4 2 2 6 2 3 2 3" xfId="41341" xr:uid="{00000000-0005-0000-0000-0000AB980000}"/>
    <cellStyle name="Comma 4 2 2 6 2 3 3" xfId="30794" xr:uid="{00000000-0005-0000-0000-0000AC980000}"/>
    <cellStyle name="Comma 4 2 2 6 2 3 3 2" xfId="62176" xr:uid="{00000000-0005-0000-0000-0000AD980000}"/>
    <cellStyle name="Comma 4 2 2 6 2 3 4" xfId="15137" xr:uid="{00000000-0005-0000-0000-0000AE980000}"/>
    <cellStyle name="Comma 4 2 2 6 2 3 4 2" xfId="46522" xr:uid="{00000000-0005-0000-0000-0000AF980000}"/>
    <cellStyle name="Comma 4 2 2 6 2 3 5" xfId="36077" xr:uid="{00000000-0005-0000-0000-0000B0980000}"/>
    <cellStyle name="Comma 4 2 2 6 2 4" xfId="7135" xr:uid="{00000000-0005-0000-0000-0000B1980000}"/>
    <cellStyle name="Comma 4 2 2 6 2 4 2" xfId="25539" xr:uid="{00000000-0005-0000-0000-0000B2980000}"/>
    <cellStyle name="Comma 4 2 2 6 2 4 2 2" xfId="56922" xr:uid="{00000000-0005-0000-0000-0000B3980000}"/>
    <cellStyle name="Comma 4 2 2 6 2 4 3" xfId="17766" xr:uid="{00000000-0005-0000-0000-0000B4980000}"/>
    <cellStyle name="Comma 4 2 2 6 2 4 3 2" xfId="49149" xr:uid="{00000000-0005-0000-0000-0000B5980000}"/>
    <cellStyle name="Comma 4 2 2 6 2 4 4" xfId="38709" xr:uid="{00000000-0005-0000-0000-0000B6980000}"/>
    <cellStyle name="Comma 4 2 2 6 2 5" xfId="20285" xr:uid="{00000000-0005-0000-0000-0000B7980000}"/>
    <cellStyle name="Comma 4 2 2 6 2 5 2" xfId="51668" xr:uid="{00000000-0005-0000-0000-0000B8980000}"/>
    <cellStyle name="Comma 4 2 2 6 2 6" xfId="28167" xr:uid="{00000000-0005-0000-0000-0000B9980000}"/>
    <cellStyle name="Comma 4 2 2 6 2 6 2" xfId="59549" xr:uid="{00000000-0005-0000-0000-0000BA980000}"/>
    <cellStyle name="Comma 4 2 2 6 2 7" xfId="12509" xr:uid="{00000000-0005-0000-0000-0000BB980000}"/>
    <cellStyle name="Comma 4 2 2 6 2 7 2" xfId="43895" xr:uid="{00000000-0005-0000-0000-0000BC980000}"/>
    <cellStyle name="Comma 4 2 2 6 2 8" xfId="33447" xr:uid="{00000000-0005-0000-0000-0000BD980000}"/>
    <cellStyle name="Comma 4 2 2 6 3" xfId="1734" xr:uid="{00000000-0005-0000-0000-0000BE980000}"/>
    <cellStyle name="Comma 4 2 2 6 3 2" xfId="4434" xr:uid="{00000000-0005-0000-0000-0000BF980000}"/>
    <cellStyle name="Comma 4 2 2 6 3 2 2" xfId="9795" xr:uid="{00000000-0005-0000-0000-0000C0980000}"/>
    <cellStyle name="Comma 4 2 2 6 3 2 2 2" xfId="22914" xr:uid="{00000000-0005-0000-0000-0000C1980000}"/>
    <cellStyle name="Comma 4 2 2 6 3 2 2 2 2" xfId="54297" xr:uid="{00000000-0005-0000-0000-0000C2980000}"/>
    <cellStyle name="Comma 4 2 2 6 3 2 2 3" xfId="41343" xr:uid="{00000000-0005-0000-0000-0000C3980000}"/>
    <cellStyle name="Comma 4 2 2 6 3 2 3" xfId="30796" xr:uid="{00000000-0005-0000-0000-0000C4980000}"/>
    <cellStyle name="Comma 4 2 2 6 3 2 3 2" xfId="62178" xr:uid="{00000000-0005-0000-0000-0000C5980000}"/>
    <cellStyle name="Comma 4 2 2 6 3 2 4" xfId="15139" xr:uid="{00000000-0005-0000-0000-0000C6980000}"/>
    <cellStyle name="Comma 4 2 2 6 3 2 4 2" xfId="46524" xr:uid="{00000000-0005-0000-0000-0000C7980000}"/>
    <cellStyle name="Comma 4 2 2 6 3 2 5" xfId="36079" xr:uid="{00000000-0005-0000-0000-0000C8980000}"/>
    <cellStyle name="Comma 4 2 2 6 3 3" xfId="7137" xr:uid="{00000000-0005-0000-0000-0000C9980000}"/>
    <cellStyle name="Comma 4 2 2 6 3 3 2" xfId="25541" xr:uid="{00000000-0005-0000-0000-0000CA980000}"/>
    <cellStyle name="Comma 4 2 2 6 3 3 2 2" xfId="56924" xr:uid="{00000000-0005-0000-0000-0000CB980000}"/>
    <cellStyle name="Comma 4 2 2 6 3 3 3" xfId="17768" xr:uid="{00000000-0005-0000-0000-0000CC980000}"/>
    <cellStyle name="Comma 4 2 2 6 3 3 3 2" xfId="49151" xr:uid="{00000000-0005-0000-0000-0000CD980000}"/>
    <cellStyle name="Comma 4 2 2 6 3 3 4" xfId="38711" xr:uid="{00000000-0005-0000-0000-0000CE980000}"/>
    <cellStyle name="Comma 4 2 2 6 3 4" xfId="20287" xr:uid="{00000000-0005-0000-0000-0000CF980000}"/>
    <cellStyle name="Comma 4 2 2 6 3 4 2" xfId="51670" xr:uid="{00000000-0005-0000-0000-0000D0980000}"/>
    <cellStyle name="Comma 4 2 2 6 3 5" xfId="28169" xr:uid="{00000000-0005-0000-0000-0000D1980000}"/>
    <cellStyle name="Comma 4 2 2 6 3 5 2" xfId="59551" xr:uid="{00000000-0005-0000-0000-0000D2980000}"/>
    <cellStyle name="Comma 4 2 2 6 3 6" xfId="12511" xr:uid="{00000000-0005-0000-0000-0000D3980000}"/>
    <cellStyle name="Comma 4 2 2 6 3 6 2" xfId="43897" xr:uid="{00000000-0005-0000-0000-0000D4980000}"/>
    <cellStyle name="Comma 4 2 2 6 3 7" xfId="33449" xr:uid="{00000000-0005-0000-0000-0000D5980000}"/>
    <cellStyle name="Comma 4 2 2 6 4" xfId="1735" xr:uid="{00000000-0005-0000-0000-0000D6980000}"/>
    <cellStyle name="Comma 4 2 2 6 4 2" xfId="4435" xr:uid="{00000000-0005-0000-0000-0000D7980000}"/>
    <cellStyle name="Comma 4 2 2 6 4 2 2" xfId="9796" xr:uid="{00000000-0005-0000-0000-0000D8980000}"/>
    <cellStyle name="Comma 4 2 2 6 4 2 2 2" xfId="22915" xr:uid="{00000000-0005-0000-0000-0000D9980000}"/>
    <cellStyle name="Comma 4 2 2 6 4 2 2 2 2" xfId="54298" xr:uid="{00000000-0005-0000-0000-0000DA980000}"/>
    <cellStyle name="Comma 4 2 2 6 4 2 2 3" xfId="41344" xr:uid="{00000000-0005-0000-0000-0000DB980000}"/>
    <cellStyle name="Comma 4 2 2 6 4 2 3" xfId="30797" xr:uid="{00000000-0005-0000-0000-0000DC980000}"/>
    <cellStyle name="Comma 4 2 2 6 4 2 3 2" xfId="62179" xr:uid="{00000000-0005-0000-0000-0000DD980000}"/>
    <cellStyle name="Comma 4 2 2 6 4 2 4" xfId="15140" xr:uid="{00000000-0005-0000-0000-0000DE980000}"/>
    <cellStyle name="Comma 4 2 2 6 4 2 4 2" xfId="46525" xr:uid="{00000000-0005-0000-0000-0000DF980000}"/>
    <cellStyle name="Comma 4 2 2 6 4 2 5" xfId="36080" xr:uid="{00000000-0005-0000-0000-0000E0980000}"/>
    <cellStyle name="Comma 4 2 2 6 4 3" xfId="7138" xr:uid="{00000000-0005-0000-0000-0000E1980000}"/>
    <cellStyle name="Comma 4 2 2 6 4 3 2" xfId="25542" xr:uid="{00000000-0005-0000-0000-0000E2980000}"/>
    <cellStyle name="Comma 4 2 2 6 4 3 2 2" xfId="56925" xr:uid="{00000000-0005-0000-0000-0000E3980000}"/>
    <cellStyle name="Comma 4 2 2 6 4 3 3" xfId="17769" xr:uid="{00000000-0005-0000-0000-0000E4980000}"/>
    <cellStyle name="Comma 4 2 2 6 4 3 3 2" xfId="49152" xr:uid="{00000000-0005-0000-0000-0000E5980000}"/>
    <cellStyle name="Comma 4 2 2 6 4 3 4" xfId="38712" xr:uid="{00000000-0005-0000-0000-0000E6980000}"/>
    <cellStyle name="Comma 4 2 2 6 4 4" xfId="20288" xr:uid="{00000000-0005-0000-0000-0000E7980000}"/>
    <cellStyle name="Comma 4 2 2 6 4 4 2" xfId="51671" xr:uid="{00000000-0005-0000-0000-0000E8980000}"/>
    <cellStyle name="Comma 4 2 2 6 4 5" xfId="28170" xr:uid="{00000000-0005-0000-0000-0000E9980000}"/>
    <cellStyle name="Comma 4 2 2 6 4 5 2" xfId="59552" xr:uid="{00000000-0005-0000-0000-0000EA980000}"/>
    <cellStyle name="Comma 4 2 2 6 4 6" xfId="12512" xr:uid="{00000000-0005-0000-0000-0000EB980000}"/>
    <cellStyle name="Comma 4 2 2 6 4 6 2" xfId="43898" xr:uid="{00000000-0005-0000-0000-0000EC980000}"/>
    <cellStyle name="Comma 4 2 2 6 4 7" xfId="33450" xr:uid="{00000000-0005-0000-0000-0000ED980000}"/>
    <cellStyle name="Comma 4 2 2 6 5" xfId="4431" xr:uid="{00000000-0005-0000-0000-0000EE980000}"/>
    <cellStyle name="Comma 4 2 2 6 5 2" xfId="9792" xr:uid="{00000000-0005-0000-0000-0000EF980000}"/>
    <cellStyle name="Comma 4 2 2 6 5 2 2" xfId="22911" xr:uid="{00000000-0005-0000-0000-0000F0980000}"/>
    <cellStyle name="Comma 4 2 2 6 5 2 2 2" xfId="54294" xr:uid="{00000000-0005-0000-0000-0000F1980000}"/>
    <cellStyle name="Comma 4 2 2 6 5 2 3" xfId="41340" xr:uid="{00000000-0005-0000-0000-0000F2980000}"/>
    <cellStyle name="Comma 4 2 2 6 5 3" xfId="30793" xr:uid="{00000000-0005-0000-0000-0000F3980000}"/>
    <cellStyle name="Comma 4 2 2 6 5 3 2" xfId="62175" xr:uid="{00000000-0005-0000-0000-0000F4980000}"/>
    <cellStyle name="Comma 4 2 2 6 5 4" xfId="15136" xr:uid="{00000000-0005-0000-0000-0000F5980000}"/>
    <cellStyle name="Comma 4 2 2 6 5 4 2" xfId="46521" xr:uid="{00000000-0005-0000-0000-0000F6980000}"/>
    <cellStyle name="Comma 4 2 2 6 5 5" xfId="36076" xr:uid="{00000000-0005-0000-0000-0000F7980000}"/>
    <cellStyle name="Comma 4 2 2 6 6" xfId="7134" xr:uid="{00000000-0005-0000-0000-0000F8980000}"/>
    <cellStyle name="Comma 4 2 2 6 6 2" xfId="25538" xr:uid="{00000000-0005-0000-0000-0000F9980000}"/>
    <cellStyle name="Comma 4 2 2 6 6 2 2" xfId="56921" xr:uid="{00000000-0005-0000-0000-0000FA980000}"/>
    <cellStyle name="Comma 4 2 2 6 6 3" xfId="17765" xr:uid="{00000000-0005-0000-0000-0000FB980000}"/>
    <cellStyle name="Comma 4 2 2 6 6 3 2" xfId="49148" xr:uid="{00000000-0005-0000-0000-0000FC980000}"/>
    <cellStyle name="Comma 4 2 2 6 6 4" xfId="38708" xr:uid="{00000000-0005-0000-0000-0000FD980000}"/>
    <cellStyle name="Comma 4 2 2 6 7" xfId="20284" xr:uid="{00000000-0005-0000-0000-0000FE980000}"/>
    <cellStyle name="Comma 4 2 2 6 7 2" xfId="51667" xr:uid="{00000000-0005-0000-0000-0000FF980000}"/>
    <cellStyle name="Comma 4 2 2 6 8" xfId="28166" xr:uid="{00000000-0005-0000-0000-000000990000}"/>
    <cellStyle name="Comma 4 2 2 6 8 2" xfId="59548" xr:uid="{00000000-0005-0000-0000-000001990000}"/>
    <cellStyle name="Comma 4 2 2 6 9" xfId="12508" xr:uid="{00000000-0005-0000-0000-000002990000}"/>
    <cellStyle name="Comma 4 2 2 6 9 2" xfId="43894" xr:uid="{00000000-0005-0000-0000-000003990000}"/>
    <cellStyle name="Comma 4 2 2 7" xfId="1736" xr:uid="{00000000-0005-0000-0000-000004990000}"/>
    <cellStyle name="Comma 4 2 2 7 2" xfId="1737" xr:uid="{00000000-0005-0000-0000-000005990000}"/>
    <cellStyle name="Comma 4 2 2 7 2 2" xfId="4437" xr:uid="{00000000-0005-0000-0000-000006990000}"/>
    <cellStyle name="Comma 4 2 2 7 2 2 2" xfId="9798" xr:uid="{00000000-0005-0000-0000-000007990000}"/>
    <cellStyle name="Comma 4 2 2 7 2 2 2 2" xfId="22917" xr:uid="{00000000-0005-0000-0000-000008990000}"/>
    <cellStyle name="Comma 4 2 2 7 2 2 2 2 2" xfId="54300" xr:uid="{00000000-0005-0000-0000-000009990000}"/>
    <cellStyle name="Comma 4 2 2 7 2 2 2 3" xfId="41346" xr:uid="{00000000-0005-0000-0000-00000A990000}"/>
    <cellStyle name="Comma 4 2 2 7 2 2 3" xfId="30799" xr:uid="{00000000-0005-0000-0000-00000B990000}"/>
    <cellStyle name="Comma 4 2 2 7 2 2 3 2" xfId="62181" xr:uid="{00000000-0005-0000-0000-00000C990000}"/>
    <cellStyle name="Comma 4 2 2 7 2 2 4" xfId="15142" xr:uid="{00000000-0005-0000-0000-00000D990000}"/>
    <cellStyle name="Comma 4 2 2 7 2 2 4 2" xfId="46527" xr:uid="{00000000-0005-0000-0000-00000E990000}"/>
    <cellStyle name="Comma 4 2 2 7 2 2 5" xfId="36082" xr:uid="{00000000-0005-0000-0000-00000F990000}"/>
    <cellStyle name="Comma 4 2 2 7 2 3" xfId="7140" xr:uid="{00000000-0005-0000-0000-000010990000}"/>
    <cellStyle name="Comma 4 2 2 7 2 3 2" xfId="25544" xr:uid="{00000000-0005-0000-0000-000011990000}"/>
    <cellStyle name="Comma 4 2 2 7 2 3 2 2" xfId="56927" xr:uid="{00000000-0005-0000-0000-000012990000}"/>
    <cellStyle name="Comma 4 2 2 7 2 3 3" xfId="17771" xr:uid="{00000000-0005-0000-0000-000013990000}"/>
    <cellStyle name="Comma 4 2 2 7 2 3 3 2" xfId="49154" xr:uid="{00000000-0005-0000-0000-000014990000}"/>
    <cellStyle name="Comma 4 2 2 7 2 3 4" xfId="38714" xr:uid="{00000000-0005-0000-0000-000015990000}"/>
    <cellStyle name="Comma 4 2 2 7 2 4" xfId="20290" xr:uid="{00000000-0005-0000-0000-000016990000}"/>
    <cellStyle name="Comma 4 2 2 7 2 4 2" xfId="51673" xr:uid="{00000000-0005-0000-0000-000017990000}"/>
    <cellStyle name="Comma 4 2 2 7 2 5" xfId="28172" xr:uid="{00000000-0005-0000-0000-000018990000}"/>
    <cellStyle name="Comma 4 2 2 7 2 5 2" xfId="59554" xr:uid="{00000000-0005-0000-0000-000019990000}"/>
    <cellStyle name="Comma 4 2 2 7 2 6" xfId="12514" xr:uid="{00000000-0005-0000-0000-00001A990000}"/>
    <cellStyle name="Comma 4 2 2 7 2 6 2" xfId="43900" xr:uid="{00000000-0005-0000-0000-00001B990000}"/>
    <cellStyle name="Comma 4 2 2 7 2 7" xfId="33452" xr:uid="{00000000-0005-0000-0000-00001C990000}"/>
    <cellStyle name="Comma 4 2 2 7 3" xfId="1738" xr:uid="{00000000-0005-0000-0000-00001D990000}"/>
    <cellStyle name="Comma 4 2 2 7 3 2" xfId="4438" xr:uid="{00000000-0005-0000-0000-00001E990000}"/>
    <cellStyle name="Comma 4 2 2 7 3 2 2" xfId="9799" xr:uid="{00000000-0005-0000-0000-00001F990000}"/>
    <cellStyle name="Comma 4 2 2 7 3 2 2 2" xfId="22918" xr:uid="{00000000-0005-0000-0000-000020990000}"/>
    <cellStyle name="Comma 4 2 2 7 3 2 2 2 2" xfId="54301" xr:uid="{00000000-0005-0000-0000-000021990000}"/>
    <cellStyle name="Comma 4 2 2 7 3 2 2 3" xfId="41347" xr:uid="{00000000-0005-0000-0000-000022990000}"/>
    <cellStyle name="Comma 4 2 2 7 3 2 3" xfId="30800" xr:uid="{00000000-0005-0000-0000-000023990000}"/>
    <cellStyle name="Comma 4 2 2 7 3 2 3 2" xfId="62182" xr:uid="{00000000-0005-0000-0000-000024990000}"/>
    <cellStyle name="Comma 4 2 2 7 3 2 4" xfId="15143" xr:uid="{00000000-0005-0000-0000-000025990000}"/>
    <cellStyle name="Comma 4 2 2 7 3 2 4 2" xfId="46528" xr:uid="{00000000-0005-0000-0000-000026990000}"/>
    <cellStyle name="Comma 4 2 2 7 3 2 5" xfId="36083" xr:uid="{00000000-0005-0000-0000-000027990000}"/>
    <cellStyle name="Comma 4 2 2 7 3 3" xfId="7141" xr:uid="{00000000-0005-0000-0000-000028990000}"/>
    <cellStyle name="Comma 4 2 2 7 3 3 2" xfId="25545" xr:uid="{00000000-0005-0000-0000-000029990000}"/>
    <cellStyle name="Comma 4 2 2 7 3 3 2 2" xfId="56928" xr:uid="{00000000-0005-0000-0000-00002A990000}"/>
    <cellStyle name="Comma 4 2 2 7 3 3 3" xfId="17772" xr:uid="{00000000-0005-0000-0000-00002B990000}"/>
    <cellStyle name="Comma 4 2 2 7 3 3 3 2" xfId="49155" xr:uid="{00000000-0005-0000-0000-00002C990000}"/>
    <cellStyle name="Comma 4 2 2 7 3 3 4" xfId="38715" xr:uid="{00000000-0005-0000-0000-00002D990000}"/>
    <cellStyle name="Comma 4 2 2 7 3 4" xfId="20291" xr:uid="{00000000-0005-0000-0000-00002E990000}"/>
    <cellStyle name="Comma 4 2 2 7 3 4 2" xfId="51674" xr:uid="{00000000-0005-0000-0000-00002F990000}"/>
    <cellStyle name="Comma 4 2 2 7 3 5" xfId="28173" xr:uid="{00000000-0005-0000-0000-000030990000}"/>
    <cellStyle name="Comma 4 2 2 7 3 5 2" xfId="59555" xr:uid="{00000000-0005-0000-0000-000031990000}"/>
    <cellStyle name="Comma 4 2 2 7 3 6" xfId="12515" xr:uid="{00000000-0005-0000-0000-000032990000}"/>
    <cellStyle name="Comma 4 2 2 7 3 6 2" xfId="43901" xr:uid="{00000000-0005-0000-0000-000033990000}"/>
    <cellStyle name="Comma 4 2 2 7 3 7" xfId="33453" xr:uid="{00000000-0005-0000-0000-000034990000}"/>
    <cellStyle name="Comma 4 2 2 7 4" xfId="4436" xr:uid="{00000000-0005-0000-0000-000035990000}"/>
    <cellStyle name="Comma 4 2 2 7 4 2" xfId="9797" xr:uid="{00000000-0005-0000-0000-000036990000}"/>
    <cellStyle name="Comma 4 2 2 7 4 2 2" xfId="22916" xr:uid="{00000000-0005-0000-0000-000037990000}"/>
    <cellStyle name="Comma 4 2 2 7 4 2 2 2" xfId="54299" xr:uid="{00000000-0005-0000-0000-000038990000}"/>
    <cellStyle name="Comma 4 2 2 7 4 2 3" xfId="41345" xr:uid="{00000000-0005-0000-0000-000039990000}"/>
    <cellStyle name="Comma 4 2 2 7 4 3" xfId="30798" xr:uid="{00000000-0005-0000-0000-00003A990000}"/>
    <cellStyle name="Comma 4 2 2 7 4 3 2" xfId="62180" xr:uid="{00000000-0005-0000-0000-00003B990000}"/>
    <cellStyle name="Comma 4 2 2 7 4 4" xfId="15141" xr:uid="{00000000-0005-0000-0000-00003C990000}"/>
    <cellStyle name="Comma 4 2 2 7 4 4 2" xfId="46526" xr:uid="{00000000-0005-0000-0000-00003D990000}"/>
    <cellStyle name="Comma 4 2 2 7 4 5" xfId="36081" xr:uid="{00000000-0005-0000-0000-00003E990000}"/>
    <cellStyle name="Comma 4 2 2 7 5" xfId="7139" xr:uid="{00000000-0005-0000-0000-00003F990000}"/>
    <cellStyle name="Comma 4 2 2 7 5 2" xfId="25543" xr:uid="{00000000-0005-0000-0000-000040990000}"/>
    <cellStyle name="Comma 4 2 2 7 5 2 2" xfId="56926" xr:uid="{00000000-0005-0000-0000-000041990000}"/>
    <cellStyle name="Comma 4 2 2 7 5 3" xfId="17770" xr:uid="{00000000-0005-0000-0000-000042990000}"/>
    <cellStyle name="Comma 4 2 2 7 5 3 2" xfId="49153" xr:uid="{00000000-0005-0000-0000-000043990000}"/>
    <cellStyle name="Comma 4 2 2 7 5 4" xfId="38713" xr:uid="{00000000-0005-0000-0000-000044990000}"/>
    <cellStyle name="Comma 4 2 2 7 6" xfId="20289" xr:uid="{00000000-0005-0000-0000-000045990000}"/>
    <cellStyle name="Comma 4 2 2 7 6 2" xfId="51672" xr:uid="{00000000-0005-0000-0000-000046990000}"/>
    <cellStyle name="Comma 4 2 2 7 7" xfId="28171" xr:uid="{00000000-0005-0000-0000-000047990000}"/>
    <cellStyle name="Comma 4 2 2 7 7 2" xfId="59553" xr:uid="{00000000-0005-0000-0000-000048990000}"/>
    <cellStyle name="Comma 4 2 2 7 8" xfId="12513" xr:uid="{00000000-0005-0000-0000-000049990000}"/>
    <cellStyle name="Comma 4 2 2 7 8 2" xfId="43899" xr:uid="{00000000-0005-0000-0000-00004A990000}"/>
    <cellStyle name="Comma 4 2 2 7 9" xfId="33451" xr:uid="{00000000-0005-0000-0000-00004B990000}"/>
    <cellStyle name="Comma 4 2 2 8" xfId="1739" xr:uid="{00000000-0005-0000-0000-00004C990000}"/>
    <cellStyle name="Comma 4 2 2 8 2" xfId="1740" xr:uid="{00000000-0005-0000-0000-00004D990000}"/>
    <cellStyle name="Comma 4 2 2 8 2 2" xfId="4440" xr:uid="{00000000-0005-0000-0000-00004E990000}"/>
    <cellStyle name="Comma 4 2 2 8 2 2 2" xfId="9801" xr:uid="{00000000-0005-0000-0000-00004F990000}"/>
    <cellStyle name="Comma 4 2 2 8 2 2 2 2" xfId="22920" xr:uid="{00000000-0005-0000-0000-000050990000}"/>
    <cellStyle name="Comma 4 2 2 8 2 2 2 2 2" xfId="54303" xr:uid="{00000000-0005-0000-0000-000051990000}"/>
    <cellStyle name="Comma 4 2 2 8 2 2 2 3" xfId="41349" xr:uid="{00000000-0005-0000-0000-000052990000}"/>
    <cellStyle name="Comma 4 2 2 8 2 2 3" xfId="30802" xr:uid="{00000000-0005-0000-0000-000053990000}"/>
    <cellStyle name="Comma 4 2 2 8 2 2 3 2" xfId="62184" xr:uid="{00000000-0005-0000-0000-000054990000}"/>
    <cellStyle name="Comma 4 2 2 8 2 2 4" xfId="15145" xr:uid="{00000000-0005-0000-0000-000055990000}"/>
    <cellStyle name="Comma 4 2 2 8 2 2 4 2" xfId="46530" xr:uid="{00000000-0005-0000-0000-000056990000}"/>
    <cellStyle name="Comma 4 2 2 8 2 2 5" xfId="36085" xr:uid="{00000000-0005-0000-0000-000057990000}"/>
    <cellStyle name="Comma 4 2 2 8 2 3" xfId="7143" xr:uid="{00000000-0005-0000-0000-000058990000}"/>
    <cellStyle name="Comma 4 2 2 8 2 3 2" xfId="25547" xr:uid="{00000000-0005-0000-0000-000059990000}"/>
    <cellStyle name="Comma 4 2 2 8 2 3 2 2" xfId="56930" xr:uid="{00000000-0005-0000-0000-00005A990000}"/>
    <cellStyle name="Comma 4 2 2 8 2 3 3" xfId="17774" xr:uid="{00000000-0005-0000-0000-00005B990000}"/>
    <cellStyle name="Comma 4 2 2 8 2 3 3 2" xfId="49157" xr:uid="{00000000-0005-0000-0000-00005C990000}"/>
    <cellStyle name="Comma 4 2 2 8 2 3 4" xfId="38717" xr:uid="{00000000-0005-0000-0000-00005D990000}"/>
    <cellStyle name="Comma 4 2 2 8 2 4" xfId="20293" xr:uid="{00000000-0005-0000-0000-00005E990000}"/>
    <cellStyle name="Comma 4 2 2 8 2 4 2" xfId="51676" xr:uid="{00000000-0005-0000-0000-00005F990000}"/>
    <cellStyle name="Comma 4 2 2 8 2 5" xfId="28175" xr:uid="{00000000-0005-0000-0000-000060990000}"/>
    <cellStyle name="Comma 4 2 2 8 2 5 2" xfId="59557" xr:uid="{00000000-0005-0000-0000-000061990000}"/>
    <cellStyle name="Comma 4 2 2 8 2 6" xfId="12517" xr:uid="{00000000-0005-0000-0000-000062990000}"/>
    <cellStyle name="Comma 4 2 2 8 2 6 2" xfId="43903" xr:uid="{00000000-0005-0000-0000-000063990000}"/>
    <cellStyle name="Comma 4 2 2 8 2 7" xfId="33455" xr:uid="{00000000-0005-0000-0000-000064990000}"/>
    <cellStyle name="Comma 4 2 2 8 3" xfId="4439" xr:uid="{00000000-0005-0000-0000-000065990000}"/>
    <cellStyle name="Comma 4 2 2 8 3 2" xfId="9800" xr:uid="{00000000-0005-0000-0000-000066990000}"/>
    <cellStyle name="Comma 4 2 2 8 3 2 2" xfId="22919" xr:uid="{00000000-0005-0000-0000-000067990000}"/>
    <cellStyle name="Comma 4 2 2 8 3 2 2 2" xfId="54302" xr:uid="{00000000-0005-0000-0000-000068990000}"/>
    <cellStyle name="Comma 4 2 2 8 3 2 3" xfId="41348" xr:uid="{00000000-0005-0000-0000-000069990000}"/>
    <cellStyle name="Comma 4 2 2 8 3 3" xfId="30801" xr:uid="{00000000-0005-0000-0000-00006A990000}"/>
    <cellStyle name="Comma 4 2 2 8 3 3 2" xfId="62183" xr:uid="{00000000-0005-0000-0000-00006B990000}"/>
    <cellStyle name="Comma 4 2 2 8 3 4" xfId="15144" xr:uid="{00000000-0005-0000-0000-00006C990000}"/>
    <cellStyle name="Comma 4 2 2 8 3 4 2" xfId="46529" xr:uid="{00000000-0005-0000-0000-00006D990000}"/>
    <cellStyle name="Comma 4 2 2 8 3 5" xfId="36084" xr:uid="{00000000-0005-0000-0000-00006E990000}"/>
    <cellStyle name="Comma 4 2 2 8 4" xfId="7142" xr:uid="{00000000-0005-0000-0000-00006F990000}"/>
    <cellStyle name="Comma 4 2 2 8 4 2" xfId="25546" xr:uid="{00000000-0005-0000-0000-000070990000}"/>
    <cellStyle name="Comma 4 2 2 8 4 2 2" xfId="56929" xr:uid="{00000000-0005-0000-0000-000071990000}"/>
    <cellStyle name="Comma 4 2 2 8 4 3" xfId="17773" xr:uid="{00000000-0005-0000-0000-000072990000}"/>
    <cellStyle name="Comma 4 2 2 8 4 3 2" xfId="49156" xr:uid="{00000000-0005-0000-0000-000073990000}"/>
    <cellStyle name="Comma 4 2 2 8 4 4" xfId="38716" xr:uid="{00000000-0005-0000-0000-000074990000}"/>
    <cellStyle name="Comma 4 2 2 8 5" xfId="20292" xr:uid="{00000000-0005-0000-0000-000075990000}"/>
    <cellStyle name="Comma 4 2 2 8 5 2" xfId="51675" xr:uid="{00000000-0005-0000-0000-000076990000}"/>
    <cellStyle name="Comma 4 2 2 8 6" xfId="28174" xr:uid="{00000000-0005-0000-0000-000077990000}"/>
    <cellStyle name="Comma 4 2 2 8 6 2" xfId="59556" xr:uid="{00000000-0005-0000-0000-000078990000}"/>
    <cellStyle name="Comma 4 2 2 8 7" xfId="12516" xr:uid="{00000000-0005-0000-0000-000079990000}"/>
    <cellStyle name="Comma 4 2 2 8 7 2" xfId="43902" xr:uid="{00000000-0005-0000-0000-00007A990000}"/>
    <cellStyle name="Comma 4 2 2 8 8" xfId="33454" xr:uid="{00000000-0005-0000-0000-00007B990000}"/>
    <cellStyle name="Comma 4 2 2 9" xfId="1741" xr:uid="{00000000-0005-0000-0000-00007C990000}"/>
    <cellStyle name="Comma 4 2 2 9 2" xfId="4441" xr:uid="{00000000-0005-0000-0000-00007D990000}"/>
    <cellStyle name="Comma 4 2 2 9 2 2" xfId="9802" xr:uid="{00000000-0005-0000-0000-00007E990000}"/>
    <cellStyle name="Comma 4 2 2 9 2 2 2" xfId="22921" xr:uid="{00000000-0005-0000-0000-00007F990000}"/>
    <cellStyle name="Comma 4 2 2 9 2 2 2 2" xfId="54304" xr:uid="{00000000-0005-0000-0000-000080990000}"/>
    <cellStyle name="Comma 4 2 2 9 2 2 3" xfId="41350" xr:uid="{00000000-0005-0000-0000-000081990000}"/>
    <cellStyle name="Comma 4 2 2 9 2 3" xfId="30803" xr:uid="{00000000-0005-0000-0000-000082990000}"/>
    <cellStyle name="Comma 4 2 2 9 2 3 2" xfId="62185" xr:uid="{00000000-0005-0000-0000-000083990000}"/>
    <cellStyle name="Comma 4 2 2 9 2 4" xfId="15146" xr:uid="{00000000-0005-0000-0000-000084990000}"/>
    <cellStyle name="Comma 4 2 2 9 2 4 2" xfId="46531" xr:uid="{00000000-0005-0000-0000-000085990000}"/>
    <cellStyle name="Comma 4 2 2 9 2 5" xfId="36086" xr:uid="{00000000-0005-0000-0000-000086990000}"/>
    <cellStyle name="Comma 4 2 2 9 3" xfId="7144" xr:uid="{00000000-0005-0000-0000-000087990000}"/>
    <cellStyle name="Comma 4 2 2 9 3 2" xfId="25548" xr:uid="{00000000-0005-0000-0000-000088990000}"/>
    <cellStyle name="Comma 4 2 2 9 3 2 2" xfId="56931" xr:uid="{00000000-0005-0000-0000-000089990000}"/>
    <cellStyle name="Comma 4 2 2 9 3 3" xfId="17775" xr:uid="{00000000-0005-0000-0000-00008A990000}"/>
    <cellStyle name="Comma 4 2 2 9 3 3 2" xfId="49158" xr:uid="{00000000-0005-0000-0000-00008B990000}"/>
    <cellStyle name="Comma 4 2 2 9 3 4" xfId="38718" xr:uid="{00000000-0005-0000-0000-00008C990000}"/>
    <cellStyle name="Comma 4 2 2 9 4" xfId="20294" xr:uid="{00000000-0005-0000-0000-00008D990000}"/>
    <cellStyle name="Comma 4 2 2 9 4 2" xfId="51677" xr:uid="{00000000-0005-0000-0000-00008E990000}"/>
    <cellStyle name="Comma 4 2 2 9 5" xfId="28176" xr:uid="{00000000-0005-0000-0000-00008F990000}"/>
    <cellStyle name="Comma 4 2 2 9 5 2" xfId="59558" xr:uid="{00000000-0005-0000-0000-000090990000}"/>
    <cellStyle name="Comma 4 2 2 9 6" xfId="12518" xr:uid="{00000000-0005-0000-0000-000091990000}"/>
    <cellStyle name="Comma 4 2 2 9 6 2" xfId="43904" xr:uid="{00000000-0005-0000-0000-000092990000}"/>
    <cellStyle name="Comma 4 2 2 9 7" xfId="33456" xr:uid="{00000000-0005-0000-0000-000093990000}"/>
    <cellStyle name="Comma 4 2 20" xfId="26655" xr:uid="{00000000-0005-0000-0000-000094990000}"/>
    <cellStyle name="Comma 4 2 20 2" xfId="58037" xr:uid="{00000000-0005-0000-0000-000095990000}"/>
    <cellStyle name="Comma 4 2 21" xfId="12457" xr:uid="{00000000-0005-0000-0000-000096990000}"/>
    <cellStyle name="Comma 4 2 21 2" xfId="43843" xr:uid="{00000000-0005-0000-0000-000097990000}"/>
    <cellStyle name="Comma 4 2 22" xfId="31934" xr:uid="{00000000-0005-0000-0000-000098990000}"/>
    <cellStyle name="Comma 4 2 3" xfId="215" xr:uid="{00000000-0005-0000-0000-000099990000}"/>
    <cellStyle name="Comma 4 2 3 10" xfId="1743" xr:uid="{00000000-0005-0000-0000-00009A990000}"/>
    <cellStyle name="Comma 4 2 3 10 2" xfId="4443" xr:uid="{00000000-0005-0000-0000-00009B990000}"/>
    <cellStyle name="Comma 4 2 3 10 2 2" xfId="9804" xr:uid="{00000000-0005-0000-0000-00009C990000}"/>
    <cellStyle name="Comma 4 2 3 10 2 2 2" xfId="22923" xr:uid="{00000000-0005-0000-0000-00009D990000}"/>
    <cellStyle name="Comma 4 2 3 10 2 2 2 2" xfId="54306" xr:uid="{00000000-0005-0000-0000-00009E990000}"/>
    <cellStyle name="Comma 4 2 3 10 2 2 3" xfId="41352" xr:uid="{00000000-0005-0000-0000-00009F990000}"/>
    <cellStyle name="Comma 4 2 3 10 2 3" xfId="30805" xr:uid="{00000000-0005-0000-0000-0000A0990000}"/>
    <cellStyle name="Comma 4 2 3 10 2 3 2" xfId="62187" xr:uid="{00000000-0005-0000-0000-0000A1990000}"/>
    <cellStyle name="Comma 4 2 3 10 2 4" xfId="15148" xr:uid="{00000000-0005-0000-0000-0000A2990000}"/>
    <cellStyle name="Comma 4 2 3 10 2 4 2" xfId="46533" xr:uid="{00000000-0005-0000-0000-0000A3990000}"/>
    <cellStyle name="Comma 4 2 3 10 2 5" xfId="36088" xr:uid="{00000000-0005-0000-0000-0000A4990000}"/>
    <cellStyle name="Comma 4 2 3 10 3" xfId="7146" xr:uid="{00000000-0005-0000-0000-0000A5990000}"/>
    <cellStyle name="Comma 4 2 3 10 3 2" xfId="25550" xr:uid="{00000000-0005-0000-0000-0000A6990000}"/>
    <cellStyle name="Comma 4 2 3 10 3 2 2" xfId="56933" xr:uid="{00000000-0005-0000-0000-0000A7990000}"/>
    <cellStyle name="Comma 4 2 3 10 3 3" xfId="17777" xr:uid="{00000000-0005-0000-0000-0000A8990000}"/>
    <cellStyle name="Comma 4 2 3 10 3 3 2" xfId="49160" xr:uid="{00000000-0005-0000-0000-0000A9990000}"/>
    <cellStyle name="Comma 4 2 3 10 3 4" xfId="38720" xr:uid="{00000000-0005-0000-0000-0000AA990000}"/>
    <cellStyle name="Comma 4 2 3 10 4" xfId="20296" xr:uid="{00000000-0005-0000-0000-0000AB990000}"/>
    <cellStyle name="Comma 4 2 3 10 4 2" xfId="51679" xr:uid="{00000000-0005-0000-0000-0000AC990000}"/>
    <cellStyle name="Comma 4 2 3 10 5" xfId="28178" xr:uid="{00000000-0005-0000-0000-0000AD990000}"/>
    <cellStyle name="Comma 4 2 3 10 5 2" xfId="59560" xr:uid="{00000000-0005-0000-0000-0000AE990000}"/>
    <cellStyle name="Comma 4 2 3 10 6" xfId="12520" xr:uid="{00000000-0005-0000-0000-0000AF990000}"/>
    <cellStyle name="Comma 4 2 3 10 6 2" xfId="43906" xr:uid="{00000000-0005-0000-0000-0000B0990000}"/>
    <cellStyle name="Comma 4 2 3 10 7" xfId="33458" xr:uid="{00000000-0005-0000-0000-0000B1990000}"/>
    <cellStyle name="Comma 4 2 3 11" xfId="2731" xr:uid="{00000000-0005-0000-0000-0000B2990000}"/>
    <cellStyle name="Comma 4 2 3 11 2" xfId="5404" xr:uid="{00000000-0005-0000-0000-0000B3990000}"/>
    <cellStyle name="Comma 4 2 3 11 2 2" xfId="10759" xr:uid="{00000000-0005-0000-0000-0000B4990000}"/>
    <cellStyle name="Comma 4 2 3 11 2 2 2" xfId="23872" xr:uid="{00000000-0005-0000-0000-0000B5990000}"/>
    <cellStyle name="Comma 4 2 3 11 2 2 2 2" xfId="55255" xr:uid="{00000000-0005-0000-0000-0000B6990000}"/>
    <cellStyle name="Comma 4 2 3 11 2 2 3" xfId="42301" xr:uid="{00000000-0005-0000-0000-0000B7990000}"/>
    <cellStyle name="Comma 4 2 3 11 2 3" xfId="31754" xr:uid="{00000000-0005-0000-0000-0000B8990000}"/>
    <cellStyle name="Comma 4 2 3 11 2 3 2" xfId="63136" xr:uid="{00000000-0005-0000-0000-0000B9990000}"/>
    <cellStyle name="Comma 4 2 3 11 2 4" xfId="16097" xr:uid="{00000000-0005-0000-0000-0000BA990000}"/>
    <cellStyle name="Comma 4 2 3 11 2 4 2" xfId="47482" xr:uid="{00000000-0005-0000-0000-0000BB990000}"/>
    <cellStyle name="Comma 4 2 3 11 2 5" xfId="37037" xr:uid="{00000000-0005-0000-0000-0000BC990000}"/>
    <cellStyle name="Comma 4 2 3 11 3" xfId="8112" xr:uid="{00000000-0005-0000-0000-0000BD990000}"/>
    <cellStyle name="Comma 4 2 3 11 3 2" xfId="26499" xr:uid="{00000000-0005-0000-0000-0000BE990000}"/>
    <cellStyle name="Comma 4 2 3 11 3 2 2" xfId="57882" xr:uid="{00000000-0005-0000-0000-0000BF990000}"/>
    <cellStyle name="Comma 4 2 3 11 3 3" xfId="18726" xr:uid="{00000000-0005-0000-0000-0000C0990000}"/>
    <cellStyle name="Comma 4 2 3 11 3 3 2" xfId="50109" xr:uid="{00000000-0005-0000-0000-0000C1990000}"/>
    <cellStyle name="Comma 4 2 3 11 3 4" xfId="39671" xr:uid="{00000000-0005-0000-0000-0000C2990000}"/>
    <cellStyle name="Comma 4 2 3 11 4" xfId="21245" xr:uid="{00000000-0005-0000-0000-0000C3990000}"/>
    <cellStyle name="Comma 4 2 3 11 4 2" xfId="52628" xr:uid="{00000000-0005-0000-0000-0000C4990000}"/>
    <cellStyle name="Comma 4 2 3 11 5" xfId="29127" xr:uid="{00000000-0005-0000-0000-0000C5990000}"/>
    <cellStyle name="Comma 4 2 3 11 5 2" xfId="60509" xr:uid="{00000000-0005-0000-0000-0000C6990000}"/>
    <cellStyle name="Comma 4 2 3 11 6" xfId="13469" xr:uid="{00000000-0005-0000-0000-0000C7990000}"/>
    <cellStyle name="Comma 4 2 3 11 6 2" xfId="44855" xr:uid="{00000000-0005-0000-0000-0000C8990000}"/>
    <cellStyle name="Comma 4 2 3 11 7" xfId="34407" xr:uid="{00000000-0005-0000-0000-0000C9990000}"/>
    <cellStyle name="Comma 4 2 3 12" xfId="2791" xr:uid="{00000000-0005-0000-0000-0000CA990000}"/>
    <cellStyle name="Comma 4 2 3 12 2" xfId="5464" xr:uid="{00000000-0005-0000-0000-0000CB990000}"/>
    <cellStyle name="Comma 4 2 3 12 2 2" xfId="10815" xr:uid="{00000000-0005-0000-0000-0000CC990000}"/>
    <cellStyle name="Comma 4 2 3 12 2 2 2" xfId="23926" xr:uid="{00000000-0005-0000-0000-0000CD990000}"/>
    <cellStyle name="Comma 4 2 3 12 2 2 2 2" xfId="55309" xr:uid="{00000000-0005-0000-0000-0000CE990000}"/>
    <cellStyle name="Comma 4 2 3 12 2 2 3" xfId="42355" xr:uid="{00000000-0005-0000-0000-0000CF990000}"/>
    <cellStyle name="Comma 4 2 3 12 2 3" xfId="31808" xr:uid="{00000000-0005-0000-0000-0000D0990000}"/>
    <cellStyle name="Comma 4 2 3 12 2 3 2" xfId="63190" xr:uid="{00000000-0005-0000-0000-0000D1990000}"/>
    <cellStyle name="Comma 4 2 3 12 2 4" xfId="16151" xr:uid="{00000000-0005-0000-0000-0000D2990000}"/>
    <cellStyle name="Comma 4 2 3 12 2 4 2" xfId="47536" xr:uid="{00000000-0005-0000-0000-0000D3990000}"/>
    <cellStyle name="Comma 4 2 3 12 2 5" xfId="37091" xr:uid="{00000000-0005-0000-0000-0000D4990000}"/>
    <cellStyle name="Comma 4 2 3 12 3" xfId="8169" xr:uid="{00000000-0005-0000-0000-0000D5990000}"/>
    <cellStyle name="Comma 4 2 3 12 3 2" xfId="26553" xr:uid="{00000000-0005-0000-0000-0000D6990000}"/>
    <cellStyle name="Comma 4 2 3 12 3 2 2" xfId="57936" xr:uid="{00000000-0005-0000-0000-0000D7990000}"/>
    <cellStyle name="Comma 4 2 3 12 3 3" xfId="18780" xr:uid="{00000000-0005-0000-0000-0000D8990000}"/>
    <cellStyle name="Comma 4 2 3 12 3 3 2" xfId="50163" xr:uid="{00000000-0005-0000-0000-0000D9990000}"/>
    <cellStyle name="Comma 4 2 3 12 3 4" xfId="39725" xr:uid="{00000000-0005-0000-0000-0000DA990000}"/>
    <cellStyle name="Comma 4 2 3 12 4" xfId="21299" xr:uid="{00000000-0005-0000-0000-0000DB990000}"/>
    <cellStyle name="Comma 4 2 3 12 4 2" xfId="52682" xr:uid="{00000000-0005-0000-0000-0000DC990000}"/>
    <cellStyle name="Comma 4 2 3 12 5" xfId="29181" xr:uid="{00000000-0005-0000-0000-0000DD990000}"/>
    <cellStyle name="Comma 4 2 3 12 5 2" xfId="60563" xr:uid="{00000000-0005-0000-0000-0000DE990000}"/>
    <cellStyle name="Comma 4 2 3 12 6" xfId="13523" xr:uid="{00000000-0005-0000-0000-0000DF990000}"/>
    <cellStyle name="Comma 4 2 3 12 6 2" xfId="44909" xr:uid="{00000000-0005-0000-0000-0000E0990000}"/>
    <cellStyle name="Comma 4 2 3 12 7" xfId="34461" xr:uid="{00000000-0005-0000-0000-0000E1990000}"/>
    <cellStyle name="Comma 4 2 3 13" xfId="1742" xr:uid="{00000000-0005-0000-0000-0000E2990000}"/>
    <cellStyle name="Comma 4 2 3 13 2" xfId="4442" xr:uid="{00000000-0005-0000-0000-0000E3990000}"/>
    <cellStyle name="Comma 4 2 3 13 2 2" xfId="9803" xr:uid="{00000000-0005-0000-0000-0000E4990000}"/>
    <cellStyle name="Comma 4 2 3 13 2 2 2" xfId="25549" xr:uid="{00000000-0005-0000-0000-0000E5990000}"/>
    <cellStyle name="Comma 4 2 3 13 2 2 2 2" xfId="56932" xr:uid="{00000000-0005-0000-0000-0000E6990000}"/>
    <cellStyle name="Comma 4 2 3 13 2 2 3" xfId="41351" xr:uid="{00000000-0005-0000-0000-0000E7990000}"/>
    <cellStyle name="Comma 4 2 3 13 2 3" xfId="30804" xr:uid="{00000000-0005-0000-0000-0000E8990000}"/>
    <cellStyle name="Comma 4 2 3 13 2 3 2" xfId="62186" xr:uid="{00000000-0005-0000-0000-0000E9990000}"/>
    <cellStyle name="Comma 4 2 3 13 2 4" xfId="17776" xr:uid="{00000000-0005-0000-0000-0000EA990000}"/>
    <cellStyle name="Comma 4 2 3 13 2 4 2" xfId="49159" xr:uid="{00000000-0005-0000-0000-0000EB990000}"/>
    <cellStyle name="Comma 4 2 3 13 2 5" xfId="36087" xr:uid="{00000000-0005-0000-0000-0000EC990000}"/>
    <cellStyle name="Comma 4 2 3 13 3" xfId="7145" xr:uid="{00000000-0005-0000-0000-0000ED990000}"/>
    <cellStyle name="Comma 4 2 3 13 3 2" xfId="22922" xr:uid="{00000000-0005-0000-0000-0000EE990000}"/>
    <cellStyle name="Comma 4 2 3 13 3 2 2" xfId="54305" xr:uid="{00000000-0005-0000-0000-0000EF990000}"/>
    <cellStyle name="Comma 4 2 3 13 3 3" xfId="38719" xr:uid="{00000000-0005-0000-0000-0000F0990000}"/>
    <cellStyle name="Comma 4 2 3 13 4" xfId="28177" xr:uid="{00000000-0005-0000-0000-0000F1990000}"/>
    <cellStyle name="Comma 4 2 3 13 4 2" xfId="59559" xr:uid="{00000000-0005-0000-0000-0000F2990000}"/>
    <cellStyle name="Comma 4 2 3 13 5" xfId="15147" xr:uid="{00000000-0005-0000-0000-0000F3990000}"/>
    <cellStyle name="Comma 4 2 3 13 5 2" xfId="46532" xr:uid="{00000000-0005-0000-0000-0000F4990000}"/>
    <cellStyle name="Comma 4 2 3 13 6" xfId="33457" xr:uid="{00000000-0005-0000-0000-0000F5990000}"/>
    <cellStyle name="Comma 4 2 3 14" xfId="2924" xr:uid="{00000000-0005-0000-0000-0000F6990000}"/>
    <cellStyle name="Comma 4 2 3 14 2" xfId="8286" xr:uid="{00000000-0005-0000-0000-0000F7990000}"/>
    <cellStyle name="Comma 4 2 3 14 2 2" xfId="21407" xr:uid="{00000000-0005-0000-0000-0000F8990000}"/>
    <cellStyle name="Comma 4 2 3 14 2 2 2" xfId="52790" xr:uid="{00000000-0005-0000-0000-0000F9990000}"/>
    <cellStyle name="Comma 4 2 3 14 2 3" xfId="39836" xr:uid="{00000000-0005-0000-0000-0000FA990000}"/>
    <cellStyle name="Comma 4 2 3 14 3" xfId="29289" xr:uid="{00000000-0005-0000-0000-0000FB990000}"/>
    <cellStyle name="Comma 4 2 3 14 3 2" xfId="60671" xr:uid="{00000000-0005-0000-0000-0000FC990000}"/>
    <cellStyle name="Comma 4 2 3 14 4" xfId="13632" xr:uid="{00000000-0005-0000-0000-0000FD990000}"/>
    <cellStyle name="Comma 4 2 3 14 4 2" xfId="45017" xr:uid="{00000000-0005-0000-0000-0000FE990000}"/>
    <cellStyle name="Comma 4 2 3 14 5" xfId="34572" xr:uid="{00000000-0005-0000-0000-0000FF990000}"/>
    <cellStyle name="Comma 4 2 3 15" xfId="5628" xr:uid="{00000000-0005-0000-0000-0000009A0000}"/>
    <cellStyle name="Comma 4 2 3 15 2" xfId="24034" xr:uid="{00000000-0005-0000-0000-0000019A0000}"/>
    <cellStyle name="Comma 4 2 3 15 2 2" xfId="55417" xr:uid="{00000000-0005-0000-0000-0000029A0000}"/>
    <cellStyle name="Comma 4 2 3 15 3" xfId="16261" xr:uid="{00000000-0005-0000-0000-0000039A0000}"/>
    <cellStyle name="Comma 4 2 3 15 3 2" xfId="47644" xr:uid="{00000000-0005-0000-0000-0000049A0000}"/>
    <cellStyle name="Comma 4 2 3 15 4" xfId="37204" xr:uid="{00000000-0005-0000-0000-0000059A0000}"/>
    <cellStyle name="Comma 4 2 3 16" xfId="20295" xr:uid="{00000000-0005-0000-0000-0000069A0000}"/>
    <cellStyle name="Comma 4 2 3 16 2" xfId="51678" xr:uid="{00000000-0005-0000-0000-0000079A0000}"/>
    <cellStyle name="Comma 4 2 3 17" xfId="26662" xr:uid="{00000000-0005-0000-0000-0000089A0000}"/>
    <cellStyle name="Comma 4 2 3 17 2" xfId="58044" xr:uid="{00000000-0005-0000-0000-0000099A0000}"/>
    <cellStyle name="Comma 4 2 3 18" xfId="12519" xr:uid="{00000000-0005-0000-0000-00000A9A0000}"/>
    <cellStyle name="Comma 4 2 3 18 2" xfId="43905" xr:uid="{00000000-0005-0000-0000-00000B9A0000}"/>
    <cellStyle name="Comma 4 2 3 19" xfId="31941" xr:uid="{00000000-0005-0000-0000-00000C9A0000}"/>
    <cellStyle name="Comma 4 2 3 2" xfId="228" xr:uid="{00000000-0005-0000-0000-00000D9A0000}"/>
    <cellStyle name="Comma 4 2 3 2 10" xfId="2744" xr:uid="{00000000-0005-0000-0000-00000E9A0000}"/>
    <cellStyle name="Comma 4 2 3 2 10 2" xfId="5417" xr:uid="{00000000-0005-0000-0000-00000F9A0000}"/>
    <cellStyle name="Comma 4 2 3 2 10 2 2" xfId="10772" xr:uid="{00000000-0005-0000-0000-0000109A0000}"/>
    <cellStyle name="Comma 4 2 3 2 10 2 2 2" xfId="23885" xr:uid="{00000000-0005-0000-0000-0000119A0000}"/>
    <cellStyle name="Comma 4 2 3 2 10 2 2 2 2" xfId="55268" xr:uid="{00000000-0005-0000-0000-0000129A0000}"/>
    <cellStyle name="Comma 4 2 3 2 10 2 2 3" xfId="42314" xr:uid="{00000000-0005-0000-0000-0000139A0000}"/>
    <cellStyle name="Comma 4 2 3 2 10 2 3" xfId="31767" xr:uid="{00000000-0005-0000-0000-0000149A0000}"/>
    <cellStyle name="Comma 4 2 3 2 10 2 3 2" xfId="63149" xr:uid="{00000000-0005-0000-0000-0000159A0000}"/>
    <cellStyle name="Comma 4 2 3 2 10 2 4" xfId="16110" xr:uid="{00000000-0005-0000-0000-0000169A0000}"/>
    <cellStyle name="Comma 4 2 3 2 10 2 4 2" xfId="47495" xr:uid="{00000000-0005-0000-0000-0000179A0000}"/>
    <cellStyle name="Comma 4 2 3 2 10 2 5" xfId="37050" xr:uid="{00000000-0005-0000-0000-0000189A0000}"/>
    <cellStyle name="Comma 4 2 3 2 10 3" xfId="8125" xr:uid="{00000000-0005-0000-0000-0000199A0000}"/>
    <cellStyle name="Comma 4 2 3 2 10 3 2" xfId="26512" xr:uid="{00000000-0005-0000-0000-00001A9A0000}"/>
    <cellStyle name="Comma 4 2 3 2 10 3 2 2" xfId="57895" xr:uid="{00000000-0005-0000-0000-00001B9A0000}"/>
    <cellStyle name="Comma 4 2 3 2 10 3 3" xfId="18739" xr:uid="{00000000-0005-0000-0000-00001C9A0000}"/>
    <cellStyle name="Comma 4 2 3 2 10 3 3 2" xfId="50122" xr:uid="{00000000-0005-0000-0000-00001D9A0000}"/>
    <cellStyle name="Comma 4 2 3 2 10 3 4" xfId="39684" xr:uid="{00000000-0005-0000-0000-00001E9A0000}"/>
    <cellStyle name="Comma 4 2 3 2 10 4" xfId="21258" xr:uid="{00000000-0005-0000-0000-00001F9A0000}"/>
    <cellStyle name="Comma 4 2 3 2 10 4 2" xfId="52641" xr:uid="{00000000-0005-0000-0000-0000209A0000}"/>
    <cellStyle name="Comma 4 2 3 2 10 5" xfId="29140" xr:uid="{00000000-0005-0000-0000-0000219A0000}"/>
    <cellStyle name="Comma 4 2 3 2 10 5 2" xfId="60522" xr:uid="{00000000-0005-0000-0000-0000229A0000}"/>
    <cellStyle name="Comma 4 2 3 2 10 6" xfId="13482" xr:uid="{00000000-0005-0000-0000-0000239A0000}"/>
    <cellStyle name="Comma 4 2 3 2 10 6 2" xfId="44868" xr:uid="{00000000-0005-0000-0000-0000249A0000}"/>
    <cellStyle name="Comma 4 2 3 2 10 7" xfId="34420" xr:uid="{00000000-0005-0000-0000-0000259A0000}"/>
    <cellStyle name="Comma 4 2 3 2 11" xfId="2804" xr:uid="{00000000-0005-0000-0000-0000269A0000}"/>
    <cellStyle name="Comma 4 2 3 2 11 2" xfId="5477" xr:uid="{00000000-0005-0000-0000-0000279A0000}"/>
    <cellStyle name="Comma 4 2 3 2 11 2 2" xfId="10828" xr:uid="{00000000-0005-0000-0000-0000289A0000}"/>
    <cellStyle name="Comma 4 2 3 2 11 2 2 2" xfId="23939" xr:uid="{00000000-0005-0000-0000-0000299A0000}"/>
    <cellStyle name="Comma 4 2 3 2 11 2 2 2 2" xfId="55322" xr:uid="{00000000-0005-0000-0000-00002A9A0000}"/>
    <cellStyle name="Comma 4 2 3 2 11 2 2 3" xfId="42368" xr:uid="{00000000-0005-0000-0000-00002B9A0000}"/>
    <cellStyle name="Comma 4 2 3 2 11 2 3" xfId="31821" xr:uid="{00000000-0005-0000-0000-00002C9A0000}"/>
    <cellStyle name="Comma 4 2 3 2 11 2 3 2" xfId="63203" xr:uid="{00000000-0005-0000-0000-00002D9A0000}"/>
    <cellStyle name="Comma 4 2 3 2 11 2 4" xfId="16164" xr:uid="{00000000-0005-0000-0000-00002E9A0000}"/>
    <cellStyle name="Comma 4 2 3 2 11 2 4 2" xfId="47549" xr:uid="{00000000-0005-0000-0000-00002F9A0000}"/>
    <cellStyle name="Comma 4 2 3 2 11 2 5" xfId="37104" xr:uid="{00000000-0005-0000-0000-0000309A0000}"/>
    <cellStyle name="Comma 4 2 3 2 11 3" xfId="8182" xr:uid="{00000000-0005-0000-0000-0000319A0000}"/>
    <cellStyle name="Comma 4 2 3 2 11 3 2" xfId="26566" xr:uid="{00000000-0005-0000-0000-0000329A0000}"/>
    <cellStyle name="Comma 4 2 3 2 11 3 2 2" xfId="57949" xr:uid="{00000000-0005-0000-0000-0000339A0000}"/>
    <cellStyle name="Comma 4 2 3 2 11 3 3" xfId="18793" xr:uid="{00000000-0005-0000-0000-0000349A0000}"/>
    <cellStyle name="Comma 4 2 3 2 11 3 3 2" xfId="50176" xr:uid="{00000000-0005-0000-0000-0000359A0000}"/>
    <cellStyle name="Comma 4 2 3 2 11 3 4" xfId="39738" xr:uid="{00000000-0005-0000-0000-0000369A0000}"/>
    <cellStyle name="Comma 4 2 3 2 11 4" xfId="21312" xr:uid="{00000000-0005-0000-0000-0000379A0000}"/>
    <cellStyle name="Comma 4 2 3 2 11 4 2" xfId="52695" xr:uid="{00000000-0005-0000-0000-0000389A0000}"/>
    <cellStyle name="Comma 4 2 3 2 11 5" xfId="29194" xr:uid="{00000000-0005-0000-0000-0000399A0000}"/>
    <cellStyle name="Comma 4 2 3 2 11 5 2" xfId="60576" xr:uid="{00000000-0005-0000-0000-00003A9A0000}"/>
    <cellStyle name="Comma 4 2 3 2 11 6" xfId="13536" xr:uid="{00000000-0005-0000-0000-00003B9A0000}"/>
    <cellStyle name="Comma 4 2 3 2 11 6 2" xfId="44922" xr:uid="{00000000-0005-0000-0000-00003C9A0000}"/>
    <cellStyle name="Comma 4 2 3 2 11 7" xfId="34474" xr:uid="{00000000-0005-0000-0000-00003D9A0000}"/>
    <cellStyle name="Comma 4 2 3 2 12" xfId="1744" xr:uid="{00000000-0005-0000-0000-00003E9A0000}"/>
    <cellStyle name="Comma 4 2 3 2 12 2" xfId="4444" xr:uid="{00000000-0005-0000-0000-00003F9A0000}"/>
    <cellStyle name="Comma 4 2 3 2 12 2 2" xfId="9805" xr:uid="{00000000-0005-0000-0000-0000409A0000}"/>
    <cellStyle name="Comma 4 2 3 2 12 2 2 2" xfId="25551" xr:uid="{00000000-0005-0000-0000-0000419A0000}"/>
    <cellStyle name="Comma 4 2 3 2 12 2 2 2 2" xfId="56934" xr:uid="{00000000-0005-0000-0000-0000429A0000}"/>
    <cellStyle name="Comma 4 2 3 2 12 2 2 3" xfId="41353" xr:uid="{00000000-0005-0000-0000-0000439A0000}"/>
    <cellStyle name="Comma 4 2 3 2 12 2 3" xfId="30806" xr:uid="{00000000-0005-0000-0000-0000449A0000}"/>
    <cellStyle name="Comma 4 2 3 2 12 2 3 2" xfId="62188" xr:uid="{00000000-0005-0000-0000-0000459A0000}"/>
    <cellStyle name="Comma 4 2 3 2 12 2 4" xfId="17778" xr:uid="{00000000-0005-0000-0000-0000469A0000}"/>
    <cellStyle name="Comma 4 2 3 2 12 2 4 2" xfId="49161" xr:uid="{00000000-0005-0000-0000-0000479A0000}"/>
    <cellStyle name="Comma 4 2 3 2 12 2 5" xfId="36089" xr:uid="{00000000-0005-0000-0000-0000489A0000}"/>
    <cellStyle name="Comma 4 2 3 2 12 3" xfId="7147" xr:uid="{00000000-0005-0000-0000-0000499A0000}"/>
    <cellStyle name="Comma 4 2 3 2 12 3 2" xfId="22924" xr:uid="{00000000-0005-0000-0000-00004A9A0000}"/>
    <cellStyle name="Comma 4 2 3 2 12 3 2 2" xfId="54307" xr:uid="{00000000-0005-0000-0000-00004B9A0000}"/>
    <cellStyle name="Comma 4 2 3 2 12 3 3" xfId="38721" xr:uid="{00000000-0005-0000-0000-00004C9A0000}"/>
    <cellStyle name="Comma 4 2 3 2 12 4" xfId="28179" xr:uid="{00000000-0005-0000-0000-00004D9A0000}"/>
    <cellStyle name="Comma 4 2 3 2 12 4 2" xfId="59561" xr:uid="{00000000-0005-0000-0000-00004E9A0000}"/>
    <cellStyle name="Comma 4 2 3 2 12 5" xfId="15149" xr:uid="{00000000-0005-0000-0000-00004F9A0000}"/>
    <cellStyle name="Comma 4 2 3 2 12 5 2" xfId="46534" xr:uid="{00000000-0005-0000-0000-0000509A0000}"/>
    <cellStyle name="Comma 4 2 3 2 12 6" xfId="33459" xr:uid="{00000000-0005-0000-0000-0000519A0000}"/>
    <cellStyle name="Comma 4 2 3 2 13" xfId="2937" xr:uid="{00000000-0005-0000-0000-0000529A0000}"/>
    <cellStyle name="Comma 4 2 3 2 13 2" xfId="8299" xr:uid="{00000000-0005-0000-0000-0000539A0000}"/>
    <cellStyle name="Comma 4 2 3 2 13 2 2" xfId="21420" xr:uid="{00000000-0005-0000-0000-0000549A0000}"/>
    <cellStyle name="Comma 4 2 3 2 13 2 2 2" xfId="52803" xr:uid="{00000000-0005-0000-0000-0000559A0000}"/>
    <cellStyle name="Comma 4 2 3 2 13 2 3" xfId="39849" xr:uid="{00000000-0005-0000-0000-0000569A0000}"/>
    <cellStyle name="Comma 4 2 3 2 13 3" xfId="29302" xr:uid="{00000000-0005-0000-0000-0000579A0000}"/>
    <cellStyle name="Comma 4 2 3 2 13 3 2" xfId="60684" xr:uid="{00000000-0005-0000-0000-0000589A0000}"/>
    <cellStyle name="Comma 4 2 3 2 13 4" xfId="13645" xr:uid="{00000000-0005-0000-0000-0000599A0000}"/>
    <cellStyle name="Comma 4 2 3 2 13 4 2" xfId="45030" xr:uid="{00000000-0005-0000-0000-00005A9A0000}"/>
    <cellStyle name="Comma 4 2 3 2 13 5" xfId="34585" xr:uid="{00000000-0005-0000-0000-00005B9A0000}"/>
    <cellStyle name="Comma 4 2 3 2 14" xfId="5641" xr:uid="{00000000-0005-0000-0000-00005C9A0000}"/>
    <cellStyle name="Comma 4 2 3 2 14 2" xfId="24047" xr:uid="{00000000-0005-0000-0000-00005D9A0000}"/>
    <cellStyle name="Comma 4 2 3 2 14 2 2" xfId="55430" xr:uid="{00000000-0005-0000-0000-00005E9A0000}"/>
    <cellStyle name="Comma 4 2 3 2 14 3" xfId="16274" xr:uid="{00000000-0005-0000-0000-00005F9A0000}"/>
    <cellStyle name="Comma 4 2 3 2 14 3 2" xfId="47657" xr:uid="{00000000-0005-0000-0000-0000609A0000}"/>
    <cellStyle name="Comma 4 2 3 2 14 4" xfId="37217" xr:uid="{00000000-0005-0000-0000-0000619A0000}"/>
    <cellStyle name="Comma 4 2 3 2 15" xfId="20297" xr:uid="{00000000-0005-0000-0000-0000629A0000}"/>
    <cellStyle name="Comma 4 2 3 2 15 2" xfId="51680" xr:uid="{00000000-0005-0000-0000-0000639A0000}"/>
    <cellStyle name="Comma 4 2 3 2 16" xfId="26675" xr:uid="{00000000-0005-0000-0000-0000649A0000}"/>
    <cellStyle name="Comma 4 2 3 2 16 2" xfId="58057" xr:uid="{00000000-0005-0000-0000-0000659A0000}"/>
    <cellStyle name="Comma 4 2 3 2 17" xfId="12521" xr:uid="{00000000-0005-0000-0000-0000669A0000}"/>
    <cellStyle name="Comma 4 2 3 2 17 2" xfId="43907" xr:uid="{00000000-0005-0000-0000-0000679A0000}"/>
    <cellStyle name="Comma 4 2 3 2 18" xfId="31954" xr:uid="{00000000-0005-0000-0000-0000689A0000}"/>
    <cellStyle name="Comma 4 2 3 2 2" xfId="257" xr:uid="{00000000-0005-0000-0000-0000699A0000}"/>
    <cellStyle name="Comma 4 2 3 2 2 10" xfId="20298" xr:uid="{00000000-0005-0000-0000-00006A9A0000}"/>
    <cellStyle name="Comma 4 2 3 2 2 10 2" xfId="51681" xr:uid="{00000000-0005-0000-0000-00006B9A0000}"/>
    <cellStyle name="Comma 4 2 3 2 2 11" xfId="26702" xr:uid="{00000000-0005-0000-0000-00006C9A0000}"/>
    <cellStyle name="Comma 4 2 3 2 2 11 2" xfId="58084" xr:uid="{00000000-0005-0000-0000-00006D9A0000}"/>
    <cellStyle name="Comma 4 2 3 2 2 12" xfId="12522" xr:uid="{00000000-0005-0000-0000-00006E9A0000}"/>
    <cellStyle name="Comma 4 2 3 2 2 12 2" xfId="43908" xr:uid="{00000000-0005-0000-0000-00006F9A0000}"/>
    <cellStyle name="Comma 4 2 3 2 2 13" xfId="31982" xr:uid="{00000000-0005-0000-0000-0000709A0000}"/>
    <cellStyle name="Comma 4 2 3 2 2 2" xfId="311" xr:uid="{00000000-0005-0000-0000-0000719A0000}"/>
    <cellStyle name="Comma 4 2 3 2 2 2 10" xfId="32036" xr:uid="{00000000-0005-0000-0000-0000729A0000}"/>
    <cellStyle name="Comma 4 2 3 2 2 2 2" xfId="1747" xr:uid="{00000000-0005-0000-0000-0000739A0000}"/>
    <cellStyle name="Comma 4 2 3 2 2 2 2 2" xfId="4447" xr:uid="{00000000-0005-0000-0000-0000749A0000}"/>
    <cellStyle name="Comma 4 2 3 2 2 2 2 2 2" xfId="9808" xr:uid="{00000000-0005-0000-0000-0000759A0000}"/>
    <cellStyle name="Comma 4 2 3 2 2 2 2 2 2 2" xfId="22927" xr:uid="{00000000-0005-0000-0000-0000769A0000}"/>
    <cellStyle name="Comma 4 2 3 2 2 2 2 2 2 2 2" xfId="54310" xr:uid="{00000000-0005-0000-0000-0000779A0000}"/>
    <cellStyle name="Comma 4 2 3 2 2 2 2 2 2 3" xfId="41356" xr:uid="{00000000-0005-0000-0000-0000789A0000}"/>
    <cellStyle name="Comma 4 2 3 2 2 2 2 2 3" xfId="30809" xr:uid="{00000000-0005-0000-0000-0000799A0000}"/>
    <cellStyle name="Comma 4 2 3 2 2 2 2 2 3 2" xfId="62191" xr:uid="{00000000-0005-0000-0000-00007A9A0000}"/>
    <cellStyle name="Comma 4 2 3 2 2 2 2 2 4" xfId="15152" xr:uid="{00000000-0005-0000-0000-00007B9A0000}"/>
    <cellStyle name="Comma 4 2 3 2 2 2 2 2 4 2" xfId="46537" xr:uid="{00000000-0005-0000-0000-00007C9A0000}"/>
    <cellStyle name="Comma 4 2 3 2 2 2 2 2 5" xfId="36092" xr:uid="{00000000-0005-0000-0000-00007D9A0000}"/>
    <cellStyle name="Comma 4 2 3 2 2 2 2 3" xfId="7150" xr:uid="{00000000-0005-0000-0000-00007E9A0000}"/>
    <cellStyle name="Comma 4 2 3 2 2 2 2 3 2" xfId="25554" xr:uid="{00000000-0005-0000-0000-00007F9A0000}"/>
    <cellStyle name="Comma 4 2 3 2 2 2 2 3 2 2" xfId="56937" xr:uid="{00000000-0005-0000-0000-0000809A0000}"/>
    <cellStyle name="Comma 4 2 3 2 2 2 2 3 3" xfId="17781" xr:uid="{00000000-0005-0000-0000-0000819A0000}"/>
    <cellStyle name="Comma 4 2 3 2 2 2 2 3 3 2" xfId="49164" xr:uid="{00000000-0005-0000-0000-0000829A0000}"/>
    <cellStyle name="Comma 4 2 3 2 2 2 2 3 4" xfId="38724" xr:uid="{00000000-0005-0000-0000-0000839A0000}"/>
    <cellStyle name="Comma 4 2 3 2 2 2 2 4" xfId="20300" xr:uid="{00000000-0005-0000-0000-0000849A0000}"/>
    <cellStyle name="Comma 4 2 3 2 2 2 2 4 2" xfId="51683" xr:uid="{00000000-0005-0000-0000-0000859A0000}"/>
    <cellStyle name="Comma 4 2 3 2 2 2 2 5" xfId="28182" xr:uid="{00000000-0005-0000-0000-0000869A0000}"/>
    <cellStyle name="Comma 4 2 3 2 2 2 2 5 2" xfId="59564" xr:uid="{00000000-0005-0000-0000-0000879A0000}"/>
    <cellStyle name="Comma 4 2 3 2 2 2 2 6" xfId="12524" xr:uid="{00000000-0005-0000-0000-0000889A0000}"/>
    <cellStyle name="Comma 4 2 3 2 2 2 2 6 2" xfId="43910" xr:uid="{00000000-0005-0000-0000-0000899A0000}"/>
    <cellStyle name="Comma 4 2 3 2 2 2 2 7" xfId="33462" xr:uid="{00000000-0005-0000-0000-00008A9A0000}"/>
    <cellStyle name="Comma 4 2 3 2 2 2 3" xfId="2885" xr:uid="{00000000-0005-0000-0000-00008B9A0000}"/>
    <cellStyle name="Comma 4 2 3 2 2 2 3 2" xfId="5558" xr:uid="{00000000-0005-0000-0000-00008C9A0000}"/>
    <cellStyle name="Comma 4 2 3 2 2 2 3 2 2" xfId="10909" xr:uid="{00000000-0005-0000-0000-00008D9A0000}"/>
    <cellStyle name="Comma 4 2 3 2 2 2 3 2 2 2" xfId="24020" xr:uid="{00000000-0005-0000-0000-00008E9A0000}"/>
    <cellStyle name="Comma 4 2 3 2 2 2 3 2 2 2 2" xfId="55403" xr:uid="{00000000-0005-0000-0000-00008F9A0000}"/>
    <cellStyle name="Comma 4 2 3 2 2 2 3 2 2 3" xfId="42449" xr:uid="{00000000-0005-0000-0000-0000909A0000}"/>
    <cellStyle name="Comma 4 2 3 2 2 2 3 2 3" xfId="31902" xr:uid="{00000000-0005-0000-0000-0000919A0000}"/>
    <cellStyle name="Comma 4 2 3 2 2 2 3 2 3 2" xfId="63284" xr:uid="{00000000-0005-0000-0000-0000929A0000}"/>
    <cellStyle name="Comma 4 2 3 2 2 2 3 2 4" xfId="16245" xr:uid="{00000000-0005-0000-0000-0000939A0000}"/>
    <cellStyle name="Comma 4 2 3 2 2 2 3 2 4 2" xfId="47630" xr:uid="{00000000-0005-0000-0000-0000949A0000}"/>
    <cellStyle name="Comma 4 2 3 2 2 2 3 2 5" xfId="37185" xr:uid="{00000000-0005-0000-0000-0000959A0000}"/>
    <cellStyle name="Comma 4 2 3 2 2 2 3 3" xfId="8263" xr:uid="{00000000-0005-0000-0000-0000969A0000}"/>
    <cellStyle name="Comma 4 2 3 2 2 2 3 3 2" xfId="26647" xr:uid="{00000000-0005-0000-0000-0000979A0000}"/>
    <cellStyle name="Comma 4 2 3 2 2 2 3 3 2 2" xfId="58030" xr:uid="{00000000-0005-0000-0000-0000989A0000}"/>
    <cellStyle name="Comma 4 2 3 2 2 2 3 3 3" xfId="18874" xr:uid="{00000000-0005-0000-0000-0000999A0000}"/>
    <cellStyle name="Comma 4 2 3 2 2 2 3 3 3 2" xfId="50257" xr:uid="{00000000-0005-0000-0000-00009A9A0000}"/>
    <cellStyle name="Comma 4 2 3 2 2 2 3 3 4" xfId="39819" xr:uid="{00000000-0005-0000-0000-00009B9A0000}"/>
    <cellStyle name="Comma 4 2 3 2 2 2 3 4" xfId="21393" xr:uid="{00000000-0005-0000-0000-00009C9A0000}"/>
    <cellStyle name="Comma 4 2 3 2 2 2 3 4 2" xfId="52776" xr:uid="{00000000-0005-0000-0000-00009D9A0000}"/>
    <cellStyle name="Comma 4 2 3 2 2 2 3 5" xfId="29275" xr:uid="{00000000-0005-0000-0000-00009E9A0000}"/>
    <cellStyle name="Comma 4 2 3 2 2 2 3 5 2" xfId="60657" xr:uid="{00000000-0005-0000-0000-00009F9A0000}"/>
    <cellStyle name="Comma 4 2 3 2 2 2 3 6" xfId="13617" xr:uid="{00000000-0005-0000-0000-0000A09A0000}"/>
    <cellStyle name="Comma 4 2 3 2 2 2 3 6 2" xfId="45003" xr:uid="{00000000-0005-0000-0000-0000A19A0000}"/>
    <cellStyle name="Comma 4 2 3 2 2 2 3 7" xfId="34555" xr:uid="{00000000-0005-0000-0000-0000A29A0000}"/>
    <cellStyle name="Comma 4 2 3 2 2 2 4" xfId="1746" xr:uid="{00000000-0005-0000-0000-0000A39A0000}"/>
    <cellStyle name="Comma 4 2 3 2 2 2 4 2" xfId="4446" xr:uid="{00000000-0005-0000-0000-0000A49A0000}"/>
    <cellStyle name="Comma 4 2 3 2 2 2 4 2 2" xfId="9807" xr:uid="{00000000-0005-0000-0000-0000A59A0000}"/>
    <cellStyle name="Comma 4 2 3 2 2 2 4 2 2 2" xfId="25553" xr:uid="{00000000-0005-0000-0000-0000A69A0000}"/>
    <cellStyle name="Comma 4 2 3 2 2 2 4 2 2 2 2" xfId="56936" xr:uid="{00000000-0005-0000-0000-0000A79A0000}"/>
    <cellStyle name="Comma 4 2 3 2 2 2 4 2 2 3" xfId="41355" xr:uid="{00000000-0005-0000-0000-0000A89A0000}"/>
    <cellStyle name="Comma 4 2 3 2 2 2 4 2 3" xfId="30808" xr:uid="{00000000-0005-0000-0000-0000A99A0000}"/>
    <cellStyle name="Comma 4 2 3 2 2 2 4 2 3 2" xfId="62190" xr:uid="{00000000-0005-0000-0000-0000AA9A0000}"/>
    <cellStyle name="Comma 4 2 3 2 2 2 4 2 4" xfId="17780" xr:uid="{00000000-0005-0000-0000-0000AB9A0000}"/>
    <cellStyle name="Comma 4 2 3 2 2 2 4 2 4 2" xfId="49163" xr:uid="{00000000-0005-0000-0000-0000AC9A0000}"/>
    <cellStyle name="Comma 4 2 3 2 2 2 4 2 5" xfId="36091" xr:uid="{00000000-0005-0000-0000-0000AD9A0000}"/>
    <cellStyle name="Comma 4 2 3 2 2 2 4 3" xfId="7149" xr:uid="{00000000-0005-0000-0000-0000AE9A0000}"/>
    <cellStyle name="Comma 4 2 3 2 2 2 4 3 2" xfId="22926" xr:uid="{00000000-0005-0000-0000-0000AF9A0000}"/>
    <cellStyle name="Comma 4 2 3 2 2 2 4 3 2 2" xfId="54309" xr:uid="{00000000-0005-0000-0000-0000B09A0000}"/>
    <cellStyle name="Comma 4 2 3 2 2 2 4 3 3" xfId="38723" xr:uid="{00000000-0005-0000-0000-0000B19A0000}"/>
    <cellStyle name="Comma 4 2 3 2 2 2 4 4" xfId="28181" xr:uid="{00000000-0005-0000-0000-0000B29A0000}"/>
    <cellStyle name="Comma 4 2 3 2 2 2 4 4 2" xfId="59563" xr:uid="{00000000-0005-0000-0000-0000B39A0000}"/>
    <cellStyle name="Comma 4 2 3 2 2 2 4 5" xfId="15151" xr:uid="{00000000-0005-0000-0000-0000B49A0000}"/>
    <cellStyle name="Comma 4 2 3 2 2 2 4 5 2" xfId="46536" xr:uid="{00000000-0005-0000-0000-0000B59A0000}"/>
    <cellStyle name="Comma 4 2 3 2 2 2 4 6" xfId="33461" xr:uid="{00000000-0005-0000-0000-0000B69A0000}"/>
    <cellStyle name="Comma 4 2 3 2 2 2 5" xfId="3020" xr:uid="{00000000-0005-0000-0000-0000B79A0000}"/>
    <cellStyle name="Comma 4 2 3 2 2 2 5 2" xfId="8382" xr:uid="{00000000-0005-0000-0000-0000B89A0000}"/>
    <cellStyle name="Comma 4 2 3 2 2 2 5 2 2" xfId="21501" xr:uid="{00000000-0005-0000-0000-0000B99A0000}"/>
    <cellStyle name="Comma 4 2 3 2 2 2 5 2 2 2" xfId="52884" xr:uid="{00000000-0005-0000-0000-0000BA9A0000}"/>
    <cellStyle name="Comma 4 2 3 2 2 2 5 2 3" xfId="39930" xr:uid="{00000000-0005-0000-0000-0000BB9A0000}"/>
    <cellStyle name="Comma 4 2 3 2 2 2 5 3" xfId="29383" xr:uid="{00000000-0005-0000-0000-0000BC9A0000}"/>
    <cellStyle name="Comma 4 2 3 2 2 2 5 3 2" xfId="60765" xr:uid="{00000000-0005-0000-0000-0000BD9A0000}"/>
    <cellStyle name="Comma 4 2 3 2 2 2 5 4" xfId="13726" xr:uid="{00000000-0005-0000-0000-0000BE9A0000}"/>
    <cellStyle name="Comma 4 2 3 2 2 2 5 4 2" xfId="45111" xr:uid="{00000000-0005-0000-0000-0000BF9A0000}"/>
    <cellStyle name="Comma 4 2 3 2 2 2 5 5" xfId="34666" xr:uid="{00000000-0005-0000-0000-0000C09A0000}"/>
    <cellStyle name="Comma 4 2 3 2 2 2 6" xfId="5724" xr:uid="{00000000-0005-0000-0000-0000C19A0000}"/>
    <cellStyle name="Comma 4 2 3 2 2 2 6 2" xfId="24128" xr:uid="{00000000-0005-0000-0000-0000C29A0000}"/>
    <cellStyle name="Comma 4 2 3 2 2 2 6 2 2" xfId="55511" xr:uid="{00000000-0005-0000-0000-0000C39A0000}"/>
    <cellStyle name="Comma 4 2 3 2 2 2 6 3" xfId="16355" xr:uid="{00000000-0005-0000-0000-0000C49A0000}"/>
    <cellStyle name="Comma 4 2 3 2 2 2 6 3 2" xfId="47738" xr:uid="{00000000-0005-0000-0000-0000C59A0000}"/>
    <cellStyle name="Comma 4 2 3 2 2 2 6 4" xfId="37298" xr:uid="{00000000-0005-0000-0000-0000C69A0000}"/>
    <cellStyle name="Comma 4 2 3 2 2 2 7" xfId="20299" xr:uid="{00000000-0005-0000-0000-0000C79A0000}"/>
    <cellStyle name="Comma 4 2 3 2 2 2 7 2" xfId="51682" xr:uid="{00000000-0005-0000-0000-0000C89A0000}"/>
    <cellStyle name="Comma 4 2 3 2 2 2 8" xfId="26756" xr:uid="{00000000-0005-0000-0000-0000C99A0000}"/>
    <cellStyle name="Comma 4 2 3 2 2 2 8 2" xfId="58138" xr:uid="{00000000-0005-0000-0000-0000CA9A0000}"/>
    <cellStyle name="Comma 4 2 3 2 2 2 9" xfId="12523" xr:uid="{00000000-0005-0000-0000-0000CB9A0000}"/>
    <cellStyle name="Comma 4 2 3 2 2 2 9 2" xfId="43909" xr:uid="{00000000-0005-0000-0000-0000CC9A0000}"/>
    <cellStyle name="Comma 4 2 3 2 2 3" xfId="1748" xr:uid="{00000000-0005-0000-0000-0000CD9A0000}"/>
    <cellStyle name="Comma 4 2 3 2 2 3 2" xfId="4448" xr:uid="{00000000-0005-0000-0000-0000CE9A0000}"/>
    <cellStyle name="Comma 4 2 3 2 2 3 2 2" xfId="9809" xr:uid="{00000000-0005-0000-0000-0000CF9A0000}"/>
    <cellStyle name="Comma 4 2 3 2 2 3 2 2 2" xfId="22928" xr:uid="{00000000-0005-0000-0000-0000D09A0000}"/>
    <cellStyle name="Comma 4 2 3 2 2 3 2 2 2 2" xfId="54311" xr:uid="{00000000-0005-0000-0000-0000D19A0000}"/>
    <cellStyle name="Comma 4 2 3 2 2 3 2 2 3" xfId="41357" xr:uid="{00000000-0005-0000-0000-0000D29A0000}"/>
    <cellStyle name="Comma 4 2 3 2 2 3 2 3" xfId="30810" xr:uid="{00000000-0005-0000-0000-0000D39A0000}"/>
    <cellStyle name="Comma 4 2 3 2 2 3 2 3 2" xfId="62192" xr:uid="{00000000-0005-0000-0000-0000D49A0000}"/>
    <cellStyle name="Comma 4 2 3 2 2 3 2 4" xfId="15153" xr:uid="{00000000-0005-0000-0000-0000D59A0000}"/>
    <cellStyle name="Comma 4 2 3 2 2 3 2 4 2" xfId="46538" xr:uid="{00000000-0005-0000-0000-0000D69A0000}"/>
    <cellStyle name="Comma 4 2 3 2 2 3 2 5" xfId="36093" xr:uid="{00000000-0005-0000-0000-0000D79A0000}"/>
    <cellStyle name="Comma 4 2 3 2 2 3 3" xfId="7151" xr:uid="{00000000-0005-0000-0000-0000D89A0000}"/>
    <cellStyle name="Comma 4 2 3 2 2 3 3 2" xfId="25555" xr:uid="{00000000-0005-0000-0000-0000D99A0000}"/>
    <cellStyle name="Comma 4 2 3 2 2 3 3 2 2" xfId="56938" xr:uid="{00000000-0005-0000-0000-0000DA9A0000}"/>
    <cellStyle name="Comma 4 2 3 2 2 3 3 3" xfId="17782" xr:uid="{00000000-0005-0000-0000-0000DB9A0000}"/>
    <cellStyle name="Comma 4 2 3 2 2 3 3 3 2" xfId="49165" xr:uid="{00000000-0005-0000-0000-0000DC9A0000}"/>
    <cellStyle name="Comma 4 2 3 2 2 3 3 4" xfId="38725" xr:uid="{00000000-0005-0000-0000-0000DD9A0000}"/>
    <cellStyle name="Comma 4 2 3 2 2 3 4" xfId="20301" xr:uid="{00000000-0005-0000-0000-0000DE9A0000}"/>
    <cellStyle name="Comma 4 2 3 2 2 3 4 2" xfId="51684" xr:uid="{00000000-0005-0000-0000-0000DF9A0000}"/>
    <cellStyle name="Comma 4 2 3 2 2 3 5" xfId="28183" xr:uid="{00000000-0005-0000-0000-0000E09A0000}"/>
    <cellStyle name="Comma 4 2 3 2 2 3 5 2" xfId="59565" xr:uid="{00000000-0005-0000-0000-0000E19A0000}"/>
    <cellStyle name="Comma 4 2 3 2 2 3 6" xfId="12525" xr:uid="{00000000-0005-0000-0000-0000E29A0000}"/>
    <cellStyle name="Comma 4 2 3 2 2 3 6 2" xfId="43911" xr:uid="{00000000-0005-0000-0000-0000E39A0000}"/>
    <cellStyle name="Comma 4 2 3 2 2 3 7" xfId="33463" xr:uid="{00000000-0005-0000-0000-0000E49A0000}"/>
    <cellStyle name="Comma 4 2 3 2 2 4" xfId="1749" xr:uid="{00000000-0005-0000-0000-0000E59A0000}"/>
    <cellStyle name="Comma 4 2 3 2 2 4 2" xfId="4449" xr:uid="{00000000-0005-0000-0000-0000E69A0000}"/>
    <cellStyle name="Comma 4 2 3 2 2 4 2 2" xfId="9810" xr:uid="{00000000-0005-0000-0000-0000E79A0000}"/>
    <cellStyle name="Comma 4 2 3 2 2 4 2 2 2" xfId="22929" xr:uid="{00000000-0005-0000-0000-0000E89A0000}"/>
    <cellStyle name="Comma 4 2 3 2 2 4 2 2 2 2" xfId="54312" xr:uid="{00000000-0005-0000-0000-0000E99A0000}"/>
    <cellStyle name="Comma 4 2 3 2 2 4 2 2 3" xfId="41358" xr:uid="{00000000-0005-0000-0000-0000EA9A0000}"/>
    <cellStyle name="Comma 4 2 3 2 2 4 2 3" xfId="30811" xr:uid="{00000000-0005-0000-0000-0000EB9A0000}"/>
    <cellStyle name="Comma 4 2 3 2 2 4 2 3 2" xfId="62193" xr:uid="{00000000-0005-0000-0000-0000EC9A0000}"/>
    <cellStyle name="Comma 4 2 3 2 2 4 2 4" xfId="15154" xr:uid="{00000000-0005-0000-0000-0000ED9A0000}"/>
    <cellStyle name="Comma 4 2 3 2 2 4 2 4 2" xfId="46539" xr:uid="{00000000-0005-0000-0000-0000EE9A0000}"/>
    <cellStyle name="Comma 4 2 3 2 2 4 2 5" xfId="36094" xr:uid="{00000000-0005-0000-0000-0000EF9A0000}"/>
    <cellStyle name="Comma 4 2 3 2 2 4 3" xfId="7152" xr:uid="{00000000-0005-0000-0000-0000F09A0000}"/>
    <cellStyle name="Comma 4 2 3 2 2 4 3 2" xfId="25556" xr:uid="{00000000-0005-0000-0000-0000F19A0000}"/>
    <cellStyle name="Comma 4 2 3 2 2 4 3 2 2" xfId="56939" xr:uid="{00000000-0005-0000-0000-0000F29A0000}"/>
    <cellStyle name="Comma 4 2 3 2 2 4 3 3" xfId="17783" xr:uid="{00000000-0005-0000-0000-0000F39A0000}"/>
    <cellStyle name="Comma 4 2 3 2 2 4 3 3 2" xfId="49166" xr:uid="{00000000-0005-0000-0000-0000F49A0000}"/>
    <cellStyle name="Comma 4 2 3 2 2 4 3 4" xfId="38726" xr:uid="{00000000-0005-0000-0000-0000F59A0000}"/>
    <cellStyle name="Comma 4 2 3 2 2 4 4" xfId="20302" xr:uid="{00000000-0005-0000-0000-0000F69A0000}"/>
    <cellStyle name="Comma 4 2 3 2 2 4 4 2" xfId="51685" xr:uid="{00000000-0005-0000-0000-0000F79A0000}"/>
    <cellStyle name="Comma 4 2 3 2 2 4 5" xfId="28184" xr:uid="{00000000-0005-0000-0000-0000F89A0000}"/>
    <cellStyle name="Comma 4 2 3 2 2 4 5 2" xfId="59566" xr:uid="{00000000-0005-0000-0000-0000F99A0000}"/>
    <cellStyle name="Comma 4 2 3 2 2 4 6" xfId="12526" xr:uid="{00000000-0005-0000-0000-0000FA9A0000}"/>
    <cellStyle name="Comma 4 2 3 2 2 4 6 2" xfId="43912" xr:uid="{00000000-0005-0000-0000-0000FB9A0000}"/>
    <cellStyle name="Comma 4 2 3 2 2 4 7" xfId="33464" xr:uid="{00000000-0005-0000-0000-0000FC9A0000}"/>
    <cellStyle name="Comma 4 2 3 2 2 5" xfId="2772" xr:uid="{00000000-0005-0000-0000-0000FD9A0000}"/>
    <cellStyle name="Comma 4 2 3 2 2 5 2" xfId="5445" xr:uid="{00000000-0005-0000-0000-0000FE9A0000}"/>
    <cellStyle name="Comma 4 2 3 2 2 5 2 2" xfId="10800" xr:uid="{00000000-0005-0000-0000-0000FF9A0000}"/>
    <cellStyle name="Comma 4 2 3 2 2 5 2 2 2" xfId="23912" xr:uid="{00000000-0005-0000-0000-0000009B0000}"/>
    <cellStyle name="Comma 4 2 3 2 2 5 2 2 2 2" xfId="55295" xr:uid="{00000000-0005-0000-0000-0000019B0000}"/>
    <cellStyle name="Comma 4 2 3 2 2 5 2 2 3" xfId="42341" xr:uid="{00000000-0005-0000-0000-0000029B0000}"/>
    <cellStyle name="Comma 4 2 3 2 2 5 2 3" xfId="31794" xr:uid="{00000000-0005-0000-0000-0000039B0000}"/>
    <cellStyle name="Comma 4 2 3 2 2 5 2 3 2" xfId="63176" xr:uid="{00000000-0005-0000-0000-0000049B0000}"/>
    <cellStyle name="Comma 4 2 3 2 2 5 2 4" xfId="16137" xr:uid="{00000000-0005-0000-0000-0000059B0000}"/>
    <cellStyle name="Comma 4 2 3 2 2 5 2 4 2" xfId="47522" xr:uid="{00000000-0005-0000-0000-0000069B0000}"/>
    <cellStyle name="Comma 4 2 3 2 2 5 2 5" xfId="37077" xr:uid="{00000000-0005-0000-0000-0000079B0000}"/>
    <cellStyle name="Comma 4 2 3 2 2 5 3" xfId="8153" xr:uid="{00000000-0005-0000-0000-0000089B0000}"/>
    <cellStyle name="Comma 4 2 3 2 2 5 3 2" xfId="26539" xr:uid="{00000000-0005-0000-0000-0000099B0000}"/>
    <cellStyle name="Comma 4 2 3 2 2 5 3 2 2" xfId="57922" xr:uid="{00000000-0005-0000-0000-00000A9B0000}"/>
    <cellStyle name="Comma 4 2 3 2 2 5 3 3" xfId="18766" xr:uid="{00000000-0005-0000-0000-00000B9B0000}"/>
    <cellStyle name="Comma 4 2 3 2 2 5 3 3 2" xfId="50149" xr:uid="{00000000-0005-0000-0000-00000C9B0000}"/>
    <cellStyle name="Comma 4 2 3 2 2 5 3 4" xfId="39711" xr:uid="{00000000-0005-0000-0000-00000D9B0000}"/>
    <cellStyle name="Comma 4 2 3 2 2 5 4" xfId="21285" xr:uid="{00000000-0005-0000-0000-00000E9B0000}"/>
    <cellStyle name="Comma 4 2 3 2 2 5 4 2" xfId="52668" xr:uid="{00000000-0005-0000-0000-00000F9B0000}"/>
    <cellStyle name="Comma 4 2 3 2 2 5 5" xfId="29167" xr:uid="{00000000-0005-0000-0000-0000109B0000}"/>
    <cellStyle name="Comma 4 2 3 2 2 5 5 2" xfId="60549" xr:uid="{00000000-0005-0000-0000-0000119B0000}"/>
    <cellStyle name="Comma 4 2 3 2 2 5 6" xfId="13509" xr:uid="{00000000-0005-0000-0000-0000129B0000}"/>
    <cellStyle name="Comma 4 2 3 2 2 5 6 2" xfId="44895" xr:uid="{00000000-0005-0000-0000-0000139B0000}"/>
    <cellStyle name="Comma 4 2 3 2 2 5 7" xfId="34447" xr:uid="{00000000-0005-0000-0000-0000149B0000}"/>
    <cellStyle name="Comma 4 2 3 2 2 6" xfId="2831" xr:uid="{00000000-0005-0000-0000-0000159B0000}"/>
    <cellStyle name="Comma 4 2 3 2 2 6 2" xfId="5504" xr:uid="{00000000-0005-0000-0000-0000169B0000}"/>
    <cellStyle name="Comma 4 2 3 2 2 6 2 2" xfId="10855" xr:uid="{00000000-0005-0000-0000-0000179B0000}"/>
    <cellStyle name="Comma 4 2 3 2 2 6 2 2 2" xfId="23966" xr:uid="{00000000-0005-0000-0000-0000189B0000}"/>
    <cellStyle name="Comma 4 2 3 2 2 6 2 2 2 2" xfId="55349" xr:uid="{00000000-0005-0000-0000-0000199B0000}"/>
    <cellStyle name="Comma 4 2 3 2 2 6 2 2 3" xfId="42395" xr:uid="{00000000-0005-0000-0000-00001A9B0000}"/>
    <cellStyle name="Comma 4 2 3 2 2 6 2 3" xfId="31848" xr:uid="{00000000-0005-0000-0000-00001B9B0000}"/>
    <cellStyle name="Comma 4 2 3 2 2 6 2 3 2" xfId="63230" xr:uid="{00000000-0005-0000-0000-00001C9B0000}"/>
    <cellStyle name="Comma 4 2 3 2 2 6 2 4" xfId="16191" xr:uid="{00000000-0005-0000-0000-00001D9B0000}"/>
    <cellStyle name="Comma 4 2 3 2 2 6 2 4 2" xfId="47576" xr:uid="{00000000-0005-0000-0000-00001E9B0000}"/>
    <cellStyle name="Comma 4 2 3 2 2 6 2 5" xfId="37131" xr:uid="{00000000-0005-0000-0000-00001F9B0000}"/>
    <cellStyle name="Comma 4 2 3 2 2 6 3" xfId="8209" xr:uid="{00000000-0005-0000-0000-0000209B0000}"/>
    <cellStyle name="Comma 4 2 3 2 2 6 3 2" xfId="26593" xr:uid="{00000000-0005-0000-0000-0000219B0000}"/>
    <cellStyle name="Comma 4 2 3 2 2 6 3 2 2" xfId="57976" xr:uid="{00000000-0005-0000-0000-0000229B0000}"/>
    <cellStyle name="Comma 4 2 3 2 2 6 3 3" xfId="18820" xr:uid="{00000000-0005-0000-0000-0000239B0000}"/>
    <cellStyle name="Comma 4 2 3 2 2 6 3 3 2" xfId="50203" xr:uid="{00000000-0005-0000-0000-0000249B0000}"/>
    <cellStyle name="Comma 4 2 3 2 2 6 3 4" xfId="39765" xr:uid="{00000000-0005-0000-0000-0000259B0000}"/>
    <cellStyle name="Comma 4 2 3 2 2 6 4" xfId="21339" xr:uid="{00000000-0005-0000-0000-0000269B0000}"/>
    <cellStyle name="Comma 4 2 3 2 2 6 4 2" xfId="52722" xr:uid="{00000000-0005-0000-0000-0000279B0000}"/>
    <cellStyle name="Comma 4 2 3 2 2 6 5" xfId="29221" xr:uid="{00000000-0005-0000-0000-0000289B0000}"/>
    <cellStyle name="Comma 4 2 3 2 2 6 5 2" xfId="60603" xr:uid="{00000000-0005-0000-0000-0000299B0000}"/>
    <cellStyle name="Comma 4 2 3 2 2 6 6" xfId="13563" xr:uid="{00000000-0005-0000-0000-00002A9B0000}"/>
    <cellStyle name="Comma 4 2 3 2 2 6 6 2" xfId="44949" xr:uid="{00000000-0005-0000-0000-00002B9B0000}"/>
    <cellStyle name="Comma 4 2 3 2 2 6 7" xfId="34501" xr:uid="{00000000-0005-0000-0000-00002C9B0000}"/>
    <cellStyle name="Comma 4 2 3 2 2 7" xfId="1745" xr:uid="{00000000-0005-0000-0000-00002D9B0000}"/>
    <cellStyle name="Comma 4 2 3 2 2 7 2" xfId="4445" xr:uid="{00000000-0005-0000-0000-00002E9B0000}"/>
    <cellStyle name="Comma 4 2 3 2 2 7 2 2" xfId="9806" xr:uid="{00000000-0005-0000-0000-00002F9B0000}"/>
    <cellStyle name="Comma 4 2 3 2 2 7 2 2 2" xfId="25552" xr:uid="{00000000-0005-0000-0000-0000309B0000}"/>
    <cellStyle name="Comma 4 2 3 2 2 7 2 2 2 2" xfId="56935" xr:uid="{00000000-0005-0000-0000-0000319B0000}"/>
    <cellStyle name="Comma 4 2 3 2 2 7 2 2 3" xfId="41354" xr:uid="{00000000-0005-0000-0000-0000329B0000}"/>
    <cellStyle name="Comma 4 2 3 2 2 7 2 3" xfId="30807" xr:uid="{00000000-0005-0000-0000-0000339B0000}"/>
    <cellStyle name="Comma 4 2 3 2 2 7 2 3 2" xfId="62189" xr:uid="{00000000-0005-0000-0000-0000349B0000}"/>
    <cellStyle name="Comma 4 2 3 2 2 7 2 4" xfId="17779" xr:uid="{00000000-0005-0000-0000-0000359B0000}"/>
    <cellStyle name="Comma 4 2 3 2 2 7 2 4 2" xfId="49162" xr:uid="{00000000-0005-0000-0000-0000369B0000}"/>
    <cellStyle name="Comma 4 2 3 2 2 7 2 5" xfId="36090" xr:uid="{00000000-0005-0000-0000-0000379B0000}"/>
    <cellStyle name="Comma 4 2 3 2 2 7 3" xfId="7148" xr:uid="{00000000-0005-0000-0000-0000389B0000}"/>
    <cellStyle name="Comma 4 2 3 2 2 7 3 2" xfId="22925" xr:uid="{00000000-0005-0000-0000-0000399B0000}"/>
    <cellStyle name="Comma 4 2 3 2 2 7 3 2 2" xfId="54308" xr:uid="{00000000-0005-0000-0000-00003A9B0000}"/>
    <cellStyle name="Comma 4 2 3 2 2 7 3 3" xfId="38722" xr:uid="{00000000-0005-0000-0000-00003B9B0000}"/>
    <cellStyle name="Comma 4 2 3 2 2 7 4" xfId="28180" xr:uid="{00000000-0005-0000-0000-00003C9B0000}"/>
    <cellStyle name="Comma 4 2 3 2 2 7 4 2" xfId="59562" xr:uid="{00000000-0005-0000-0000-00003D9B0000}"/>
    <cellStyle name="Comma 4 2 3 2 2 7 5" xfId="15150" xr:uid="{00000000-0005-0000-0000-00003E9B0000}"/>
    <cellStyle name="Comma 4 2 3 2 2 7 5 2" xfId="46535" xr:uid="{00000000-0005-0000-0000-00003F9B0000}"/>
    <cellStyle name="Comma 4 2 3 2 2 7 6" xfId="33460" xr:uid="{00000000-0005-0000-0000-0000409B0000}"/>
    <cellStyle name="Comma 4 2 3 2 2 8" xfId="2966" xr:uid="{00000000-0005-0000-0000-0000419B0000}"/>
    <cellStyle name="Comma 4 2 3 2 2 8 2" xfId="8328" xr:uid="{00000000-0005-0000-0000-0000429B0000}"/>
    <cellStyle name="Comma 4 2 3 2 2 8 2 2" xfId="21447" xr:uid="{00000000-0005-0000-0000-0000439B0000}"/>
    <cellStyle name="Comma 4 2 3 2 2 8 2 2 2" xfId="52830" xr:uid="{00000000-0005-0000-0000-0000449B0000}"/>
    <cellStyle name="Comma 4 2 3 2 2 8 2 3" xfId="39876" xr:uid="{00000000-0005-0000-0000-0000459B0000}"/>
    <cellStyle name="Comma 4 2 3 2 2 8 3" xfId="29329" xr:uid="{00000000-0005-0000-0000-0000469B0000}"/>
    <cellStyle name="Comma 4 2 3 2 2 8 3 2" xfId="60711" xr:uid="{00000000-0005-0000-0000-0000479B0000}"/>
    <cellStyle name="Comma 4 2 3 2 2 8 4" xfId="13672" xr:uid="{00000000-0005-0000-0000-0000489B0000}"/>
    <cellStyle name="Comma 4 2 3 2 2 8 4 2" xfId="45057" xr:uid="{00000000-0005-0000-0000-0000499B0000}"/>
    <cellStyle name="Comma 4 2 3 2 2 8 5" xfId="34612" xr:uid="{00000000-0005-0000-0000-00004A9B0000}"/>
    <cellStyle name="Comma 4 2 3 2 2 9" xfId="5670" xr:uid="{00000000-0005-0000-0000-00004B9B0000}"/>
    <cellStyle name="Comma 4 2 3 2 2 9 2" xfId="24074" xr:uid="{00000000-0005-0000-0000-00004C9B0000}"/>
    <cellStyle name="Comma 4 2 3 2 2 9 2 2" xfId="55457" xr:uid="{00000000-0005-0000-0000-00004D9B0000}"/>
    <cellStyle name="Comma 4 2 3 2 2 9 3" xfId="16301" xr:uid="{00000000-0005-0000-0000-00004E9B0000}"/>
    <cellStyle name="Comma 4 2 3 2 2 9 3 2" xfId="47684" xr:uid="{00000000-0005-0000-0000-00004F9B0000}"/>
    <cellStyle name="Comma 4 2 3 2 2 9 4" xfId="37244" xr:uid="{00000000-0005-0000-0000-0000509B0000}"/>
    <cellStyle name="Comma 4 2 3 2 3" xfId="284" xr:uid="{00000000-0005-0000-0000-0000519B0000}"/>
    <cellStyle name="Comma 4 2 3 2 3 10" xfId="26729" xr:uid="{00000000-0005-0000-0000-0000529B0000}"/>
    <cellStyle name="Comma 4 2 3 2 3 10 2" xfId="58111" xr:uid="{00000000-0005-0000-0000-0000539B0000}"/>
    <cellStyle name="Comma 4 2 3 2 3 11" xfId="12527" xr:uid="{00000000-0005-0000-0000-0000549B0000}"/>
    <cellStyle name="Comma 4 2 3 2 3 11 2" xfId="43913" xr:uid="{00000000-0005-0000-0000-0000559B0000}"/>
    <cellStyle name="Comma 4 2 3 2 3 12" xfId="32009" xr:uid="{00000000-0005-0000-0000-0000569B0000}"/>
    <cellStyle name="Comma 4 2 3 2 3 2" xfId="1751" xr:uid="{00000000-0005-0000-0000-0000579B0000}"/>
    <cellStyle name="Comma 4 2 3 2 3 2 2" xfId="1752" xr:uid="{00000000-0005-0000-0000-0000589B0000}"/>
    <cellStyle name="Comma 4 2 3 2 3 2 2 2" xfId="4452" xr:uid="{00000000-0005-0000-0000-0000599B0000}"/>
    <cellStyle name="Comma 4 2 3 2 3 2 2 2 2" xfId="9813" xr:uid="{00000000-0005-0000-0000-00005A9B0000}"/>
    <cellStyle name="Comma 4 2 3 2 3 2 2 2 2 2" xfId="22932" xr:uid="{00000000-0005-0000-0000-00005B9B0000}"/>
    <cellStyle name="Comma 4 2 3 2 3 2 2 2 2 2 2" xfId="54315" xr:uid="{00000000-0005-0000-0000-00005C9B0000}"/>
    <cellStyle name="Comma 4 2 3 2 3 2 2 2 2 3" xfId="41361" xr:uid="{00000000-0005-0000-0000-00005D9B0000}"/>
    <cellStyle name="Comma 4 2 3 2 3 2 2 2 3" xfId="30814" xr:uid="{00000000-0005-0000-0000-00005E9B0000}"/>
    <cellStyle name="Comma 4 2 3 2 3 2 2 2 3 2" xfId="62196" xr:uid="{00000000-0005-0000-0000-00005F9B0000}"/>
    <cellStyle name="Comma 4 2 3 2 3 2 2 2 4" xfId="15157" xr:uid="{00000000-0005-0000-0000-0000609B0000}"/>
    <cellStyle name="Comma 4 2 3 2 3 2 2 2 4 2" xfId="46542" xr:uid="{00000000-0005-0000-0000-0000619B0000}"/>
    <cellStyle name="Comma 4 2 3 2 3 2 2 2 5" xfId="36097" xr:uid="{00000000-0005-0000-0000-0000629B0000}"/>
    <cellStyle name="Comma 4 2 3 2 3 2 2 3" xfId="7155" xr:uid="{00000000-0005-0000-0000-0000639B0000}"/>
    <cellStyle name="Comma 4 2 3 2 3 2 2 3 2" xfId="25559" xr:uid="{00000000-0005-0000-0000-0000649B0000}"/>
    <cellStyle name="Comma 4 2 3 2 3 2 2 3 2 2" xfId="56942" xr:uid="{00000000-0005-0000-0000-0000659B0000}"/>
    <cellStyle name="Comma 4 2 3 2 3 2 2 3 3" xfId="17786" xr:uid="{00000000-0005-0000-0000-0000669B0000}"/>
    <cellStyle name="Comma 4 2 3 2 3 2 2 3 3 2" xfId="49169" xr:uid="{00000000-0005-0000-0000-0000679B0000}"/>
    <cellStyle name="Comma 4 2 3 2 3 2 2 3 4" xfId="38729" xr:uid="{00000000-0005-0000-0000-0000689B0000}"/>
    <cellStyle name="Comma 4 2 3 2 3 2 2 4" xfId="20305" xr:uid="{00000000-0005-0000-0000-0000699B0000}"/>
    <cellStyle name="Comma 4 2 3 2 3 2 2 4 2" xfId="51688" xr:uid="{00000000-0005-0000-0000-00006A9B0000}"/>
    <cellStyle name="Comma 4 2 3 2 3 2 2 5" xfId="28187" xr:uid="{00000000-0005-0000-0000-00006B9B0000}"/>
    <cellStyle name="Comma 4 2 3 2 3 2 2 5 2" xfId="59569" xr:uid="{00000000-0005-0000-0000-00006C9B0000}"/>
    <cellStyle name="Comma 4 2 3 2 3 2 2 6" xfId="12529" xr:uid="{00000000-0005-0000-0000-00006D9B0000}"/>
    <cellStyle name="Comma 4 2 3 2 3 2 2 6 2" xfId="43915" xr:uid="{00000000-0005-0000-0000-00006E9B0000}"/>
    <cellStyle name="Comma 4 2 3 2 3 2 2 7" xfId="33467" xr:uid="{00000000-0005-0000-0000-00006F9B0000}"/>
    <cellStyle name="Comma 4 2 3 2 3 2 3" xfId="4451" xr:uid="{00000000-0005-0000-0000-0000709B0000}"/>
    <cellStyle name="Comma 4 2 3 2 3 2 3 2" xfId="9812" xr:uid="{00000000-0005-0000-0000-0000719B0000}"/>
    <cellStyle name="Comma 4 2 3 2 3 2 3 2 2" xfId="22931" xr:uid="{00000000-0005-0000-0000-0000729B0000}"/>
    <cellStyle name="Comma 4 2 3 2 3 2 3 2 2 2" xfId="54314" xr:uid="{00000000-0005-0000-0000-0000739B0000}"/>
    <cellStyle name="Comma 4 2 3 2 3 2 3 2 3" xfId="41360" xr:uid="{00000000-0005-0000-0000-0000749B0000}"/>
    <cellStyle name="Comma 4 2 3 2 3 2 3 3" xfId="30813" xr:uid="{00000000-0005-0000-0000-0000759B0000}"/>
    <cellStyle name="Comma 4 2 3 2 3 2 3 3 2" xfId="62195" xr:uid="{00000000-0005-0000-0000-0000769B0000}"/>
    <cellStyle name="Comma 4 2 3 2 3 2 3 4" xfId="15156" xr:uid="{00000000-0005-0000-0000-0000779B0000}"/>
    <cellStyle name="Comma 4 2 3 2 3 2 3 4 2" xfId="46541" xr:uid="{00000000-0005-0000-0000-0000789B0000}"/>
    <cellStyle name="Comma 4 2 3 2 3 2 3 5" xfId="36096" xr:uid="{00000000-0005-0000-0000-0000799B0000}"/>
    <cellStyle name="Comma 4 2 3 2 3 2 4" xfId="7154" xr:uid="{00000000-0005-0000-0000-00007A9B0000}"/>
    <cellStyle name="Comma 4 2 3 2 3 2 4 2" xfId="25558" xr:uid="{00000000-0005-0000-0000-00007B9B0000}"/>
    <cellStyle name="Comma 4 2 3 2 3 2 4 2 2" xfId="56941" xr:uid="{00000000-0005-0000-0000-00007C9B0000}"/>
    <cellStyle name="Comma 4 2 3 2 3 2 4 3" xfId="17785" xr:uid="{00000000-0005-0000-0000-00007D9B0000}"/>
    <cellStyle name="Comma 4 2 3 2 3 2 4 3 2" xfId="49168" xr:uid="{00000000-0005-0000-0000-00007E9B0000}"/>
    <cellStyle name="Comma 4 2 3 2 3 2 4 4" xfId="38728" xr:uid="{00000000-0005-0000-0000-00007F9B0000}"/>
    <cellStyle name="Comma 4 2 3 2 3 2 5" xfId="20304" xr:uid="{00000000-0005-0000-0000-0000809B0000}"/>
    <cellStyle name="Comma 4 2 3 2 3 2 5 2" xfId="51687" xr:uid="{00000000-0005-0000-0000-0000819B0000}"/>
    <cellStyle name="Comma 4 2 3 2 3 2 6" xfId="28186" xr:uid="{00000000-0005-0000-0000-0000829B0000}"/>
    <cellStyle name="Comma 4 2 3 2 3 2 6 2" xfId="59568" xr:uid="{00000000-0005-0000-0000-0000839B0000}"/>
    <cellStyle name="Comma 4 2 3 2 3 2 7" xfId="12528" xr:uid="{00000000-0005-0000-0000-0000849B0000}"/>
    <cellStyle name="Comma 4 2 3 2 3 2 7 2" xfId="43914" xr:uid="{00000000-0005-0000-0000-0000859B0000}"/>
    <cellStyle name="Comma 4 2 3 2 3 2 8" xfId="33466" xr:uid="{00000000-0005-0000-0000-0000869B0000}"/>
    <cellStyle name="Comma 4 2 3 2 3 3" xfId="1753" xr:uid="{00000000-0005-0000-0000-0000879B0000}"/>
    <cellStyle name="Comma 4 2 3 2 3 3 2" xfId="4453" xr:uid="{00000000-0005-0000-0000-0000889B0000}"/>
    <cellStyle name="Comma 4 2 3 2 3 3 2 2" xfId="9814" xr:uid="{00000000-0005-0000-0000-0000899B0000}"/>
    <cellStyle name="Comma 4 2 3 2 3 3 2 2 2" xfId="22933" xr:uid="{00000000-0005-0000-0000-00008A9B0000}"/>
    <cellStyle name="Comma 4 2 3 2 3 3 2 2 2 2" xfId="54316" xr:uid="{00000000-0005-0000-0000-00008B9B0000}"/>
    <cellStyle name="Comma 4 2 3 2 3 3 2 2 3" xfId="41362" xr:uid="{00000000-0005-0000-0000-00008C9B0000}"/>
    <cellStyle name="Comma 4 2 3 2 3 3 2 3" xfId="30815" xr:uid="{00000000-0005-0000-0000-00008D9B0000}"/>
    <cellStyle name="Comma 4 2 3 2 3 3 2 3 2" xfId="62197" xr:uid="{00000000-0005-0000-0000-00008E9B0000}"/>
    <cellStyle name="Comma 4 2 3 2 3 3 2 4" xfId="15158" xr:uid="{00000000-0005-0000-0000-00008F9B0000}"/>
    <cellStyle name="Comma 4 2 3 2 3 3 2 4 2" xfId="46543" xr:uid="{00000000-0005-0000-0000-0000909B0000}"/>
    <cellStyle name="Comma 4 2 3 2 3 3 2 5" xfId="36098" xr:uid="{00000000-0005-0000-0000-0000919B0000}"/>
    <cellStyle name="Comma 4 2 3 2 3 3 3" xfId="7156" xr:uid="{00000000-0005-0000-0000-0000929B0000}"/>
    <cellStyle name="Comma 4 2 3 2 3 3 3 2" xfId="25560" xr:uid="{00000000-0005-0000-0000-0000939B0000}"/>
    <cellStyle name="Comma 4 2 3 2 3 3 3 2 2" xfId="56943" xr:uid="{00000000-0005-0000-0000-0000949B0000}"/>
    <cellStyle name="Comma 4 2 3 2 3 3 3 3" xfId="17787" xr:uid="{00000000-0005-0000-0000-0000959B0000}"/>
    <cellStyle name="Comma 4 2 3 2 3 3 3 3 2" xfId="49170" xr:uid="{00000000-0005-0000-0000-0000969B0000}"/>
    <cellStyle name="Comma 4 2 3 2 3 3 3 4" xfId="38730" xr:uid="{00000000-0005-0000-0000-0000979B0000}"/>
    <cellStyle name="Comma 4 2 3 2 3 3 4" xfId="20306" xr:uid="{00000000-0005-0000-0000-0000989B0000}"/>
    <cellStyle name="Comma 4 2 3 2 3 3 4 2" xfId="51689" xr:uid="{00000000-0005-0000-0000-0000999B0000}"/>
    <cellStyle name="Comma 4 2 3 2 3 3 5" xfId="28188" xr:uid="{00000000-0005-0000-0000-00009A9B0000}"/>
    <cellStyle name="Comma 4 2 3 2 3 3 5 2" xfId="59570" xr:uid="{00000000-0005-0000-0000-00009B9B0000}"/>
    <cellStyle name="Comma 4 2 3 2 3 3 6" xfId="12530" xr:uid="{00000000-0005-0000-0000-00009C9B0000}"/>
    <cellStyle name="Comma 4 2 3 2 3 3 6 2" xfId="43916" xr:uid="{00000000-0005-0000-0000-00009D9B0000}"/>
    <cellStyle name="Comma 4 2 3 2 3 3 7" xfId="33468" xr:uid="{00000000-0005-0000-0000-00009E9B0000}"/>
    <cellStyle name="Comma 4 2 3 2 3 4" xfId="1754" xr:uid="{00000000-0005-0000-0000-00009F9B0000}"/>
    <cellStyle name="Comma 4 2 3 2 3 4 2" xfId="4454" xr:uid="{00000000-0005-0000-0000-0000A09B0000}"/>
    <cellStyle name="Comma 4 2 3 2 3 4 2 2" xfId="9815" xr:uid="{00000000-0005-0000-0000-0000A19B0000}"/>
    <cellStyle name="Comma 4 2 3 2 3 4 2 2 2" xfId="22934" xr:uid="{00000000-0005-0000-0000-0000A29B0000}"/>
    <cellStyle name="Comma 4 2 3 2 3 4 2 2 2 2" xfId="54317" xr:uid="{00000000-0005-0000-0000-0000A39B0000}"/>
    <cellStyle name="Comma 4 2 3 2 3 4 2 2 3" xfId="41363" xr:uid="{00000000-0005-0000-0000-0000A49B0000}"/>
    <cellStyle name="Comma 4 2 3 2 3 4 2 3" xfId="30816" xr:uid="{00000000-0005-0000-0000-0000A59B0000}"/>
    <cellStyle name="Comma 4 2 3 2 3 4 2 3 2" xfId="62198" xr:uid="{00000000-0005-0000-0000-0000A69B0000}"/>
    <cellStyle name="Comma 4 2 3 2 3 4 2 4" xfId="15159" xr:uid="{00000000-0005-0000-0000-0000A79B0000}"/>
    <cellStyle name="Comma 4 2 3 2 3 4 2 4 2" xfId="46544" xr:uid="{00000000-0005-0000-0000-0000A89B0000}"/>
    <cellStyle name="Comma 4 2 3 2 3 4 2 5" xfId="36099" xr:uid="{00000000-0005-0000-0000-0000A99B0000}"/>
    <cellStyle name="Comma 4 2 3 2 3 4 3" xfId="7157" xr:uid="{00000000-0005-0000-0000-0000AA9B0000}"/>
    <cellStyle name="Comma 4 2 3 2 3 4 3 2" xfId="25561" xr:uid="{00000000-0005-0000-0000-0000AB9B0000}"/>
    <cellStyle name="Comma 4 2 3 2 3 4 3 2 2" xfId="56944" xr:uid="{00000000-0005-0000-0000-0000AC9B0000}"/>
    <cellStyle name="Comma 4 2 3 2 3 4 3 3" xfId="17788" xr:uid="{00000000-0005-0000-0000-0000AD9B0000}"/>
    <cellStyle name="Comma 4 2 3 2 3 4 3 3 2" xfId="49171" xr:uid="{00000000-0005-0000-0000-0000AE9B0000}"/>
    <cellStyle name="Comma 4 2 3 2 3 4 3 4" xfId="38731" xr:uid="{00000000-0005-0000-0000-0000AF9B0000}"/>
    <cellStyle name="Comma 4 2 3 2 3 4 4" xfId="20307" xr:uid="{00000000-0005-0000-0000-0000B09B0000}"/>
    <cellStyle name="Comma 4 2 3 2 3 4 4 2" xfId="51690" xr:uid="{00000000-0005-0000-0000-0000B19B0000}"/>
    <cellStyle name="Comma 4 2 3 2 3 4 5" xfId="28189" xr:uid="{00000000-0005-0000-0000-0000B29B0000}"/>
    <cellStyle name="Comma 4 2 3 2 3 4 5 2" xfId="59571" xr:uid="{00000000-0005-0000-0000-0000B39B0000}"/>
    <cellStyle name="Comma 4 2 3 2 3 4 6" xfId="12531" xr:uid="{00000000-0005-0000-0000-0000B49B0000}"/>
    <cellStyle name="Comma 4 2 3 2 3 4 6 2" xfId="43917" xr:uid="{00000000-0005-0000-0000-0000B59B0000}"/>
    <cellStyle name="Comma 4 2 3 2 3 4 7" xfId="33469" xr:uid="{00000000-0005-0000-0000-0000B69B0000}"/>
    <cellStyle name="Comma 4 2 3 2 3 5" xfId="2858" xr:uid="{00000000-0005-0000-0000-0000B79B0000}"/>
    <cellStyle name="Comma 4 2 3 2 3 5 2" xfId="5531" xr:uid="{00000000-0005-0000-0000-0000B89B0000}"/>
    <cellStyle name="Comma 4 2 3 2 3 5 2 2" xfId="10882" xr:uid="{00000000-0005-0000-0000-0000B99B0000}"/>
    <cellStyle name="Comma 4 2 3 2 3 5 2 2 2" xfId="23993" xr:uid="{00000000-0005-0000-0000-0000BA9B0000}"/>
    <cellStyle name="Comma 4 2 3 2 3 5 2 2 2 2" xfId="55376" xr:uid="{00000000-0005-0000-0000-0000BB9B0000}"/>
    <cellStyle name="Comma 4 2 3 2 3 5 2 2 3" xfId="42422" xr:uid="{00000000-0005-0000-0000-0000BC9B0000}"/>
    <cellStyle name="Comma 4 2 3 2 3 5 2 3" xfId="31875" xr:uid="{00000000-0005-0000-0000-0000BD9B0000}"/>
    <cellStyle name="Comma 4 2 3 2 3 5 2 3 2" xfId="63257" xr:uid="{00000000-0005-0000-0000-0000BE9B0000}"/>
    <cellStyle name="Comma 4 2 3 2 3 5 2 4" xfId="16218" xr:uid="{00000000-0005-0000-0000-0000BF9B0000}"/>
    <cellStyle name="Comma 4 2 3 2 3 5 2 4 2" xfId="47603" xr:uid="{00000000-0005-0000-0000-0000C09B0000}"/>
    <cellStyle name="Comma 4 2 3 2 3 5 2 5" xfId="37158" xr:uid="{00000000-0005-0000-0000-0000C19B0000}"/>
    <cellStyle name="Comma 4 2 3 2 3 5 3" xfId="8236" xr:uid="{00000000-0005-0000-0000-0000C29B0000}"/>
    <cellStyle name="Comma 4 2 3 2 3 5 3 2" xfId="26620" xr:uid="{00000000-0005-0000-0000-0000C39B0000}"/>
    <cellStyle name="Comma 4 2 3 2 3 5 3 2 2" xfId="58003" xr:uid="{00000000-0005-0000-0000-0000C49B0000}"/>
    <cellStyle name="Comma 4 2 3 2 3 5 3 3" xfId="18847" xr:uid="{00000000-0005-0000-0000-0000C59B0000}"/>
    <cellStyle name="Comma 4 2 3 2 3 5 3 3 2" xfId="50230" xr:uid="{00000000-0005-0000-0000-0000C69B0000}"/>
    <cellStyle name="Comma 4 2 3 2 3 5 3 4" xfId="39792" xr:uid="{00000000-0005-0000-0000-0000C79B0000}"/>
    <cellStyle name="Comma 4 2 3 2 3 5 4" xfId="21366" xr:uid="{00000000-0005-0000-0000-0000C89B0000}"/>
    <cellStyle name="Comma 4 2 3 2 3 5 4 2" xfId="52749" xr:uid="{00000000-0005-0000-0000-0000C99B0000}"/>
    <cellStyle name="Comma 4 2 3 2 3 5 5" xfId="29248" xr:uid="{00000000-0005-0000-0000-0000CA9B0000}"/>
    <cellStyle name="Comma 4 2 3 2 3 5 5 2" xfId="60630" xr:uid="{00000000-0005-0000-0000-0000CB9B0000}"/>
    <cellStyle name="Comma 4 2 3 2 3 5 6" xfId="13590" xr:uid="{00000000-0005-0000-0000-0000CC9B0000}"/>
    <cellStyle name="Comma 4 2 3 2 3 5 6 2" xfId="44976" xr:uid="{00000000-0005-0000-0000-0000CD9B0000}"/>
    <cellStyle name="Comma 4 2 3 2 3 5 7" xfId="34528" xr:uid="{00000000-0005-0000-0000-0000CE9B0000}"/>
    <cellStyle name="Comma 4 2 3 2 3 6" xfId="1750" xr:uid="{00000000-0005-0000-0000-0000CF9B0000}"/>
    <cellStyle name="Comma 4 2 3 2 3 6 2" xfId="4450" xr:uid="{00000000-0005-0000-0000-0000D09B0000}"/>
    <cellStyle name="Comma 4 2 3 2 3 6 2 2" xfId="9811" xr:uid="{00000000-0005-0000-0000-0000D19B0000}"/>
    <cellStyle name="Comma 4 2 3 2 3 6 2 2 2" xfId="25557" xr:uid="{00000000-0005-0000-0000-0000D29B0000}"/>
    <cellStyle name="Comma 4 2 3 2 3 6 2 2 2 2" xfId="56940" xr:uid="{00000000-0005-0000-0000-0000D39B0000}"/>
    <cellStyle name="Comma 4 2 3 2 3 6 2 2 3" xfId="41359" xr:uid="{00000000-0005-0000-0000-0000D49B0000}"/>
    <cellStyle name="Comma 4 2 3 2 3 6 2 3" xfId="30812" xr:uid="{00000000-0005-0000-0000-0000D59B0000}"/>
    <cellStyle name="Comma 4 2 3 2 3 6 2 3 2" xfId="62194" xr:uid="{00000000-0005-0000-0000-0000D69B0000}"/>
    <cellStyle name="Comma 4 2 3 2 3 6 2 4" xfId="17784" xr:uid="{00000000-0005-0000-0000-0000D79B0000}"/>
    <cellStyle name="Comma 4 2 3 2 3 6 2 4 2" xfId="49167" xr:uid="{00000000-0005-0000-0000-0000D89B0000}"/>
    <cellStyle name="Comma 4 2 3 2 3 6 2 5" xfId="36095" xr:uid="{00000000-0005-0000-0000-0000D99B0000}"/>
    <cellStyle name="Comma 4 2 3 2 3 6 3" xfId="7153" xr:uid="{00000000-0005-0000-0000-0000DA9B0000}"/>
    <cellStyle name="Comma 4 2 3 2 3 6 3 2" xfId="22930" xr:uid="{00000000-0005-0000-0000-0000DB9B0000}"/>
    <cellStyle name="Comma 4 2 3 2 3 6 3 2 2" xfId="54313" xr:uid="{00000000-0005-0000-0000-0000DC9B0000}"/>
    <cellStyle name="Comma 4 2 3 2 3 6 3 3" xfId="38727" xr:uid="{00000000-0005-0000-0000-0000DD9B0000}"/>
    <cellStyle name="Comma 4 2 3 2 3 6 4" xfId="28185" xr:uid="{00000000-0005-0000-0000-0000DE9B0000}"/>
    <cellStyle name="Comma 4 2 3 2 3 6 4 2" xfId="59567" xr:uid="{00000000-0005-0000-0000-0000DF9B0000}"/>
    <cellStyle name="Comma 4 2 3 2 3 6 5" xfId="15155" xr:uid="{00000000-0005-0000-0000-0000E09B0000}"/>
    <cellStyle name="Comma 4 2 3 2 3 6 5 2" xfId="46540" xr:uid="{00000000-0005-0000-0000-0000E19B0000}"/>
    <cellStyle name="Comma 4 2 3 2 3 6 6" xfId="33465" xr:uid="{00000000-0005-0000-0000-0000E29B0000}"/>
    <cellStyle name="Comma 4 2 3 2 3 7" xfId="2993" xr:uid="{00000000-0005-0000-0000-0000E39B0000}"/>
    <cellStyle name="Comma 4 2 3 2 3 7 2" xfId="8355" xr:uid="{00000000-0005-0000-0000-0000E49B0000}"/>
    <cellStyle name="Comma 4 2 3 2 3 7 2 2" xfId="21474" xr:uid="{00000000-0005-0000-0000-0000E59B0000}"/>
    <cellStyle name="Comma 4 2 3 2 3 7 2 2 2" xfId="52857" xr:uid="{00000000-0005-0000-0000-0000E69B0000}"/>
    <cellStyle name="Comma 4 2 3 2 3 7 2 3" xfId="39903" xr:uid="{00000000-0005-0000-0000-0000E79B0000}"/>
    <cellStyle name="Comma 4 2 3 2 3 7 3" xfId="29356" xr:uid="{00000000-0005-0000-0000-0000E89B0000}"/>
    <cellStyle name="Comma 4 2 3 2 3 7 3 2" xfId="60738" xr:uid="{00000000-0005-0000-0000-0000E99B0000}"/>
    <cellStyle name="Comma 4 2 3 2 3 7 4" xfId="13699" xr:uid="{00000000-0005-0000-0000-0000EA9B0000}"/>
    <cellStyle name="Comma 4 2 3 2 3 7 4 2" xfId="45084" xr:uid="{00000000-0005-0000-0000-0000EB9B0000}"/>
    <cellStyle name="Comma 4 2 3 2 3 7 5" xfId="34639" xr:uid="{00000000-0005-0000-0000-0000EC9B0000}"/>
    <cellStyle name="Comma 4 2 3 2 3 8" xfId="5697" xr:uid="{00000000-0005-0000-0000-0000ED9B0000}"/>
    <cellStyle name="Comma 4 2 3 2 3 8 2" xfId="24101" xr:uid="{00000000-0005-0000-0000-0000EE9B0000}"/>
    <cellStyle name="Comma 4 2 3 2 3 8 2 2" xfId="55484" xr:uid="{00000000-0005-0000-0000-0000EF9B0000}"/>
    <cellStyle name="Comma 4 2 3 2 3 8 3" xfId="16328" xr:uid="{00000000-0005-0000-0000-0000F09B0000}"/>
    <cellStyle name="Comma 4 2 3 2 3 8 3 2" xfId="47711" xr:uid="{00000000-0005-0000-0000-0000F19B0000}"/>
    <cellStyle name="Comma 4 2 3 2 3 8 4" xfId="37271" xr:uid="{00000000-0005-0000-0000-0000F29B0000}"/>
    <cellStyle name="Comma 4 2 3 2 3 9" xfId="20303" xr:uid="{00000000-0005-0000-0000-0000F39B0000}"/>
    <cellStyle name="Comma 4 2 3 2 3 9 2" xfId="51686" xr:uid="{00000000-0005-0000-0000-0000F49B0000}"/>
    <cellStyle name="Comma 4 2 3 2 4" xfId="1755" xr:uid="{00000000-0005-0000-0000-0000F59B0000}"/>
    <cellStyle name="Comma 4 2 3 2 4 10" xfId="33470" xr:uid="{00000000-0005-0000-0000-0000F69B0000}"/>
    <cellStyle name="Comma 4 2 3 2 4 2" xfId="1756" xr:uid="{00000000-0005-0000-0000-0000F79B0000}"/>
    <cellStyle name="Comma 4 2 3 2 4 2 2" xfId="1757" xr:uid="{00000000-0005-0000-0000-0000F89B0000}"/>
    <cellStyle name="Comma 4 2 3 2 4 2 2 2" xfId="4457" xr:uid="{00000000-0005-0000-0000-0000F99B0000}"/>
    <cellStyle name="Comma 4 2 3 2 4 2 2 2 2" xfId="9818" xr:uid="{00000000-0005-0000-0000-0000FA9B0000}"/>
    <cellStyle name="Comma 4 2 3 2 4 2 2 2 2 2" xfId="22937" xr:uid="{00000000-0005-0000-0000-0000FB9B0000}"/>
    <cellStyle name="Comma 4 2 3 2 4 2 2 2 2 2 2" xfId="54320" xr:uid="{00000000-0005-0000-0000-0000FC9B0000}"/>
    <cellStyle name="Comma 4 2 3 2 4 2 2 2 2 3" xfId="41366" xr:uid="{00000000-0005-0000-0000-0000FD9B0000}"/>
    <cellStyle name="Comma 4 2 3 2 4 2 2 2 3" xfId="30819" xr:uid="{00000000-0005-0000-0000-0000FE9B0000}"/>
    <cellStyle name="Comma 4 2 3 2 4 2 2 2 3 2" xfId="62201" xr:uid="{00000000-0005-0000-0000-0000FF9B0000}"/>
    <cellStyle name="Comma 4 2 3 2 4 2 2 2 4" xfId="15162" xr:uid="{00000000-0005-0000-0000-0000009C0000}"/>
    <cellStyle name="Comma 4 2 3 2 4 2 2 2 4 2" xfId="46547" xr:uid="{00000000-0005-0000-0000-0000019C0000}"/>
    <cellStyle name="Comma 4 2 3 2 4 2 2 2 5" xfId="36102" xr:uid="{00000000-0005-0000-0000-0000029C0000}"/>
    <cellStyle name="Comma 4 2 3 2 4 2 2 3" xfId="7160" xr:uid="{00000000-0005-0000-0000-0000039C0000}"/>
    <cellStyle name="Comma 4 2 3 2 4 2 2 3 2" xfId="25564" xr:uid="{00000000-0005-0000-0000-0000049C0000}"/>
    <cellStyle name="Comma 4 2 3 2 4 2 2 3 2 2" xfId="56947" xr:uid="{00000000-0005-0000-0000-0000059C0000}"/>
    <cellStyle name="Comma 4 2 3 2 4 2 2 3 3" xfId="17791" xr:uid="{00000000-0005-0000-0000-0000069C0000}"/>
    <cellStyle name="Comma 4 2 3 2 4 2 2 3 3 2" xfId="49174" xr:uid="{00000000-0005-0000-0000-0000079C0000}"/>
    <cellStyle name="Comma 4 2 3 2 4 2 2 3 4" xfId="38734" xr:uid="{00000000-0005-0000-0000-0000089C0000}"/>
    <cellStyle name="Comma 4 2 3 2 4 2 2 4" xfId="20310" xr:uid="{00000000-0005-0000-0000-0000099C0000}"/>
    <cellStyle name="Comma 4 2 3 2 4 2 2 4 2" xfId="51693" xr:uid="{00000000-0005-0000-0000-00000A9C0000}"/>
    <cellStyle name="Comma 4 2 3 2 4 2 2 5" xfId="28192" xr:uid="{00000000-0005-0000-0000-00000B9C0000}"/>
    <cellStyle name="Comma 4 2 3 2 4 2 2 5 2" xfId="59574" xr:uid="{00000000-0005-0000-0000-00000C9C0000}"/>
    <cellStyle name="Comma 4 2 3 2 4 2 2 6" xfId="12534" xr:uid="{00000000-0005-0000-0000-00000D9C0000}"/>
    <cellStyle name="Comma 4 2 3 2 4 2 2 6 2" xfId="43920" xr:uid="{00000000-0005-0000-0000-00000E9C0000}"/>
    <cellStyle name="Comma 4 2 3 2 4 2 2 7" xfId="33472" xr:uid="{00000000-0005-0000-0000-00000F9C0000}"/>
    <cellStyle name="Comma 4 2 3 2 4 2 3" xfId="4456" xr:uid="{00000000-0005-0000-0000-0000109C0000}"/>
    <cellStyle name="Comma 4 2 3 2 4 2 3 2" xfId="9817" xr:uid="{00000000-0005-0000-0000-0000119C0000}"/>
    <cellStyle name="Comma 4 2 3 2 4 2 3 2 2" xfId="22936" xr:uid="{00000000-0005-0000-0000-0000129C0000}"/>
    <cellStyle name="Comma 4 2 3 2 4 2 3 2 2 2" xfId="54319" xr:uid="{00000000-0005-0000-0000-0000139C0000}"/>
    <cellStyle name="Comma 4 2 3 2 4 2 3 2 3" xfId="41365" xr:uid="{00000000-0005-0000-0000-0000149C0000}"/>
    <cellStyle name="Comma 4 2 3 2 4 2 3 3" xfId="30818" xr:uid="{00000000-0005-0000-0000-0000159C0000}"/>
    <cellStyle name="Comma 4 2 3 2 4 2 3 3 2" xfId="62200" xr:uid="{00000000-0005-0000-0000-0000169C0000}"/>
    <cellStyle name="Comma 4 2 3 2 4 2 3 4" xfId="15161" xr:uid="{00000000-0005-0000-0000-0000179C0000}"/>
    <cellStyle name="Comma 4 2 3 2 4 2 3 4 2" xfId="46546" xr:uid="{00000000-0005-0000-0000-0000189C0000}"/>
    <cellStyle name="Comma 4 2 3 2 4 2 3 5" xfId="36101" xr:uid="{00000000-0005-0000-0000-0000199C0000}"/>
    <cellStyle name="Comma 4 2 3 2 4 2 4" xfId="7159" xr:uid="{00000000-0005-0000-0000-00001A9C0000}"/>
    <cellStyle name="Comma 4 2 3 2 4 2 4 2" xfId="25563" xr:uid="{00000000-0005-0000-0000-00001B9C0000}"/>
    <cellStyle name="Comma 4 2 3 2 4 2 4 2 2" xfId="56946" xr:uid="{00000000-0005-0000-0000-00001C9C0000}"/>
    <cellStyle name="Comma 4 2 3 2 4 2 4 3" xfId="17790" xr:uid="{00000000-0005-0000-0000-00001D9C0000}"/>
    <cellStyle name="Comma 4 2 3 2 4 2 4 3 2" xfId="49173" xr:uid="{00000000-0005-0000-0000-00001E9C0000}"/>
    <cellStyle name="Comma 4 2 3 2 4 2 4 4" xfId="38733" xr:uid="{00000000-0005-0000-0000-00001F9C0000}"/>
    <cellStyle name="Comma 4 2 3 2 4 2 5" xfId="20309" xr:uid="{00000000-0005-0000-0000-0000209C0000}"/>
    <cellStyle name="Comma 4 2 3 2 4 2 5 2" xfId="51692" xr:uid="{00000000-0005-0000-0000-0000219C0000}"/>
    <cellStyle name="Comma 4 2 3 2 4 2 6" xfId="28191" xr:uid="{00000000-0005-0000-0000-0000229C0000}"/>
    <cellStyle name="Comma 4 2 3 2 4 2 6 2" xfId="59573" xr:uid="{00000000-0005-0000-0000-0000239C0000}"/>
    <cellStyle name="Comma 4 2 3 2 4 2 7" xfId="12533" xr:uid="{00000000-0005-0000-0000-0000249C0000}"/>
    <cellStyle name="Comma 4 2 3 2 4 2 7 2" xfId="43919" xr:uid="{00000000-0005-0000-0000-0000259C0000}"/>
    <cellStyle name="Comma 4 2 3 2 4 2 8" xfId="33471" xr:uid="{00000000-0005-0000-0000-0000269C0000}"/>
    <cellStyle name="Comma 4 2 3 2 4 3" xfId="1758" xr:uid="{00000000-0005-0000-0000-0000279C0000}"/>
    <cellStyle name="Comma 4 2 3 2 4 3 2" xfId="4458" xr:uid="{00000000-0005-0000-0000-0000289C0000}"/>
    <cellStyle name="Comma 4 2 3 2 4 3 2 2" xfId="9819" xr:uid="{00000000-0005-0000-0000-0000299C0000}"/>
    <cellStyle name="Comma 4 2 3 2 4 3 2 2 2" xfId="22938" xr:uid="{00000000-0005-0000-0000-00002A9C0000}"/>
    <cellStyle name="Comma 4 2 3 2 4 3 2 2 2 2" xfId="54321" xr:uid="{00000000-0005-0000-0000-00002B9C0000}"/>
    <cellStyle name="Comma 4 2 3 2 4 3 2 2 3" xfId="41367" xr:uid="{00000000-0005-0000-0000-00002C9C0000}"/>
    <cellStyle name="Comma 4 2 3 2 4 3 2 3" xfId="30820" xr:uid="{00000000-0005-0000-0000-00002D9C0000}"/>
    <cellStyle name="Comma 4 2 3 2 4 3 2 3 2" xfId="62202" xr:uid="{00000000-0005-0000-0000-00002E9C0000}"/>
    <cellStyle name="Comma 4 2 3 2 4 3 2 4" xfId="15163" xr:uid="{00000000-0005-0000-0000-00002F9C0000}"/>
    <cellStyle name="Comma 4 2 3 2 4 3 2 4 2" xfId="46548" xr:uid="{00000000-0005-0000-0000-0000309C0000}"/>
    <cellStyle name="Comma 4 2 3 2 4 3 2 5" xfId="36103" xr:uid="{00000000-0005-0000-0000-0000319C0000}"/>
    <cellStyle name="Comma 4 2 3 2 4 3 3" xfId="7161" xr:uid="{00000000-0005-0000-0000-0000329C0000}"/>
    <cellStyle name="Comma 4 2 3 2 4 3 3 2" xfId="25565" xr:uid="{00000000-0005-0000-0000-0000339C0000}"/>
    <cellStyle name="Comma 4 2 3 2 4 3 3 2 2" xfId="56948" xr:uid="{00000000-0005-0000-0000-0000349C0000}"/>
    <cellStyle name="Comma 4 2 3 2 4 3 3 3" xfId="17792" xr:uid="{00000000-0005-0000-0000-0000359C0000}"/>
    <cellStyle name="Comma 4 2 3 2 4 3 3 3 2" xfId="49175" xr:uid="{00000000-0005-0000-0000-0000369C0000}"/>
    <cellStyle name="Comma 4 2 3 2 4 3 3 4" xfId="38735" xr:uid="{00000000-0005-0000-0000-0000379C0000}"/>
    <cellStyle name="Comma 4 2 3 2 4 3 4" xfId="20311" xr:uid="{00000000-0005-0000-0000-0000389C0000}"/>
    <cellStyle name="Comma 4 2 3 2 4 3 4 2" xfId="51694" xr:uid="{00000000-0005-0000-0000-0000399C0000}"/>
    <cellStyle name="Comma 4 2 3 2 4 3 5" xfId="28193" xr:uid="{00000000-0005-0000-0000-00003A9C0000}"/>
    <cellStyle name="Comma 4 2 3 2 4 3 5 2" xfId="59575" xr:uid="{00000000-0005-0000-0000-00003B9C0000}"/>
    <cellStyle name="Comma 4 2 3 2 4 3 6" xfId="12535" xr:uid="{00000000-0005-0000-0000-00003C9C0000}"/>
    <cellStyle name="Comma 4 2 3 2 4 3 6 2" xfId="43921" xr:uid="{00000000-0005-0000-0000-00003D9C0000}"/>
    <cellStyle name="Comma 4 2 3 2 4 3 7" xfId="33473" xr:uid="{00000000-0005-0000-0000-00003E9C0000}"/>
    <cellStyle name="Comma 4 2 3 2 4 4" xfId="1759" xr:uid="{00000000-0005-0000-0000-00003F9C0000}"/>
    <cellStyle name="Comma 4 2 3 2 4 4 2" xfId="4459" xr:uid="{00000000-0005-0000-0000-0000409C0000}"/>
    <cellStyle name="Comma 4 2 3 2 4 4 2 2" xfId="9820" xr:uid="{00000000-0005-0000-0000-0000419C0000}"/>
    <cellStyle name="Comma 4 2 3 2 4 4 2 2 2" xfId="22939" xr:uid="{00000000-0005-0000-0000-0000429C0000}"/>
    <cellStyle name="Comma 4 2 3 2 4 4 2 2 2 2" xfId="54322" xr:uid="{00000000-0005-0000-0000-0000439C0000}"/>
    <cellStyle name="Comma 4 2 3 2 4 4 2 2 3" xfId="41368" xr:uid="{00000000-0005-0000-0000-0000449C0000}"/>
    <cellStyle name="Comma 4 2 3 2 4 4 2 3" xfId="30821" xr:uid="{00000000-0005-0000-0000-0000459C0000}"/>
    <cellStyle name="Comma 4 2 3 2 4 4 2 3 2" xfId="62203" xr:uid="{00000000-0005-0000-0000-0000469C0000}"/>
    <cellStyle name="Comma 4 2 3 2 4 4 2 4" xfId="15164" xr:uid="{00000000-0005-0000-0000-0000479C0000}"/>
    <cellStyle name="Comma 4 2 3 2 4 4 2 4 2" xfId="46549" xr:uid="{00000000-0005-0000-0000-0000489C0000}"/>
    <cellStyle name="Comma 4 2 3 2 4 4 2 5" xfId="36104" xr:uid="{00000000-0005-0000-0000-0000499C0000}"/>
    <cellStyle name="Comma 4 2 3 2 4 4 3" xfId="7162" xr:uid="{00000000-0005-0000-0000-00004A9C0000}"/>
    <cellStyle name="Comma 4 2 3 2 4 4 3 2" xfId="25566" xr:uid="{00000000-0005-0000-0000-00004B9C0000}"/>
    <cellStyle name="Comma 4 2 3 2 4 4 3 2 2" xfId="56949" xr:uid="{00000000-0005-0000-0000-00004C9C0000}"/>
    <cellStyle name="Comma 4 2 3 2 4 4 3 3" xfId="17793" xr:uid="{00000000-0005-0000-0000-00004D9C0000}"/>
    <cellStyle name="Comma 4 2 3 2 4 4 3 3 2" xfId="49176" xr:uid="{00000000-0005-0000-0000-00004E9C0000}"/>
    <cellStyle name="Comma 4 2 3 2 4 4 3 4" xfId="38736" xr:uid="{00000000-0005-0000-0000-00004F9C0000}"/>
    <cellStyle name="Comma 4 2 3 2 4 4 4" xfId="20312" xr:uid="{00000000-0005-0000-0000-0000509C0000}"/>
    <cellStyle name="Comma 4 2 3 2 4 4 4 2" xfId="51695" xr:uid="{00000000-0005-0000-0000-0000519C0000}"/>
    <cellStyle name="Comma 4 2 3 2 4 4 5" xfId="28194" xr:uid="{00000000-0005-0000-0000-0000529C0000}"/>
    <cellStyle name="Comma 4 2 3 2 4 4 5 2" xfId="59576" xr:uid="{00000000-0005-0000-0000-0000539C0000}"/>
    <cellStyle name="Comma 4 2 3 2 4 4 6" xfId="12536" xr:uid="{00000000-0005-0000-0000-0000549C0000}"/>
    <cellStyle name="Comma 4 2 3 2 4 4 6 2" xfId="43922" xr:uid="{00000000-0005-0000-0000-0000559C0000}"/>
    <cellStyle name="Comma 4 2 3 2 4 4 7" xfId="33474" xr:uid="{00000000-0005-0000-0000-0000569C0000}"/>
    <cellStyle name="Comma 4 2 3 2 4 5" xfId="4455" xr:uid="{00000000-0005-0000-0000-0000579C0000}"/>
    <cellStyle name="Comma 4 2 3 2 4 5 2" xfId="9816" xr:uid="{00000000-0005-0000-0000-0000589C0000}"/>
    <cellStyle name="Comma 4 2 3 2 4 5 2 2" xfId="22935" xr:uid="{00000000-0005-0000-0000-0000599C0000}"/>
    <cellStyle name="Comma 4 2 3 2 4 5 2 2 2" xfId="54318" xr:uid="{00000000-0005-0000-0000-00005A9C0000}"/>
    <cellStyle name="Comma 4 2 3 2 4 5 2 3" xfId="41364" xr:uid="{00000000-0005-0000-0000-00005B9C0000}"/>
    <cellStyle name="Comma 4 2 3 2 4 5 3" xfId="30817" xr:uid="{00000000-0005-0000-0000-00005C9C0000}"/>
    <cellStyle name="Comma 4 2 3 2 4 5 3 2" xfId="62199" xr:uid="{00000000-0005-0000-0000-00005D9C0000}"/>
    <cellStyle name="Comma 4 2 3 2 4 5 4" xfId="15160" xr:uid="{00000000-0005-0000-0000-00005E9C0000}"/>
    <cellStyle name="Comma 4 2 3 2 4 5 4 2" xfId="46545" xr:uid="{00000000-0005-0000-0000-00005F9C0000}"/>
    <cellStyle name="Comma 4 2 3 2 4 5 5" xfId="36100" xr:uid="{00000000-0005-0000-0000-0000609C0000}"/>
    <cellStyle name="Comma 4 2 3 2 4 6" xfId="7158" xr:uid="{00000000-0005-0000-0000-0000619C0000}"/>
    <cellStyle name="Comma 4 2 3 2 4 6 2" xfId="25562" xr:uid="{00000000-0005-0000-0000-0000629C0000}"/>
    <cellStyle name="Comma 4 2 3 2 4 6 2 2" xfId="56945" xr:uid="{00000000-0005-0000-0000-0000639C0000}"/>
    <cellStyle name="Comma 4 2 3 2 4 6 3" xfId="17789" xr:uid="{00000000-0005-0000-0000-0000649C0000}"/>
    <cellStyle name="Comma 4 2 3 2 4 6 3 2" xfId="49172" xr:uid="{00000000-0005-0000-0000-0000659C0000}"/>
    <cellStyle name="Comma 4 2 3 2 4 6 4" xfId="38732" xr:uid="{00000000-0005-0000-0000-0000669C0000}"/>
    <cellStyle name="Comma 4 2 3 2 4 7" xfId="20308" xr:uid="{00000000-0005-0000-0000-0000679C0000}"/>
    <cellStyle name="Comma 4 2 3 2 4 7 2" xfId="51691" xr:uid="{00000000-0005-0000-0000-0000689C0000}"/>
    <cellStyle name="Comma 4 2 3 2 4 8" xfId="28190" xr:uid="{00000000-0005-0000-0000-0000699C0000}"/>
    <cellStyle name="Comma 4 2 3 2 4 8 2" xfId="59572" xr:uid="{00000000-0005-0000-0000-00006A9C0000}"/>
    <cellStyle name="Comma 4 2 3 2 4 9" xfId="12532" xr:uid="{00000000-0005-0000-0000-00006B9C0000}"/>
    <cellStyle name="Comma 4 2 3 2 4 9 2" xfId="43918" xr:uid="{00000000-0005-0000-0000-00006C9C0000}"/>
    <cellStyle name="Comma 4 2 3 2 5" xfId="1760" xr:uid="{00000000-0005-0000-0000-00006D9C0000}"/>
    <cellStyle name="Comma 4 2 3 2 5 10" xfId="33475" xr:uid="{00000000-0005-0000-0000-00006E9C0000}"/>
    <cellStyle name="Comma 4 2 3 2 5 2" xfId="1761" xr:uid="{00000000-0005-0000-0000-00006F9C0000}"/>
    <cellStyle name="Comma 4 2 3 2 5 2 2" xfId="1762" xr:uid="{00000000-0005-0000-0000-0000709C0000}"/>
    <cellStyle name="Comma 4 2 3 2 5 2 2 2" xfId="4462" xr:uid="{00000000-0005-0000-0000-0000719C0000}"/>
    <cellStyle name="Comma 4 2 3 2 5 2 2 2 2" xfId="9823" xr:uid="{00000000-0005-0000-0000-0000729C0000}"/>
    <cellStyle name="Comma 4 2 3 2 5 2 2 2 2 2" xfId="22942" xr:uid="{00000000-0005-0000-0000-0000739C0000}"/>
    <cellStyle name="Comma 4 2 3 2 5 2 2 2 2 2 2" xfId="54325" xr:uid="{00000000-0005-0000-0000-0000749C0000}"/>
    <cellStyle name="Comma 4 2 3 2 5 2 2 2 2 3" xfId="41371" xr:uid="{00000000-0005-0000-0000-0000759C0000}"/>
    <cellStyle name="Comma 4 2 3 2 5 2 2 2 3" xfId="30824" xr:uid="{00000000-0005-0000-0000-0000769C0000}"/>
    <cellStyle name="Comma 4 2 3 2 5 2 2 2 3 2" xfId="62206" xr:uid="{00000000-0005-0000-0000-0000779C0000}"/>
    <cellStyle name="Comma 4 2 3 2 5 2 2 2 4" xfId="15167" xr:uid="{00000000-0005-0000-0000-0000789C0000}"/>
    <cellStyle name="Comma 4 2 3 2 5 2 2 2 4 2" xfId="46552" xr:uid="{00000000-0005-0000-0000-0000799C0000}"/>
    <cellStyle name="Comma 4 2 3 2 5 2 2 2 5" xfId="36107" xr:uid="{00000000-0005-0000-0000-00007A9C0000}"/>
    <cellStyle name="Comma 4 2 3 2 5 2 2 3" xfId="7165" xr:uid="{00000000-0005-0000-0000-00007B9C0000}"/>
    <cellStyle name="Comma 4 2 3 2 5 2 2 3 2" xfId="25569" xr:uid="{00000000-0005-0000-0000-00007C9C0000}"/>
    <cellStyle name="Comma 4 2 3 2 5 2 2 3 2 2" xfId="56952" xr:uid="{00000000-0005-0000-0000-00007D9C0000}"/>
    <cellStyle name="Comma 4 2 3 2 5 2 2 3 3" xfId="17796" xr:uid="{00000000-0005-0000-0000-00007E9C0000}"/>
    <cellStyle name="Comma 4 2 3 2 5 2 2 3 3 2" xfId="49179" xr:uid="{00000000-0005-0000-0000-00007F9C0000}"/>
    <cellStyle name="Comma 4 2 3 2 5 2 2 3 4" xfId="38739" xr:uid="{00000000-0005-0000-0000-0000809C0000}"/>
    <cellStyle name="Comma 4 2 3 2 5 2 2 4" xfId="20315" xr:uid="{00000000-0005-0000-0000-0000819C0000}"/>
    <cellStyle name="Comma 4 2 3 2 5 2 2 4 2" xfId="51698" xr:uid="{00000000-0005-0000-0000-0000829C0000}"/>
    <cellStyle name="Comma 4 2 3 2 5 2 2 5" xfId="28197" xr:uid="{00000000-0005-0000-0000-0000839C0000}"/>
    <cellStyle name="Comma 4 2 3 2 5 2 2 5 2" xfId="59579" xr:uid="{00000000-0005-0000-0000-0000849C0000}"/>
    <cellStyle name="Comma 4 2 3 2 5 2 2 6" xfId="12539" xr:uid="{00000000-0005-0000-0000-0000859C0000}"/>
    <cellStyle name="Comma 4 2 3 2 5 2 2 6 2" xfId="43925" xr:uid="{00000000-0005-0000-0000-0000869C0000}"/>
    <cellStyle name="Comma 4 2 3 2 5 2 2 7" xfId="33477" xr:uid="{00000000-0005-0000-0000-0000879C0000}"/>
    <cellStyle name="Comma 4 2 3 2 5 2 3" xfId="4461" xr:uid="{00000000-0005-0000-0000-0000889C0000}"/>
    <cellStyle name="Comma 4 2 3 2 5 2 3 2" xfId="9822" xr:uid="{00000000-0005-0000-0000-0000899C0000}"/>
    <cellStyle name="Comma 4 2 3 2 5 2 3 2 2" xfId="22941" xr:uid="{00000000-0005-0000-0000-00008A9C0000}"/>
    <cellStyle name="Comma 4 2 3 2 5 2 3 2 2 2" xfId="54324" xr:uid="{00000000-0005-0000-0000-00008B9C0000}"/>
    <cellStyle name="Comma 4 2 3 2 5 2 3 2 3" xfId="41370" xr:uid="{00000000-0005-0000-0000-00008C9C0000}"/>
    <cellStyle name="Comma 4 2 3 2 5 2 3 3" xfId="30823" xr:uid="{00000000-0005-0000-0000-00008D9C0000}"/>
    <cellStyle name="Comma 4 2 3 2 5 2 3 3 2" xfId="62205" xr:uid="{00000000-0005-0000-0000-00008E9C0000}"/>
    <cellStyle name="Comma 4 2 3 2 5 2 3 4" xfId="15166" xr:uid="{00000000-0005-0000-0000-00008F9C0000}"/>
    <cellStyle name="Comma 4 2 3 2 5 2 3 4 2" xfId="46551" xr:uid="{00000000-0005-0000-0000-0000909C0000}"/>
    <cellStyle name="Comma 4 2 3 2 5 2 3 5" xfId="36106" xr:uid="{00000000-0005-0000-0000-0000919C0000}"/>
    <cellStyle name="Comma 4 2 3 2 5 2 4" xfId="7164" xr:uid="{00000000-0005-0000-0000-0000929C0000}"/>
    <cellStyle name="Comma 4 2 3 2 5 2 4 2" xfId="25568" xr:uid="{00000000-0005-0000-0000-0000939C0000}"/>
    <cellStyle name="Comma 4 2 3 2 5 2 4 2 2" xfId="56951" xr:uid="{00000000-0005-0000-0000-0000949C0000}"/>
    <cellStyle name="Comma 4 2 3 2 5 2 4 3" xfId="17795" xr:uid="{00000000-0005-0000-0000-0000959C0000}"/>
    <cellStyle name="Comma 4 2 3 2 5 2 4 3 2" xfId="49178" xr:uid="{00000000-0005-0000-0000-0000969C0000}"/>
    <cellStyle name="Comma 4 2 3 2 5 2 4 4" xfId="38738" xr:uid="{00000000-0005-0000-0000-0000979C0000}"/>
    <cellStyle name="Comma 4 2 3 2 5 2 5" xfId="20314" xr:uid="{00000000-0005-0000-0000-0000989C0000}"/>
    <cellStyle name="Comma 4 2 3 2 5 2 5 2" xfId="51697" xr:uid="{00000000-0005-0000-0000-0000999C0000}"/>
    <cellStyle name="Comma 4 2 3 2 5 2 6" xfId="28196" xr:uid="{00000000-0005-0000-0000-00009A9C0000}"/>
    <cellStyle name="Comma 4 2 3 2 5 2 6 2" xfId="59578" xr:uid="{00000000-0005-0000-0000-00009B9C0000}"/>
    <cellStyle name="Comma 4 2 3 2 5 2 7" xfId="12538" xr:uid="{00000000-0005-0000-0000-00009C9C0000}"/>
    <cellStyle name="Comma 4 2 3 2 5 2 7 2" xfId="43924" xr:uid="{00000000-0005-0000-0000-00009D9C0000}"/>
    <cellStyle name="Comma 4 2 3 2 5 2 8" xfId="33476" xr:uid="{00000000-0005-0000-0000-00009E9C0000}"/>
    <cellStyle name="Comma 4 2 3 2 5 3" xfId="1763" xr:uid="{00000000-0005-0000-0000-00009F9C0000}"/>
    <cellStyle name="Comma 4 2 3 2 5 3 2" xfId="4463" xr:uid="{00000000-0005-0000-0000-0000A09C0000}"/>
    <cellStyle name="Comma 4 2 3 2 5 3 2 2" xfId="9824" xr:uid="{00000000-0005-0000-0000-0000A19C0000}"/>
    <cellStyle name="Comma 4 2 3 2 5 3 2 2 2" xfId="22943" xr:uid="{00000000-0005-0000-0000-0000A29C0000}"/>
    <cellStyle name="Comma 4 2 3 2 5 3 2 2 2 2" xfId="54326" xr:uid="{00000000-0005-0000-0000-0000A39C0000}"/>
    <cellStyle name="Comma 4 2 3 2 5 3 2 2 3" xfId="41372" xr:uid="{00000000-0005-0000-0000-0000A49C0000}"/>
    <cellStyle name="Comma 4 2 3 2 5 3 2 3" xfId="30825" xr:uid="{00000000-0005-0000-0000-0000A59C0000}"/>
    <cellStyle name="Comma 4 2 3 2 5 3 2 3 2" xfId="62207" xr:uid="{00000000-0005-0000-0000-0000A69C0000}"/>
    <cellStyle name="Comma 4 2 3 2 5 3 2 4" xfId="15168" xr:uid="{00000000-0005-0000-0000-0000A79C0000}"/>
    <cellStyle name="Comma 4 2 3 2 5 3 2 4 2" xfId="46553" xr:uid="{00000000-0005-0000-0000-0000A89C0000}"/>
    <cellStyle name="Comma 4 2 3 2 5 3 2 5" xfId="36108" xr:uid="{00000000-0005-0000-0000-0000A99C0000}"/>
    <cellStyle name="Comma 4 2 3 2 5 3 3" xfId="7166" xr:uid="{00000000-0005-0000-0000-0000AA9C0000}"/>
    <cellStyle name="Comma 4 2 3 2 5 3 3 2" xfId="25570" xr:uid="{00000000-0005-0000-0000-0000AB9C0000}"/>
    <cellStyle name="Comma 4 2 3 2 5 3 3 2 2" xfId="56953" xr:uid="{00000000-0005-0000-0000-0000AC9C0000}"/>
    <cellStyle name="Comma 4 2 3 2 5 3 3 3" xfId="17797" xr:uid="{00000000-0005-0000-0000-0000AD9C0000}"/>
    <cellStyle name="Comma 4 2 3 2 5 3 3 3 2" xfId="49180" xr:uid="{00000000-0005-0000-0000-0000AE9C0000}"/>
    <cellStyle name="Comma 4 2 3 2 5 3 3 4" xfId="38740" xr:uid="{00000000-0005-0000-0000-0000AF9C0000}"/>
    <cellStyle name="Comma 4 2 3 2 5 3 4" xfId="20316" xr:uid="{00000000-0005-0000-0000-0000B09C0000}"/>
    <cellStyle name="Comma 4 2 3 2 5 3 4 2" xfId="51699" xr:uid="{00000000-0005-0000-0000-0000B19C0000}"/>
    <cellStyle name="Comma 4 2 3 2 5 3 5" xfId="28198" xr:uid="{00000000-0005-0000-0000-0000B29C0000}"/>
    <cellStyle name="Comma 4 2 3 2 5 3 5 2" xfId="59580" xr:uid="{00000000-0005-0000-0000-0000B39C0000}"/>
    <cellStyle name="Comma 4 2 3 2 5 3 6" xfId="12540" xr:uid="{00000000-0005-0000-0000-0000B49C0000}"/>
    <cellStyle name="Comma 4 2 3 2 5 3 6 2" xfId="43926" xr:uid="{00000000-0005-0000-0000-0000B59C0000}"/>
    <cellStyle name="Comma 4 2 3 2 5 3 7" xfId="33478" xr:uid="{00000000-0005-0000-0000-0000B69C0000}"/>
    <cellStyle name="Comma 4 2 3 2 5 4" xfId="1764" xr:uid="{00000000-0005-0000-0000-0000B79C0000}"/>
    <cellStyle name="Comma 4 2 3 2 5 4 2" xfId="4464" xr:uid="{00000000-0005-0000-0000-0000B89C0000}"/>
    <cellStyle name="Comma 4 2 3 2 5 4 2 2" xfId="9825" xr:uid="{00000000-0005-0000-0000-0000B99C0000}"/>
    <cellStyle name="Comma 4 2 3 2 5 4 2 2 2" xfId="22944" xr:uid="{00000000-0005-0000-0000-0000BA9C0000}"/>
    <cellStyle name="Comma 4 2 3 2 5 4 2 2 2 2" xfId="54327" xr:uid="{00000000-0005-0000-0000-0000BB9C0000}"/>
    <cellStyle name="Comma 4 2 3 2 5 4 2 2 3" xfId="41373" xr:uid="{00000000-0005-0000-0000-0000BC9C0000}"/>
    <cellStyle name="Comma 4 2 3 2 5 4 2 3" xfId="30826" xr:uid="{00000000-0005-0000-0000-0000BD9C0000}"/>
    <cellStyle name="Comma 4 2 3 2 5 4 2 3 2" xfId="62208" xr:uid="{00000000-0005-0000-0000-0000BE9C0000}"/>
    <cellStyle name="Comma 4 2 3 2 5 4 2 4" xfId="15169" xr:uid="{00000000-0005-0000-0000-0000BF9C0000}"/>
    <cellStyle name="Comma 4 2 3 2 5 4 2 4 2" xfId="46554" xr:uid="{00000000-0005-0000-0000-0000C09C0000}"/>
    <cellStyle name="Comma 4 2 3 2 5 4 2 5" xfId="36109" xr:uid="{00000000-0005-0000-0000-0000C19C0000}"/>
    <cellStyle name="Comma 4 2 3 2 5 4 3" xfId="7167" xr:uid="{00000000-0005-0000-0000-0000C29C0000}"/>
    <cellStyle name="Comma 4 2 3 2 5 4 3 2" xfId="25571" xr:uid="{00000000-0005-0000-0000-0000C39C0000}"/>
    <cellStyle name="Comma 4 2 3 2 5 4 3 2 2" xfId="56954" xr:uid="{00000000-0005-0000-0000-0000C49C0000}"/>
    <cellStyle name="Comma 4 2 3 2 5 4 3 3" xfId="17798" xr:uid="{00000000-0005-0000-0000-0000C59C0000}"/>
    <cellStyle name="Comma 4 2 3 2 5 4 3 3 2" xfId="49181" xr:uid="{00000000-0005-0000-0000-0000C69C0000}"/>
    <cellStyle name="Comma 4 2 3 2 5 4 3 4" xfId="38741" xr:uid="{00000000-0005-0000-0000-0000C79C0000}"/>
    <cellStyle name="Comma 4 2 3 2 5 4 4" xfId="20317" xr:uid="{00000000-0005-0000-0000-0000C89C0000}"/>
    <cellStyle name="Comma 4 2 3 2 5 4 4 2" xfId="51700" xr:uid="{00000000-0005-0000-0000-0000C99C0000}"/>
    <cellStyle name="Comma 4 2 3 2 5 4 5" xfId="28199" xr:uid="{00000000-0005-0000-0000-0000CA9C0000}"/>
    <cellStyle name="Comma 4 2 3 2 5 4 5 2" xfId="59581" xr:uid="{00000000-0005-0000-0000-0000CB9C0000}"/>
    <cellStyle name="Comma 4 2 3 2 5 4 6" xfId="12541" xr:uid="{00000000-0005-0000-0000-0000CC9C0000}"/>
    <cellStyle name="Comma 4 2 3 2 5 4 6 2" xfId="43927" xr:uid="{00000000-0005-0000-0000-0000CD9C0000}"/>
    <cellStyle name="Comma 4 2 3 2 5 4 7" xfId="33479" xr:uid="{00000000-0005-0000-0000-0000CE9C0000}"/>
    <cellStyle name="Comma 4 2 3 2 5 5" xfId="4460" xr:uid="{00000000-0005-0000-0000-0000CF9C0000}"/>
    <cellStyle name="Comma 4 2 3 2 5 5 2" xfId="9821" xr:uid="{00000000-0005-0000-0000-0000D09C0000}"/>
    <cellStyle name="Comma 4 2 3 2 5 5 2 2" xfId="22940" xr:uid="{00000000-0005-0000-0000-0000D19C0000}"/>
    <cellStyle name="Comma 4 2 3 2 5 5 2 2 2" xfId="54323" xr:uid="{00000000-0005-0000-0000-0000D29C0000}"/>
    <cellStyle name="Comma 4 2 3 2 5 5 2 3" xfId="41369" xr:uid="{00000000-0005-0000-0000-0000D39C0000}"/>
    <cellStyle name="Comma 4 2 3 2 5 5 3" xfId="30822" xr:uid="{00000000-0005-0000-0000-0000D49C0000}"/>
    <cellStyle name="Comma 4 2 3 2 5 5 3 2" xfId="62204" xr:uid="{00000000-0005-0000-0000-0000D59C0000}"/>
    <cellStyle name="Comma 4 2 3 2 5 5 4" xfId="15165" xr:uid="{00000000-0005-0000-0000-0000D69C0000}"/>
    <cellStyle name="Comma 4 2 3 2 5 5 4 2" xfId="46550" xr:uid="{00000000-0005-0000-0000-0000D79C0000}"/>
    <cellStyle name="Comma 4 2 3 2 5 5 5" xfId="36105" xr:uid="{00000000-0005-0000-0000-0000D89C0000}"/>
    <cellStyle name="Comma 4 2 3 2 5 6" xfId="7163" xr:uid="{00000000-0005-0000-0000-0000D99C0000}"/>
    <cellStyle name="Comma 4 2 3 2 5 6 2" xfId="25567" xr:uid="{00000000-0005-0000-0000-0000DA9C0000}"/>
    <cellStyle name="Comma 4 2 3 2 5 6 2 2" xfId="56950" xr:uid="{00000000-0005-0000-0000-0000DB9C0000}"/>
    <cellStyle name="Comma 4 2 3 2 5 6 3" xfId="17794" xr:uid="{00000000-0005-0000-0000-0000DC9C0000}"/>
    <cellStyle name="Comma 4 2 3 2 5 6 3 2" xfId="49177" xr:uid="{00000000-0005-0000-0000-0000DD9C0000}"/>
    <cellStyle name="Comma 4 2 3 2 5 6 4" xfId="38737" xr:uid="{00000000-0005-0000-0000-0000DE9C0000}"/>
    <cellStyle name="Comma 4 2 3 2 5 7" xfId="20313" xr:uid="{00000000-0005-0000-0000-0000DF9C0000}"/>
    <cellStyle name="Comma 4 2 3 2 5 7 2" xfId="51696" xr:uid="{00000000-0005-0000-0000-0000E09C0000}"/>
    <cellStyle name="Comma 4 2 3 2 5 8" xfId="28195" xr:uid="{00000000-0005-0000-0000-0000E19C0000}"/>
    <cellStyle name="Comma 4 2 3 2 5 8 2" xfId="59577" xr:uid="{00000000-0005-0000-0000-0000E29C0000}"/>
    <cellStyle name="Comma 4 2 3 2 5 9" xfId="12537" xr:uid="{00000000-0005-0000-0000-0000E39C0000}"/>
    <cellStyle name="Comma 4 2 3 2 5 9 2" xfId="43923" xr:uid="{00000000-0005-0000-0000-0000E49C0000}"/>
    <cellStyle name="Comma 4 2 3 2 6" xfId="1765" xr:uid="{00000000-0005-0000-0000-0000E59C0000}"/>
    <cellStyle name="Comma 4 2 3 2 6 2" xfId="1766" xr:uid="{00000000-0005-0000-0000-0000E69C0000}"/>
    <cellStyle name="Comma 4 2 3 2 6 2 2" xfId="4466" xr:uid="{00000000-0005-0000-0000-0000E79C0000}"/>
    <cellStyle name="Comma 4 2 3 2 6 2 2 2" xfId="9827" xr:uid="{00000000-0005-0000-0000-0000E89C0000}"/>
    <cellStyle name="Comma 4 2 3 2 6 2 2 2 2" xfId="22946" xr:uid="{00000000-0005-0000-0000-0000E99C0000}"/>
    <cellStyle name="Comma 4 2 3 2 6 2 2 2 2 2" xfId="54329" xr:uid="{00000000-0005-0000-0000-0000EA9C0000}"/>
    <cellStyle name="Comma 4 2 3 2 6 2 2 2 3" xfId="41375" xr:uid="{00000000-0005-0000-0000-0000EB9C0000}"/>
    <cellStyle name="Comma 4 2 3 2 6 2 2 3" xfId="30828" xr:uid="{00000000-0005-0000-0000-0000EC9C0000}"/>
    <cellStyle name="Comma 4 2 3 2 6 2 2 3 2" xfId="62210" xr:uid="{00000000-0005-0000-0000-0000ED9C0000}"/>
    <cellStyle name="Comma 4 2 3 2 6 2 2 4" xfId="15171" xr:uid="{00000000-0005-0000-0000-0000EE9C0000}"/>
    <cellStyle name="Comma 4 2 3 2 6 2 2 4 2" xfId="46556" xr:uid="{00000000-0005-0000-0000-0000EF9C0000}"/>
    <cellStyle name="Comma 4 2 3 2 6 2 2 5" xfId="36111" xr:uid="{00000000-0005-0000-0000-0000F09C0000}"/>
    <cellStyle name="Comma 4 2 3 2 6 2 3" xfId="7169" xr:uid="{00000000-0005-0000-0000-0000F19C0000}"/>
    <cellStyle name="Comma 4 2 3 2 6 2 3 2" xfId="25573" xr:uid="{00000000-0005-0000-0000-0000F29C0000}"/>
    <cellStyle name="Comma 4 2 3 2 6 2 3 2 2" xfId="56956" xr:uid="{00000000-0005-0000-0000-0000F39C0000}"/>
    <cellStyle name="Comma 4 2 3 2 6 2 3 3" xfId="17800" xr:uid="{00000000-0005-0000-0000-0000F49C0000}"/>
    <cellStyle name="Comma 4 2 3 2 6 2 3 3 2" xfId="49183" xr:uid="{00000000-0005-0000-0000-0000F59C0000}"/>
    <cellStyle name="Comma 4 2 3 2 6 2 3 4" xfId="38743" xr:uid="{00000000-0005-0000-0000-0000F69C0000}"/>
    <cellStyle name="Comma 4 2 3 2 6 2 4" xfId="20319" xr:uid="{00000000-0005-0000-0000-0000F79C0000}"/>
    <cellStyle name="Comma 4 2 3 2 6 2 4 2" xfId="51702" xr:uid="{00000000-0005-0000-0000-0000F89C0000}"/>
    <cellStyle name="Comma 4 2 3 2 6 2 5" xfId="28201" xr:uid="{00000000-0005-0000-0000-0000F99C0000}"/>
    <cellStyle name="Comma 4 2 3 2 6 2 5 2" xfId="59583" xr:uid="{00000000-0005-0000-0000-0000FA9C0000}"/>
    <cellStyle name="Comma 4 2 3 2 6 2 6" xfId="12543" xr:uid="{00000000-0005-0000-0000-0000FB9C0000}"/>
    <cellStyle name="Comma 4 2 3 2 6 2 6 2" xfId="43929" xr:uid="{00000000-0005-0000-0000-0000FC9C0000}"/>
    <cellStyle name="Comma 4 2 3 2 6 2 7" xfId="33481" xr:uid="{00000000-0005-0000-0000-0000FD9C0000}"/>
    <cellStyle name="Comma 4 2 3 2 6 3" xfId="1767" xr:uid="{00000000-0005-0000-0000-0000FE9C0000}"/>
    <cellStyle name="Comma 4 2 3 2 6 3 2" xfId="4467" xr:uid="{00000000-0005-0000-0000-0000FF9C0000}"/>
    <cellStyle name="Comma 4 2 3 2 6 3 2 2" xfId="9828" xr:uid="{00000000-0005-0000-0000-0000009D0000}"/>
    <cellStyle name="Comma 4 2 3 2 6 3 2 2 2" xfId="22947" xr:uid="{00000000-0005-0000-0000-0000019D0000}"/>
    <cellStyle name="Comma 4 2 3 2 6 3 2 2 2 2" xfId="54330" xr:uid="{00000000-0005-0000-0000-0000029D0000}"/>
    <cellStyle name="Comma 4 2 3 2 6 3 2 2 3" xfId="41376" xr:uid="{00000000-0005-0000-0000-0000039D0000}"/>
    <cellStyle name="Comma 4 2 3 2 6 3 2 3" xfId="30829" xr:uid="{00000000-0005-0000-0000-0000049D0000}"/>
    <cellStyle name="Comma 4 2 3 2 6 3 2 3 2" xfId="62211" xr:uid="{00000000-0005-0000-0000-0000059D0000}"/>
    <cellStyle name="Comma 4 2 3 2 6 3 2 4" xfId="15172" xr:uid="{00000000-0005-0000-0000-0000069D0000}"/>
    <cellStyle name="Comma 4 2 3 2 6 3 2 4 2" xfId="46557" xr:uid="{00000000-0005-0000-0000-0000079D0000}"/>
    <cellStyle name="Comma 4 2 3 2 6 3 2 5" xfId="36112" xr:uid="{00000000-0005-0000-0000-0000089D0000}"/>
    <cellStyle name="Comma 4 2 3 2 6 3 3" xfId="7170" xr:uid="{00000000-0005-0000-0000-0000099D0000}"/>
    <cellStyle name="Comma 4 2 3 2 6 3 3 2" xfId="25574" xr:uid="{00000000-0005-0000-0000-00000A9D0000}"/>
    <cellStyle name="Comma 4 2 3 2 6 3 3 2 2" xfId="56957" xr:uid="{00000000-0005-0000-0000-00000B9D0000}"/>
    <cellStyle name="Comma 4 2 3 2 6 3 3 3" xfId="17801" xr:uid="{00000000-0005-0000-0000-00000C9D0000}"/>
    <cellStyle name="Comma 4 2 3 2 6 3 3 3 2" xfId="49184" xr:uid="{00000000-0005-0000-0000-00000D9D0000}"/>
    <cellStyle name="Comma 4 2 3 2 6 3 3 4" xfId="38744" xr:uid="{00000000-0005-0000-0000-00000E9D0000}"/>
    <cellStyle name="Comma 4 2 3 2 6 3 4" xfId="20320" xr:uid="{00000000-0005-0000-0000-00000F9D0000}"/>
    <cellStyle name="Comma 4 2 3 2 6 3 4 2" xfId="51703" xr:uid="{00000000-0005-0000-0000-0000109D0000}"/>
    <cellStyle name="Comma 4 2 3 2 6 3 5" xfId="28202" xr:uid="{00000000-0005-0000-0000-0000119D0000}"/>
    <cellStyle name="Comma 4 2 3 2 6 3 5 2" xfId="59584" xr:uid="{00000000-0005-0000-0000-0000129D0000}"/>
    <cellStyle name="Comma 4 2 3 2 6 3 6" xfId="12544" xr:uid="{00000000-0005-0000-0000-0000139D0000}"/>
    <cellStyle name="Comma 4 2 3 2 6 3 6 2" xfId="43930" xr:uid="{00000000-0005-0000-0000-0000149D0000}"/>
    <cellStyle name="Comma 4 2 3 2 6 3 7" xfId="33482" xr:uid="{00000000-0005-0000-0000-0000159D0000}"/>
    <cellStyle name="Comma 4 2 3 2 6 4" xfId="4465" xr:uid="{00000000-0005-0000-0000-0000169D0000}"/>
    <cellStyle name="Comma 4 2 3 2 6 4 2" xfId="9826" xr:uid="{00000000-0005-0000-0000-0000179D0000}"/>
    <cellStyle name="Comma 4 2 3 2 6 4 2 2" xfId="22945" xr:uid="{00000000-0005-0000-0000-0000189D0000}"/>
    <cellStyle name="Comma 4 2 3 2 6 4 2 2 2" xfId="54328" xr:uid="{00000000-0005-0000-0000-0000199D0000}"/>
    <cellStyle name="Comma 4 2 3 2 6 4 2 3" xfId="41374" xr:uid="{00000000-0005-0000-0000-00001A9D0000}"/>
    <cellStyle name="Comma 4 2 3 2 6 4 3" xfId="30827" xr:uid="{00000000-0005-0000-0000-00001B9D0000}"/>
    <cellStyle name="Comma 4 2 3 2 6 4 3 2" xfId="62209" xr:uid="{00000000-0005-0000-0000-00001C9D0000}"/>
    <cellStyle name="Comma 4 2 3 2 6 4 4" xfId="15170" xr:uid="{00000000-0005-0000-0000-00001D9D0000}"/>
    <cellStyle name="Comma 4 2 3 2 6 4 4 2" xfId="46555" xr:uid="{00000000-0005-0000-0000-00001E9D0000}"/>
    <cellStyle name="Comma 4 2 3 2 6 4 5" xfId="36110" xr:uid="{00000000-0005-0000-0000-00001F9D0000}"/>
    <cellStyle name="Comma 4 2 3 2 6 5" xfId="7168" xr:uid="{00000000-0005-0000-0000-0000209D0000}"/>
    <cellStyle name="Comma 4 2 3 2 6 5 2" xfId="25572" xr:uid="{00000000-0005-0000-0000-0000219D0000}"/>
    <cellStyle name="Comma 4 2 3 2 6 5 2 2" xfId="56955" xr:uid="{00000000-0005-0000-0000-0000229D0000}"/>
    <cellStyle name="Comma 4 2 3 2 6 5 3" xfId="17799" xr:uid="{00000000-0005-0000-0000-0000239D0000}"/>
    <cellStyle name="Comma 4 2 3 2 6 5 3 2" xfId="49182" xr:uid="{00000000-0005-0000-0000-0000249D0000}"/>
    <cellStyle name="Comma 4 2 3 2 6 5 4" xfId="38742" xr:uid="{00000000-0005-0000-0000-0000259D0000}"/>
    <cellStyle name="Comma 4 2 3 2 6 6" xfId="20318" xr:uid="{00000000-0005-0000-0000-0000269D0000}"/>
    <cellStyle name="Comma 4 2 3 2 6 6 2" xfId="51701" xr:uid="{00000000-0005-0000-0000-0000279D0000}"/>
    <cellStyle name="Comma 4 2 3 2 6 7" xfId="28200" xr:uid="{00000000-0005-0000-0000-0000289D0000}"/>
    <cellStyle name="Comma 4 2 3 2 6 7 2" xfId="59582" xr:uid="{00000000-0005-0000-0000-0000299D0000}"/>
    <cellStyle name="Comma 4 2 3 2 6 8" xfId="12542" xr:uid="{00000000-0005-0000-0000-00002A9D0000}"/>
    <cellStyle name="Comma 4 2 3 2 6 8 2" xfId="43928" xr:uid="{00000000-0005-0000-0000-00002B9D0000}"/>
    <cellStyle name="Comma 4 2 3 2 6 9" xfId="33480" xr:uid="{00000000-0005-0000-0000-00002C9D0000}"/>
    <cellStyle name="Comma 4 2 3 2 7" xfId="1768" xr:uid="{00000000-0005-0000-0000-00002D9D0000}"/>
    <cellStyle name="Comma 4 2 3 2 7 2" xfId="1769" xr:uid="{00000000-0005-0000-0000-00002E9D0000}"/>
    <cellStyle name="Comma 4 2 3 2 7 2 2" xfId="4469" xr:uid="{00000000-0005-0000-0000-00002F9D0000}"/>
    <cellStyle name="Comma 4 2 3 2 7 2 2 2" xfId="9830" xr:uid="{00000000-0005-0000-0000-0000309D0000}"/>
    <cellStyle name="Comma 4 2 3 2 7 2 2 2 2" xfId="22949" xr:uid="{00000000-0005-0000-0000-0000319D0000}"/>
    <cellStyle name="Comma 4 2 3 2 7 2 2 2 2 2" xfId="54332" xr:uid="{00000000-0005-0000-0000-0000329D0000}"/>
    <cellStyle name="Comma 4 2 3 2 7 2 2 2 3" xfId="41378" xr:uid="{00000000-0005-0000-0000-0000339D0000}"/>
    <cellStyle name="Comma 4 2 3 2 7 2 2 3" xfId="30831" xr:uid="{00000000-0005-0000-0000-0000349D0000}"/>
    <cellStyle name="Comma 4 2 3 2 7 2 2 3 2" xfId="62213" xr:uid="{00000000-0005-0000-0000-0000359D0000}"/>
    <cellStyle name="Comma 4 2 3 2 7 2 2 4" xfId="15174" xr:uid="{00000000-0005-0000-0000-0000369D0000}"/>
    <cellStyle name="Comma 4 2 3 2 7 2 2 4 2" xfId="46559" xr:uid="{00000000-0005-0000-0000-0000379D0000}"/>
    <cellStyle name="Comma 4 2 3 2 7 2 2 5" xfId="36114" xr:uid="{00000000-0005-0000-0000-0000389D0000}"/>
    <cellStyle name="Comma 4 2 3 2 7 2 3" xfId="7172" xr:uid="{00000000-0005-0000-0000-0000399D0000}"/>
    <cellStyle name="Comma 4 2 3 2 7 2 3 2" xfId="25576" xr:uid="{00000000-0005-0000-0000-00003A9D0000}"/>
    <cellStyle name="Comma 4 2 3 2 7 2 3 2 2" xfId="56959" xr:uid="{00000000-0005-0000-0000-00003B9D0000}"/>
    <cellStyle name="Comma 4 2 3 2 7 2 3 3" xfId="17803" xr:uid="{00000000-0005-0000-0000-00003C9D0000}"/>
    <cellStyle name="Comma 4 2 3 2 7 2 3 3 2" xfId="49186" xr:uid="{00000000-0005-0000-0000-00003D9D0000}"/>
    <cellStyle name="Comma 4 2 3 2 7 2 3 4" xfId="38746" xr:uid="{00000000-0005-0000-0000-00003E9D0000}"/>
    <cellStyle name="Comma 4 2 3 2 7 2 4" xfId="20322" xr:uid="{00000000-0005-0000-0000-00003F9D0000}"/>
    <cellStyle name="Comma 4 2 3 2 7 2 4 2" xfId="51705" xr:uid="{00000000-0005-0000-0000-0000409D0000}"/>
    <cellStyle name="Comma 4 2 3 2 7 2 5" xfId="28204" xr:uid="{00000000-0005-0000-0000-0000419D0000}"/>
    <cellStyle name="Comma 4 2 3 2 7 2 5 2" xfId="59586" xr:uid="{00000000-0005-0000-0000-0000429D0000}"/>
    <cellStyle name="Comma 4 2 3 2 7 2 6" xfId="12546" xr:uid="{00000000-0005-0000-0000-0000439D0000}"/>
    <cellStyle name="Comma 4 2 3 2 7 2 6 2" xfId="43932" xr:uid="{00000000-0005-0000-0000-0000449D0000}"/>
    <cellStyle name="Comma 4 2 3 2 7 2 7" xfId="33484" xr:uid="{00000000-0005-0000-0000-0000459D0000}"/>
    <cellStyle name="Comma 4 2 3 2 7 3" xfId="4468" xr:uid="{00000000-0005-0000-0000-0000469D0000}"/>
    <cellStyle name="Comma 4 2 3 2 7 3 2" xfId="9829" xr:uid="{00000000-0005-0000-0000-0000479D0000}"/>
    <cellStyle name="Comma 4 2 3 2 7 3 2 2" xfId="22948" xr:uid="{00000000-0005-0000-0000-0000489D0000}"/>
    <cellStyle name="Comma 4 2 3 2 7 3 2 2 2" xfId="54331" xr:uid="{00000000-0005-0000-0000-0000499D0000}"/>
    <cellStyle name="Comma 4 2 3 2 7 3 2 3" xfId="41377" xr:uid="{00000000-0005-0000-0000-00004A9D0000}"/>
    <cellStyle name="Comma 4 2 3 2 7 3 3" xfId="30830" xr:uid="{00000000-0005-0000-0000-00004B9D0000}"/>
    <cellStyle name="Comma 4 2 3 2 7 3 3 2" xfId="62212" xr:uid="{00000000-0005-0000-0000-00004C9D0000}"/>
    <cellStyle name="Comma 4 2 3 2 7 3 4" xfId="15173" xr:uid="{00000000-0005-0000-0000-00004D9D0000}"/>
    <cellStyle name="Comma 4 2 3 2 7 3 4 2" xfId="46558" xr:uid="{00000000-0005-0000-0000-00004E9D0000}"/>
    <cellStyle name="Comma 4 2 3 2 7 3 5" xfId="36113" xr:uid="{00000000-0005-0000-0000-00004F9D0000}"/>
    <cellStyle name="Comma 4 2 3 2 7 4" xfId="7171" xr:uid="{00000000-0005-0000-0000-0000509D0000}"/>
    <cellStyle name="Comma 4 2 3 2 7 4 2" xfId="25575" xr:uid="{00000000-0005-0000-0000-0000519D0000}"/>
    <cellStyle name="Comma 4 2 3 2 7 4 2 2" xfId="56958" xr:uid="{00000000-0005-0000-0000-0000529D0000}"/>
    <cellStyle name="Comma 4 2 3 2 7 4 3" xfId="17802" xr:uid="{00000000-0005-0000-0000-0000539D0000}"/>
    <cellStyle name="Comma 4 2 3 2 7 4 3 2" xfId="49185" xr:uid="{00000000-0005-0000-0000-0000549D0000}"/>
    <cellStyle name="Comma 4 2 3 2 7 4 4" xfId="38745" xr:uid="{00000000-0005-0000-0000-0000559D0000}"/>
    <cellStyle name="Comma 4 2 3 2 7 5" xfId="20321" xr:uid="{00000000-0005-0000-0000-0000569D0000}"/>
    <cellStyle name="Comma 4 2 3 2 7 5 2" xfId="51704" xr:uid="{00000000-0005-0000-0000-0000579D0000}"/>
    <cellStyle name="Comma 4 2 3 2 7 6" xfId="28203" xr:uid="{00000000-0005-0000-0000-0000589D0000}"/>
    <cellStyle name="Comma 4 2 3 2 7 6 2" xfId="59585" xr:uid="{00000000-0005-0000-0000-0000599D0000}"/>
    <cellStyle name="Comma 4 2 3 2 7 7" xfId="12545" xr:uid="{00000000-0005-0000-0000-00005A9D0000}"/>
    <cellStyle name="Comma 4 2 3 2 7 7 2" xfId="43931" xr:uid="{00000000-0005-0000-0000-00005B9D0000}"/>
    <cellStyle name="Comma 4 2 3 2 7 8" xfId="33483" xr:uid="{00000000-0005-0000-0000-00005C9D0000}"/>
    <cellStyle name="Comma 4 2 3 2 8" xfId="1770" xr:uid="{00000000-0005-0000-0000-00005D9D0000}"/>
    <cellStyle name="Comma 4 2 3 2 8 2" xfId="4470" xr:uid="{00000000-0005-0000-0000-00005E9D0000}"/>
    <cellStyle name="Comma 4 2 3 2 8 2 2" xfId="9831" xr:uid="{00000000-0005-0000-0000-00005F9D0000}"/>
    <cellStyle name="Comma 4 2 3 2 8 2 2 2" xfId="22950" xr:uid="{00000000-0005-0000-0000-0000609D0000}"/>
    <cellStyle name="Comma 4 2 3 2 8 2 2 2 2" xfId="54333" xr:uid="{00000000-0005-0000-0000-0000619D0000}"/>
    <cellStyle name="Comma 4 2 3 2 8 2 2 3" xfId="41379" xr:uid="{00000000-0005-0000-0000-0000629D0000}"/>
    <cellStyle name="Comma 4 2 3 2 8 2 3" xfId="30832" xr:uid="{00000000-0005-0000-0000-0000639D0000}"/>
    <cellStyle name="Comma 4 2 3 2 8 2 3 2" xfId="62214" xr:uid="{00000000-0005-0000-0000-0000649D0000}"/>
    <cellStyle name="Comma 4 2 3 2 8 2 4" xfId="15175" xr:uid="{00000000-0005-0000-0000-0000659D0000}"/>
    <cellStyle name="Comma 4 2 3 2 8 2 4 2" xfId="46560" xr:uid="{00000000-0005-0000-0000-0000669D0000}"/>
    <cellStyle name="Comma 4 2 3 2 8 2 5" xfId="36115" xr:uid="{00000000-0005-0000-0000-0000679D0000}"/>
    <cellStyle name="Comma 4 2 3 2 8 3" xfId="7173" xr:uid="{00000000-0005-0000-0000-0000689D0000}"/>
    <cellStyle name="Comma 4 2 3 2 8 3 2" xfId="25577" xr:uid="{00000000-0005-0000-0000-0000699D0000}"/>
    <cellStyle name="Comma 4 2 3 2 8 3 2 2" xfId="56960" xr:uid="{00000000-0005-0000-0000-00006A9D0000}"/>
    <cellStyle name="Comma 4 2 3 2 8 3 3" xfId="17804" xr:uid="{00000000-0005-0000-0000-00006B9D0000}"/>
    <cellStyle name="Comma 4 2 3 2 8 3 3 2" xfId="49187" xr:uid="{00000000-0005-0000-0000-00006C9D0000}"/>
    <cellStyle name="Comma 4 2 3 2 8 3 4" xfId="38747" xr:uid="{00000000-0005-0000-0000-00006D9D0000}"/>
    <cellStyle name="Comma 4 2 3 2 8 4" xfId="20323" xr:uid="{00000000-0005-0000-0000-00006E9D0000}"/>
    <cellStyle name="Comma 4 2 3 2 8 4 2" xfId="51706" xr:uid="{00000000-0005-0000-0000-00006F9D0000}"/>
    <cellStyle name="Comma 4 2 3 2 8 5" xfId="28205" xr:uid="{00000000-0005-0000-0000-0000709D0000}"/>
    <cellStyle name="Comma 4 2 3 2 8 5 2" xfId="59587" xr:uid="{00000000-0005-0000-0000-0000719D0000}"/>
    <cellStyle name="Comma 4 2 3 2 8 6" xfId="12547" xr:uid="{00000000-0005-0000-0000-0000729D0000}"/>
    <cellStyle name="Comma 4 2 3 2 8 6 2" xfId="43933" xr:uid="{00000000-0005-0000-0000-0000739D0000}"/>
    <cellStyle name="Comma 4 2 3 2 8 7" xfId="33485" xr:uid="{00000000-0005-0000-0000-0000749D0000}"/>
    <cellStyle name="Comma 4 2 3 2 9" xfId="1771" xr:uid="{00000000-0005-0000-0000-0000759D0000}"/>
    <cellStyle name="Comma 4 2 3 2 9 2" xfId="4471" xr:uid="{00000000-0005-0000-0000-0000769D0000}"/>
    <cellStyle name="Comma 4 2 3 2 9 2 2" xfId="9832" xr:uid="{00000000-0005-0000-0000-0000779D0000}"/>
    <cellStyle name="Comma 4 2 3 2 9 2 2 2" xfId="22951" xr:uid="{00000000-0005-0000-0000-0000789D0000}"/>
    <cellStyle name="Comma 4 2 3 2 9 2 2 2 2" xfId="54334" xr:uid="{00000000-0005-0000-0000-0000799D0000}"/>
    <cellStyle name="Comma 4 2 3 2 9 2 2 3" xfId="41380" xr:uid="{00000000-0005-0000-0000-00007A9D0000}"/>
    <cellStyle name="Comma 4 2 3 2 9 2 3" xfId="30833" xr:uid="{00000000-0005-0000-0000-00007B9D0000}"/>
    <cellStyle name="Comma 4 2 3 2 9 2 3 2" xfId="62215" xr:uid="{00000000-0005-0000-0000-00007C9D0000}"/>
    <cellStyle name="Comma 4 2 3 2 9 2 4" xfId="15176" xr:uid="{00000000-0005-0000-0000-00007D9D0000}"/>
    <cellStyle name="Comma 4 2 3 2 9 2 4 2" xfId="46561" xr:uid="{00000000-0005-0000-0000-00007E9D0000}"/>
    <cellStyle name="Comma 4 2 3 2 9 2 5" xfId="36116" xr:uid="{00000000-0005-0000-0000-00007F9D0000}"/>
    <cellStyle name="Comma 4 2 3 2 9 3" xfId="7174" xr:uid="{00000000-0005-0000-0000-0000809D0000}"/>
    <cellStyle name="Comma 4 2 3 2 9 3 2" xfId="25578" xr:uid="{00000000-0005-0000-0000-0000819D0000}"/>
    <cellStyle name="Comma 4 2 3 2 9 3 2 2" xfId="56961" xr:uid="{00000000-0005-0000-0000-0000829D0000}"/>
    <cellStyle name="Comma 4 2 3 2 9 3 3" xfId="17805" xr:uid="{00000000-0005-0000-0000-0000839D0000}"/>
    <cellStyle name="Comma 4 2 3 2 9 3 3 2" xfId="49188" xr:uid="{00000000-0005-0000-0000-0000849D0000}"/>
    <cellStyle name="Comma 4 2 3 2 9 3 4" xfId="38748" xr:uid="{00000000-0005-0000-0000-0000859D0000}"/>
    <cellStyle name="Comma 4 2 3 2 9 4" xfId="20324" xr:uid="{00000000-0005-0000-0000-0000869D0000}"/>
    <cellStyle name="Comma 4 2 3 2 9 4 2" xfId="51707" xr:uid="{00000000-0005-0000-0000-0000879D0000}"/>
    <cellStyle name="Comma 4 2 3 2 9 5" xfId="28206" xr:uid="{00000000-0005-0000-0000-0000889D0000}"/>
    <cellStyle name="Comma 4 2 3 2 9 5 2" xfId="59588" xr:uid="{00000000-0005-0000-0000-0000899D0000}"/>
    <cellStyle name="Comma 4 2 3 2 9 6" xfId="12548" xr:uid="{00000000-0005-0000-0000-00008A9D0000}"/>
    <cellStyle name="Comma 4 2 3 2 9 6 2" xfId="43934" xr:uid="{00000000-0005-0000-0000-00008B9D0000}"/>
    <cellStyle name="Comma 4 2 3 2 9 7" xfId="33486" xr:uid="{00000000-0005-0000-0000-00008C9D0000}"/>
    <cellStyle name="Comma 4 2 3 3" xfId="244" xr:uid="{00000000-0005-0000-0000-00008D9D0000}"/>
    <cellStyle name="Comma 4 2 3 3 10" xfId="20325" xr:uid="{00000000-0005-0000-0000-00008E9D0000}"/>
    <cellStyle name="Comma 4 2 3 3 10 2" xfId="51708" xr:uid="{00000000-0005-0000-0000-00008F9D0000}"/>
    <cellStyle name="Comma 4 2 3 3 11" xfId="26689" xr:uid="{00000000-0005-0000-0000-0000909D0000}"/>
    <cellStyle name="Comma 4 2 3 3 11 2" xfId="58071" xr:uid="{00000000-0005-0000-0000-0000919D0000}"/>
    <cellStyle name="Comma 4 2 3 3 12" xfId="12549" xr:uid="{00000000-0005-0000-0000-0000929D0000}"/>
    <cellStyle name="Comma 4 2 3 3 12 2" xfId="43935" xr:uid="{00000000-0005-0000-0000-0000939D0000}"/>
    <cellStyle name="Comma 4 2 3 3 13" xfId="31969" xr:uid="{00000000-0005-0000-0000-0000949D0000}"/>
    <cellStyle name="Comma 4 2 3 3 2" xfId="298" xr:uid="{00000000-0005-0000-0000-0000959D0000}"/>
    <cellStyle name="Comma 4 2 3 3 2 10" xfId="32023" xr:uid="{00000000-0005-0000-0000-0000969D0000}"/>
    <cellStyle name="Comma 4 2 3 3 2 2" xfId="1774" xr:uid="{00000000-0005-0000-0000-0000979D0000}"/>
    <cellStyle name="Comma 4 2 3 3 2 2 2" xfId="4474" xr:uid="{00000000-0005-0000-0000-0000989D0000}"/>
    <cellStyle name="Comma 4 2 3 3 2 2 2 2" xfId="9835" xr:uid="{00000000-0005-0000-0000-0000999D0000}"/>
    <cellStyle name="Comma 4 2 3 3 2 2 2 2 2" xfId="22954" xr:uid="{00000000-0005-0000-0000-00009A9D0000}"/>
    <cellStyle name="Comma 4 2 3 3 2 2 2 2 2 2" xfId="54337" xr:uid="{00000000-0005-0000-0000-00009B9D0000}"/>
    <cellStyle name="Comma 4 2 3 3 2 2 2 2 3" xfId="41383" xr:uid="{00000000-0005-0000-0000-00009C9D0000}"/>
    <cellStyle name="Comma 4 2 3 3 2 2 2 3" xfId="30836" xr:uid="{00000000-0005-0000-0000-00009D9D0000}"/>
    <cellStyle name="Comma 4 2 3 3 2 2 2 3 2" xfId="62218" xr:uid="{00000000-0005-0000-0000-00009E9D0000}"/>
    <cellStyle name="Comma 4 2 3 3 2 2 2 4" xfId="15179" xr:uid="{00000000-0005-0000-0000-00009F9D0000}"/>
    <cellStyle name="Comma 4 2 3 3 2 2 2 4 2" xfId="46564" xr:uid="{00000000-0005-0000-0000-0000A09D0000}"/>
    <cellStyle name="Comma 4 2 3 3 2 2 2 5" xfId="36119" xr:uid="{00000000-0005-0000-0000-0000A19D0000}"/>
    <cellStyle name="Comma 4 2 3 3 2 2 3" xfId="7177" xr:uid="{00000000-0005-0000-0000-0000A29D0000}"/>
    <cellStyle name="Comma 4 2 3 3 2 2 3 2" xfId="25581" xr:uid="{00000000-0005-0000-0000-0000A39D0000}"/>
    <cellStyle name="Comma 4 2 3 3 2 2 3 2 2" xfId="56964" xr:uid="{00000000-0005-0000-0000-0000A49D0000}"/>
    <cellStyle name="Comma 4 2 3 3 2 2 3 3" xfId="17808" xr:uid="{00000000-0005-0000-0000-0000A59D0000}"/>
    <cellStyle name="Comma 4 2 3 3 2 2 3 3 2" xfId="49191" xr:uid="{00000000-0005-0000-0000-0000A69D0000}"/>
    <cellStyle name="Comma 4 2 3 3 2 2 3 4" xfId="38751" xr:uid="{00000000-0005-0000-0000-0000A79D0000}"/>
    <cellStyle name="Comma 4 2 3 3 2 2 4" xfId="20327" xr:uid="{00000000-0005-0000-0000-0000A89D0000}"/>
    <cellStyle name="Comma 4 2 3 3 2 2 4 2" xfId="51710" xr:uid="{00000000-0005-0000-0000-0000A99D0000}"/>
    <cellStyle name="Comma 4 2 3 3 2 2 5" xfId="28209" xr:uid="{00000000-0005-0000-0000-0000AA9D0000}"/>
    <cellStyle name="Comma 4 2 3 3 2 2 5 2" xfId="59591" xr:uid="{00000000-0005-0000-0000-0000AB9D0000}"/>
    <cellStyle name="Comma 4 2 3 3 2 2 6" xfId="12551" xr:uid="{00000000-0005-0000-0000-0000AC9D0000}"/>
    <cellStyle name="Comma 4 2 3 3 2 2 6 2" xfId="43937" xr:uid="{00000000-0005-0000-0000-0000AD9D0000}"/>
    <cellStyle name="Comma 4 2 3 3 2 2 7" xfId="33489" xr:uid="{00000000-0005-0000-0000-0000AE9D0000}"/>
    <cellStyle name="Comma 4 2 3 3 2 3" xfId="2872" xr:uid="{00000000-0005-0000-0000-0000AF9D0000}"/>
    <cellStyle name="Comma 4 2 3 3 2 3 2" xfId="5545" xr:uid="{00000000-0005-0000-0000-0000B09D0000}"/>
    <cellStyle name="Comma 4 2 3 3 2 3 2 2" xfId="10896" xr:uid="{00000000-0005-0000-0000-0000B19D0000}"/>
    <cellStyle name="Comma 4 2 3 3 2 3 2 2 2" xfId="24007" xr:uid="{00000000-0005-0000-0000-0000B29D0000}"/>
    <cellStyle name="Comma 4 2 3 3 2 3 2 2 2 2" xfId="55390" xr:uid="{00000000-0005-0000-0000-0000B39D0000}"/>
    <cellStyle name="Comma 4 2 3 3 2 3 2 2 3" xfId="42436" xr:uid="{00000000-0005-0000-0000-0000B49D0000}"/>
    <cellStyle name="Comma 4 2 3 3 2 3 2 3" xfId="31889" xr:uid="{00000000-0005-0000-0000-0000B59D0000}"/>
    <cellStyle name="Comma 4 2 3 3 2 3 2 3 2" xfId="63271" xr:uid="{00000000-0005-0000-0000-0000B69D0000}"/>
    <cellStyle name="Comma 4 2 3 3 2 3 2 4" xfId="16232" xr:uid="{00000000-0005-0000-0000-0000B79D0000}"/>
    <cellStyle name="Comma 4 2 3 3 2 3 2 4 2" xfId="47617" xr:uid="{00000000-0005-0000-0000-0000B89D0000}"/>
    <cellStyle name="Comma 4 2 3 3 2 3 2 5" xfId="37172" xr:uid="{00000000-0005-0000-0000-0000B99D0000}"/>
    <cellStyle name="Comma 4 2 3 3 2 3 3" xfId="8250" xr:uid="{00000000-0005-0000-0000-0000BA9D0000}"/>
    <cellStyle name="Comma 4 2 3 3 2 3 3 2" xfId="26634" xr:uid="{00000000-0005-0000-0000-0000BB9D0000}"/>
    <cellStyle name="Comma 4 2 3 3 2 3 3 2 2" xfId="58017" xr:uid="{00000000-0005-0000-0000-0000BC9D0000}"/>
    <cellStyle name="Comma 4 2 3 3 2 3 3 3" xfId="18861" xr:uid="{00000000-0005-0000-0000-0000BD9D0000}"/>
    <cellStyle name="Comma 4 2 3 3 2 3 3 3 2" xfId="50244" xr:uid="{00000000-0005-0000-0000-0000BE9D0000}"/>
    <cellStyle name="Comma 4 2 3 3 2 3 3 4" xfId="39806" xr:uid="{00000000-0005-0000-0000-0000BF9D0000}"/>
    <cellStyle name="Comma 4 2 3 3 2 3 4" xfId="21380" xr:uid="{00000000-0005-0000-0000-0000C09D0000}"/>
    <cellStyle name="Comma 4 2 3 3 2 3 4 2" xfId="52763" xr:uid="{00000000-0005-0000-0000-0000C19D0000}"/>
    <cellStyle name="Comma 4 2 3 3 2 3 5" xfId="29262" xr:uid="{00000000-0005-0000-0000-0000C29D0000}"/>
    <cellStyle name="Comma 4 2 3 3 2 3 5 2" xfId="60644" xr:uid="{00000000-0005-0000-0000-0000C39D0000}"/>
    <cellStyle name="Comma 4 2 3 3 2 3 6" xfId="13604" xr:uid="{00000000-0005-0000-0000-0000C49D0000}"/>
    <cellStyle name="Comma 4 2 3 3 2 3 6 2" xfId="44990" xr:uid="{00000000-0005-0000-0000-0000C59D0000}"/>
    <cellStyle name="Comma 4 2 3 3 2 3 7" xfId="34542" xr:uid="{00000000-0005-0000-0000-0000C69D0000}"/>
    <cellStyle name="Comma 4 2 3 3 2 4" xfId="1773" xr:uid="{00000000-0005-0000-0000-0000C79D0000}"/>
    <cellStyle name="Comma 4 2 3 3 2 4 2" xfId="4473" xr:uid="{00000000-0005-0000-0000-0000C89D0000}"/>
    <cellStyle name="Comma 4 2 3 3 2 4 2 2" xfId="9834" xr:uid="{00000000-0005-0000-0000-0000C99D0000}"/>
    <cellStyle name="Comma 4 2 3 3 2 4 2 2 2" xfId="25580" xr:uid="{00000000-0005-0000-0000-0000CA9D0000}"/>
    <cellStyle name="Comma 4 2 3 3 2 4 2 2 2 2" xfId="56963" xr:uid="{00000000-0005-0000-0000-0000CB9D0000}"/>
    <cellStyle name="Comma 4 2 3 3 2 4 2 2 3" xfId="41382" xr:uid="{00000000-0005-0000-0000-0000CC9D0000}"/>
    <cellStyle name="Comma 4 2 3 3 2 4 2 3" xfId="30835" xr:uid="{00000000-0005-0000-0000-0000CD9D0000}"/>
    <cellStyle name="Comma 4 2 3 3 2 4 2 3 2" xfId="62217" xr:uid="{00000000-0005-0000-0000-0000CE9D0000}"/>
    <cellStyle name="Comma 4 2 3 3 2 4 2 4" xfId="17807" xr:uid="{00000000-0005-0000-0000-0000CF9D0000}"/>
    <cellStyle name="Comma 4 2 3 3 2 4 2 4 2" xfId="49190" xr:uid="{00000000-0005-0000-0000-0000D09D0000}"/>
    <cellStyle name="Comma 4 2 3 3 2 4 2 5" xfId="36118" xr:uid="{00000000-0005-0000-0000-0000D19D0000}"/>
    <cellStyle name="Comma 4 2 3 3 2 4 3" xfId="7176" xr:uid="{00000000-0005-0000-0000-0000D29D0000}"/>
    <cellStyle name="Comma 4 2 3 3 2 4 3 2" xfId="22953" xr:uid="{00000000-0005-0000-0000-0000D39D0000}"/>
    <cellStyle name="Comma 4 2 3 3 2 4 3 2 2" xfId="54336" xr:uid="{00000000-0005-0000-0000-0000D49D0000}"/>
    <cellStyle name="Comma 4 2 3 3 2 4 3 3" xfId="38750" xr:uid="{00000000-0005-0000-0000-0000D59D0000}"/>
    <cellStyle name="Comma 4 2 3 3 2 4 4" xfId="28208" xr:uid="{00000000-0005-0000-0000-0000D69D0000}"/>
    <cellStyle name="Comma 4 2 3 3 2 4 4 2" xfId="59590" xr:uid="{00000000-0005-0000-0000-0000D79D0000}"/>
    <cellStyle name="Comma 4 2 3 3 2 4 5" xfId="15178" xr:uid="{00000000-0005-0000-0000-0000D89D0000}"/>
    <cellStyle name="Comma 4 2 3 3 2 4 5 2" xfId="46563" xr:uid="{00000000-0005-0000-0000-0000D99D0000}"/>
    <cellStyle name="Comma 4 2 3 3 2 4 6" xfId="33488" xr:uid="{00000000-0005-0000-0000-0000DA9D0000}"/>
    <cellStyle name="Comma 4 2 3 3 2 5" xfId="3007" xr:uid="{00000000-0005-0000-0000-0000DB9D0000}"/>
    <cellStyle name="Comma 4 2 3 3 2 5 2" xfId="8369" xr:uid="{00000000-0005-0000-0000-0000DC9D0000}"/>
    <cellStyle name="Comma 4 2 3 3 2 5 2 2" xfId="21488" xr:uid="{00000000-0005-0000-0000-0000DD9D0000}"/>
    <cellStyle name="Comma 4 2 3 3 2 5 2 2 2" xfId="52871" xr:uid="{00000000-0005-0000-0000-0000DE9D0000}"/>
    <cellStyle name="Comma 4 2 3 3 2 5 2 3" xfId="39917" xr:uid="{00000000-0005-0000-0000-0000DF9D0000}"/>
    <cellStyle name="Comma 4 2 3 3 2 5 3" xfId="29370" xr:uid="{00000000-0005-0000-0000-0000E09D0000}"/>
    <cellStyle name="Comma 4 2 3 3 2 5 3 2" xfId="60752" xr:uid="{00000000-0005-0000-0000-0000E19D0000}"/>
    <cellStyle name="Comma 4 2 3 3 2 5 4" xfId="13713" xr:uid="{00000000-0005-0000-0000-0000E29D0000}"/>
    <cellStyle name="Comma 4 2 3 3 2 5 4 2" xfId="45098" xr:uid="{00000000-0005-0000-0000-0000E39D0000}"/>
    <cellStyle name="Comma 4 2 3 3 2 5 5" xfId="34653" xr:uid="{00000000-0005-0000-0000-0000E49D0000}"/>
    <cellStyle name="Comma 4 2 3 3 2 6" xfId="5711" xr:uid="{00000000-0005-0000-0000-0000E59D0000}"/>
    <cellStyle name="Comma 4 2 3 3 2 6 2" xfId="24115" xr:uid="{00000000-0005-0000-0000-0000E69D0000}"/>
    <cellStyle name="Comma 4 2 3 3 2 6 2 2" xfId="55498" xr:uid="{00000000-0005-0000-0000-0000E79D0000}"/>
    <cellStyle name="Comma 4 2 3 3 2 6 3" xfId="16342" xr:uid="{00000000-0005-0000-0000-0000E89D0000}"/>
    <cellStyle name="Comma 4 2 3 3 2 6 3 2" xfId="47725" xr:uid="{00000000-0005-0000-0000-0000E99D0000}"/>
    <cellStyle name="Comma 4 2 3 3 2 6 4" xfId="37285" xr:uid="{00000000-0005-0000-0000-0000EA9D0000}"/>
    <cellStyle name="Comma 4 2 3 3 2 7" xfId="20326" xr:uid="{00000000-0005-0000-0000-0000EB9D0000}"/>
    <cellStyle name="Comma 4 2 3 3 2 7 2" xfId="51709" xr:uid="{00000000-0005-0000-0000-0000EC9D0000}"/>
    <cellStyle name="Comma 4 2 3 3 2 8" xfId="26743" xr:uid="{00000000-0005-0000-0000-0000ED9D0000}"/>
    <cellStyle name="Comma 4 2 3 3 2 8 2" xfId="58125" xr:uid="{00000000-0005-0000-0000-0000EE9D0000}"/>
    <cellStyle name="Comma 4 2 3 3 2 9" xfId="12550" xr:uid="{00000000-0005-0000-0000-0000EF9D0000}"/>
    <cellStyle name="Comma 4 2 3 3 2 9 2" xfId="43936" xr:uid="{00000000-0005-0000-0000-0000F09D0000}"/>
    <cellStyle name="Comma 4 2 3 3 3" xfId="1775" xr:uid="{00000000-0005-0000-0000-0000F19D0000}"/>
    <cellStyle name="Comma 4 2 3 3 3 2" xfId="4475" xr:uid="{00000000-0005-0000-0000-0000F29D0000}"/>
    <cellStyle name="Comma 4 2 3 3 3 2 2" xfId="9836" xr:uid="{00000000-0005-0000-0000-0000F39D0000}"/>
    <cellStyle name="Comma 4 2 3 3 3 2 2 2" xfId="22955" xr:uid="{00000000-0005-0000-0000-0000F49D0000}"/>
    <cellStyle name="Comma 4 2 3 3 3 2 2 2 2" xfId="54338" xr:uid="{00000000-0005-0000-0000-0000F59D0000}"/>
    <cellStyle name="Comma 4 2 3 3 3 2 2 3" xfId="41384" xr:uid="{00000000-0005-0000-0000-0000F69D0000}"/>
    <cellStyle name="Comma 4 2 3 3 3 2 3" xfId="30837" xr:uid="{00000000-0005-0000-0000-0000F79D0000}"/>
    <cellStyle name="Comma 4 2 3 3 3 2 3 2" xfId="62219" xr:uid="{00000000-0005-0000-0000-0000F89D0000}"/>
    <cellStyle name="Comma 4 2 3 3 3 2 4" xfId="15180" xr:uid="{00000000-0005-0000-0000-0000F99D0000}"/>
    <cellStyle name="Comma 4 2 3 3 3 2 4 2" xfId="46565" xr:uid="{00000000-0005-0000-0000-0000FA9D0000}"/>
    <cellStyle name="Comma 4 2 3 3 3 2 5" xfId="36120" xr:uid="{00000000-0005-0000-0000-0000FB9D0000}"/>
    <cellStyle name="Comma 4 2 3 3 3 3" xfId="7178" xr:uid="{00000000-0005-0000-0000-0000FC9D0000}"/>
    <cellStyle name="Comma 4 2 3 3 3 3 2" xfId="25582" xr:uid="{00000000-0005-0000-0000-0000FD9D0000}"/>
    <cellStyle name="Comma 4 2 3 3 3 3 2 2" xfId="56965" xr:uid="{00000000-0005-0000-0000-0000FE9D0000}"/>
    <cellStyle name="Comma 4 2 3 3 3 3 3" xfId="17809" xr:uid="{00000000-0005-0000-0000-0000FF9D0000}"/>
    <cellStyle name="Comma 4 2 3 3 3 3 3 2" xfId="49192" xr:uid="{00000000-0005-0000-0000-0000009E0000}"/>
    <cellStyle name="Comma 4 2 3 3 3 3 4" xfId="38752" xr:uid="{00000000-0005-0000-0000-0000019E0000}"/>
    <cellStyle name="Comma 4 2 3 3 3 4" xfId="20328" xr:uid="{00000000-0005-0000-0000-0000029E0000}"/>
    <cellStyle name="Comma 4 2 3 3 3 4 2" xfId="51711" xr:uid="{00000000-0005-0000-0000-0000039E0000}"/>
    <cellStyle name="Comma 4 2 3 3 3 5" xfId="28210" xr:uid="{00000000-0005-0000-0000-0000049E0000}"/>
    <cellStyle name="Comma 4 2 3 3 3 5 2" xfId="59592" xr:uid="{00000000-0005-0000-0000-0000059E0000}"/>
    <cellStyle name="Comma 4 2 3 3 3 6" xfId="12552" xr:uid="{00000000-0005-0000-0000-0000069E0000}"/>
    <cellStyle name="Comma 4 2 3 3 3 6 2" xfId="43938" xr:uid="{00000000-0005-0000-0000-0000079E0000}"/>
    <cellStyle name="Comma 4 2 3 3 3 7" xfId="33490" xr:uid="{00000000-0005-0000-0000-0000089E0000}"/>
    <cellStyle name="Comma 4 2 3 3 4" xfId="1776" xr:uid="{00000000-0005-0000-0000-0000099E0000}"/>
    <cellStyle name="Comma 4 2 3 3 4 2" xfId="4476" xr:uid="{00000000-0005-0000-0000-00000A9E0000}"/>
    <cellStyle name="Comma 4 2 3 3 4 2 2" xfId="9837" xr:uid="{00000000-0005-0000-0000-00000B9E0000}"/>
    <cellStyle name="Comma 4 2 3 3 4 2 2 2" xfId="22956" xr:uid="{00000000-0005-0000-0000-00000C9E0000}"/>
    <cellStyle name="Comma 4 2 3 3 4 2 2 2 2" xfId="54339" xr:uid="{00000000-0005-0000-0000-00000D9E0000}"/>
    <cellStyle name="Comma 4 2 3 3 4 2 2 3" xfId="41385" xr:uid="{00000000-0005-0000-0000-00000E9E0000}"/>
    <cellStyle name="Comma 4 2 3 3 4 2 3" xfId="30838" xr:uid="{00000000-0005-0000-0000-00000F9E0000}"/>
    <cellStyle name="Comma 4 2 3 3 4 2 3 2" xfId="62220" xr:uid="{00000000-0005-0000-0000-0000109E0000}"/>
    <cellStyle name="Comma 4 2 3 3 4 2 4" xfId="15181" xr:uid="{00000000-0005-0000-0000-0000119E0000}"/>
    <cellStyle name="Comma 4 2 3 3 4 2 4 2" xfId="46566" xr:uid="{00000000-0005-0000-0000-0000129E0000}"/>
    <cellStyle name="Comma 4 2 3 3 4 2 5" xfId="36121" xr:uid="{00000000-0005-0000-0000-0000139E0000}"/>
    <cellStyle name="Comma 4 2 3 3 4 3" xfId="7179" xr:uid="{00000000-0005-0000-0000-0000149E0000}"/>
    <cellStyle name="Comma 4 2 3 3 4 3 2" xfId="25583" xr:uid="{00000000-0005-0000-0000-0000159E0000}"/>
    <cellStyle name="Comma 4 2 3 3 4 3 2 2" xfId="56966" xr:uid="{00000000-0005-0000-0000-0000169E0000}"/>
    <cellStyle name="Comma 4 2 3 3 4 3 3" xfId="17810" xr:uid="{00000000-0005-0000-0000-0000179E0000}"/>
    <cellStyle name="Comma 4 2 3 3 4 3 3 2" xfId="49193" xr:uid="{00000000-0005-0000-0000-0000189E0000}"/>
    <cellStyle name="Comma 4 2 3 3 4 3 4" xfId="38753" xr:uid="{00000000-0005-0000-0000-0000199E0000}"/>
    <cellStyle name="Comma 4 2 3 3 4 4" xfId="20329" xr:uid="{00000000-0005-0000-0000-00001A9E0000}"/>
    <cellStyle name="Comma 4 2 3 3 4 4 2" xfId="51712" xr:uid="{00000000-0005-0000-0000-00001B9E0000}"/>
    <cellStyle name="Comma 4 2 3 3 4 5" xfId="28211" xr:uid="{00000000-0005-0000-0000-00001C9E0000}"/>
    <cellStyle name="Comma 4 2 3 3 4 5 2" xfId="59593" xr:uid="{00000000-0005-0000-0000-00001D9E0000}"/>
    <cellStyle name="Comma 4 2 3 3 4 6" xfId="12553" xr:uid="{00000000-0005-0000-0000-00001E9E0000}"/>
    <cellStyle name="Comma 4 2 3 3 4 6 2" xfId="43939" xr:uid="{00000000-0005-0000-0000-00001F9E0000}"/>
    <cellStyle name="Comma 4 2 3 3 4 7" xfId="33491" xr:uid="{00000000-0005-0000-0000-0000209E0000}"/>
    <cellStyle name="Comma 4 2 3 3 5" xfId="2759" xr:uid="{00000000-0005-0000-0000-0000219E0000}"/>
    <cellStyle name="Comma 4 2 3 3 5 2" xfId="5432" xr:uid="{00000000-0005-0000-0000-0000229E0000}"/>
    <cellStyle name="Comma 4 2 3 3 5 2 2" xfId="10787" xr:uid="{00000000-0005-0000-0000-0000239E0000}"/>
    <cellStyle name="Comma 4 2 3 3 5 2 2 2" xfId="23899" xr:uid="{00000000-0005-0000-0000-0000249E0000}"/>
    <cellStyle name="Comma 4 2 3 3 5 2 2 2 2" xfId="55282" xr:uid="{00000000-0005-0000-0000-0000259E0000}"/>
    <cellStyle name="Comma 4 2 3 3 5 2 2 3" xfId="42328" xr:uid="{00000000-0005-0000-0000-0000269E0000}"/>
    <cellStyle name="Comma 4 2 3 3 5 2 3" xfId="31781" xr:uid="{00000000-0005-0000-0000-0000279E0000}"/>
    <cellStyle name="Comma 4 2 3 3 5 2 3 2" xfId="63163" xr:uid="{00000000-0005-0000-0000-0000289E0000}"/>
    <cellStyle name="Comma 4 2 3 3 5 2 4" xfId="16124" xr:uid="{00000000-0005-0000-0000-0000299E0000}"/>
    <cellStyle name="Comma 4 2 3 3 5 2 4 2" xfId="47509" xr:uid="{00000000-0005-0000-0000-00002A9E0000}"/>
    <cellStyle name="Comma 4 2 3 3 5 2 5" xfId="37064" xr:uid="{00000000-0005-0000-0000-00002B9E0000}"/>
    <cellStyle name="Comma 4 2 3 3 5 3" xfId="8140" xr:uid="{00000000-0005-0000-0000-00002C9E0000}"/>
    <cellStyle name="Comma 4 2 3 3 5 3 2" xfId="26526" xr:uid="{00000000-0005-0000-0000-00002D9E0000}"/>
    <cellStyle name="Comma 4 2 3 3 5 3 2 2" xfId="57909" xr:uid="{00000000-0005-0000-0000-00002E9E0000}"/>
    <cellStyle name="Comma 4 2 3 3 5 3 3" xfId="18753" xr:uid="{00000000-0005-0000-0000-00002F9E0000}"/>
    <cellStyle name="Comma 4 2 3 3 5 3 3 2" xfId="50136" xr:uid="{00000000-0005-0000-0000-0000309E0000}"/>
    <cellStyle name="Comma 4 2 3 3 5 3 4" xfId="39698" xr:uid="{00000000-0005-0000-0000-0000319E0000}"/>
    <cellStyle name="Comma 4 2 3 3 5 4" xfId="21272" xr:uid="{00000000-0005-0000-0000-0000329E0000}"/>
    <cellStyle name="Comma 4 2 3 3 5 4 2" xfId="52655" xr:uid="{00000000-0005-0000-0000-0000339E0000}"/>
    <cellStyle name="Comma 4 2 3 3 5 5" xfId="29154" xr:uid="{00000000-0005-0000-0000-0000349E0000}"/>
    <cellStyle name="Comma 4 2 3 3 5 5 2" xfId="60536" xr:uid="{00000000-0005-0000-0000-0000359E0000}"/>
    <cellStyle name="Comma 4 2 3 3 5 6" xfId="13496" xr:uid="{00000000-0005-0000-0000-0000369E0000}"/>
    <cellStyle name="Comma 4 2 3 3 5 6 2" xfId="44882" xr:uid="{00000000-0005-0000-0000-0000379E0000}"/>
    <cellStyle name="Comma 4 2 3 3 5 7" xfId="34434" xr:uid="{00000000-0005-0000-0000-0000389E0000}"/>
    <cellStyle name="Comma 4 2 3 3 6" xfId="2818" xr:uid="{00000000-0005-0000-0000-0000399E0000}"/>
    <cellStyle name="Comma 4 2 3 3 6 2" xfId="5491" xr:uid="{00000000-0005-0000-0000-00003A9E0000}"/>
    <cellStyle name="Comma 4 2 3 3 6 2 2" xfId="10842" xr:uid="{00000000-0005-0000-0000-00003B9E0000}"/>
    <cellStyle name="Comma 4 2 3 3 6 2 2 2" xfId="23953" xr:uid="{00000000-0005-0000-0000-00003C9E0000}"/>
    <cellStyle name="Comma 4 2 3 3 6 2 2 2 2" xfId="55336" xr:uid="{00000000-0005-0000-0000-00003D9E0000}"/>
    <cellStyle name="Comma 4 2 3 3 6 2 2 3" xfId="42382" xr:uid="{00000000-0005-0000-0000-00003E9E0000}"/>
    <cellStyle name="Comma 4 2 3 3 6 2 3" xfId="31835" xr:uid="{00000000-0005-0000-0000-00003F9E0000}"/>
    <cellStyle name="Comma 4 2 3 3 6 2 3 2" xfId="63217" xr:uid="{00000000-0005-0000-0000-0000409E0000}"/>
    <cellStyle name="Comma 4 2 3 3 6 2 4" xfId="16178" xr:uid="{00000000-0005-0000-0000-0000419E0000}"/>
    <cellStyle name="Comma 4 2 3 3 6 2 4 2" xfId="47563" xr:uid="{00000000-0005-0000-0000-0000429E0000}"/>
    <cellStyle name="Comma 4 2 3 3 6 2 5" xfId="37118" xr:uid="{00000000-0005-0000-0000-0000439E0000}"/>
    <cellStyle name="Comma 4 2 3 3 6 3" xfId="8196" xr:uid="{00000000-0005-0000-0000-0000449E0000}"/>
    <cellStyle name="Comma 4 2 3 3 6 3 2" xfId="26580" xr:uid="{00000000-0005-0000-0000-0000459E0000}"/>
    <cellStyle name="Comma 4 2 3 3 6 3 2 2" xfId="57963" xr:uid="{00000000-0005-0000-0000-0000469E0000}"/>
    <cellStyle name="Comma 4 2 3 3 6 3 3" xfId="18807" xr:uid="{00000000-0005-0000-0000-0000479E0000}"/>
    <cellStyle name="Comma 4 2 3 3 6 3 3 2" xfId="50190" xr:uid="{00000000-0005-0000-0000-0000489E0000}"/>
    <cellStyle name="Comma 4 2 3 3 6 3 4" xfId="39752" xr:uid="{00000000-0005-0000-0000-0000499E0000}"/>
    <cellStyle name="Comma 4 2 3 3 6 4" xfId="21326" xr:uid="{00000000-0005-0000-0000-00004A9E0000}"/>
    <cellStyle name="Comma 4 2 3 3 6 4 2" xfId="52709" xr:uid="{00000000-0005-0000-0000-00004B9E0000}"/>
    <cellStyle name="Comma 4 2 3 3 6 5" xfId="29208" xr:uid="{00000000-0005-0000-0000-00004C9E0000}"/>
    <cellStyle name="Comma 4 2 3 3 6 5 2" xfId="60590" xr:uid="{00000000-0005-0000-0000-00004D9E0000}"/>
    <cellStyle name="Comma 4 2 3 3 6 6" xfId="13550" xr:uid="{00000000-0005-0000-0000-00004E9E0000}"/>
    <cellStyle name="Comma 4 2 3 3 6 6 2" xfId="44936" xr:uid="{00000000-0005-0000-0000-00004F9E0000}"/>
    <cellStyle name="Comma 4 2 3 3 6 7" xfId="34488" xr:uid="{00000000-0005-0000-0000-0000509E0000}"/>
    <cellStyle name="Comma 4 2 3 3 7" xfId="1772" xr:uid="{00000000-0005-0000-0000-0000519E0000}"/>
    <cellStyle name="Comma 4 2 3 3 7 2" xfId="4472" xr:uid="{00000000-0005-0000-0000-0000529E0000}"/>
    <cellStyle name="Comma 4 2 3 3 7 2 2" xfId="9833" xr:uid="{00000000-0005-0000-0000-0000539E0000}"/>
    <cellStyle name="Comma 4 2 3 3 7 2 2 2" xfId="25579" xr:uid="{00000000-0005-0000-0000-0000549E0000}"/>
    <cellStyle name="Comma 4 2 3 3 7 2 2 2 2" xfId="56962" xr:uid="{00000000-0005-0000-0000-0000559E0000}"/>
    <cellStyle name="Comma 4 2 3 3 7 2 2 3" xfId="41381" xr:uid="{00000000-0005-0000-0000-0000569E0000}"/>
    <cellStyle name="Comma 4 2 3 3 7 2 3" xfId="30834" xr:uid="{00000000-0005-0000-0000-0000579E0000}"/>
    <cellStyle name="Comma 4 2 3 3 7 2 3 2" xfId="62216" xr:uid="{00000000-0005-0000-0000-0000589E0000}"/>
    <cellStyle name="Comma 4 2 3 3 7 2 4" xfId="17806" xr:uid="{00000000-0005-0000-0000-0000599E0000}"/>
    <cellStyle name="Comma 4 2 3 3 7 2 4 2" xfId="49189" xr:uid="{00000000-0005-0000-0000-00005A9E0000}"/>
    <cellStyle name="Comma 4 2 3 3 7 2 5" xfId="36117" xr:uid="{00000000-0005-0000-0000-00005B9E0000}"/>
    <cellStyle name="Comma 4 2 3 3 7 3" xfId="7175" xr:uid="{00000000-0005-0000-0000-00005C9E0000}"/>
    <cellStyle name="Comma 4 2 3 3 7 3 2" xfId="22952" xr:uid="{00000000-0005-0000-0000-00005D9E0000}"/>
    <cellStyle name="Comma 4 2 3 3 7 3 2 2" xfId="54335" xr:uid="{00000000-0005-0000-0000-00005E9E0000}"/>
    <cellStyle name="Comma 4 2 3 3 7 3 3" xfId="38749" xr:uid="{00000000-0005-0000-0000-00005F9E0000}"/>
    <cellStyle name="Comma 4 2 3 3 7 4" xfId="28207" xr:uid="{00000000-0005-0000-0000-0000609E0000}"/>
    <cellStyle name="Comma 4 2 3 3 7 4 2" xfId="59589" xr:uid="{00000000-0005-0000-0000-0000619E0000}"/>
    <cellStyle name="Comma 4 2 3 3 7 5" xfId="15177" xr:uid="{00000000-0005-0000-0000-0000629E0000}"/>
    <cellStyle name="Comma 4 2 3 3 7 5 2" xfId="46562" xr:uid="{00000000-0005-0000-0000-0000639E0000}"/>
    <cellStyle name="Comma 4 2 3 3 7 6" xfId="33487" xr:uid="{00000000-0005-0000-0000-0000649E0000}"/>
    <cellStyle name="Comma 4 2 3 3 8" xfId="2953" xr:uid="{00000000-0005-0000-0000-0000659E0000}"/>
    <cellStyle name="Comma 4 2 3 3 8 2" xfId="8315" xr:uid="{00000000-0005-0000-0000-0000669E0000}"/>
    <cellStyle name="Comma 4 2 3 3 8 2 2" xfId="21434" xr:uid="{00000000-0005-0000-0000-0000679E0000}"/>
    <cellStyle name="Comma 4 2 3 3 8 2 2 2" xfId="52817" xr:uid="{00000000-0005-0000-0000-0000689E0000}"/>
    <cellStyle name="Comma 4 2 3 3 8 2 3" xfId="39863" xr:uid="{00000000-0005-0000-0000-0000699E0000}"/>
    <cellStyle name="Comma 4 2 3 3 8 3" xfId="29316" xr:uid="{00000000-0005-0000-0000-00006A9E0000}"/>
    <cellStyle name="Comma 4 2 3 3 8 3 2" xfId="60698" xr:uid="{00000000-0005-0000-0000-00006B9E0000}"/>
    <cellStyle name="Comma 4 2 3 3 8 4" xfId="13659" xr:uid="{00000000-0005-0000-0000-00006C9E0000}"/>
    <cellStyle name="Comma 4 2 3 3 8 4 2" xfId="45044" xr:uid="{00000000-0005-0000-0000-00006D9E0000}"/>
    <cellStyle name="Comma 4 2 3 3 8 5" xfId="34599" xr:uid="{00000000-0005-0000-0000-00006E9E0000}"/>
    <cellStyle name="Comma 4 2 3 3 9" xfId="5657" xr:uid="{00000000-0005-0000-0000-00006F9E0000}"/>
    <cellStyle name="Comma 4 2 3 3 9 2" xfId="24061" xr:uid="{00000000-0005-0000-0000-0000709E0000}"/>
    <cellStyle name="Comma 4 2 3 3 9 2 2" xfId="55444" xr:uid="{00000000-0005-0000-0000-0000719E0000}"/>
    <cellStyle name="Comma 4 2 3 3 9 3" xfId="16288" xr:uid="{00000000-0005-0000-0000-0000729E0000}"/>
    <cellStyle name="Comma 4 2 3 3 9 3 2" xfId="47671" xr:uid="{00000000-0005-0000-0000-0000739E0000}"/>
    <cellStyle name="Comma 4 2 3 3 9 4" xfId="37231" xr:uid="{00000000-0005-0000-0000-0000749E0000}"/>
    <cellStyle name="Comma 4 2 3 4" xfId="271" xr:uid="{00000000-0005-0000-0000-0000759E0000}"/>
    <cellStyle name="Comma 4 2 3 4 10" xfId="26716" xr:uid="{00000000-0005-0000-0000-0000769E0000}"/>
    <cellStyle name="Comma 4 2 3 4 10 2" xfId="58098" xr:uid="{00000000-0005-0000-0000-0000779E0000}"/>
    <cellStyle name="Comma 4 2 3 4 11" xfId="12554" xr:uid="{00000000-0005-0000-0000-0000789E0000}"/>
    <cellStyle name="Comma 4 2 3 4 11 2" xfId="43940" xr:uid="{00000000-0005-0000-0000-0000799E0000}"/>
    <cellStyle name="Comma 4 2 3 4 12" xfId="31996" xr:uid="{00000000-0005-0000-0000-00007A9E0000}"/>
    <cellStyle name="Comma 4 2 3 4 2" xfId="1778" xr:uid="{00000000-0005-0000-0000-00007B9E0000}"/>
    <cellStyle name="Comma 4 2 3 4 2 2" xfId="1779" xr:uid="{00000000-0005-0000-0000-00007C9E0000}"/>
    <cellStyle name="Comma 4 2 3 4 2 2 2" xfId="4479" xr:uid="{00000000-0005-0000-0000-00007D9E0000}"/>
    <cellStyle name="Comma 4 2 3 4 2 2 2 2" xfId="9840" xr:uid="{00000000-0005-0000-0000-00007E9E0000}"/>
    <cellStyle name="Comma 4 2 3 4 2 2 2 2 2" xfId="22959" xr:uid="{00000000-0005-0000-0000-00007F9E0000}"/>
    <cellStyle name="Comma 4 2 3 4 2 2 2 2 2 2" xfId="54342" xr:uid="{00000000-0005-0000-0000-0000809E0000}"/>
    <cellStyle name="Comma 4 2 3 4 2 2 2 2 3" xfId="41388" xr:uid="{00000000-0005-0000-0000-0000819E0000}"/>
    <cellStyle name="Comma 4 2 3 4 2 2 2 3" xfId="30841" xr:uid="{00000000-0005-0000-0000-0000829E0000}"/>
    <cellStyle name="Comma 4 2 3 4 2 2 2 3 2" xfId="62223" xr:uid="{00000000-0005-0000-0000-0000839E0000}"/>
    <cellStyle name="Comma 4 2 3 4 2 2 2 4" xfId="15184" xr:uid="{00000000-0005-0000-0000-0000849E0000}"/>
    <cellStyle name="Comma 4 2 3 4 2 2 2 4 2" xfId="46569" xr:uid="{00000000-0005-0000-0000-0000859E0000}"/>
    <cellStyle name="Comma 4 2 3 4 2 2 2 5" xfId="36124" xr:uid="{00000000-0005-0000-0000-0000869E0000}"/>
    <cellStyle name="Comma 4 2 3 4 2 2 3" xfId="7182" xr:uid="{00000000-0005-0000-0000-0000879E0000}"/>
    <cellStyle name="Comma 4 2 3 4 2 2 3 2" xfId="25586" xr:uid="{00000000-0005-0000-0000-0000889E0000}"/>
    <cellStyle name="Comma 4 2 3 4 2 2 3 2 2" xfId="56969" xr:uid="{00000000-0005-0000-0000-0000899E0000}"/>
    <cellStyle name="Comma 4 2 3 4 2 2 3 3" xfId="17813" xr:uid="{00000000-0005-0000-0000-00008A9E0000}"/>
    <cellStyle name="Comma 4 2 3 4 2 2 3 3 2" xfId="49196" xr:uid="{00000000-0005-0000-0000-00008B9E0000}"/>
    <cellStyle name="Comma 4 2 3 4 2 2 3 4" xfId="38756" xr:uid="{00000000-0005-0000-0000-00008C9E0000}"/>
    <cellStyle name="Comma 4 2 3 4 2 2 4" xfId="20332" xr:uid="{00000000-0005-0000-0000-00008D9E0000}"/>
    <cellStyle name="Comma 4 2 3 4 2 2 4 2" xfId="51715" xr:uid="{00000000-0005-0000-0000-00008E9E0000}"/>
    <cellStyle name="Comma 4 2 3 4 2 2 5" xfId="28214" xr:uid="{00000000-0005-0000-0000-00008F9E0000}"/>
    <cellStyle name="Comma 4 2 3 4 2 2 5 2" xfId="59596" xr:uid="{00000000-0005-0000-0000-0000909E0000}"/>
    <cellStyle name="Comma 4 2 3 4 2 2 6" xfId="12556" xr:uid="{00000000-0005-0000-0000-0000919E0000}"/>
    <cellStyle name="Comma 4 2 3 4 2 2 6 2" xfId="43942" xr:uid="{00000000-0005-0000-0000-0000929E0000}"/>
    <cellStyle name="Comma 4 2 3 4 2 2 7" xfId="33494" xr:uid="{00000000-0005-0000-0000-0000939E0000}"/>
    <cellStyle name="Comma 4 2 3 4 2 3" xfId="4478" xr:uid="{00000000-0005-0000-0000-0000949E0000}"/>
    <cellStyle name="Comma 4 2 3 4 2 3 2" xfId="9839" xr:uid="{00000000-0005-0000-0000-0000959E0000}"/>
    <cellStyle name="Comma 4 2 3 4 2 3 2 2" xfId="22958" xr:uid="{00000000-0005-0000-0000-0000969E0000}"/>
    <cellStyle name="Comma 4 2 3 4 2 3 2 2 2" xfId="54341" xr:uid="{00000000-0005-0000-0000-0000979E0000}"/>
    <cellStyle name="Comma 4 2 3 4 2 3 2 3" xfId="41387" xr:uid="{00000000-0005-0000-0000-0000989E0000}"/>
    <cellStyle name="Comma 4 2 3 4 2 3 3" xfId="30840" xr:uid="{00000000-0005-0000-0000-0000999E0000}"/>
    <cellStyle name="Comma 4 2 3 4 2 3 3 2" xfId="62222" xr:uid="{00000000-0005-0000-0000-00009A9E0000}"/>
    <cellStyle name="Comma 4 2 3 4 2 3 4" xfId="15183" xr:uid="{00000000-0005-0000-0000-00009B9E0000}"/>
    <cellStyle name="Comma 4 2 3 4 2 3 4 2" xfId="46568" xr:uid="{00000000-0005-0000-0000-00009C9E0000}"/>
    <cellStyle name="Comma 4 2 3 4 2 3 5" xfId="36123" xr:uid="{00000000-0005-0000-0000-00009D9E0000}"/>
    <cellStyle name="Comma 4 2 3 4 2 4" xfId="7181" xr:uid="{00000000-0005-0000-0000-00009E9E0000}"/>
    <cellStyle name="Comma 4 2 3 4 2 4 2" xfId="25585" xr:uid="{00000000-0005-0000-0000-00009F9E0000}"/>
    <cellStyle name="Comma 4 2 3 4 2 4 2 2" xfId="56968" xr:uid="{00000000-0005-0000-0000-0000A09E0000}"/>
    <cellStyle name="Comma 4 2 3 4 2 4 3" xfId="17812" xr:uid="{00000000-0005-0000-0000-0000A19E0000}"/>
    <cellStyle name="Comma 4 2 3 4 2 4 3 2" xfId="49195" xr:uid="{00000000-0005-0000-0000-0000A29E0000}"/>
    <cellStyle name="Comma 4 2 3 4 2 4 4" xfId="38755" xr:uid="{00000000-0005-0000-0000-0000A39E0000}"/>
    <cellStyle name="Comma 4 2 3 4 2 5" xfId="20331" xr:uid="{00000000-0005-0000-0000-0000A49E0000}"/>
    <cellStyle name="Comma 4 2 3 4 2 5 2" xfId="51714" xr:uid="{00000000-0005-0000-0000-0000A59E0000}"/>
    <cellStyle name="Comma 4 2 3 4 2 6" xfId="28213" xr:uid="{00000000-0005-0000-0000-0000A69E0000}"/>
    <cellStyle name="Comma 4 2 3 4 2 6 2" xfId="59595" xr:uid="{00000000-0005-0000-0000-0000A79E0000}"/>
    <cellStyle name="Comma 4 2 3 4 2 7" xfId="12555" xr:uid="{00000000-0005-0000-0000-0000A89E0000}"/>
    <cellStyle name="Comma 4 2 3 4 2 7 2" xfId="43941" xr:uid="{00000000-0005-0000-0000-0000A99E0000}"/>
    <cellStyle name="Comma 4 2 3 4 2 8" xfId="33493" xr:uid="{00000000-0005-0000-0000-0000AA9E0000}"/>
    <cellStyle name="Comma 4 2 3 4 3" xfId="1780" xr:uid="{00000000-0005-0000-0000-0000AB9E0000}"/>
    <cellStyle name="Comma 4 2 3 4 3 2" xfId="4480" xr:uid="{00000000-0005-0000-0000-0000AC9E0000}"/>
    <cellStyle name="Comma 4 2 3 4 3 2 2" xfId="9841" xr:uid="{00000000-0005-0000-0000-0000AD9E0000}"/>
    <cellStyle name="Comma 4 2 3 4 3 2 2 2" xfId="22960" xr:uid="{00000000-0005-0000-0000-0000AE9E0000}"/>
    <cellStyle name="Comma 4 2 3 4 3 2 2 2 2" xfId="54343" xr:uid="{00000000-0005-0000-0000-0000AF9E0000}"/>
    <cellStyle name="Comma 4 2 3 4 3 2 2 3" xfId="41389" xr:uid="{00000000-0005-0000-0000-0000B09E0000}"/>
    <cellStyle name="Comma 4 2 3 4 3 2 3" xfId="30842" xr:uid="{00000000-0005-0000-0000-0000B19E0000}"/>
    <cellStyle name="Comma 4 2 3 4 3 2 3 2" xfId="62224" xr:uid="{00000000-0005-0000-0000-0000B29E0000}"/>
    <cellStyle name="Comma 4 2 3 4 3 2 4" xfId="15185" xr:uid="{00000000-0005-0000-0000-0000B39E0000}"/>
    <cellStyle name="Comma 4 2 3 4 3 2 4 2" xfId="46570" xr:uid="{00000000-0005-0000-0000-0000B49E0000}"/>
    <cellStyle name="Comma 4 2 3 4 3 2 5" xfId="36125" xr:uid="{00000000-0005-0000-0000-0000B59E0000}"/>
    <cellStyle name="Comma 4 2 3 4 3 3" xfId="7183" xr:uid="{00000000-0005-0000-0000-0000B69E0000}"/>
    <cellStyle name="Comma 4 2 3 4 3 3 2" xfId="25587" xr:uid="{00000000-0005-0000-0000-0000B79E0000}"/>
    <cellStyle name="Comma 4 2 3 4 3 3 2 2" xfId="56970" xr:uid="{00000000-0005-0000-0000-0000B89E0000}"/>
    <cellStyle name="Comma 4 2 3 4 3 3 3" xfId="17814" xr:uid="{00000000-0005-0000-0000-0000B99E0000}"/>
    <cellStyle name="Comma 4 2 3 4 3 3 3 2" xfId="49197" xr:uid="{00000000-0005-0000-0000-0000BA9E0000}"/>
    <cellStyle name="Comma 4 2 3 4 3 3 4" xfId="38757" xr:uid="{00000000-0005-0000-0000-0000BB9E0000}"/>
    <cellStyle name="Comma 4 2 3 4 3 4" xfId="20333" xr:uid="{00000000-0005-0000-0000-0000BC9E0000}"/>
    <cellStyle name="Comma 4 2 3 4 3 4 2" xfId="51716" xr:uid="{00000000-0005-0000-0000-0000BD9E0000}"/>
    <cellStyle name="Comma 4 2 3 4 3 5" xfId="28215" xr:uid="{00000000-0005-0000-0000-0000BE9E0000}"/>
    <cellStyle name="Comma 4 2 3 4 3 5 2" xfId="59597" xr:uid="{00000000-0005-0000-0000-0000BF9E0000}"/>
    <cellStyle name="Comma 4 2 3 4 3 6" xfId="12557" xr:uid="{00000000-0005-0000-0000-0000C09E0000}"/>
    <cellStyle name="Comma 4 2 3 4 3 6 2" xfId="43943" xr:uid="{00000000-0005-0000-0000-0000C19E0000}"/>
    <cellStyle name="Comma 4 2 3 4 3 7" xfId="33495" xr:uid="{00000000-0005-0000-0000-0000C29E0000}"/>
    <cellStyle name="Comma 4 2 3 4 4" xfId="1781" xr:uid="{00000000-0005-0000-0000-0000C39E0000}"/>
    <cellStyle name="Comma 4 2 3 4 4 2" xfId="4481" xr:uid="{00000000-0005-0000-0000-0000C49E0000}"/>
    <cellStyle name="Comma 4 2 3 4 4 2 2" xfId="9842" xr:uid="{00000000-0005-0000-0000-0000C59E0000}"/>
    <cellStyle name="Comma 4 2 3 4 4 2 2 2" xfId="22961" xr:uid="{00000000-0005-0000-0000-0000C69E0000}"/>
    <cellStyle name="Comma 4 2 3 4 4 2 2 2 2" xfId="54344" xr:uid="{00000000-0005-0000-0000-0000C79E0000}"/>
    <cellStyle name="Comma 4 2 3 4 4 2 2 3" xfId="41390" xr:uid="{00000000-0005-0000-0000-0000C89E0000}"/>
    <cellStyle name="Comma 4 2 3 4 4 2 3" xfId="30843" xr:uid="{00000000-0005-0000-0000-0000C99E0000}"/>
    <cellStyle name="Comma 4 2 3 4 4 2 3 2" xfId="62225" xr:uid="{00000000-0005-0000-0000-0000CA9E0000}"/>
    <cellStyle name="Comma 4 2 3 4 4 2 4" xfId="15186" xr:uid="{00000000-0005-0000-0000-0000CB9E0000}"/>
    <cellStyle name="Comma 4 2 3 4 4 2 4 2" xfId="46571" xr:uid="{00000000-0005-0000-0000-0000CC9E0000}"/>
    <cellStyle name="Comma 4 2 3 4 4 2 5" xfId="36126" xr:uid="{00000000-0005-0000-0000-0000CD9E0000}"/>
    <cellStyle name="Comma 4 2 3 4 4 3" xfId="7184" xr:uid="{00000000-0005-0000-0000-0000CE9E0000}"/>
    <cellStyle name="Comma 4 2 3 4 4 3 2" xfId="25588" xr:uid="{00000000-0005-0000-0000-0000CF9E0000}"/>
    <cellStyle name="Comma 4 2 3 4 4 3 2 2" xfId="56971" xr:uid="{00000000-0005-0000-0000-0000D09E0000}"/>
    <cellStyle name="Comma 4 2 3 4 4 3 3" xfId="17815" xr:uid="{00000000-0005-0000-0000-0000D19E0000}"/>
    <cellStyle name="Comma 4 2 3 4 4 3 3 2" xfId="49198" xr:uid="{00000000-0005-0000-0000-0000D29E0000}"/>
    <cellStyle name="Comma 4 2 3 4 4 3 4" xfId="38758" xr:uid="{00000000-0005-0000-0000-0000D39E0000}"/>
    <cellStyle name="Comma 4 2 3 4 4 4" xfId="20334" xr:uid="{00000000-0005-0000-0000-0000D49E0000}"/>
    <cellStyle name="Comma 4 2 3 4 4 4 2" xfId="51717" xr:uid="{00000000-0005-0000-0000-0000D59E0000}"/>
    <cellStyle name="Comma 4 2 3 4 4 5" xfId="28216" xr:uid="{00000000-0005-0000-0000-0000D69E0000}"/>
    <cellStyle name="Comma 4 2 3 4 4 5 2" xfId="59598" xr:uid="{00000000-0005-0000-0000-0000D79E0000}"/>
    <cellStyle name="Comma 4 2 3 4 4 6" xfId="12558" xr:uid="{00000000-0005-0000-0000-0000D89E0000}"/>
    <cellStyle name="Comma 4 2 3 4 4 6 2" xfId="43944" xr:uid="{00000000-0005-0000-0000-0000D99E0000}"/>
    <cellStyle name="Comma 4 2 3 4 4 7" xfId="33496" xr:uid="{00000000-0005-0000-0000-0000DA9E0000}"/>
    <cellStyle name="Comma 4 2 3 4 5" xfId="2845" xr:uid="{00000000-0005-0000-0000-0000DB9E0000}"/>
    <cellStyle name="Comma 4 2 3 4 5 2" xfId="5518" xr:uid="{00000000-0005-0000-0000-0000DC9E0000}"/>
    <cellStyle name="Comma 4 2 3 4 5 2 2" xfId="10869" xr:uid="{00000000-0005-0000-0000-0000DD9E0000}"/>
    <cellStyle name="Comma 4 2 3 4 5 2 2 2" xfId="23980" xr:uid="{00000000-0005-0000-0000-0000DE9E0000}"/>
    <cellStyle name="Comma 4 2 3 4 5 2 2 2 2" xfId="55363" xr:uid="{00000000-0005-0000-0000-0000DF9E0000}"/>
    <cellStyle name="Comma 4 2 3 4 5 2 2 3" xfId="42409" xr:uid="{00000000-0005-0000-0000-0000E09E0000}"/>
    <cellStyle name="Comma 4 2 3 4 5 2 3" xfId="31862" xr:uid="{00000000-0005-0000-0000-0000E19E0000}"/>
    <cellStyle name="Comma 4 2 3 4 5 2 3 2" xfId="63244" xr:uid="{00000000-0005-0000-0000-0000E29E0000}"/>
    <cellStyle name="Comma 4 2 3 4 5 2 4" xfId="16205" xr:uid="{00000000-0005-0000-0000-0000E39E0000}"/>
    <cellStyle name="Comma 4 2 3 4 5 2 4 2" xfId="47590" xr:uid="{00000000-0005-0000-0000-0000E49E0000}"/>
    <cellStyle name="Comma 4 2 3 4 5 2 5" xfId="37145" xr:uid="{00000000-0005-0000-0000-0000E59E0000}"/>
    <cellStyle name="Comma 4 2 3 4 5 3" xfId="8223" xr:uid="{00000000-0005-0000-0000-0000E69E0000}"/>
    <cellStyle name="Comma 4 2 3 4 5 3 2" xfId="26607" xr:uid="{00000000-0005-0000-0000-0000E79E0000}"/>
    <cellStyle name="Comma 4 2 3 4 5 3 2 2" xfId="57990" xr:uid="{00000000-0005-0000-0000-0000E89E0000}"/>
    <cellStyle name="Comma 4 2 3 4 5 3 3" xfId="18834" xr:uid="{00000000-0005-0000-0000-0000E99E0000}"/>
    <cellStyle name="Comma 4 2 3 4 5 3 3 2" xfId="50217" xr:uid="{00000000-0005-0000-0000-0000EA9E0000}"/>
    <cellStyle name="Comma 4 2 3 4 5 3 4" xfId="39779" xr:uid="{00000000-0005-0000-0000-0000EB9E0000}"/>
    <cellStyle name="Comma 4 2 3 4 5 4" xfId="21353" xr:uid="{00000000-0005-0000-0000-0000EC9E0000}"/>
    <cellStyle name="Comma 4 2 3 4 5 4 2" xfId="52736" xr:uid="{00000000-0005-0000-0000-0000ED9E0000}"/>
    <cellStyle name="Comma 4 2 3 4 5 5" xfId="29235" xr:uid="{00000000-0005-0000-0000-0000EE9E0000}"/>
    <cellStyle name="Comma 4 2 3 4 5 5 2" xfId="60617" xr:uid="{00000000-0005-0000-0000-0000EF9E0000}"/>
    <cellStyle name="Comma 4 2 3 4 5 6" xfId="13577" xr:uid="{00000000-0005-0000-0000-0000F09E0000}"/>
    <cellStyle name="Comma 4 2 3 4 5 6 2" xfId="44963" xr:uid="{00000000-0005-0000-0000-0000F19E0000}"/>
    <cellStyle name="Comma 4 2 3 4 5 7" xfId="34515" xr:uid="{00000000-0005-0000-0000-0000F29E0000}"/>
    <cellStyle name="Comma 4 2 3 4 6" xfId="1777" xr:uid="{00000000-0005-0000-0000-0000F39E0000}"/>
    <cellStyle name="Comma 4 2 3 4 6 2" xfId="4477" xr:uid="{00000000-0005-0000-0000-0000F49E0000}"/>
    <cellStyle name="Comma 4 2 3 4 6 2 2" xfId="9838" xr:uid="{00000000-0005-0000-0000-0000F59E0000}"/>
    <cellStyle name="Comma 4 2 3 4 6 2 2 2" xfId="25584" xr:uid="{00000000-0005-0000-0000-0000F69E0000}"/>
    <cellStyle name="Comma 4 2 3 4 6 2 2 2 2" xfId="56967" xr:uid="{00000000-0005-0000-0000-0000F79E0000}"/>
    <cellStyle name="Comma 4 2 3 4 6 2 2 3" xfId="41386" xr:uid="{00000000-0005-0000-0000-0000F89E0000}"/>
    <cellStyle name="Comma 4 2 3 4 6 2 3" xfId="30839" xr:uid="{00000000-0005-0000-0000-0000F99E0000}"/>
    <cellStyle name="Comma 4 2 3 4 6 2 3 2" xfId="62221" xr:uid="{00000000-0005-0000-0000-0000FA9E0000}"/>
    <cellStyle name="Comma 4 2 3 4 6 2 4" xfId="17811" xr:uid="{00000000-0005-0000-0000-0000FB9E0000}"/>
    <cellStyle name="Comma 4 2 3 4 6 2 4 2" xfId="49194" xr:uid="{00000000-0005-0000-0000-0000FC9E0000}"/>
    <cellStyle name="Comma 4 2 3 4 6 2 5" xfId="36122" xr:uid="{00000000-0005-0000-0000-0000FD9E0000}"/>
    <cellStyle name="Comma 4 2 3 4 6 3" xfId="7180" xr:uid="{00000000-0005-0000-0000-0000FE9E0000}"/>
    <cellStyle name="Comma 4 2 3 4 6 3 2" xfId="22957" xr:uid="{00000000-0005-0000-0000-0000FF9E0000}"/>
    <cellStyle name="Comma 4 2 3 4 6 3 2 2" xfId="54340" xr:uid="{00000000-0005-0000-0000-0000009F0000}"/>
    <cellStyle name="Comma 4 2 3 4 6 3 3" xfId="38754" xr:uid="{00000000-0005-0000-0000-0000019F0000}"/>
    <cellStyle name="Comma 4 2 3 4 6 4" xfId="28212" xr:uid="{00000000-0005-0000-0000-0000029F0000}"/>
    <cellStyle name="Comma 4 2 3 4 6 4 2" xfId="59594" xr:uid="{00000000-0005-0000-0000-0000039F0000}"/>
    <cellStyle name="Comma 4 2 3 4 6 5" xfId="15182" xr:uid="{00000000-0005-0000-0000-0000049F0000}"/>
    <cellStyle name="Comma 4 2 3 4 6 5 2" xfId="46567" xr:uid="{00000000-0005-0000-0000-0000059F0000}"/>
    <cellStyle name="Comma 4 2 3 4 6 6" xfId="33492" xr:uid="{00000000-0005-0000-0000-0000069F0000}"/>
    <cellStyle name="Comma 4 2 3 4 7" xfId="2980" xr:uid="{00000000-0005-0000-0000-0000079F0000}"/>
    <cellStyle name="Comma 4 2 3 4 7 2" xfId="8342" xr:uid="{00000000-0005-0000-0000-0000089F0000}"/>
    <cellStyle name="Comma 4 2 3 4 7 2 2" xfId="21461" xr:uid="{00000000-0005-0000-0000-0000099F0000}"/>
    <cellStyle name="Comma 4 2 3 4 7 2 2 2" xfId="52844" xr:uid="{00000000-0005-0000-0000-00000A9F0000}"/>
    <cellStyle name="Comma 4 2 3 4 7 2 3" xfId="39890" xr:uid="{00000000-0005-0000-0000-00000B9F0000}"/>
    <cellStyle name="Comma 4 2 3 4 7 3" xfId="29343" xr:uid="{00000000-0005-0000-0000-00000C9F0000}"/>
    <cellStyle name="Comma 4 2 3 4 7 3 2" xfId="60725" xr:uid="{00000000-0005-0000-0000-00000D9F0000}"/>
    <cellStyle name="Comma 4 2 3 4 7 4" xfId="13686" xr:uid="{00000000-0005-0000-0000-00000E9F0000}"/>
    <cellStyle name="Comma 4 2 3 4 7 4 2" xfId="45071" xr:uid="{00000000-0005-0000-0000-00000F9F0000}"/>
    <cellStyle name="Comma 4 2 3 4 7 5" xfId="34626" xr:uid="{00000000-0005-0000-0000-0000109F0000}"/>
    <cellStyle name="Comma 4 2 3 4 8" xfId="5684" xr:uid="{00000000-0005-0000-0000-0000119F0000}"/>
    <cellStyle name="Comma 4 2 3 4 8 2" xfId="24088" xr:uid="{00000000-0005-0000-0000-0000129F0000}"/>
    <cellStyle name="Comma 4 2 3 4 8 2 2" xfId="55471" xr:uid="{00000000-0005-0000-0000-0000139F0000}"/>
    <cellStyle name="Comma 4 2 3 4 8 3" xfId="16315" xr:uid="{00000000-0005-0000-0000-0000149F0000}"/>
    <cellStyle name="Comma 4 2 3 4 8 3 2" xfId="47698" xr:uid="{00000000-0005-0000-0000-0000159F0000}"/>
    <cellStyle name="Comma 4 2 3 4 8 4" xfId="37258" xr:uid="{00000000-0005-0000-0000-0000169F0000}"/>
    <cellStyle name="Comma 4 2 3 4 9" xfId="20330" xr:uid="{00000000-0005-0000-0000-0000179F0000}"/>
    <cellStyle name="Comma 4 2 3 4 9 2" xfId="51713" xr:uid="{00000000-0005-0000-0000-0000189F0000}"/>
    <cellStyle name="Comma 4 2 3 5" xfId="1782" xr:uid="{00000000-0005-0000-0000-0000199F0000}"/>
    <cellStyle name="Comma 4 2 3 5 10" xfId="33497" xr:uid="{00000000-0005-0000-0000-00001A9F0000}"/>
    <cellStyle name="Comma 4 2 3 5 2" xfId="1783" xr:uid="{00000000-0005-0000-0000-00001B9F0000}"/>
    <cellStyle name="Comma 4 2 3 5 2 2" xfId="1784" xr:uid="{00000000-0005-0000-0000-00001C9F0000}"/>
    <cellStyle name="Comma 4 2 3 5 2 2 2" xfId="4484" xr:uid="{00000000-0005-0000-0000-00001D9F0000}"/>
    <cellStyle name="Comma 4 2 3 5 2 2 2 2" xfId="9845" xr:uid="{00000000-0005-0000-0000-00001E9F0000}"/>
    <cellStyle name="Comma 4 2 3 5 2 2 2 2 2" xfId="22964" xr:uid="{00000000-0005-0000-0000-00001F9F0000}"/>
    <cellStyle name="Comma 4 2 3 5 2 2 2 2 2 2" xfId="54347" xr:uid="{00000000-0005-0000-0000-0000209F0000}"/>
    <cellStyle name="Comma 4 2 3 5 2 2 2 2 3" xfId="41393" xr:uid="{00000000-0005-0000-0000-0000219F0000}"/>
    <cellStyle name="Comma 4 2 3 5 2 2 2 3" xfId="30846" xr:uid="{00000000-0005-0000-0000-0000229F0000}"/>
    <cellStyle name="Comma 4 2 3 5 2 2 2 3 2" xfId="62228" xr:uid="{00000000-0005-0000-0000-0000239F0000}"/>
    <cellStyle name="Comma 4 2 3 5 2 2 2 4" xfId="15189" xr:uid="{00000000-0005-0000-0000-0000249F0000}"/>
    <cellStyle name="Comma 4 2 3 5 2 2 2 4 2" xfId="46574" xr:uid="{00000000-0005-0000-0000-0000259F0000}"/>
    <cellStyle name="Comma 4 2 3 5 2 2 2 5" xfId="36129" xr:uid="{00000000-0005-0000-0000-0000269F0000}"/>
    <cellStyle name="Comma 4 2 3 5 2 2 3" xfId="7187" xr:uid="{00000000-0005-0000-0000-0000279F0000}"/>
    <cellStyle name="Comma 4 2 3 5 2 2 3 2" xfId="25591" xr:uid="{00000000-0005-0000-0000-0000289F0000}"/>
    <cellStyle name="Comma 4 2 3 5 2 2 3 2 2" xfId="56974" xr:uid="{00000000-0005-0000-0000-0000299F0000}"/>
    <cellStyle name="Comma 4 2 3 5 2 2 3 3" xfId="17818" xr:uid="{00000000-0005-0000-0000-00002A9F0000}"/>
    <cellStyle name="Comma 4 2 3 5 2 2 3 3 2" xfId="49201" xr:uid="{00000000-0005-0000-0000-00002B9F0000}"/>
    <cellStyle name="Comma 4 2 3 5 2 2 3 4" xfId="38761" xr:uid="{00000000-0005-0000-0000-00002C9F0000}"/>
    <cellStyle name="Comma 4 2 3 5 2 2 4" xfId="20337" xr:uid="{00000000-0005-0000-0000-00002D9F0000}"/>
    <cellStyle name="Comma 4 2 3 5 2 2 4 2" xfId="51720" xr:uid="{00000000-0005-0000-0000-00002E9F0000}"/>
    <cellStyle name="Comma 4 2 3 5 2 2 5" xfId="28219" xr:uid="{00000000-0005-0000-0000-00002F9F0000}"/>
    <cellStyle name="Comma 4 2 3 5 2 2 5 2" xfId="59601" xr:uid="{00000000-0005-0000-0000-0000309F0000}"/>
    <cellStyle name="Comma 4 2 3 5 2 2 6" xfId="12561" xr:uid="{00000000-0005-0000-0000-0000319F0000}"/>
    <cellStyle name="Comma 4 2 3 5 2 2 6 2" xfId="43947" xr:uid="{00000000-0005-0000-0000-0000329F0000}"/>
    <cellStyle name="Comma 4 2 3 5 2 2 7" xfId="33499" xr:uid="{00000000-0005-0000-0000-0000339F0000}"/>
    <cellStyle name="Comma 4 2 3 5 2 3" xfId="4483" xr:uid="{00000000-0005-0000-0000-0000349F0000}"/>
    <cellStyle name="Comma 4 2 3 5 2 3 2" xfId="9844" xr:uid="{00000000-0005-0000-0000-0000359F0000}"/>
    <cellStyle name="Comma 4 2 3 5 2 3 2 2" xfId="22963" xr:uid="{00000000-0005-0000-0000-0000369F0000}"/>
    <cellStyle name="Comma 4 2 3 5 2 3 2 2 2" xfId="54346" xr:uid="{00000000-0005-0000-0000-0000379F0000}"/>
    <cellStyle name="Comma 4 2 3 5 2 3 2 3" xfId="41392" xr:uid="{00000000-0005-0000-0000-0000389F0000}"/>
    <cellStyle name="Comma 4 2 3 5 2 3 3" xfId="30845" xr:uid="{00000000-0005-0000-0000-0000399F0000}"/>
    <cellStyle name="Comma 4 2 3 5 2 3 3 2" xfId="62227" xr:uid="{00000000-0005-0000-0000-00003A9F0000}"/>
    <cellStyle name="Comma 4 2 3 5 2 3 4" xfId="15188" xr:uid="{00000000-0005-0000-0000-00003B9F0000}"/>
    <cellStyle name="Comma 4 2 3 5 2 3 4 2" xfId="46573" xr:uid="{00000000-0005-0000-0000-00003C9F0000}"/>
    <cellStyle name="Comma 4 2 3 5 2 3 5" xfId="36128" xr:uid="{00000000-0005-0000-0000-00003D9F0000}"/>
    <cellStyle name="Comma 4 2 3 5 2 4" xfId="7186" xr:uid="{00000000-0005-0000-0000-00003E9F0000}"/>
    <cellStyle name="Comma 4 2 3 5 2 4 2" xfId="25590" xr:uid="{00000000-0005-0000-0000-00003F9F0000}"/>
    <cellStyle name="Comma 4 2 3 5 2 4 2 2" xfId="56973" xr:uid="{00000000-0005-0000-0000-0000409F0000}"/>
    <cellStyle name="Comma 4 2 3 5 2 4 3" xfId="17817" xr:uid="{00000000-0005-0000-0000-0000419F0000}"/>
    <cellStyle name="Comma 4 2 3 5 2 4 3 2" xfId="49200" xr:uid="{00000000-0005-0000-0000-0000429F0000}"/>
    <cellStyle name="Comma 4 2 3 5 2 4 4" xfId="38760" xr:uid="{00000000-0005-0000-0000-0000439F0000}"/>
    <cellStyle name="Comma 4 2 3 5 2 5" xfId="20336" xr:uid="{00000000-0005-0000-0000-0000449F0000}"/>
    <cellStyle name="Comma 4 2 3 5 2 5 2" xfId="51719" xr:uid="{00000000-0005-0000-0000-0000459F0000}"/>
    <cellStyle name="Comma 4 2 3 5 2 6" xfId="28218" xr:uid="{00000000-0005-0000-0000-0000469F0000}"/>
    <cellStyle name="Comma 4 2 3 5 2 6 2" xfId="59600" xr:uid="{00000000-0005-0000-0000-0000479F0000}"/>
    <cellStyle name="Comma 4 2 3 5 2 7" xfId="12560" xr:uid="{00000000-0005-0000-0000-0000489F0000}"/>
    <cellStyle name="Comma 4 2 3 5 2 7 2" xfId="43946" xr:uid="{00000000-0005-0000-0000-0000499F0000}"/>
    <cellStyle name="Comma 4 2 3 5 2 8" xfId="33498" xr:uid="{00000000-0005-0000-0000-00004A9F0000}"/>
    <cellStyle name="Comma 4 2 3 5 3" xfId="1785" xr:uid="{00000000-0005-0000-0000-00004B9F0000}"/>
    <cellStyle name="Comma 4 2 3 5 3 2" xfId="4485" xr:uid="{00000000-0005-0000-0000-00004C9F0000}"/>
    <cellStyle name="Comma 4 2 3 5 3 2 2" xfId="9846" xr:uid="{00000000-0005-0000-0000-00004D9F0000}"/>
    <cellStyle name="Comma 4 2 3 5 3 2 2 2" xfId="22965" xr:uid="{00000000-0005-0000-0000-00004E9F0000}"/>
    <cellStyle name="Comma 4 2 3 5 3 2 2 2 2" xfId="54348" xr:uid="{00000000-0005-0000-0000-00004F9F0000}"/>
    <cellStyle name="Comma 4 2 3 5 3 2 2 3" xfId="41394" xr:uid="{00000000-0005-0000-0000-0000509F0000}"/>
    <cellStyle name="Comma 4 2 3 5 3 2 3" xfId="30847" xr:uid="{00000000-0005-0000-0000-0000519F0000}"/>
    <cellStyle name="Comma 4 2 3 5 3 2 3 2" xfId="62229" xr:uid="{00000000-0005-0000-0000-0000529F0000}"/>
    <cellStyle name="Comma 4 2 3 5 3 2 4" xfId="15190" xr:uid="{00000000-0005-0000-0000-0000539F0000}"/>
    <cellStyle name="Comma 4 2 3 5 3 2 4 2" xfId="46575" xr:uid="{00000000-0005-0000-0000-0000549F0000}"/>
    <cellStyle name="Comma 4 2 3 5 3 2 5" xfId="36130" xr:uid="{00000000-0005-0000-0000-0000559F0000}"/>
    <cellStyle name="Comma 4 2 3 5 3 3" xfId="7188" xr:uid="{00000000-0005-0000-0000-0000569F0000}"/>
    <cellStyle name="Comma 4 2 3 5 3 3 2" xfId="25592" xr:uid="{00000000-0005-0000-0000-0000579F0000}"/>
    <cellStyle name="Comma 4 2 3 5 3 3 2 2" xfId="56975" xr:uid="{00000000-0005-0000-0000-0000589F0000}"/>
    <cellStyle name="Comma 4 2 3 5 3 3 3" xfId="17819" xr:uid="{00000000-0005-0000-0000-0000599F0000}"/>
    <cellStyle name="Comma 4 2 3 5 3 3 3 2" xfId="49202" xr:uid="{00000000-0005-0000-0000-00005A9F0000}"/>
    <cellStyle name="Comma 4 2 3 5 3 3 4" xfId="38762" xr:uid="{00000000-0005-0000-0000-00005B9F0000}"/>
    <cellStyle name="Comma 4 2 3 5 3 4" xfId="20338" xr:uid="{00000000-0005-0000-0000-00005C9F0000}"/>
    <cellStyle name="Comma 4 2 3 5 3 4 2" xfId="51721" xr:uid="{00000000-0005-0000-0000-00005D9F0000}"/>
    <cellStyle name="Comma 4 2 3 5 3 5" xfId="28220" xr:uid="{00000000-0005-0000-0000-00005E9F0000}"/>
    <cellStyle name="Comma 4 2 3 5 3 5 2" xfId="59602" xr:uid="{00000000-0005-0000-0000-00005F9F0000}"/>
    <cellStyle name="Comma 4 2 3 5 3 6" xfId="12562" xr:uid="{00000000-0005-0000-0000-0000609F0000}"/>
    <cellStyle name="Comma 4 2 3 5 3 6 2" xfId="43948" xr:uid="{00000000-0005-0000-0000-0000619F0000}"/>
    <cellStyle name="Comma 4 2 3 5 3 7" xfId="33500" xr:uid="{00000000-0005-0000-0000-0000629F0000}"/>
    <cellStyle name="Comma 4 2 3 5 4" xfId="1786" xr:uid="{00000000-0005-0000-0000-0000639F0000}"/>
    <cellStyle name="Comma 4 2 3 5 4 2" xfId="4486" xr:uid="{00000000-0005-0000-0000-0000649F0000}"/>
    <cellStyle name="Comma 4 2 3 5 4 2 2" xfId="9847" xr:uid="{00000000-0005-0000-0000-0000659F0000}"/>
    <cellStyle name="Comma 4 2 3 5 4 2 2 2" xfId="22966" xr:uid="{00000000-0005-0000-0000-0000669F0000}"/>
    <cellStyle name="Comma 4 2 3 5 4 2 2 2 2" xfId="54349" xr:uid="{00000000-0005-0000-0000-0000679F0000}"/>
    <cellStyle name="Comma 4 2 3 5 4 2 2 3" xfId="41395" xr:uid="{00000000-0005-0000-0000-0000689F0000}"/>
    <cellStyle name="Comma 4 2 3 5 4 2 3" xfId="30848" xr:uid="{00000000-0005-0000-0000-0000699F0000}"/>
    <cellStyle name="Comma 4 2 3 5 4 2 3 2" xfId="62230" xr:uid="{00000000-0005-0000-0000-00006A9F0000}"/>
    <cellStyle name="Comma 4 2 3 5 4 2 4" xfId="15191" xr:uid="{00000000-0005-0000-0000-00006B9F0000}"/>
    <cellStyle name="Comma 4 2 3 5 4 2 4 2" xfId="46576" xr:uid="{00000000-0005-0000-0000-00006C9F0000}"/>
    <cellStyle name="Comma 4 2 3 5 4 2 5" xfId="36131" xr:uid="{00000000-0005-0000-0000-00006D9F0000}"/>
    <cellStyle name="Comma 4 2 3 5 4 3" xfId="7189" xr:uid="{00000000-0005-0000-0000-00006E9F0000}"/>
    <cellStyle name="Comma 4 2 3 5 4 3 2" xfId="25593" xr:uid="{00000000-0005-0000-0000-00006F9F0000}"/>
    <cellStyle name="Comma 4 2 3 5 4 3 2 2" xfId="56976" xr:uid="{00000000-0005-0000-0000-0000709F0000}"/>
    <cellStyle name="Comma 4 2 3 5 4 3 3" xfId="17820" xr:uid="{00000000-0005-0000-0000-0000719F0000}"/>
    <cellStyle name="Comma 4 2 3 5 4 3 3 2" xfId="49203" xr:uid="{00000000-0005-0000-0000-0000729F0000}"/>
    <cellStyle name="Comma 4 2 3 5 4 3 4" xfId="38763" xr:uid="{00000000-0005-0000-0000-0000739F0000}"/>
    <cellStyle name="Comma 4 2 3 5 4 4" xfId="20339" xr:uid="{00000000-0005-0000-0000-0000749F0000}"/>
    <cellStyle name="Comma 4 2 3 5 4 4 2" xfId="51722" xr:uid="{00000000-0005-0000-0000-0000759F0000}"/>
    <cellStyle name="Comma 4 2 3 5 4 5" xfId="28221" xr:uid="{00000000-0005-0000-0000-0000769F0000}"/>
    <cellStyle name="Comma 4 2 3 5 4 5 2" xfId="59603" xr:uid="{00000000-0005-0000-0000-0000779F0000}"/>
    <cellStyle name="Comma 4 2 3 5 4 6" xfId="12563" xr:uid="{00000000-0005-0000-0000-0000789F0000}"/>
    <cellStyle name="Comma 4 2 3 5 4 6 2" xfId="43949" xr:uid="{00000000-0005-0000-0000-0000799F0000}"/>
    <cellStyle name="Comma 4 2 3 5 4 7" xfId="33501" xr:uid="{00000000-0005-0000-0000-00007A9F0000}"/>
    <cellStyle name="Comma 4 2 3 5 5" xfId="4482" xr:uid="{00000000-0005-0000-0000-00007B9F0000}"/>
    <cellStyle name="Comma 4 2 3 5 5 2" xfId="9843" xr:uid="{00000000-0005-0000-0000-00007C9F0000}"/>
    <cellStyle name="Comma 4 2 3 5 5 2 2" xfId="22962" xr:uid="{00000000-0005-0000-0000-00007D9F0000}"/>
    <cellStyle name="Comma 4 2 3 5 5 2 2 2" xfId="54345" xr:uid="{00000000-0005-0000-0000-00007E9F0000}"/>
    <cellStyle name="Comma 4 2 3 5 5 2 3" xfId="41391" xr:uid="{00000000-0005-0000-0000-00007F9F0000}"/>
    <cellStyle name="Comma 4 2 3 5 5 3" xfId="30844" xr:uid="{00000000-0005-0000-0000-0000809F0000}"/>
    <cellStyle name="Comma 4 2 3 5 5 3 2" xfId="62226" xr:uid="{00000000-0005-0000-0000-0000819F0000}"/>
    <cellStyle name="Comma 4 2 3 5 5 4" xfId="15187" xr:uid="{00000000-0005-0000-0000-0000829F0000}"/>
    <cellStyle name="Comma 4 2 3 5 5 4 2" xfId="46572" xr:uid="{00000000-0005-0000-0000-0000839F0000}"/>
    <cellStyle name="Comma 4 2 3 5 5 5" xfId="36127" xr:uid="{00000000-0005-0000-0000-0000849F0000}"/>
    <cellStyle name="Comma 4 2 3 5 6" xfId="7185" xr:uid="{00000000-0005-0000-0000-0000859F0000}"/>
    <cellStyle name="Comma 4 2 3 5 6 2" xfId="25589" xr:uid="{00000000-0005-0000-0000-0000869F0000}"/>
    <cellStyle name="Comma 4 2 3 5 6 2 2" xfId="56972" xr:uid="{00000000-0005-0000-0000-0000879F0000}"/>
    <cellStyle name="Comma 4 2 3 5 6 3" xfId="17816" xr:uid="{00000000-0005-0000-0000-0000889F0000}"/>
    <cellStyle name="Comma 4 2 3 5 6 3 2" xfId="49199" xr:uid="{00000000-0005-0000-0000-0000899F0000}"/>
    <cellStyle name="Comma 4 2 3 5 6 4" xfId="38759" xr:uid="{00000000-0005-0000-0000-00008A9F0000}"/>
    <cellStyle name="Comma 4 2 3 5 7" xfId="20335" xr:uid="{00000000-0005-0000-0000-00008B9F0000}"/>
    <cellStyle name="Comma 4 2 3 5 7 2" xfId="51718" xr:uid="{00000000-0005-0000-0000-00008C9F0000}"/>
    <cellStyle name="Comma 4 2 3 5 8" xfId="28217" xr:uid="{00000000-0005-0000-0000-00008D9F0000}"/>
    <cellStyle name="Comma 4 2 3 5 8 2" xfId="59599" xr:uid="{00000000-0005-0000-0000-00008E9F0000}"/>
    <cellStyle name="Comma 4 2 3 5 9" xfId="12559" xr:uid="{00000000-0005-0000-0000-00008F9F0000}"/>
    <cellStyle name="Comma 4 2 3 5 9 2" xfId="43945" xr:uid="{00000000-0005-0000-0000-0000909F0000}"/>
    <cellStyle name="Comma 4 2 3 6" xfId="1787" xr:uid="{00000000-0005-0000-0000-0000919F0000}"/>
    <cellStyle name="Comma 4 2 3 6 10" xfId="33502" xr:uid="{00000000-0005-0000-0000-0000929F0000}"/>
    <cellStyle name="Comma 4 2 3 6 2" xfId="1788" xr:uid="{00000000-0005-0000-0000-0000939F0000}"/>
    <cellStyle name="Comma 4 2 3 6 2 2" xfId="1789" xr:uid="{00000000-0005-0000-0000-0000949F0000}"/>
    <cellStyle name="Comma 4 2 3 6 2 2 2" xfId="4489" xr:uid="{00000000-0005-0000-0000-0000959F0000}"/>
    <cellStyle name="Comma 4 2 3 6 2 2 2 2" xfId="9850" xr:uid="{00000000-0005-0000-0000-0000969F0000}"/>
    <cellStyle name="Comma 4 2 3 6 2 2 2 2 2" xfId="22969" xr:uid="{00000000-0005-0000-0000-0000979F0000}"/>
    <cellStyle name="Comma 4 2 3 6 2 2 2 2 2 2" xfId="54352" xr:uid="{00000000-0005-0000-0000-0000989F0000}"/>
    <cellStyle name="Comma 4 2 3 6 2 2 2 2 3" xfId="41398" xr:uid="{00000000-0005-0000-0000-0000999F0000}"/>
    <cellStyle name="Comma 4 2 3 6 2 2 2 3" xfId="30851" xr:uid="{00000000-0005-0000-0000-00009A9F0000}"/>
    <cellStyle name="Comma 4 2 3 6 2 2 2 3 2" xfId="62233" xr:uid="{00000000-0005-0000-0000-00009B9F0000}"/>
    <cellStyle name="Comma 4 2 3 6 2 2 2 4" xfId="15194" xr:uid="{00000000-0005-0000-0000-00009C9F0000}"/>
    <cellStyle name="Comma 4 2 3 6 2 2 2 4 2" xfId="46579" xr:uid="{00000000-0005-0000-0000-00009D9F0000}"/>
    <cellStyle name="Comma 4 2 3 6 2 2 2 5" xfId="36134" xr:uid="{00000000-0005-0000-0000-00009E9F0000}"/>
    <cellStyle name="Comma 4 2 3 6 2 2 3" xfId="7192" xr:uid="{00000000-0005-0000-0000-00009F9F0000}"/>
    <cellStyle name="Comma 4 2 3 6 2 2 3 2" xfId="25596" xr:uid="{00000000-0005-0000-0000-0000A09F0000}"/>
    <cellStyle name="Comma 4 2 3 6 2 2 3 2 2" xfId="56979" xr:uid="{00000000-0005-0000-0000-0000A19F0000}"/>
    <cellStyle name="Comma 4 2 3 6 2 2 3 3" xfId="17823" xr:uid="{00000000-0005-0000-0000-0000A29F0000}"/>
    <cellStyle name="Comma 4 2 3 6 2 2 3 3 2" xfId="49206" xr:uid="{00000000-0005-0000-0000-0000A39F0000}"/>
    <cellStyle name="Comma 4 2 3 6 2 2 3 4" xfId="38766" xr:uid="{00000000-0005-0000-0000-0000A49F0000}"/>
    <cellStyle name="Comma 4 2 3 6 2 2 4" xfId="20342" xr:uid="{00000000-0005-0000-0000-0000A59F0000}"/>
    <cellStyle name="Comma 4 2 3 6 2 2 4 2" xfId="51725" xr:uid="{00000000-0005-0000-0000-0000A69F0000}"/>
    <cellStyle name="Comma 4 2 3 6 2 2 5" xfId="28224" xr:uid="{00000000-0005-0000-0000-0000A79F0000}"/>
    <cellStyle name="Comma 4 2 3 6 2 2 5 2" xfId="59606" xr:uid="{00000000-0005-0000-0000-0000A89F0000}"/>
    <cellStyle name="Comma 4 2 3 6 2 2 6" xfId="12566" xr:uid="{00000000-0005-0000-0000-0000A99F0000}"/>
    <cellStyle name="Comma 4 2 3 6 2 2 6 2" xfId="43952" xr:uid="{00000000-0005-0000-0000-0000AA9F0000}"/>
    <cellStyle name="Comma 4 2 3 6 2 2 7" xfId="33504" xr:uid="{00000000-0005-0000-0000-0000AB9F0000}"/>
    <cellStyle name="Comma 4 2 3 6 2 3" xfId="4488" xr:uid="{00000000-0005-0000-0000-0000AC9F0000}"/>
    <cellStyle name="Comma 4 2 3 6 2 3 2" xfId="9849" xr:uid="{00000000-0005-0000-0000-0000AD9F0000}"/>
    <cellStyle name="Comma 4 2 3 6 2 3 2 2" xfId="22968" xr:uid="{00000000-0005-0000-0000-0000AE9F0000}"/>
    <cellStyle name="Comma 4 2 3 6 2 3 2 2 2" xfId="54351" xr:uid="{00000000-0005-0000-0000-0000AF9F0000}"/>
    <cellStyle name="Comma 4 2 3 6 2 3 2 3" xfId="41397" xr:uid="{00000000-0005-0000-0000-0000B09F0000}"/>
    <cellStyle name="Comma 4 2 3 6 2 3 3" xfId="30850" xr:uid="{00000000-0005-0000-0000-0000B19F0000}"/>
    <cellStyle name="Comma 4 2 3 6 2 3 3 2" xfId="62232" xr:uid="{00000000-0005-0000-0000-0000B29F0000}"/>
    <cellStyle name="Comma 4 2 3 6 2 3 4" xfId="15193" xr:uid="{00000000-0005-0000-0000-0000B39F0000}"/>
    <cellStyle name="Comma 4 2 3 6 2 3 4 2" xfId="46578" xr:uid="{00000000-0005-0000-0000-0000B49F0000}"/>
    <cellStyle name="Comma 4 2 3 6 2 3 5" xfId="36133" xr:uid="{00000000-0005-0000-0000-0000B59F0000}"/>
    <cellStyle name="Comma 4 2 3 6 2 4" xfId="7191" xr:uid="{00000000-0005-0000-0000-0000B69F0000}"/>
    <cellStyle name="Comma 4 2 3 6 2 4 2" xfId="25595" xr:uid="{00000000-0005-0000-0000-0000B79F0000}"/>
    <cellStyle name="Comma 4 2 3 6 2 4 2 2" xfId="56978" xr:uid="{00000000-0005-0000-0000-0000B89F0000}"/>
    <cellStyle name="Comma 4 2 3 6 2 4 3" xfId="17822" xr:uid="{00000000-0005-0000-0000-0000B99F0000}"/>
    <cellStyle name="Comma 4 2 3 6 2 4 3 2" xfId="49205" xr:uid="{00000000-0005-0000-0000-0000BA9F0000}"/>
    <cellStyle name="Comma 4 2 3 6 2 4 4" xfId="38765" xr:uid="{00000000-0005-0000-0000-0000BB9F0000}"/>
    <cellStyle name="Comma 4 2 3 6 2 5" xfId="20341" xr:uid="{00000000-0005-0000-0000-0000BC9F0000}"/>
    <cellStyle name="Comma 4 2 3 6 2 5 2" xfId="51724" xr:uid="{00000000-0005-0000-0000-0000BD9F0000}"/>
    <cellStyle name="Comma 4 2 3 6 2 6" xfId="28223" xr:uid="{00000000-0005-0000-0000-0000BE9F0000}"/>
    <cellStyle name="Comma 4 2 3 6 2 6 2" xfId="59605" xr:uid="{00000000-0005-0000-0000-0000BF9F0000}"/>
    <cellStyle name="Comma 4 2 3 6 2 7" xfId="12565" xr:uid="{00000000-0005-0000-0000-0000C09F0000}"/>
    <cellStyle name="Comma 4 2 3 6 2 7 2" xfId="43951" xr:uid="{00000000-0005-0000-0000-0000C19F0000}"/>
    <cellStyle name="Comma 4 2 3 6 2 8" xfId="33503" xr:uid="{00000000-0005-0000-0000-0000C29F0000}"/>
    <cellStyle name="Comma 4 2 3 6 3" xfId="1790" xr:uid="{00000000-0005-0000-0000-0000C39F0000}"/>
    <cellStyle name="Comma 4 2 3 6 3 2" xfId="4490" xr:uid="{00000000-0005-0000-0000-0000C49F0000}"/>
    <cellStyle name="Comma 4 2 3 6 3 2 2" xfId="9851" xr:uid="{00000000-0005-0000-0000-0000C59F0000}"/>
    <cellStyle name="Comma 4 2 3 6 3 2 2 2" xfId="22970" xr:uid="{00000000-0005-0000-0000-0000C69F0000}"/>
    <cellStyle name="Comma 4 2 3 6 3 2 2 2 2" xfId="54353" xr:uid="{00000000-0005-0000-0000-0000C79F0000}"/>
    <cellStyle name="Comma 4 2 3 6 3 2 2 3" xfId="41399" xr:uid="{00000000-0005-0000-0000-0000C89F0000}"/>
    <cellStyle name="Comma 4 2 3 6 3 2 3" xfId="30852" xr:uid="{00000000-0005-0000-0000-0000C99F0000}"/>
    <cellStyle name="Comma 4 2 3 6 3 2 3 2" xfId="62234" xr:uid="{00000000-0005-0000-0000-0000CA9F0000}"/>
    <cellStyle name="Comma 4 2 3 6 3 2 4" xfId="15195" xr:uid="{00000000-0005-0000-0000-0000CB9F0000}"/>
    <cellStyle name="Comma 4 2 3 6 3 2 4 2" xfId="46580" xr:uid="{00000000-0005-0000-0000-0000CC9F0000}"/>
    <cellStyle name="Comma 4 2 3 6 3 2 5" xfId="36135" xr:uid="{00000000-0005-0000-0000-0000CD9F0000}"/>
    <cellStyle name="Comma 4 2 3 6 3 3" xfId="7193" xr:uid="{00000000-0005-0000-0000-0000CE9F0000}"/>
    <cellStyle name="Comma 4 2 3 6 3 3 2" xfId="25597" xr:uid="{00000000-0005-0000-0000-0000CF9F0000}"/>
    <cellStyle name="Comma 4 2 3 6 3 3 2 2" xfId="56980" xr:uid="{00000000-0005-0000-0000-0000D09F0000}"/>
    <cellStyle name="Comma 4 2 3 6 3 3 3" xfId="17824" xr:uid="{00000000-0005-0000-0000-0000D19F0000}"/>
    <cellStyle name="Comma 4 2 3 6 3 3 3 2" xfId="49207" xr:uid="{00000000-0005-0000-0000-0000D29F0000}"/>
    <cellStyle name="Comma 4 2 3 6 3 3 4" xfId="38767" xr:uid="{00000000-0005-0000-0000-0000D39F0000}"/>
    <cellStyle name="Comma 4 2 3 6 3 4" xfId="20343" xr:uid="{00000000-0005-0000-0000-0000D49F0000}"/>
    <cellStyle name="Comma 4 2 3 6 3 4 2" xfId="51726" xr:uid="{00000000-0005-0000-0000-0000D59F0000}"/>
    <cellStyle name="Comma 4 2 3 6 3 5" xfId="28225" xr:uid="{00000000-0005-0000-0000-0000D69F0000}"/>
    <cellStyle name="Comma 4 2 3 6 3 5 2" xfId="59607" xr:uid="{00000000-0005-0000-0000-0000D79F0000}"/>
    <cellStyle name="Comma 4 2 3 6 3 6" xfId="12567" xr:uid="{00000000-0005-0000-0000-0000D89F0000}"/>
    <cellStyle name="Comma 4 2 3 6 3 6 2" xfId="43953" xr:uid="{00000000-0005-0000-0000-0000D99F0000}"/>
    <cellStyle name="Comma 4 2 3 6 3 7" xfId="33505" xr:uid="{00000000-0005-0000-0000-0000DA9F0000}"/>
    <cellStyle name="Comma 4 2 3 6 4" xfId="1791" xr:uid="{00000000-0005-0000-0000-0000DB9F0000}"/>
    <cellStyle name="Comma 4 2 3 6 4 2" xfId="4491" xr:uid="{00000000-0005-0000-0000-0000DC9F0000}"/>
    <cellStyle name="Comma 4 2 3 6 4 2 2" xfId="9852" xr:uid="{00000000-0005-0000-0000-0000DD9F0000}"/>
    <cellStyle name="Comma 4 2 3 6 4 2 2 2" xfId="22971" xr:uid="{00000000-0005-0000-0000-0000DE9F0000}"/>
    <cellStyle name="Comma 4 2 3 6 4 2 2 2 2" xfId="54354" xr:uid="{00000000-0005-0000-0000-0000DF9F0000}"/>
    <cellStyle name="Comma 4 2 3 6 4 2 2 3" xfId="41400" xr:uid="{00000000-0005-0000-0000-0000E09F0000}"/>
    <cellStyle name="Comma 4 2 3 6 4 2 3" xfId="30853" xr:uid="{00000000-0005-0000-0000-0000E19F0000}"/>
    <cellStyle name="Comma 4 2 3 6 4 2 3 2" xfId="62235" xr:uid="{00000000-0005-0000-0000-0000E29F0000}"/>
    <cellStyle name="Comma 4 2 3 6 4 2 4" xfId="15196" xr:uid="{00000000-0005-0000-0000-0000E39F0000}"/>
    <cellStyle name="Comma 4 2 3 6 4 2 4 2" xfId="46581" xr:uid="{00000000-0005-0000-0000-0000E49F0000}"/>
    <cellStyle name="Comma 4 2 3 6 4 2 5" xfId="36136" xr:uid="{00000000-0005-0000-0000-0000E59F0000}"/>
    <cellStyle name="Comma 4 2 3 6 4 3" xfId="7194" xr:uid="{00000000-0005-0000-0000-0000E69F0000}"/>
    <cellStyle name="Comma 4 2 3 6 4 3 2" xfId="25598" xr:uid="{00000000-0005-0000-0000-0000E79F0000}"/>
    <cellStyle name="Comma 4 2 3 6 4 3 2 2" xfId="56981" xr:uid="{00000000-0005-0000-0000-0000E89F0000}"/>
    <cellStyle name="Comma 4 2 3 6 4 3 3" xfId="17825" xr:uid="{00000000-0005-0000-0000-0000E99F0000}"/>
    <cellStyle name="Comma 4 2 3 6 4 3 3 2" xfId="49208" xr:uid="{00000000-0005-0000-0000-0000EA9F0000}"/>
    <cellStyle name="Comma 4 2 3 6 4 3 4" xfId="38768" xr:uid="{00000000-0005-0000-0000-0000EB9F0000}"/>
    <cellStyle name="Comma 4 2 3 6 4 4" xfId="20344" xr:uid="{00000000-0005-0000-0000-0000EC9F0000}"/>
    <cellStyle name="Comma 4 2 3 6 4 4 2" xfId="51727" xr:uid="{00000000-0005-0000-0000-0000ED9F0000}"/>
    <cellStyle name="Comma 4 2 3 6 4 5" xfId="28226" xr:uid="{00000000-0005-0000-0000-0000EE9F0000}"/>
    <cellStyle name="Comma 4 2 3 6 4 5 2" xfId="59608" xr:uid="{00000000-0005-0000-0000-0000EF9F0000}"/>
    <cellStyle name="Comma 4 2 3 6 4 6" xfId="12568" xr:uid="{00000000-0005-0000-0000-0000F09F0000}"/>
    <cellStyle name="Comma 4 2 3 6 4 6 2" xfId="43954" xr:uid="{00000000-0005-0000-0000-0000F19F0000}"/>
    <cellStyle name="Comma 4 2 3 6 4 7" xfId="33506" xr:uid="{00000000-0005-0000-0000-0000F29F0000}"/>
    <cellStyle name="Comma 4 2 3 6 5" xfId="4487" xr:uid="{00000000-0005-0000-0000-0000F39F0000}"/>
    <cellStyle name="Comma 4 2 3 6 5 2" xfId="9848" xr:uid="{00000000-0005-0000-0000-0000F49F0000}"/>
    <cellStyle name="Comma 4 2 3 6 5 2 2" xfId="22967" xr:uid="{00000000-0005-0000-0000-0000F59F0000}"/>
    <cellStyle name="Comma 4 2 3 6 5 2 2 2" xfId="54350" xr:uid="{00000000-0005-0000-0000-0000F69F0000}"/>
    <cellStyle name="Comma 4 2 3 6 5 2 3" xfId="41396" xr:uid="{00000000-0005-0000-0000-0000F79F0000}"/>
    <cellStyle name="Comma 4 2 3 6 5 3" xfId="30849" xr:uid="{00000000-0005-0000-0000-0000F89F0000}"/>
    <cellStyle name="Comma 4 2 3 6 5 3 2" xfId="62231" xr:uid="{00000000-0005-0000-0000-0000F99F0000}"/>
    <cellStyle name="Comma 4 2 3 6 5 4" xfId="15192" xr:uid="{00000000-0005-0000-0000-0000FA9F0000}"/>
    <cellStyle name="Comma 4 2 3 6 5 4 2" xfId="46577" xr:uid="{00000000-0005-0000-0000-0000FB9F0000}"/>
    <cellStyle name="Comma 4 2 3 6 5 5" xfId="36132" xr:uid="{00000000-0005-0000-0000-0000FC9F0000}"/>
    <cellStyle name="Comma 4 2 3 6 6" xfId="7190" xr:uid="{00000000-0005-0000-0000-0000FD9F0000}"/>
    <cellStyle name="Comma 4 2 3 6 6 2" xfId="25594" xr:uid="{00000000-0005-0000-0000-0000FE9F0000}"/>
    <cellStyle name="Comma 4 2 3 6 6 2 2" xfId="56977" xr:uid="{00000000-0005-0000-0000-0000FF9F0000}"/>
    <cellStyle name="Comma 4 2 3 6 6 3" xfId="17821" xr:uid="{00000000-0005-0000-0000-000000A00000}"/>
    <cellStyle name="Comma 4 2 3 6 6 3 2" xfId="49204" xr:uid="{00000000-0005-0000-0000-000001A00000}"/>
    <cellStyle name="Comma 4 2 3 6 6 4" xfId="38764" xr:uid="{00000000-0005-0000-0000-000002A00000}"/>
    <cellStyle name="Comma 4 2 3 6 7" xfId="20340" xr:uid="{00000000-0005-0000-0000-000003A00000}"/>
    <cellStyle name="Comma 4 2 3 6 7 2" xfId="51723" xr:uid="{00000000-0005-0000-0000-000004A00000}"/>
    <cellStyle name="Comma 4 2 3 6 8" xfId="28222" xr:uid="{00000000-0005-0000-0000-000005A00000}"/>
    <cellStyle name="Comma 4 2 3 6 8 2" xfId="59604" xr:uid="{00000000-0005-0000-0000-000006A00000}"/>
    <cellStyle name="Comma 4 2 3 6 9" xfId="12564" xr:uid="{00000000-0005-0000-0000-000007A00000}"/>
    <cellStyle name="Comma 4 2 3 6 9 2" xfId="43950" xr:uid="{00000000-0005-0000-0000-000008A00000}"/>
    <cellStyle name="Comma 4 2 3 7" xfId="1792" xr:uid="{00000000-0005-0000-0000-000009A00000}"/>
    <cellStyle name="Comma 4 2 3 7 2" xfId="1793" xr:uid="{00000000-0005-0000-0000-00000AA00000}"/>
    <cellStyle name="Comma 4 2 3 7 2 2" xfId="4493" xr:uid="{00000000-0005-0000-0000-00000BA00000}"/>
    <cellStyle name="Comma 4 2 3 7 2 2 2" xfId="9854" xr:uid="{00000000-0005-0000-0000-00000CA00000}"/>
    <cellStyle name="Comma 4 2 3 7 2 2 2 2" xfId="22973" xr:uid="{00000000-0005-0000-0000-00000DA00000}"/>
    <cellStyle name="Comma 4 2 3 7 2 2 2 2 2" xfId="54356" xr:uid="{00000000-0005-0000-0000-00000EA00000}"/>
    <cellStyle name="Comma 4 2 3 7 2 2 2 3" xfId="41402" xr:uid="{00000000-0005-0000-0000-00000FA00000}"/>
    <cellStyle name="Comma 4 2 3 7 2 2 3" xfId="30855" xr:uid="{00000000-0005-0000-0000-000010A00000}"/>
    <cellStyle name="Comma 4 2 3 7 2 2 3 2" xfId="62237" xr:uid="{00000000-0005-0000-0000-000011A00000}"/>
    <cellStyle name="Comma 4 2 3 7 2 2 4" xfId="15198" xr:uid="{00000000-0005-0000-0000-000012A00000}"/>
    <cellStyle name="Comma 4 2 3 7 2 2 4 2" xfId="46583" xr:uid="{00000000-0005-0000-0000-000013A00000}"/>
    <cellStyle name="Comma 4 2 3 7 2 2 5" xfId="36138" xr:uid="{00000000-0005-0000-0000-000014A00000}"/>
    <cellStyle name="Comma 4 2 3 7 2 3" xfId="7196" xr:uid="{00000000-0005-0000-0000-000015A00000}"/>
    <cellStyle name="Comma 4 2 3 7 2 3 2" xfId="25600" xr:uid="{00000000-0005-0000-0000-000016A00000}"/>
    <cellStyle name="Comma 4 2 3 7 2 3 2 2" xfId="56983" xr:uid="{00000000-0005-0000-0000-000017A00000}"/>
    <cellStyle name="Comma 4 2 3 7 2 3 3" xfId="17827" xr:uid="{00000000-0005-0000-0000-000018A00000}"/>
    <cellStyle name="Comma 4 2 3 7 2 3 3 2" xfId="49210" xr:uid="{00000000-0005-0000-0000-000019A00000}"/>
    <cellStyle name="Comma 4 2 3 7 2 3 4" xfId="38770" xr:uid="{00000000-0005-0000-0000-00001AA00000}"/>
    <cellStyle name="Comma 4 2 3 7 2 4" xfId="20346" xr:uid="{00000000-0005-0000-0000-00001BA00000}"/>
    <cellStyle name="Comma 4 2 3 7 2 4 2" xfId="51729" xr:uid="{00000000-0005-0000-0000-00001CA00000}"/>
    <cellStyle name="Comma 4 2 3 7 2 5" xfId="28228" xr:uid="{00000000-0005-0000-0000-00001DA00000}"/>
    <cellStyle name="Comma 4 2 3 7 2 5 2" xfId="59610" xr:uid="{00000000-0005-0000-0000-00001EA00000}"/>
    <cellStyle name="Comma 4 2 3 7 2 6" xfId="12570" xr:uid="{00000000-0005-0000-0000-00001FA00000}"/>
    <cellStyle name="Comma 4 2 3 7 2 6 2" xfId="43956" xr:uid="{00000000-0005-0000-0000-000020A00000}"/>
    <cellStyle name="Comma 4 2 3 7 2 7" xfId="33508" xr:uid="{00000000-0005-0000-0000-000021A00000}"/>
    <cellStyle name="Comma 4 2 3 7 3" xfId="1794" xr:uid="{00000000-0005-0000-0000-000022A00000}"/>
    <cellStyle name="Comma 4 2 3 7 3 2" xfId="4494" xr:uid="{00000000-0005-0000-0000-000023A00000}"/>
    <cellStyle name="Comma 4 2 3 7 3 2 2" xfId="9855" xr:uid="{00000000-0005-0000-0000-000024A00000}"/>
    <cellStyle name="Comma 4 2 3 7 3 2 2 2" xfId="22974" xr:uid="{00000000-0005-0000-0000-000025A00000}"/>
    <cellStyle name="Comma 4 2 3 7 3 2 2 2 2" xfId="54357" xr:uid="{00000000-0005-0000-0000-000026A00000}"/>
    <cellStyle name="Comma 4 2 3 7 3 2 2 3" xfId="41403" xr:uid="{00000000-0005-0000-0000-000027A00000}"/>
    <cellStyle name="Comma 4 2 3 7 3 2 3" xfId="30856" xr:uid="{00000000-0005-0000-0000-000028A00000}"/>
    <cellStyle name="Comma 4 2 3 7 3 2 3 2" xfId="62238" xr:uid="{00000000-0005-0000-0000-000029A00000}"/>
    <cellStyle name="Comma 4 2 3 7 3 2 4" xfId="15199" xr:uid="{00000000-0005-0000-0000-00002AA00000}"/>
    <cellStyle name="Comma 4 2 3 7 3 2 4 2" xfId="46584" xr:uid="{00000000-0005-0000-0000-00002BA00000}"/>
    <cellStyle name="Comma 4 2 3 7 3 2 5" xfId="36139" xr:uid="{00000000-0005-0000-0000-00002CA00000}"/>
    <cellStyle name="Comma 4 2 3 7 3 3" xfId="7197" xr:uid="{00000000-0005-0000-0000-00002DA00000}"/>
    <cellStyle name="Comma 4 2 3 7 3 3 2" xfId="25601" xr:uid="{00000000-0005-0000-0000-00002EA00000}"/>
    <cellStyle name="Comma 4 2 3 7 3 3 2 2" xfId="56984" xr:uid="{00000000-0005-0000-0000-00002FA00000}"/>
    <cellStyle name="Comma 4 2 3 7 3 3 3" xfId="17828" xr:uid="{00000000-0005-0000-0000-000030A00000}"/>
    <cellStyle name="Comma 4 2 3 7 3 3 3 2" xfId="49211" xr:uid="{00000000-0005-0000-0000-000031A00000}"/>
    <cellStyle name="Comma 4 2 3 7 3 3 4" xfId="38771" xr:uid="{00000000-0005-0000-0000-000032A00000}"/>
    <cellStyle name="Comma 4 2 3 7 3 4" xfId="20347" xr:uid="{00000000-0005-0000-0000-000033A00000}"/>
    <cellStyle name="Comma 4 2 3 7 3 4 2" xfId="51730" xr:uid="{00000000-0005-0000-0000-000034A00000}"/>
    <cellStyle name="Comma 4 2 3 7 3 5" xfId="28229" xr:uid="{00000000-0005-0000-0000-000035A00000}"/>
    <cellStyle name="Comma 4 2 3 7 3 5 2" xfId="59611" xr:uid="{00000000-0005-0000-0000-000036A00000}"/>
    <cellStyle name="Comma 4 2 3 7 3 6" xfId="12571" xr:uid="{00000000-0005-0000-0000-000037A00000}"/>
    <cellStyle name="Comma 4 2 3 7 3 6 2" xfId="43957" xr:uid="{00000000-0005-0000-0000-000038A00000}"/>
    <cellStyle name="Comma 4 2 3 7 3 7" xfId="33509" xr:uid="{00000000-0005-0000-0000-000039A00000}"/>
    <cellStyle name="Comma 4 2 3 7 4" xfId="4492" xr:uid="{00000000-0005-0000-0000-00003AA00000}"/>
    <cellStyle name="Comma 4 2 3 7 4 2" xfId="9853" xr:uid="{00000000-0005-0000-0000-00003BA00000}"/>
    <cellStyle name="Comma 4 2 3 7 4 2 2" xfId="22972" xr:uid="{00000000-0005-0000-0000-00003CA00000}"/>
    <cellStyle name="Comma 4 2 3 7 4 2 2 2" xfId="54355" xr:uid="{00000000-0005-0000-0000-00003DA00000}"/>
    <cellStyle name="Comma 4 2 3 7 4 2 3" xfId="41401" xr:uid="{00000000-0005-0000-0000-00003EA00000}"/>
    <cellStyle name="Comma 4 2 3 7 4 3" xfId="30854" xr:uid="{00000000-0005-0000-0000-00003FA00000}"/>
    <cellStyle name="Comma 4 2 3 7 4 3 2" xfId="62236" xr:uid="{00000000-0005-0000-0000-000040A00000}"/>
    <cellStyle name="Comma 4 2 3 7 4 4" xfId="15197" xr:uid="{00000000-0005-0000-0000-000041A00000}"/>
    <cellStyle name="Comma 4 2 3 7 4 4 2" xfId="46582" xr:uid="{00000000-0005-0000-0000-000042A00000}"/>
    <cellStyle name="Comma 4 2 3 7 4 5" xfId="36137" xr:uid="{00000000-0005-0000-0000-000043A00000}"/>
    <cellStyle name="Comma 4 2 3 7 5" xfId="7195" xr:uid="{00000000-0005-0000-0000-000044A00000}"/>
    <cellStyle name="Comma 4 2 3 7 5 2" xfId="25599" xr:uid="{00000000-0005-0000-0000-000045A00000}"/>
    <cellStyle name="Comma 4 2 3 7 5 2 2" xfId="56982" xr:uid="{00000000-0005-0000-0000-000046A00000}"/>
    <cellStyle name="Comma 4 2 3 7 5 3" xfId="17826" xr:uid="{00000000-0005-0000-0000-000047A00000}"/>
    <cellStyle name="Comma 4 2 3 7 5 3 2" xfId="49209" xr:uid="{00000000-0005-0000-0000-000048A00000}"/>
    <cellStyle name="Comma 4 2 3 7 5 4" xfId="38769" xr:uid="{00000000-0005-0000-0000-000049A00000}"/>
    <cellStyle name="Comma 4 2 3 7 6" xfId="20345" xr:uid="{00000000-0005-0000-0000-00004AA00000}"/>
    <cellStyle name="Comma 4 2 3 7 6 2" xfId="51728" xr:uid="{00000000-0005-0000-0000-00004BA00000}"/>
    <cellStyle name="Comma 4 2 3 7 7" xfId="28227" xr:uid="{00000000-0005-0000-0000-00004CA00000}"/>
    <cellStyle name="Comma 4 2 3 7 7 2" xfId="59609" xr:uid="{00000000-0005-0000-0000-00004DA00000}"/>
    <cellStyle name="Comma 4 2 3 7 8" xfId="12569" xr:uid="{00000000-0005-0000-0000-00004EA00000}"/>
    <cellStyle name="Comma 4 2 3 7 8 2" xfId="43955" xr:uid="{00000000-0005-0000-0000-00004FA00000}"/>
    <cellStyle name="Comma 4 2 3 7 9" xfId="33507" xr:uid="{00000000-0005-0000-0000-000050A00000}"/>
    <cellStyle name="Comma 4 2 3 8" xfId="1795" xr:uid="{00000000-0005-0000-0000-000051A00000}"/>
    <cellStyle name="Comma 4 2 3 8 2" xfId="1796" xr:uid="{00000000-0005-0000-0000-000052A00000}"/>
    <cellStyle name="Comma 4 2 3 8 2 2" xfId="4496" xr:uid="{00000000-0005-0000-0000-000053A00000}"/>
    <cellStyle name="Comma 4 2 3 8 2 2 2" xfId="9857" xr:uid="{00000000-0005-0000-0000-000054A00000}"/>
    <cellStyle name="Comma 4 2 3 8 2 2 2 2" xfId="22976" xr:uid="{00000000-0005-0000-0000-000055A00000}"/>
    <cellStyle name="Comma 4 2 3 8 2 2 2 2 2" xfId="54359" xr:uid="{00000000-0005-0000-0000-000056A00000}"/>
    <cellStyle name="Comma 4 2 3 8 2 2 2 3" xfId="41405" xr:uid="{00000000-0005-0000-0000-000057A00000}"/>
    <cellStyle name="Comma 4 2 3 8 2 2 3" xfId="30858" xr:uid="{00000000-0005-0000-0000-000058A00000}"/>
    <cellStyle name="Comma 4 2 3 8 2 2 3 2" xfId="62240" xr:uid="{00000000-0005-0000-0000-000059A00000}"/>
    <cellStyle name="Comma 4 2 3 8 2 2 4" xfId="15201" xr:uid="{00000000-0005-0000-0000-00005AA00000}"/>
    <cellStyle name="Comma 4 2 3 8 2 2 4 2" xfId="46586" xr:uid="{00000000-0005-0000-0000-00005BA00000}"/>
    <cellStyle name="Comma 4 2 3 8 2 2 5" xfId="36141" xr:uid="{00000000-0005-0000-0000-00005CA00000}"/>
    <cellStyle name="Comma 4 2 3 8 2 3" xfId="7199" xr:uid="{00000000-0005-0000-0000-00005DA00000}"/>
    <cellStyle name="Comma 4 2 3 8 2 3 2" xfId="25603" xr:uid="{00000000-0005-0000-0000-00005EA00000}"/>
    <cellStyle name="Comma 4 2 3 8 2 3 2 2" xfId="56986" xr:uid="{00000000-0005-0000-0000-00005FA00000}"/>
    <cellStyle name="Comma 4 2 3 8 2 3 3" xfId="17830" xr:uid="{00000000-0005-0000-0000-000060A00000}"/>
    <cellStyle name="Comma 4 2 3 8 2 3 3 2" xfId="49213" xr:uid="{00000000-0005-0000-0000-000061A00000}"/>
    <cellStyle name="Comma 4 2 3 8 2 3 4" xfId="38773" xr:uid="{00000000-0005-0000-0000-000062A00000}"/>
    <cellStyle name="Comma 4 2 3 8 2 4" xfId="20349" xr:uid="{00000000-0005-0000-0000-000063A00000}"/>
    <cellStyle name="Comma 4 2 3 8 2 4 2" xfId="51732" xr:uid="{00000000-0005-0000-0000-000064A00000}"/>
    <cellStyle name="Comma 4 2 3 8 2 5" xfId="28231" xr:uid="{00000000-0005-0000-0000-000065A00000}"/>
    <cellStyle name="Comma 4 2 3 8 2 5 2" xfId="59613" xr:uid="{00000000-0005-0000-0000-000066A00000}"/>
    <cellStyle name="Comma 4 2 3 8 2 6" xfId="12573" xr:uid="{00000000-0005-0000-0000-000067A00000}"/>
    <cellStyle name="Comma 4 2 3 8 2 6 2" xfId="43959" xr:uid="{00000000-0005-0000-0000-000068A00000}"/>
    <cellStyle name="Comma 4 2 3 8 2 7" xfId="33511" xr:uid="{00000000-0005-0000-0000-000069A00000}"/>
    <cellStyle name="Comma 4 2 3 8 3" xfId="4495" xr:uid="{00000000-0005-0000-0000-00006AA00000}"/>
    <cellStyle name="Comma 4 2 3 8 3 2" xfId="9856" xr:uid="{00000000-0005-0000-0000-00006BA00000}"/>
    <cellStyle name="Comma 4 2 3 8 3 2 2" xfId="22975" xr:uid="{00000000-0005-0000-0000-00006CA00000}"/>
    <cellStyle name="Comma 4 2 3 8 3 2 2 2" xfId="54358" xr:uid="{00000000-0005-0000-0000-00006DA00000}"/>
    <cellStyle name="Comma 4 2 3 8 3 2 3" xfId="41404" xr:uid="{00000000-0005-0000-0000-00006EA00000}"/>
    <cellStyle name="Comma 4 2 3 8 3 3" xfId="30857" xr:uid="{00000000-0005-0000-0000-00006FA00000}"/>
    <cellStyle name="Comma 4 2 3 8 3 3 2" xfId="62239" xr:uid="{00000000-0005-0000-0000-000070A00000}"/>
    <cellStyle name="Comma 4 2 3 8 3 4" xfId="15200" xr:uid="{00000000-0005-0000-0000-000071A00000}"/>
    <cellStyle name="Comma 4 2 3 8 3 4 2" xfId="46585" xr:uid="{00000000-0005-0000-0000-000072A00000}"/>
    <cellStyle name="Comma 4 2 3 8 3 5" xfId="36140" xr:uid="{00000000-0005-0000-0000-000073A00000}"/>
    <cellStyle name="Comma 4 2 3 8 4" xfId="7198" xr:uid="{00000000-0005-0000-0000-000074A00000}"/>
    <cellStyle name="Comma 4 2 3 8 4 2" xfId="25602" xr:uid="{00000000-0005-0000-0000-000075A00000}"/>
    <cellStyle name="Comma 4 2 3 8 4 2 2" xfId="56985" xr:uid="{00000000-0005-0000-0000-000076A00000}"/>
    <cellStyle name="Comma 4 2 3 8 4 3" xfId="17829" xr:uid="{00000000-0005-0000-0000-000077A00000}"/>
    <cellStyle name="Comma 4 2 3 8 4 3 2" xfId="49212" xr:uid="{00000000-0005-0000-0000-000078A00000}"/>
    <cellStyle name="Comma 4 2 3 8 4 4" xfId="38772" xr:uid="{00000000-0005-0000-0000-000079A00000}"/>
    <cellStyle name="Comma 4 2 3 8 5" xfId="20348" xr:uid="{00000000-0005-0000-0000-00007AA00000}"/>
    <cellStyle name="Comma 4 2 3 8 5 2" xfId="51731" xr:uid="{00000000-0005-0000-0000-00007BA00000}"/>
    <cellStyle name="Comma 4 2 3 8 6" xfId="28230" xr:uid="{00000000-0005-0000-0000-00007CA00000}"/>
    <cellStyle name="Comma 4 2 3 8 6 2" xfId="59612" xr:uid="{00000000-0005-0000-0000-00007DA00000}"/>
    <cellStyle name="Comma 4 2 3 8 7" xfId="12572" xr:uid="{00000000-0005-0000-0000-00007EA00000}"/>
    <cellStyle name="Comma 4 2 3 8 7 2" xfId="43958" xr:uid="{00000000-0005-0000-0000-00007FA00000}"/>
    <cellStyle name="Comma 4 2 3 8 8" xfId="33510" xr:uid="{00000000-0005-0000-0000-000080A00000}"/>
    <cellStyle name="Comma 4 2 3 9" xfId="1797" xr:uid="{00000000-0005-0000-0000-000081A00000}"/>
    <cellStyle name="Comma 4 2 3 9 2" xfId="4497" xr:uid="{00000000-0005-0000-0000-000082A00000}"/>
    <cellStyle name="Comma 4 2 3 9 2 2" xfId="9858" xr:uid="{00000000-0005-0000-0000-000083A00000}"/>
    <cellStyle name="Comma 4 2 3 9 2 2 2" xfId="22977" xr:uid="{00000000-0005-0000-0000-000084A00000}"/>
    <cellStyle name="Comma 4 2 3 9 2 2 2 2" xfId="54360" xr:uid="{00000000-0005-0000-0000-000085A00000}"/>
    <cellStyle name="Comma 4 2 3 9 2 2 3" xfId="41406" xr:uid="{00000000-0005-0000-0000-000086A00000}"/>
    <cellStyle name="Comma 4 2 3 9 2 3" xfId="30859" xr:uid="{00000000-0005-0000-0000-000087A00000}"/>
    <cellStyle name="Comma 4 2 3 9 2 3 2" xfId="62241" xr:uid="{00000000-0005-0000-0000-000088A00000}"/>
    <cellStyle name="Comma 4 2 3 9 2 4" xfId="15202" xr:uid="{00000000-0005-0000-0000-000089A00000}"/>
    <cellStyle name="Comma 4 2 3 9 2 4 2" xfId="46587" xr:uid="{00000000-0005-0000-0000-00008AA00000}"/>
    <cellStyle name="Comma 4 2 3 9 2 5" xfId="36142" xr:uid="{00000000-0005-0000-0000-00008BA00000}"/>
    <cellStyle name="Comma 4 2 3 9 3" xfId="7200" xr:uid="{00000000-0005-0000-0000-00008CA00000}"/>
    <cellStyle name="Comma 4 2 3 9 3 2" xfId="25604" xr:uid="{00000000-0005-0000-0000-00008DA00000}"/>
    <cellStyle name="Comma 4 2 3 9 3 2 2" xfId="56987" xr:uid="{00000000-0005-0000-0000-00008EA00000}"/>
    <cellStyle name="Comma 4 2 3 9 3 3" xfId="17831" xr:uid="{00000000-0005-0000-0000-00008FA00000}"/>
    <cellStyle name="Comma 4 2 3 9 3 3 2" xfId="49214" xr:uid="{00000000-0005-0000-0000-000090A00000}"/>
    <cellStyle name="Comma 4 2 3 9 3 4" xfId="38774" xr:uid="{00000000-0005-0000-0000-000091A00000}"/>
    <cellStyle name="Comma 4 2 3 9 4" xfId="20350" xr:uid="{00000000-0005-0000-0000-000092A00000}"/>
    <cellStyle name="Comma 4 2 3 9 4 2" xfId="51733" xr:uid="{00000000-0005-0000-0000-000093A00000}"/>
    <cellStyle name="Comma 4 2 3 9 5" xfId="28232" xr:uid="{00000000-0005-0000-0000-000094A00000}"/>
    <cellStyle name="Comma 4 2 3 9 5 2" xfId="59614" xr:uid="{00000000-0005-0000-0000-000095A00000}"/>
    <cellStyle name="Comma 4 2 3 9 6" xfId="12574" xr:uid="{00000000-0005-0000-0000-000096A00000}"/>
    <cellStyle name="Comma 4 2 3 9 6 2" xfId="43960" xr:uid="{00000000-0005-0000-0000-000097A00000}"/>
    <cellStyle name="Comma 4 2 3 9 7" xfId="33512" xr:uid="{00000000-0005-0000-0000-000098A00000}"/>
    <cellStyle name="Comma 4 2 4" xfId="221" xr:uid="{00000000-0005-0000-0000-000099A00000}"/>
    <cellStyle name="Comma 4 2 4 10" xfId="2737" xr:uid="{00000000-0005-0000-0000-00009AA00000}"/>
    <cellStyle name="Comma 4 2 4 10 2" xfId="5410" xr:uid="{00000000-0005-0000-0000-00009BA00000}"/>
    <cellStyle name="Comma 4 2 4 10 2 2" xfId="10765" xr:uid="{00000000-0005-0000-0000-00009CA00000}"/>
    <cellStyle name="Comma 4 2 4 10 2 2 2" xfId="23878" xr:uid="{00000000-0005-0000-0000-00009DA00000}"/>
    <cellStyle name="Comma 4 2 4 10 2 2 2 2" xfId="55261" xr:uid="{00000000-0005-0000-0000-00009EA00000}"/>
    <cellStyle name="Comma 4 2 4 10 2 2 3" xfId="42307" xr:uid="{00000000-0005-0000-0000-00009FA00000}"/>
    <cellStyle name="Comma 4 2 4 10 2 3" xfId="31760" xr:uid="{00000000-0005-0000-0000-0000A0A00000}"/>
    <cellStyle name="Comma 4 2 4 10 2 3 2" xfId="63142" xr:uid="{00000000-0005-0000-0000-0000A1A00000}"/>
    <cellStyle name="Comma 4 2 4 10 2 4" xfId="16103" xr:uid="{00000000-0005-0000-0000-0000A2A00000}"/>
    <cellStyle name="Comma 4 2 4 10 2 4 2" xfId="47488" xr:uid="{00000000-0005-0000-0000-0000A3A00000}"/>
    <cellStyle name="Comma 4 2 4 10 2 5" xfId="37043" xr:uid="{00000000-0005-0000-0000-0000A4A00000}"/>
    <cellStyle name="Comma 4 2 4 10 3" xfId="8118" xr:uid="{00000000-0005-0000-0000-0000A5A00000}"/>
    <cellStyle name="Comma 4 2 4 10 3 2" xfId="26505" xr:uid="{00000000-0005-0000-0000-0000A6A00000}"/>
    <cellStyle name="Comma 4 2 4 10 3 2 2" xfId="57888" xr:uid="{00000000-0005-0000-0000-0000A7A00000}"/>
    <cellStyle name="Comma 4 2 4 10 3 3" xfId="18732" xr:uid="{00000000-0005-0000-0000-0000A8A00000}"/>
    <cellStyle name="Comma 4 2 4 10 3 3 2" xfId="50115" xr:uid="{00000000-0005-0000-0000-0000A9A00000}"/>
    <cellStyle name="Comma 4 2 4 10 3 4" xfId="39677" xr:uid="{00000000-0005-0000-0000-0000AAA00000}"/>
    <cellStyle name="Comma 4 2 4 10 4" xfId="21251" xr:uid="{00000000-0005-0000-0000-0000ABA00000}"/>
    <cellStyle name="Comma 4 2 4 10 4 2" xfId="52634" xr:uid="{00000000-0005-0000-0000-0000ACA00000}"/>
    <cellStyle name="Comma 4 2 4 10 5" xfId="29133" xr:uid="{00000000-0005-0000-0000-0000ADA00000}"/>
    <cellStyle name="Comma 4 2 4 10 5 2" xfId="60515" xr:uid="{00000000-0005-0000-0000-0000AEA00000}"/>
    <cellStyle name="Comma 4 2 4 10 6" xfId="13475" xr:uid="{00000000-0005-0000-0000-0000AFA00000}"/>
    <cellStyle name="Comma 4 2 4 10 6 2" xfId="44861" xr:uid="{00000000-0005-0000-0000-0000B0A00000}"/>
    <cellStyle name="Comma 4 2 4 10 7" xfId="34413" xr:uid="{00000000-0005-0000-0000-0000B1A00000}"/>
    <cellStyle name="Comma 4 2 4 11" xfId="2797" xr:uid="{00000000-0005-0000-0000-0000B2A00000}"/>
    <cellStyle name="Comma 4 2 4 11 2" xfId="5470" xr:uid="{00000000-0005-0000-0000-0000B3A00000}"/>
    <cellStyle name="Comma 4 2 4 11 2 2" xfId="10821" xr:uid="{00000000-0005-0000-0000-0000B4A00000}"/>
    <cellStyle name="Comma 4 2 4 11 2 2 2" xfId="23932" xr:uid="{00000000-0005-0000-0000-0000B5A00000}"/>
    <cellStyle name="Comma 4 2 4 11 2 2 2 2" xfId="55315" xr:uid="{00000000-0005-0000-0000-0000B6A00000}"/>
    <cellStyle name="Comma 4 2 4 11 2 2 3" xfId="42361" xr:uid="{00000000-0005-0000-0000-0000B7A00000}"/>
    <cellStyle name="Comma 4 2 4 11 2 3" xfId="31814" xr:uid="{00000000-0005-0000-0000-0000B8A00000}"/>
    <cellStyle name="Comma 4 2 4 11 2 3 2" xfId="63196" xr:uid="{00000000-0005-0000-0000-0000B9A00000}"/>
    <cellStyle name="Comma 4 2 4 11 2 4" xfId="16157" xr:uid="{00000000-0005-0000-0000-0000BAA00000}"/>
    <cellStyle name="Comma 4 2 4 11 2 4 2" xfId="47542" xr:uid="{00000000-0005-0000-0000-0000BBA00000}"/>
    <cellStyle name="Comma 4 2 4 11 2 5" xfId="37097" xr:uid="{00000000-0005-0000-0000-0000BCA00000}"/>
    <cellStyle name="Comma 4 2 4 11 3" xfId="8175" xr:uid="{00000000-0005-0000-0000-0000BDA00000}"/>
    <cellStyle name="Comma 4 2 4 11 3 2" xfId="26559" xr:uid="{00000000-0005-0000-0000-0000BEA00000}"/>
    <cellStyle name="Comma 4 2 4 11 3 2 2" xfId="57942" xr:uid="{00000000-0005-0000-0000-0000BFA00000}"/>
    <cellStyle name="Comma 4 2 4 11 3 3" xfId="18786" xr:uid="{00000000-0005-0000-0000-0000C0A00000}"/>
    <cellStyle name="Comma 4 2 4 11 3 3 2" xfId="50169" xr:uid="{00000000-0005-0000-0000-0000C1A00000}"/>
    <cellStyle name="Comma 4 2 4 11 3 4" xfId="39731" xr:uid="{00000000-0005-0000-0000-0000C2A00000}"/>
    <cellStyle name="Comma 4 2 4 11 4" xfId="21305" xr:uid="{00000000-0005-0000-0000-0000C3A00000}"/>
    <cellStyle name="Comma 4 2 4 11 4 2" xfId="52688" xr:uid="{00000000-0005-0000-0000-0000C4A00000}"/>
    <cellStyle name="Comma 4 2 4 11 5" xfId="29187" xr:uid="{00000000-0005-0000-0000-0000C5A00000}"/>
    <cellStyle name="Comma 4 2 4 11 5 2" xfId="60569" xr:uid="{00000000-0005-0000-0000-0000C6A00000}"/>
    <cellStyle name="Comma 4 2 4 11 6" xfId="13529" xr:uid="{00000000-0005-0000-0000-0000C7A00000}"/>
    <cellStyle name="Comma 4 2 4 11 6 2" xfId="44915" xr:uid="{00000000-0005-0000-0000-0000C8A00000}"/>
    <cellStyle name="Comma 4 2 4 11 7" xfId="34467" xr:uid="{00000000-0005-0000-0000-0000C9A00000}"/>
    <cellStyle name="Comma 4 2 4 12" xfId="1798" xr:uid="{00000000-0005-0000-0000-0000CAA00000}"/>
    <cellStyle name="Comma 4 2 4 12 2" xfId="4498" xr:uid="{00000000-0005-0000-0000-0000CBA00000}"/>
    <cellStyle name="Comma 4 2 4 12 2 2" xfId="9859" xr:uid="{00000000-0005-0000-0000-0000CCA00000}"/>
    <cellStyle name="Comma 4 2 4 12 2 2 2" xfId="25605" xr:uid="{00000000-0005-0000-0000-0000CDA00000}"/>
    <cellStyle name="Comma 4 2 4 12 2 2 2 2" xfId="56988" xr:uid="{00000000-0005-0000-0000-0000CEA00000}"/>
    <cellStyle name="Comma 4 2 4 12 2 2 3" xfId="41407" xr:uid="{00000000-0005-0000-0000-0000CFA00000}"/>
    <cellStyle name="Comma 4 2 4 12 2 3" xfId="30860" xr:uid="{00000000-0005-0000-0000-0000D0A00000}"/>
    <cellStyle name="Comma 4 2 4 12 2 3 2" xfId="62242" xr:uid="{00000000-0005-0000-0000-0000D1A00000}"/>
    <cellStyle name="Comma 4 2 4 12 2 4" xfId="17832" xr:uid="{00000000-0005-0000-0000-0000D2A00000}"/>
    <cellStyle name="Comma 4 2 4 12 2 4 2" xfId="49215" xr:uid="{00000000-0005-0000-0000-0000D3A00000}"/>
    <cellStyle name="Comma 4 2 4 12 2 5" xfId="36143" xr:uid="{00000000-0005-0000-0000-0000D4A00000}"/>
    <cellStyle name="Comma 4 2 4 12 3" xfId="7201" xr:uid="{00000000-0005-0000-0000-0000D5A00000}"/>
    <cellStyle name="Comma 4 2 4 12 3 2" xfId="22978" xr:uid="{00000000-0005-0000-0000-0000D6A00000}"/>
    <cellStyle name="Comma 4 2 4 12 3 2 2" xfId="54361" xr:uid="{00000000-0005-0000-0000-0000D7A00000}"/>
    <cellStyle name="Comma 4 2 4 12 3 3" xfId="38775" xr:uid="{00000000-0005-0000-0000-0000D8A00000}"/>
    <cellStyle name="Comma 4 2 4 12 4" xfId="28233" xr:uid="{00000000-0005-0000-0000-0000D9A00000}"/>
    <cellStyle name="Comma 4 2 4 12 4 2" xfId="59615" xr:uid="{00000000-0005-0000-0000-0000DAA00000}"/>
    <cellStyle name="Comma 4 2 4 12 5" xfId="15203" xr:uid="{00000000-0005-0000-0000-0000DBA00000}"/>
    <cellStyle name="Comma 4 2 4 12 5 2" xfId="46588" xr:uid="{00000000-0005-0000-0000-0000DCA00000}"/>
    <cellStyle name="Comma 4 2 4 12 6" xfId="33513" xr:uid="{00000000-0005-0000-0000-0000DDA00000}"/>
    <cellStyle name="Comma 4 2 4 13" xfId="2930" xr:uid="{00000000-0005-0000-0000-0000DEA00000}"/>
    <cellStyle name="Comma 4 2 4 13 2" xfId="8292" xr:uid="{00000000-0005-0000-0000-0000DFA00000}"/>
    <cellStyle name="Comma 4 2 4 13 2 2" xfId="21413" xr:uid="{00000000-0005-0000-0000-0000E0A00000}"/>
    <cellStyle name="Comma 4 2 4 13 2 2 2" xfId="52796" xr:uid="{00000000-0005-0000-0000-0000E1A00000}"/>
    <cellStyle name="Comma 4 2 4 13 2 3" xfId="39842" xr:uid="{00000000-0005-0000-0000-0000E2A00000}"/>
    <cellStyle name="Comma 4 2 4 13 3" xfId="29295" xr:uid="{00000000-0005-0000-0000-0000E3A00000}"/>
    <cellStyle name="Comma 4 2 4 13 3 2" xfId="60677" xr:uid="{00000000-0005-0000-0000-0000E4A00000}"/>
    <cellStyle name="Comma 4 2 4 13 4" xfId="13638" xr:uid="{00000000-0005-0000-0000-0000E5A00000}"/>
    <cellStyle name="Comma 4 2 4 13 4 2" xfId="45023" xr:uid="{00000000-0005-0000-0000-0000E6A00000}"/>
    <cellStyle name="Comma 4 2 4 13 5" xfId="34578" xr:uid="{00000000-0005-0000-0000-0000E7A00000}"/>
    <cellStyle name="Comma 4 2 4 14" xfId="5634" xr:uid="{00000000-0005-0000-0000-0000E8A00000}"/>
    <cellStyle name="Comma 4 2 4 14 2" xfId="24040" xr:uid="{00000000-0005-0000-0000-0000E9A00000}"/>
    <cellStyle name="Comma 4 2 4 14 2 2" xfId="55423" xr:uid="{00000000-0005-0000-0000-0000EAA00000}"/>
    <cellStyle name="Comma 4 2 4 14 3" xfId="16267" xr:uid="{00000000-0005-0000-0000-0000EBA00000}"/>
    <cellStyle name="Comma 4 2 4 14 3 2" xfId="47650" xr:uid="{00000000-0005-0000-0000-0000ECA00000}"/>
    <cellStyle name="Comma 4 2 4 14 4" xfId="37210" xr:uid="{00000000-0005-0000-0000-0000EDA00000}"/>
    <cellStyle name="Comma 4 2 4 15" xfId="20351" xr:uid="{00000000-0005-0000-0000-0000EEA00000}"/>
    <cellStyle name="Comma 4 2 4 15 2" xfId="51734" xr:uid="{00000000-0005-0000-0000-0000EFA00000}"/>
    <cellStyle name="Comma 4 2 4 16" xfId="26668" xr:uid="{00000000-0005-0000-0000-0000F0A00000}"/>
    <cellStyle name="Comma 4 2 4 16 2" xfId="58050" xr:uid="{00000000-0005-0000-0000-0000F1A00000}"/>
    <cellStyle name="Comma 4 2 4 17" xfId="12575" xr:uid="{00000000-0005-0000-0000-0000F2A00000}"/>
    <cellStyle name="Comma 4 2 4 17 2" xfId="43961" xr:uid="{00000000-0005-0000-0000-0000F3A00000}"/>
    <cellStyle name="Comma 4 2 4 18" xfId="31947" xr:uid="{00000000-0005-0000-0000-0000F4A00000}"/>
    <cellStyle name="Comma 4 2 4 2" xfId="250" xr:uid="{00000000-0005-0000-0000-0000F5A00000}"/>
    <cellStyle name="Comma 4 2 4 2 10" xfId="20352" xr:uid="{00000000-0005-0000-0000-0000F6A00000}"/>
    <cellStyle name="Comma 4 2 4 2 10 2" xfId="51735" xr:uid="{00000000-0005-0000-0000-0000F7A00000}"/>
    <cellStyle name="Comma 4 2 4 2 11" xfId="26695" xr:uid="{00000000-0005-0000-0000-0000F8A00000}"/>
    <cellStyle name="Comma 4 2 4 2 11 2" xfId="58077" xr:uid="{00000000-0005-0000-0000-0000F9A00000}"/>
    <cellStyle name="Comma 4 2 4 2 12" xfId="12576" xr:uid="{00000000-0005-0000-0000-0000FAA00000}"/>
    <cellStyle name="Comma 4 2 4 2 12 2" xfId="43962" xr:uid="{00000000-0005-0000-0000-0000FBA00000}"/>
    <cellStyle name="Comma 4 2 4 2 13" xfId="31975" xr:uid="{00000000-0005-0000-0000-0000FCA00000}"/>
    <cellStyle name="Comma 4 2 4 2 2" xfId="304" xr:uid="{00000000-0005-0000-0000-0000FDA00000}"/>
    <cellStyle name="Comma 4 2 4 2 2 10" xfId="32029" xr:uid="{00000000-0005-0000-0000-0000FEA00000}"/>
    <cellStyle name="Comma 4 2 4 2 2 2" xfId="1801" xr:uid="{00000000-0005-0000-0000-0000FFA00000}"/>
    <cellStyle name="Comma 4 2 4 2 2 2 2" xfId="4501" xr:uid="{00000000-0005-0000-0000-000000A10000}"/>
    <cellStyle name="Comma 4 2 4 2 2 2 2 2" xfId="9862" xr:uid="{00000000-0005-0000-0000-000001A10000}"/>
    <cellStyle name="Comma 4 2 4 2 2 2 2 2 2" xfId="22981" xr:uid="{00000000-0005-0000-0000-000002A10000}"/>
    <cellStyle name="Comma 4 2 4 2 2 2 2 2 2 2" xfId="54364" xr:uid="{00000000-0005-0000-0000-000003A10000}"/>
    <cellStyle name="Comma 4 2 4 2 2 2 2 2 3" xfId="41410" xr:uid="{00000000-0005-0000-0000-000004A10000}"/>
    <cellStyle name="Comma 4 2 4 2 2 2 2 3" xfId="30863" xr:uid="{00000000-0005-0000-0000-000005A10000}"/>
    <cellStyle name="Comma 4 2 4 2 2 2 2 3 2" xfId="62245" xr:uid="{00000000-0005-0000-0000-000006A10000}"/>
    <cellStyle name="Comma 4 2 4 2 2 2 2 4" xfId="15206" xr:uid="{00000000-0005-0000-0000-000007A10000}"/>
    <cellStyle name="Comma 4 2 4 2 2 2 2 4 2" xfId="46591" xr:uid="{00000000-0005-0000-0000-000008A10000}"/>
    <cellStyle name="Comma 4 2 4 2 2 2 2 5" xfId="36146" xr:uid="{00000000-0005-0000-0000-000009A10000}"/>
    <cellStyle name="Comma 4 2 4 2 2 2 3" xfId="7204" xr:uid="{00000000-0005-0000-0000-00000AA10000}"/>
    <cellStyle name="Comma 4 2 4 2 2 2 3 2" xfId="25608" xr:uid="{00000000-0005-0000-0000-00000BA10000}"/>
    <cellStyle name="Comma 4 2 4 2 2 2 3 2 2" xfId="56991" xr:uid="{00000000-0005-0000-0000-00000CA10000}"/>
    <cellStyle name="Comma 4 2 4 2 2 2 3 3" xfId="17835" xr:uid="{00000000-0005-0000-0000-00000DA10000}"/>
    <cellStyle name="Comma 4 2 4 2 2 2 3 3 2" xfId="49218" xr:uid="{00000000-0005-0000-0000-00000EA10000}"/>
    <cellStyle name="Comma 4 2 4 2 2 2 3 4" xfId="38778" xr:uid="{00000000-0005-0000-0000-00000FA10000}"/>
    <cellStyle name="Comma 4 2 4 2 2 2 4" xfId="20354" xr:uid="{00000000-0005-0000-0000-000010A10000}"/>
    <cellStyle name="Comma 4 2 4 2 2 2 4 2" xfId="51737" xr:uid="{00000000-0005-0000-0000-000011A10000}"/>
    <cellStyle name="Comma 4 2 4 2 2 2 5" xfId="28236" xr:uid="{00000000-0005-0000-0000-000012A10000}"/>
    <cellStyle name="Comma 4 2 4 2 2 2 5 2" xfId="59618" xr:uid="{00000000-0005-0000-0000-000013A10000}"/>
    <cellStyle name="Comma 4 2 4 2 2 2 6" xfId="12578" xr:uid="{00000000-0005-0000-0000-000014A10000}"/>
    <cellStyle name="Comma 4 2 4 2 2 2 6 2" xfId="43964" xr:uid="{00000000-0005-0000-0000-000015A10000}"/>
    <cellStyle name="Comma 4 2 4 2 2 2 7" xfId="33516" xr:uid="{00000000-0005-0000-0000-000016A10000}"/>
    <cellStyle name="Comma 4 2 4 2 2 3" xfId="2878" xr:uid="{00000000-0005-0000-0000-000017A10000}"/>
    <cellStyle name="Comma 4 2 4 2 2 3 2" xfId="5551" xr:uid="{00000000-0005-0000-0000-000018A10000}"/>
    <cellStyle name="Comma 4 2 4 2 2 3 2 2" xfId="10902" xr:uid="{00000000-0005-0000-0000-000019A10000}"/>
    <cellStyle name="Comma 4 2 4 2 2 3 2 2 2" xfId="24013" xr:uid="{00000000-0005-0000-0000-00001AA10000}"/>
    <cellStyle name="Comma 4 2 4 2 2 3 2 2 2 2" xfId="55396" xr:uid="{00000000-0005-0000-0000-00001BA10000}"/>
    <cellStyle name="Comma 4 2 4 2 2 3 2 2 3" xfId="42442" xr:uid="{00000000-0005-0000-0000-00001CA10000}"/>
    <cellStyle name="Comma 4 2 4 2 2 3 2 3" xfId="31895" xr:uid="{00000000-0005-0000-0000-00001DA10000}"/>
    <cellStyle name="Comma 4 2 4 2 2 3 2 3 2" xfId="63277" xr:uid="{00000000-0005-0000-0000-00001EA10000}"/>
    <cellStyle name="Comma 4 2 4 2 2 3 2 4" xfId="16238" xr:uid="{00000000-0005-0000-0000-00001FA10000}"/>
    <cellStyle name="Comma 4 2 4 2 2 3 2 4 2" xfId="47623" xr:uid="{00000000-0005-0000-0000-000020A10000}"/>
    <cellStyle name="Comma 4 2 4 2 2 3 2 5" xfId="37178" xr:uid="{00000000-0005-0000-0000-000021A10000}"/>
    <cellStyle name="Comma 4 2 4 2 2 3 3" xfId="8256" xr:uid="{00000000-0005-0000-0000-000022A10000}"/>
    <cellStyle name="Comma 4 2 4 2 2 3 3 2" xfId="26640" xr:uid="{00000000-0005-0000-0000-000023A10000}"/>
    <cellStyle name="Comma 4 2 4 2 2 3 3 2 2" xfId="58023" xr:uid="{00000000-0005-0000-0000-000024A10000}"/>
    <cellStyle name="Comma 4 2 4 2 2 3 3 3" xfId="18867" xr:uid="{00000000-0005-0000-0000-000025A10000}"/>
    <cellStyle name="Comma 4 2 4 2 2 3 3 3 2" xfId="50250" xr:uid="{00000000-0005-0000-0000-000026A10000}"/>
    <cellStyle name="Comma 4 2 4 2 2 3 3 4" xfId="39812" xr:uid="{00000000-0005-0000-0000-000027A10000}"/>
    <cellStyle name="Comma 4 2 4 2 2 3 4" xfId="21386" xr:uid="{00000000-0005-0000-0000-000028A10000}"/>
    <cellStyle name="Comma 4 2 4 2 2 3 4 2" xfId="52769" xr:uid="{00000000-0005-0000-0000-000029A10000}"/>
    <cellStyle name="Comma 4 2 4 2 2 3 5" xfId="29268" xr:uid="{00000000-0005-0000-0000-00002AA10000}"/>
    <cellStyle name="Comma 4 2 4 2 2 3 5 2" xfId="60650" xr:uid="{00000000-0005-0000-0000-00002BA10000}"/>
    <cellStyle name="Comma 4 2 4 2 2 3 6" xfId="13610" xr:uid="{00000000-0005-0000-0000-00002CA10000}"/>
    <cellStyle name="Comma 4 2 4 2 2 3 6 2" xfId="44996" xr:uid="{00000000-0005-0000-0000-00002DA10000}"/>
    <cellStyle name="Comma 4 2 4 2 2 3 7" xfId="34548" xr:uid="{00000000-0005-0000-0000-00002EA10000}"/>
    <cellStyle name="Comma 4 2 4 2 2 4" xfId="1800" xr:uid="{00000000-0005-0000-0000-00002FA10000}"/>
    <cellStyle name="Comma 4 2 4 2 2 4 2" xfId="4500" xr:uid="{00000000-0005-0000-0000-000030A10000}"/>
    <cellStyle name="Comma 4 2 4 2 2 4 2 2" xfId="9861" xr:uid="{00000000-0005-0000-0000-000031A10000}"/>
    <cellStyle name="Comma 4 2 4 2 2 4 2 2 2" xfId="25607" xr:uid="{00000000-0005-0000-0000-000032A10000}"/>
    <cellStyle name="Comma 4 2 4 2 2 4 2 2 2 2" xfId="56990" xr:uid="{00000000-0005-0000-0000-000033A10000}"/>
    <cellStyle name="Comma 4 2 4 2 2 4 2 2 3" xfId="41409" xr:uid="{00000000-0005-0000-0000-000034A10000}"/>
    <cellStyle name="Comma 4 2 4 2 2 4 2 3" xfId="30862" xr:uid="{00000000-0005-0000-0000-000035A10000}"/>
    <cellStyle name="Comma 4 2 4 2 2 4 2 3 2" xfId="62244" xr:uid="{00000000-0005-0000-0000-000036A10000}"/>
    <cellStyle name="Comma 4 2 4 2 2 4 2 4" xfId="17834" xr:uid="{00000000-0005-0000-0000-000037A10000}"/>
    <cellStyle name="Comma 4 2 4 2 2 4 2 4 2" xfId="49217" xr:uid="{00000000-0005-0000-0000-000038A10000}"/>
    <cellStyle name="Comma 4 2 4 2 2 4 2 5" xfId="36145" xr:uid="{00000000-0005-0000-0000-000039A10000}"/>
    <cellStyle name="Comma 4 2 4 2 2 4 3" xfId="7203" xr:uid="{00000000-0005-0000-0000-00003AA10000}"/>
    <cellStyle name="Comma 4 2 4 2 2 4 3 2" xfId="22980" xr:uid="{00000000-0005-0000-0000-00003BA10000}"/>
    <cellStyle name="Comma 4 2 4 2 2 4 3 2 2" xfId="54363" xr:uid="{00000000-0005-0000-0000-00003CA10000}"/>
    <cellStyle name="Comma 4 2 4 2 2 4 3 3" xfId="38777" xr:uid="{00000000-0005-0000-0000-00003DA10000}"/>
    <cellStyle name="Comma 4 2 4 2 2 4 4" xfId="28235" xr:uid="{00000000-0005-0000-0000-00003EA10000}"/>
    <cellStyle name="Comma 4 2 4 2 2 4 4 2" xfId="59617" xr:uid="{00000000-0005-0000-0000-00003FA10000}"/>
    <cellStyle name="Comma 4 2 4 2 2 4 5" xfId="15205" xr:uid="{00000000-0005-0000-0000-000040A10000}"/>
    <cellStyle name="Comma 4 2 4 2 2 4 5 2" xfId="46590" xr:uid="{00000000-0005-0000-0000-000041A10000}"/>
    <cellStyle name="Comma 4 2 4 2 2 4 6" xfId="33515" xr:uid="{00000000-0005-0000-0000-000042A10000}"/>
    <cellStyle name="Comma 4 2 4 2 2 5" xfId="3013" xr:uid="{00000000-0005-0000-0000-000043A10000}"/>
    <cellStyle name="Comma 4 2 4 2 2 5 2" xfId="8375" xr:uid="{00000000-0005-0000-0000-000044A10000}"/>
    <cellStyle name="Comma 4 2 4 2 2 5 2 2" xfId="21494" xr:uid="{00000000-0005-0000-0000-000045A10000}"/>
    <cellStyle name="Comma 4 2 4 2 2 5 2 2 2" xfId="52877" xr:uid="{00000000-0005-0000-0000-000046A10000}"/>
    <cellStyle name="Comma 4 2 4 2 2 5 2 3" xfId="39923" xr:uid="{00000000-0005-0000-0000-000047A10000}"/>
    <cellStyle name="Comma 4 2 4 2 2 5 3" xfId="29376" xr:uid="{00000000-0005-0000-0000-000048A10000}"/>
    <cellStyle name="Comma 4 2 4 2 2 5 3 2" xfId="60758" xr:uid="{00000000-0005-0000-0000-000049A10000}"/>
    <cellStyle name="Comma 4 2 4 2 2 5 4" xfId="13719" xr:uid="{00000000-0005-0000-0000-00004AA10000}"/>
    <cellStyle name="Comma 4 2 4 2 2 5 4 2" xfId="45104" xr:uid="{00000000-0005-0000-0000-00004BA10000}"/>
    <cellStyle name="Comma 4 2 4 2 2 5 5" xfId="34659" xr:uid="{00000000-0005-0000-0000-00004CA10000}"/>
    <cellStyle name="Comma 4 2 4 2 2 6" xfId="5717" xr:uid="{00000000-0005-0000-0000-00004DA10000}"/>
    <cellStyle name="Comma 4 2 4 2 2 6 2" xfId="24121" xr:uid="{00000000-0005-0000-0000-00004EA10000}"/>
    <cellStyle name="Comma 4 2 4 2 2 6 2 2" xfId="55504" xr:uid="{00000000-0005-0000-0000-00004FA10000}"/>
    <cellStyle name="Comma 4 2 4 2 2 6 3" xfId="16348" xr:uid="{00000000-0005-0000-0000-000050A10000}"/>
    <cellStyle name="Comma 4 2 4 2 2 6 3 2" xfId="47731" xr:uid="{00000000-0005-0000-0000-000051A10000}"/>
    <cellStyle name="Comma 4 2 4 2 2 6 4" xfId="37291" xr:uid="{00000000-0005-0000-0000-000052A10000}"/>
    <cellStyle name="Comma 4 2 4 2 2 7" xfId="20353" xr:uid="{00000000-0005-0000-0000-000053A10000}"/>
    <cellStyle name="Comma 4 2 4 2 2 7 2" xfId="51736" xr:uid="{00000000-0005-0000-0000-000054A10000}"/>
    <cellStyle name="Comma 4 2 4 2 2 8" xfId="26749" xr:uid="{00000000-0005-0000-0000-000055A10000}"/>
    <cellStyle name="Comma 4 2 4 2 2 8 2" xfId="58131" xr:uid="{00000000-0005-0000-0000-000056A10000}"/>
    <cellStyle name="Comma 4 2 4 2 2 9" xfId="12577" xr:uid="{00000000-0005-0000-0000-000057A10000}"/>
    <cellStyle name="Comma 4 2 4 2 2 9 2" xfId="43963" xr:uid="{00000000-0005-0000-0000-000058A10000}"/>
    <cellStyle name="Comma 4 2 4 2 3" xfId="1802" xr:uid="{00000000-0005-0000-0000-000059A10000}"/>
    <cellStyle name="Comma 4 2 4 2 3 2" xfId="4502" xr:uid="{00000000-0005-0000-0000-00005AA10000}"/>
    <cellStyle name="Comma 4 2 4 2 3 2 2" xfId="9863" xr:uid="{00000000-0005-0000-0000-00005BA10000}"/>
    <cellStyle name="Comma 4 2 4 2 3 2 2 2" xfId="22982" xr:uid="{00000000-0005-0000-0000-00005CA10000}"/>
    <cellStyle name="Comma 4 2 4 2 3 2 2 2 2" xfId="54365" xr:uid="{00000000-0005-0000-0000-00005DA10000}"/>
    <cellStyle name="Comma 4 2 4 2 3 2 2 3" xfId="41411" xr:uid="{00000000-0005-0000-0000-00005EA10000}"/>
    <cellStyle name="Comma 4 2 4 2 3 2 3" xfId="30864" xr:uid="{00000000-0005-0000-0000-00005FA10000}"/>
    <cellStyle name="Comma 4 2 4 2 3 2 3 2" xfId="62246" xr:uid="{00000000-0005-0000-0000-000060A10000}"/>
    <cellStyle name="Comma 4 2 4 2 3 2 4" xfId="15207" xr:uid="{00000000-0005-0000-0000-000061A10000}"/>
    <cellStyle name="Comma 4 2 4 2 3 2 4 2" xfId="46592" xr:uid="{00000000-0005-0000-0000-000062A10000}"/>
    <cellStyle name="Comma 4 2 4 2 3 2 5" xfId="36147" xr:uid="{00000000-0005-0000-0000-000063A10000}"/>
    <cellStyle name="Comma 4 2 4 2 3 3" xfId="7205" xr:uid="{00000000-0005-0000-0000-000064A10000}"/>
    <cellStyle name="Comma 4 2 4 2 3 3 2" xfId="25609" xr:uid="{00000000-0005-0000-0000-000065A10000}"/>
    <cellStyle name="Comma 4 2 4 2 3 3 2 2" xfId="56992" xr:uid="{00000000-0005-0000-0000-000066A10000}"/>
    <cellStyle name="Comma 4 2 4 2 3 3 3" xfId="17836" xr:uid="{00000000-0005-0000-0000-000067A10000}"/>
    <cellStyle name="Comma 4 2 4 2 3 3 3 2" xfId="49219" xr:uid="{00000000-0005-0000-0000-000068A10000}"/>
    <cellStyle name="Comma 4 2 4 2 3 3 4" xfId="38779" xr:uid="{00000000-0005-0000-0000-000069A10000}"/>
    <cellStyle name="Comma 4 2 4 2 3 4" xfId="20355" xr:uid="{00000000-0005-0000-0000-00006AA10000}"/>
    <cellStyle name="Comma 4 2 4 2 3 4 2" xfId="51738" xr:uid="{00000000-0005-0000-0000-00006BA10000}"/>
    <cellStyle name="Comma 4 2 4 2 3 5" xfId="28237" xr:uid="{00000000-0005-0000-0000-00006CA10000}"/>
    <cellStyle name="Comma 4 2 4 2 3 5 2" xfId="59619" xr:uid="{00000000-0005-0000-0000-00006DA10000}"/>
    <cellStyle name="Comma 4 2 4 2 3 6" xfId="12579" xr:uid="{00000000-0005-0000-0000-00006EA10000}"/>
    <cellStyle name="Comma 4 2 4 2 3 6 2" xfId="43965" xr:uid="{00000000-0005-0000-0000-00006FA10000}"/>
    <cellStyle name="Comma 4 2 4 2 3 7" xfId="33517" xr:uid="{00000000-0005-0000-0000-000070A10000}"/>
    <cellStyle name="Comma 4 2 4 2 4" xfId="1803" xr:uid="{00000000-0005-0000-0000-000071A10000}"/>
    <cellStyle name="Comma 4 2 4 2 4 2" xfId="4503" xr:uid="{00000000-0005-0000-0000-000072A10000}"/>
    <cellStyle name="Comma 4 2 4 2 4 2 2" xfId="9864" xr:uid="{00000000-0005-0000-0000-000073A10000}"/>
    <cellStyle name="Comma 4 2 4 2 4 2 2 2" xfId="22983" xr:uid="{00000000-0005-0000-0000-000074A10000}"/>
    <cellStyle name="Comma 4 2 4 2 4 2 2 2 2" xfId="54366" xr:uid="{00000000-0005-0000-0000-000075A10000}"/>
    <cellStyle name="Comma 4 2 4 2 4 2 2 3" xfId="41412" xr:uid="{00000000-0005-0000-0000-000076A10000}"/>
    <cellStyle name="Comma 4 2 4 2 4 2 3" xfId="30865" xr:uid="{00000000-0005-0000-0000-000077A10000}"/>
    <cellStyle name="Comma 4 2 4 2 4 2 3 2" xfId="62247" xr:uid="{00000000-0005-0000-0000-000078A10000}"/>
    <cellStyle name="Comma 4 2 4 2 4 2 4" xfId="15208" xr:uid="{00000000-0005-0000-0000-000079A10000}"/>
    <cellStyle name="Comma 4 2 4 2 4 2 4 2" xfId="46593" xr:uid="{00000000-0005-0000-0000-00007AA10000}"/>
    <cellStyle name="Comma 4 2 4 2 4 2 5" xfId="36148" xr:uid="{00000000-0005-0000-0000-00007BA10000}"/>
    <cellStyle name="Comma 4 2 4 2 4 3" xfId="7206" xr:uid="{00000000-0005-0000-0000-00007CA10000}"/>
    <cellStyle name="Comma 4 2 4 2 4 3 2" xfId="25610" xr:uid="{00000000-0005-0000-0000-00007DA10000}"/>
    <cellStyle name="Comma 4 2 4 2 4 3 2 2" xfId="56993" xr:uid="{00000000-0005-0000-0000-00007EA10000}"/>
    <cellStyle name="Comma 4 2 4 2 4 3 3" xfId="17837" xr:uid="{00000000-0005-0000-0000-00007FA10000}"/>
    <cellStyle name="Comma 4 2 4 2 4 3 3 2" xfId="49220" xr:uid="{00000000-0005-0000-0000-000080A10000}"/>
    <cellStyle name="Comma 4 2 4 2 4 3 4" xfId="38780" xr:uid="{00000000-0005-0000-0000-000081A10000}"/>
    <cellStyle name="Comma 4 2 4 2 4 4" xfId="20356" xr:uid="{00000000-0005-0000-0000-000082A10000}"/>
    <cellStyle name="Comma 4 2 4 2 4 4 2" xfId="51739" xr:uid="{00000000-0005-0000-0000-000083A10000}"/>
    <cellStyle name="Comma 4 2 4 2 4 5" xfId="28238" xr:uid="{00000000-0005-0000-0000-000084A10000}"/>
    <cellStyle name="Comma 4 2 4 2 4 5 2" xfId="59620" xr:uid="{00000000-0005-0000-0000-000085A10000}"/>
    <cellStyle name="Comma 4 2 4 2 4 6" xfId="12580" xr:uid="{00000000-0005-0000-0000-000086A10000}"/>
    <cellStyle name="Comma 4 2 4 2 4 6 2" xfId="43966" xr:uid="{00000000-0005-0000-0000-000087A10000}"/>
    <cellStyle name="Comma 4 2 4 2 4 7" xfId="33518" xr:uid="{00000000-0005-0000-0000-000088A10000}"/>
    <cellStyle name="Comma 4 2 4 2 5" xfId="2765" xr:uid="{00000000-0005-0000-0000-000089A10000}"/>
    <cellStyle name="Comma 4 2 4 2 5 2" xfId="5438" xr:uid="{00000000-0005-0000-0000-00008AA10000}"/>
    <cellStyle name="Comma 4 2 4 2 5 2 2" xfId="10793" xr:uid="{00000000-0005-0000-0000-00008BA10000}"/>
    <cellStyle name="Comma 4 2 4 2 5 2 2 2" xfId="23905" xr:uid="{00000000-0005-0000-0000-00008CA10000}"/>
    <cellStyle name="Comma 4 2 4 2 5 2 2 2 2" xfId="55288" xr:uid="{00000000-0005-0000-0000-00008DA10000}"/>
    <cellStyle name="Comma 4 2 4 2 5 2 2 3" xfId="42334" xr:uid="{00000000-0005-0000-0000-00008EA10000}"/>
    <cellStyle name="Comma 4 2 4 2 5 2 3" xfId="31787" xr:uid="{00000000-0005-0000-0000-00008FA10000}"/>
    <cellStyle name="Comma 4 2 4 2 5 2 3 2" xfId="63169" xr:uid="{00000000-0005-0000-0000-000090A10000}"/>
    <cellStyle name="Comma 4 2 4 2 5 2 4" xfId="16130" xr:uid="{00000000-0005-0000-0000-000091A10000}"/>
    <cellStyle name="Comma 4 2 4 2 5 2 4 2" xfId="47515" xr:uid="{00000000-0005-0000-0000-000092A10000}"/>
    <cellStyle name="Comma 4 2 4 2 5 2 5" xfId="37070" xr:uid="{00000000-0005-0000-0000-000093A10000}"/>
    <cellStyle name="Comma 4 2 4 2 5 3" xfId="8146" xr:uid="{00000000-0005-0000-0000-000094A10000}"/>
    <cellStyle name="Comma 4 2 4 2 5 3 2" xfId="26532" xr:uid="{00000000-0005-0000-0000-000095A10000}"/>
    <cellStyle name="Comma 4 2 4 2 5 3 2 2" xfId="57915" xr:uid="{00000000-0005-0000-0000-000096A10000}"/>
    <cellStyle name="Comma 4 2 4 2 5 3 3" xfId="18759" xr:uid="{00000000-0005-0000-0000-000097A10000}"/>
    <cellStyle name="Comma 4 2 4 2 5 3 3 2" xfId="50142" xr:uid="{00000000-0005-0000-0000-000098A10000}"/>
    <cellStyle name="Comma 4 2 4 2 5 3 4" xfId="39704" xr:uid="{00000000-0005-0000-0000-000099A10000}"/>
    <cellStyle name="Comma 4 2 4 2 5 4" xfId="21278" xr:uid="{00000000-0005-0000-0000-00009AA10000}"/>
    <cellStyle name="Comma 4 2 4 2 5 4 2" xfId="52661" xr:uid="{00000000-0005-0000-0000-00009BA10000}"/>
    <cellStyle name="Comma 4 2 4 2 5 5" xfId="29160" xr:uid="{00000000-0005-0000-0000-00009CA10000}"/>
    <cellStyle name="Comma 4 2 4 2 5 5 2" xfId="60542" xr:uid="{00000000-0005-0000-0000-00009DA10000}"/>
    <cellStyle name="Comma 4 2 4 2 5 6" xfId="13502" xr:uid="{00000000-0005-0000-0000-00009EA10000}"/>
    <cellStyle name="Comma 4 2 4 2 5 6 2" xfId="44888" xr:uid="{00000000-0005-0000-0000-00009FA10000}"/>
    <cellStyle name="Comma 4 2 4 2 5 7" xfId="34440" xr:uid="{00000000-0005-0000-0000-0000A0A10000}"/>
    <cellStyle name="Comma 4 2 4 2 6" xfId="2824" xr:uid="{00000000-0005-0000-0000-0000A1A10000}"/>
    <cellStyle name="Comma 4 2 4 2 6 2" xfId="5497" xr:uid="{00000000-0005-0000-0000-0000A2A10000}"/>
    <cellStyle name="Comma 4 2 4 2 6 2 2" xfId="10848" xr:uid="{00000000-0005-0000-0000-0000A3A10000}"/>
    <cellStyle name="Comma 4 2 4 2 6 2 2 2" xfId="23959" xr:uid="{00000000-0005-0000-0000-0000A4A10000}"/>
    <cellStyle name="Comma 4 2 4 2 6 2 2 2 2" xfId="55342" xr:uid="{00000000-0005-0000-0000-0000A5A10000}"/>
    <cellStyle name="Comma 4 2 4 2 6 2 2 3" xfId="42388" xr:uid="{00000000-0005-0000-0000-0000A6A10000}"/>
    <cellStyle name="Comma 4 2 4 2 6 2 3" xfId="31841" xr:uid="{00000000-0005-0000-0000-0000A7A10000}"/>
    <cellStyle name="Comma 4 2 4 2 6 2 3 2" xfId="63223" xr:uid="{00000000-0005-0000-0000-0000A8A10000}"/>
    <cellStyle name="Comma 4 2 4 2 6 2 4" xfId="16184" xr:uid="{00000000-0005-0000-0000-0000A9A10000}"/>
    <cellStyle name="Comma 4 2 4 2 6 2 4 2" xfId="47569" xr:uid="{00000000-0005-0000-0000-0000AAA10000}"/>
    <cellStyle name="Comma 4 2 4 2 6 2 5" xfId="37124" xr:uid="{00000000-0005-0000-0000-0000ABA10000}"/>
    <cellStyle name="Comma 4 2 4 2 6 3" xfId="8202" xr:uid="{00000000-0005-0000-0000-0000ACA10000}"/>
    <cellStyle name="Comma 4 2 4 2 6 3 2" xfId="26586" xr:uid="{00000000-0005-0000-0000-0000ADA10000}"/>
    <cellStyle name="Comma 4 2 4 2 6 3 2 2" xfId="57969" xr:uid="{00000000-0005-0000-0000-0000AEA10000}"/>
    <cellStyle name="Comma 4 2 4 2 6 3 3" xfId="18813" xr:uid="{00000000-0005-0000-0000-0000AFA10000}"/>
    <cellStyle name="Comma 4 2 4 2 6 3 3 2" xfId="50196" xr:uid="{00000000-0005-0000-0000-0000B0A10000}"/>
    <cellStyle name="Comma 4 2 4 2 6 3 4" xfId="39758" xr:uid="{00000000-0005-0000-0000-0000B1A10000}"/>
    <cellStyle name="Comma 4 2 4 2 6 4" xfId="21332" xr:uid="{00000000-0005-0000-0000-0000B2A10000}"/>
    <cellStyle name="Comma 4 2 4 2 6 4 2" xfId="52715" xr:uid="{00000000-0005-0000-0000-0000B3A10000}"/>
    <cellStyle name="Comma 4 2 4 2 6 5" xfId="29214" xr:uid="{00000000-0005-0000-0000-0000B4A10000}"/>
    <cellStyle name="Comma 4 2 4 2 6 5 2" xfId="60596" xr:uid="{00000000-0005-0000-0000-0000B5A10000}"/>
    <cellStyle name="Comma 4 2 4 2 6 6" xfId="13556" xr:uid="{00000000-0005-0000-0000-0000B6A10000}"/>
    <cellStyle name="Comma 4 2 4 2 6 6 2" xfId="44942" xr:uid="{00000000-0005-0000-0000-0000B7A10000}"/>
    <cellStyle name="Comma 4 2 4 2 6 7" xfId="34494" xr:uid="{00000000-0005-0000-0000-0000B8A10000}"/>
    <cellStyle name="Comma 4 2 4 2 7" xfId="1799" xr:uid="{00000000-0005-0000-0000-0000B9A10000}"/>
    <cellStyle name="Comma 4 2 4 2 7 2" xfId="4499" xr:uid="{00000000-0005-0000-0000-0000BAA10000}"/>
    <cellStyle name="Comma 4 2 4 2 7 2 2" xfId="9860" xr:uid="{00000000-0005-0000-0000-0000BBA10000}"/>
    <cellStyle name="Comma 4 2 4 2 7 2 2 2" xfId="25606" xr:uid="{00000000-0005-0000-0000-0000BCA10000}"/>
    <cellStyle name="Comma 4 2 4 2 7 2 2 2 2" xfId="56989" xr:uid="{00000000-0005-0000-0000-0000BDA10000}"/>
    <cellStyle name="Comma 4 2 4 2 7 2 2 3" xfId="41408" xr:uid="{00000000-0005-0000-0000-0000BEA10000}"/>
    <cellStyle name="Comma 4 2 4 2 7 2 3" xfId="30861" xr:uid="{00000000-0005-0000-0000-0000BFA10000}"/>
    <cellStyle name="Comma 4 2 4 2 7 2 3 2" xfId="62243" xr:uid="{00000000-0005-0000-0000-0000C0A10000}"/>
    <cellStyle name="Comma 4 2 4 2 7 2 4" xfId="17833" xr:uid="{00000000-0005-0000-0000-0000C1A10000}"/>
    <cellStyle name="Comma 4 2 4 2 7 2 4 2" xfId="49216" xr:uid="{00000000-0005-0000-0000-0000C2A10000}"/>
    <cellStyle name="Comma 4 2 4 2 7 2 5" xfId="36144" xr:uid="{00000000-0005-0000-0000-0000C3A10000}"/>
    <cellStyle name="Comma 4 2 4 2 7 3" xfId="7202" xr:uid="{00000000-0005-0000-0000-0000C4A10000}"/>
    <cellStyle name="Comma 4 2 4 2 7 3 2" xfId="22979" xr:uid="{00000000-0005-0000-0000-0000C5A10000}"/>
    <cellStyle name="Comma 4 2 4 2 7 3 2 2" xfId="54362" xr:uid="{00000000-0005-0000-0000-0000C6A10000}"/>
    <cellStyle name="Comma 4 2 4 2 7 3 3" xfId="38776" xr:uid="{00000000-0005-0000-0000-0000C7A10000}"/>
    <cellStyle name="Comma 4 2 4 2 7 4" xfId="28234" xr:uid="{00000000-0005-0000-0000-0000C8A10000}"/>
    <cellStyle name="Comma 4 2 4 2 7 4 2" xfId="59616" xr:uid="{00000000-0005-0000-0000-0000C9A10000}"/>
    <cellStyle name="Comma 4 2 4 2 7 5" xfId="15204" xr:uid="{00000000-0005-0000-0000-0000CAA10000}"/>
    <cellStyle name="Comma 4 2 4 2 7 5 2" xfId="46589" xr:uid="{00000000-0005-0000-0000-0000CBA10000}"/>
    <cellStyle name="Comma 4 2 4 2 7 6" xfId="33514" xr:uid="{00000000-0005-0000-0000-0000CCA10000}"/>
    <cellStyle name="Comma 4 2 4 2 8" xfId="2959" xr:uid="{00000000-0005-0000-0000-0000CDA10000}"/>
    <cellStyle name="Comma 4 2 4 2 8 2" xfId="8321" xr:uid="{00000000-0005-0000-0000-0000CEA10000}"/>
    <cellStyle name="Comma 4 2 4 2 8 2 2" xfId="21440" xr:uid="{00000000-0005-0000-0000-0000CFA10000}"/>
    <cellStyle name="Comma 4 2 4 2 8 2 2 2" xfId="52823" xr:uid="{00000000-0005-0000-0000-0000D0A10000}"/>
    <cellStyle name="Comma 4 2 4 2 8 2 3" xfId="39869" xr:uid="{00000000-0005-0000-0000-0000D1A10000}"/>
    <cellStyle name="Comma 4 2 4 2 8 3" xfId="29322" xr:uid="{00000000-0005-0000-0000-0000D2A10000}"/>
    <cellStyle name="Comma 4 2 4 2 8 3 2" xfId="60704" xr:uid="{00000000-0005-0000-0000-0000D3A10000}"/>
    <cellStyle name="Comma 4 2 4 2 8 4" xfId="13665" xr:uid="{00000000-0005-0000-0000-0000D4A10000}"/>
    <cellStyle name="Comma 4 2 4 2 8 4 2" xfId="45050" xr:uid="{00000000-0005-0000-0000-0000D5A10000}"/>
    <cellStyle name="Comma 4 2 4 2 8 5" xfId="34605" xr:uid="{00000000-0005-0000-0000-0000D6A10000}"/>
    <cellStyle name="Comma 4 2 4 2 9" xfId="5663" xr:uid="{00000000-0005-0000-0000-0000D7A10000}"/>
    <cellStyle name="Comma 4 2 4 2 9 2" xfId="24067" xr:uid="{00000000-0005-0000-0000-0000D8A10000}"/>
    <cellStyle name="Comma 4 2 4 2 9 2 2" xfId="55450" xr:uid="{00000000-0005-0000-0000-0000D9A10000}"/>
    <cellStyle name="Comma 4 2 4 2 9 3" xfId="16294" xr:uid="{00000000-0005-0000-0000-0000DAA10000}"/>
    <cellStyle name="Comma 4 2 4 2 9 3 2" xfId="47677" xr:uid="{00000000-0005-0000-0000-0000DBA10000}"/>
    <cellStyle name="Comma 4 2 4 2 9 4" xfId="37237" xr:uid="{00000000-0005-0000-0000-0000DCA10000}"/>
    <cellStyle name="Comma 4 2 4 3" xfId="277" xr:uid="{00000000-0005-0000-0000-0000DDA10000}"/>
    <cellStyle name="Comma 4 2 4 3 10" xfId="26722" xr:uid="{00000000-0005-0000-0000-0000DEA10000}"/>
    <cellStyle name="Comma 4 2 4 3 10 2" xfId="58104" xr:uid="{00000000-0005-0000-0000-0000DFA10000}"/>
    <cellStyle name="Comma 4 2 4 3 11" xfId="12581" xr:uid="{00000000-0005-0000-0000-0000E0A10000}"/>
    <cellStyle name="Comma 4 2 4 3 11 2" xfId="43967" xr:uid="{00000000-0005-0000-0000-0000E1A10000}"/>
    <cellStyle name="Comma 4 2 4 3 12" xfId="32002" xr:uid="{00000000-0005-0000-0000-0000E2A10000}"/>
    <cellStyle name="Comma 4 2 4 3 2" xfId="1805" xr:uid="{00000000-0005-0000-0000-0000E3A10000}"/>
    <cellStyle name="Comma 4 2 4 3 2 2" xfId="1806" xr:uid="{00000000-0005-0000-0000-0000E4A10000}"/>
    <cellStyle name="Comma 4 2 4 3 2 2 2" xfId="4506" xr:uid="{00000000-0005-0000-0000-0000E5A10000}"/>
    <cellStyle name="Comma 4 2 4 3 2 2 2 2" xfId="9867" xr:uid="{00000000-0005-0000-0000-0000E6A10000}"/>
    <cellStyle name="Comma 4 2 4 3 2 2 2 2 2" xfId="22986" xr:uid="{00000000-0005-0000-0000-0000E7A10000}"/>
    <cellStyle name="Comma 4 2 4 3 2 2 2 2 2 2" xfId="54369" xr:uid="{00000000-0005-0000-0000-0000E8A10000}"/>
    <cellStyle name="Comma 4 2 4 3 2 2 2 2 3" xfId="41415" xr:uid="{00000000-0005-0000-0000-0000E9A10000}"/>
    <cellStyle name="Comma 4 2 4 3 2 2 2 3" xfId="30868" xr:uid="{00000000-0005-0000-0000-0000EAA10000}"/>
    <cellStyle name="Comma 4 2 4 3 2 2 2 3 2" xfId="62250" xr:uid="{00000000-0005-0000-0000-0000EBA10000}"/>
    <cellStyle name="Comma 4 2 4 3 2 2 2 4" xfId="15211" xr:uid="{00000000-0005-0000-0000-0000ECA10000}"/>
    <cellStyle name="Comma 4 2 4 3 2 2 2 4 2" xfId="46596" xr:uid="{00000000-0005-0000-0000-0000EDA10000}"/>
    <cellStyle name="Comma 4 2 4 3 2 2 2 5" xfId="36151" xr:uid="{00000000-0005-0000-0000-0000EEA10000}"/>
    <cellStyle name="Comma 4 2 4 3 2 2 3" xfId="7209" xr:uid="{00000000-0005-0000-0000-0000EFA10000}"/>
    <cellStyle name="Comma 4 2 4 3 2 2 3 2" xfId="25613" xr:uid="{00000000-0005-0000-0000-0000F0A10000}"/>
    <cellStyle name="Comma 4 2 4 3 2 2 3 2 2" xfId="56996" xr:uid="{00000000-0005-0000-0000-0000F1A10000}"/>
    <cellStyle name="Comma 4 2 4 3 2 2 3 3" xfId="17840" xr:uid="{00000000-0005-0000-0000-0000F2A10000}"/>
    <cellStyle name="Comma 4 2 4 3 2 2 3 3 2" xfId="49223" xr:uid="{00000000-0005-0000-0000-0000F3A10000}"/>
    <cellStyle name="Comma 4 2 4 3 2 2 3 4" xfId="38783" xr:uid="{00000000-0005-0000-0000-0000F4A10000}"/>
    <cellStyle name="Comma 4 2 4 3 2 2 4" xfId="20359" xr:uid="{00000000-0005-0000-0000-0000F5A10000}"/>
    <cellStyle name="Comma 4 2 4 3 2 2 4 2" xfId="51742" xr:uid="{00000000-0005-0000-0000-0000F6A10000}"/>
    <cellStyle name="Comma 4 2 4 3 2 2 5" xfId="28241" xr:uid="{00000000-0005-0000-0000-0000F7A10000}"/>
    <cellStyle name="Comma 4 2 4 3 2 2 5 2" xfId="59623" xr:uid="{00000000-0005-0000-0000-0000F8A10000}"/>
    <cellStyle name="Comma 4 2 4 3 2 2 6" xfId="12583" xr:uid="{00000000-0005-0000-0000-0000F9A10000}"/>
    <cellStyle name="Comma 4 2 4 3 2 2 6 2" xfId="43969" xr:uid="{00000000-0005-0000-0000-0000FAA10000}"/>
    <cellStyle name="Comma 4 2 4 3 2 2 7" xfId="33521" xr:uid="{00000000-0005-0000-0000-0000FBA10000}"/>
    <cellStyle name="Comma 4 2 4 3 2 3" xfId="4505" xr:uid="{00000000-0005-0000-0000-0000FCA10000}"/>
    <cellStyle name="Comma 4 2 4 3 2 3 2" xfId="9866" xr:uid="{00000000-0005-0000-0000-0000FDA10000}"/>
    <cellStyle name="Comma 4 2 4 3 2 3 2 2" xfId="22985" xr:uid="{00000000-0005-0000-0000-0000FEA10000}"/>
    <cellStyle name="Comma 4 2 4 3 2 3 2 2 2" xfId="54368" xr:uid="{00000000-0005-0000-0000-0000FFA10000}"/>
    <cellStyle name="Comma 4 2 4 3 2 3 2 3" xfId="41414" xr:uid="{00000000-0005-0000-0000-000000A20000}"/>
    <cellStyle name="Comma 4 2 4 3 2 3 3" xfId="30867" xr:uid="{00000000-0005-0000-0000-000001A20000}"/>
    <cellStyle name="Comma 4 2 4 3 2 3 3 2" xfId="62249" xr:uid="{00000000-0005-0000-0000-000002A20000}"/>
    <cellStyle name="Comma 4 2 4 3 2 3 4" xfId="15210" xr:uid="{00000000-0005-0000-0000-000003A20000}"/>
    <cellStyle name="Comma 4 2 4 3 2 3 4 2" xfId="46595" xr:uid="{00000000-0005-0000-0000-000004A20000}"/>
    <cellStyle name="Comma 4 2 4 3 2 3 5" xfId="36150" xr:uid="{00000000-0005-0000-0000-000005A20000}"/>
    <cellStyle name="Comma 4 2 4 3 2 4" xfId="7208" xr:uid="{00000000-0005-0000-0000-000006A20000}"/>
    <cellStyle name="Comma 4 2 4 3 2 4 2" xfId="25612" xr:uid="{00000000-0005-0000-0000-000007A20000}"/>
    <cellStyle name="Comma 4 2 4 3 2 4 2 2" xfId="56995" xr:uid="{00000000-0005-0000-0000-000008A20000}"/>
    <cellStyle name="Comma 4 2 4 3 2 4 3" xfId="17839" xr:uid="{00000000-0005-0000-0000-000009A20000}"/>
    <cellStyle name="Comma 4 2 4 3 2 4 3 2" xfId="49222" xr:uid="{00000000-0005-0000-0000-00000AA20000}"/>
    <cellStyle name="Comma 4 2 4 3 2 4 4" xfId="38782" xr:uid="{00000000-0005-0000-0000-00000BA20000}"/>
    <cellStyle name="Comma 4 2 4 3 2 5" xfId="20358" xr:uid="{00000000-0005-0000-0000-00000CA20000}"/>
    <cellStyle name="Comma 4 2 4 3 2 5 2" xfId="51741" xr:uid="{00000000-0005-0000-0000-00000DA20000}"/>
    <cellStyle name="Comma 4 2 4 3 2 6" xfId="28240" xr:uid="{00000000-0005-0000-0000-00000EA20000}"/>
    <cellStyle name="Comma 4 2 4 3 2 6 2" xfId="59622" xr:uid="{00000000-0005-0000-0000-00000FA20000}"/>
    <cellStyle name="Comma 4 2 4 3 2 7" xfId="12582" xr:uid="{00000000-0005-0000-0000-000010A20000}"/>
    <cellStyle name="Comma 4 2 4 3 2 7 2" xfId="43968" xr:uid="{00000000-0005-0000-0000-000011A20000}"/>
    <cellStyle name="Comma 4 2 4 3 2 8" xfId="33520" xr:uid="{00000000-0005-0000-0000-000012A20000}"/>
    <cellStyle name="Comma 4 2 4 3 3" xfId="1807" xr:uid="{00000000-0005-0000-0000-000013A20000}"/>
    <cellStyle name="Comma 4 2 4 3 3 2" xfId="4507" xr:uid="{00000000-0005-0000-0000-000014A20000}"/>
    <cellStyle name="Comma 4 2 4 3 3 2 2" xfId="9868" xr:uid="{00000000-0005-0000-0000-000015A20000}"/>
    <cellStyle name="Comma 4 2 4 3 3 2 2 2" xfId="22987" xr:uid="{00000000-0005-0000-0000-000016A20000}"/>
    <cellStyle name="Comma 4 2 4 3 3 2 2 2 2" xfId="54370" xr:uid="{00000000-0005-0000-0000-000017A20000}"/>
    <cellStyle name="Comma 4 2 4 3 3 2 2 3" xfId="41416" xr:uid="{00000000-0005-0000-0000-000018A20000}"/>
    <cellStyle name="Comma 4 2 4 3 3 2 3" xfId="30869" xr:uid="{00000000-0005-0000-0000-000019A20000}"/>
    <cellStyle name="Comma 4 2 4 3 3 2 3 2" xfId="62251" xr:uid="{00000000-0005-0000-0000-00001AA20000}"/>
    <cellStyle name="Comma 4 2 4 3 3 2 4" xfId="15212" xr:uid="{00000000-0005-0000-0000-00001BA20000}"/>
    <cellStyle name="Comma 4 2 4 3 3 2 4 2" xfId="46597" xr:uid="{00000000-0005-0000-0000-00001CA20000}"/>
    <cellStyle name="Comma 4 2 4 3 3 2 5" xfId="36152" xr:uid="{00000000-0005-0000-0000-00001DA20000}"/>
    <cellStyle name="Comma 4 2 4 3 3 3" xfId="7210" xr:uid="{00000000-0005-0000-0000-00001EA20000}"/>
    <cellStyle name="Comma 4 2 4 3 3 3 2" xfId="25614" xr:uid="{00000000-0005-0000-0000-00001FA20000}"/>
    <cellStyle name="Comma 4 2 4 3 3 3 2 2" xfId="56997" xr:uid="{00000000-0005-0000-0000-000020A20000}"/>
    <cellStyle name="Comma 4 2 4 3 3 3 3" xfId="17841" xr:uid="{00000000-0005-0000-0000-000021A20000}"/>
    <cellStyle name="Comma 4 2 4 3 3 3 3 2" xfId="49224" xr:uid="{00000000-0005-0000-0000-000022A20000}"/>
    <cellStyle name="Comma 4 2 4 3 3 3 4" xfId="38784" xr:uid="{00000000-0005-0000-0000-000023A20000}"/>
    <cellStyle name="Comma 4 2 4 3 3 4" xfId="20360" xr:uid="{00000000-0005-0000-0000-000024A20000}"/>
    <cellStyle name="Comma 4 2 4 3 3 4 2" xfId="51743" xr:uid="{00000000-0005-0000-0000-000025A20000}"/>
    <cellStyle name="Comma 4 2 4 3 3 5" xfId="28242" xr:uid="{00000000-0005-0000-0000-000026A20000}"/>
    <cellStyle name="Comma 4 2 4 3 3 5 2" xfId="59624" xr:uid="{00000000-0005-0000-0000-000027A20000}"/>
    <cellStyle name="Comma 4 2 4 3 3 6" xfId="12584" xr:uid="{00000000-0005-0000-0000-000028A20000}"/>
    <cellStyle name="Comma 4 2 4 3 3 6 2" xfId="43970" xr:uid="{00000000-0005-0000-0000-000029A20000}"/>
    <cellStyle name="Comma 4 2 4 3 3 7" xfId="33522" xr:uid="{00000000-0005-0000-0000-00002AA20000}"/>
    <cellStyle name="Comma 4 2 4 3 4" xfId="1808" xr:uid="{00000000-0005-0000-0000-00002BA20000}"/>
    <cellStyle name="Comma 4 2 4 3 4 2" xfId="4508" xr:uid="{00000000-0005-0000-0000-00002CA20000}"/>
    <cellStyle name="Comma 4 2 4 3 4 2 2" xfId="9869" xr:uid="{00000000-0005-0000-0000-00002DA20000}"/>
    <cellStyle name="Comma 4 2 4 3 4 2 2 2" xfId="22988" xr:uid="{00000000-0005-0000-0000-00002EA20000}"/>
    <cellStyle name="Comma 4 2 4 3 4 2 2 2 2" xfId="54371" xr:uid="{00000000-0005-0000-0000-00002FA20000}"/>
    <cellStyle name="Comma 4 2 4 3 4 2 2 3" xfId="41417" xr:uid="{00000000-0005-0000-0000-000030A20000}"/>
    <cellStyle name="Comma 4 2 4 3 4 2 3" xfId="30870" xr:uid="{00000000-0005-0000-0000-000031A20000}"/>
    <cellStyle name="Comma 4 2 4 3 4 2 3 2" xfId="62252" xr:uid="{00000000-0005-0000-0000-000032A20000}"/>
    <cellStyle name="Comma 4 2 4 3 4 2 4" xfId="15213" xr:uid="{00000000-0005-0000-0000-000033A20000}"/>
    <cellStyle name="Comma 4 2 4 3 4 2 4 2" xfId="46598" xr:uid="{00000000-0005-0000-0000-000034A20000}"/>
    <cellStyle name="Comma 4 2 4 3 4 2 5" xfId="36153" xr:uid="{00000000-0005-0000-0000-000035A20000}"/>
    <cellStyle name="Comma 4 2 4 3 4 3" xfId="7211" xr:uid="{00000000-0005-0000-0000-000036A20000}"/>
    <cellStyle name="Comma 4 2 4 3 4 3 2" xfId="25615" xr:uid="{00000000-0005-0000-0000-000037A20000}"/>
    <cellStyle name="Comma 4 2 4 3 4 3 2 2" xfId="56998" xr:uid="{00000000-0005-0000-0000-000038A20000}"/>
    <cellStyle name="Comma 4 2 4 3 4 3 3" xfId="17842" xr:uid="{00000000-0005-0000-0000-000039A20000}"/>
    <cellStyle name="Comma 4 2 4 3 4 3 3 2" xfId="49225" xr:uid="{00000000-0005-0000-0000-00003AA20000}"/>
    <cellStyle name="Comma 4 2 4 3 4 3 4" xfId="38785" xr:uid="{00000000-0005-0000-0000-00003BA20000}"/>
    <cellStyle name="Comma 4 2 4 3 4 4" xfId="20361" xr:uid="{00000000-0005-0000-0000-00003CA20000}"/>
    <cellStyle name="Comma 4 2 4 3 4 4 2" xfId="51744" xr:uid="{00000000-0005-0000-0000-00003DA20000}"/>
    <cellStyle name="Comma 4 2 4 3 4 5" xfId="28243" xr:uid="{00000000-0005-0000-0000-00003EA20000}"/>
    <cellStyle name="Comma 4 2 4 3 4 5 2" xfId="59625" xr:uid="{00000000-0005-0000-0000-00003FA20000}"/>
    <cellStyle name="Comma 4 2 4 3 4 6" xfId="12585" xr:uid="{00000000-0005-0000-0000-000040A20000}"/>
    <cellStyle name="Comma 4 2 4 3 4 6 2" xfId="43971" xr:uid="{00000000-0005-0000-0000-000041A20000}"/>
    <cellStyle name="Comma 4 2 4 3 4 7" xfId="33523" xr:uid="{00000000-0005-0000-0000-000042A20000}"/>
    <cellStyle name="Comma 4 2 4 3 5" xfId="2851" xr:uid="{00000000-0005-0000-0000-000043A20000}"/>
    <cellStyle name="Comma 4 2 4 3 5 2" xfId="5524" xr:uid="{00000000-0005-0000-0000-000044A20000}"/>
    <cellStyle name="Comma 4 2 4 3 5 2 2" xfId="10875" xr:uid="{00000000-0005-0000-0000-000045A20000}"/>
    <cellStyle name="Comma 4 2 4 3 5 2 2 2" xfId="23986" xr:uid="{00000000-0005-0000-0000-000046A20000}"/>
    <cellStyle name="Comma 4 2 4 3 5 2 2 2 2" xfId="55369" xr:uid="{00000000-0005-0000-0000-000047A20000}"/>
    <cellStyle name="Comma 4 2 4 3 5 2 2 3" xfId="42415" xr:uid="{00000000-0005-0000-0000-000048A20000}"/>
    <cellStyle name="Comma 4 2 4 3 5 2 3" xfId="31868" xr:uid="{00000000-0005-0000-0000-000049A20000}"/>
    <cellStyle name="Comma 4 2 4 3 5 2 3 2" xfId="63250" xr:uid="{00000000-0005-0000-0000-00004AA20000}"/>
    <cellStyle name="Comma 4 2 4 3 5 2 4" xfId="16211" xr:uid="{00000000-0005-0000-0000-00004BA20000}"/>
    <cellStyle name="Comma 4 2 4 3 5 2 4 2" xfId="47596" xr:uid="{00000000-0005-0000-0000-00004CA20000}"/>
    <cellStyle name="Comma 4 2 4 3 5 2 5" xfId="37151" xr:uid="{00000000-0005-0000-0000-00004DA20000}"/>
    <cellStyle name="Comma 4 2 4 3 5 3" xfId="8229" xr:uid="{00000000-0005-0000-0000-00004EA20000}"/>
    <cellStyle name="Comma 4 2 4 3 5 3 2" xfId="26613" xr:uid="{00000000-0005-0000-0000-00004FA20000}"/>
    <cellStyle name="Comma 4 2 4 3 5 3 2 2" xfId="57996" xr:uid="{00000000-0005-0000-0000-000050A20000}"/>
    <cellStyle name="Comma 4 2 4 3 5 3 3" xfId="18840" xr:uid="{00000000-0005-0000-0000-000051A20000}"/>
    <cellStyle name="Comma 4 2 4 3 5 3 3 2" xfId="50223" xr:uid="{00000000-0005-0000-0000-000052A20000}"/>
    <cellStyle name="Comma 4 2 4 3 5 3 4" xfId="39785" xr:uid="{00000000-0005-0000-0000-000053A20000}"/>
    <cellStyle name="Comma 4 2 4 3 5 4" xfId="21359" xr:uid="{00000000-0005-0000-0000-000054A20000}"/>
    <cellStyle name="Comma 4 2 4 3 5 4 2" xfId="52742" xr:uid="{00000000-0005-0000-0000-000055A20000}"/>
    <cellStyle name="Comma 4 2 4 3 5 5" xfId="29241" xr:uid="{00000000-0005-0000-0000-000056A20000}"/>
    <cellStyle name="Comma 4 2 4 3 5 5 2" xfId="60623" xr:uid="{00000000-0005-0000-0000-000057A20000}"/>
    <cellStyle name="Comma 4 2 4 3 5 6" xfId="13583" xr:uid="{00000000-0005-0000-0000-000058A20000}"/>
    <cellStyle name="Comma 4 2 4 3 5 6 2" xfId="44969" xr:uid="{00000000-0005-0000-0000-000059A20000}"/>
    <cellStyle name="Comma 4 2 4 3 5 7" xfId="34521" xr:uid="{00000000-0005-0000-0000-00005AA20000}"/>
    <cellStyle name="Comma 4 2 4 3 6" xfId="1804" xr:uid="{00000000-0005-0000-0000-00005BA20000}"/>
    <cellStyle name="Comma 4 2 4 3 6 2" xfId="4504" xr:uid="{00000000-0005-0000-0000-00005CA20000}"/>
    <cellStyle name="Comma 4 2 4 3 6 2 2" xfId="9865" xr:uid="{00000000-0005-0000-0000-00005DA20000}"/>
    <cellStyle name="Comma 4 2 4 3 6 2 2 2" xfId="25611" xr:uid="{00000000-0005-0000-0000-00005EA20000}"/>
    <cellStyle name="Comma 4 2 4 3 6 2 2 2 2" xfId="56994" xr:uid="{00000000-0005-0000-0000-00005FA20000}"/>
    <cellStyle name="Comma 4 2 4 3 6 2 2 3" xfId="41413" xr:uid="{00000000-0005-0000-0000-000060A20000}"/>
    <cellStyle name="Comma 4 2 4 3 6 2 3" xfId="30866" xr:uid="{00000000-0005-0000-0000-000061A20000}"/>
    <cellStyle name="Comma 4 2 4 3 6 2 3 2" xfId="62248" xr:uid="{00000000-0005-0000-0000-000062A20000}"/>
    <cellStyle name="Comma 4 2 4 3 6 2 4" xfId="17838" xr:uid="{00000000-0005-0000-0000-000063A20000}"/>
    <cellStyle name="Comma 4 2 4 3 6 2 4 2" xfId="49221" xr:uid="{00000000-0005-0000-0000-000064A20000}"/>
    <cellStyle name="Comma 4 2 4 3 6 2 5" xfId="36149" xr:uid="{00000000-0005-0000-0000-000065A20000}"/>
    <cellStyle name="Comma 4 2 4 3 6 3" xfId="7207" xr:uid="{00000000-0005-0000-0000-000066A20000}"/>
    <cellStyle name="Comma 4 2 4 3 6 3 2" xfId="22984" xr:uid="{00000000-0005-0000-0000-000067A20000}"/>
    <cellStyle name="Comma 4 2 4 3 6 3 2 2" xfId="54367" xr:uid="{00000000-0005-0000-0000-000068A20000}"/>
    <cellStyle name="Comma 4 2 4 3 6 3 3" xfId="38781" xr:uid="{00000000-0005-0000-0000-000069A20000}"/>
    <cellStyle name="Comma 4 2 4 3 6 4" xfId="28239" xr:uid="{00000000-0005-0000-0000-00006AA20000}"/>
    <cellStyle name="Comma 4 2 4 3 6 4 2" xfId="59621" xr:uid="{00000000-0005-0000-0000-00006BA20000}"/>
    <cellStyle name="Comma 4 2 4 3 6 5" xfId="15209" xr:uid="{00000000-0005-0000-0000-00006CA20000}"/>
    <cellStyle name="Comma 4 2 4 3 6 5 2" xfId="46594" xr:uid="{00000000-0005-0000-0000-00006DA20000}"/>
    <cellStyle name="Comma 4 2 4 3 6 6" xfId="33519" xr:uid="{00000000-0005-0000-0000-00006EA20000}"/>
    <cellStyle name="Comma 4 2 4 3 7" xfId="2986" xr:uid="{00000000-0005-0000-0000-00006FA20000}"/>
    <cellStyle name="Comma 4 2 4 3 7 2" xfId="8348" xr:uid="{00000000-0005-0000-0000-000070A20000}"/>
    <cellStyle name="Comma 4 2 4 3 7 2 2" xfId="21467" xr:uid="{00000000-0005-0000-0000-000071A20000}"/>
    <cellStyle name="Comma 4 2 4 3 7 2 2 2" xfId="52850" xr:uid="{00000000-0005-0000-0000-000072A20000}"/>
    <cellStyle name="Comma 4 2 4 3 7 2 3" xfId="39896" xr:uid="{00000000-0005-0000-0000-000073A20000}"/>
    <cellStyle name="Comma 4 2 4 3 7 3" xfId="29349" xr:uid="{00000000-0005-0000-0000-000074A20000}"/>
    <cellStyle name="Comma 4 2 4 3 7 3 2" xfId="60731" xr:uid="{00000000-0005-0000-0000-000075A20000}"/>
    <cellStyle name="Comma 4 2 4 3 7 4" xfId="13692" xr:uid="{00000000-0005-0000-0000-000076A20000}"/>
    <cellStyle name="Comma 4 2 4 3 7 4 2" xfId="45077" xr:uid="{00000000-0005-0000-0000-000077A20000}"/>
    <cellStyle name="Comma 4 2 4 3 7 5" xfId="34632" xr:uid="{00000000-0005-0000-0000-000078A20000}"/>
    <cellStyle name="Comma 4 2 4 3 8" xfId="5690" xr:uid="{00000000-0005-0000-0000-000079A20000}"/>
    <cellStyle name="Comma 4 2 4 3 8 2" xfId="24094" xr:uid="{00000000-0005-0000-0000-00007AA20000}"/>
    <cellStyle name="Comma 4 2 4 3 8 2 2" xfId="55477" xr:uid="{00000000-0005-0000-0000-00007BA20000}"/>
    <cellStyle name="Comma 4 2 4 3 8 3" xfId="16321" xr:uid="{00000000-0005-0000-0000-00007CA20000}"/>
    <cellStyle name="Comma 4 2 4 3 8 3 2" xfId="47704" xr:uid="{00000000-0005-0000-0000-00007DA20000}"/>
    <cellStyle name="Comma 4 2 4 3 8 4" xfId="37264" xr:uid="{00000000-0005-0000-0000-00007EA20000}"/>
    <cellStyle name="Comma 4 2 4 3 9" xfId="20357" xr:uid="{00000000-0005-0000-0000-00007FA20000}"/>
    <cellStyle name="Comma 4 2 4 3 9 2" xfId="51740" xr:uid="{00000000-0005-0000-0000-000080A20000}"/>
    <cellStyle name="Comma 4 2 4 4" xfId="1809" xr:uid="{00000000-0005-0000-0000-000081A20000}"/>
    <cellStyle name="Comma 4 2 4 4 10" xfId="33524" xr:uid="{00000000-0005-0000-0000-000082A20000}"/>
    <cellStyle name="Comma 4 2 4 4 2" xfId="1810" xr:uid="{00000000-0005-0000-0000-000083A20000}"/>
    <cellStyle name="Comma 4 2 4 4 2 2" xfId="1811" xr:uid="{00000000-0005-0000-0000-000084A20000}"/>
    <cellStyle name="Comma 4 2 4 4 2 2 2" xfId="4511" xr:uid="{00000000-0005-0000-0000-000085A20000}"/>
    <cellStyle name="Comma 4 2 4 4 2 2 2 2" xfId="9872" xr:uid="{00000000-0005-0000-0000-000086A20000}"/>
    <cellStyle name="Comma 4 2 4 4 2 2 2 2 2" xfId="22991" xr:uid="{00000000-0005-0000-0000-000087A20000}"/>
    <cellStyle name="Comma 4 2 4 4 2 2 2 2 2 2" xfId="54374" xr:uid="{00000000-0005-0000-0000-000088A20000}"/>
    <cellStyle name="Comma 4 2 4 4 2 2 2 2 3" xfId="41420" xr:uid="{00000000-0005-0000-0000-000089A20000}"/>
    <cellStyle name="Comma 4 2 4 4 2 2 2 3" xfId="30873" xr:uid="{00000000-0005-0000-0000-00008AA20000}"/>
    <cellStyle name="Comma 4 2 4 4 2 2 2 3 2" xfId="62255" xr:uid="{00000000-0005-0000-0000-00008BA20000}"/>
    <cellStyle name="Comma 4 2 4 4 2 2 2 4" xfId="15216" xr:uid="{00000000-0005-0000-0000-00008CA20000}"/>
    <cellStyle name="Comma 4 2 4 4 2 2 2 4 2" xfId="46601" xr:uid="{00000000-0005-0000-0000-00008DA20000}"/>
    <cellStyle name="Comma 4 2 4 4 2 2 2 5" xfId="36156" xr:uid="{00000000-0005-0000-0000-00008EA20000}"/>
    <cellStyle name="Comma 4 2 4 4 2 2 3" xfId="7214" xr:uid="{00000000-0005-0000-0000-00008FA20000}"/>
    <cellStyle name="Comma 4 2 4 4 2 2 3 2" xfId="25618" xr:uid="{00000000-0005-0000-0000-000090A20000}"/>
    <cellStyle name="Comma 4 2 4 4 2 2 3 2 2" xfId="57001" xr:uid="{00000000-0005-0000-0000-000091A20000}"/>
    <cellStyle name="Comma 4 2 4 4 2 2 3 3" xfId="17845" xr:uid="{00000000-0005-0000-0000-000092A20000}"/>
    <cellStyle name="Comma 4 2 4 4 2 2 3 3 2" xfId="49228" xr:uid="{00000000-0005-0000-0000-000093A20000}"/>
    <cellStyle name="Comma 4 2 4 4 2 2 3 4" xfId="38788" xr:uid="{00000000-0005-0000-0000-000094A20000}"/>
    <cellStyle name="Comma 4 2 4 4 2 2 4" xfId="20364" xr:uid="{00000000-0005-0000-0000-000095A20000}"/>
    <cellStyle name="Comma 4 2 4 4 2 2 4 2" xfId="51747" xr:uid="{00000000-0005-0000-0000-000096A20000}"/>
    <cellStyle name="Comma 4 2 4 4 2 2 5" xfId="28246" xr:uid="{00000000-0005-0000-0000-000097A20000}"/>
    <cellStyle name="Comma 4 2 4 4 2 2 5 2" xfId="59628" xr:uid="{00000000-0005-0000-0000-000098A20000}"/>
    <cellStyle name="Comma 4 2 4 4 2 2 6" xfId="12588" xr:uid="{00000000-0005-0000-0000-000099A20000}"/>
    <cellStyle name="Comma 4 2 4 4 2 2 6 2" xfId="43974" xr:uid="{00000000-0005-0000-0000-00009AA20000}"/>
    <cellStyle name="Comma 4 2 4 4 2 2 7" xfId="33526" xr:uid="{00000000-0005-0000-0000-00009BA20000}"/>
    <cellStyle name="Comma 4 2 4 4 2 3" xfId="4510" xr:uid="{00000000-0005-0000-0000-00009CA20000}"/>
    <cellStyle name="Comma 4 2 4 4 2 3 2" xfId="9871" xr:uid="{00000000-0005-0000-0000-00009DA20000}"/>
    <cellStyle name="Comma 4 2 4 4 2 3 2 2" xfId="22990" xr:uid="{00000000-0005-0000-0000-00009EA20000}"/>
    <cellStyle name="Comma 4 2 4 4 2 3 2 2 2" xfId="54373" xr:uid="{00000000-0005-0000-0000-00009FA20000}"/>
    <cellStyle name="Comma 4 2 4 4 2 3 2 3" xfId="41419" xr:uid="{00000000-0005-0000-0000-0000A0A20000}"/>
    <cellStyle name="Comma 4 2 4 4 2 3 3" xfId="30872" xr:uid="{00000000-0005-0000-0000-0000A1A20000}"/>
    <cellStyle name="Comma 4 2 4 4 2 3 3 2" xfId="62254" xr:uid="{00000000-0005-0000-0000-0000A2A20000}"/>
    <cellStyle name="Comma 4 2 4 4 2 3 4" xfId="15215" xr:uid="{00000000-0005-0000-0000-0000A3A20000}"/>
    <cellStyle name="Comma 4 2 4 4 2 3 4 2" xfId="46600" xr:uid="{00000000-0005-0000-0000-0000A4A20000}"/>
    <cellStyle name="Comma 4 2 4 4 2 3 5" xfId="36155" xr:uid="{00000000-0005-0000-0000-0000A5A20000}"/>
    <cellStyle name="Comma 4 2 4 4 2 4" xfId="7213" xr:uid="{00000000-0005-0000-0000-0000A6A20000}"/>
    <cellStyle name="Comma 4 2 4 4 2 4 2" xfId="25617" xr:uid="{00000000-0005-0000-0000-0000A7A20000}"/>
    <cellStyle name="Comma 4 2 4 4 2 4 2 2" xfId="57000" xr:uid="{00000000-0005-0000-0000-0000A8A20000}"/>
    <cellStyle name="Comma 4 2 4 4 2 4 3" xfId="17844" xr:uid="{00000000-0005-0000-0000-0000A9A20000}"/>
    <cellStyle name="Comma 4 2 4 4 2 4 3 2" xfId="49227" xr:uid="{00000000-0005-0000-0000-0000AAA20000}"/>
    <cellStyle name="Comma 4 2 4 4 2 4 4" xfId="38787" xr:uid="{00000000-0005-0000-0000-0000ABA20000}"/>
    <cellStyle name="Comma 4 2 4 4 2 5" xfId="20363" xr:uid="{00000000-0005-0000-0000-0000ACA20000}"/>
    <cellStyle name="Comma 4 2 4 4 2 5 2" xfId="51746" xr:uid="{00000000-0005-0000-0000-0000ADA20000}"/>
    <cellStyle name="Comma 4 2 4 4 2 6" xfId="28245" xr:uid="{00000000-0005-0000-0000-0000AEA20000}"/>
    <cellStyle name="Comma 4 2 4 4 2 6 2" xfId="59627" xr:uid="{00000000-0005-0000-0000-0000AFA20000}"/>
    <cellStyle name="Comma 4 2 4 4 2 7" xfId="12587" xr:uid="{00000000-0005-0000-0000-0000B0A20000}"/>
    <cellStyle name="Comma 4 2 4 4 2 7 2" xfId="43973" xr:uid="{00000000-0005-0000-0000-0000B1A20000}"/>
    <cellStyle name="Comma 4 2 4 4 2 8" xfId="33525" xr:uid="{00000000-0005-0000-0000-0000B2A20000}"/>
    <cellStyle name="Comma 4 2 4 4 3" xfId="1812" xr:uid="{00000000-0005-0000-0000-0000B3A20000}"/>
    <cellStyle name="Comma 4 2 4 4 3 2" xfId="4512" xr:uid="{00000000-0005-0000-0000-0000B4A20000}"/>
    <cellStyle name="Comma 4 2 4 4 3 2 2" xfId="9873" xr:uid="{00000000-0005-0000-0000-0000B5A20000}"/>
    <cellStyle name="Comma 4 2 4 4 3 2 2 2" xfId="22992" xr:uid="{00000000-0005-0000-0000-0000B6A20000}"/>
    <cellStyle name="Comma 4 2 4 4 3 2 2 2 2" xfId="54375" xr:uid="{00000000-0005-0000-0000-0000B7A20000}"/>
    <cellStyle name="Comma 4 2 4 4 3 2 2 3" xfId="41421" xr:uid="{00000000-0005-0000-0000-0000B8A20000}"/>
    <cellStyle name="Comma 4 2 4 4 3 2 3" xfId="30874" xr:uid="{00000000-0005-0000-0000-0000B9A20000}"/>
    <cellStyle name="Comma 4 2 4 4 3 2 3 2" xfId="62256" xr:uid="{00000000-0005-0000-0000-0000BAA20000}"/>
    <cellStyle name="Comma 4 2 4 4 3 2 4" xfId="15217" xr:uid="{00000000-0005-0000-0000-0000BBA20000}"/>
    <cellStyle name="Comma 4 2 4 4 3 2 4 2" xfId="46602" xr:uid="{00000000-0005-0000-0000-0000BCA20000}"/>
    <cellStyle name="Comma 4 2 4 4 3 2 5" xfId="36157" xr:uid="{00000000-0005-0000-0000-0000BDA20000}"/>
    <cellStyle name="Comma 4 2 4 4 3 3" xfId="7215" xr:uid="{00000000-0005-0000-0000-0000BEA20000}"/>
    <cellStyle name="Comma 4 2 4 4 3 3 2" xfId="25619" xr:uid="{00000000-0005-0000-0000-0000BFA20000}"/>
    <cellStyle name="Comma 4 2 4 4 3 3 2 2" xfId="57002" xr:uid="{00000000-0005-0000-0000-0000C0A20000}"/>
    <cellStyle name="Comma 4 2 4 4 3 3 3" xfId="17846" xr:uid="{00000000-0005-0000-0000-0000C1A20000}"/>
    <cellStyle name="Comma 4 2 4 4 3 3 3 2" xfId="49229" xr:uid="{00000000-0005-0000-0000-0000C2A20000}"/>
    <cellStyle name="Comma 4 2 4 4 3 3 4" xfId="38789" xr:uid="{00000000-0005-0000-0000-0000C3A20000}"/>
    <cellStyle name="Comma 4 2 4 4 3 4" xfId="20365" xr:uid="{00000000-0005-0000-0000-0000C4A20000}"/>
    <cellStyle name="Comma 4 2 4 4 3 4 2" xfId="51748" xr:uid="{00000000-0005-0000-0000-0000C5A20000}"/>
    <cellStyle name="Comma 4 2 4 4 3 5" xfId="28247" xr:uid="{00000000-0005-0000-0000-0000C6A20000}"/>
    <cellStyle name="Comma 4 2 4 4 3 5 2" xfId="59629" xr:uid="{00000000-0005-0000-0000-0000C7A20000}"/>
    <cellStyle name="Comma 4 2 4 4 3 6" xfId="12589" xr:uid="{00000000-0005-0000-0000-0000C8A20000}"/>
    <cellStyle name="Comma 4 2 4 4 3 6 2" xfId="43975" xr:uid="{00000000-0005-0000-0000-0000C9A20000}"/>
    <cellStyle name="Comma 4 2 4 4 3 7" xfId="33527" xr:uid="{00000000-0005-0000-0000-0000CAA20000}"/>
    <cellStyle name="Comma 4 2 4 4 4" xfId="1813" xr:uid="{00000000-0005-0000-0000-0000CBA20000}"/>
    <cellStyle name="Comma 4 2 4 4 4 2" xfId="4513" xr:uid="{00000000-0005-0000-0000-0000CCA20000}"/>
    <cellStyle name="Comma 4 2 4 4 4 2 2" xfId="9874" xr:uid="{00000000-0005-0000-0000-0000CDA20000}"/>
    <cellStyle name="Comma 4 2 4 4 4 2 2 2" xfId="22993" xr:uid="{00000000-0005-0000-0000-0000CEA20000}"/>
    <cellStyle name="Comma 4 2 4 4 4 2 2 2 2" xfId="54376" xr:uid="{00000000-0005-0000-0000-0000CFA20000}"/>
    <cellStyle name="Comma 4 2 4 4 4 2 2 3" xfId="41422" xr:uid="{00000000-0005-0000-0000-0000D0A20000}"/>
    <cellStyle name="Comma 4 2 4 4 4 2 3" xfId="30875" xr:uid="{00000000-0005-0000-0000-0000D1A20000}"/>
    <cellStyle name="Comma 4 2 4 4 4 2 3 2" xfId="62257" xr:uid="{00000000-0005-0000-0000-0000D2A20000}"/>
    <cellStyle name="Comma 4 2 4 4 4 2 4" xfId="15218" xr:uid="{00000000-0005-0000-0000-0000D3A20000}"/>
    <cellStyle name="Comma 4 2 4 4 4 2 4 2" xfId="46603" xr:uid="{00000000-0005-0000-0000-0000D4A20000}"/>
    <cellStyle name="Comma 4 2 4 4 4 2 5" xfId="36158" xr:uid="{00000000-0005-0000-0000-0000D5A20000}"/>
    <cellStyle name="Comma 4 2 4 4 4 3" xfId="7216" xr:uid="{00000000-0005-0000-0000-0000D6A20000}"/>
    <cellStyle name="Comma 4 2 4 4 4 3 2" xfId="25620" xr:uid="{00000000-0005-0000-0000-0000D7A20000}"/>
    <cellStyle name="Comma 4 2 4 4 4 3 2 2" xfId="57003" xr:uid="{00000000-0005-0000-0000-0000D8A20000}"/>
    <cellStyle name="Comma 4 2 4 4 4 3 3" xfId="17847" xr:uid="{00000000-0005-0000-0000-0000D9A20000}"/>
    <cellStyle name="Comma 4 2 4 4 4 3 3 2" xfId="49230" xr:uid="{00000000-0005-0000-0000-0000DAA20000}"/>
    <cellStyle name="Comma 4 2 4 4 4 3 4" xfId="38790" xr:uid="{00000000-0005-0000-0000-0000DBA20000}"/>
    <cellStyle name="Comma 4 2 4 4 4 4" xfId="20366" xr:uid="{00000000-0005-0000-0000-0000DCA20000}"/>
    <cellStyle name="Comma 4 2 4 4 4 4 2" xfId="51749" xr:uid="{00000000-0005-0000-0000-0000DDA20000}"/>
    <cellStyle name="Comma 4 2 4 4 4 5" xfId="28248" xr:uid="{00000000-0005-0000-0000-0000DEA20000}"/>
    <cellStyle name="Comma 4 2 4 4 4 5 2" xfId="59630" xr:uid="{00000000-0005-0000-0000-0000DFA20000}"/>
    <cellStyle name="Comma 4 2 4 4 4 6" xfId="12590" xr:uid="{00000000-0005-0000-0000-0000E0A20000}"/>
    <cellStyle name="Comma 4 2 4 4 4 6 2" xfId="43976" xr:uid="{00000000-0005-0000-0000-0000E1A20000}"/>
    <cellStyle name="Comma 4 2 4 4 4 7" xfId="33528" xr:uid="{00000000-0005-0000-0000-0000E2A20000}"/>
    <cellStyle name="Comma 4 2 4 4 5" xfId="4509" xr:uid="{00000000-0005-0000-0000-0000E3A20000}"/>
    <cellStyle name="Comma 4 2 4 4 5 2" xfId="9870" xr:uid="{00000000-0005-0000-0000-0000E4A20000}"/>
    <cellStyle name="Comma 4 2 4 4 5 2 2" xfId="22989" xr:uid="{00000000-0005-0000-0000-0000E5A20000}"/>
    <cellStyle name="Comma 4 2 4 4 5 2 2 2" xfId="54372" xr:uid="{00000000-0005-0000-0000-0000E6A20000}"/>
    <cellStyle name="Comma 4 2 4 4 5 2 3" xfId="41418" xr:uid="{00000000-0005-0000-0000-0000E7A20000}"/>
    <cellStyle name="Comma 4 2 4 4 5 3" xfId="30871" xr:uid="{00000000-0005-0000-0000-0000E8A20000}"/>
    <cellStyle name="Comma 4 2 4 4 5 3 2" xfId="62253" xr:uid="{00000000-0005-0000-0000-0000E9A20000}"/>
    <cellStyle name="Comma 4 2 4 4 5 4" xfId="15214" xr:uid="{00000000-0005-0000-0000-0000EAA20000}"/>
    <cellStyle name="Comma 4 2 4 4 5 4 2" xfId="46599" xr:uid="{00000000-0005-0000-0000-0000EBA20000}"/>
    <cellStyle name="Comma 4 2 4 4 5 5" xfId="36154" xr:uid="{00000000-0005-0000-0000-0000ECA20000}"/>
    <cellStyle name="Comma 4 2 4 4 6" xfId="7212" xr:uid="{00000000-0005-0000-0000-0000EDA20000}"/>
    <cellStyle name="Comma 4 2 4 4 6 2" xfId="25616" xr:uid="{00000000-0005-0000-0000-0000EEA20000}"/>
    <cellStyle name="Comma 4 2 4 4 6 2 2" xfId="56999" xr:uid="{00000000-0005-0000-0000-0000EFA20000}"/>
    <cellStyle name="Comma 4 2 4 4 6 3" xfId="17843" xr:uid="{00000000-0005-0000-0000-0000F0A20000}"/>
    <cellStyle name="Comma 4 2 4 4 6 3 2" xfId="49226" xr:uid="{00000000-0005-0000-0000-0000F1A20000}"/>
    <cellStyle name="Comma 4 2 4 4 6 4" xfId="38786" xr:uid="{00000000-0005-0000-0000-0000F2A20000}"/>
    <cellStyle name="Comma 4 2 4 4 7" xfId="20362" xr:uid="{00000000-0005-0000-0000-0000F3A20000}"/>
    <cellStyle name="Comma 4 2 4 4 7 2" xfId="51745" xr:uid="{00000000-0005-0000-0000-0000F4A20000}"/>
    <cellStyle name="Comma 4 2 4 4 8" xfId="28244" xr:uid="{00000000-0005-0000-0000-0000F5A20000}"/>
    <cellStyle name="Comma 4 2 4 4 8 2" xfId="59626" xr:uid="{00000000-0005-0000-0000-0000F6A20000}"/>
    <cellStyle name="Comma 4 2 4 4 9" xfId="12586" xr:uid="{00000000-0005-0000-0000-0000F7A20000}"/>
    <cellStyle name="Comma 4 2 4 4 9 2" xfId="43972" xr:uid="{00000000-0005-0000-0000-0000F8A20000}"/>
    <cellStyle name="Comma 4 2 4 5" xfId="1814" xr:uid="{00000000-0005-0000-0000-0000F9A20000}"/>
    <cellStyle name="Comma 4 2 4 5 10" xfId="33529" xr:uid="{00000000-0005-0000-0000-0000FAA20000}"/>
    <cellStyle name="Comma 4 2 4 5 2" xfId="1815" xr:uid="{00000000-0005-0000-0000-0000FBA20000}"/>
    <cellStyle name="Comma 4 2 4 5 2 2" xfId="1816" xr:uid="{00000000-0005-0000-0000-0000FCA20000}"/>
    <cellStyle name="Comma 4 2 4 5 2 2 2" xfId="4516" xr:uid="{00000000-0005-0000-0000-0000FDA20000}"/>
    <cellStyle name="Comma 4 2 4 5 2 2 2 2" xfId="9877" xr:uid="{00000000-0005-0000-0000-0000FEA20000}"/>
    <cellStyle name="Comma 4 2 4 5 2 2 2 2 2" xfId="22996" xr:uid="{00000000-0005-0000-0000-0000FFA20000}"/>
    <cellStyle name="Comma 4 2 4 5 2 2 2 2 2 2" xfId="54379" xr:uid="{00000000-0005-0000-0000-000000A30000}"/>
    <cellStyle name="Comma 4 2 4 5 2 2 2 2 3" xfId="41425" xr:uid="{00000000-0005-0000-0000-000001A30000}"/>
    <cellStyle name="Comma 4 2 4 5 2 2 2 3" xfId="30878" xr:uid="{00000000-0005-0000-0000-000002A30000}"/>
    <cellStyle name="Comma 4 2 4 5 2 2 2 3 2" xfId="62260" xr:uid="{00000000-0005-0000-0000-000003A30000}"/>
    <cellStyle name="Comma 4 2 4 5 2 2 2 4" xfId="15221" xr:uid="{00000000-0005-0000-0000-000004A30000}"/>
    <cellStyle name="Comma 4 2 4 5 2 2 2 4 2" xfId="46606" xr:uid="{00000000-0005-0000-0000-000005A30000}"/>
    <cellStyle name="Comma 4 2 4 5 2 2 2 5" xfId="36161" xr:uid="{00000000-0005-0000-0000-000006A30000}"/>
    <cellStyle name="Comma 4 2 4 5 2 2 3" xfId="7219" xr:uid="{00000000-0005-0000-0000-000007A30000}"/>
    <cellStyle name="Comma 4 2 4 5 2 2 3 2" xfId="25623" xr:uid="{00000000-0005-0000-0000-000008A30000}"/>
    <cellStyle name="Comma 4 2 4 5 2 2 3 2 2" xfId="57006" xr:uid="{00000000-0005-0000-0000-000009A30000}"/>
    <cellStyle name="Comma 4 2 4 5 2 2 3 3" xfId="17850" xr:uid="{00000000-0005-0000-0000-00000AA30000}"/>
    <cellStyle name="Comma 4 2 4 5 2 2 3 3 2" xfId="49233" xr:uid="{00000000-0005-0000-0000-00000BA30000}"/>
    <cellStyle name="Comma 4 2 4 5 2 2 3 4" xfId="38793" xr:uid="{00000000-0005-0000-0000-00000CA30000}"/>
    <cellStyle name="Comma 4 2 4 5 2 2 4" xfId="20369" xr:uid="{00000000-0005-0000-0000-00000DA30000}"/>
    <cellStyle name="Comma 4 2 4 5 2 2 4 2" xfId="51752" xr:uid="{00000000-0005-0000-0000-00000EA30000}"/>
    <cellStyle name="Comma 4 2 4 5 2 2 5" xfId="28251" xr:uid="{00000000-0005-0000-0000-00000FA30000}"/>
    <cellStyle name="Comma 4 2 4 5 2 2 5 2" xfId="59633" xr:uid="{00000000-0005-0000-0000-000010A30000}"/>
    <cellStyle name="Comma 4 2 4 5 2 2 6" xfId="12593" xr:uid="{00000000-0005-0000-0000-000011A30000}"/>
    <cellStyle name="Comma 4 2 4 5 2 2 6 2" xfId="43979" xr:uid="{00000000-0005-0000-0000-000012A30000}"/>
    <cellStyle name="Comma 4 2 4 5 2 2 7" xfId="33531" xr:uid="{00000000-0005-0000-0000-000013A30000}"/>
    <cellStyle name="Comma 4 2 4 5 2 3" xfId="4515" xr:uid="{00000000-0005-0000-0000-000014A30000}"/>
    <cellStyle name="Comma 4 2 4 5 2 3 2" xfId="9876" xr:uid="{00000000-0005-0000-0000-000015A30000}"/>
    <cellStyle name="Comma 4 2 4 5 2 3 2 2" xfId="22995" xr:uid="{00000000-0005-0000-0000-000016A30000}"/>
    <cellStyle name="Comma 4 2 4 5 2 3 2 2 2" xfId="54378" xr:uid="{00000000-0005-0000-0000-000017A30000}"/>
    <cellStyle name="Comma 4 2 4 5 2 3 2 3" xfId="41424" xr:uid="{00000000-0005-0000-0000-000018A30000}"/>
    <cellStyle name="Comma 4 2 4 5 2 3 3" xfId="30877" xr:uid="{00000000-0005-0000-0000-000019A30000}"/>
    <cellStyle name="Comma 4 2 4 5 2 3 3 2" xfId="62259" xr:uid="{00000000-0005-0000-0000-00001AA30000}"/>
    <cellStyle name="Comma 4 2 4 5 2 3 4" xfId="15220" xr:uid="{00000000-0005-0000-0000-00001BA30000}"/>
    <cellStyle name="Comma 4 2 4 5 2 3 4 2" xfId="46605" xr:uid="{00000000-0005-0000-0000-00001CA30000}"/>
    <cellStyle name="Comma 4 2 4 5 2 3 5" xfId="36160" xr:uid="{00000000-0005-0000-0000-00001DA30000}"/>
    <cellStyle name="Comma 4 2 4 5 2 4" xfId="7218" xr:uid="{00000000-0005-0000-0000-00001EA30000}"/>
    <cellStyle name="Comma 4 2 4 5 2 4 2" xfId="25622" xr:uid="{00000000-0005-0000-0000-00001FA30000}"/>
    <cellStyle name="Comma 4 2 4 5 2 4 2 2" xfId="57005" xr:uid="{00000000-0005-0000-0000-000020A30000}"/>
    <cellStyle name="Comma 4 2 4 5 2 4 3" xfId="17849" xr:uid="{00000000-0005-0000-0000-000021A30000}"/>
    <cellStyle name="Comma 4 2 4 5 2 4 3 2" xfId="49232" xr:uid="{00000000-0005-0000-0000-000022A30000}"/>
    <cellStyle name="Comma 4 2 4 5 2 4 4" xfId="38792" xr:uid="{00000000-0005-0000-0000-000023A30000}"/>
    <cellStyle name="Comma 4 2 4 5 2 5" xfId="20368" xr:uid="{00000000-0005-0000-0000-000024A30000}"/>
    <cellStyle name="Comma 4 2 4 5 2 5 2" xfId="51751" xr:uid="{00000000-0005-0000-0000-000025A30000}"/>
    <cellStyle name="Comma 4 2 4 5 2 6" xfId="28250" xr:uid="{00000000-0005-0000-0000-000026A30000}"/>
    <cellStyle name="Comma 4 2 4 5 2 6 2" xfId="59632" xr:uid="{00000000-0005-0000-0000-000027A30000}"/>
    <cellStyle name="Comma 4 2 4 5 2 7" xfId="12592" xr:uid="{00000000-0005-0000-0000-000028A30000}"/>
    <cellStyle name="Comma 4 2 4 5 2 7 2" xfId="43978" xr:uid="{00000000-0005-0000-0000-000029A30000}"/>
    <cellStyle name="Comma 4 2 4 5 2 8" xfId="33530" xr:uid="{00000000-0005-0000-0000-00002AA30000}"/>
    <cellStyle name="Comma 4 2 4 5 3" xfId="1817" xr:uid="{00000000-0005-0000-0000-00002BA30000}"/>
    <cellStyle name="Comma 4 2 4 5 3 2" xfId="4517" xr:uid="{00000000-0005-0000-0000-00002CA30000}"/>
    <cellStyle name="Comma 4 2 4 5 3 2 2" xfId="9878" xr:uid="{00000000-0005-0000-0000-00002DA30000}"/>
    <cellStyle name="Comma 4 2 4 5 3 2 2 2" xfId="22997" xr:uid="{00000000-0005-0000-0000-00002EA30000}"/>
    <cellStyle name="Comma 4 2 4 5 3 2 2 2 2" xfId="54380" xr:uid="{00000000-0005-0000-0000-00002FA30000}"/>
    <cellStyle name="Comma 4 2 4 5 3 2 2 3" xfId="41426" xr:uid="{00000000-0005-0000-0000-000030A30000}"/>
    <cellStyle name="Comma 4 2 4 5 3 2 3" xfId="30879" xr:uid="{00000000-0005-0000-0000-000031A30000}"/>
    <cellStyle name="Comma 4 2 4 5 3 2 3 2" xfId="62261" xr:uid="{00000000-0005-0000-0000-000032A30000}"/>
    <cellStyle name="Comma 4 2 4 5 3 2 4" xfId="15222" xr:uid="{00000000-0005-0000-0000-000033A30000}"/>
    <cellStyle name="Comma 4 2 4 5 3 2 4 2" xfId="46607" xr:uid="{00000000-0005-0000-0000-000034A30000}"/>
    <cellStyle name="Comma 4 2 4 5 3 2 5" xfId="36162" xr:uid="{00000000-0005-0000-0000-000035A30000}"/>
    <cellStyle name="Comma 4 2 4 5 3 3" xfId="7220" xr:uid="{00000000-0005-0000-0000-000036A30000}"/>
    <cellStyle name="Comma 4 2 4 5 3 3 2" xfId="25624" xr:uid="{00000000-0005-0000-0000-000037A30000}"/>
    <cellStyle name="Comma 4 2 4 5 3 3 2 2" xfId="57007" xr:uid="{00000000-0005-0000-0000-000038A30000}"/>
    <cellStyle name="Comma 4 2 4 5 3 3 3" xfId="17851" xr:uid="{00000000-0005-0000-0000-000039A30000}"/>
    <cellStyle name="Comma 4 2 4 5 3 3 3 2" xfId="49234" xr:uid="{00000000-0005-0000-0000-00003AA30000}"/>
    <cellStyle name="Comma 4 2 4 5 3 3 4" xfId="38794" xr:uid="{00000000-0005-0000-0000-00003BA30000}"/>
    <cellStyle name="Comma 4 2 4 5 3 4" xfId="20370" xr:uid="{00000000-0005-0000-0000-00003CA30000}"/>
    <cellStyle name="Comma 4 2 4 5 3 4 2" xfId="51753" xr:uid="{00000000-0005-0000-0000-00003DA30000}"/>
    <cellStyle name="Comma 4 2 4 5 3 5" xfId="28252" xr:uid="{00000000-0005-0000-0000-00003EA30000}"/>
    <cellStyle name="Comma 4 2 4 5 3 5 2" xfId="59634" xr:uid="{00000000-0005-0000-0000-00003FA30000}"/>
    <cellStyle name="Comma 4 2 4 5 3 6" xfId="12594" xr:uid="{00000000-0005-0000-0000-000040A30000}"/>
    <cellStyle name="Comma 4 2 4 5 3 6 2" xfId="43980" xr:uid="{00000000-0005-0000-0000-000041A30000}"/>
    <cellStyle name="Comma 4 2 4 5 3 7" xfId="33532" xr:uid="{00000000-0005-0000-0000-000042A30000}"/>
    <cellStyle name="Comma 4 2 4 5 4" xfId="1818" xr:uid="{00000000-0005-0000-0000-000043A30000}"/>
    <cellStyle name="Comma 4 2 4 5 4 2" xfId="4518" xr:uid="{00000000-0005-0000-0000-000044A30000}"/>
    <cellStyle name="Comma 4 2 4 5 4 2 2" xfId="9879" xr:uid="{00000000-0005-0000-0000-000045A30000}"/>
    <cellStyle name="Comma 4 2 4 5 4 2 2 2" xfId="22998" xr:uid="{00000000-0005-0000-0000-000046A30000}"/>
    <cellStyle name="Comma 4 2 4 5 4 2 2 2 2" xfId="54381" xr:uid="{00000000-0005-0000-0000-000047A30000}"/>
    <cellStyle name="Comma 4 2 4 5 4 2 2 3" xfId="41427" xr:uid="{00000000-0005-0000-0000-000048A30000}"/>
    <cellStyle name="Comma 4 2 4 5 4 2 3" xfId="30880" xr:uid="{00000000-0005-0000-0000-000049A30000}"/>
    <cellStyle name="Comma 4 2 4 5 4 2 3 2" xfId="62262" xr:uid="{00000000-0005-0000-0000-00004AA30000}"/>
    <cellStyle name="Comma 4 2 4 5 4 2 4" xfId="15223" xr:uid="{00000000-0005-0000-0000-00004BA30000}"/>
    <cellStyle name="Comma 4 2 4 5 4 2 4 2" xfId="46608" xr:uid="{00000000-0005-0000-0000-00004CA30000}"/>
    <cellStyle name="Comma 4 2 4 5 4 2 5" xfId="36163" xr:uid="{00000000-0005-0000-0000-00004DA30000}"/>
    <cellStyle name="Comma 4 2 4 5 4 3" xfId="7221" xr:uid="{00000000-0005-0000-0000-00004EA30000}"/>
    <cellStyle name="Comma 4 2 4 5 4 3 2" xfId="25625" xr:uid="{00000000-0005-0000-0000-00004FA30000}"/>
    <cellStyle name="Comma 4 2 4 5 4 3 2 2" xfId="57008" xr:uid="{00000000-0005-0000-0000-000050A30000}"/>
    <cellStyle name="Comma 4 2 4 5 4 3 3" xfId="17852" xr:uid="{00000000-0005-0000-0000-000051A30000}"/>
    <cellStyle name="Comma 4 2 4 5 4 3 3 2" xfId="49235" xr:uid="{00000000-0005-0000-0000-000052A30000}"/>
    <cellStyle name="Comma 4 2 4 5 4 3 4" xfId="38795" xr:uid="{00000000-0005-0000-0000-000053A30000}"/>
    <cellStyle name="Comma 4 2 4 5 4 4" xfId="20371" xr:uid="{00000000-0005-0000-0000-000054A30000}"/>
    <cellStyle name="Comma 4 2 4 5 4 4 2" xfId="51754" xr:uid="{00000000-0005-0000-0000-000055A30000}"/>
    <cellStyle name="Comma 4 2 4 5 4 5" xfId="28253" xr:uid="{00000000-0005-0000-0000-000056A30000}"/>
    <cellStyle name="Comma 4 2 4 5 4 5 2" xfId="59635" xr:uid="{00000000-0005-0000-0000-000057A30000}"/>
    <cellStyle name="Comma 4 2 4 5 4 6" xfId="12595" xr:uid="{00000000-0005-0000-0000-000058A30000}"/>
    <cellStyle name="Comma 4 2 4 5 4 6 2" xfId="43981" xr:uid="{00000000-0005-0000-0000-000059A30000}"/>
    <cellStyle name="Comma 4 2 4 5 4 7" xfId="33533" xr:uid="{00000000-0005-0000-0000-00005AA30000}"/>
    <cellStyle name="Comma 4 2 4 5 5" xfId="4514" xr:uid="{00000000-0005-0000-0000-00005BA30000}"/>
    <cellStyle name="Comma 4 2 4 5 5 2" xfId="9875" xr:uid="{00000000-0005-0000-0000-00005CA30000}"/>
    <cellStyle name="Comma 4 2 4 5 5 2 2" xfId="22994" xr:uid="{00000000-0005-0000-0000-00005DA30000}"/>
    <cellStyle name="Comma 4 2 4 5 5 2 2 2" xfId="54377" xr:uid="{00000000-0005-0000-0000-00005EA30000}"/>
    <cellStyle name="Comma 4 2 4 5 5 2 3" xfId="41423" xr:uid="{00000000-0005-0000-0000-00005FA30000}"/>
    <cellStyle name="Comma 4 2 4 5 5 3" xfId="30876" xr:uid="{00000000-0005-0000-0000-000060A30000}"/>
    <cellStyle name="Comma 4 2 4 5 5 3 2" xfId="62258" xr:uid="{00000000-0005-0000-0000-000061A30000}"/>
    <cellStyle name="Comma 4 2 4 5 5 4" xfId="15219" xr:uid="{00000000-0005-0000-0000-000062A30000}"/>
    <cellStyle name="Comma 4 2 4 5 5 4 2" xfId="46604" xr:uid="{00000000-0005-0000-0000-000063A30000}"/>
    <cellStyle name="Comma 4 2 4 5 5 5" xfId="36159" xr:uid="{00000000-0005-0000-0000-000064A30000}"/>
    <cellStyle name="Comma 4 2 4 5 6" xfId="7217" xr:uid="{00000000-0005-0000-0000-000065A30000}"/>
    <cellStyle name="Comma 4 2 4 5 6 2" xfId="25621" xr:uid="{00000000-0005-0000-0000-000066A30000}"/>
    <cellStyle name="Comma 4 2 4 5 6 2 2" xfId="57004" xr:uid="{00000000-0005-0000-0000-000067A30000}"/>
    <cellStyle name="Comma 4 2 4 5 6 3" xfId="17848" xr:uid="{00000000-0005-0000-0000-000068A30000}"/>
    <cellStyle name="Comma 4 2 4 5 6 3 2" xfId="49231" xr:uid="{00000000-0005-0000-0000-000069A30000}"/>
    <cellStyle name="Comma 4 2 4 5 6 4" xfId="38791" xr:uid="{00000000-0005-0000-0000-00006AA30000}"/>
    <cellStyle name="Comma 4 2 4 5 7" xfId="20367" xr:uid="{00000000-0005-0000-0000-00006BA30000}"/>
    <cellStyle name="Comma 4 2 4 5 7 2" xfId="51750" xr:uid="{00000000-0005-0000-0000-00006CA30000}"/>
    <cellStyle name="Comma 4 2 4 5 8" xfId="28249" xr:uid="{00000000-0005-0000-0000-00006DA30000}"/>
    <cellStyle name="Comma 4 2 4 5 8 2" xfId="59631" xr:uid="{00000000-0005-0000-0000-00006EA30000}"/>
    <cellStyle name="Comma 4 2 4 5 9" xfId="12591" xr:uid="{00000000-0005-0000-0000-00006FA30000}"/>
    <cellStyle name="Comma 4 2 4 5 9 2" xfId="43977" xr:uid="{00000000-0005-0000-0000-000070A30000}"/>
    <cellStyle name="Comma 4 2 4 6" xfId="1819" xr:uid="{00000000-0005-0000-0000-000071A30000}"/>
    <cellStyle name="Comma 4 2 4 6 2" xfId="1820" xr:uid="{00000000-0005-0000-0000-000072A30000}"/>
    <cellStyle name="Comma 4 2 4 6 2 2" xfId="4520" xr:uid="{00000000-0005-0000-0000-000073A30000}"/>
    <cellStyle name="Comma 4 2 4 6 2 2 2" xfId="9881" xr:uid="{00000000-0005-0000-0000-000074A30000}"/>
    <cellStyle name="Comma 4 2 4 6 2 2 2 2" xfId="23000" xr:uid="{00000000-0005-0000-0000-000075A30000}"/>
    <cellStyle name="Comma 4 2 4 6 2 2 2 2 2" xfId="54383" xr:uid="{00000000-0005-0000-0000-000076A30000}"/>
    <cellStyle name="Comma 4 2 4 6 2 2 2 3" xfId="41429" xr:uid="{00000000-0005-0000-0000-000077A30000}"/>
    <cellStyle name="Comma 4 2 4 6 2 2 3" xfId="30882" xr:uid="{00000000-0005-0000-0000-000078A30000}"/>
    <cellStyle name="Comma 4 2 4 6 2 2 3 2" xfId="62264" xr:uid="{00000000-0005-0000-0000-000079A30000}"/>
    <cellStyle name="Comma 4 2 4 6 2 2 4" xfId="15225" xr:uid="{00000000-0005-0000-0000-00007AA30000}"/>
    <cellStyle name="Comma 4 2 4 6 2 2 4 2" xfId="46610" xr:uid="{00000000-0005-0000-0000-00007BA30000}"/>
    <cellStyle name="Comma 4 2 4 6 2 2 5" xfId="36165" xr:uid="{00000000-0005-0000-0000-00007CA30000}"/>
    <cellStyle name="Comma 4 2 4 6 2 3" xfId="7223" xr:uid="{00000000-0005-0000-0000-00007DA30000}"/>
    <cellStyle name="Comma 4 2 4 6 2 3 2" xfId="25627" xr:uid="{00000000-0005-0000-0000-00007EA30000}"/>
    <cellStyle name="Comma 4 2 4 6 2 3 2 2" xfId="57010" xr:uid="{00000000-0005-0000-0000-00007FA30000}"/>
    <cellStyle name="Comma 4 2 4 6 2 3 3" xfId="17854" xr:uid="{00000000-0005-0000-0000-000080A30000}"/>
    <cellStyle name="Comma 4 2 4 6 2 3 3 2" xfId="49237" xr:uid="{00000000-0005-0000-0000-000081A30000}"/>
    <cellStyle name="Comma 4 2 4 6 2 3 4" xfId="38797" xr:uid="{00000000-0005-0000-0000-000082A30000}"/>
    <cellStyle name="Comma 4 2 4 6 2 4" xfId="20373" xr:uid="{00000000-0005-0000-0000-000083A30000}"/>
    <cellStyle name="Comma 4 2 4 6 2 4 2" xfId="51756" xr:uid="{00000000-0005-0000-0000-000084A30000}"/>
    <cellStyle name="Comma 4 2 4 6 2 5" xfId="28255" xr:uid="{00000000-0005-0000-0000-000085A30000}"/>
    <cellStyle name="Comma 4 2 4 6 2 5 2" xfId="59637" xr:uid="{00000000-0005-0000-0000-000086A30000}"/>
    <cellStyle name="Comma 4 2 4 6 2 6" xfId="12597" xr:uid="{00000000-0005-0000-0000-000087A30000}"/>
    <cellStyle name="Comma 4 2 4 6 2 6 2" xfId="43983" xr:uid="{00000000-0005-0000-0000-000088A30000}"/>
    <cellStyle name="Comma 4 2 4 6 2 7" xfId="33535" xr:uid="{00000000-0005-0000-0000-000089A30000}"/>
    <cellStyle name="Comma 4 2 4 6 3" xfId="1821" xr:uid="{00000000-0005-0000-0000-00008AA30000}"/>
    <cellStyle name="Comma 4 2 4 6 3 2" xfId="4521" xr:uid="{00000000-0005-0000-0000-00008BA30000}"/>
    <cellStyle name="Comma 4 2 4 6 3 2 2" xfId="9882" xr:uid="{00000000-0005-0000-0000-00008CA30000}"/>
    <cellStyle name="Comma 4 2 4 6 3 2 2 2" xfId="23001" xr:uid="{00000000-0005-0000-0000-00008DA30000}"/>
    <cellStyle name="Comma 4 2 4 6 3 2 2 2 2" xfId="54384" xr:uid="{00000000-0005-0000-0000-00008EA30000}"/>
    <cellStyle name="Comma 4 2 4 6 3 2 2 3" xfId="41430" xr:uid="{00000000-0005-0000-0000-00008FA30000}"/>
    <cellStyle name="Comma 4 2 4 6 3 2 3" xfId="30883" xr:uid="{00000000-0005-0000-0000-000090A30000}"/>
    <cellStyle name="Comma 4 2 4 6 3 2 3 2" xfId="62265" xr:uid="{00000000-0005-0000-0000-000091A30000}"/>
    <cellStyle name="Comma 4 2 4 6 3 2 4" xfId="15226" xr:uid="{00000000-0005-0000-0000-000092A30000}"/>
    <cellStyle name="Comma 4 2 4 6 3 2 4 2" xfId="46611" xr:uid="{00000000-0005-0000-0000-000093A30000}"/>
    <cellStyle name="Comma 4 2 4 6 3 2 5" xfId="36166" xr:uid="{00000000-0005-0000-0000-000094A30000}"/>
    <cellStyle name="Comma 4 2 4 6 3 3" xfId="7224" xr:uid="{00000000-0005-0000-0000-000095A30000}"/>
    <cellStyle name="Comma 4 2 4 6 3 3 2" xfId="25628" xr:uid="{00000000-0005-0000-0000-000096A30000}"/>
    <cellStyle name="Comma 4 2 4 6 3 3 2 2" xfId="57011" xr:uid="{00000000-0005-0000-0000-000097A30000}"/>
    <cellStyle name="Comma 4 2 4 6 3 3 3" xfId="17855" xr:uid="{00000000-0005-0000-0000-000098A30000}"/>
    <cellStyle name="Comma 4 2 4 6 3 3 3 2" xfId="49238" xr:uid="{00000000-0005-0000-0000-000099A30000}"/>
    <cellStyle name="Comma 4 2 4 6 3 3 4" xfId="38798" xr:uid="{00000000-0005-0000-0000-00009AA30000}"/>
    <cellStyle name="Comma 4 2 4 6 3 4" xfId="20374" xr:uid="{00000000-0005-0000-0000-00009BA30000}"/>
    <cellStyle name="Comma 4 2 4 6 3 4 2" xfId="51757" xr:uid="{00000000-0005-0000-0000-00009CA30000}"/>
    <cellStyle name="Comma 4 2 4 6 3 5" xfId="28256" xr:uid="{00000000-0005-0000-0000-00009DA30000}"/>
    <cellStyle name="Comma 4 2 4 6 3 5 2" xfId="59638" xr:uid="{00000000-0005-0000-0000-00009EA30000}"/>
    <cellStyle name="Comma 4 2 4 6 3 6" xfId="12598" xr:uid="{00000000-0005-0000-0000-00009FA30000}"/>
    <cellStyle name="Comma 4 2 4 6 3 6 2" xfId="43984" xr:uid="{00000000-0005-0000-0000-0000A0A30000}"/>
    <cellStyle name="Comma 4 2 4 6 3 7" xfId="33536" xr:uid="{00000000-0005-0000-0000-0000A1A30000}"/>
    <cellStyle name="Comma 4 2 4 6 4" xfId="4519" xr:uid="{00000000-0005-0000-0000-0000A2A30000}"/>
    <cellStyle name="Comma 4 2 4 6 4 2" xfId="9880" xr:uid="{00000000-0005-0000-0000-0000A3A30000}"/>
    <cellStyle name="Comma 4 2 4 6 4 2 2" xfId="22999" xr:uid="{00000000-0005-0000-0000-0000A4A30000}"/>
    <cellStyle name="Comma 4 2 4 6 4 2 2 2" xfId="54382" xr:uid="{00000000-0005-0000-0000-0000A5A30000}"/>
    <cellStyle name="Comma 4 2 4 6 4 2 3" xfId="41428" xr:uid="{00000000-0005-0000-0000-0000A6A30000}"/>
    <cellStyle name="Comma 4 2 4 6 4 3" xfId="30881" xr:uid="{00000000-0005-0000-0000-0000A7A30000}"/>
    <cellStyle name="Comma 4 2 4 6 4 3 2" xfId="62263" xr:uid="{00000000-0005-0000-0000-0000A8A30000}"/>
    <cellStyle name="Comma 4 2 4 6 4 4" xfId="15224" xr:uid="{00000000-0005-0000-0000-0000A9A30000}"/>
    <cellStyle name="Comma 4 2 4 6 4 4 2" xfId="46609" xr:uid="{00000000-0005-0000-0000-0000AAA30000}"/>
    <cellStyle name="Comma 4 2 4 6 4 5" xfId="36164" xr:uid="{00000000-0005-0000-0000-0000ABA30000}"/>
    <cellStyle name="Comma 4 2 4 6 5" xfId="7222" xr:uid="{00000000-0005-0000-0000-0000ACA30000}"/>
    <cellStyle name="Comma 4 2 4 6 5 2" xfId="25626" xr:uid="{00000000-0005-0000-0000-0000ADA30000}"/>
    <cellStyle name="Comma 4 2 4 6 5 2 2" xfId="57009" xr:uid="{00000000-0005-0000-0000-0000AEA30000}"/>
    <cellStyle name="Comma 4 2 4 6 5 3" xfId="17853" xr:uid="{00000000-0005-0000-0000-0000AFA30000}"/>
    <cellStyle name="Comma 4 2 4 6 5 3 2" xfId="49236" xr:uid="{00000000-0005-0000-0000-0000B0A30000}"/>
    <cellStyle name="Comma 4 2 4 6 5 4" xfId="38796" xr:uid="{00000000-0005-0000-0000-0000B1A30000}"/>
    <cellStyle name="Comma 4 2 4 6 6" xfId="20372" xr:uid="{00000000-0005-0000-0000-0000B2A30000}"/>
    <cellStyle name="Comma 4 2 4 6 6 2" xfId="51755" xr:uid="{00000000-0005-0000-0000-0000B3A30000}"/>
    <cellStyle name="Comma 4 2 4 6 7" xfId="28254" xr:uid="{00000000-0005-0000-0000-0000B4A30000}"/>
    <cellStyle name="Comma 4 2 4 6 7 2" xfId="59636" xr:uid="{00000000-0005-0000-0000-0000B5A30000}"/>
    <cellStyle name="Comma 4 2 4 6 8" xfId="12596" xr:uid="{00000000-0005-0000-0000-0000B6A30000}"/>
    <cellStyle name="Comma 4 2 4 6 8 2" xfId="43982" xr:uid="{00000000-0005-0000-0000-0000B7A30000}"/>
    <cellStyle name="Comma 4 2 4 6 9" xfId="33534" xr:uid="{00000000-0005-0000-0000-0000B8A30000}"/>
    <cellStyle name="Comma 4 2 4 7" xfId="1822" xr:uid="{00000000-0005-0000-0000-0000B9A30000}"/>
    <cellStyle name="Comma 4 2 4 7 2" xfId="1823" xr:uid="{00000000-0005-0000-0000-0000BAA30000}"/>
    <cellStyle name="Comma 4 2 4 7 2 2" xfId="4523" xr:uid="{00000000-0005-0000-0000-0000BBA30000}"/>
    <cellStyle name="Comma 4 2 4 7 2 2 2" xfId="9884" xr:uid="{00000000-0005-0000-0000-0000BCA30000}"/>
    <cellStyle name="Comma 4 2 4 7 2 2 2 2" xfId="23003" xr:uid="{00000000-0005-0000-0000-0000BDA30000}"/>
    <cellStyle name="Comma 4 2 4 7 2 2 2 2 2" xfId="54386" xr:uid="{00000000-0005-0000-0000-0000BEA30000}"/>
    <cellStyle name="Comma 4 2 4 7 2 2 2 3" xfId="41432" xr:uid="{00000000-0005-0000-0000-0000BFA30000}"/>
    <cellStyle name="Comma 4 2 4 7 2 2 3" xfId="30885" xr:uid="{00000000-0005-0000-0000-0000C0A30000}"/>
    <cellStyle name="Comma 4 2 4 7 2 2 3 2" xfId="62267" xr:uid="{00000000-0005-0000-0000-0000C1A30000}"/>
    <cellStyle name="Comma 4 2 4 7 2 2 4" xfId="15228" xr:uid="{00000000-0005-0000-0000-0000C2A30000}"/>
    <cellStyle name="Comma 4 2 4 7 2 2 4 2" xfId="46613" xr:uid="{00000000-0005-0000-0000-0000C3A30000}"/>
    <cellStyle name="Comma 4 2 4 7 2 2 5" xfId="36168" xr:uid="{00000000-0005-0000-0000-0000C4A30000}"/>
    <cellStyle name="Comma 4 2 4 7 2 3" xfId="7226" xr:uid="{00000000-0005-0000-0000-0000C5A30000}"/>
    <cellStyle name="Comma 4 2 4 7 2 3 2" xfId="25630" xr:uid="{00000000-0005-0000-0000-0000C6A30000}"/>
    <cellStyle name="Comma 4 2 4 7 2 3 2 2" xfId="57013" xr:uid="{00000000-0005-0000-0000-0000C7A30000}"/>
    <cellStyle name="Comma 4 2 4 7 2 3 3" xfId="17857" xr:uid="{00000000-0005-0000-0000-0000C8A30000}"/>
    <cellStyle name="Comma 4 2 4 7 2 3 3 2" xfId="49240" xr:uid="{00000000-0005-0000-0000-0000C9A30000}"/>
    <cellStyle name="Comma 4 2 4 7 2 3 4" xfId="38800" xr:uid="{00000000-0005-0000-0000-0000CAA30000}"/>
    <cellStyle name="Comma 4 2 4 7 2 4" xfId="20376" xr:uid="{00000000-0005-0000-0000-0000CBA30000}"/>
    <cellStyle name="Comma 4 2 4 7 2 4 2" xfId="51759" xr:uid="{00000000-0005-0000-0000-0000CCA30000}"/>
    <cellStyle name="Comma 4 2 4 7 2 5" xfId="28258" xr:uid="{00000000-0005-0000-0000-0000CDA30000}"/>
    <cellStyle name="Comma 4 2 4 7 2 5 2" xfId="59640" xr:uid="{00000000-0005-0000-0000-0000CEA30000}"/>
    <cellStyle name="Comma 4 2 4 7 2 6" xfId="12600" xr:uid="{00000000-0005-0000-0000-0000CFA30000}"/>
    <cellStyle name="Comma 4 2 4 7 2 6 2" xfId="43986" xr:uid="{00000000-0005-0000-0000-0000D0A30000}"/>
    <cellStyle name="Comma 4 2 4 7 2 7" xfId="33538" xr:uid="{00000000-0005-0000-0000-0000D1A30000}"/>
    <cellStyle name="Comma 4 2 4 7 3" xfId="4522" xr:uid="{00000000-0005-0000-0000-0000D2A30000}"/>
    <cellStyle name="Comma 4 2 4 7 3 2" xfId="9883" xr:uid="{00000000-0005-0000-0000-0000D3A30000}"/>
    <cellStyle name="Comma 4 2 4 7 3 2 2" xfId="23002" xr:uid="{00000000-0005-0000-0000-0000D4A30000}"/>
    <cellStyle name="Comma 4 2 4 7 3 2 2 2" xfId="54385" xr:uid="{00000000-0005-0000-0000-0000D5A30000}"/>
    <cellStyle name="Comma 4 2 4 7 3 2 3" xfId="41431" xr:uid="{00000000-0005-0000-0000-0000D6A30000}"/>
    <cellStyle name="Comma 4 2 4 7 3 3" xfId="30884" xr:uid="{00000000-0005-0000-0000-0000D7A30000}"/>
    <cellStyle name="Comma 4 2 4 7 3 3 2" xfId="62266" xr:uid="{00000000-0005-0000-0000-0000D8A30000}"/>
    <cellStyle name="Comma 4 2 4 7 3 4" xfId="15227" xr:uid="{00000000-0005-0000-0000-0000D9A30000}"/>
    <cellStyle name="Comma 4 2 4 7 3 4 2" xfId="46612" xr:uid="{00000000-0005-0000-0000-0000DAA30000}"/>
    <cellStyle name="Comma 4 2 4 7 3 5" xfId="36167" xr:uid="{00000000-0005-0000-0000-0000DBA30000}"/>
    <cellStyle name="Comma 4 2 4 7 4" xfId="7225" xr:uid="{00000000-0005-0000-0000-0000DCA30000}"/>
    <cellStyle name="Comma 4 2 4 7 4 2" xfId="25629" xr:uid="{00000000-0005-0000-0000-0000DDA30000}"/>
    <cellStyle name="Comma 4 2 4 7 4 2 2" xfId="57012" xr:uid="{00000000-0005-0000-0000-0000DEA30000}"/>
    <cellStyle name="Comma 4 2 4 7 4 3" xfId="17856" xr:uid="{00000000-0005-0000-0000-0000DFA30000}"/>
    <cellStyle name="Comma 4 2 4 7 4 3 2" xfId="49239" xr:uid="{00000000-0005-0000-0000-0000E0A30000}"/>
    <cellStyle name="Comma 4 2 4 7 4 4" xfId="38799" xr:uid="{00000000-0005-0000-0000-0000E1A30000}"/>
    <cellStyle name="Comma 4 2 4 7 5" xfId="20375" xr:uid="{00000000-0005-0000-0000-0000E2A30000}"/>
    <cellStyle name="Comma 4 2 4 7 5 2" xfId="51758" xr:uid="{00000000-0005-0000-0000-0000E3A30000}"/>
    <cellStyle name="Comma 4 2 4 7 6" xfId="28257" xr:uid="{00000000-0005-0000-0000-0000E4A30000}"/>
    <cellStyle name="Comma 4 2 4 7 6 2" xfId="59639" xr:uid="{00000000-0005-0000-0000-0000E5A30000}"/>
    <cellStyle name="Comma 4 2 4 7 7" xfId="12599" xr:uid="{00000000-0005-0000-0000-0000E6A30000}"/>
    <cellStyle name="Comma 4 2 4 7 7 2" xfId="43985" xr:uid="{00000000-0005-0000-0000-0000E7A30000}"/>
    <cellStyle name="Comma 4 2 4 7 8" xfId="33537" xr:uid="{00000000-0005-0000-0000-0000E8A30000}"/>
    <cellStyle name="Comma 4 2 4 8" xfId="1824" xr:uid="{00000000-0005-0000-0000-0000E9A30000}"/>
    <cellStyle name="Comma 4 2 4 8 2" xfId="4524" xr:uid="{00000000-0005-0000-0000-0000EAA30000}"/>
    <cellStyle name="Comma 4 2 4 8 2 2" xfId="9885" xr:uid="{00000000-0005-0000-0000-0000EBA30000}"/>
    <cellStyle name="Comma 4 2 4 8 2 2 2" xfId="23004" xr:uid="{00000000-0005-0000-0000-0000ECA30000}"/>
    <cellStyle name="Comma 4 2 4 8 2 2 2 2" xfId="54387" xr:uid="{00000000-0005-0000-0000-0000EDA30000}"/>
    <cellStyle name="Comma 4 2 4 8 2 2 3" xfId="41433" xr:uid="{00000000-0005-0000-0000-0000EEA30000}"/>
    <cellStyle name="Comma 4 2 4 8 2 3" xfId="30886" xr:uid="{00000000-0005-0000-0000-0000EFA30000}"/>
    <cellStyle name="Comma 4 2 4 8 2 3 2" xfId="62268" xr:uid="{00000000-0005-0000-0000-0000F0A30000}"/>
    <cellStyle name="Comma 4 2 4 8 2 4" xfId="15229" xr:uid="{00000000-0005-0000-0000-0000F1A30000}"/>
    <cellStyle name="Comma 4 2 4 8 2 4 2" xfId="46614" xr:uid="{00000000-0005-0000-0000-0000F2A30000}"/>
    <cellStyle name="Comma 4 2 4 8 2 5" xfId="36169" xr:uid="{00000000-0005-0000-0000-0000F3A30000}"/>
    <cellStyle name="Comma 4 2 4 8 3" xfId="7227" xr:uid="{00000000-0005-0000-0000-0000F4A30000}"/>
    <cellStyle name="Comma 4 2 4 8 3 2" xfId="25631" xr:uid="{00000000-0005-0000-0000-0000F5A30000}"/>
    <cellStyle name="Comma 4 2 4 8 3 2 2" xfId="57014" xr:uid="{00000000-0005-0000-0000-0000F6A30000}"/>
    <cellStyle name="Comma 4 2 4 8 3 3" xfId="17858" xr:uid="{00000000-0005-0000-0000-0000F7A30000}"/>
    <cellStyle name="Comma 4 2 4 8 3 3 2" xfId="49241" xr:uid="{00000000-0005-0000-0000-0000F8A30000}"/>
    <cellStyle name="Comma 4 2 4 8 3 4" xfId="38801" xr:uid="{00000000-0005-0000-0000-0000F9A30000}"/>
    <cellStyle name="Comma 4 2 4 8 4" xfId="20377" xr:uid="{00000000-0005-0000-0000-0000FAA30000}"/>
    <cellStyle name="Comma 4 2 4 8 4 2" xfId="51760" xr:uid="{00000000-0005-0000-0000-0000FBA30000}"/>
    <cellStyle name="Comma 4 2 4 8 5" xfId="28259" xr:uid="{00000000-0005-0000-0000-0000FCA30000}"/>
    <cellStyle name="Comma 4 2 4 8 5 2" xfId="59641" xr:uid="{00000000-0005-0000-0000-0000FDA30000}"/>
    <cellStyle name="Comma 4 2 4 8 6" xfId="12601" xr:uid="{00000000-0005-0000-0000-0000FEA30000}"/>
    <cellStyle name="Comma 4 2 4 8 6 2" xfId="43987" xr:uid="{00000000-0005-0000-0000-0000FFA30000}"/>
    <cellStyle name="Comma 4 2 4 8 7" xfId="33539" xr:uid="{00000000-0005-0000-0000-000000A40000}"/>
    <cellStyle name="Comma 4 2 4 9" xfId="1825" xr:uid="{00000000-0005-0000-0000-000001A40000}"/>
    <cellStyle name="Comma 4 2 4 9 2" xfId="4525" xr:uid="{00000000-0005-0000-0000-000002A40000}"/>
    <cellStyle name="Comma 4 2 4 9 2 2" xfId="9886" xr:uid="{00000000-0005-0000-0000-000003A40000}"/>
    <cellStyle name="Comma 4 2 4 9 2 2 2" xfId="23005" xr:uid="{00000000-0005-0000-0000-000004A40000}"/>
    <cellStyle name="Comma 4 2 4 9 2 2 2 2" xfId="54388" xr:uid="{00000000-0005-0000-0000-000005A40000}"/>
    <cellStyle name="Comma 4 2 4 9 2 2 3" xfId="41434" xr:uid="{00000000-0005-0000-0000-000006A40000}"/>
    <cellStyle name="Comma 4 2 4 9 2 3" xfId="30887" xr:uid="{00000000-0005-0000-0000-000007A40000}"/>
    <cellStyle name="Comma 4 2 4 9 2 3 2" xfId="62269" xr:uid="{00000000-0005-0000-0000-000008A40000}"/>
    <cellStyle name="Comma 4 2 4 9 2 4" xfId="15230" xr:uid="{00000000-0005-0000-0000-000009A40000}"/>
    <cellStyle name="Comma 4 2 4 9 2 4 2" xfId="46615" xr:uid="{00000000-0005-0000-0000-00000AA40000}"/>
    <cellStyle name="Comma 4 2 4 9 2 5" xfId="36170" xr:uid="{00000000-0005-0000-0000-00000BA40000}"/>
    <cellStyle name="Comma 4 2 4 9 3" xfId="7228" xr:uid="{00000000-0005-0000-0000-00000CA40000}"/>
    <cellStyle name="Comma 4 2 4 9 3 2" xfId="25632" xr:uid="{00000000-0005-0000-0000-00000DA40000}"/>
    <cellStyle name="Comma 4 2 4 9 3 2 2" xfId="57015" xr:uid="{00000000-0005-0000-0000-00000EA40000}"/>
    <cellStyle name="Comma 4 2 4 9 3 3" xfId="17859" xr:uid="{00000000-0005-0000-0000-00000FA40000}"/>
    <cellStyle name="Comma 4 2 4 9 3 3 2" xfId="49242" xr:uid="{00000000-0005-0000-0000-000010A40000}"/>
    <cellStyle name="Comma 4 2 4 9 3 4" xfId="38802" xr:uid="{00000000-0005-0000-0000-000011A40000}"/>
    <cellStyle name="Comma 4 2 4 9 4" xfId="20378" xr:uid="{00000000-0005-0000-0000-000012A40000}"/>
    <cellStyle name="Comma 4 2 4 9 4 2" xfId="51761" xr:uid="{00000000-0005-0000-0000-000013A40000}"/>
    <cellStyle name="Comma 4 2 4 9 5" xfId="28260" xr:uid="{00000000-0005-0000-0000-000014A40000}"/>
    <cellStyle name="Comma 4 2 4 9 5 2" xfId="59642" xr:uid="{00000000-0005-0000-0000-000015A40000}"/>
    <cellStyle name="Comma 4 2 4 9 6" xfId="12602" xr:uid="{00000000-0005-0000-0000-000016A40000}"/>
    <cellStyle name="Comma 4 2 4 9 6 2" xfId="43988" xr:uid="{00000000-0005-0000-0000-000017A40000}"/>
    <cellStyle name="Comma 4 2 4 9 7" xfId="33540" xr:uid="{00000000-0005-0000-0000-000018A40000}"/>
    <cellStyle name="Comma 4 2 5" xfId="237" xr:uid="{00000000-0005-0000-0000-000019A40000}"/>
    <cellStyle name="Comma 4 2 5 10" xfId="20379" xr:uid="{00000000-0005-0000-0000-00001AA40000}"/>
    <cellStyle name="Comma 4 2 5 10 2" xfId="51762" xr:uid="{00000000-0005-0000-0000-00001BA40000}"/>
    <cellStyle name="Comma 4 2 5 11" xfId="26682" xr:uid="{00000000-0005-0000-0000-00001CA40000}"/>
    <cellStyle name="Comma 4 2 5 11 2" xfId="58064" xr:uid="{00000000-0005-0000-0000-00001DA40000}"/>
    <cellStyle name="Comma 4 2 5 12" xfId="12603" xr:uid="{00000000-0005-0000-0000-00001EA40000}"/>
    <cellStyle name="Comma 4 2 5 12 2" xfId="43989" xr:uid="{00000000-0005-0000-0000-00001FA40000}"/>
    <cellStyle name="Comma 4 2 5 13" xfId="31962" xr:uid="{00000000-0005-0000-0000-000020A40000}"/>
    <cellStyle name="Comma 4 2 5 2" xfId="291" xr:uid="{00000000-0005-0000-0000-000021A40000}"/>
    <cellStyle name="Comma 4 2 5 2 10" xfId="32016" xr:uid="{00000000-0005-0000-0000-000022A40000}"/>
    <cellStyle name="Comma 4 2 5 2 2" xfId="1828" xr:uid="{00000000-0005-0000-0000-000023A40000}"/>
    <cellStyle name="Comma 4 2 5 2 2 2" xfId="4528" xr:uid="{00000000-0005-0000-0000-000024A40000}"/>
    <cellStyle name="Comma 4 2 5 2 2 2 2" xfId="9889" xr:uid="{00000000-0005-0000-0000-000025A40000}"/>
    <cellStyle name="Comma 4 2 5 2 2 2 2 2" xfId="23008" xr:uid="{00000000-0005-0000-0000-000026A40000}"/>
    <cellStyle name="Comma 4 2 5 2 2 2 2 2 2" xfId="54391" xr:uid="{00000000-0005-0000-0000-000027A40000}"/>
    <cellStyle name="Comma 4 2 5 2 2 2 2 3" xfId="41437" xr:uid="{00000000-0005-0000-0000-000028A40000}"/>
    <cellStyle name="Comma 4 2 5 2 2 2 3" xfId="30890" xr:uid="{00000000-0005-0000-0000-000029A40000}"/>
    <cellStyle name="Comma 4 2 5 2 2 2 3 2" xfId="62272" xr:uid="{00000000-0005-0000-0000-00002AA40000}"/>
    <cellStyle name="Comma 4 2 5 2 2 2 4" xfId="15233" xr:uid="{00000000-0005-0000-0000-00002BA40000}"/>
    <cellStyle name="Comma 4 2 5 2 2 2 4 2" xfId="46618" xr:uid="{00000000-0005-0000-0000-00002CA40000}"/>
    <cellStyle name="Comma 4 2 5 2 2 2 5" xfId="36173" xr:uid="{00000000-0005-0000-0000-00002DA40000}"/>
    <cellStyle name="Comma 4 2 5 2 2 3" xfId="7231" xr:uid="{00000000-0005-0000-0000-00002EA40000}"/>
    <cellStyle name="Comma 4 2 5 2 2 3 2" xfId="25635" xr:uid="{00000000-0005-0000-0000-00002FA40000}"/>
    <cellStyle name="Comma 4 2 5 2 2 3 2 2" xfId="57018" xr:uid="{00000000-0005-0000-0000-000030A40000}"/>
    <cellStyle name="Comma 4 2 5 2 2 3 3" xfId="17862" xr:uid="{00000000-0005-0000-0000-000031A40000}"/>
    <cellStyle name="Comma 4 2 5 2 2 3 3 2" xfId="49245" xr:uid="{00000000-0005-0000-0000-000032A40000}"/>
    <cellStyle name="Comma 4 2 5 2 2 3 4" xfId="38805" xr:uid="{00000000-0005-0000-0000-000033A40000}"/>
    <cellStyle name="Comma 4 2 5 2 2 4" xfId="20381" xr:uid="{00000000-0005-0000-0000-000034A40000}"/>
    <cellStyle name="Comma 4 2 5 2 2 4 2" xfId="51764" xr:uid="{00000000-0005-0000-0000-000035A40000}"/>
    <cellStyle name="Comma 4 2 5 2 2 5" xfId="28263" xr:uid="{00000000-0005-0000-0000-000036A40000}"/>
    <cellStyle name="Comma 4 2 5 2 2 5 2" xfId="59645" xr:uid="{00000000-0005-0000-0000-000037A40000}"/>
    <cellStyle name="Comma 4 2 5 2 2 6" xfId="12605" xr:uid="{00000000-0005-0000-0000-000038A40000}"/>
    <cellStyle name="Comma 4 2 5 2 2 6 2" xfId="43991" xr:uid="{00000000-0005-0000-0000-000039A40000}"/>
    <cellStyle name="Comma 4 2 5 2 2 7" xfId="33543" xr:uid="{00000000-0005-0000-0000-00003AA40000}"/>
    <cellStyle name="Comma 4 2 5 2 3" xfId="2865" xr:uid="{00000000-0005-0000-0000-00003BA40000}"/>
    <cellStyle name="Comma 4 2 5 2 3 2" xfId="5538" xr:uid="{00000000-0005-0000-0000-00003CA40000}"/>
    <cellStyle name="Comma 4 2 5 2 3 2 2" xfId="10889" xr:uid="{00000000-0005-0000-0000-00003DA40000}"/>
    <cellStyle name="Comma 4 2 5 2 3 2 2 2" xfId="24000" xr:uid="{00000000-0005-0000-0000-00003EA40000}"/>
    <cellStyle name="Comma 4 2 5 2 3 2 2 2 2" xfId="55383" xr:uid="{00000000-0005-0000-0000-00003FA40000}"/>
    <cellStyle name="Comma 4 2 5 2 3 2 2 3" xfId="42429" xr:uid="{00000000-0005-0000-0000-000040A40000}"/>
    <cellStyle name="Comma 4 2 5 2 3 2 3" xfId="31882" xr:uid="{00000000-0005-0000-0000-000041A40000}"/>
    <cellStyle name="Comma 4 2 5 2 3 2 3 2" xfId="63264" xr:uid="{00000000-0005-0000-0000-000042A40000}"/>
    <cellStyle name="Comma 4 2 5 2 3 2 4" xfId="16225" xr:uid="{00000000-0005-0000-0000-000043A40000}"/>
    <cellStyle name="Comma 4 2 5 2 3 2 4 2" xfId="47610" xr:uid="{00000000-0005-0000-0000-000044A40000}"/>
    <cellStyle name="Comma 4 2 5 2 3 2 5" xfId="37165" xr:uid="{00000000-0005-0000-0000-000045A40000}"/>
    <cellStyle name="Comma 4 2 5 2 3 3" xfId="8243" xr:uid="{00000000-0005-0000-0000-000046A40000}"/>
    <cellStyle name="Comma 4 2 5 2 3 3 2" xfId="26627" xr:uid="{00000000-0005-0000-0000-000047A40000}"/>
    <cellStyle name="Comma 4 2 5 2 3 3 2 2" xfId="58010" xr:uid="{00000000-0005-0000-0000-000048A40000}"/>
    <cellStyle name="Comma 4 2 5 2 3 3 3" xfId="18854" xr:uid="{00000000-0005-0000-0000-000049A40000}"/>
    <cellStyle name="Comma 4 2 5 2 3 3 3 2" xfId="50237" xr:uid="{00000000-0005-0000-0000-00004AA40000}"/>
    <cellStyle name="Comma 4 2 5 2 3 3 4" xfId="39799" xr:uid="{00000000-0005-0000-0000-00004BA40000}"/>
    <cellStyle name="Comma 4 2 5 2 3 4" xfId="21373" xr:uid="{00000000-0005-0000-0000-00004CA40000}"/>
    <cellStyle name="Comma 4 2 5 2 3 4 2" xfId="52756" xr:uid="{00000000-0005-0000-0000-00004DA40000}"/>
    <cellStyle name="Comma 4 2 5 2 3 5" xfId="29255" xr:uid="{00000000-0005-0000-0000-00004EA40000}"/>
    <cellStyle name="Comma 4 2 5 2 3 5 2" xfId="60637" xr:uid="{00000000-0005-0000-0000-00004FA40000}"/>
    <cellStyle name="Comma 4 2 5 2 3 6" xfId="13597" xr:uid="{00000000-0005-0000-0000-000050A40000}"/>
    <cellStyle name="Comma 4 2 5 2 3 6 2" xfId="44983" xr:uid="{00000000-0005-0000-0000-000051A40000}"/>
    <cellStyle name="Comma 4 2 5 2 3 7" xfId="34535" xr:uid="{00000000-0005-0000-0000-000052A40000}"/>
    <cellStyle name="Comma 4 2 5 2 4" xfId="1827" xr:uid="{00000000-0005-0000-0000-000053A40000}"/>
    <cellStyle name="Comma 4 2 5 2 4 2" xfId="4527" xr:uid="{00000000-0005-0000-0000-000054A40000}"/>
    <cellStyle name="Comma 4 2 5 2 4 2 2" xfId="9888" xr:uid="{00000000-0005-0000-0000-000055A40000}"/>
    <cellStyle name="Comma 4 2 5 2 4 2 2 2" xfId="25634" xr:uid="{00000000-0005-0000-0000-000056A40000}"/>
    <cellStyle name="Comma 4 2 5 2 4 2 2 2 2" xfId="57017" xr:uid="{00000000-0005-0000-0000-000057A40000}"/>
    <cellStyle name="Comma 4 2 5 2 4 2 2 3" xfId="41436" xr:uid="{00000000-0005-0000-0000-000058A40000}"/>
    <cellStyle name="Comma 4 2 5 2 4 2 3" xfId="30889" xr:uid="{00000000-0005-0000-0000-000059A40000}"/>
    <cellStyle name="Comma 4 2 5 2 4 2 3 2" xfId="62271" xr:uid="{00000000-0005-0000-0000-00005AA40000}"/>
    <cellStyle name="Comma 4 2 5 2 4 2 4" xfId="17861" xr:uid="{00000000-0005-0000-0000-00005BA40000}"/>
    <cellStyle name="Comma 4 2 5 2 4 2 4 2" xfId="49244" xr:uid="{00000000-0005-0000-0000-00005CA40000}"/>
    <cellStyle name="Comma 4 2 5 2 4 2 5" xfId="36172" xr:uid="{00000000-0005-0000-0000-00005DA40000}"/>
    <cellStyle name="Comma 4 2 5 2 4 3" xfId="7230" xr:uid="{00000000-0005-0000-0000-00005EA40000}"/>
    <cellStyle name="Comma 4 2 5 2 4 3 2" xfId="23007" xr:uid="{00000000-0005-0000-0000-00005FA40000}"/>
    <cellStyle name="Comma 4 2 5 2 4 3 2 2" xfId="54390" xr:uid="{00000000-0005-0000-0000-000060A40000}"/>
    <cellStyle name="Comma 4 2 5 2 4 3 3" xfId="38804" xr:uid="{00000000-0005-0000-0000-000061A40000}"/>
    <cellStyle name="Comma 4 2 5 2 4 4" xfId="28262" xr:uid="{00000000-0005-0000-0000-000062A40000}"/>
    <cellStyle name="Comma 4 2 5 2 4 4 2" xfId="59644" xr:uid="{00000000-0005-0000-0000-000063A40000}"/>
    <cellStyle name="Comma 4 2 5 2 4 5" xfId="15232" xr:uid="{00000000-0005-0000-0000-000064A40000}"/>
    <cellStyle name="Comma 4 2 5 2 4 5 2" xfId="46617" xr:uid="{00000000-0005-0000-0000-000065A40000}"/>
    <cellStyle name="Comma 4 2 5 2 4 6" xfId="33542" xr:uid="{00000000-0005-0000-0000-000066A40000}"/>
    <cellStyle name="Comma 4 2 5 2 5" xfId="3000" xr:uid="{00000000-0005-0000-0000-000067A40000}"/>
    <cellStyle name="Comma 4 2 5 2 5 2" xfId="8362" xr:uid="{00000000-0005-0000-0000-000068A40000}"/>
    <cellStyle name="Comma 4 2 5 2 5 2 2" xfId="21481" xr:uid="{00000000-0005-0000-0000-000069A40000}"/>
    <cellStyle name="Comma 4 2 5 2 5 2 2 2" xfId="52864" xr:uid="{00000000-0005-0000-0000-00006AA40000}"/>
    <cellStyle name="Comma 4 2 5 2 5 2 3" xfId="39910" xr:uid="{00000000-0005-0000-0000-00006BA40000}"/>
    <cellStyle name="Comma 4 2 5 2 5 3" xfId="29363" xr:uid="{00000000-0005-0000-0000-00006CA40000}"/>
    <cellStyle name="Comma 4 2 5 2 5 3 2" xfId="60745" xr:uid="{00000000-0005-0000-0000-00006DA40000}"/>
    <cellStyle name="Comma 4 2 5 2 5 4" xfId="13706" xr:uid="{00000000-0005-0000-0000-00006EA40000}"/>
    <cellStyle name="Comma 4 2 5 2 5 4 2" xfId="45091" xr:uid="{00000000-0005-0000-0000-00006FA40000}"/>
    <cellStyle name="Comma 4 2 5 2 5 5" xfId="34646" xr:uid="{00000000-0005-0000-0000-000070A40000}"/>
    <cellStyle name="Comma 4 2 5 2 6" xfId="5704" xr:uid="{00000000-0005-0000-0000-000071A40000}"/>
    <cellStyle name="Comma 4 2 5 2 6 2" xfId="24108" xr:uid="{00000000-0005-0000-0000-000072A40000}"/>
    <cellStyle name="Comma 4 2 5 2 6 2 2" xfId="55491" xr:uid="{00000000-0005-0000-0000-000073A40000}"/>
    <cellStyle name="Comma 4 2 5 2 6 3" xfId="16335" xr:uid="{00000000-0005-0000-0000-000074A40000}"/>
    <cellStyle name="Comma 4 2 5 2 6 3 2" xfId="47718" xr:uid="{00000000-0005-0000-0000-000075A40000}"/>
    <cellStyle name="Comma 4 2 5 2 6 4" xfId="37278" xr:uid="{00000000-0005-0000-0000-000076A40000}"/>
    <cellStyle name="Comma 4 2 5 2 7" xfId="20380" xr:uid="{00000000-0005-0000-0000-000077A40000}"/>
    <cellStyle name="Comma 4 2 5 2 7 2" xfId="51763" xr:uid="{00000000-0005-0000-0000-000078A40000}"/>
    <cellStyle name="Comma 4 2 5 2 8" xfId="26736" xr:uid="{00000000-0005-0000-0000-000079A40000}"/>
    <cellStyle name="Comma 4 2 5 2 8 2" xfId="58118" xr:uid="{00000000-0005-0000-0000-00007AA40000}"/>
    <cellStyle name="Comma 4 2 5 2 9" xfId="12604" xr:uid="{00000000-0005-0000-0000-00007BA40000}"/>
    <cellStyle name="Comma 4 2 5 2 9 2" xfId="43990" xr:uid="{00000000-0005-0000-0000-00007CA40000}"/>
    <cellStyle name="Comma 4 2 5 3" xfId="1829" xr:uid="{00000000-0005-0000-0000-00007DA40000}"/>
    <cellStyle name="Comma 4 2 5 3 2" xfId="4529" xr:uid="{00000000-0005-0000-0000-00007EA40000}"/>
    <cellStyle name="Comma 4 2 5 3 2 2" xfId="9890" xr:uid="{00000000-0005-0000-0000-00007FA40000}"/>
    <cellStyle name="Comma 4 2 5 3 2 2 2" xfId="23009" xr:uid="{00000000-0005-0000-0000-000080A40000}"/>
    <cellStyle name="Comma 4 2 5 3 2 2 2 2" xfId="54392" xr:uid="{00000000-0005-0000-0000-000081A40000}"/>
    <cellStyle name="Comma 4 2 5 3 2 2 3" xfId="41438" xr:uid="{00000000-0005-0000-0000-000082A40000}"/>
    <cellStyle name="Comma 4 2 5 3 2 3" xfId="30891" xr:uid="{00000000-0005-0000-0000-000083A40000}"/>
    <cellStyle name="Comma 4 2 5 3 2 3 2" xfId="62273" xr:uid="{00000000-0005-0000-0000-000084A40000}"/>
    <cellStyle name="Comma 4 2 5 3 2 4" xfId="15234" xr:uid="{00000000-0005-0000-0000-000085A40000}"/>
    <cellStyle name="Comma 4 2 5 3 2 4 2" xfId="46619" xr:uid="{00000000-0005-0000-0000-000086A40000}"/>
    <cellStyle name="Comma 4 2 5 3 2 5" xfId="36174" xr:uid="{00000000-0005-0000-0000-000087A40000}"/>
    <cellStyle name="Comma 4 2 5 3 3" xfId="7232" xr:uid="{00000000-0005-0000-0000-000088A40000}"/>
    <cellStyle name="Comma 4 2 5 3 3 2" xfId="25636" xr:uid="{00000000-0005-0000-0000-000089A40000}"/>
    <cellStyle name="Comma 4 2 5 3 3 2 2" xfId="57019" xr:uid="{00000000-0005-0000-0000-00008AA40000}"/>
    <cellStyle name="Comma 4 2 5 3 3 3" xfId="17863" xr:uid="{00000000-0005-0000-0000-00008BA40000}"/>
    <cellStyle name="Comma 4 2 5 3 3 3 2" xfId="49246" xr:uid="{00000000-0005-0000-0000-00008CA40000}"/>
    <cellStyle name="Comma 4 2 5 3 3 4" xfId="38806" xr:uid="{00000000-0005-0000-0000-00008DA40000}"/>
    <cellStyle name="Comma 4 2 5 3 4" xfId="20382" xr:uid="{00000000-0005-0000-0000-00008EA40000}"/>
    <cellStyle name="Comma 4 2 5 3 4 2" xfId="51765" xr:uid="{00000000-0005-0000-0000-00008FA40000}"/>
    <cellStyle name="Comma 4 2 5 3 5" xfId="28264" xr:uid="{00000000-0005-0000-0000-000090A40000}"/>
    <cellStyle name="Comma 4 2 5 3 5 2" xfId="59646" xr:uid="{00000000-0005-0000-0000-000091A40000}"/>
    <cellStyle name="Comma 4 2 5 3 6" xfId="12606" xr:uid="{00000000-0005-0000-0000-000092A40000}"/>
    <cellStyle name="Comma 4 2 5 3 6 2" xfId="43992" xr:uid="{00000000-0005-0000-0000-000093A40000}"/>
    <cellStyle name="Comma 4 2 5 3 7" xfId="33544" xr:uid="{00000000-0005-0000-0000-000094A40000}"/>
    <cellStyle name="Comma 4 2 5 4" xfId="1830" xr:uid="{00000000-0005-0000-0000-000095A40000}"/>
    <cellStyle name="Comma 4 2 5 4 2" xfId="4530" xr:uid="{00000000-0005-0000-0000-000096A40000}"/>
    <cellStyle name="Comma 4 2 5 4 2 2" xfId="9891" xr:uid="{00000000-0005-0000-0000-000097A40000}"/>
    <cellStyle name="Comma 4 2 5 4 2 2 2" xfId="23010" xr:uid="{00000000-0005-0000-0000-000098A40000}"/>
    <cellStyle name="Comma 4 2 5 4 2 2 2 2" xfId="54393" xr:uid="{00000000-0005-0000-0000-000099A40000}"/>
    <cellStyle name="Comma 4 2 5 4 2 2 3" xfId="41439" xr:uid="{00000000-0005-0000-0000-00009AA40000}"/>
    <cellStyle name="Comma 4 2 5 4 2 3" xfId="30892" xr:uid="{00000000-0005-0000-0000-00009BA40000}"/>
    <cellStyle name="Comma 4 2 5 4 2 3 2" xfId="62274" xr:uid="{00000000-0005-0000-0000-00009CA40000}"/>
    <cellStyle name="Comma 4 2 5 4 2 4" xfId="15235" xr:uid="{00000000-0005-0000-0000-00009DA40000}"/>
    <cellStyle name="Comma 4 2 5 4 2 4 2" xfId="46620" xr:uid="{00000000-0005-0000-0000-00009EA40000}"/>
    <cellStyle name="Comma 4 2 5 4 2 5" xfId="36175" xr:uid="{00000000-0005-0000-0000-00009FA40000}"/>
    <cellStyle name="Comma 4 2 5 4 3" xfId="7233" xr:uid="{00000000-0005-0000-0000-0000A0A40000}"/>
    <cellStyle name="Comma 4 2 5 4 3 2" xfId="25637" xr:uid="{00000000-0005-0000-0000-0000A1A40000}"/>
    <cellStyle name="Comma 4 2 5 4 3 2 2" xfId="57020" xr:uid="{00000000-0005-0000-0000-0000A2A40000}"/>
    <cellStyle name="Comma 4 2 5 4 3 3" xfId="17864" xr:uid="{00000000-0005-0000-0000-0000A3A40000}"/>
    <cellStyle name="Comma 4 2 5 4 3 3 2" xfId="49247" xr:uid="{00000000-0005-0000-0000-0000A4A40000}"/>
    <cellStyle name="Comma 4 2 5 4 3 4" xfId="38807" xr:uid="{00000000-0005-0000-0000-0000A5A40000}"/>
    <cellStyle name="Comma 4 2 5 4 4" xfId="20383" xr:uid="{00000000-0005-0000-0000-0000A6A40000}"/>
    <cellStyle name="Comma 4 2 5 4 4 2" xfId="51766" xr:uid="{00000000-0005-0000-0000-0000A7A40000}"/>
    <cellStyle name="Comma 4 2 5 4 5" xfId="28265" xr:uid="{00000000-0005-0000-0000-0000A8A40000}"/>
    <cellStyle name="Comma 4 2 5 4 5 2" xfId="59647" xr:uid="{00000000-0005-0000-0000-0000A9A40000}"/>
    <cellStyle name="Comma 4 2 5 4 6" xfId="12607" xr:uid="{00000000-0005-0000-0000-0000AAA40000}"/>
    <cellStyle name="Comma 4 2 5 4 6 2" xfId="43993" xr:uid="{00000000-0005-0000-0000-0000ABA40000}"/>
    <cellStyle name="Comma 4 2 5 4 7" xfId="33545" xr:uid="{00000000-0005-0000-0000-0000ACA40000}"/>
    <cellStyle name="Comma 4 2 5 5" xfId="2752" xr:uid="{00000000-0005-0000-0000-0000ADA40000}"/>
    <cellStyle name="Comma 4 2 5 5 2" xfId="5425" xr:uid="{00000000-0005-0000-0000-0000AEA40000}"/>
    <cellStyle name="Comma 4 2 5 5 2 2" xfId="10780" xr:uid="{00000000-0005-0000-0000-0000AFA40000}"/>
    <cellStyle name="Comma 4 2 5 5 2 2 2" xfId="23892" xr:uid="{00000000-0005-0000-0000-0000B0A40000}"/>
    <cellStyle name="Comma 4 2 5 5 2 2 2 2" xfId="55275" xr:uid="{00000000-0005-0000-0000-0000B1A40000}"/>
    <cellStyle name="Comma 4 2 5 5 2 2 3" xfId="42321" xr:uid="{00000000-0005-0000-0000-0000B2A40000}"/>
    <cellStyle name="Comma 4 2 5 5 2 3" xfId="31774" xr:uid="{00000000-0005-0000-0000-0000B3A40000}"/>
    <cellStyle name="Comma 4 2 5 5 2 3 2" xfId="63156" xr:uid="{00000000-0005-0000-0000-0000B4A40000}"/>
    <cellStyle name="Comma 4 2 5 5 2 4" xfId="16117" xr:uid="{00000000-0005-0000-0000-0000B5A40000}"/>
    <cellStyle name="Comma 4 2 5 5 2 4 2" xfId="47502" xr:uid="{00000000-0005-0000-0000-0000B6A40000}"/>
    <cellStyle name="Comma 4 2 5 5 2 5" xfId="37057" xr:uid="{00000000-0005-0000-0000-0000B7A40000}"/>
    <cellStyle name="Comma 4 2 5 5 3" xfId="8133" xr:uid="{00000000-0005-0000-0000-0000B8A40000}"/>
    <cellStyle name="Comma 4 2 5 5 3 2" xfId="26519" xr:uid="{00000000-0005-0000-0000-0000B9A40000}"/>
    <cellStyle name="Comma 4 2 5 5 3 2 2" xfId="57902" xr:uid="{00000000-0005-0000-0000-0000BAA40000}"/>
    <cellStyle name="Comma 4 2 5 5 3 3" xfId="18746" xr:uid="{00000000-0005-0000-0000-0000BBA40000}"/>
    <cellStyle name="Comma 4 2 5 5 3 3 2" xfId="50129" xr:uid="{00000000-0005-0000-0000-0000BCA40000}"/>
    <cellStyle name="Comma 4 2 5 5 3 4" xfId="39691" xr:uid="{00000000-0005-0000-0000-0000BDA40000}"/>
    <cellStyle name="Comma 4 2 5 5 4" xfId="21265" xr:uid="{00000000-0005-0000-0000-0000BEA40000}"/>
    <cellStyle name="Comma 4 2 5 5 4 2" xfId="52648" xr:uid="{00000000-0005-0000-0000-0000BFA40000}"/>
    <cellStyle name="Comma 4 2 5 5 5" xfId="29147" xr:uid="{00000000-0005-0000-0000-0000C0A40000}"/>
    <cellStyle name="Comma 4 2 5 5 5 2" xfId="60529" xr:uid="{00000000-0005-0000-0000-0000C1A40000}"/>
    <cellStyle name="Comma 4 2 5 5 6" xfId="13489" xr:uid="{00000000-0005-0000-0000-0000C2A40000}"/>
    <cellStyle name="Comma 4 2 5 5 6 2" xfId="44875" xr:uid="{00000000-0005-0000-0000-0000C3A40000}"/>
    <cellStyle name="Comma 4 2 5 5 7" xfId="34427" xr:uid="{00000000-0005-0000-0000-0000C4A40000}"/>
    <cellStyle name="Comma 4 2 5 6" xfId="2811" xr:uid="{00000000-0005-0000-0000-0000C5A40000}"/>
    <cellStyle name="Comma 4 2 5 6 2" xfId="5484" xr:uid="{00000000-0005-0000-0000-0000C6A40000}"/>
    <cellStyle name="Comma 4 2 5 6 2 2" xfId="10835" xr:uid="{00000000-0005-0000-0000-0000C7A40000}"/>
    <cellStyle name="Comma 4 2 5 6 2 2 2" xfId="23946" xr:uid="{00000000-0005-0000-0000-0000C8A40000}"/>
    <cellStyle name="Comma 4 2 5 6 2 2 2 2" xfId="55329" xr:uid="{00000000-0005-0000-0000-0000C9A40000}"/>
    <cellStyle name="Comma 4 2 5 6 2 2 3" xfId="42375" xr:uid="{00000000-0005-0000-0000-0000CAA40000}"/>
    <cellStyle name="Comma 4 2 5 6 2 3" xfId="31828" xr:uid="{00000000-0005-0000-0000-0000CBA40000}"/>
    <cellStyle name="Comma 4 2 5 6 2 3 2" xfId="63210" xr:uid="{00000000-0005-0000-0000-0000CCA40000}"/>
    <cellStyle name="Comma 4 2 5 6 2 4" xfId="16171" xr:uid="{00000000-0005-0000-0000-0000CDA40000}"/>
    <cellStyle name="Comma 4 2 5 6 2 4 2" xfId="47556" xr:uid="{00000000-0005-0000-0000-0000CEA40000}"/>
    <cellStyle name="Comma 4 2 5 6 2 5" xfId="37111" xr:uid="{00000000-0005-0000-0000-0000CFA40000}"/>
    <cellStyle name="Comma 4 2 5 6 3" xfId="8189" xr:uid="{00000000-0005-0000-0000-0000D0A40000}"/>
    <cellStyle name="Comma 4 2 5 6 3 2" xfId="26573" xr:uid="{00000000-0005-0000-0000-0000D1A40000}"/>
    <cellStyle name="Comma 4 2 5 6 3 2 2" xfId="57956" xr:uid="{00000000-0005-0000-0000-0000D2A40000}"/>
    <cellStyle name="Comma 4 2 5 6 3 3" xfId="18800" xr:uid="{00000000-0005-0000-0000-0000D3A40000}"/>
    <cellStyle name="Comma 4 2 5 6 3 3 2" xfId="50183" xr:uid="{00000000-0005-0000-0000-0000D4A40000}"/>
    <cellStyle name="Comma 4 2 5 6 3 4" xfId="39745" xr:uid="{00000000-0005-0000-0000-0000D5A40000}"/>
    <cellStyle name="Comma 4 2 5 6 4" xfId="21319" xr:uid="{00000000-0005-0000-0000-0000D6A40000}"/>
    <cellStyle name="Comma 4 2 5 6 4 2" xfId="52702" xr:uid="{00000000-0005-0000-0000-0000D7A40000}"/>
    <cellStyle name="Comma 4 2 5 6 5" xfId="29201" xr:uid="{00000000-0005-0000-0000-0000D8A40000}"/>
    <cellStyle name="Comma 4 2 5 6 5 2" xfId="60583" xr:uid="{00000000-0005-0000-0000-0000D9A40000}"/>
    <cellStyle name="Comma 4 2 5 6 6" xfId="13543" xr:uid="{00000000-0005-0000-0000-0000DAA40000}"/>
    <cellStyle name="Comma 4 2 5 6 6 2" xfId="44929" xr:uid="{00000000-0005-0000-0000-0000DBA40000}"/>
    <cellStyle name="Comma 4 2 5 6 7" xfId="34481" xr:uid="{00000000-0005-0000-0000-0000DCA40000}"/>
    <cellStyle name="Comma 4 2 5 7" xfId="1826" xr:uid="{00000000-0005-0000-0000-0000DDA40000}"/>
    <cellStyle name="Comma 4 2 5 7 2" xfId="4526" xr:uid="{00000000-0005-0000-0000-0000DEA40000}"/>
    <cellStyle name="Comma 4 2 5 7 2 2" xfId="9887" xr:uid="{00000000-0005-0000-0000-0000DFA40000}"/>
    <cellStyle name="Comma 4 2 5 7 2 2 2" xfId="25633" xr:uid="{00000000-0005-0000-0000-0000E0A40000}"/>
    <cellStyle name="Comma 4 2 5 7 2 2 2 2" xfId="57016" xr:uid="{00000000-0005-0000-0000-0000E1A40000}"/>
    <cellStyle name="Comma 4 2 5 7 2 2 3" xfId="41435" xr:uid="{00000000-0005-0000-0000-0000E2A40000}"/>
    <cellStyle name="Comma 4 2 5 7 2 3" xfId="30888" xr:uid="{00000000-0005-0000-0000-0000E3A40000}"/>
    <cellStyle name="Comma 4 2 5 7 2 3 2" xfId="62270" xr:uid="{00000000-0005-0000-0000-0000E4A40000}"/>
    <cellStyle name="Comma 4 2 5 7 2 4" xfId="17860" xr:uid="{00000000-0005-0000-0000-0000E5A40000}"/>
    <cellStyle name="Comma 4 2 5 7 2 4 2" xfId="49243" xr:uid="{00000000-0005-0000-0000-0000E6A40000}"/>
    <cellStyle name="Comma 4 2 5 7 2 5" xfId="36171" xr:uid="{00000000-0005-0000-0000-0000E7A40000}"/>
    <cellStyle name="Comma 4 2 5 7 3" xfId="7229" xr:uid="{00000000-0005-0000-0000-0000E8A40000}"/>
    <cellStyle name="Comma 4 2 5 7 3 2" xfId="23006" xr:uid="{00000000-0005-0000-0000-0000E9A40000}"/>
    <cellStyle name="Comma 4 2 5 7 3 2 2" xfId="54389" xr:uid="{00000000-0005-0000-0000-0000EAA40000}"/>
    <cellStyle name="Comma 4 2 5 7 3 3" xfId="38803" xr:uid="{00000000-0005-0000-0000-0000EBA40000}"/>
    <cellStyle name="Comma 4 2 5 7 4" xfId="28261" xr:uid="{00000000-0005-0000-0000-0000ECA40000}"/>
    <cellStyle name="Comma 4 2 5 7 4 2" xfId="59643" xr:uid="{00000000-0005-0000-0000-0000EDA40000}"/>
    <cellStyle name="Comma 4 2 5 7 5" xfId="15231" xr:uid="{00000000-0005-0000-0000-0000EEA40000}"/>
    <cellStyle name="Comma 4 2 5 7 5 2" xfId="46616" xr:uid="{00000000-0005-0000-0000-0000EFA40000}"/>
    <cellStyle name="Comma 4 2 5 7 6" xfId="33541" xr:uid="{00000000-0005-0000-0000-0000F0A40000}"/>
    <cellStyle name="Comma 4 2 5 8" xfId="2946" xr:uid="{00000000-0005-0000-0000-0000F1A40000}"/>
    <cellStyle name="Comma 4 2 5 8 2" xfId="8308" xr:uid="{00000000-0005-0000-0000-0000F2A40000}"/>
    <cellStyle name="Comma 4 2 5 8 2 2" xfId="21427" xr:uid="{00000000-0005-0000-0000-0000F3A40000}"/>
    <cellStyle name="Comma 4 2 5 8 2 2 2" xfId="52810" xr:uid="{00000000-0005-0000-0000-0000F4A40000}"/>
    <cellStyle name="Comma 4 2 5 8 2 3" xfId="39856" xr:uid="{00000000-0005-0000-0000-0000F5A40000}"/>
    <cellStyle name="Comma 4 2 5 8 3" xfId="29309" xr:uid="{00000000-0005-0000-0000-0000F6A40000}"/>
    <cellStyle name="Comma 4 2 5 8 3 2" xfId="60691" xr:uid="{00000000-0005-0000-0000-0000F7A40000}"/>
    <cellStyle name="Comma 4 2 5 8 4" xfId="13652" xr:uid="{00000000-0005-0000-0000-0000F8A40000}"/>
    <cellStyle name="Comma 4 2 5 8 4 2" xfId="45037" xr:uid="{00000000-0005-0000-0000-0000F9A40000}"/>
    <cellStyle name="Comma 4 2 5 8 5" xfId="34592" xr:uid="{00000000-0005-0000-0000-0000FAA40000}"/>
    <cellStyle name="Comma 4 2 5 9" xfId="5650" xr:uid="{00000000-0005-0000-0000-0000FBA40000}"/>
    <cellStyle name="Comma 4 2 5 9 2" xfId="24054" xr:uid="{00000000-0005-0000-0000-0000FCA40000}"/>
    <cellStyle name="Comma 4 2 5 9 2 2" xfId="55437" xr:uid="{00000000-0005-0000-0000-0000FDA40000}"/>
    <cellStyle name="Comma 4 2 5 9 3" xfId="16281" xr:uid="{00000000-0005-0000-0000-0000FEA40000}"/>
    <cellStyle name="Comma 4 2 5 9 3 2" xfId="47664" xr:uid="{00000000-0005-0000-0000-0000FFA40000}"/>
    <cellStyle name="Comma 4 2 5 9 4" xfId="37224" xr:uid="{00000000-0005-0000-0000-000000A50000}"/>
    <cellStyle name="Comma 4 2 6" xfId="264" xr:uid="{00000000-0005-0000-0000-000001A50000}"/>
    <cellStyle name="Comma 4 2 6 10" xfId="26709" xr:uid="{00000000-0005-0000-0000-000002A50000}"/>
    <cellStyle name="Comma 4 2 6 10 2" xfId="58091" xr:uid="{00000000-0005-0000-0000-000003A50000}"/>
    <cellStyle name="Comma 4 2 6 11" xfId="12608" xr:uid="{00000000-0005-0000-0000-000004A50000}"/>
    <cellStyle name="Comma 4 2 6 11 2" xfId="43994" xr:uid="{00000000-0005-0000-0000-000005A50000}"/>
    <cellStyle name="Comma 4 2 6 12" xfId="31989" xr:uid="{00000000-0005-0000-0000-000006A50000}"/>
    <cellStyle name="Comma 4 2 6 2" xfId="1832" xr:uid="{00000000-0005-0000-0000-000007A50000}"/>
    <cellStyle name="Comma 4 2 6 2 2" xfId="1833" xr:uid="{00000000-0005-0000-0000-000008A50000}"/>
    <cellStyle name="Comma 4 2 6 2 2 2" xfId="4533" xr:uid="{00000000-0005-0000-0000-000009A50000}"/>
    <cellStyle name="Comma 4 2 6 2 2 2 2" xfId="9894" xr:uid="{00000000-0005-0000-0000-00000AA50000}"/>
    <cellStyle name="Comma 4 2 6 2 2 2 2 2" xfId="23013" xr:uid="{00000000-0005-0000-0000-00000BA50000}"/>
    <cellStyle name="Comma 4 2 6 2 2 2 2 2 2" xfId="54396" xr:uid="{00000000-0005-0000-0000-00000CA50000}"/>
    <cellStyle name="Comma 4 2 6 2 2 2 2 3" xfId="41442" xr:uid="{00000000-0005-0000-0000-00000DA50000}"/>
    <cellStyle name="Comma 4 2 6 2 2 2 3" xfId="30895" xr:uid="{00000000-0005-0000-0000-00000EA50000}"/>
    <cellStyle name="Comma 4 2 6 2 2 2 3 2" xfId="62277" xr:uid="{00000000-0005-0000-0000-00000FA50000}"/>
    <cellStyle name="Comma 4 2 6 2 2 2 4" xfId="15238" xr:uid="{00000000-0005-0000-0000-000010A50000}"/>
    <cellStyle name="Comma 4 2 6 2 2 2 4 2" xfId="46623" xr:uid="{00000000-0005-0000-0000-000011A50000}"/>
    <cellStyle name="Comma 4 2 6 2 2 2 5" xfId="36178" xr:uid="{00000000-0005-0000-0000-000012A50000}"/>
    <cellStyle name="Comma 4 2 6 2 2 3" xfId="7236" xr:uid="{00000000-0005-0000-0000-000013A50000}"/>
    <cellStyle name="Comma 4 2 6 2 2 3 2" xfId="25640" xr:uid="{00000000-0005-0000-0000-000014A50000}"/>
    <cellStyle name="Comma 4 2 6 2 2 3 2 2" xfId="57023" xr:uid="{00000000-0005-0000-0000-000015A50000}"/>
    <cellStyle name="Comma 4 2 6 2 2 3 3" xfId="17867" xr:uid="{00000000-0005-0000-0000-000016A50000}"/>
    <cellStyle name="Comma 4 2 6 2 2 3 3 2" xfId="49250" xr:uid="{00000000-0005-0000-0000-000017A50000}"/>
    <cellStyle name="Comma 4 2 6 2 2 3 4" xfId="38810" xr:uid="{00000000-0005-0000-0000-000018A50000}"/>
    <cellStyle name="Comma 4 2 6 2 2 4" xfId="20386" xr:uid="{00000000-0005-0000-0000-000019A50000}"/>
    <cellStyle name="Comma 4 2 6 2 2 4 2" xfId="51769" xr:uid="{00000000-0005-0000-0000-00001AA50000}"/>
    <cellStyle name="Comma 4 2 6 2 2 5" xfId="28268" xr:uid="{00000000-0005-0000-0000-00001BA50000}"/>
    <cellStyle name="Comma 4 2 6 2 2 5 2" xfId="59650" xr:uid="{00000000-0005-0000-0000-00001CA50000}"/>
    <cellStyle name="Comma 4 2 6 2 2 6" xfId="12610" xr:uid="{00000000-0005-0000-0000-00001DA50000}"/>
    <cellStyle name="Comma 4 2 6 2 2 6 2" xfId="43996" xr:uid="{00000000-0005-0000-0000-00001EA50000}"/>
    <cellStyle name="Comma 4 2 6 2 2 7" xfId="33548" xr:uid="{00000000-0005-0000-0000-00001FA50000}"/>
    <cellStyle name="Comma 4 2 6 2 3" xfId="4532" xr:uid="{00000000-0005-0000-0000-000020A50000}"/>
    <cellStyle name="Comma 4 2 6 2 3 2" xfId="9893" xr:uid="{00000000-0005-0000-0000-000021A50000}"/>
    <cellStyle name="Comma 4 2 6 2 3 2 2" xfId="23012" xr:uid="{00000000-0005-0000-0000-000022A50000}"/>
    <cellStyle name="Comma 4 2 6 2 3 2 2 2" xfId="54395" xr:uid="{00000000-0005-0000-0000-000023A50000}"/>
    <cellStyle name="Comma 4 2 6 2 3 2 3" xfId="41441" xr:uid="{00000000-0005-0000-0000-000024A50000}"/>
    <cellStyle name="Comma 4 2 6 2 3 3" xfId="30894" xr:uid="{00000000-0005-0000-0000-000025A50000}"/>
    <cellStyle name="Comma 4 2 6 2 3 3 2" xfId="62276" xr:uid="{00000000-0005-0000-0000-000026A50000}"/>
    <cellStyle name="Comma 4 2 6 2 3 4" xfId="15237" xr:uid="{00000000-0005-0000-0000-000027A50000}"/>
    <cellStyle name="Comma 4 2 6 2 3 4 2" xfId="46622" xr:uid="{00000000-0005-0000-0000-000028A50000}"/>
    <cellStyle name="Comma 4 2 6 2 3 5" xfId="36177" xr:uid="{00000000-0005-0000-0000-000029A50000}"/>
    <cellStyle name="Comma 4 2 6 2 4" xfId="7235" xr:uid="{00000000-0005-0000-0000-00002AA50000}"/>
    <cellStyle name="Comma 4 2 6 2 4 2" xfId="25639" xr:uid="{00000000-0005-0000-0000-00002BA50000}"/>
    <cellStyle name="Comma 4 2 6 2 4 2 2" xfId="57022" xr:uid="{00000000-0005-0000-0000-00002CA50000}"/>
    <cellStyle name="Comma 4 2 6 2 4 3" xfId="17866" xr:uid="{00000000-0005-0000-0000-00002DA50000}"/>
    <cellStyle name="Comma 4 2 6 2 4 3 2" xfId="49249" xr:uid="{00000000-0005-0000-0000-00002EA50000}"/>
    <cellStyle name="Comma 4 2 6 2 4 4" xfId="38809" xr:uid="{00000000-0005-0000-0000-00002FA50000}"/>
    <cellStyle name="Comma 4 2 6 2 5" xfId="20385" xr:uid="{00000000-0005-0000-0000-000030A50000}"/>
    <cellStyle name="Comma 4 2 6 2 5 2" xfId="51768" xr:uid="{00000000-0005-0000-0000-000031A50000}"/>
    <cellStyle name="Comma 4 2 6 2 6" xfId="28267" xr:uid="{00000000-0005-0000-0000-000032A50000}"/>
    <cellStyle name="Comma 4 2 6 2 6 2" xfId="59649" xr:uid="{00000000-0005-0000-0000-000033A50000}"/>
    <cellStyle name="Comma 4 2 6 2 7" xfId="12609" xr:uid="{00000000-0005-0000-0000-000034A50000}"/>
    <cellStyle name="Comma 4 2 6 2 7 2" xfId="43995" xr:uid="{00000000-0005-0000-0000-000035A50000}"/>
    <cellStyle name="Comma 4 2 6 2 8" xfId="33547" xr:uid="{00000000-0005-0000-0000-000036A50000}"/>
    <cellStyle name="Comma 4 2 6 3" xfId="1834" xr:uid="{00000000-0005-0000-0000-000037A50000}"/>
    <cellStyle name="Comma 4 2 6 3 2" xfId="4534" xr:uid="{00000000-0005-0000-0000-000038A50000}"/>
    <cellStyle name="Comma 4 2 6 3 2 2" xfId="9895" xr:uid="{00000000-0005-0000-0000-000039A50000}"/>
    <cellStyle name="Comma 4 2 6 3 2 2 2" xfId="23014" xr:uid="{00000000-0005-0000-0000-00003AA50000}"/>
    <cellStyle name="Comma 4 2 6 3 2 2 2 2" xfId="54397" xr:uid="{00000000-0005-0000-0000-00003BA50000}"/>
    <cellStyle name="Comma 4 2 6 3 2 2 3" xfId="41443" xr:uid="{00000000-0005-0000-0000-00003CA50000}"/>
    <cellStyle name="Comma 4 2 6 3 2 3" xfId="30896" xr:uid="{00000000-0005-0000-0000-00003DA50000}"/>
    <cellStyle name="Comma 4 2 6 3 2 3 2" xfId="62278" xr:uid="{00000000-0005-0000-0000-00003EA50000}"/>
    <cellStyle name="Comma 4 2 6 3 2 4" xfId="15239" xr:uid="{00000000-0005-0000-0000-00003FA50000}"/>
    <cellStyle name="Comma 4 2 6 3 2 4 2" xfId="46624" xr:uid="{00000000-0005-0000-0000-000040A50000}"/>
    <cellStyle name="Comma 4 2 6 3 2 5" xfId="36179" xr:uid="{00000000-0005-0000-0000-000041A50000}"/>
    <cellStyle name="Comma 4 2 6 3 3" xfId="7237" xr:uid="{00000000-0005-0000-0000-000042A50000}"/>
    <cellStyle name="Comma 4 2 6 3 3 2" xfId="25641" xr:uid="{00000000-0005-0000-0000-000043A50000}"/>
    <cellStyle name="Comma 4 2 6 3 3 2 2" xfId="57024" xr:uid="{00000000-0005-0000-0000-000044A50000}"/>
    <cellStyle name="Comma 4 2 6 3 3 3" xfId="17868" xr:uid="{00000000-0005-0000-0000-000045A50000}"/>
    <cellStyle name="Comma 4 2 6 3 3 3 2" xfId="49251" xr:uid="{00000000-0005-0000-0000-000046A50000}"/>
    <cellStyle name="Comma 4 2 6 3 3 4" xfId="38811" xr:uid="{00000000-0005-0000-0000-000047A50000}"/>
    <cellStyle name="Comma 4 2 6 3 4" xfId="20387" xr:uid="{00000000-0005-0000-0000-000048A50000}"/>
    <cellStyle name="Comma 4 2 6 3 4 2" xfId="51770" xr:uid="{00000000-0005-0000-0000-000049A50000}"/>
    <cellStyle name="Comma 4 2 6 3 5" xfId="28269" xr:uid="{00000000-0005-0000-0000-00004AA50000}"/>
    <cellStyle name="Comma 4 2 6 3 5 2" xfId="59651" xr:uid="{00000000-0005-0000-0000-00004BA50000}"/>
    <cellStyle name="Comma 4 2 6 3 6" xfId="12611" xr:uid="{00000000-0005-0000-0000-00004CA50000}"/>
    <cellStyle name="Comma 4 2 6 3 6 2" xfId="43997" xr:uid="{00000000-0005-0000-0000-00004DA50000}"/>
    <cellStyle name="Comma 4 2 6 3 7" xfId="33549" xr:uid="{00000000-0005-0000-0000-00004EA50000}"/>
    <cellStyle name="Comma 4 2 6 4" xfId="1835" xr:uid="{00000000-0005-0000-0000-00004FA50000}"/>
    <cellStyle name="Comma 4 2 6 4 2" xfId="4535" xr:uid="{00000000-0005-0000-0000-000050A50000}"/>
    <cellStyle name="Comma 4 2 6 4 2 2" xfId="9896" xr:uid="{00000000-0005-0000-0000-000051A50000}"/>
    <cellStyle name="Comma 4 2 6 4 2 2 2" xfId="23015" xr:uid="{00000000-0005-0000-0000-000052A50000}"/>
    <cellStyle name="Comma 4 2 6 4 2 2 2 2" xfId="54398" xr:uid="{00000000-0005-0000-0000-000053A50000}"/>
    <cellStyle name="Comma 4 2 6 4 2 2 3" xfId="41444" xr:uid="{00000000-0005-0000-0000-000054A50000}"/>
    <cellStyle name="Comma 4 2 6 4 2 3" xfId="30897" xr:uid="{00000000-0005-0000-0000-000055A50000}"/>
    <cellStyle name="Comma 4 2 6 4 2 3 2" xfId="62279" xr:uid="{00000000-0005-0000-0000-000056A50000}"/>
    <cellStyle name="Comma 4 2 6 4 2 4" xfId="15240" xr:uid="{00000000-0005-0000-0000-000057A50000}"/>
    <cellStyle name="Comma 4 2 6 4 2 4 2" xfId="46625" xr:uid="{00000000-0005-0000-0000-000058A50000}"/>
    <cellStyle name="Comma 4 2 6 4 2 5" xfId="36180" xr:uid="{00000000-0005-0000-0000-000059A50000}"/>
    <cellStyle name="Comma 4 2 6 4 3" xfId="7238" xr:uid="{00000000-0005-0000-0000-00005AA50000}"/>
    <cellStyle name="Comma 4 2 6 4 3 2" xfId="25642" xr:uid="{00000000-0005-0000-0000-00005BA50000}"/>
    <cellStyle name="Comma 4 2 6 4 3 2 2" xfId="57025" xr:uid="{00000000-0005-0000-0000-00005CA50000}"/>
    <cellStyle name="Comma 4 2 6 4 3 3" xfId="17869" xr:uid="{00000000-0005-0000-0000-00005DA50000}"/>
    <cellStyle name="Comma 4 2 6 4 3 3 2" xfId="49252" xr:uid="{00000000-0005-0000-0000-00005EA50000}"/>
    <cellStyle name="Comma 4 2 6 4 3 4" xfId="38812" xr:uid="{00000000-0005-0000-0000-00005FA50000}"/>
    <cellStyle name="Comma 4 2 6 4 4" xfId="20388" xr:uid="{00000000-0005-0000-0000-000060A50000}"/>
    <cellStyle name="Comma 4 2 6 4 4 2" xfId="51771" xr:uid="{00000000-0005-0000-0000-000061A50000}"/>
    <cellStyle name="Comma 4 2 6 4 5" xfId="28270" xr:uid="{00000000-0005-0000-0000-000062A50000}"/>
    <cellStyle name="Comma 4 2 6 4 5 2" xfId="59652" xr:uid="{00000000-0005-0000-0000-000063A50000}"/>
    <cellStyle name="Comma 4 2 6 4 6" xfId="12612" xr:uid="{00000000-0005-0000-0000-000064A50000}"/>
    <cellStyle name="Comma 4 2 6 4 6 2" xfId="43998" xr:uid="{00000000-0005-0000-0000-000065A50000}"/>
    <cellStyle name="Comma 4 2 6 4 7" xfId="33550" xr:uid="{00000000-0005-0000-0000-000066A50000}"/>
    <cellStyle name="Comma 4 2 6 5" xfId="2838" xr:uid="{00000000-0005-0000-0000-000067A50000}"/>
    <cellStyle name="Comma 4 2 6 5 2" xfId="5511" xr:uid="{00000000-0005-0000-0000-000068A50000}"/>
    <cellStyle name="Comma 4 2 6 5 2 2" xfId="10862" xr:uid="{00000000-0005-0000-0000-000069A50000}"/>
    <cellStyle name="Comma 4 2 6 5 2 2 2" xfId="23973" xr:uid="{00000000-0005-0000-0000-00006AA50000}"/>
    <cellStyle name="Comma 4 2 6 5 2 2 2 2" xfId="55356" xr:uid="{00000000-0005-0000-0000-00006BA50000}"/>
    <cellStyle name="Comma 4 2 6 5 2 2 3" xfId="42402" xr:uid="{00000000-0005-0000-0000-00006CA50000}"/>
    <cellStyle name="Comma 4 2 6 5 2 3" xfId="31855" xr:uid="{00000000-0005-0000-0000-00006DA50000}"/>
    <cellStyle name="Comma 4 2 6 5 2 3 2" xfId="63237" xr:uid="{00000000-0005-0000-0000-00006EA50000}"/>
    <cellStyle name="Comma 4 2 6 5 2 4" xfId="16198" xr:uid="{00000000-0005-0000-0000-00006FA50000}"/>
    <cellStyle name="Comma 4 2 6 5 2 4 2" xfId="47583" xr:uid="{00000000-0005-0000-0000-000070A50000}"/>
    <cellStyle name="Comma 4 2 6 5 2 5" xfId="37138" xr:uid="{00000000-0005-0000-0000-000071A50000}"/>
    <cellStyle name="Comma 4 2 6 5 3" xfId="8216" xr:uid="{00000000-0005-0000-0000-000072A50000}"/>
    <cellStyle name="Comma 4 2 6 5 3 2" xfId="26600" xr:uid="{00000000-0005-0000-0000-000073A50000}"/>
    <cellStyle name="Comma 4 2 6 5 3 2 2" xfId="57983" xr:uid="{00000000-0005-0000-0000-000074A50000}"/>
    <cellStyle name="Comma 4 2 6 5 3 3" xfId="18827" xr:uid="{00000000-0005-0000-0000-000075A50000}"/>
    <cellStyle name="Comma 4 2 6 5 3 3 2" xfId="50210" xr:uid="{00000000-0005-0000-0000-000076A50000}"/>
    <cellStyle name="Comma 4 2 6 5 3 4" xfId="39772" xr:uid="{00000000-0005-0000-0000-000077A50000}"/>
    <cellStyle name="Comma 4 2 6 5 4" xfId="21346" xr:uid="{00000000-0005-0000-0000-000078A50000}"/>
    <cellStyle name="Comma 4 2 6 5 4 2" xfId="52729" xr:uid="{00000000-0005-0000-0000-000079A50000}"/>
    <cellStyle name="Comma 4 2 6 5 5" xfId="29228" xr:uid="{00000000-0005-0000-0000-00007AA50000}"/>
    <cellStyle name="Comma 4 2 6 5 5 2" xfId="60610" xr:uid="{00000000-0005-0000-0000-00007BA50000}"/>
    <cellStyle name="Comma 4 2 6 5 6" xfId="13570" xr:uid="{00000000-0005-0000-0000-00007CA50000}"/>
    <cellStyle name="Comma 4 2 6 5 6 2" xfId="44956" xr:uid="{00000000-0005-0000-0000-00007DA50000}"/>
    <cellStyle name="Comma 4 2 6 5 7" xfId="34508" xr:uid="{00000000-0005-0000-0000-00007EA50000}"/>
    <cellStyle name="Comma 4 2 6 6" xfId="1831" xr:uid="{00000000-0005-0000-0000-00007FA50000}"/>
    <cellStyle name="Comma 4 2 6 6 2" xfId="4531" xr:uid="{00000000-0005-0000-0000-000080A50000}"/>
    <cellStyle name="Comma 4 2 6 6 2 2" xfId="9892" xr:uid="{00000000-0005-0000-0000-000081A50000}"/>
    <cellStyle name="Comma 4 2 6 6 2 2 2" xfId="25638" xr:uid="{00000000-0005-0000-0000-000082A50000}"/>
    <cellStyle name="Comma 4 2 6 6 2 2 2 2" xfId="57021" xr:uid="{00000000-0005-0000-0000-000083A50000}"/>
    <cellStyle name="Comma 4 2 6 6 2 2 3" xfId="41440" xr:uid="{00000000-0005-0000-0000-000084A50000}"/>
    <cellStyle name="Comma 4 2 6 6 2 3" xfId="30893" xr:uid="{00000000-0005-0000-0000-000085A50000}"/>
    <cellStyle name="Comma 4 2 6 6 2 3 2" xfId="62275" xr:uid="{00000000-0005-0000-0000-000086A50000}"/>
    <cellStyle name="Comma 4 2 6 6 2 4" xfId="17865" xr:uid="{00000000-0005-0000-0000-000087A50000}"/>
    <cellStyle name="Comma 4 2 6 6 2 4 2" xfId="49248" xr:uid="{00000000-0005-0000-0000-000088A50000}"/>
    <cellStyle name="Comma 4 2 6 6 2 5" xfId="36176" xr:uid="{00000000-0005-0000-0000-000089A50000}"/>
    <cellStyle name="Comma 4 2 6 6 3" xfId="7234" xr:uid="{00000000-0005-0000-0000-00008AA50000}"/>
    <cellStyle name="Comma 4 2 6 6 3 2" xfId="23011" xr:uid="{00000000-0005-0000-0000-00008BA50000}"/>
    <cellStyle name="Comma 4 2 6 6 3 2 2" xfId="54394" xr:uid="{00000000-0005-0000-0000-00008CA50000}"/>
    <cellStyle name="Comma 4 2 6 6 3 3" xfId="38808" xr:uid="{00000000-0005-0000-0000-00008DA50000}"/>
    <cellStyle name="Comma 4 2 6 6 4" xfId="28266" xr:uid="{00000000-0005-0000-0000-00008EA50000}"/>
    <cellStyle name="Comma 4 2 6 6 4 2" xfId="59648" xr:uid="{00000000-0005-0000-0000-00008FA50000}"/>
    <cellStyle name="Comma 4 2 6 6 5" xfId="15236" xr:uid="{00000000-0005-0000-0000-000090A50000}"/>
    <cellStyle name="Comma 4 2 6 6 5 2" xfId="46621" xr:uid="{00000000-0005-0000-0000-000091A50000}"/>
    <cellStyle name="Comma 4 2 6 6 6" xfId="33546" xr:uid="{00000000-0005-0000-0000-000092A50000}"/>
    <cellStyle name="Comma 4 2 6 7" xfId="2973" xr:uid="{00000000-0005-0000-0000-000093A50000}"/>
    <cellStyle name="Comma 4 2 6 7 2" xfId="8335" xr:uid="{00000000-0005-0000-0000-000094A50000}"/>
    <cellStyle name="Comma 4 2 6 7 2 2" xfId="21454" xr:uid="{00000000-0005-0000-0000-000095A50000}"/>
    <cellStyle name="Comma 4 2 6 7 2 2 2" xfId="52837" xr:uid="{00000000-0005-0000-0000-000096A50000}"/>
    <cellStyle name="Comma 4 2 6 7 2 3" xfId="39883" xr:uid="{00000000-0005-0000-0000-000097A50000}"/>
    <cellStyle name="Comma 4 2 6 7 3" xfId="29336" xr:uid="{00000000-0005-0000-0000-000098A50000}"/>
    <cellStyle name="Comma 4 2 6 7 3 2" xfId="60718" xr:uid="{00000000-0005-0000-0000-000099A50000}"/>
    <cellStyle name="Comma 4 2 6 7 4" xfId="13679" xr:uid="{00000000-0005-0000-0000-00009AA50000}"/>
    <cellStyle name="Comma 4 2 6 7 4 2" xfId="45064" xr:uid="{00000000-0005-0000-0000-00009BA50000}"/>
    <cellStyle name="Comma 4 2 6 7 5" xfId="34619" xr:uid="{00000000-0005-0000-0000-00009CA50000}"/>
    <cellStyle name="Comma 4 2 6 8" xfId="5677" xr:uid="{00000000-0005-0000-0000-00009DA50000}"/>
    <cellStyle name="Comma 4 2 6 8 2" xfId="24081" xr:uid="{00000000-0005-0000-0000-00009EA50000}"/>
    <cellStyle name="Comma 4 2 6 8 2 2" xfId="55464" xr:uid="{00000000-0005-0000-0000-00009FA50000}"/>
    <cellStyle name="Comma 4 2 6 8 3" xfId="16308" xr:uid="{00000000-0005-0000-0000-0000A0A50000}"/>
    <cellStyle name="Comma 4 2 6 8 3 2" xfId="47691" xr:uid="{00000000-0005-0000-0000-0000A1A50000}"/>
    <cellStyle name="Comma 4 2 6 8 4" xfId="37251" xr:uid="{00000000-0005-0000-0000-0000A2A50000}"/>
    <cellStyle name="Comma 4 2 6 9" xfId="20384" xr:uid="{00000000-0005-0000-0000-0000A3A50000}"/>
    <cellStyle name="Comma 4 2 6 9 2" xfId="51767" xr:uid="{00000000-0005-0000-0000-0000A4A50000}"/>
    <cellStyle name="Comma 4 2 7" xfId="1836" xr:uid="{00000000-0005-0000-0000-0000A5A50000}"/>
    <cellStyle name="Comma 4 2 7 10" xfId="33551" xr:uid="{00000000-0005-0000-0000-0000A6A50000}"/>
    <cellStyle name="Comma 4 2 7 2" xfId="1837" xr:uid="{00000000-0005-0000-0000-0000A7A50000}"/>
    <cellStyle name="Comma 4 2 7 2 2" xfId="1838" xr:uid="{00000000-0005-0000-0000-0000A8A50000}"/>
    <cellStyle name="Comma 4 2 7 2 2 2" xfId="4538" xr:uid="{00000000-0005-0000-0000-0000A9A50000}"/>
    <cellStyle name="Comma 4 2 7 2 2 2 2" xfId="9899" xr:uid="{00000000-0005-0000-0000-0000AAA50000}"/>
    <cellStyle name="Comma 4 2 7 2 2 2 2 2" xfId="23018" xr:uid="{00000000-0005-0000-0000-0000ABA50000}"/>
    <cellStyle name="Comma 4 2 7 2 2 2 2 2 2" xfId="54401" xr:uid="{00000000-0005-0000-0000-0000ACA50000}"/>
    <cellStyle name="Comma 4 2 7 2 2 2 2 3" xfId="41447" xr:uid="{00000000-0005-0000-0000-0000ADA50000}"/>
    <cellStyle name="Comma 4 2 7 2 2 2 3" xfId="30900" xr:uid="{00000000-0005-0000-0000-0000AEA50000}"/>
    <cellStyle name="Comma 4 2 7 2 2 2 3 2" xfId="62282" xr:uid="{00000000-0005-0000-0000-0000AFA50000}"/>
    <cellStyle name="Comma 4 2 7 2 2 2 4" xfId="15243" xr:uid="{00000000-0005-0000-0000-0000B0A50000}"/>
    <cellStyle name="Comma 4 2 7 2 2 2 4 2" xfId="46628" xr:uid="{00000000-0005-0000-0000-0000B1A50000}"/>
    <cellStyle name="Comma 4 2 7 2 2 2 5" xfId="36183" xr:uid="{00000000-0005-0000-0000-0000B2A50000}"/>
    <cellStyle name="Comma 4 2 7 2 2 3" xfId="7241" xr:uid="{00000000-0005-0000-0000-0000B3A50000}"/>
    <cellStyle name="Comma 4 2 7 2 2 3 2" xfId="25645" xr:uid="{00000000-0005-0000-0000-0000B4A50000}"/>
    <cellStyle name="Comma 4 2 7 2 2 3 2 2" xfId="57028" xr:uid="{00000000-0005-0000-0000-0000B5A50000}"/>
    <cellStyle name="Comma 4 2 7 2 2 3 3" xfId="17872" xr:uid="{00000000-0005-0000-0000-0000B6A50000}"/>
    <cellStyle name="Comma 4 2 7 2 2 3 3 2" xfId="49255" xr:uid="{00000000-0005-0000-0000-0000B7A50000}"/>
    <cellStyle name="Comma 4 2 7 2 2 3 4" xfId="38815" xr:uid="{00000000-0005-0000-0000-0000B8A50000}"/>
    <cellStyle name="Comma 4 2 7 2 2 4" xfId="20391" xr:uid="{00000000-0005-0000-0000-0000B9A50000}"/>
    <cellStyle name="Comma 4 2 7 2 2 4 2" xfId="51774" xr:uid="{00000000-0005-0000-0000-0000BAA50000}"/>
    <cellStyle name="Comma 4 2 7 2 2 5" xfId="28273" xr:uid="{00000000-0005-0000-0000-0000BBA50000}"/>
    <cellStyle name="Comma 4 2 7 2 2 5 2" xfId="59655" xr:uid="{00000000-0005-0000-0000-0000BCA50000}"/>
    <cellStyle name="Comma 4 2 7 2 2 6" xfId="12615" xr:uid="{00000000-0005-0000-0000-0000BDA50000}"/>
    <cellStyle name="Comma 4 2 7 2 2 6 2" xfId="44001" xr:uid="{00000000-0005-0000-0000-0000BEA50000}"/>
    <cellStyle name="Comma 4 2 7 2 2 7" xfId="33553" xr:uid="{00000000-0005-0000-0000-0000BFA50000}"/>
    <cellStyle name="Comma 4 2 7 2 3" xfId="4537" xr:uid="{00000000-0005-0000-0000-0000C0A50000}"/>
    <cellStyle name="Comma 4 2 7 2 3 2" xfId="9898" xr:uid="{00000000-0005-0000-0000-0000C1A50000}"/>
    <cellStyle name="Comma 4 2 7 2 3 2 2" xfId="23017" xr:uid="{00000000-0005-0000-0000-0000C2A50000}"/>
    <cellStyle name="Comma 4 2 7 2 3 2 2 2" xfId="54400" xr:uid="{00000000-0005-0000-0000-0000C3A50000}"/>
    <cellStyle name="Comma 4 2 7 2 3 2 3" xfId="41446" xr:uid="{00000000-0005-0000-0000-0000C4A50000}"/>
    <cellStyle name="Comma 4 2 7 2 3 3" xfId="30899" xr:uid="{00000000-0005-0000-0000-0000C5A50000}"/>
    <cellStyle name="Comma 4 2 7 2 3 3 2" xfId="62281" xr:uid="{00000000-0005-0000-0000-0000C6A50000}"/>
    <cellStyle name="Comma 4 2 7 2 3 4" xfId="15242" xr:uid="{00000000-0005-0000-0000-0000C7A50000}"/>
    <cellStyle name="Comma 4 2 7 2 3 4 2" xfId="46627" xr:uid="{00000000-0005-0000-0000-0000C8A50000}"/>
    <cellStyle name="Comma 4 2 7 2 3 5" xfId="36182" xr:uid="{00000000-0005-0000-0000-0000C9A50000}"/>
    <cellStyle name="Comma 4 2 7 2 4" xfId="7240" xr:uid="{00000000-0005-0000-0000-0000CAA50000}"/>
    <cellStyle name="Comma 4 2 7 2 4 2" xfId="25644" xr:uid="{00000000-0005-0000-0000-0000CBA50000}"/>
    <cellStyle name="Comma 4 2 7 2 4 2 2" xfId="57027" xr:uid="{00000000-0005-0000-0000-0000CCA50000}"/>
    <cellStyle name="Comma 4 2 7 2 4 3" xfId="17871" xr:uid="{00000000-0005-0000-0000-0000CDA50000}"/>
    <cellStyle name="Comma 4 2 7 2 4 3 2" xfId="49254" xr:uid="{00000000-0005-0000-0000-0000CEA50000}"/>
    <cellStyle name="Comma 4 2 7 2 4 4" xfId="38814" xr:uid="{00000000-0005-0000-0000-0000CFA50000}"/>
    <cellStyle name="Comma 4 2 7 2 5" xfId="20390" xr:uid="{00000000-0005-0000-0000-0000D0A50000}"/>
    <cellStyle name="Comma 4 2 7 2 5 2" xfId="51773" xr:uid="{00000000-0005-0000-0000-0000D1A50000}"/>
    <cellStyle name="Comma 4 2 7 2 6" xfId="28272" xr:uid="{00000000-0005-0000-0000-0000D2A50000}"/>
    <cellStyle name="Comma 4 2 7 2 6 2" xfId="59654" xr:uid="{00000000-0005-0000-0000-0000D3A50000}"/>
    <cellStyle name="Comma 4 2 7 2 7" xfId="12614" xr:uid="{00000000-0005-0000-0000-0000D4A50000}"/>
    <cellStyle name="Comma 4 2 7 2 7 2" xfId="44000" xr:uid="{00000000-0005-0000-0000-0000D5A50000}"/>
    <cellStyle name="Comma 4 2 7 2 8" xfId="33552" xr:uid="{00000000-0005-0000-0000-0000D6A50000}"/>
    <cellStyle name="Comma 4 2 7 3" xfId="1839" xr:uid="{00000000-0005-0000-0000-0000D7A50000}"/>
    <cellStyle name="Comma 4 2 7 3 2" xfId="4539" xr:uid="{00000000-0005-0000-0000-0000D8A50000}"/>
    <cellStyle name="Comma 4 2 7 3 2 2" xfId="9900" xr:uid="{00000000-0005-0000-0000-0000D9A50000}"/>
    <cellStyle name="Comma 4 2 7 3 2 2 2" xfId="23019" xr:uid="{00000000-0005-0000-0000-0000DAA50000}"/>
    <cellStyle name="Comma 4 2 7 3 2 2 2 2" xfId="54402" xr:uid="{00000000-0005-0000-0000-0000DBA50000}"/>
    <cellStyle name="Comma 4 2 7 3 2 2 3" xfId="41448" xr:uid="{00000000-0005-0000-0000-0000DCA50000}"/>
    <cellStyle name="Comma 4 2 7 3 2 3" xfId="30901" xr:uid="{00000000-0005-0000-0000-0000DDA50000}"/>
    <cellStyle name="Comma 4 2 7 3 2 3 2" xfId="62283" xr:uid="{00000000-0005-0000-0000-0000DEA50000}"/>
    <cellStyle name="Comma 4 2 7 3 2 4" xfId="15244" xr:uid="{00000000-0005-0000-0000-0000DFA50000}"/>
    <cellStyle name="Comma 4 2 7 3 2 4 2" xfId="46629" xr:uid="{00000000-0005-0000-0000-0000E0A50000}"/>
    <cellStyle name="Comma 4 2 7 3 2 5" xfId="36184" xr:uid="{00000000-0005-0000-0000-0000E1A50000}"/>
    <cellStyle name="Comma 4 2 7 3 3" xfId="7242" xr:uid="{00000000-0005-0000-0000-0000E2A50000}"/>
    <cellStyle name="Comma 4 2 7 3 3 2" xfId="25646" xr:uid="{00000000-0005-0000-0000-0000E3A50000}"/>
    <cellStyle name="Comma 4 2 7 3 3 2 2" xfId="57029" xr:uid="{00000000-0005-0000-0000-0000E4A50000}"/>
    <cellStyle name="Comma 4 2 7 3 3 3" xfId="17873" xr:uid="{00000000-0005-0000-0000-0000E5A50000}"/>
    <cellStyle name="Comma 4 2 7 3 3 3 2" xfId="49256" xr:uid="{00000000-0005-0000-0000-0000E6A50000}"/>
    <cellStyle name="Comma 4 2 7 3 3 4" xfId="38816" xr:uid="{00000000-0005-0000-0000-0000E7A50000}"/>
    <cellStyle name="Comma 4 2 7 3 4" xfId="20392" xr:uid="{00000000-0005-0000-0000-0000E8A50000}"/>
    <cellStyle name="Comma 4 2 7 3 4 2" xfId="51775" xr:uid="{00000000-0005-0000-0000-0000E9A50000}"/>
    <cellStyle name="Comma 4 2 7 3 5" xfId="28274" xr:uid="{00000000-0005-0000-0000-0000EAA50000}"/>
    <cellStyle name="Comma 4 2 7 3 5 2" xfId="59656" xr:uid="{00000000-0005-0000-0000-0000EBA50000}"/>
    <cellStyle name="Comma 4 2 7 3 6" xfId="12616" xr:uid="{00000000-0005-0000-0000-0000ECA50000}"/>
    <cellStyle name="Comma 4 2 7 3 6 2" xfId="44002" xr:uid="{00000000-0005-0000-0000-0000EDA50000}"/>
    <cellStyle name="Comma 4 2 7 3 7" xfId="33554" xr:uid="{00000000-0005-0000-0000-0000EEA50000}"/>
    <cellStyle name="Comma 4 2 7 4" xfId="1840" xr:uid="{00000000-0005-0000-0000-0000EFA50000}"/>
    <cellStyle name="Comma 4 2 7 4 2" xfId="4540" xr:uid="{00000000-0005-0000-0000-0000F0A50000}"/>
    <cellStyle name="Comma 4 2 7 4 2 2" xfId="9901" xr:uid="{00000000-0005-0000-0000-0000F1A50000}"/>
    <cellStyle name="Comma 4 2 7 4 2 2 2" xfId="23020" xr:uid="{00000000-0005-0000-0000-0000F2A50000}"/>
    <cellStyle name="Comma 4 2 7 4 2 2 2 2" xfId="54403" xr:uid="{00000000-0005-0000-0000-0000F3A50000}"/>
    <cellStyle name="Comma 4 2 7 4 2 2 3" xfId="41449" xr:uid="{00000000-0005-0000-0000-0000F4A50000}"/>
    <cellStyle name="Comma 4 2 7 4 2 3" xfId="30902" xr:uid="{00000000-0005-0000-0000-0000F5A50000}"/>
    <cellStyle name="Comma 4 2 7 4 2 3 2" xfId="62284" xr:uid="{00000000-0005-0000-0000-0000F6A50000}"/>
    <cellStyle name="Comma 4 2 7 4 2 4" xfId="15245" xr:uid="{00000000-0005-0000-0000-0000F7A50000}"/>
    <cellStyle name="Comma 4 2 7 4 2 4 2" xfId="46630" xr:uid="{00000000-0005-0000-0000-0000F8A50000}"/>
    <cellStyle name="Comma 4 2 7 4 2 5" xfId="36185" xr:uid="{00000000-0005-0000-0000-0000F9A50000}"/>
    <cellStyle name="Comma 4 2 7 4 3" xfId="7243" xr:uid="{00000000-0005-0000-0000-0000FAA50000}"/>
    <cellStyle name="Comma 4 2 7 4 3 2" xfId="25647" xr:uid="{00000000-0005-0000-0000-0000FBA50000}"/>
    <cellStyle name="Comma 4 2 7 4 3 2 2" xfId="57030" xr:uid="{00000000-0005-0000-0000-0000FCA50000}"/>
    <cellStyle name="Comma 4 2 7 4 3 3" xfId="17874" xr:uid="{00000000-0005-0000-0000-0000FDA50000}"/>
    <cellStyle name="Comma 4 2 7 4 3 3 2" xfId="49257" xr:uid="{00000000-0005-0000-0000-0000FEA50000}"/>
    <cellStyle name="Comma 4 2 7 4 3 4" xfId="38817" xr:uid="{00000000-0005-0000-0000-0000FFA50000}"/>
    <cellStyle name="Comma 4 2 7 4 4" xfId="20393" xr:uid="{00000000-0005-0000-0000-000000A60000}"/>
    <cellStyle name="Comma 4 2 7 4 4 2" xfId="51776" xr:uid="{00000000-0005-0000-0000-000001A60000}"/>
    <cellStyle name="Comma 4 2 7 4 5" xfId="28275" xr:uid="{00000000-0005-0000-0000-000002A60000}"/>
    <cellStyle name="Comma 4 2 7 4 5 2" xfId="59657" xr:uid="{00000000-0005-0000-0000-000003A60000}"/>
    <cellStyle name="Comma 4 2 7 4 6" xfId="12617" xr:uid="{00000000-0005-0000-0000-000004A60000}"/>
    <cellStyle name="Comma 4 2 7 4 6 2" xfId="44003" xr:uid="{00000000-0005-0000-0000-000005A60000}"/>
    <cellStyle name="Comma 4 2 7 4 7" xfId="33555" xr:uid="{00000000-0005-0000-0000-000006A60000}"/>
    <cellStyle name="Comma 4 2 7 5" xfId="4536" xr:uid="{00000000-0005-0000-0000-000007A60000}"/>
    <cellStyle name="Comma 4 2 7 5 2" xfId="9897" xr:uid="{00000000-0005-0000-0000-000008A60000}"/>
    <cellStyle name="Comma 4 2 7 5 2 2" xfId="23016" xr:uid="{00000000-0005-0000-0000-000009A60000}"/>
    <cellStyle name="Comma 4 2 7 5 2 2 2" xfId="54399" xr:uid="{00000000-0005-0000-0000-00000AA60000}"/>
    <cellStyle name="Comma 4 2 7 5 2 3" xfId="41445" xr:uid="{00000000-0005-0000-0000-00000BA60000}"/>
    <cellStyle name="Comma 4 2 7 5 3" xfId="30898" xr:uid="{00000000-0005-0000-0000-00000CA60000}"/>
    <cellStyle name="Comma 4 2 7 5 3 2" xfId="62280" xr:uid="{00000000-0005-0000-0000-00000DA60000}"/>
    <cellStyle name="Comma 4 2 7 5 4" xfId="15241" xr:uid="{00000000-0005-0000-0000-00000EA60000}"/>
    <cellStyle name="Comma 4 2 7 5 4 2" xfId="46626" xr:uid="{00000000-0005-0000-0000-00000FA60000}"/>
    <cellStyle name="Comma 4 2 7 5 5" xfId="36181" xr:uid="{00000000-0005-0000-0000-000010A60000}"/>
    <cellStyle name="Comma 4 2 7 6" xfId="7239" xr:uid="{00000000-0005-0000-0000-000011A60000}"/>
    <cellStyle name="Comma 4 2 7 6 2" xfId="25643" xr:uid="{00000000-0005-0000-0000-000012A60000}"/>
    <cellStyle name="Comma 4 2 7 6 2 2" xfId="57026" xr:uid="{00000000-0005-0000-0000-000013A60000}"/>
    <cellStyle name="Comma 4 2 7 6 3" xfId="17870" xr:uid="{00000000-0005-0000-0000-000014A60000}"/>
    <cellStyle name="Comma 4 2 7 6 3 2" xfId="49253" xr:uid="{00000000-0005-0000-0000-000015A60000}"/>
    <cellStyle name="Comma 4 2 7 6 4" xfId="38813" xr:uid="{00000000-0005-0000-0000-000016A60000}"/>
    <cellStyle name="Comma 4 2 7 7" xfId="20389" xr:uid="{00000000-0005-0000-0000-000017A60000}"/>
    <cellStyle name="Comma 4 2 7 7 2" xfId="51772" xr:uid="{00000000-0005-0000-0000-000018A60000}"/>
    <cellStyle name="Comma 4 2 7 8" xfId="28271" xr:uid="{00000000-0005-0000-0000-000019A60000}"/>
    <cellStyle name="Comma 4 2 7 8 2" xfId="59653" xr:uid="{00000000-0005-0000-0000-00001AA60000}"/>
    <cellStyle name="Comma 4 2 7 9" xfId="12613" xr:uid="{00000000-0005-0000-0000-00001BA60000}"/>
    <cellStyle name="Comma 4 2 7 9 2" xfId="43999" xr:uid="{00000000-0005-0000-0000-00001CA60000}"/>
    <cellStyle name="Comma 4 2 8" xfId="1841" xr:uid="{00000000-0005-0000-0000-00001DA60000}"/>
    <cellStyle name="Comma 4 2 8 10" xfId="33556" xr:uid="{00000000-0005-0000-0000-00001EA60000}"/>
    <cellStyle name="Comma 4 2 8 2" xfId="1842" xr:uid="{00000000-0005-0000-0000-00001FA60000}"/>
    <cellStyle name="Comma 4 2 8 2 2" xfId="1843" xr:uid="{00000000-0005-0000-0000-000020A60000}"/>
    <cellStyle name="Comma 4 2 8 2 2 2" xfId="4543" xr:uid="{00000000-0005-0000-0000-000021A60000}"/>
    <cellStyle name="Comma 4 2 8 2 2 2 2" xfId="9904" xr:uid="{00000000-0005-0000-0000-000022A60000}"/>
    <cellStyle name="Comma 4 2 8 2 2 2 2 2" xfId="23023" xr:uid="{00000000-0005-0000-0000-000023A60000}"/>
    <cellStyle name="Comma 4 2 8 2 2 2 2 2 2" xfId="54406" xr:uid="{00000000-0005-0000-0000-000024A60000}"/>
    <cellStyle name="Comma 4 2 8 2 2 2 2 3" xfId="41452" xr:uid="{00000000-0005-0000-0000-000025A60000}"/>
    <cellStyle name="Comma 4 2 8 2 2 2 3" xfId="30905" xr:uid="{00000000-0005-0000-0000-000026A60000}"/>
    <cellStyle name="Comma 4 2 8 2 2 2 3 2" xfId="62287" xr:uid="{00000000-0005-0000-0000-000027A60000}"/>
    <cellStyle name="Comma 4 2 8 2 2 2 4" xfId="15248" xr:uid="{00000000-0005-0000-0000-000028A60000}"/>
    <cellStyle name="Comma 4 2 8 2 2 2 4 2" xfId="46633" xr:uid="{00000000-0005-0000-0000-000029A60000}"/>
    <cellStyle name="Comma 4 2 8 2 2 2 5" xfId="36188" xr:uid="{00000000-0005-0000-0000-00002AA60000}"/>
    <cellStyle name="Comma 4 2 8 2 2 3" xfId="7246" xr:uid="{00000000-0005-0000-0000-00002BA60000}"/>
    <cellStyle name="Comma 4 2 8 2 2 3 2" xfId="25650" xr:uid="{00000000-0005-0000-0000-00002CA60000}"/>
    <cellStyle name="Comma 4 2 8 2 2 3 2 2" xfId="57033" xr:uid="{00000000-0005-0000-0000-00002DA60000}"/>
    <cellStyle name="Comma 4 2 8 2 2 3 3" xfId="17877" xr:uid="{00000000-0005-0000-0000-00002EA60000}"/>
    <cellStyle name="Comma 4 2 8 2 2 3 3 2" xfId="49260" xr:uid="{00000000-0005-0000-0000-00002FA60000}"/>
    <cellStyle name="Comma 4 2 8 2 2 3 4" xfId="38820" xr:uid="{00000000-0005-0000-0000-000030A60000}"/>
    <cellStyle name="Comma 4 2 8 2 2 4" xfId="20396" xr:uid="{00000000-0005-0000-0000-000031A60000}"/>
    <cellStyle name="Comma 4 2 8 2 2 4 2" xfId="51779" xr:uid="{00000000-0005-0000-0000-000032A60000}"/>
    <cellStyle name="Comma 4 2 8 2 2 5" xfId="28278" xr:uid="{00000000-0005-0000-0000-000033A60000}"/>
    <cellStyle name="Comma 4 2 8 2 2 5 2" xfId="59660" xr:uid="{00000000-0005-0000-0000-000034A60000}"/>
    <cellStyle name="Comma 4 2 8 2 2 6" xfId="12620" xr:uid="{00000000-0005-0000-0000-000035A60000}"/>
    <cellStyle name="Comma 4 2 8 2 2 6 2" xfId="44006" xr:uid="{00000000-0005-0000-0000-000036A60000}"/>
    <cellStyle name="Comma 4 2 8 2 2 7" xfId="33558" xr:uid="{00000000-0005-0000-0000-000037A60000}"/>
    <cellStyle name="Comma 4 2 8 2 3" xfId="4542" xr:uid="{00000000-0005-0000-0000-000038A60000}"/>
    <cellStyle name="Comma 4 2 8 2 3 2" xfId="9903" xr:uid="{00000000-0005-0000-0000-000039A60000}"/>
    <cellStyle name="Comma 4 2 8 2 3 2 2" xfId="23022" xr:uid="{00000000-0005-0000-0000-00003AA60000}"/>
    <cellStyle name="Comma 4 2 8 2 3 2 2 2" xfId="54405" xr:uid="{00000000-0005-0000-0000-00003BA60000}"/>
    <cellStyle name="Comma 4 2 8 2 3 2 3" xfId="41451" xr:uid="{00000000-0005-0000-0000-00003CA60000}"/>
    <cellStyle name="Comma 4 2 8 2 3 3" xfId="30904" xr:uid="{00000000-0005-0000-0000-00003DA60000}"/>
    <cellStyle name="Comma 4 2 8 2 3 3 2" xfId="62286" xr:uid="{00000000-0005-0000-0000-00003EA60000}"/>
    <cellStyle name="Comma 4 2 8 2 3 4" xfId="15247" xr:uid="{00000000-0005-0000-0000-00003FA60000}"/>
    <cellStyle name="Comma 4 2 8 2 3 4 2" xfId="46632" xr:uid="{00000000-0005-0000-0000-000040A60000}"/>
    <cellStyle name="Comma 4 2 8 2 3 5" xfId="36187" xr:uid="{00000000-0005-0000-0000-000041A60000}"/>
    <cellStyle name="Comma 4 2 8 2 4" xfId="7245" xr:uid="{00000000-0005-0000-0000-000042A60000}"/>
    <cellStyle name="Comma 4 2 8 2 4 2" xfId="25649" xr:uid="{00000000-0005-0000-0000-000043A60000}"/>
    <cellStyle name="Comma 4 2 8 2 4 2 2" xfId="57032" xr:uid="{00000000-0005-0000-0000-000044A60000}"/>
    <cellStyle name="Comma 4 2 8 2 4 3" xfId="17876" xr:uid="{00000000-0005-0000-0000-000045A60000}"/>
    <cellStyle name="Comma 4 2 8 2 4 3 2" xfId="49259" xr:uid="{00000000-0005-0000-0000-000046A60000}"/>
    <cellStyle name="Comma 4 2 8 2 4 4" xfId="38819" xr:uid="{00000000-0005-0000-0000-000047A60000}"/>
    <cellStyle name="Comma 4 2 8 2 5" xfId="20395" xr:uid="{00000000-0005-0000-0000-000048A60000}"/>
    <cellStyle name="Comma 4 2 8 2 5 2" xfId="51778" xr:uid="{00000000-0005-0000-0000-000049A60000}"/>
    <cellStyle name="Comma 4 2 8 2 6" xfId="28277" xr:uid="{00000000-0005-0000-0000-00004AA60000}"/>
    <cellStyle name="Comma 4 2 8 2 6 2" xfId="59659" xr:uid="{00000000-0005-0000-0000-00004BA60000}"/>
    <cellStyle name="Comma 4 2 8 2 7" xfId="12619" xr:uid="{00000000-0005-0000-0000-00004CA60000}"/>
    <cellStyle name="Comma 4 2 8 2 7 2" xfId="44005" xr:uid="{00000000-0005-0000-0000-00004DA60000}"/>
    <cellStyle name="Comma 4 2 8 2 8" xfId="33557" xr:uid="{00000000-0005-0000-0000-00004EA60000}"/>
    <cellStyle name="Comma 4 2 8 3" xfId="1844" xr:uid="{00000000-0005-0000-0000-00004FA60000}"/>
    <cellStyle name="Comma 4 2 8 3 2" xfId="4544" xr:uid="{00000000-0005-0000-0000-000050A60000}"/>
    <cellStyle name="Comma 4 2 8 3 2 2" xfId="9905" xr:uid="{00000000-0005-0000-0000-000051A60000}"/>
    <cellStyle name="Comma 4 2 8 3 2 2 2" xfId="23024" xr:uid="{00000000-0005-0000-0000-000052A60000}"/>
    <cellStyle name="Comma 4 2 8 3 2 2 2 2" xfId="54407" xr:uid="{00000000-0005-0000-0000-000053A60000}"/>
    <cellStyle name="Comma 4 2 8 3 2 2 3" xfId="41453" xr:uid="{00000000-0005-0000-0000-000054A60000}"/>
    <cellStyle name="Comma 4 2 8 3 2 3" xfId="30906" xr:uid="{00000000-0005-0000-0000-000055A60000}"/>
    <cellStyle name="Comma 4 2 8 3 2 3 2" xfId="62288" xr:uid="{00000000-0005-0000-0000-000056A60000}"/>
    <cellStyle name="Comma 4 2 8 3 2 4" xfId="15249" xr:uid="{00000000-0005-0000-0000-000057A60000}"/>
    <cellStyle name="Comma 4 2 8 3 2 4 2" xfId="46634" xr:uid="{00000000-0005-0000-0000-000058A60000}"/>
    <cellStyle name="Comma 4 2 8 3 2 5" xfId="36189" xr:uid="{00000000-0005-0000-0000-000059A60000}"/>
    <cellStyle name="Comma 4 2 8 3 3" xfId="7247" xr:uid="{00000000-0005-0000-0000-00005AA60000}"/>
    <cellStyle name="Comma 4 2 8 3 3 2" xfId="25651" xr:uid="{00000000-0005-0000-0000-00005BA60000}"/>
    <cellStyle name="Comma 4 2 8 3 3 2 2" xfId="57034" xr:uid="{00000000-0005-0000-0000-00005CA60000}"/>
    <cellStyle name="Comma 4 2 8 3 3 3" xfId="17878" xr:uid="{00000000-0005-0000-0000-00005DA60000}"/>
    <cellStyle name="Comma 4 2 8 3 3 3 2" xfId="49261" xr:uid="{00000000-0005-0000-0000-00005EA60000}"/>
    <cellStyle name="Comma 4 2 8 3 3 4" xfId="38821" xr:uid="{00000000-0005-0000-0000-00005FA60000}"/>
    <cellStyle name="Comma 4 2 8 3 4" xfId="20397" xr:uid="{00000000-0005-0000-0000-000060A60000}"/>
    <cellStyle name="Comma 4 2 8 3 4 2" xfId="51780" xr:uid="{00000000-0005-0000-0000-000061A60000}"/>
    <cellStyle name="Comma 4 2 8 3 5" xfId="28279" xr:uid="{00000000-0005-0000-0000-000062A60000}"/>
    <cellStyle name="Comma 4 2 8 3 5 2" xfId="59661" xr:uid="{00000000-0005-0000-0000-000063A60000}"/>
    <cellStyle name="Comma 4 2 8 3 6" xfId="12621" xr:uid="{00000000-0005-0000-0000-000064A60000}"/>
    <cellStyle name="Comma 4 2 8 3 6 2" xfId="44007" xr:uid="{00000000-0005-0000-0000-000065A60000}"/>
    <cellStyle name="Comma 4 2 8 3 7" xfId="33559" xr:uid="{00000000-0005-0000-0000-000066A60000}"/>
    <cellStyle name="Comma 4 2 8 4" xfId="1845" xr:uid="{00000000-0005-0000-0000-000067A60000}"/>
    <cellStyle name="Comma 4 2 8 4 2" xfId="4545" xr:uid="{00000000-0005-0000-0000-000068A60000}"/>
    <cellStyle name="Comma 4 2 8 4 2 2" xfId="9906" xr:uid="{00000000-0005-0000-0000-000069A60000}"/>
    <cellStyle name="Comma 4 2 8 4 2 2 2" xfId="23025" xr:uid="{00000000-0005-0000-0000-00006AA60000}"/>
    <cellStyle name="Comma 4 2 8 4 2 2 2 2" xfId="54408" xr:uid="{00000000-0005-0000-0000-00006BA60000}"/>
    <cellStyle name="Comma 4 2 8 4 2 2 3" xfId="41454" xr:uid="{00000000-0005-0000-0000-00006CA60000}"/>
    <cellStyle name="Comma 4 2 8 4 2 3" xfId="30907" xr:uid="{00000000-0005-0000-0000-00006DA60000}"/>
    <cellStyle name="Comma 4 2 8 4 2 3 2" xfId="62289" xr:uid="{00000000-0005-0000-0000-00006EA60000}"/>
    <cellStyle name="Comma 4 2 8 4 2 4" xfId="15250" xr:uid="{00000000-0005-0000-0000-00006FA60000}"/>
    <cellStyle name="Comma 4 2 8 4 2 4 2" xfId="46635" xr:uid="{00000000-0005-0000-0000-000070A60000}"/>
    <cellStyle name="Comma 4 2 8 4 2 5" xfId="36190" xr:uid="{00000000-0005-0000-0000-000071A60000}"/>
    <cellStyle name="Comma 4 2 8 4 3" xfId="7248" xr:uid="{00000000-0005-0000-0000-000072A60000}"/>
    <cellStyle name="Comma 4 2 8 4 3 2" xfId="25652" xr:uid="{00000000-0005-0000-0000-000073A60000}"/>
    <cellStyle name="Comma 4 2 8 4 3 2 2" xfId="57035" xr:uid="{00000000-0005-0000-0000-000074A60000}"/>
    <cellStyle name="Comma 4 2 8 4 3 3" xfId="17879" xr:uid="{00000000-0005-0000-0000-000075A60000}"/>
    <cellStyle name="Comma 4 2 8 4 3 3 2" xfId="49262" xr:uid="{00000000-0005-0000-0000-000076A60000}"/>
    <cellStyle name="Comma 4 2 8 4 3 4" xfId="38822" xr:uid="{00000000-0005-0000-0000-000077A60000}"/>
    <cellStyle name="Comma 4 2 8 4 4" xfId="20398" xr:uid="{00000000-0005-0000-0000-000078A60000}"/>
    <cellStyle name="Comma 4 2 8 4 4 2" xfId="51781" xr:uid="{00000000-0005-0000-0000-000079A60000}"/>
    <cellStyle name="Comma 4 2 8 4 5" xfId="28280" xr:uid="{00000000-0005-0000-0000-00007AA60000}"/>
    <cellStyle name="Comma 4 2 8 4 5 2" xfId="59662" xr:uid="{00000000-0005-0000-0000-00007BA60000}"/>
    <cellStyle name="Comma 4 2 8 4 6" xfId="12622" xr:uid="{00000000-0005-0000-0000-00007CA60000}"/>
    <cellStyle name="Comma 4 2 8 4 6 2" xfId="44008" xr:uid="{00000000-0005-0000-0000-00007DA60000}"/>
    <cellStyle name="Comma 4 2 8 4 7" xfId="33560" xr:uid="{00000000-0005-0000-0000-00007EA60000}"/>
    <cellStyle name="Comma 4 2 8 5" xfId="4541" xr:uid="{00000000-0005-0000-0000-00007FA60000}"/>
    <cellStyle name="Comma 4 2 8 5 2" xfId="9902" xr:uid="{00000000-0005-0000-0000-000080A60000}"/>
    <cellStyle name="Comma 4 2 8 5 2 2" xfId="23021" xr:uid="{00000000-0005-0000-0000-000081A60000}"/>
    <cellStyle name="Comma 4 2 8 5 2 2 2" xfId="54404" xr:uid="{00000000-0005-0000-0000-000082A60000}"/>
    <cellStyle name="Comma 4 2 8 5 2 3" xfId="41450" xr:uid="{00000000-0005-0000-0000-000083A60000}"/>
    <cellStyle name="Comma 4 2 8 5 3" xfId="30903" xr:uid="{00000000-0005-0000-0000-000084A60000}"/>
    <cellStyle name="Comma 4 2 8 5 3 2" xfId="62285" xr:uid="{00000000-0005-0000-0000-000085A60000}"/>
    <cellStyle name="Comma 4 2 8 5 4" xfId="15246" xr:uid="{00000000-0005-0000-0000-000086A60000}"/>
    <cellStyle name="Comma 4 2 8 5 4 2" xfId="46631" xr:uid="{00000000-0005-0000-0000-000087A60000}"/>
    <cellStyle name="Comma 4 2 8 5 5" xfId="36186" xr:uid="{00000000-0005-0000-0000-000088A60000}"/>
    <cellStyle name="Comma 4 2 8 6" xfId="7244" xr:uid="{00000000-0005-0000-0000-000089A60000}"/>
    <cellStyle name="Comma 4 2 8 6 2" xfId="25648" xr:uid="{00000000-0005-0000-0000-00008AA60000}"/>
    <cellStyle name="Comma 4 2 8 6 2 2" xfId="57031" xr:uid="{00000000-0005-0000-0000-00008BA60000}"/>
    <cellStyle name="Comma 4 2 8 6 3" xfId="17875" xr:uid="{00000000-0005-0000-0000-00008CA60000}"/>
    <cellStyle name="Comma 4 2 8 6 3 2" xfId="49258" xr:uid="{00000000-0005-0000-0000-00008DA60000}"/>
    <cellStyle name="Comma 4 2 8 6 4" xfId="38818" xr:uid="{00000000-0005-0000-0000-00008EA60000}"/>
    <cellStyle name="Comma 4 2 8 7" xfId="20394" xr:uid="{00000000-0005-0000-0000-00008FA60000}"/>
    <cellStyle name="Comma 4 2 8 7 2" xfId="51777" xr:uid="{00000000-0005-0000-0000-000090A60000}"/>
    <cellStyle name="Comma 4 2 8 8" xfId="28276" xr:uid="{00000000-0005-0000-0000-000091A60000}"/>
    <cellStyle name="Comma 4 2 8 8 2" xfId="59658" xr:uid="{00000000-0005-0000-0000-000092A60000}"/>
    <cellStyle name="Comma 4 2 8 9" xfId="12618" xr:uid="{00000000-0005-0000-0000-000093A60000}"/>
    <cellStyle name="Comma 4 2 8 9 2" xfId="44004" xr:uid="{00000000-0005-0000-0000-000094A60000}"/>
    <cellStyle name="Comma 4 2 9" xfId="1846" xr:uid="{00000000-0005-0000-0000-000095A60000}"/>
    <cellStyle name="Comma 4 2 9 2" xfId="1847" xr:uid="{00000000-0005-0000-0000-000096A60000}"/>
    <cellStyle name="Comma 4 2 9 2 2" xfId="4547" xr:uid="{00000000-0005-0000-0000-000097A60000}"/>
    <cellStyle name="Comma 4 2 9 2 2 2" xfId="9908" xr:uid="{00000000-0005-0000-0000-000098A60000}"/>
    <cellStyle name="Comma 4 2 9 2 2 2 2" xfId="23027" xr:uid="{00000000-0005-0000-0000-000099A60000}"/>
    <cellStyle name="Comma 4 2 9 2 2 2 2 2" xfId="54410" xr:uid="{00000000-0005-0000-0000-00009AA60000}"/>
    <cellStyle name="Comma 4 2 9 2 2 2 3" xfId="41456" xr:uid="{00000000-0005-0000-0000-00009BA60000}"/>
    <cellStyle name="Comma 4 2 9 2 2 3" xfId="30909" xr:uid="{00000000-0005-0000-0000-00009CA60000}"/>
    <cellStyle name="Comma 4 2 9 2 2 3 2" xfId="62291" xr:uid="{00000000-0005-0000-0000-00009DA60000}"/>
    <cellStyle name="Comma 4 2 9 2 2 4" xfId="15252" xr:uid="{00000000-0005-0000-0000-00009EA60000}"/>
    <cellStyle name="Comma 4 2 9 2 2 4 2" xfId="46637" xr:uid="{00000000-0005-0000-0000-00009FA60000}"/>
    <cellStyle name="Comma 4 2 9 2 2 5" xfId="36192" xr:uid="{00000000-0005-0000-0000-0000A0A60000}"/>
    <cellStyle name="Comma 4 2 9 2 3" xfId="7250" xr:uid="{00000000-0005-0000-0000-0000A1A60000}"/>
    <cellStyle name="Comma 4 2 9 2 3 2" xfId="25654" xr:uid="{00000000-0005-0000-0000-0000A2A60000}"/>
    <cellStyle name="Comma 4 2 9 2 3 2 2" xfId="57037" xr:uid="{00000000-0005-0000-0000-0000A3A60000}"/>
    <cellStyle name="Comma 4 2 9 2 3 3" xfId="17881" xr:uid="{00000000-0005-0000-0000-0000A4A60000}"/>
    <cellStyle name="Comma 4 2 9 2 3 3 2" xfId="49264" xr:uid="{00000000-0005-0000-0000-0000A5A60000}"/>
    <cellStyle name="Comma 4 2 9 2 3 4" xfId="38824" xr:uid="{00000000-0005-0000-0000-0000A6A60000}"/>
    <cellStyle name="Comma 4 2 9 2 4" xfId="20400" xr:uid="{00000000-0005-0000-0000-0000A7A60000}"/>
    <cellStyle name="Comma 4 2 9 2 4 2" xfId="51783" xr:uid="{00000000-0005-0000-0000-0000A8A60000}"/>
    <cellStyle name="Comma 4 2 9 2 5" xfId="28282" xr:uid="{00000000-0005-0000-0000-0000A9A60000}"/>
    <cellStyle name="Comma 4 2 9 2 5 2" xfId="59664" xr:uid="{00000000-0005-0000-0000-0000AAA60000}"/>
    <cellStyle name="Comma 4 2 9 2 6" xfId="12624" xr:uid="{00000000-0005-0000-0000-0000ABA60000}"/>
    <cellStyle name="Comma 4 2 9 2 6 2" xfId="44010" xr:uid="{00000000-0005-0000-0000-0000ACA60000}"/>
    <cellStyle name="Comma 4 2 9 2 7" xfId="33562" xr:uid="{00000000-0005-0000-0000-0000ADA60000}"/>
    <cellStyle name="Comma 4 2 9 3" xfId="1848" xr:uid="{00000000-0005-0000-0000-0000AEA60000}"/>
    <cellStyle name="Comma 4 2 9 3 2" xfId="4548" xr:uid="{00000000-0005-0000-0000-0000AFA60000}"/>
    <cellStyle name="Comma 4 2 9 3 2 2" xfId="9909" xr:uid="{00000000-0005-0000-0000-0000B0A60000}"/>
    <cellStyle name="Comma 4 2 9 3 2 2 2" xfId="23028" xr:uid="{00000000-0005-0000-0000-0000B1A60000}"/>
    <cellStyle name="Comma 4 2 9 3 2 2 2 2" xfId="54411" xr:uid="{00000000-0005-0000-0000-0000B2A60000}"/>
    <cellStyle name="Comma 4 2 9 3 2 2 3" xfId="41457" xr:uid="{00000000-0005-0000-0000-0000B3A60000}"/>
    <cellStyle name="Comma 4 2 9 3 2 3" xfId="30910" xr:uid="{00000000-0005-0000-0000-0000B4A60000}"/>
    <cellStyle name="Comma 4 2 9 3 2 3 2" xfId="62292" xr:uid="{00000000-0005-0000-0000-0000B5A60000}"/>
    <cellStyle name="Comma 4 2 9 3 2 4" xfId="15253" xr:uid="{00000000-0005-0000-0000-0000B6A60000}"/>
    <cellStyle name="Comma 4 2 9 3 2 4 2" xfId="46638" xr:uid="{00000000-0005-0000-0000-0000B7A60000}"/>
    <cellStyle name="Comma 4 2 9 3 2 5" xfId="36193" xr:uid="{00000000-0005-0000-0000-0000B8A60000}"/>
    <cellStyle name="Comma 4 2 9 3 3" xfId="7251" xr:uid="{00000000-0005-0000-0000-0000B9A60000}"/>
    <cellStyle name="Comma 4 2 9 3 3 2" xfId="25655" xr:uid="{00000000-0005-0000-0000-0000BAA60000}"/>
    <cellStyle name="Comma 4 2 9 3 3 2 2" xfId="57038" xr:uid="{00000000-0005-0000-0000-0000BBA60000}"/>
    <cellStyle name="Comma 4 2 9 3 3 3" xfId="17882" xr:uid="{00000000-0005-0000-0000-0000BCA60000}"/>
    <cellStyle name="Comma 4 2 9 3 3 3 2" xfId="49265" xr:uid="{00000000-0005-0000-0000-0000BDA60000}"/>
    <cellStyle name="Comma 4 2 9 3 3 4" xfId="38825" xr:uid="{00000000-0005-0000-0000-0000BEA60000}"/>
    <cellStyle name="Comma 4 2 9 3 4" xfId="20401" xr:uid="{00000000-0005-0000-0000-0000BFA60000}"/>
    <cellStyle name="Comma 4 2 9 3 4 2" xfId="51784" xr:uid="{00000000-0005-0000-0000-0000C0A60000}"/>
    <cellStyle name="Comma 4 2 9 3 5" xfId="28283" xr:uid="{00000000-0005-0000-0000-0000C1A60000}"/>
    <cellStyle name="Comma 4 2 9 3 5 2" xfId="59665" xr:uid="{00000000-0005-0000-0000-0000C2A60000}"/>
    <cellStyle name="Comma 4 2 9 3 6" xfId="12625" xr:uid="{00000000-0005-0000-0000-0000C3A60000}"/>
    <cellStyle name="Comma 4 2 9 3 6 2" xfId="44011" xr:uid="{00000000-0005-0000-0000-0000C4A60000}"/>
    <cellStyle name="Comma 4 2 9 3 7" xfId="33563" xr:uid="{00000000-0005-0000-0000-0000C5A60000}"/>
    <cellStyle name="Comma 4 2 9 4" xfId="4546" xr:uid="{00000000-0005-0000-0000-0000C6A60000}"/>
    <cellStyle name="Comma 4 2 9 4 2" xfId="9907" xr:uid="{00000000-0005-0000-0000-0000C7A60000}"/>
    <cellStyle name="Comma 4 2 9 4 2 2" xfId="23026" xr:uid="{00000000-0005-0000-0000-0000C8A60000}"/>
    <cellStyle name="Comma 4 2 9 4 2 2 2" xfId="54409" xr:uid="{00000000-0005-0000-0000-0000C9A60000}"/>
    <cellStyle name="Comma 4 2 9 4 2 3" xfId="41455" xr:uid="{00000000-0005-0000-0000-0000CAA60000}"/>
    <cellStyle name="Comma 4 2 9 4 3" xfId="30908" xr:uid="{00000000-0005-0000-0000-0000CBA60000}"/>
    <cellStyle name="Comma 4 2 9 4 3 2" xfId="62290" xr:uid="{00000000-0005-0000-0000-0000CCA60000}"/>
    <cellStyle name="Comma 4 2 9 4 4" xfId="15251" xr:uid="{00000000-0005-0000-0000-0000CDA60000}"/>
    <cellStyle name="Comma 4 2 9 4 4 2" xfId="46636" xr:uid="{00000000-0005-0000-0000-0000CEA60000}"/>
    <cellStyle name="Comma 4 2 9 4 5" xfId="36191" xr:uid="{00000000-0005-0000-0000-0000CFA60000}"/>
    <cellStyle name="Comma 4 2 9 5" xfId="7249" xr:uid="{00000000-0005-0000-0000-0000D0A60000}"/>
    <cellStyle name="Comma 4 2 9 5 2" xfId="25653" xr:uid="{00000000-0005-0000-0000-0000D1A60000}"/>
    <cellStyle name="Comma 4 2 9 5 2 2" xfId="57036" xr:uid="{00000000-0005-0000-0000-0000D2A60000}"/>
    <cellStyle name="Comma 4 2 9 5 3" xfId="17880" xr:uid="{00000000-0005-0000-0000-0000D3A60000}"/>
    <cellStyle name="Comma 4 2 9 5 3 2" xfId="49263" xr:uid="{00000000-0005-0000-0000-0000D4A60000}"/>
    <cellStyle name="Comma 4 2 9 5 4" xfId="38823" xr:uid="{00000000-0005-0000-0000-0000D5A60000}"/>
    <cellStyle name="Comma 4 2 9 6" xfId="20399" xr:uid="{00000000-0005-0000-0000-0000D6A60000}"/>
    <cellStyle name="Comma 4 2 9 6 2" xfId="51782" xr:uid="{00000000-0005-0000-0000-0000D7A60000}"/>
    <cellStyle name="Comma 4 2 9 7" xfId="28281" xr:uid="{00000000-0005-0000-0000-0000D8A60000}"/>
    <cellStyle name="Comma 4 2 9 7 2" xfId="59663" xr:uid="{00000000-0005-0000-0000-0000D9A60000}"/>
    <cellStyle name="Comma 4 2 9 8" xfId="12623" xr:uid="{00000000-0005-0000-0000-0000DAA60000}"/>
    <cellStyle name="Comma 4 2 9 8 2" xfId="44009" xr:uid="{00000000-0005-0000-0000-0000DBA60000}"/>
    <cellStyle name="Comma 4 2 9 9" xfId="33561" xr:uid="{00000000-0005-0000-0000-0000DCA60000}"/>
    <cellStyle name="Comma 4 20" xfId="11002" xr:uid="{00000000-0005-0000-0000-0000DDA60000}"/>
    <cellStyle name="Comma 4 20 2" xfId="26679" xr:uid="{00000000-0005-0000-0000-0000DEA60000}"/>
    <cellStyle name="Comma 4 20 2 2" xfId="58061" xr:uid="{00000000-0005-0000-0000-0000DFA60000}"/>
    <cellStyle name="Comma 4 21" xfId="11045" xr:uid="{00000000-0005-0000-0000-0000E0A60000}"/>
    <cellStyle name="Comma 4 21 2" xfId="42473" xr:uid="{00000000-0005-0000-0000-0000E1A60000}"/>
    <cellStyle name="Comma 4 22" xfId="12449" xr:uid="{00000000-0005-0000-0000-0000E2A60000}"/>
    <cellStyle name="Comma 4 22 2" xfId="43835" xr:uid="{00000000-0005-0000-0000-0000E3A60000}"/>
    <cellStyle name="Comma 4 23" xfId="31959" xr:uid="{00000000-0005-0000-0000-0000E4A60000}"/>
    <cellStyle name="Comma 4 3" xfId="288" xr:uid="{00000000-0005-0000-0000-0000E5A60000}"/>
    <cellStyle name="Comma 4 3 10" xfId="1850" xr:uid="{00000000-0005-0000-0000-0000E6A60000}"/>
    <cellStyle name="Comma 4 3 10 2" xfId="4550" xr:uid="{00000000-0005-0000-0000-0000E7A60000}"/>
    <cellStyle name="Comma 4 3 10 2 2" xfId="9911" xr:uid="{00000000-0005-0000-0000-0000E8A60000}"/>
    <cellStyle name="Comma 4 3 10 2 2 2" xfId="23030" xr:uid="{00000000-0005-0000-0000-0000E9A60000}"/>
    <cellStyle name="Comma 4 3 10 2 2 2 2" xfId="54413" xr:uid="{00000000-0005-0000-0000-0000EAA60000}"/>
    <cellStyle name="Comma 4 3 10 2 2 3" xfId="41459" xr:uid="{00000000-0005-0000-0000-0000EBA60000}"/>
    <cellStyle name="Comma 4 3 10 2 3" xfId="30912" xr:uid="{00000000-0005-0000-0000-0000ECA60000}"/>
    <cellStyle name="Comma 4 3 10 2 3 2" xfId="62294" xr:uid="{00000000-0005-0000-0000-0000EDA60000}"/>
    <cellStyle name="Comma 4 3 10 2 4" xfId="15255" xr:uid="{00000000-0005-0000-0000-0000EEA60000}"/>
    <cellStyle name="Comma 4 3 10 2 4 2" xfId="46640" xr:uid="{00000000-0005-0000-0000-0000EFA60000}"/>
    <cellStyle name="Comma 4 3 10 2 5" xfId="36195" xr:uid="{00000000-0005-0000-0000-0000F0A60000}"/>
    <cellStyle name="Comma 4 3 10 3" xfId="7253" xr:uid="{00000000-0005-0000-0000-0000F1A60000}"/>
    <cellStyle name="Comma 4 3 10 3 2" xfId="25657" xr:uid="{00000000-0005-0000-0000-0000F2A60000}"/>
    <cellStyle name="Comma 4 3 10 3 2 2" xfId="57040" xr:uid="{00000000-0005-0000-0000-0000F3A60000}"/>
    <cellStyle name="Comma 4 3 10 3 3" xfId="17884" xr:uid="{00000000-0005-0000-0000-0000F4A60000}"/>
    <cellStyle name="Comma 4 3 10 3 3 2" xfId="49267" xr:uid="{00000000-0005-0000-0000-0000F5A60000}"/>
    <cellStyle name="Comma 4 3 10 3 4" xfId="38827" xr:uid="{00000000-0005-0000-0000-0000F6A60000}"/>
    <cellStyle name="Comma 4 3 10 4" xfId="20403" xr:uid="{00000000-0005-0000-0000-0000F7A60000}"/>
    <cellStyle name="Comma 4 3 10 4 2" xfId="51786" xr:uid="{00000000-0005-0000-0000-0000F8A60000}"/>
    <cellStyle name="Comma 4 3 10 5" xfId="28285" xr:uid="{00000000-0005-0000-0000-0000F9A60000}"/>
    <cellStyle name="Comma 4 3 10 5 2" xfId="59667" xr:uid="{00000000-0005-0000-0000-0000FAA60000}"/>
    <cellStyle name="Comma 4 3 10 6" xfId="12627" xr:uid="{00000000-0005-0000-0000-0000FBA60000}"/>
    <cellStyle name="Comma 4 3 10 6 2" xfId="44013" xr:uid="{00000000-0005-0000-0000-0000FCA60000}"/>
    <cellStyle name="Comma 4 3 10 7" xfId="33565" xr:uid="{00000000-0005-0000-0000-0000FDA60000}"/>
    <cellStyle name="Comma 4 3 11" xfId="2862" xr:uid="{00000000-0005-0000-0000-0000FEA60000}"/>
    <cellStyle name="Comma 4 3 11 2" xfId="5535" xr:uid="{00000000-0005-0000-0000-0000FFA60000}"/>
    <cellStyle name="Comma 4 3 11 2 2" xfId="10886" xr:uid="{00000000-0005-0000-0000-000000A70000}"/>
    <cellStyle name="Comma 4 3 11 2 2 2" xfId="23997" xr:uid="{00000000-0005-0000-0000-000001A70000}"/>
    <cellStyle name="Comma 4 3 11 2 2 2 2" xfId="55380" xr:uid="{00000000-0005-0000-0000-000002A70000}"/>
    <cellStyle name="Comma 4 3 11 2 2 3" xfId="42426" xr:uid="{00000000-0005-0000-0000-000003A70000}"/>
    <cellStyle name="Comma 4 3 11 2 3" xfId="31879" xr:uid="{00000000-0005-0000-0000-000004A70000}"/>
    <cellStyle name="Comma 4 3 11 2 3 2" xfId="63261" xr:uid="{00000000-0005-0000-0000-000005A70000}"/>
    <cellStyle name="Comma 4 3 11 2 4" xfId="16222" xr:uid="{00000000-0005-0000-0000-000006A70000}"/>
    <cellStyle name="Comma 4 3 11 2 4 2" xfId="47607" xr:uid="{00000000-0005-0000-0000-000007A70000}"/>
    <cellStyle name="Comma 4 3 11 2 5" xfId="37162" xr:uid="{00000000-0005-0000-0000-000008A70000}"/>
    <cellStyle name="Comma 4 3 11 3" xfId="8240" xr:uid="{00000000-0005-0000-0000-000009A70000}"/>
    <cellStyle name="Comma 4 3 11 3 2" xfId="26624" xr:uid="{00000000-0005-0000-0000-00000AA70000}"/>
    <cellStyle name="Comma 4 3 11 3 2 2" xfId="58007" xr:uid="{00000000-0005-0000-0000-00000BA70000}"/>
    <cellStyle name="Comma 4 3 11 3 3" xfId="18851" xr:uid="{00000000-0005-0000-0000-00000CA70000}"/>
    <cellStyle name="Comma 4 3 11 3 3 2" xfId="50234" xr:uid="{00000000-0005-0000-0000-00000DA70000}"/>
    <cellStyle name="Comma 4 3 11 3 4" xfId="39796" xr:uid="{00000000-0005-0000-0000-00000EA70000}"/>
    <cellStyle name="Comma 4 3 11 4" xfId="21370" xr:uid="{00000000-0005-0000-0000-00000FA70000}"/>
    <cellStyle name="Comma 4 3 11 4 2" xfId="52753" xr:uid="{00000000-0005-0000-0000-000010A70000}"/>
    <cellStyle name="Comma 4 3 11 5" xfId="29252" xr:uid="{00000000-0005-0000-0000-000011A70000}"/>
    <cellStyle name="Comma 4 3 11 5 2" xfId="60634" xr:uid="{00000000-0005-0000-0000-000012A70000}"/>
    <cellStyle name="Comma 4 3 11 6" xfId="13594" xr:uid="{00000000-0005-0000-0000-000013A70000}"/>
    <cellStyle name="Comma 4 3 11 6 2" xfId="44980" xr:uid="{00000000-0005-0000-0000-000014A70000}"/>
    <cellStyle name="Comma 4 3 11 7" xfId="34532" xr:uid="{00000000-0005-0000-0000-000015A70000}"/>
    <cellStyle name="Comma 4 3 12" xfId="1849" xr:uid="{00000000-0005-0000-0000-000016A70000}"/>
    <cellStyle name="Comma 4 3 12 2" xfId="4549" xr:uid="{00000000-0005-0000-0000-000017A70000}"/>
    <cellStyle name="Comma 4 3 12 2 2" xfId="9910" xr:uid="{00000000-0005-0000-0000-000018A70000}"/>
    <cellStyle name="Comma 4 3 12 2 2 2" xfId="25656" xr:uid="{00000000-0005-0000-0000-000019A70000}"/>
    <cellStyle name="Comma 4 3 12 2 2 2 2" xfId="57039" xr:uid="{00000000-0005-0000-0000-00001AA70000}"/>
    <cellStyle name="Comma 4 3 12 2 2 3" xfId="41458" xr:uid="{00000000-0005-0000-0000-00001BA70000}"/>
    <cellStyle name="Comma 4 3 12 2 3" xfId="30911" xr:uid="{00000000-0005-0000-0000-00001CA70000}"/>
    <cellStyle name="Comma 4 3 12 2 3 2" xfId="62293" xr:uid="{00000000-0005-0000-0000-00001DA70000}"/>
    <cellStyle name="Comma 4 3 12 2 4" xfId="17883" xr:uid="{00000000-0005-0000-0000-00001EA70000}"/>
    <cellStyle name="Comma 4 3 12 2 4 2" xfId="49266" xr:uid="{00000000-0005-0000-0000-00001FA70000}"/>
    <cellStyle name="Comma 4 3 12 2 5" xfId="36194" xr:uid="{00000000-0005-0000-0000-000020A70000}"/>
    <cellStyle name="Comma 4 3 12 3" xfId="7252" xr:uid="{00000000-0005-0000-0000-000021A70000}"/>
    <cellStyle name="Comma 4 3 12 3 2" xfId="23029" xr:uid="{00000000-0005-0000-0000-000022A70000}"/>
    <cellStyle name="Comma 4 3 12 3 2 2" xfId="54412" xr:uid="{00000000-0005-0000-0000-000023A70000}"/>
    <cellStyle name="Comma 4 3 12 3 3" xfId="38826" xr:uid="{00000000-0005-0000-0000-000024A70000}"/>
    <cellStyle name="Comma 4 3 12 4" xfId="28284" xr:uid="{00000000-0005-0000-0000-000025A70000}"/>
    <cellStyle name="Comma 4 3 12 4 2" xfId="59666" xr:uid="{00000000-0005-0000-0000-000026A70000}"/>
    <cellStyle name="Comma 4 3 12 5" xfId="15254" xr:uid="{00000000-0005-0000-0000-000027A70000}"/>
    <cellStyle name="Comma 4 3 12 5 2" xfId="46639" xr:uid="{00000000-0005-0000-0000-000028A70000}"/>
    <cellStyle name="Comma 4 3 12 6" xfId="33564" xr:uid="{00000000-0005-0000-0000-000029A70000}"/>
    <cellStyle name="Comma 4 3 13" xfId="2997" xr:uid="{00000000-0005-0000-0000-00002AA70000}"/>
    <cellStyle name="Comma 4 3 13 2" xfId="8359" xr:uid="{00000000-0005-0000-0000-00002BA70000}"/>
    <cellStyle name="Comma 4 3 13 2 2" xfId="21478" xr:uid="{00000000-0005-0000-0000-00002CA70000}"/>
    <cellStyle name="Comma 4 3 13 2 2 2" xfId="52861" xr:uid="{00000000-0005-0000-0000-00002DA70000}"/>
    <cellStyle name="Comma 4 3 13 2 3" xfId="39907" xr:uid="{00000000-0005-0000-0000-00002EA70000}"/>
    <cellStyle name="Comma 4 3 13 3" xfId="29360" xr:uid="{00000000-0005-0000-0000-00002FA70000}"/>
    <cellStyle name="Comma 4 3 13 3 2" xfId="60742" xr:uid="{00000000-0005-0000-0000-000030A70000}"/>
    <cellStyle name="Comma 4 3 13 4" xfId="13703" xr:uid="{00000000-0005-0000-0000-000031A70000}"/>
    <cellStyle name="Comma 4 3 13 4 2" xfId="45088" xr:uid="{00000000-0005-0000-0000-000032A70000}"/>
    <cellStyle name="Comma 4 3 13 5" xfId="34643" xr:uid="{00000000-0005-0000-0000-000033A70000}"/>
    <cellStyle name="Comma 4 3 14" xfId="5701" xr:uid="{00000000-0005-0000-0000-000034A70000}"/>
    <cellStyle name="Comma 4 3 14 2" xfId="24105" xr:uid="{00000000-0005-0000-0000-000035A70000}"/>
    <cellStyle name="Comma 4 3 14 2 2" xfId="55488" xr:uid="{00000000-0005-0000-0000-000036A70000}"/>
    <cellStyle name="Comma 4 3 14 3" xfId="16332" xr:uid="{00000000-0005-0000-0000-000037A70000}"/>
    <cellStyle name="Comma 4 3 14 3 2" xfId="47715" xr:uid="{00000000-0005-0000-0000-000038A70000}"/>
    <cellStyle name="Comma 4 3 14 4" xfId="37275" xr:uid="{00000000-0005-0000-0000-000039A70000}"/>
    <cellStyle name="Comma 4 3 15" xfId="20402" xr:uid="{00000000-0005-0000-0000-00003AA70000}"/>
    <cellStyle name="Comma 4 3 15 2" xfId="51785" xr:uid="{00000000-0005-0000-0000-00003BA70000}"/>
    <cellStyle name="Comma 4 3 16" xfId="26733" xr:uid="{00000000-0005-0000-0000-00003CA70000}"/>
    <cellStyle name="Comma 4 3 16 2" xfId="58115" xr:uid="{00000000-0005-0000-0000-00003DA70000}"/>
    <cellStyle name="Comma 4 3 17" xfId="12626" xr:uid="{00000000-0005-0000-0000-00003EA70000}"/>
    <cellStyle name="Comma 4 3 17 2" xfId="44012" xr:uid="{00000000-0005-0000-0000-00003FA70000}"/>
    <cellStyle name="Comma 4 3 18" xfId="32013" xr:uid="{00000000-0005-0000-0000-000040A70000}"/>
    <cellStyle name="Comma 4 3 2" xfId="1851" xr:uid="{00000000-0005-0000-0000-000041A70000}"/>
    <cellStyle name="Comma 4 3 2 10" xfId="4551" xr:uid="{00000000-0005-0000-0000-000042A70000}"/>
    <cellStyle name="Comma 4 3 2 10 2" xfId="9912" xr:uid="{00000000-0005-0000-0000-000043A70000}"/>
    <cellStyle name="Comma 4 3 2 10 2 2" xfId="23031" xr:uid="{00000000-0005-0000-0000-000044A70000}"/>
    <cellStyle name="Comma 4 3 2 10 2 2 2" xfId="54414" xr:uid="{00000000-0005-0000-0000-000045A70000}"/>
    <cellStyle name="Comma 4 3 2 10 2 3" xfId="41460" xr:uid="{00000000-0005-0000-0000-000046A70000}"/>
    <cellStyle name="Comma 4 3 2 10 3" xfId="30913" xr:uid="{00000000-0005-0000-0000-000047A70000}"/>
    <cellStyle name="Comma 4 3 2 10 3 2" xfId="62295" xr:uid="{00000000-0005-0000-0000-000048A70000}"/>
    <cellStyle name="Comma 4 3 2 10 4" xfId="15256" xr:uid="{00000000-0005-0000-0000-000049A70000}"/>
    <cellStyle name="Comma 4 3 2 10 4 2" xfId="46641" xr:uid="{00000000-0005-0000-0000-00004AA70000}"/>
    <cellStyle name="Comma 4 3 2 10 5" xfId="36196" xr:uid="{00000000-0005-0000-0000-00004BA70000}"/>
    <cellStyle name="Comma 4 3 2 11" xfId="7254" xr:uid="{00000000-0005-0000-0000-00004CA70000}"/>
    <cellStyle name="Comma 4 3 2 11 2" xfId="25658" xr:uid="{00000000-0005-0000-0000-00004DA70000}"/>
    <cellStyle name="Comma 4 3 2 11 2 2" xfId="57041" xr:uid="{00000000-0005-0000-0000-00004EA70000}"/>
    <cellStyle name="Comma 4 3 2 11 3" xfId="17885" xr:uid="{00000000-0005-0000-0000-00004FA70000}"/>
    <cellStyle name="Comma 4 3 2 11 3 2" xfId="49268" xr:uid="{00000000-0005-0000-0000-000050A70000}"/>
    <cellStyle name="Comma 4 3 2 11 4" xfId="38828" xr:uid="{00000000-0005-0000-0000-000051A70000}"/>
    <cellStyle name="Comma 4 3 2 12" xfId="20404" xr:uid="{00000000-0005-0000-0000-000052A70000}"/>
    <cellStyle name="Comma 4 3 2 12 2" xfId="51787" xr:uid="{00000000-0005-0000-0000-000053A70000}"/>
    <cellStyle name="Comma 4 3 2 13" xfId="28286" xr:uid="{00000000-0005-0000-0000-000054A70000}"/>
    <cellStyle name="Comma 4 3 2 13 2" xfId="59668" xr:uid="{00000000-0005-0000-0000-000055A70000}"/>
    <cellStyle name="Comma 4 3 2 14" xfId="12628" xr:uid="{00000000-0005-0000-0000-000056A70000}"/>
    <cellStyle name="Comma 4 3 2 14 2" xfId="44014" xr:uid="{00000000-0005-0000-0000-000057A70000}"/>
    <cellStyle name="Comma 4 3 2 15" xfId="33566" xr:uid="{00000000-0005-0000-0000-000058A70000}"/>
    <cellStyle name="Comma 4 3 2 2" xfId="1852" xr:uid="{00000000-0005-0000-0000-000059A70000}"/>
    <cellStyle name="Comma 4 3 2 2 10" xfId="33567" xr:uid="{00000000-0005-0000-0000-00005AA70000}"/>
    <cellStyle name="Comma 4 3 2 2 2" xfId="1853" xr:uid="{00000000-0005-0000-0000-00005BA70000}"/>
    <cellStyle name="Comma 4 3 2 2 2 2" xfId="1854" xr:uid="{00000000-0005-0000-0000-00005CA70000}"/>
    <cellStyle name="Comma 4 3 2 2 2 2 2" xfId="4554" xr:uid="{00000000-0005-0000-0000-00005DA70000}"/>
    <cellStyle name="Comma 4 3 2 2 2 2 2 2" xfId="9915" xr:uid="{00000000-0005-0000-0000-00005EA70000}"/>
    <cellStyle name="Comma 4 3 2 2 2 2 2 2 2" xfId="23034" xr:uid="{00000000-0005-0000-0000-00005FA70000}"/>
    <cellStyle name="Comma 4 3 2 2 2 2 2 2 2 2" xfId="54417" xr:uid="{00000000-0005-0000-0000-000060A70000}"/>
    <cellStyle name="Comma 4 3 2 2 2 2 2 2 3" xfId="41463" xr:uid="{00000000-0005-0000-0000-000061A70000}"/>
    <cellStyle name="Comma 4 3 2 2 2 2 2 3" xfId="30916" xr:uid="{00000000-0005-0000-0000-000062A70000}"/>
    <cellStyle name="Comma 4 3 2 2 2 2 2 3 2" xfId="62298" xr:uid="{00000000-0005-0000-0000-000063A70000}"/>
    <cellStyle name="Comma 4 3 2 2 2 2 2 4" xfId="15259" xr:uid="{00000000-0005-0000-0000-000064A70000}"/>
    <cellStyle name="Comma 4 3 2 2 2 2 2 4 2" xfId="46644" xr:uid="{00000000-0005-0000-0000-000065A70000}"/>
    <cellStyle name="Comma 4 3 2 2 2 2 2 5" xfId="36199" xr:uid="{00000000-0005-0000-0000-000066A70000}"/>
    <cellStyle name="Comma 4 3 2 2 2 2 3" xfId="7257" xr:uid="{00000000-0005-0000-0000-000067A70000}"/>
    <cellStyle name="Comma 4 3 2 2 2 2 3 2" xfId="25661" xr:uid="{00000000-0005-0000-0000-000068A70000}"/>
    <cellStyle name="Comma 4 3 2 2 2 2 3 2 2" xfId="57044" xr:uid="{00000000-0005-0000-0000-000069A70000}"/>
    <cellStyle name="Comma 4 3 2 2 2 2 3 3" xfId="17888" xr:uid="{00000000-0005-0000-0000-00006AA70000}"/>
    <cellStyle name="Comma 4 3 2 2 2 2 3 3 2" xfId="49271" xr:uid="{00000000-0005-0000-0000-00006BA70000}"/>
    <cellStyle name="Comma 4 3 2 2 2 2 3 4" xfId="38831" xr:uid="{00000000-0005-0000-0000-00006CA70000}"/>
    <cellStyle name="Comma 4 3 2 2 2 2 4" xfId="20407" xr:uid="{00000000-0005-0000-0000-00006DA70000}"/>
    <cellStyle name="Comma 4 3 2 2 2 2 4 2" xfId="51790" xr:uid="{00000000-0005-0000-0000-00006EA70000}"/>
    <cellStyle name="Comma 4 3 2 2 2 2 5" xfId="28289" xr:uid="{00000000-0005-0000-0000-00006FA70000}"/>
    <cellStyle name="Comma 4 3 2 2 2 2 5 2" xfId="59671" xr:uid="{00000000-0005-0000-0000-000070A70000}"/>
    <cellStyle name="Comma 4 3 2 2 2 2 6" xfId="12631" xr:uid="{00000000-0005-0000-0000-000071A70000}"/>
    <cellStyle name="Comma 4 3 2 2 2 2 6 2" xfId="44017" xr:uid="{00000000-0005-0000-0000-000072A70000}"/>
    <cellStyle name="Comma 4 3 2 2 2 2 7" xfId="33569" xr:uid="{00000000-0005-0000-0000-000073A70000}"/>
    <cellStyle name="Comma 4 3 2 2 2 3" xfId="4553" xr:uid="{00000000-0005-0000-0000-000074A70000}"/>
    <cellStyle name="Comma 4 3 2 2 2 3 2" xfId="9914" xr:uid="{00000000-0005-0000-0000-000075A70000}"/>
    <cellStyle name="Comma 4 3 2 2 2 3 2 2" xfId="23033" xr:uid="{00000000-0005-0000-0000-000076A70000}"/>
    <cellStyle name="Comma 4 3 2 2 2 3 2 2 2" xfId="54416" xr:uid="{00000000-0005-0000-0000-000077A70000}"/>
    <cellStyle name="Comma 4 3 2 2 2 3 2 3" xfId="41462" xr:uid="{00000000-0005-0000-0000-000078A70000}"/>
    <cellStyle name="Comma 4 3 2 2 2 3 3" xfId="30915" xr:uid="{00000000-0005-0000-0000-000079A70000}"/>
    <cellStyle name="Comma 4 3 2 2 2 3 3 2" xfId="62297" xr:uid="{00000000-0005-0000-0000-00007AA70000}"/>
    <cellStyle name="Comma 4 3 2 2 2 3 4" xfId="15258" xr:uid="{00000000-0005-0000-0000-00007BA70000}"/>
    <cellStyle name="Comma 4 3 2 2 2 3 4 2" xfId="46643" xr:uid="{00000000-0005-0000-0000-00007CA70000}"/>
    <cellStyle name="Comma 4 3 2 2 2 3 5" xfId="36198" xr:uid="{00000000-0005-0000-0000-00007DA70000}"/>
    <cellStyle name="Comma 4 3 2 2 2 4" xfId="7256" xr:uid="{00000000-0005-0000-0000-00007EA70000}"/>
    <cellStyle name="Comma 4 3 2 2 2 4 2" xfId="25660" xr:uid="{00000000-0005-0000-0000-00007FA70000}"/>
    <cellStyle name="Comma 4 3 2 2 2 4 2 2" xfId="57043" xr:uid="{00000000-0005-0000-0000-000080A70000}"/>
    <cellStyle name="Comma 4 3 2 2 2 4 3" xfId="17887" xr:uid="{00000000-0005-0000-0000-000081A70000}"/>
    <cellStyle name="Comma 4 3 2 2 2 4 3 2" xfId="49270" xr:uid="{00000000-0005-0000-0000-000082A70000}"/>
    <cellStyle name="Comma 4 3 2 2 2 4 4" xfId="38830" xr:uid="{00000000-0005-0000-0000-000083A70000}"/>
    <cellStyle name="Comma 4 3 2 2 2 5" xfId="20406" xr:uid="{00000000-0005-0000-0000-000084A70000}"/>
    <cellStyle name="Comma 4 3 2 2 2 5 2" xfId="51789" xr:uid="{00000000-0005-0000-0000-000085A70000}"/>
    <cellStyle name="Comma 4 3 2 2 2 6" xfId="28288" xr:uid="{00000000-0005-0000-0000-000086A70000}"/>
    <cellStyle name="Comma 4 3 2 2 2 6 2" xfId="59670" xr:uid="{00000000-0005-0000-0000-000087A70000}"/>
    <cellStyle name="Comma 4 3 2 2 2 7" xfId="12630" xr:uid="{00000000-0005-0000-0000-000088A70000}"/>
    <cellStyle name="Comma 4 3 2 2 2 7 2" xfId="44016" xr:uid="{00000000-0005-0000-0000-000089A70000}"/>
    <cellStyle name="Comma 4 3 2 2 2 8" xfId="33568" xr:uid="{00000000-0005-0000-0000-00008AA70000}"/>
    <cellStyle name="Comma 4 3 2 2 3" xfId="1855" xr:uid="{00000000-0005-0000-0000-00008BA70000}"/>
    <cellStyle name="Comma 4 3 2 2 3 2" xfId="4555" xr:uid="{00000000-0005-0000-0000-00008CA70000}"/>
    <cellStyle name="Comma 4 3 2 2 3 2 2" xfId="9916" xr:uid="{00000000-0005-0000-0000-00008DA70000}"/>
    <cellStyle name="Comma 4 3 2 2 3 2 2 2" xfId="23035" xr:uid="{00000000-0005-0000-0000-00008EA70000}"/>
    <cellStyle name="Comma 4 3 2 2 3 2 2 2 2" xfId="54418" xr:uid="{00000000-0005-0000-0000-00008FA70000}"/>
    <cellStyle name="Comma 4 3 2 2 3 2 2 3" xfId="41464" xr:uid="{00000000-0005-0000-0000-000090A70000}"/>
    <cellStyle name="Comma 4 3 2 2 3 2 3" xfId="30917" xr:uid="{00000000-0005-0000-0000-000091A70000}"/>
    <cellStyle name="Comma 4 3 2 2 3 2 3 2" xfId="62299" xr:uid="{00000000-0005-0000-0000-000092A70000}"/>
    <cellStyle name="Comma 4 3 2 2 3 2 4" xfId="15260" xr:uid="{00000000-0005-0000-0000-000093A70000}"/>
    <cellStyle name="Comma 4 3 2 2 3 2 4 2" xfId="46645" xr:uid="{00000000-0005-0000-0000-000094A70000}"/>
    <cellStyle name="Comma 4 3 2 2 3 2 5" xfId="36200" xr:uid="{00000000-0005-0000-0000-000095A70000}"/>
    <cellStyle name="Comma 4 3 2 2 3 3" xfId="7258" xr:uid="{00000000-0005-0000-0000-000096A70000}"/>
    <cellStyle name="Comma 4 3 2 2 3 3 2" xfId="25662" xr:uid="{00000000-0005-0000-0000-000097A70000}"/>
    <cellStyle name="Comma 4 3 2 2 3 3 2 2" xfId="57045" xr:uid="{00000000-0005-0000-0000-000098A70000}"/>
    <cellStyle name="Comma 4 3 2 2 3 3 3" xfId="17889" xr:uid="{00000000-0005-0000-0000-000099A70000}"/>
    <cellStyle name="Comma 4 3 2 2 3 3 3 2" xfId="49272" xr:uid="{00000000-0005-0000-0000-00009AA70000}"/>
    <cellStyle name="Comma 4 3 2 2 3 3 4" xfId="38832" xr:uid="{00000000-0005-0000-0000-00009BA70000}"/>
    <cellStyle name="Comma 4 3 2 2 3 4" xfId="20408" xr:uid="{00000000-0005-0000-0000-00009CA70000}"/>
    <cellStyle name="Comma 4 3 2 2 3 4 2" xfId="51791" xr:uid="{00000000-0005-0000-0000-00009DA70000}"/>
    <cellStyle name="Comma 4 3 2 2 3 5" xfId="28290" xr:uid="{00000000-0005-0000-0000-00009EA70000}"/>
    <cellStyle name="Comma 4 3 2 2 3 5 2" xfId="59672" xr:uid="{00000000-0005-0000-0000-00009FA70000}"/>
    <cellStyle name="Comma 4 3 2 2 3 6" xfId="12632" xr:uid="{00000000-0005-0000-0000-0000A0A70000}"/>
    <cellStyle name="Comma 4 3 2 2 3 6 2" xfId="44018" xr:uid="{00000000-0005-0000-0000-0000A1A70000}"/>
    <cellStyle name="Comma 4 3 2 2 3 7" xfId="33570" xr:uid="{00000000-0005-0000-0000-0000A2A70000}"/>
    <cellStyle name="Comma 4 3 2 2 4" xfId="1856" xr:uid="{00000000-0005-0000-0000-0000A3A70000}"/>
    <cellStyle name="Comma 4 3 2 2 4 2" xfId="4556" xr:uid="{00000000-0005-0000-0000-0000A4A70000}"/>
    <cellStyle name="Comma 4 3 2 2 4 2 2" xfId="9917" xr:uid="{00000000-0005-0000-0000-0000A5A70000}"/>
    <cellStyle name="Comma 4 3 2 2 4 2 2 2" xfId="23036" xr:uid="{00000000-0005-0000-0000-0000A6A70000}"/>
    <cellStyle name="Comma 4 3 2 2 4 2 2 2 2" xfId="54419" xr:uid="{00000000-0005-0000-0000-0000A7A70000}"/>
    <cellStyle name="Comma 4 3 2 2 4 2 2 3" xfId="41465" xr:uid="{00000000-0005-0000-0000-0000A8A70000}"/>
    <cellStyle name="Comma 4 3 2 2 4 2 3" xfId="30918" xr:uid="{00000000-0005-0000-0000-0000A9A70000}"/>
    <cellStyle name="Comma 4 3 2 2 4 2 3 2" xfId="62300" xr:uid="{00000000-0005-0000-0000-0000AAA70000}"/>
    <cellStyle name="Comma 4 3 2 2 4 2 4" xfId="15261" xr:uid="{00000000-0005-0000-0000-0000ABA70000}"/>
    <cellStyle name="Comma 4 3 2 2 4 2 4 2" xfId="46646" xr:uid="{00000000-0005-0000-0000-0000ACA70000}"/>
    <cellStyle name="Comma 4 3 2 2 4 2 5" xfId="36201" xr:uid="{00000000-0005-0000-0000-0000ADA70000}"/>
    <cellStyle name="Comma 4 3 2 2 4 3" xfId="7259" xr:uid="{00000000-0005-0000-0000-0000AEA70000}"/>
    <cellStyle name="Comma 4 3 2 2 4 3 2" xfId="25663" xr:uid="{00000000-0005-0000-0000-0000AFA70000}"/>
    <cellStyle name="Comma 4 3 2 2 4 3 2 2" xfId="57046" xr:uid="{00000000-0005-0000-0000-0000B0A70000}"/>
    <cellStyle name="Comma 4 3 2 2 4 3 3" xfId="17890" xr:uid="{00000000-0005-0000-0000-0000B1A70000}"/>
    <cellStyle name="Comma 4 3 2 2 4 3 3 2" xfId="49273" xr:uid="{00000000-0005-0000-0000-0000B2A70000}"/>
    <cellStyle name="Comma 4 3 2 2 4 3 4" xfId="38833" xr:uid="{00000000-0005-0000-0000-0000B3A70000}"/>
    <cellStyle name="Comma 4 3 2 2 4 4" xfId="20409" xr:uid="{00000000-0005-0000-0000-0000B4A70000}"/>
    <cellStyle name="Comma 4 3 2 2 4 4 2" xfId="51792" xr:uid="{00000000-0005-0000-0000-0000B5A70000}"/>
    <cellStyle name="Comma 4 3 2 2 4 5" xfId="28291" xr:uid="{00000000-0005-0000-0000-0000B6A70000}"/>
    <cellStyle name="Comma 4 3 2 2 4 5 2" xfId="59673" xr:uid="{00000000-0005-0000-0000-0000B7A70000}"/>
    <cellStyle name="Comma 4 3 2 2 4 6" xfId="12633" xr:uid="{00000000-0005-0000-0000-0000B8A70000}"/>
    <cellStyle name="Comma 4 3 2 2 4 6 2" xfId="44019" xr:uid="{00000000-0005-0000-0000-0000B9A70000}"/>
    <cellStyle name="Comma 4 3 2 2 4 7" xfId="33571" xr:uid="{00000000-0005-0000-0000-0000BAA70000}"/>
    <cellStyle name="Comma 4 3 2 2 5" xfId="4552" xr:uid="{00000000-0005-0000-0000-0000BBA70000}"/>
    <cellStyle name="Comma 4 3 2 2 5 2" xfId="9913" xr:uid="{00000000-0005-0000-0000-0000BCA70000}"/>
    <cellStyle name="Comma 4 3 2 2 5 2 2" xfId="23032" xr:uid="{00000000-0005-0000-0000-0000BDA70000}"/>
    <cellStyle name="Comma 4 3 2 2 5 2 2 2" xfId="54415" xr:uid="{00000000-0005-0000-0000-0000BEA70000}"/>
    <cellStyle name="Comma 4 3 2 2 5 2 3" xfId="41461" xr:uid="{00000000-0005-0000-0000-0000BFA70000}"/>
    <cellStyle name="Comma 4 3 2 2 5 3" xfId="30914" xr:uid="{00000000-0005-0000-0000-0000C0A70000}"/>
    <cellStyle name="Comma 4 3 2 2 5 3 2" xfId="62296" xr:uid="{00000000-0005-0000-0000-0000C1A70000}"/>
    <cellStyle name="Comma 4 3 2 2 5 4" xfId="15257" xr:uid="{00000000-0005-0000-0000-0000C2A70000}"/>
    <cellStyle name="Comma 4 3 2 2 5 4 2" xfId="46642" xr:uid="{00000000-0005-0000-0000-0000C3A70000}"/>
    <cellStyle name="Comma 4 3 2 2 5 5" xfId="36197" xr:uid="{00000000-0005-0000-0000-0000C4A70000}"/>
    <cellStyle name="Comma 4 3 2 2 6" xfId="7255" xr:uid="{00000000-0005-0000-0000-0000C5A70000}"/>
    <cellStyle name="Comma 4 3 2 2 6 2" xfId="25659" xr:uid="{00000000-0005-0000-0000-0000C6A70000}"/>
    <cellStyle name="Comma 4 3 2 2 6 2 2" xfId="57042" xr:uid="{00000000-0005-0000-0000-0000C7A70000}"/>
    <cellStyle name="Comma 4 3 2 2 6 3" xfId="17886" xr:uid="{00000000-0005-0000-0000-0000C8A70000}"/>
    <cellStyle name="Comma 4 3 2 2 6 3 2" xfId="49269" xr:uid="{00000000-0005-0000-0000-0000C9A70000}"/>
    <cellStyle name="Comma 4 3 2 2 6 4" xfId="38829" xr:uid="{00000000-0005-0000-0000-0000CAA70000}"/>
    <cellStyle name="Comma 4 3 2 2 7" xfId="20405" xr:uid="{00000000-0005-0000-0000-0000CBA70000}"/>
    <cellStyle name="Comma 4 3 2 2 7 2" xfId="51788" xr:uid="{00000000-0005-0000-0000-0000CCA70000}"/>
    <cellStyle name="Comma 4 3 2 2 8" xfId="28287" xr:uid="{00000000-0005-0000-0000-0000CDA70000}"/>
    <cellStyle name="Comma 4 3 2 2 8 2" xfId="59669" xr:uid="{00000000-0005-0000-0000-0000CEA70000}"/>
    <cellStyle name="Comma 4 3 2 2 9" xfId="12629" xr:uid="{00000000-0005-0000-0000-0000CFA70000}"/>
    <cellStyle name="Comma 4 3 2 2 9 2" xfId="44015" xr:uid="{00000000-0005-0000-0000-0000D0A70000}"/>
    <cellStyle name="Comma 4 3 2 3" xfId="1857" xr:uid="{00000000-0005-0000-0000-0000D1A70000}"/>
    <cellStyle name="Comma 4 3 2 3 10" xfId="33572" xr:uid="{00000000-0005-0000-0000-0000D2A70000}"/>
    <cellStyle name="Comma 4 3 2 3 2" xfId="1858" xr:uid="{00000000-0005-0000-0000-0000D3A70000}"/>
    <cellStyle name="Comma 4 3 2 3 2 2" xfId="1859" xr:uid="{00000000-0005-0000-0000-0000D4A70000}"/>
    <cellStyle name="Comma 4 3 2 3 2 2 2" xfId="4559" xr:uid="{00000000-0005-0000-0000-0000D5A70000}"/>
    <cellStyle name="Comma 4 3 2 3 2 2 2 2" xfId="9920" xr:uid="{00000000-0005-0000-0000-0000D6A70000}"/>
    <cellStyle name="Comma 4 3 2 3 2 2 2 2 2" xfId="23039" xr:uid="{00000000-0005-0000-0000-0000D7A70000}"/>
    <cellStyle name="Comma 4 3 2 3 2 2 2 2 2 2" xfId="54422" xr:uid="{00000000-0005-0000-0000-0000D8A70000}"/>
    <cellStyle name="Comma 4 3 2 3 2 2 2 2 3" xfId="41468" xr:uid="{00000000-0005-0000-0000-0000D9A70000}"/>
    <cellStyle name="Comma 4 3 2 3 2 2 2 3" xfId="30921" xr:uid="{00000000-0005-0000-0000-0000DAA70000}"/>
    <cellStyle name="Comma 4 3 2 3 2 2 2 3 2" xfId="62303" xr:uid="{00000000-0005-0000-0000-0000DBA70000}"/>
    <cellStyle name="Comma 4 3 2 3 2 2 2 4" xfId="15264" xr:uid="{00000000-0005-0000-0000-0000DCA70000}"/>
    <cellStyle name="Comma 4 3 2 3 2 2 2 4 2" xfId="46649" xr:uid="{00000000-0005-0000-0000-0000DDA70000}"/>
    <cellStyle name="Comma 4 3 2 3 2 2 2 5" xfId="36204" xr:uid="{00000000-0005-0000-0000-0000DEA70000}"/>
    <cellStyle name="Comma 4 3 2 3 2 2 3" xfId="7262" xr:uid="{00000000-0005-0000-0000-0000DFA70000}"/>
    <cellStyle name="Comma 4 3 2 3 2 2 3 2" xfId="25666" xr:uid="{00000000-0005-0000-0000-0000E0A70000}"/>
    <cellStyle name="Comma 4 3 2 3 2 2 3 2 2" xfId="57049" xr:uid="{00000000-0005-0000-0000-0000E1A70000}"/>
    <cellStyle name="Comma 4 3 2 3 2 2 3 3" xfId="17893" xr:uid="{00000000-0005-0000-0000-0000E2A70000}"/>
    <cellStyle name="Comma 4 3 2 3 2 2 3 3 2" xfId="49276" xr:uid="{00000000-0005-0000-0000-0000E3A70000}"/>
    <cellStyle name="Comma 4 3 2 3 2 2 3 4" xfId="38836" xr:uid="{00000000-0005-0000-0000-0000E4A70000}"/>
    <cellStyle name="Comma 4 3 2 3 2 2 4" xfId="20412" xr:uid="{00000000-0005-0000-0000-0000E5A70000}"/>
    <cellStyle name="Comma 4 3 2 3 2 2 4 2" xfId="51795" xr:uid="{00000000-0005-0000-0000-0000E6A70000}"/>
    <cellStyle name="Comma 4 3 2 3 2 2 5" xfId="28294" xr:uid="{00000000-0005-0000-0000-0000E7A70000}"/>
    <cellStyle name="Comma 4 3 2 3 2 2 5 2" xfId="59676" xr:uid="{00000000-0005-0000-0000-0000E8A70000}"/>
    <cellStyle name="Comma 4 3 2 3 2 2 6" xfId="12636" xr:uid="{00000000-0005-0000-0000-0000E9A70000}"/>
    <cellStyle name="Comma 4 3 2 3 2 2 6 2" xfId="44022" xr:uid="{00000000-0005-0000-0000-0000EAA70000}"/>
    <cellStyle name="Comma 4 3 2 3 2 2 7" xfId="33574" xr:uid="{00000000-0005-0000-0000-0000EBA70000}"/>
    <cellStyle name="Comma 4 3 2 3 2 3" xfId="4558" xr:uid="{00000000-0005-0000-0000-0000ECA70000}"/>
    <cellStyle name="Comma 4 3 2 3 2 3 2" xfId="9919" xr:uid="{00000000-0005-0000-0000-0000EDA70000}"/>
    <cellStyle name="Comma 4 3 2 3 2 3 2 2" xfId="23038" xr:uid="{00000000-0005-0000-0000-0000EEA70000}"/>
    <cellStyle name="Comma 4 3 2 3 2 3 2 2 2" xfId="54421" xr:uid="{00000000-0005-0000-0000-0000EFA70000}"/>
    <cellStyle name="Comma 4 3 2 3 2 3 2 3" xfId="41467" xr:uid="{00000000-0005-0000-0000-0000F0A70000}"/>
    <cellStyle name="Comma 4 3 2 3 2 3 3" xfId="30920" xr:uid="{00000000-0005-0000-0000-0000F1A70000}"/>
    <cellStyle name="Comma 4 3 2 3 2 3 3 2" xfId="62302" xr:uid="{00000000-0005-0000-0000-0000F2A70000}"/>
    <cellStyle name="Comma 4 3 2 3 2 3 4" xfId="15263" xr:uid="{00000000-0005-0000-0000-0000F3A70000}"/>
    <cellStyle name="Comma 4 3 2 3 2 3 4 2" xfId="46648" xr:uid="{00000000-0005-0000-0000-0000F4A70000}"/>
    <cellStyle name="Comma 4 3 2 3 2 3 5" xfId="36203" xr:uid="{00000000-0005-0000-0000-0000F5A70000}"/>
    <cellStyle name="Comma 4 3 2 3 2 4" xfId="7261" xr:uid="{00000000-0005-0000-0000-0000F6A70000}"/>
    <cellStyle name="Comma 4 3 2 3 2 4 2" xfId="25665" xr:uid="{00000000-0005-0000-0000-0000F7A70000}"/>
    <cellStyle name="Comma 4 3 2 3 2 4 2 2" xfId="57048" xr:uid="{00000000-0005-0000-0000-0000F8A70000}"/>
    <cellStyle name="Comma 4 3 2 3 2 4 3" xfId="17892" xr:uid="{00000000-0005-0000-0000-0000F9A70000}"/>
    <cellStyle name="Comma 4 3 2 3 2 4 3 2" xfId="49275" xr:uid="{00000000-0005-0000-0000-0000FAA70000}"/>
    <cellStyle name="Comma 4 3 2 3 2 4 4" xfId="38835" xr:uid="{00000000-0005-0000-0000-0000FBA70000}"/>
    <cellStyle name="Comma 4 3 2 3 2 5" xfId="20411" xr:uid="{00000000-0005-0000-0000-0000FCA70000}"/>
    <cellStyle name="Comma 4 3 2 3 2 5 2" xfId="51794" xr:uid="{00000000-0005-0000-0000-0000FDA70000}"/>
    <cellStyle name="Comma 4 3 2 3 2 6" xfId="28293" xr:uid="{00000000-0005-0000-0000-0000FEA70000}"/>
    <cellStyle name="Comma 4 3 2 3 2 6 2" xfId="59675" xr:uid="{00000000-0005-0000-0000-0000FFA70000}"/>
    <cellStyle name="Comma 4 3 2 3 2 7" xfId="12635" xr:uid="{00000000-0005-0000-0000-000000A80000}"/>
    <cellStyle name="Comma 4 3 2 3 2 7 2" xfId="44021" xr:uid="{00000000-0005-0000-0000-000001A80000}"/>
    <cellStyle name="Comma 4 3 2 3 2 8" xfId="33573" xr:uid="{00000000-0005-0000-0000-000002A80000}"/>
    <cellStyle name="Comma 4 3 2 3 3" xfId="1860" xr:uid="{00000000-0005-0000-0000-000003A80000}"/>
    <cellStyle name="Comma 4 3 2 3 3 2" xfId="4560" xr:uid="{00000000-0005-0000-0000-000004A80000}"/>
    <cellStyle name="Comma 4 3 2 3 3 2 2" xfId="9921" xr:uid="{00000000-0005-0000-0000-000005A80000}"/>
    <cellStyle name="Comma 4 3 2 3 3 2 2 2" xfId="23040" xr:uid="{00000000-0005-0000-0000-000006A80000}"/>
    <cellStyle name="Comma 4 3 2 3 3 2 2 2 2" xfId="54423" xr:uid="{00000000-0005-0000-0000-000007A80000}"/>
    <cellStyle name="Comma 4 3 2 3 3 2 2 3" xfId="41469" xr:uid="{00000000-0005-0000-0000-000008A80000}"/>
    <cellStyle name="Comma 4 3 2 3 3 2 3" xfId="30922" xr:uid="{00000000-0005-0000-0000-000009A80000}"/>
    <cellStyle name="Comma 4 3 2 3 3 2 3 2" xfId="62304" xr:uid="{00000000-0005-0000-0000-00000AA80000}"/>
    <cellStyle name="Comma 4 3 2 3 3 2 4" xfId="15265" xr:uid="{00000000-0005-0000-0000-00000BA80000}"/>
    <cellStyle name="Comma 4 3 2 3 3 2 4 2" xfId="46650" xr:uid="{00000000-0005-0000-0000-00000CA80000}"/>
    <cellStyle name="Comma 4 3 2 3 3 2 5" xfId="36205" xr:uid="{00000000-0005-0000-0000-00000DA80000}"/>
    <cellStyle name="Comma 4 3 2 3 3 3" xfId="7263" xr:uid="{00000000-0005-0000-0000-00000EA80000}"/>
    <cellStyle name="Comma 4 3 2 3 3 3 2" xfId="25667" xr:uid="{00000000-0005-0000-0000-00000FA80000}"/>
    <cellStyle name="Comma 4 3 2 3 3 3 2 2" xfId="57050" xr:uid="{00000000-0005-0000-0000-000010A80000}"/>
    <cellStyle name="Comma 4 3 2 3 3 3 3" xfId="17894" xr:uid="{00000000-0005-0000-0000-000011A80000}"/>
    <cellStyle name="Comma 4 3 2 3 3 3 3 2" xfId="49277" xr:uid="{00000000-0005-0000-0000-000012A80000}"/>
    <cellStyle name="Comma 4 3 2 3 3 3 4" xfId="38837" xr:uid="{00000000-0005-0000-0000-000013A80000}"/>
    <cellStyle name="Comma 4 3 2 3 3 4" xfId="20413" xr:uid="{00000000-0005-0000-0000-000014A80000}"/>
    <cellStyle name="Comma 4 3 2 3 3 4 2" xfId="51796" xr:uid="{00000000-0005-0000-0000-000015A80000}"/>
    <cellStyle name="Comma 4 3 2 3 3 5" xfId="28295" xr:uid="{00000000-0005-0000-0000-000016A80000}"/>
    <cellStyle name="Comma 4 3 2 3 3 5 2" xfId="59677" xr:uid="{00000000-0005-0000-0000-000017A80000}"/>
    <cellStyle name="Comma 4 3 2 3 3 6" xfId="12637" xr:uid="{00000000-0005-0000-0000-000018A80000}"/>
    <cellStyle name="Comma 4 3 2 3 3 6 2" xfId="44023" xr:uid="{00000000-0005-0000-0000-000019A80000}"/>
    <cellStyle name="Comma 4 3 2 3 3 7" xfId="33575" xr:uid="{00000000-0005-0000-0000-00001AA80000}"/>
    <cellStyle name="Comma 4 3 2 3 4" xfId="1861" xr:uid="{00000000-0005-0000-0000-00001BA80000}"/>
    <cellStyle name="Comma 4 3 2 3 4 2" xfId="4561" xr:uid="{00000000-0005-0000-0000-00001CA80000}"/>
    <cellStyle name="Comma 4 3 2 3 4 2 2" xfId="9922" xr:uid="{00000000-0005-0000-0000-00001DA80000}"/>
    <cellStyle name="Comma 4 3 2 3 4 2 2 2" xfId="23041" xr:uid="{00000000-0005-0000-0000-00001EA80000}"/>
    <cellStyle name="Comma 4 3 2 3 4 2 2 2 2" xfId="54424" xr:uid="{00000000-0005-0000-0000-00001FA80000}"/>
    <cellStyle name="Comma 4 3 2 3 4 2 2 3" xfId="41470" xr:uid="{00000000-0005-0000-0000-000020A80000}"/>
    <cellStyle name="Comma 4 3 2 3 4 2 3" xfId="30923" xr:uid="{00000000-0005-0000-0000-000021A80000}"/>
    <cellStyle name="Comma 4 3 2 3 4 2 3 2" xfId="62305" xr:uid="{00000000-0005-0000-0000-000022A80000}"/>
    <cellStyle name="Comma 4 3 2 3 4 2 4" xfId="15266" xr:uid="{00000000-0005-0000-0000-000023A80000}"/>
    <cellStyle name="Comma 4 3 2 3 4 2 4 2" xfId="46651" xr:uid="{00000000-0005-0000-0000-000024A80000}"/>
    <cellStyle name="Comma 4 3 2 3 4 2 5" xfId="36206" xr:uid="{00000000-0005-0000-0000-000025A80000}"/>
    <cellStyle name="Comma 4 3 2 3 4 3" xfId="7264" xr:uid="{00000000-0005-0000-0000-000026A80000}"/>
    <cellStyle name="Comma 4 3 2 3 4 3 2" xfId="25668" xr:uid="{00000000-0005-0000-0000-000027A80000}"/>
    <cellStyle name="Comma 4 3 2 3 4 3 2 2" xfId="57051" xr:uid="{00000000-0005-0000-0000-000028A80000}"/>
    <cellStyle name="Comma 4 3 2 3 4 3 3" xfId="17895" xr:uid="{00000000-0005-0000-0000-000029A80000}"/>
    <cellStyle name="Comma 4 3 2 3 4 3 3 2" xfId="49278" xr:uid="{00000000-0005-0000-0000-00002AA80000}"/>
    <cellStyle name="Comma 4 3 2 3 4 3 4" xfId="38838" xr:uid="{00000000-0005-0000-0000-00002BA80000}"/>
    <cellStyle name="Comma 4 3 2 3 4 4" xfId="20414" xr:uid="{00000000-0005-0000-0000-00002CA80000}"/>
    <cellStyle name="Comma 4 3 2 3 4 4 2" xfId="51797" xr:uid="{00000000-0005-0000-0000-00002DA80000}"/>
    <cellStyle name="Comma 4 3 2 3 4 5" xfId="28296" xr:uid="{00000000-0005-0000-0000-00002EA80000}"/>
    <cellStyle name="Comma 4 3 2 3 4 5 2" xfId="59678" xr:uid="{00000000-0005-0000-0000-00002FA80000}"/>
    <cellStyle name="Comma 4 3 2 3 4 6" xfId="12638" xr:uid="{00000000-0005-0000-0000-000030A80000}"/>
    <cellStyle name="Comma 4 3 2 3 4 6 2" xfId="44024" xr:uid="{00000000-0005-0000-0000-000031A80000}"/>
    <cellStyle name="Comma 4 3 2 3 4 7" xfId="33576" xr:uid="{00000000-0005-0000-0000-000032A80000}"/>
    <cellStyle name="Comma 4 3 2 3 5" xfId="4557" xr:uid="{00000000-0005-0000-0000-000033A80000}"/>
    <cellStyle name="Comma 4 3 2 3 5 2" xfId="9918" xr:uid="{00000000-0005-0000-0000-000034A80000}"/>
    <cellStyle name="Comma 4 3 2 3 5 2 2" xfId="23037" xr:uid="{00000000-0005-0000-0000-000035A80000}"/>
    <cellStyle name="Comma 4 3 2 3 5 2 2 2" xfId="54420" xr:uid="{00000000-0005-0000-0000-000036A80000}"/>
    <cellStyle name="Comma 4 3 2 3 5 2 3" xfId="41466" xr:uid="{00000000-0005-0000-0000-000037A80000}"/>
    <cellStyle name="Comma 4 3 2 3 5 3" xfId="30919" xr:uid="{00000000-0005-0000-0000-000038A80000}"/>
    <cellStyle name="Comma 4 3 2 3 5 3 2" xfId="62301" xr:uid="{00000000-0005-0000-0000-000039A80000}"/>
    <cellStyle name="Comma 4 3 2 3 5 4" xfId="15262" xr:uid="{00000000-0005-0000-0000-00003AA80000}"/>
    <cellStyle name="Comma 4 3 2 3 5 4 2" xfId="46647" xr:uid="{00000000-0005-0000-0000-00003BA80000}"/>
    <cellStyle name="Comma 4 3 2 3 5 5" xfId="36202" xr:uid="{00000000-0005-0000-0000-00003CA80000}"/>
    <cellStyle name="Comma 4 3 2 3 6" xfId="7260" xr:uid="{00000000-0005-0000-0000-00003DA80000}"/>
    <cellStyle name="Comma 4 3 2 3 6 2" xfId="25664" xr:uid="{00000000-0005-0000-0000-00003EA80000}"/>
    <cellStyle name="Comma 4 3 2 3 6 2 2" xfId="57047" xr:uid="{00000000-0005-0000-0000-00003FA80000}"/>
    <cellStyle name="Comma 4 3 2 3 6 3" xfId="17891" xr:uid="{00000000-0005-0000-0000-000040A80000}"/>
    <cellStyle name="Comma 4 3 2 3 6 3 2" xfId="49274" xr:uid="{00000000-0005-0000-0000-000041A80000}"/>
    <cellStyle name="Comma 4 3 2 3 6 4" xfId="38834" xr:uid="{00000000-0005-0000-0000-000042A80000}"/>
    <cellStyle name="Comma 4 3 2 3 7" xfId="20410" xr:uid="{00000000-0005-0000-0000-000043A80000}"/>
    <cellStyle name="Comma 4 3 2 3 7 2" xfId="51793" xr:uid="{00000000-0005-0000-0000-000044A80000}"/>
    <cellStyle name="Comma 4 3 2 3 8" xfId="28292" xr:uid="{00000000-0005-0000-0000-000045A80000}"/>
    <cellStyle name="Comma 4 3 2 3 8 2" xfId="59674" xr:uid="{00000000-0005-0000-0000-000046A80000}"/>
    <cellStyle name="Comma 4 3 2 3 9" xfId="12634" xr:uid="{00000000-0005-0000-0000-000047A80000}"/>
    <cellStyle name="Comma 4 3 2 3 9 2" xfId="44020" xr:uid="{00000000-0005-0000-0000-000048A80000}"/>
    <cellStyle name="Comma 4 3 2 4" xfId="1862" xr:uid="{00000000-0005-0000-0000-000049A80000}"/>
    <cellStyle name="Comma 4 3 2 4 10" xfId="33577" xr:uid="{00000000-0005-0000-0000-00004AA80000}"/>
    <cellStyle name="Comma 4 3 2 4 2" xfId="1863" xr:uid="{00000000-0005-0000-0000-00004BA80000}"/>
    <cellStyle name="Comma 4 3 2 4 2 2" xfId="1864" xr:uid="{00000000-0005-0000-0000-00004CA80000}"/>
    <cellStyle name="Comma 4 3 2 4 2 2 2" xfId="4564" xr:uid="{00000000-0005-0000-0000-00004DA80000}"/>
    <cellStyle name="Comma 4 3 2 4 2 2 2 2" xfId="9925" xr:uid="{00000000-0005-0000-0000-00004EA80000}"/>
    <cellStyle name="Comma 4 3 2 4 2 2 2 2 2" xfId="23044" xr:uid="{00000000-0005-0000-0000-00004FA80000}"/>
    <cellStyle name="Comma 4 3 2 4 2 2 2 2 2 2" xfId="54427" xr:uid="{00000000-0005-0000-0000-000050A80000}"/>
    <cellStyle name="Comma 4 3 2 4 2 2 2 2 3" xfId="41473" xr:uid="{00000000-0005-0000-0000-000051A80000}"/>
    <cellStyle name="Comma 4 3 2 4 2 2 2 3" xfId="30926" xr:uid="{00000000-0005-0000-0000-000052A80000}"/>
    <cellStyle name="Comma 4 3 2 4 2 2 2 3 2" xfId="62308" xr:uid="{00000000-0005-0000-0000-000053A80000}"/>
    <cellStyle name="Comma 4 3 2 4 2 2 2 4" xfId="15269" xr:uid="{00000000-0005-0000-0000-000054A80000}"/>
    <cellStyle name="Comma 4 3 2 4 2 2 2 4 2" xfId="46654" xr:uid="{00000000-0005-0000-0000-000055A80000}"/>
    <cellStyle name="Comma 4 3 2 4 2 2 2 5" xfId="36209" xr:uid="{00000000-0005-0000-0000-000056A80000}"/>
    <cellStyle name="Comma 4 3 2 4 2 2 3" xfId="7267" xr:uid="{00000000-0005-0000-0000-000057A80000}"/>
    <cellStyle name="Comma 4 3 2 4 2 2 3 2" xfId="25671" xr:uid="{00000000-0005-0000-0000-000058A80000}"/>
    <cellStyle name="Comma 4 3 2 4 2 2 3 2 2" xfId="57054" xr:uid="{00000000-0005-0000-0000-000059A80000}"/>
    <cellStyle name="Comma 4 3 2 4 2 2 3 3" xfId="17898" xr:uid="{00000000-0005-0000-0000-00005AA80000}"/>
    <cellStyle name="Comma 4 3 2 4 2 2 3 3 2" xfId="49281" xr:uid="{00000000-0005-0000-0000-00005BA80000}"/>
    <cellStyle name="Comma 4 3 2 4 2 2 3 4" xfId="38841" xr:uid="{00000000-0005-0000-0000-00005CA80000}"/>
    <cellStyle name="Comma 4 3 2 4 2 2 4" xfId="20417" xr:uid="{00000000-0005-0000-0000-00005DA80000}"/>
    <cellStyle name="Comma 4 3 2 4 2 2 4 2" xfId="51800" xr:uid="{00000000-0005-0000-0000-00005EA80000}"/>
    <cellStyle name="Comma 4 3 2 4 2 2 5" xfId="28299" xr:uid="{00000000-0005-0000-0000-00005FA80000}"/>
    <cellStyle name="Comma 4 3 2 4 2 2 5 2" xfId="59681" xr:uid="{00000000-0005-0000-0000-000060A80000}"/>
    <cellStyle name="Comma 4 3 2 4 2 2 6" xfId="12641" xr:uid="{00000000-0005-0000-0000-000061A80000}"/>
    <cellStyle name="Comma 4 3 2 4 2 2 6 2" xfId="44027" xr:uid="{00000000-0005-0000-0000-000062A80000}"/>
    <cellStyle name="Comma 4 3 2 4 2 2 7" xfId="33579" xr:uid="{00000000-0005-0000-0000-000063A80000}"/>
    <cellStyle name="Comma 4 3 2 4 2 3" xfId="4563" xr:uid="{00000000-0005-0000-0000-000064A80000}"/>
    <cellStyle name="Comma 4 3 2 4 2 3 2" xfId="9924" xr:uid="{00000000-0005-0000-0000-000065A80000}"/>
    <cellStyle name="Comma 4 3 2 4 2 3 2 2" xfId="23043" xr:uid="{00000000-0005-0000-0000-000066A80000}"/>
    <cellStyle name="Comma 4 3 2 4 2 3 2 2 2" xfId="54426" xr:uid="{00000000-0005-0000-0000-000067A80000}"/>
    <cellStyle name="Comma 4 3 2 4 2 3 2 3" xfId="41472" xr:uid="{00000000-0005-0000-0000-000068A80000}"/>
    <cellStyle name="Comma 4 3 2 4 2 3 3" xfId="30925" xr:uid="{00000000-0005-0000-0000-000069A80000}"/>
    <cellStyle name="Comma 4 3 2 4 2 3 3 2" xfId="62307" xr:uid="{00000000-0005-0000-0000-00006AA80000}"/>
    <cellStyle name="Comma 4 3 2 4 2 3 4" xfId="15268" xr:uid="{00000000-0005-0000-0000-00006BA80000}"/>
    <cellStyle name="Comma 4 3 2 4 2 3 4 2" xfId="46653" xr:uid="{00000000-0005-0000-0000-00006CA80000}"/>
    <cellStyle name="Comma 4 3 2 4 2 3 5" xfId="36208" xr:uid="{00000000-0005-0000-0000-00006DA80000}"/>
    <cellStyle name="Comma 4 3 2 4 2 4" xfId="7266" xr:uid="{00000000-0005-0000-0000-00006EA80000}"/>
    <cellStyle name="Comma 4 3 2 4 2 4 2" xfId="25670" xr:uid="{00000000-0005-0000-0000-00006FA80000}"/>
    <cellStyle name="Comma 4 3 2 4 2 4 2 2" xfId="57053" xr:uid="{00000000-0005-0000-0000-000070A80000}"/>
    <cellStyle name="Comma 4 3 2 4 2 4 3" xfId="17897" xr:uid="{00000000-0005-0000-0000-000071A80000}"/>
    <cellStyle name="Comma 4 3 2 4 2 4 3 2" xfId="49280" xr:uid="{00000000-0005-0000-0000-000072A80000}"/>
    <cellStyle name="Comma 4 3 2 4 2 4 4" xfId="38840" xr:uid="{00000000-0005-0000-0000-000073A80000}"/>
    <cellStyle name="Comma 4 3 2 4 2 5" xfId="20416" xr:uid="{00000000-0005-0000-0000-000074A80000}"/>
    <cellStyle name="Comma 4 3 2 4 2 5 2" xfId="51799" xr:uid="{00000000-0005-0000-0000-000075A80000}"/>
    <cellStyle name="Comma 4 3 2 4 2 6" xfId="28298" xr:uid="{00000000-0005-0000-0000-000076A80000}"/>
    <cellStyle name="Comma 4 3 2 4 2 6 2" xfId="59680" xr:uid="{00000000-0005-0000-0000-000077A80000}"/>
    <cellStyle name="Comma 4 3 2 4 2 7" xfId="12640" xr:uid="{00000000-0005-0000-0000-000078A80000}"/>
    <cellStyle name="Comma 4 3 2 4 2 7 2" xfId="44026" xr:uid="{00000000-0005-0000-0000-000079A80000}"/>
    <cellStyle name="Comma 4 3 2 4 2 8" xfId="33578" xr:uid="{00000000-0005-0000-0000-00007AA80000}"/>
    <cellStyle name="Comma 4 3 2 4 3" xfId="1865" xr:uid="{00000000-0005-0000-0000-00007BA80000}"/>
    <cellStyle name="Comma 4 3 2 4 3 2" xfId="4565" xr:uid="{00000000-0005-0000-0000-00007CA80000}"/>
    <cellStyle name="Comma 4 3 2 4 3 2 2" xfId="9926" xr:uid="{00000000-0005-0000-0000-00007DA80000}"/>
    <cellStyle name="Comma 4 3 2 4 3 2 2 2" xfId="23045" xr:uid="{00000000-0005-0000-0000-00007EA80000}"/>
    <cellStyle name="Comma 4 3 2 4 3 2 2 2 2" xfId="54428" xr:uid="{00000000-0005-0000-0000-00007FA80000}"/>
    <cellStyle name="Comma 4 3 2 4 3 2 2 3" xfId="41474" xr:uid="{00000000-0005-0000-0000-000080A80000}"/>
    <cellStyle name="Comma 4 3 2 4 3 2 3" xfId="30927" xr:uid="{00000000-0005-0000-0000-000081A80000}"/>
    <cellStyle name="Comma 4 3 2 4 3 2 3 2" xfId="62309" xr:uid="{00000000-0005-0000-0000-000082A80000}"/>
    <cellStyle name="Comma 4 3 2 4 3 2 4" xfId="15270" xr:uid="{00000000-0005-0000-0000-000083A80000}"/>
    <cellStyle name="Comma 4 3 2 4 3 2 4 2" xfId="46655" xr:uid="{00000000-0005-0000-0000-000084A80000}"/>
    <cellStyle name="Comma 4 3 2 4 3 2 5" xfId="36210" xr:uid="{00000000-0005-0000-0000-000085A80000}"/>
    <cellStyle name="Comma 4 3 2 4 3 3" xfId="7268" xr:uid="{00000000-0005-0000-0000-000086A80000}"/>
    <cellStyle name="Comma 4 3 2 4 3 3 2" xfId="25672" xr:uid="{00000000-0005-0000-0000-000087A80000}"/>
    <cellStyle name="Comma 4 3 2 4 3 3 2 2" xfId="57055" xr:uid="{00000000-0005-0000-0000-000088A80000}"/>
    <cellStyle name="Comma 4 3 2 4 3 3 3" xfId="17899" xr:uid="{00000000-0005-0000-0000-000089A80000}"/>
    <cellStyle name="Comma 4 3 2 4 3 3 3 2" xfId="49282" xr:uid="{00000000-0005-0000-0000-00008AA80000}"/>
    <cellStyle name="Comma 4 3 2 4 3 3 4" xfId="38842" xr:uid="{00000000-0005-0000-0000-00008BA80000}"/>
    <cellStyle name="Comma 4 3 2 4 3 4" xfId="20418" xr:uid="{00000000-0005-0000-0000-00008CA80000}"/>
    <cellStyle name="Comma 4 3 2 4 3 4 2" xfId="51801" xr:uid="{00000000-0005-0000-0000-00008DA80000}"/>
    <cellStyle name="Comma 4 3 2 4 3 5" xfId="28300" xr:uid="{00000000-0005-0000-0000-00008EA80000}"/>
    <cellStyle name="Comma 4 3 2 4 3 5 2" xfId="59682" xr:uid="{00000000-0005-0000-0000-00008FA80000}"/>
    <cellStyle name="Comma 4 3 2 4 3 6" xfId="12642" xr:uid="{00000000-0005-0000-0000-000090A80000}"/>
    <cellStyle name="Comma 4 3 2 4 3 6 2" xfId="44028" xr:uid="{00000000-0005-0000-0000-000091A80000}"/>
    <cellStyle name="Comma 4 3 2 4 3 7" xfId="33580" xr:uid="{00000000-0005-0000-0000-000092A80000}"/>
    <cellStyle name="Comma 4 3 2 4 4" xfId="1866" xr:uid="{00000000-0005-0000-0000-000093A80000}"/>
    <cellStyle name="Comma 4 3 2 4 4 2" xfId="4566" xr:uid="{00000000-0005-0000-0000-000094A80000}"/>
    <cellStyle name="Comma 4 3 2 4 4 2 2" xfId="9927" xr:uid="{00000000-0005-0000-0000-000095A80000}"/>
    <cellStyle name="Comma 4 3 2 4 4 2 2 2" xfId="23046" xr:uid="{00000000-0005-0000-0000-000096A80000}"/>
    <cellStyle name="Comma 4 3 2 4 4 2 2 2 2" xfId="54429" xr:uid="{00000000-0005-0000-0000-000097A80000}"/>
    <cellStyle name="Comma 4 3 2 4 4 2 2 3" xfId="41475" xr:uid="{00000000-0005-0000-0000-000098A80000}"/>
    <cellStyle name="Comma 4 3 2 4 4 2 3" xfId="30928" xr:uid="{00000000-0005-0000-0000-000099A80000}"/>
    <cellStyle name="Comma 4 3 2 4 4 2 3 2" xfId="62310" xr:uid="{00000000-0005-0000-0000-00009AA80000}"/>
    <cellStyle name="Comma 4 3 2 4 4 2 4" xfId="15271" xr:uid="{00000000-0005-0000-0000-00009BA80000}"/>
    <cellStyle name="Comma 4 3 2 4 4 2 4 2" xfId="46656" xr:uid="{00000000-0005-0000-0000-00009CA80000}"/>
    <cellStyle name="Comma 4 3 2 4 4 2 5" xfId="36211" xr:uid="{00000000-0005-0000-0000-00009DA80000}"/>
    <cellStyle name="Comma 4 3 2 4 4 3" xfId="7269" xr:uid="{00000000-0005-0000-0000-00009EA80000}"/>
    <cellStyle name="Comma 4 3 2 4 4 3 2" xfId="25673" xr:uid="{00000000-0005-0000-0000-00009FA80000}"/>
    <cellStyle name="Comma 4 3 2 4 4 3 2 2" xfId="57056" xr:uid="{00000000-0005-0000-0000-0000A0A80000}"/>
    <cellStyle name="Comma 4 3 2 4 4 3 3" xfId="17900" xr:uid="{00000000-0005-0000-0000-0000A1A80000}"/>
    <cellStyle name="Comma 4 3 2 4 4 3 3 2" xfId="49283" xr:uid="{00000000-0005-0000-0000-0000A2A80000}"/>
    <cellStyle name="Comma 4 3 2 4 4 3 4" xfId="38843" xr:uid="{00000000-0005-0000-0000-0000A3A80000}"/>
    <cellStyle name="Comma 4 3 2 4 4 4" xfId="20419" xr:uid="{00000000-0005-0000-0000-0000A4A80000}"/>
    <cellStyle name="Comma 4 3 2 4 4 4 2" xfId="51802" xr:uid="{00000000-0005-0000-0000-0000A5A80000}"/>
    <cellStyle name="Comma 4 3 2 4 4 5" xfId="28301" xr:uid="{00000000-0005-0000-0000-0000A6A80000}"/>
    <cellStyle name="Comma 4 3 2 4 4 5 2" xfId="59683" xr:uid="{00000000-0005-0000-0000-0000A7A80000}"/>
    <cellStyle name="Comma 4 3 2 4 4 6" xfId="12643" xr:uid="{00000000-0005-0000-0000-0000A8A80000}"/>
    <cellStyle name="Comma 4 3 2 4 4 6 2" xfId="44029" xr:uid="{00000000-0005-0000-0000-0000A9A80000}"/>
    <cellStyle name="Comma 4 3 2 4 4 7" xfId="33581" xr:uid="{00000000-0005-0000-0000-0000AAA80000}"/>
    <cellStyle name="Comma 4 3 2 4 5" xfId="4562" xr:uid="{00000000-0005-0000-0000-0000ABA80000}"/>
    <cellStyle name="Comma 4 3 2 4 5 2" xfId="9923" xr:uid="{00000000-0005-0000-0000-0000ACA80000}"/>
    <cellStyle name="Comma 4 3 2 4 5 2 2" xfId="23042" xr:uid="{00000000-0005-0000-0000-0000ADA80000}"/>
    <cellStyle name="Comma 4 3 2 4 5 2 2 2" xfId="54425" xr:uid="{00000000-0005-0000-0000-0000AEA80000}"/>
    <cellStyle name="Comma 4 3 2 4 5 2 3" xfId="41471" xr:uid="{00000000-0005-0000-0000-0000AFA80000}"/>
    <cellStyle name="Comma 4 3 2 4 5 3" xfId="30924" xr:uid="{00000000-0005-0000-0000-0000B0A80000}"/>
    <cellStyle name="Comma 4 3 2 4 5 3 2" xfId="62306" xr:uid="{00000000-0005-0000-0000-0000B1A80000}"/>
    <cellStyle name="Comma 4 3 2 4 5 4" xfId="15267" xr:uid="{00000000-0005-0000-0000-0000B2A80000}"/>
    <cellStyle name="Comma 4 3 2 4 5 4 2" xfId="46652" xr:uid="{00000000-0005-0000-0000-0000B3A80000}"/>
    <cellStyle name="Comma 4 3 2 4 5 5" xfId="36207" xr:uid="{00000000-0005-0000-0000-0000B4A80000}"/>
    <cellStyle name="Comma 4 3 2 4 6" xfId="7265" xr:uid="{00000000-0005-0000-0000-0000B5A80000}"/>
    <cellStyle name="Comma 4 3 2 4 6 2" xfId="25669" xr:uid="{00000000-0005-0000-0000-0000B6A80000}"/>
    <cellStyle name="Comma 4 3 2 4 6 2 2" xfId="57052" xr:uid="{00000000-0005-0000-0000-0000B7A80000}"/>
    <cellStyle name="Comma 4 3 2 4 6 3" xfId="17896" xr:uid="{00000000-0005-0000-0000-0000B8A80000}"/>
    <cellStyle name="Comma 4 3 2 4 6 3 2" xfId="49279" xr:uid="{00000000-0005-0000-0000-0000B9A80000}"/>
    <cellStyle name="Comma 4 3 2 4 6 4" xfId="38839" xr:uid="{00000000-0005-0000-0000-0000BAA80000}"/>
    <cellStyle name="Comma 4 3 2 4 7" xfId="20415" xr:uid="{00000000-0005-0000-0000-0000BBA80000}"/>
    <cellStyle name="Comma 4 3 2 4 7 2" xfId="51798" xr:uid="{00000000-0005-0000-0000-0000BCA80000}"/>
    <cellStyle name="Comma 4 3 2 4 8" xfId="28297" xr:uid="{00000000-0005-0000-0000-0000BDA80000}"/>
    <cellStyle name="Comma 4 3 2 4 8 2" xfId="59679" xr:uid="{00000000-0005-0000-0000-0000BEA80000}"/>
    <cellStyle name="Comma 4 3 2 4 9" xfId="12639" xr:uid="{00000000-0005-0000-0000-0000BFA80000}"/>
    <cellStyle name="Comma 4 3 2 4 9 2" xfId="44025" xr:uid="{00000000-0005-0000-0000-0000C0A80000}"/>
    <cellStyle name="Comma 4 3 2 5" xfId="1867" xr:uid="{00000000-0005-0000-0000-0000C1A80000}"/>
    <cellStyle name="Comma 4 3 2 5 10" xfId="33582" xr:uid="{00000000-0005-0000-0000-0000C2A80000}"/>
    <cellStyle name="Comma 4 3 2 5 2" xfId="1868" xr:uid="{00000000-0005-0000-0000-0000C3A80000}"/>
    <cellStyle name="Comma 4 3 2 5 2 2" xfId="1869" xr:uid="{00000000-0005-0000-0000-0000C4A80000}"/>
    <cellStyle name="Comma 4 3 2 5 2 2 2" xfId="4569" xr:uid="{00000000-0005-0000-0000-0000C5A80000}"/>
    <cellStyle name="Comma 4 3 2 5 2 2 2 2" xfId="9930" xr:uid="{00000000-0005-0000-0000-0000C6A80000}"/>
    <cellStyle name="Comma 4 3 2 5 2 2 2 2 2" xfId="23049" xr:uid="{00000000-0005-0000-0000-0000C7A80000}"/>
    <cellStyle name="Comma 4 3 2 5 2 2 2 2 2 2" xfId="54432" xr:uid="{00000000-0005-0000-0000-0000C8A80000}"/>
    <cellStyle name="Comma 4 3 2 5 2 2 2 2 3" xfId="41478" xr:uid="{00000000-0005-0000-0000-0000C9A80000}"/>
    <cellStyle name="Comma 4 3 2 5 2 2 2 3" xfId="30931" xr:uid="{00000000-0005-0000-0000-0000CAA80000}"/>
    <cellStyle name="Comma 4 3 2 5 2 2 2 3 2" xfId="62313" xr:uid="{00000000-0005-0000-0000-0000CBA80000}"/>
    <cellStyle name="Comma 4 3 2 5 2 2 2 4" xfId="15274" xr:uid="{00000000-0005-0000-0000-0000CCA80000}"/>
    <cellStyle name="Comma 4 3 2 5 2 2 2 4 2" xfId="46659" xr:uid="{00000000-0005-0000-0000-0000CDA80000}"/>
    <cellStyle name="Comma 4 3 2 5 2 2 2 5" xfId="36214" xr:uid="{00000000-0005-0000-0000-0000CEA80000}"/>
    <cellStyle name="Comma 4 3 2 5 2 2 3" xfId="7272" xr:uid="{00000000-0005-0000-0000-0000CFA80000}"/>
    <cellStyle name="Comma 4 3 2 5 2 2 3 2" xfId="25676" xr:uid="{00000000-0005-0000-0000-0000D0A80000}"/>
    <cellStyle name="Comma 4 3 2 5 2 2 3 2 2" xfId="57059" xr:uid="{00000000-0005-0000-0000-0000D1A80000}"/>
    <cellStyle name="Comma 4 3 2 5 2 2 3 3" xfId="17903" xr:uid="{00000000-0005-0000-0000-0000D2A80000}"/>
    <cellStyle name="Comma 4 3 2 5 2 2 3 3 2" xfId="49286" xr:uid="{00000000-0005-0000-0000-0000D3A80000}"/>
    <cellStyle name="Comma 4 3 2 5 2 2 3 4" xfId="38846" xr:uid="{00000000-0005-0000-0000-0000D4A80000}"/>
    <cellStyle name="Comma 4 3 2 5 2 2 4" xfId="20422" xr:uid="{00000000-0005-0000-0000-0000D5A80000}"/>
    <cellStyle name="Comma 4 3 2 5 2 2 4 2" xfId="51805" xr:uid="{00000000-0005-0000-0000-0000D6A80000}"/>
    <cellStyle name="Comma 4 3 2 5 2 2 5" xfId="28304" xr:uid="{00000000-0005-0000-0000-0000D7A80000}"/>
    <cellStyle name="Comma 4 3 2 5 2 2 5 2" xfId="59686" xr:uid="{00000000-0005-0000-0000-0000D8A80000}"/>
    <cellStyle name="Comma 4 3 2 5 2 2 6" xfId="12646" xr:uid="{00000000-0005-0000-0000-0000D9A80000}"/>
    <cellStyle name="Comma 4 3 2 5 2 2 6 2" xfId="44032" xr:uid="{00000000-0005-0000-0000-0000DAA80000}"/>
    <cellStyle name="Comma 4 3 2 5 2 2 7" xfId="33584" xr:uid="{00000000-0005-0000-0000-0000DBA80000}"/>
    <cellStyle name="Comma 4 3 2 5 2 3" xfId="4568" xr:uid="{00000000-0005-0000-0000-0000DCA80000}"/>
    <cellStyle name="Comma 4 3 2 5 2 3 2" xfId="9929" xr:uid="{00000000-0005-0000-0000-0000DDA80000}"/>
    <cellStyle name="Comma 4 3 2 5 2 3 2 2" xfId="23048" xr:uid="{00000000-0005-0000-0000-0000DEA80000}"/>
    <cellStyle name="Comma 4 3 2 5 2 3 2 2 2" xfId="54431" xr:uid="{00000000-0005-0000-0000-0000DFA80000}"/>
    <cellStyle name="Comma 4 3 2 5 2 3 2 3" xfId="41477" xr:uid="{00000000-0005-0000-0000-0000E0A80000}"/>
    <cellStyle name="Comma 4 3 2 5 2 3 3" xfId="30930" xr:uid="{00000000-0005-0000-0000-0000E1A80000}"/>
    <cellStyle name="Comma 4 3 2 5 2 3 3 2" xfId="62312" xr:uid="{00000000-0005-0000-0000-0000E2A80000}"/>
    <cellStyle name="Comma 4 3 2 5 2 3 4" xfId="15273" xr:uid="{00000000-0005-0000-0000-0000E3A80000}"/>
    <cellStyle name="Comma 4 3 2 5 2 3 4 2" xfId="46658" xr:uid="{00000000-0005-0000-0000-0000E4A80000}"/>
    <cellStyle name="Comma 4 3 2 5 2 3 5" xfId="36213" xr:uid="{00000000-0005-0000-0000-0000E5A80000}"/>
    <cellStyle name="Comma 4 3 2 5 2 4" xfId="7271" xr:uid="{00000000-0005-0000-0000-0000E6A80000}"/>
    <cellStyle name="Comma 4 3 2 5 2 4 2" xfId="25675" xr:uid="{00000000-0005-0000-0000-0000E7A80000}"/>
    <cellStyle name="Comma 4 3 2 5 2 4 2 2" xfId="57058" xr:uid="{00000000-0005-0000-0000-0000E8A80000}"/>
    <cellStyle name="Comma 4 3 2 5 2 4 3" xfId="17902" xr:uid="{00000000-0005-0000-0000-0000E9A80000}"/>
    <cellStyle name="Comma 4 3 2 5 2 4 3 2" xfId="49285" xr:uid="{00000000-0005-0000-0000-0000EAA80000}"/>
    <cellStyle name="Comma 4 3 2 5 2 4 4" xfId="38845" xr:uid="{00000000-0005-0000-0000-0000EBA80000}"/>
    <cellStyle name="Comma 4 3 2 5 2 5" xfId="20421" xr:uid="{00000000-0005-0000-0000-0000ECA80000}"/>
    <cellStyle name="Comma 4 3 2 5 2 5 2" xfId="51804" xr:uid="{00000000-0005-0000-0000-0000EDA80000}"/>
    <cellStyle name="Comma 4 3 2 5 2 6" xfId="28303" xr:uid="{00000000-0005-0000-0000-0000EEA80000}"/>
    <cellStyle name="Comma 4 3 2 5 2 6 2" xfId="59685" xr:uid="{00000000-0005-0000-0000-0000EFA80000}"/>
    <cellStyle name="Comma 4 3 2 5 2 7" xfId="12645" xr:uid="{00000000-0005-0000-0000-0000F0A80000}"/>
    <cellStyle name="Comma 4 3 2 5 2 7 2" xfId="44031" xr:uid="{00000000-0005-0000-0000-0000F1A80000}"/>
    <cellStyle name="Comma 4 3 2 5 2 8" xfId="33583" xr:uid="{00000000-0005-0000-0000-0000F2A80000}"/>
    <cellStyle name="Comma 4 3 2 5 3" xfId="1870" xr:uid="{00000000-0005-0000-0000-0000F3A80000}"/>
    <cellStyle name="Comma 4 3 2 5 3 2" xfId="4570" xr:uid="{00000000-0005-0000-0000-0000F4A80000}"/>
    <cellStyle name="Comma 4 3 2 5 3 2 2" xfId="9931" xr:uid="{00000000-0005-0000-0000-0000F5A80000}"/>
    <cellStyle name="Comma 4 3 2 5 3 2 2 2" xfId="23050" xr:uid="{00000000-0005-0000-0000-0000F6A80000}"/>
    <cellStyle name="Comma 4 3 2 5 3 2 2 2 2" xfId="54433" xr:uid="{00000000-0005-0000-0000-0000F7A80000}"/>
    <cellStyle name="Comma 4 3 2 5 3 2 2 3" xfId="41479" xr:uid="{00000000-0005-0000-0000-0000F8A80000}"/>
    <cellStyle name="Comma 4 3 2 5 3 2 3" xfId="30932" xr:uid="{00000000-0005-0000-0000-0000F9A80000}"/>
    <cellStyle name="Comma 4 3 2 5 3 2 3 2" xfId="62314" xr:uid="{00000000-0005-0000-0000-0000FAA80000}"/>
    <cellStyle name="Comma 4 3 2 5 3 2 4" xfId="15275" xr:uid="{00000000-0005-0000-0000-0000FBA80000}"/>
    <cellStyle name="Comma 4 3 2 5 3 2 4 2" xfId="46660" xr:uid="{00000000-0005-0000-0000-0000FCA80000}"/>
    <cellStyle name="Comma 4 3 2 5 3 2 5" xfId="36215" xr:uid="{00000000-0005-0000-0000-0000FDA80000}"/>
    <cellStyle name="Comma 4 3 2 5 3 3" xfId="7273" xr:uid="{00000000-0005-0000-0000-0000FEA80000}"/>
    <cellStyle name="Comma 4 3 2 5 3 3 2" xfId="25677" xr:uid="{00000000-0005-0000-0000-0000FFA80000}"/>
    <cellStyle name="Comma 4 3 2 5 3 3 2 2" xfId="57060" xr:uid="{00000000-0005-0000-0000-000000A90000}"/>
    <cellStyle name="Comma 4 3 2 5 3 3 3" xfId="17904" xr:uid="{00000000-0005-0000-0000-000001A90000}"/>
    <cellStyle name="Comma 4 3 2 5 3 3 3 2" xfId="49287" xr:uid="{00000000-0005-0000-0000-000002A90000}"/>
    <cellStyle name="Comma 4 3 2 5 3 3 4" xfId="38847" xr:uid="{00000000-0005-0000-0000-000003A90000}"/>
    <cellStyle name="Comma 4 3 2 5 3 4" xfId="20423" xr:uid="{00000000-0005-0000-0000-000004A90000}"/>
    <cellStyle name="Comma 4 3 2 5 3 4 2" xfId="51806" xr:uid="{00000000-0005-0000-0000-000005A90000}"/>
    <cellStyle name="Comma 4 3 2 5 3 5" xfId="28305" xr:uid="{00000000-0005-0000-0000-000006A90000}"/>
    <cellStyle name="Comma 4 3 2 5 3 5 2" xfId="59687" xr:uid="{00000000-0005-0000-0000-000007A90000}"/>
    <cellStyle name="Comma 4 3 2 5 3 6" xfId="12647" xr:uid="{00000000-0005-0000-0000-000008A90000}"/>
    <cellStyle name="Comma 4 3 2 5 3 6 2" xfId="44033" xr:uid="{00000000-0005-0000-0000-000009A90000}"/>
    <cellStyle name="Comma 4 3 2 5 3 7" xfId="33585" xr:uid="{00000000-0005-0000-0000-00000AA90000}"/>
    <cellStyle name="Comma 4 3 2 5 4" xfId="1871" xr:uid="{00000000-0005-0000-0000-00000BA90000}"/>
    <cellStyle name="Comma 4 3 2 5 4 2" xfId="4571" xr:uid="{00000000-0005-0000-0000-00000CA90000}"/>
    <cellStyle name="Comma 4 3 2 5 4 2 2" xfId="9932" xr:uid="{00000000-0005-0000-0000-00000DA90000}"/>
    <cellStyle name="Comma 4 3 2 5 4 2 2 2" xfId="23051" xr:uid="{00000000-0005-0000-0000-00000EA90000}"/>
    <cellStyle name="Comma 4 3 2 5 4 2 2 2 2" xfId="54434" xr:uid="{00000000-0005-0000-0000-00000FA90000}"/>
    <cellStyle name="Comma 4 3 2 5 4 2 2 3" xfId="41480" xr:uid="{00000000-0005-0000-0000-000010A90000}"/>
    <cellStyle name="Comma 4 3 2 5 4 2 3" xfId="30933" xr:uid="{00000000-0005-0000-0000-000011A90000}"/>
    <cellStyle name="Comma 4 3 2 5 4 2 3 2" xfId="62315" xr:uid="{00000000-0005-0000-0000-000012A90000}"/>
    <cellStyle name="Comma 4 3 2 5 4 2 4" xfId="15276" xr:uid="{00000000-0005-0000-0000-000013A90000}"/>
    <cellStyle name="Comma 4 3 2 5 4 2 4 2" xfId="46661" xr:uid="{00000000-0005-0000-0000-000014A90000}"/>
    <cellStyle name="Comma 4 3 2 5 4 2 5" xfId="36216" xr:uid="{00000000-0005-0000-0000-000015A90000}"/>
    <cellStyle name="Comma 4 3 2 5 4 3" xfId="7274" xr:uid="{00000000-0005-0000-0000-000016A90000}"/>
    <cellStyle name="Comma 4 3 2 5 4 3 2" xfId="25678" xr:uid="{00000000-0005-0000-0000-000017A90000}"/>
    <cellStyle name="Comma 4 3 2 5 4 3 2 2" xfId="57061" xr:uid="{00000000-0005-0000-0000-000018A90000}"/>
    <cellStyle name="Comma 4 3 2 5 4 3 3" xfId="17905" xr:uid="{00000000-0005-0000-0000-000019A90000}"/>
    <cellStyle name="Comma 4 3 2 5 4 3 3 2" xfId="49288" xr:uid="{00000000-0005-0000-0000-00001AA90000}"/>
    <cellStyle name="Comma 4 3 2 5 4 3 4" xfId="38848" xr:uid="{00000000-0005-0000-0000-00001BA90000}"/>
    <cellStyle name="Comma 4 3 2 5 4 4" xfId="20424" xr:uid="{00000000-0005-0000-0000-00001CA90000}"/>
    <cellStyle name="Comma 4 3 2 5 4 4 2" xfId="51807" xr:uid="{00000000-0005-0000-0000-00001DA90000}"/>
    <cellStyle name="Comma 4 3 2 5 4 5" xfId="28306" xr:uid="{00000000-0005-0000-0000-00001EA90000}"/>
    <cellStyle name="Comma 4 3 2 5 4 5 2" xfId="59688" xr:uid="{00000000-0005-0000-0000-00001FA90000}"/>
    <cellStyle name="Comma 4 3 2 5 4 6" xfId="12648" xr:uid="{00000000-0005-0000-0000-000020A90000}"/>
    <cellStyle name="Comma 4 3 2 5 4 6 2" xfId="44034" xr:uid="{00000000-0005-0000-0000-000021A90000}"/>
    <cellStyle name="Comma 4 3 2 5 4 7" xfId="33586" xr:uid="{00000000-0005-0000-0000-000022A90000}"/>
    <cellStyle name="Comma 4 3 2 5 5" xfId="4567" xr:uid="{00000000-0005-0000-0000-000023A90000}"/>
    <cellStyle name="Comma 4 3 2 5 5 2" xfId="9928" xr:uid="{00000000-0005-0000-0000-000024A90000}"/>
    <cellStyle name="Comma 4 3 2 5 5 2 2" xfId="23047" xr:uid="{00000000-0005-0000-0000-000025A90000}"/>
    <cellStyle name="Comma 4 3 2 5 5 2 2 2" xfId="54430" xr:uid="{00000000-0005-0000-0000-000026A90000}"/>
    <cellStyle name="Comma 4 3 2 5 5 2 3" xfId="41476" xr:uid="{00000000-0005-0000-0000-000027A90000}"/>
    <cellStyle name="Comma 4 3 2 5 5 3" xfId="30929" xr:uid="{00000000-0005-0000-0000-000028A90000}"/>
    <cellStyle name="Comma 4 3 2 5 5 3 2" xfId="62311" xr:uid="{00000000-0005-0000-0000-000029A90000}"/>
    <cellStyle name="Comma 4 3 2 5 5 4" xfId="15272" xr:uid="{00000000-0005-0000-0000-00002AA90000}"/>
    <cellStyle name="Comma 4 3 2 5 5 4 2" xfId="46657" xr:uid="{00000000-0005-0000-0000-00002BA90000}"/>
    <cellStyle name="Comma 4 3 2 5 5 5" xfId="36212" xr:uid="{00000000-0005-0000-0000-00002CA90000}"/>
    <cellStyle name="Comma 4 3 2 5 6" xfId="7270" xr:uid="{00000000-0005-0000-0000-00002DA90000}"/>
    <cellStyle name="Comma 4 3 2 5 6 2" xfId="25674" xr:uid="{00000000-0005-0000-0000-00002EA90000}"/>
    <cellStyle name="Comma 4 3 2 5 6 2 2" xfId="57057" xr:uid="{00000000-0005-0000-0000-00002FA90000}"/>
    <cellStyle name="Comma 4 3 2 5 6 3" xfId="17901" xr:uid="{00000000-0005-0000-0000-000030A90000}"/>
    <cellStyle name="Comma 4 3 2 5 6 3 2" xfId="49284" xr:uid="{00000000-0005-0000-0000-000031A90000}"/>
    <cellStyle name="Comma 4 3 2 5 6 4" xfId="38844" xr:uid="{00000000-0005-0000-0000-000032A90000}"/>
    <cellStyle name="Comma 4 3 2 5 7" xfId="20420" xr:uid="{00000000-0005-0000-0000-000033A90000}"/>
    <cellStyle name="Comma 4 3 2 5 7 2" xfId="51803" xr:uid="{00000000-0005-0000-0000-000034A90000}"/>
    <cellStyle name="Comma 4 3 2 5 8" xfId="28302" xr:uid="{00000000-0005-0000-0000-000035A90000}"/>
    <cellStyle name="Comma 4 3 2 5 8 2" xfId="59684" xr:uid="{00000000-0005-0000-0000-000036A90000}"/>
    <cellStyle name="Comma 4 3 2 5 9" xfId="12644" xr:uid="{00000000-0005-0000-0000-000037A90000}"/>
    <cellStyle name="Comma 4 3 2 5 9 2" xfId="44030" xr:uid="{00000000-0005-0000-0000-000038A90000}"/>
    <cellStyle name="Comma 4 3 2 6" xfId="1872" xr:uid="{00000000-0005-0000-0000-000039A90000}"/>
    <cellStyle name="Comma 4 3 2 6 2" xfId="1873" xr:uid="{00000000-0005-0000-0000-00003AA90000}"/>
    <cellStyle name="Comma 4 3 2 6 2 2" xfId="4573" xr:uid="{00000000-0005-0000-0000-00003BA90000}"/>
    <cellStyle name="Comma 4 3 2 6 2 2 2" xfId="9934" xr:uid="{00000000-0005-0000-0000-00003CA90000}"/>
    <cellStyle name="Comma 4 3 2 6 2 2 2 2" xfId="23053" xr:uid="{00000000-0005-0000-0000-00003DA90000}"/>
    <cellStyle name="Comma 4 3 2 6 2 2 2 2 2" xfId="54436" xr:uid="{00000000-0005-0000-0000-00003EA90000}"/>
    <cellStyle name="Comma 4 3 2 6 2 2 2 3" xfId="41482" xr:uid="{00000000-0005-0000-0000-00003FA90000}"/>
    <cellStyle name="Comma 4 3 2 6 2 2 3" xfId="30935" xr:uid="{00000000-0005-0000-0000-000040A90000}"/>
    <cellStyle name="Comma 4 3 2 6 2 2 3 2" xfId="62317" xr:uid="{00000000-0005-0000-0000-000041A90000}"/>
    <cellStyle name="Comma 4 3 2 6 2 2 4" xfId="15278" xr:uid="{00000000-0005-0000-0000-000042A90000}"/>
    <cellStyle name="Comma 4 3 2 6 2 2 4 2" xfId="46663" xr:uid="{00000000-0005-0000-0000-000043A90000}"/>
    <cellStyle name="Comma 4 3 2 6 2 2 5" xfId="36218" xr:uid="{00000000-0005-0000-0000-000044A90000}"/>
    <cellStyle name="Comma 4 3 2 6 2 3" xfId="7276" xr:uid="{00000000-0005-0000-0000-000045A90000}"/>
    <cellStyle name="Comma 4 3 2 6 2 3 2" xfId="25680" xr:uid="{00000000-0005-0000-0000-000046A90000}"/>
    <cellStyle name="Comma 4 3 2 6 2 3 2 2" xfId="57063" xr:uid="{00000000-0005-0000-0000-000047A90000}"/>
    <cellStyle name="Comma 4 3 2 6 2 3 3" xfId="17907" xr:uid="{00000000-0005-0000-0000-000048A90000}"/>
    <cellStyle name="Comma 4 3 2 6 2 3 3 2" xfId="49290" xr:uid="{00000000-0005-0000-0000-000049A90000}"/>
    <cellStyle name="Comma 4 3 2 6 2 3 4" xfId="38850" xr:uid="{00000000-0005-0000-0000-00004AA90000}"/>
    <cellStyle name="Comma 4 3 2 6 2 4" xfId="20426" xr:uid="{00000000-0005-0000-0000-00004BA90000}"/>
    <cellStyle name="Comma 4 3 2 6 2 4 2" xfId="51809" xr:uid="{00000000-0005-0000-0000-00004CA90000}"/>
    <cellStyle name="Comma 4 3 2 6 2 5" xfId="28308" xr:uid="{00000000-0005-0000-0000-00004DA90000}"/>
    <cellStyle name="Comma 4 3 2 6 2 5 2" xfId="59690" xr:uid="{00000000-0005-0000-0000-00004EA90000}"/>
    <cellStyle name="Comma 4 3 2 6 2 6" xfId="12650" xr:uid="{00000000-0005-0000-0000-00004FA90000}"/>
    <cellStyle name="Comma 4 3 2 6 2 6 2" xfId="44036" xr:uid="{00000000-0005-0000-0000-000050A90000}"/>
    <cellStyle name="Comma 4 3 2 6 2 7" xfId="33588" xr:uid="{00000000-0005-0000-0000-000051A90000}"/>
    <cellStyle name="Comma 4 3 2 6 3" xfId="1874" xr:uid="{00000000-0005-0000-0000-000052A90000}"/>
    <cellStyle name="Comma 4 3 2 6 3 2" xfId="4574" xr:uid="{00000000-0005-0000-0000-000053A90000}"/>
    <cellStyle name="Comma 4 3 2 6 3 2 2" xfId="9935" xr:uid="{00000000-0005-0000-0000-000054A90000}"/>
    <cellStyle name="Comma 4 3 2 6 3 2 2 2" xfId="23054" xr:uid="{00000000-0005-0000-0000-000055A90000}"/>
    <cellStyle name="Comma 4 3 2 6 3 2 2 2 2" xfId="54437" xr:uid="{00000000-0005-0000-0000-000056A90000}"/>
    <cellStyle name="Comma 4 3 2 6 3 2 2 3" xfId="41483" xr:uid="{00000000-0005-0000-0000-000057A90000}"/>
    <cellStyle name="Comma 4 3 2 6 3 2 3" xfId="30936" xr:uid="{00000000-0005-0000-0000-000058A90000}"/>
    <cellStyle name="Comma 4 3 2 6 3 2 3 2" xfId="62318" xr:uid="{00000000-0005-0000-0000-000059A90000}"/>
    <cellStyle name="Comma 4 3 2 6 3 2 4" xfId="15279" xr:uid="{00000000-0005-0000-0000-00005AA90000}"/>
    <cellStyle name="Comma 4 3 2 6 3 2 4 2" xfId="46664" xr:uid="{00000000-0005-0000-0000-00005BA90000}"/>
    <cellStyle name="Comma 4 3 2 6 3 2 5" xfId="36219" xr:uid="{00000000-0005-0000-0000-00005CA90000}"/>
    <cellStyle name="Comma 4 3 2 6 3 3" xfId="7277" xr:uid="{00000000-0005-0000-0000-00005DA90000}"/>
    <cellStyle name="Comma 4 3 2 6 3 3 2" xfId="25681" xr:uid="{00000000-0005-0000-0000-00005EA90000}"/>
    <cellStyle name="Comma 4 3 2 6 3 3 2 2" xfId="57064" xr:uid="{00000000-0005-0000-0000-00005FA90000}"/>
    <cellStyle name="Comma 4 3 2 6 3 3 3" xfId="17908" xr:uid="{00000000-0005-0000-0000-000060A90000}"/>
    <cellStyle name="Comma 4 3 2 6 3 3 3 2" xfId="49291" xr:uid="{00000000-0005-0000-0000-000061A90000}"/>
    <cellStyle name="Comma 4 3 2 6 3 3 4" xfId="38851" xr:uid="{00000000-0005-0000-0000-000062A90000}"/>
    <cellStyle name="Comma 4 3 2 6 3 4" xfId="20427" xr:uid="{00000000-0005-0000-0000-000063A90000}"/>
    <cellStyle name="Comma 4 3 2 6 3 4 2" xfId="51810" xr:uid="{00000000-0005-0000-0000-000064A90000}"/>
    <cellStyle name="Comma 4 3 2 6 3 5" xfId="28309" xr:uid="{00000000-0005-0000-0000-000065A90000}"/>
    <cellStyle name="Comma 4 3 2 6 3 5 2" xfId="59691" xr:uid="{00000000-0005-0000-0000-000066A90000}"/>
    <cellStyle name="Comma 4 3 2 6 3 6" xfId="12651" xr:uid="{00000000-0005-0000-0000-000067A90000}"/>
    <cellStyle name="Comma 4 3 2 6 3 6 2" xfId="44037" xr:uid="{00000000-0005-0000-0000-000068A90000}"/>
    <cellStyle name="Comma 4 3 2 6 3 7" xfId="33589" xr:uid="{00000000-0005-0000-0000-000069A90000}"/>
    <cellStyle name="Comma 4 3 2 6 4" xfId="4572" xr:uid="{00000000-0005-0000-0000-00006AA90000}"/>
    <cellStyle name="Comma 4 3 2 6 4 2" xfId="9933" xr:uid="{00000000-0005-0000-0000-00006BA90000}"/>
    <cellStyle name="Comma 4 3 2 6 4 2 2" xfId="23052" xr:uid="{00000000-0005-0000-0000-00006CA90000}"/>
    <cellStyle name="Comma 4 3 2 6 4 2 2 2" xfId="54435" xr:uid="{00000000-0005-0000-0000-00006DA90000}"/>
    <cellStyle name="Comma 4 3 2 6 4 2 3" xfId="41481" xr:uid="{00000000-0005-0000-0000-00006EA90000}"/>
    <cellStyle name="Comma 4 3 2 6 4 3" xfId="30934" xr:uid="{00000000-0005-0000-0000-00006FA90000}"/>
    <cellStyle name="Comma 4 3 2 6 4 3 2" xfId="62316" xr:uid="{00000000-0005-0000-0000-000070A90000}"/>
    <cellStyle name="Comma 4 3 2 6 4 4" xfId="15277" xr:uid="{00000000-0005-0000-0000-000071A90000}"/>
    <cellStyle name="Comma 4 3 2 6 4 4 2" xfId="46662" xr:uid="{00000000-0005-0000-0000-000072A90000}"/>
    <cellStyle name="Comma 4 3 2 6 4 5" xfId="36217" xr:uid="{00000000-0005-0000-0000-000073A90000}"/>
    <cellStyle name="Comma 4 3 2 6 5" xfId="7275" xr:uid="{00000000-0005-0000-0000-000074A90000}"/>
    <cellStyle name="Comma 4 3 2 6 5 2" xfId="25679" xr:uid="{00000000-0005-0000-0000-000075A90000}"/>
    <cellStyle name="Comma 4 3 2 6 5 2 2" xfId="57062" xr:uid="{00000000-0005-0000-0000-000076A90000}"/>
    <cellStyle name="Comma 4 3 2 6 5 3" xfId="17906" xr:uid="{00000000-0005-0000-0000-000077A90000}"/>
    <cellStyle name="Comma 4 3 2 6 5 3 2" xfId="49289" xr:uid="{00000000-0005-0000-0000-000078A90000}"/>
    <cellStyle name="Comma 4 3 2 6 5 4" xfId="38849" xr:uid="{00000000-0005-0000-0000-000079A90000}"/>
    <cellStyle name="Comma 4 3 2 6 6" xfId="20425" xr:uid="{00000000-0005-0000-0000-00007AA90000}"/>
    <cellStyle name="Comma 4 3 2 6 6 2" xfId="51808" xr:uid="{00000000-0005-0000-0000-00007BA90000}"/>
    <cellStyle name="Comma 4 3 2 6 7" xfId="28307" xr:uid="{00000000-0005-0000-0000-00007CA90000}"/>
    <cellStyle name="Comma 4 3 2 6 7 2" xfId="59689" xr:uid="{00000000-0005-0000-0000-00007DA90000}"/>
    <cellStyle name="Comma 4 3 2 6 8" xfId="12649" xr:uid="{00000000-0005-0000-0000-00007EA90000}"/>
    <cellStyle name="Comma 4 3 2 6 8 2" xfId="44035" xr:uid="{00000000-0005-0000-0000-00007FA90000}"/>
    <cellStyle name="Comma 4 3 2 6 9" xfId="33587" xr:uid="{00000000-0005-0000-0000-000080A90000}"/>
    <cellStyle name="Comma 4 3 2 7" xfId="1875" xr:uid="{00000000-0005-0000-0000-000081A90000}"/>
    <cellStyle name="Comma 4 3 2 7 2" xfId="1876" xr:uid="{00000000-0005-0000-0000-000082A90000}"/>
    <cellStyle name="Comma 4 3 2 7 2 2" xfId="4576" xr:uid="{00000000-0005-0000-0000-000083A90000}"/>
    <cellStyle name="Comma 4 3 2 7 2 2 2" xfId="9937" xr:uid="{00000000-0005-0000-0000-000084A90000}"/>
    <cellStyle name="Comma 4 3 2 7 2 2 2 2" xfId="23056" xr:uid="{00000000-0005-0000-0000-000085A90000}"/>
    <cellStyle name="Comma 4 3 2 7 2 2 2 2 2" xfId="54439" xr:uid="{00000000-0005-0000-0000-000086A90000}"/>
    <cellStyle name="Comma 4 3 2 7 2 2 2 3" xfId="41485" xr:uid="{00000000-0005-0000-0000-000087A90000}"/>
    <cellStyle name="Comma 4 3 2 7 2 2 3" xfId="30938" xr:uid="{00000000-0005-0000-0000-000088A90000}"/>
    <cellStyle name="Comma 4 3 2 7 2 2 3 2" xfId="62320" xr:uid="{00000000-0005-0000-0000-000089A90000}"/>
    <cellStyle name="Comma 4 3 2 7 2 2 4" xfId="15281" xr:uid="{00000000-0005-0000-0000-00008AA90000}"/>
    <cellStyle name="Comma 4 3 2 7 2 2 4 2" xfId="46666" xr:uid="{00000000-0005-0000-0000-00008BA90000}"/>
    <cellStyle name="Comma 4 3 2 7 2 2 5" xfId="36221" xr:uid="{00000000-0005-0000-0000-00008CA90000}"/>
    <cellStyle name="Comma 4 3 2 7 2 3" xfId="7279" xr:uid="{00000000-0005-0000-0000-00008DA90000}"/>
    <cellStyle name="Comma 4 3 2 7 2 3 2" xfId="25683" xr:uid="{00000000-0005-0000-0000-00008EA90000}"/>
    <cellStyle name="Comma 4 3 2 7 2 3 2 2" xfId="57066" xr:uid="{00000000-0005-0000-0000-00008FA90000}"/>
    <cellStyle name="Comma 4 3 2 7 2 3 3" xfId="17910" xr:uid="{00000000-0005-0000-0000-000090A90000}"/>
    <cellStyle name="Comma 4 3 2 7 2 3 3 2" xfId="49293" xr:uid="{00000000-0005-0000-0000-000091A90000}"/>
    <cellStyle name="Comma 4 3 2 7 2 3 4" xfId="38853" xr:uid="{00000000-0005-0000-0000-000092A90000}"/>
    <cellStyle name="Comma 4 3 2 7 2 4" xfId="20429" xr:uid="{00000000-0005-0000-0000-000093A90000}"/>
    <cellStyle name="Comma 4 3 2 7 2 4 2" xfId="51812" xr:uid="{00000000-0005-0000-0000-000094A90000}"/>
    <cellStyle name="Comma 4 3 2 7 2 5" xfId="28311" xr:uid="{00000000-0005-0000-0000-000095A90000}"/>
    <cellStyle name="Comma 4 3 2 7 2 5 2" xfId="59693" xr:uid="{00000000-0005-0000-0000-000096A90000}"/>
    <cellStyle name="Comma 4 3 2 7 2 6" xfId="12653" xr:uid="{00000000-0005-0000-0000-000097A90000}"/>
    <cellStyle name="Comma 4 3 2 7 2 6 2" xfId="44039" xr:uid="{00000000-0005-0000-0000-000098A90000}"/>
    <cellStyle name="Comma 4 3 2 7 2 7" xfId="33591" xr:uid="{00000000-0005-0000-0000-000099A90000}"/>
    <cellStyle name="Comma 4 3 2 7 3" xfId="4575" xr:uid="{00000000-0005-0000-0000-00009AA90000}"/>
    <cellStyle name="Comma 4 3 2 7 3 2" xfId="9936" xr:uid="{00000000-0005-0000-0000-00009BA90000}"/>
    <cellStyle name="Comma 4 3 2 7 3 2 2" xfId="23055" xr:uid="{00000000-0005-0000-0000-00009CA90000}"/>
    <cellStyle name="Comma 4 3 2 7 3 2 2 2" xfId="54438" xr:uid="{00000000-0005-0000-0000-00009DA90000}"/>
    <cellStyle name="Comma 4 3 2 7 3 2 3" xfId="41484" xr:uid="{00000000-0005-0000-0000-00009EA90000}"/>
    <cellStyle name="Comma 4 3 2 7 3 3" xfId="30937" xr:uid="{00000000-0005-0000-0000-00009FA90000}"/>
    <cellStyle name="Comma 4 3 2 7 3 3 2" xfId="62319" xr:uid="{00000000-0005-0000-0000-0000A0A90000}"/>
    <cellStyle name="Comma 4 3 2 7 3 4" xfId="15280" xr:uid="{00000000-0005-0000-0000-0000A1A90000}"/>
    <cellStyle name="Comma 4 3 2 7 3 4 2" xfId="46665" xr:uid="{00000000-0005-0000-0000-0000A2A90000}"/>
    <cellStyle name="Comma 4 3 2 7 3 5" xfId="36220" xr:uid="{00000000-0005-0000-0000-0000A3A90000}"/>
    <cellStyle name="Comma 4 3 2 7 4" xfId="7278" xr:uid="{00000000-0005-0000-0000-0000A4A90000}"/>
    <cellStyle name="Comma 4 3 2 7 4 2" xfId="25682" xr:uid="{00000000-0005-0000-0000-0000A5A90000}"/>
    <cellStyle name="Comma 4 3 2 7 4 2 2" xfId="57065" xr:uid="{00000000-0005-0000-0000-0000A6A90000}"/>
    <cellStyle name="Comma 4 3 2 7 4 3" xfId="17909" xr:uid="{00000000-0005-0000-0000-0000A7A90000}"/>
    <cellStyle name="Comma 4 3 2 7 4 3 2" xfId="49292" xr:uid="{00000000-0005-0000-0000-0000A8A90000}"/>
    <cellStyle name="Comma 4 3 2 7 4 4" xfId="38852" xr:uid="{00000000-0005-0000-0000-0000A9A90000}"/>
    <cellStyle name="Comma 4 3 2 7 5" xfId="20428" xr:uid="{00000000-0005-0000-0000-0000AAA90000}"/>
    <cellStyle name="Comma 4 3 2 7 5 2" xfId="51811" xr:uid="{00000000-0005-0000-0000-0000ABA90000}"/>
    <cellStyle name="Comma 4 3 2 7 6" xfId="28310" xr:uid="{00000000-0005-0000-0000-0000ACA90000}"/>
    <cellStyle name="Comma 4 3 2 7 6 2" xfId="59692" xr:uid="{00000000-0005-0000-0000-0000ADA90000}"/>
    <cellStyle name="Comma 4 3 2 7 7" xfId="12652" xr:uid="{00000000-0005-0000-0000-0000AEA90000}"/>
    <cellStyle name="Comma 4 3 2 7 7 2" xfId="44038" xr:uid="{00000000-0005-0000-0000-0000AFA90000}"/>
    <cellStyle name="Comma 4 3 2 7 8" xfId="33590" xr:uid="{00000000-0005-0000-0000-0000B0A90000}"/>
    <cellStyle name="Comma 4 3 2 8" xfId="1877" xr:uid="{00000000-0005-0000-0000-0000B1A90000}"/>
    <cellStyle name="Comma 4 3 2 8 2" xfId="4577" xr:uid="{00000000-0005-0000-0000-0000B2A90000}"/>
    <cellStyle name="Comma 4 3 2 8 2 2" xfId="9938" xr:uid="{00000000-0005-0000-0000-0000B3A90000}"/>
    <cellStyle name="Comma 4 3 2 8 2 2 2" xfId="23057" xr:uid="{00000000-0005-0000-0000-0000B4A90000}"/>
    <cellStyle name="Comma 4 3 2 8 2 2 2 2" xfId="54440" xr:uid="{00000000-0005-0000-0000-0000B5A90000}"/>
    <cellStyle name="Comma 4 3 2 8 2 2 3" xfId="41486" xr:uid="{00000000-0005-0000-0000-0000B6A90000}"/>
    <cellStyle name="Comma 4 3 2 8 2 3" xfId="30939" xr:uid="{00000000-0005-0000-0000-0000B7A90000}"/>
    <cellStyle name="Comma 4 3 2 8 2 3 2" xfId="62321" xr:uid="{00000000-0005-0000-0000-0000B8A90000}"/>
    <cellStyle name="Comma 4 3 2 8 2 4" xfId="15282" xr:uid="{00000000-0005-0000-0000-0000B9A90000}"/>
    <cellStyle name="Comma 4 3 2 8 2 4 2" xfId="46667" xr:uid="{00000000-0005-0000-0000-0000BAA90000}"/>
    <cellStyle name="Comma 4 3 2 8 2 5" xfId="36222" xr:uid="{00000000-0005-0000-0000-0000BBA90000}"/>
    <cellStyle name="Comma 4 3 2 8 3" xfId="7280" xr:uid="{00000000-0005-0000-0000-0000BCA90000}"/>
    <cellStyle name="Comma 4 3 2 8 3 2" xfId="25684" xr:uid="{00000000-0005-0000-0000-0000BDA90000}"/>
    <cellStyle name="Comma 4 3 2 8 3 2 2" xfId="57067" xr:uid="{00000000-0005-0000-0000-0000BEA90000}"/>
    <cellStyle name="Comma 4 3 2 8 3 3" xfId="17911" xr:uid="{00000000-0005-0000-0000-0000BFA90000}"/>
    <cellStyle name="Comma 4 3 2 8 3 3 2" xfId="49294" xr:uid="{00000000-0005-0000-0000-0000C0A90000}"/>
    <cellStyle name="Comma 4 3 2 8 3 4" xfId="38854" xr:uid="{00000000-0005-0000-0000-0000C1A90000}"/>
    <cellStyle name="Comma 4 3 2 8 4" xfId="20430" xr:uid="{00000000-0005-0000-0000-0000C2A90000}"/>
    <cellStyle name="Comma 4 3 2 8 4 2" xfId="51813" xr:uid="{00000000-0005-0000-0000-0000C3A90000}"/>
    <cellStyle name="Comma 4 3 2 8 5" xfId="28312" xr:uid="{00000000-0005-0000-0000-0000C4A90000}"/>
    <cellStyle name="Comma 4 3 2 8 5 2" xfId="59694" xr:uid="{00000000-0005-0000-0000-0000C5A90000}"/>
    <cellStyle name="Comma 4 3 2 8 6" xfId="12654" xr:uid="{00000000-0005-0000-0000-0000C6A90000}"/>
    <cellStyle name="Comma 4 3 2 8 6 2" xfId="44040" xr:uid="{00000000-0005-0000-0000-0000C7A90000}"/>
    <cellStyle name="Comma 4 3 2 8 7" xfId="33592" xr:uid="{00000000-0005-0000-0000-0000C8A90000}"/>
    <cellStyle name="Comma 4 3 2 9" xfId="1878" xr:uid="{00000000-0005-0000-0000-0000C9A90000}"/>
    <cellStyle name="Comma 4 3 2 9 2" xfId="4578" xr:uid="{00000000-0005-0000-0000-0000CAA90000}"/>
    <cellStyle name="Comma 4 3 2 9 2 2" xfId="9939" xr:uid="{00000000-0005-0000-0000-0000CBA90000}"/>
    <cellStyle name="Comma 4 3 2 9 2 2 2" xfId="23058" xr:uid="{00000000-0005-0000-0000-0000CCA90000}"/>
    <cellStyle name="Comma 4 3 2 9 2 2 2 2" xfId="54441" xr:uid="{00000000-0005-0000-0000-0000CDA90000}"/>
    <cellStyle name="Comma 4 3 2 9 2 2 3" xfId="41487" xr:uid="{00000000-0005-0000-0000-0000CEA90000}"/>
    <cellStyle name="Comma 4 3 2 9 2 3" xfId="30940" xr:uid="{00000000-0005-0000-0000-0000CFA90000}"/>
    <cellStyle name="Comma 4 3 2 9 2 3 2" xfId="62322" xr:uid="{00000000-0005-0000-0000-0000D0A90000}"/>
    <cellStyle name="Comma 4 3 2 9 2 4" xfId="15283" xr:uid="{00000000-0005-0000-0000-0000D1A90000}"/>
    <cellStyle name="Comma 4 3 2 9 2 4 2" xfId="46668" xr:uid="{00000000-0005-0000-0000-0000D2A90000}"/>
    <cellStyle name="Comma 4 3 2 9 2 5" xfId="36223" xr:uid="{00000000-0005-0000-0000-0000D3A90000}"/>
    <cellStyle name="Comma 4 3 2 9 3" xfId="7281" xr:uid="{00000000-0005-0000-0000-0000D4A90000}"/>
    <cellStyle name="Comma 4 3 2 9 3 2" xfId="25685" xr:uid="{00000000-0005-0000-0000-0000D5A90000}"/>
    <cellStyle name="Comma 4 3 2 9 3 2 2" xfId="57068" xr:uid="{00000000-0005-0000-0000-0000D6A90000}"/>
    <cellStyle name="Comma 4 3 2 9 3 3" xfId="17912" xr:uid="{00000000-0005-0000-0000-0000D7A90000}"/>
    <cellStyle name="Comma 4 3 2 9 3 3 2" xfId="49295" xr:uid="{00000000-0005-0000-0000-0000D8A90000}"/>
    <cellStyle name="Comma 4 3 2 9 3 4" xfId="38855" xr:uid="{00000000-0005-0000-0000-0000D9A90000}"/>
    <cellStyle name="Comma 4 3 2 9 4" xfId="20431" xr:uid="{00000000-0005-0000-0000-0000DAA90000}"/>
    <cellStyle name="Comma 4 3 2 9 4 2" xfId="51814" xr:uid="{00000000-0005-0000-0000-0000DBA90000}"/>
    <cellStyle name="Comma 4 3 2 9 5" xfId="28313" xr:uid="{00000000-0005-0000-0000-0000DCA90000}"/>
    <cellStyle name="Comma 4 3 2 9 5 2" xfId="59695" xr:uid="{00000000-0005-0000-0000-0000DDA90000}"/>
    <cellStyle name="Comma 4 3 2 9 6" xfId="12655" xr:uid="{00000000-0005-0000-0000-0000DEA90000}"/>
    <cellStyle name="Comma 4 3 2 9 6 2" xfId="44041" xr:uid="{00000000-0005-0000-0000-0000DFA90000}"/>
    <cellStyle name="Comma 4 3 2 9 7" xfId="33593" xr:uid="{00000000-0005-0000-0000-0000E0A90000}"/>
    <cellStyle name="Comma 4 3 3" xfId="1879" xr:uid="{00000000-0005-0000-0000-0000E1A90000}"/>
    <cellStyle name="Comma 4 3 3 10" xfId="33594" xr:uid="{00000000-0005-0000-0000-0000E2A90000}"/>
    <cellStyle name="Comma 4 3 3 2" xfId="1880" xr:uid="{00000000-0005-0000-0000-0000E3A90000}"/>
    <cellStyle name="Comma 4 3 3 2 2" xfId="1881" xr:uid="{00000000-0005-0000-0000-0000E4A90000}"/>
    <cellStyle name="Comma 4 3 3 2 2 2" xfId="4581" xr:uid="{00000000-0005-0000-0000-0000E5A90000}"/>
    <cellStyle name="Comma 4 3 3 2 2 2 2" xfId="9942" xr:uid="{00000000-0005-0000-0000-0000E6A90000}"/>
    <cellStyle name="Comma 4 3 3 2 2 2 2 2" xfId="23061" xr:uid="{00000000-0005-0000-0000-0000E7A90000}"/>
    <cellStyle name="Comma 4 3 3 2 2 2 2 2 2" xfId="54444" xr:uid="{00000000-0005-0000-0000-0000E8A90000}"/>
    <cellStyle name="Comma 4 3 3 2 2 2 2 3" xfId="41490" xr:uid="{00000000-0005-0000-0000-0000E9A90000}"/>
    <cellStyle name="Comma 4 3 3 2 2 2 3" xfId="30943" xr:uid="{00000000-0005-0000-0000-0000EAA90000}"/>
    <cellStyle name="Comma 4 3 3 2 2 2 3 2" xfId="62325" xr:uid="{00000000-0005-0000-0000-0000EBA90000}"/>
    <cellStyle name="Comma 4 3 3 2 2 2 4" xfId="15286" xr:uid="{00000000-0005-0000-0000-0000ECA90000}"/>
    <cellStyle name="Comma 4 3 3 2 2 2 4 2" xfId="46671" xr:uid="{00000000-0005-0000-0000-0000EDA90000}"/>
    <cellStyle name="Comma 4 3 3 2 2 2 5" xfId="36226" xr:uid="{00000000-0005-0000-0000-0000EEA90000}"/>
    <cellStyle name="Comma 4 3 3 2 2 3" xfId="7284" xr:uid="{00000000-0005-0000-0000-0000EFA90000}"/>
    <cellStyle name="Comma 4 3 3 2 2 3 2" xfId="25688" xr:uid="{00000000-0005-0000-0000-0000F0A90000}"/>
    <cellStyle name="Comma 4 3 3 2 2 3 2 2" xfId="57071" xr:uid="{00000000-0005-0000-0000-0000F1A90000}"/>
    <cellStyle name="Comma 4 3 3 2 2 3 3" xfId="17915" xr:uid="{00000000-0005-0000-0000-0000F2A90000}"/>
    <cellStyle name="Comma 4 3 3 2 2 3 3 2" xfId="49298" xr:uid="{00000000-0005-0000-0000-0000F3A90000}"/>
    <cellStyle name="Comma 4 3 3 2 2 3 4" xfId="38858" xr:uid="{00000000-0005-0000-0000-0000F4A90000}"/>
    <cellStyle name="Comma 4 3 3 2 2 4" xfId="20434" xr:uid="{00000000-0005-0000-0000-0000F5A90000}"/>
    <cellStyle name="Comma 4 3 3 2 2 4 2" xfId="51817" xr:uid="{00000000-0005-0000-0000-0000F6A90000}"/>
    <cellStyle name="Comma 4 3 3 2 2 5" xfId="28316" xr:uid="{00000000-0005-0000-0000-0000F7A90000}"/>
    <cellStyle name="Comma 4 3 3 2 2 5 2" xfId="59698" xr:uid="{00000000-0005-0000-0000-0000F8A90000}"/>
    <cellStyle name="Comma 4 3 3 2 2 6" xfId="12658" xr:uid="{00000000-0005-0000-0000-0000F9A90000}"/>
    <cellStyle name="Comma 4 3 3 2 2 6 2" xfId="44044" xr:uid="{00000000-0005-0000-0000-0000FAA90000}"/>
    <cellStyle name="Comma 4 3 3 2 2 7" xfId="33596" xr:uid="{00000000-0005-0000-0000-0000FBA90000}"/>
    <cellStyle name="Comma 4 3 3 2 3" xfId="4580" xr:uid="{00000000-0005-0000-0000-0000FCA90000}"/>
    <cellStyle name="Comma 4 3 3 2 3 2" xfId="9941" xr:uid="{00000000-0005-0000-0000-0000FDA90000}"/>
    <cellStyle name="Comma 4 3 3 2 3 2 2" xfId="23060" xr:uid="{00000000-0005-0000-0000-0000FEA90000}"/>
    <cellStyle name="Comma 4 3 3 2 3 2 2 2" xfId="54443" xr:uid="{00000000-0005-0000-0000-0000FFA90000}"/>
    <cellStyle name="Comma 4 3 3 2 3 2 3" xfId="41489" xr:uid="{00000000-0005-0000-0000-000000AA0000}"/>
    <cellStyle name="Comma 4 3 3 2 3 3" xfId="30942" xr:uid="{00000000-0005-0000-0000-000001AA0000}"/>
    <cellStyle name="Comma 4 3 3 2 3 3 2" xfId="62324" xr:uid="{00000000-0005-0000-0000-000002AA0000}"/>
    <cellStyle name="Comma 4 3 3 2 3 4" xfId="15285" xr:uid="{00000000-0005-0000-0000-000003AA0000}"/>
    <cellStyle name="Comma 4 3 3 2 3 4 2" xfId="46670" xr:uid="{00000000-0005-0000-0000-000004AA0000}"/>
    <cellStyle name="Comma 4 3 3 2 3 5" xfId="36225" xr:uid="{00000000-0005-0000-0000-000005AA0000}"/>
    <cellStyle name="Comma 4 3 3 2 4" xfId="7283" xr:uid="{00000000-0005-0000-0000-000006AA0000}"/>
    <cellStyle name="Comma 4 3 3 2 4 2" xfId="25687" xr:uid="{00000000-0005-0000-0000-000007AA0000}"/>
    <cellStyle name="Comma 4 3 3 2 4 2 2" xfId="57070" xr:uid="{00000000-0005-0000-0000-000008AA0000}"/>
    <cellStyle name="Comma 4 3 3 2 4 3" xfId="17914" xr:uid="{00000000-0005-0000-0000-000009AA0000}"/>
    <cellStyle name="Comma 4 3 3 2 4 3 2" xfId="49297" xr:uid="{00000000-0005-0000-0000-00000AAA0000}"/>
    <cellStyle name="Comma 4 3 3 2 4 4" xfId="38857" xr:uid="{00000000-0005-0000-0000-00000BAA0000}"/>
    <cellStyle name="Comma 4 3 3 2 5" xfId="20433" xr:uid="{00000000-0005-0000-0000-00000CAA0000}"/>
    <cellStyle name="Comma 4 3 3 2 5 2" xfId="51816" xr:uid="{00000000-0005-0000-0000-00000DAA0000}"/>
    <cellStyle name="Comma 4 3 3 2 6" xfId="28315" xr:uid="{00000000-0005-0000-0000-00000EAA0000}"/>
    <cellStyle name="Comma 4 3 3 2 6 2" xfId="59697" xr:uid="{00000000-0005-0000-0000-00000FAA0000}"/>
    <cellStyle name="Comma 4 3 3 2 7" xfId="12657" xr:uid="{00000000-0005-0000-0000-000010AA0000}"/>
    <cellStyle name="Comma 4 3 3 2 7 2" xfId="44043" xr:uid="{00000000-0005-0000-0000-000011AA0000}"/>
    <cellStyle name="Comma 4 3 3 2 8" xfId="33595" xr:uid="{00000000-0005-0000-0000-000012AA0000}"/>
    <cellStyle name="Comma 4 3 3 3" xfId="1882" xr:uid="{00000000-0005-0000-0000-000013AA0000}"/>
    <cellStyle name="Comma 4 3 3 3 2" xfId="4582" xr:uid="{00000000-0005-0000-0000-000014AA0000}"/>
    <cellStyle name="Comma 4 3 3 3 2 2" xfId="9943" xr:uid="{00000000-0005-0000-0000-000015AA0000}"/>
    <cellStyle name="Comma 4 3 3 3 2 2 2" xfId="23062" xr:uid="{00000000-0005-0000-0000-000016AA0000}"/>
    <cellStyle name="Comma 4 3 3 3 2 2 2 2" xfId="54445" xr:uid="{00000000-0005-0000-0000-000017AA0000}"/>
    <cellStyle name="Comma 4 3 3 3 2 2 3" xfId="41491" xr:uid="{00000000-0005-0000-0000-000018AA0000}"/>
    <cellStyle name="Comma 4 3 3 3 2 3" xfId="30944" xr:uid="{00000000-0005-0000-0000-000019AA0000}"/>
    <cellStyle name="Comma 4 3 3 3 2 3 2" xfId="62326" xr:uid="{00000000-0005-0000-0000-00001AAA0000}"/>
    <cellStyle name="Comma 4 3 3 3 2 4" xfId="15287" xr:uid="{00000000-0005-0000-0000-00001BAA0000}"/>
    <cellStyle name="Comma 4 3 3 3 2 4 2" xfId="46672" xr:uid="{00000000-0005-0000-0000-00001CAA0000}"/>
    <cellStyle name="Comma 4 3 3 3 2 5" xfId="36227" xr:uid="{00000000-0005-0000-0000-00001DAA0000}"/>
    <cellStyle name="Comma 4 3 3 3 3" xfId="7285" xr:uid="{00000000-0005-0000-0000-00001EAA0000}"/>
    <cellStyle name="Comma 4 3 3 3 3 2" xfId="25689" xr:uid="{00000000-0005-0000-0000-00001FAA0000}"/>
    <cellStyle name="Comma 4 3 3 3 3 2 2" xfId="57072" xr:uid="{00000000-0005-0000-0000-000020AA0000}"/>
    <cellStyle name="Comma 4 3 3 3 3 3" xfId="17916" xr:uid="{00000000-0005-0000-0000-000021AA0000}"/>
    <cellStyle name="Comma 4 3 3 3 3 3 2" xfId="49299" xr:uid="{00000000-0005-0000-0000-000022AA0000}"/>
    <cellStyle name="Comma 4 3 3 3 3 4" xfId="38859" xr:uid="{00000000-0005-0000-0000-000023AA0000}"/>
    <cellStyle name="Comma 4 3 3 3 4" xfId="20435" xr:uid="{00000000-0005-0000-0000-000024AA0000}"/>
    <cellStyle name="Comma 4 3 3 3 4 2" xfId="51818" xr:uid="{00000000-0005-0000-0000-000025AA0000}"/>
    <cellStyle name="Comma 4 3 3 3 5" xfId="28317" xr:uid="{00000000-0005-0000-0000-000026AA0000}"/>
    <cellStyle name="Comma 4 3 3 3 5 2" xfId="59699" xr:uid="{00000000-0005-0000-0000-000027AA0000}"/>
    <cellStyle name="Comma 4 3 3 3 6" xfId="12659" xr:uid="{00000000-0005-0000-0000-000028AA0000}"/>
    <cellStyle name="Comma 4 3 3 3 6 2" xfId="44045" xr:uid="{00000000-0005-0000-0000-000029AA0000}"/>
    <cellStyle name="Comma 4 3 3 3 7" xfId="33597" xr:uid="{00000000-0005-0000-0000-00002AAA0000}"/>
    <cellStyle name="Comma 4 3 3 4" xfId="1883" xr:uid="{00000000-0005-0000-0000-00002BAA0000}"/>
    <cellStyle name="Comma 4 3 3 4 2" xfId="4583" xr:uid="{00000000-0005-0000-0000-00002CAA0000}"/>
    <cellStyle name="Comma 4 3 3 4 2 2" xfId="9944" xr:uid="{00000000-0005-0000-0000-00002DAA0000}"/>
    <cellStyle name="Comma 4 3 3 4 2 2 2" xfId="23063" xr:uid="{00000000-0005-0000-0000-00002EAA0000}"/>
    <cellStyle name="Comma 4 3 3 4 2 2 2 2" xfId="54446" xr:uid="{00000000-0005-0000-0000-00002FAA0000}"/>
    <cellStyle name="Comma 4 3 3 4 2 2 3" xfId="41492" xr:uid="{00000000-0005-0000-0000-000030AA0000}"/>
    <cellStyle name="Comma 4 3 3 4 2 3" xfId="30945" xr:uid="{00000000-0005-0000-0000-000031AA0000}"/>
    <cellStyle name="Comma 4 3 3 4 2 3 2" xfId="62327" xr:uid="{00000000-0005-0000-0000-000032AA0000}"/>
    <cellStyle name="Comma 4 3 3 4 2 4" xfId="15288" xr:uid="{00000000-0005-0000-0000-000033AA0000}"/>
    <cellStyle name="Comma 4 3 3 4 2 4 2" xfId="46673" xr:uid="{00000000-0005-0000-0000-000034AA0000}"/>
    <cellStyle name="Comma 4 3 3 4 2 5" xfId="36228" xr:uid="{00000000-0005-0000-0000-000035AA0000}"/>
    <cellStyle name="Comma 4 3 3 4 3" xfId="7286" xr:uid="{00000000-0005-0000-0000-000036AA0000}"/>
    <cellStyle name="Comma 4 3 3 4 3 2" xfId="25690" xr:uid="{00000000-0005-0000-0000-000037AA0000}"/>
    <cellStyle name="Comma 4 3 3 4 3 2 2" xfId="57073" xr:uid="{00000000-0005-0000-0000-000038AA0000}"/>
    <cellStyle name="Comma 4 3 3 4 3 3" xfId="17917" xr:uid="{00000000-0005-0000-0000-000039AA0000}"/>
    <cellStyle name="Comma 4 3 3 4 3 3 2" xfId="49300" xr:uid="{00000000-0005-0000-0000-00003AAA0000}"/>
    <cellStyle name="Comma 4 3 3 4 3 4" xfId="38860" xr:uid="{00000000-0005-0000-0000-00003BAA0000}"/>
    <cellStyle name="Comma 4 3 3 4 4" xfId="20436" xr:uid="{00000000-0005-0000-0000-00003CAA0000}"/>
    <cellStyle name="Comma 4 3 3 4 4 2" xfId="51819" xr:uid="{00000000-0005-0000-0000-00003DAA0000}"/>
    <cellStyle name="Comma 4 3 3 4 5" xfId="28318" xr:uid="{00000000-0005-0000-0000-00003EAA0000}"/>
    <cellStyle name="Comma 4 3 3 4 5 2" xfId="59700" xr:uid="{00000000-0005-0000-0000-00003FAA0000}"/>
    <cellStyle name="Comma 4 3 3 4 6" xfId="12660" xr:uid="{00000000-0005-0000-0000-000040AA0000}"/>
    <cellStyle name="Comma 4 3 3 4 6 2" xfId="44046" xr:uid="{00000000-0005-0000-0000-000041AA0000}"/>
    <cellStyle name="Comma 4 3 3 4 7" xfId="33598" xr:uid="{00000000-0005-0000-0000-000042AA0000}"/>
    <cellStyle name="Comma 4 3 3 5" xfId="4579" xr:uid="{00000000-0005-0000-0000-000043AA0000}"/>
    <cellStyle name="Comma 4 3 3 5 2" xfId="9940" xr:uid="{00000000-0005-0000-0000-000044AA0000}"/>
    <cellStyle name="Comma 4 3 3 5 2 2" xfId="23059" xr:uid="{00000000-0005-0000-0000-000045AA0000}"/>
    <cellStyle name="Comma 4 3 3 5 2 2 2" xfId="54442" xr:uid="{00000000-0005-0000-0000-000046AA0000}"/>
    <cellStyle name="Comma 4 3 3 5 2 3" xfId="41488" xr:uid="{00000000-0005-0000-0000-000047AA0000}"/>
    <cellStyle name="Comma 4 3 3 5 3" xfId="30941" xr:uid="{00000000-0005-0000-0000-000048AA0000}"/>
    <cellStyle name="Comma 4 3 3 5 3 2" xfId="62323" xr:uid="{00000000-0005-0000-0000-000049AA0000}"/>
    <cellStyle name="Comma 4 3 3 5 4" xfId="15284" xr:uid="{00000000-0005-0000-0000-00004AAA0000}"/>
    <cellStyle name="Comma 4 3 3 5 4 2" xfId="46669" xr:uid="{00000000-0005-0000-0000-00004BAA0000}"/>
    <cellStyle name="Comma 4 3 3 5 5" xfId="36224" xr:uid="{00000000-0005-0000-0000-00004CAA0000}"/>
    <cellStyle name="Comma 4 3 3 6" xfId="7282" xr:uid="{00000000-0005-0000-0000-00004DAA0000}"/>
    <cellStyle name="Comma 4 3 3 6 2" xfId="25686" xr:uid="{00000000-0005-0000-0000-00004EAA0000}"/>
    <cellStyle name="Comma 4 3 3 6 2 2" xfId="57069" xr:uid="{00000000-0005-0000-0000-00004FAA0000}"/>
    <cellStyle name="Comma 4 3 3 6 3" xfId="17913" xr:uid="{00000000-0005-0000-0000-000050AA0000}"/>
    <cellStyle name="Comma 4 3 3 6 3 2" xfId="49296" xr:uid="{00000000-0005-0000-0000-000051AA0000}"/>
    <cellStyle name="Comma 4 3 3 6 4" xfId="38856" xr:uid="{00000000-0005-0000-0000-000052AA0000}"/>
    <cellStyle name="Comma 4 3 3 7" xfId="20432" xr:uid="{00000000-0005-0000-0000-000053AA0000}"/>
    <cellStyle name="Comma 4 3 3 7 2" xfId="51815" xr:uid="{00000000-0005-0000-0000-000054AA0000}"/>
    <cellStyle name="Comma 4 3 3 8" xfId="28314" xr:uid="{00000000-0005-0000-0000-000055AA0000}"/>
    <cellStyle name="Comma 4 3 3 8 2" xfId="59696" xr:uid="{00000000-0005-0000-0000-000056AA0000}"/>
    <cellStyle name="Comma 4 3 3 9" xfId="12656" xr:uid="{00000000-0005-0000-0000-000057AA0000}"/>
    <cellStyle name="Comma 4 3 3 9 2" xfId="44042" xr:uid="{00000000-0005-0000-0000-000058AA0000}"/>
    <cellStyle name="Comma 4 3 4" xfId="1884" xr:uid="{00000000-0005-0000-0000-000059AA0000}"/>
    <cellStyle name="Comma 4 3 4 10" xfId="33599" xr:uid="{00000000-0005-0000-0000-00005AAA0000}"/>
    <cellStyle name="Comma 4 3 4 2" xfId="1885" xr:uid="{00000000-0005-0000-0000-00005BAA0000}"/>
    <cellStyle name="Comma 4 3 4 2 2" xfId="1886" xr:uid="{00000000-0005-0000-0000-00005CAA0000}"/>
    <cellStyle name="Comma 4 3 4 2 2 2" xfId="4586" xr:uid="{00000000-0005-0000-0000-00005DAA0000}"/>
    <cellStyle name="Comma 4 3 4 2 2 2 2" xfId="9947" xr:uid="{00000000-0005-0000-0000-00005EAA0000}"/>
    <cellStyle name="Comma 4 3 4 2 2 2 2 2" xfId="23066" xr:uid="{00000000-0005-0000-0000-00005FAA0000}"/>
    <cellStyle name="Comma 4 3 4 2 2 2 2 2 2" xfId="54449" xr:uid="{00000000-0005-0000-0000-000060AA0000}"/>
    <cellStyle name="Comma 4 3 4 2 2 2 2 3" xfId="41495" xr:uid="{00000000-0005-0000-0000-000061AA0000}"/>
    <cellStyle name="Comma 4 3 4 2 2 2 3" xfId="30948" xr:uid="{00000000-0005-0000-0000-000062AA0000}"/>
    <cellStyle name="Comma 4 3 4 2 2 2 3 2" xfId="62330" xr:uid="{00000000-0005-0000-0000-000063AA0000}"/>
    <cellStyle name="Comma 4 3 4 2 2 2 4" xfId="15291" xr:uid="{00000000-0005-0000-0000-000064AA0000}"/>
    <cellStyle name="Comma 4 3 4 2 2 2 4 2" xfId="46676" xr:uid="{00000000-0005-0000-0000-000065AA0000}"/>
    <cellStyle name="Comma 4 3 4 2 2 2 5" xfId="36231" xr:uid="{00000000-0005-0000-0000-000066AA0000}"/>
    <cellStyle name="Comma 4 3 4 2 2 3" xfId="7289" xr:uid="{00000000-0005-0000-0000-000067AA0000}"/>
    <cellStyle name="Comma 4 3 4 2 2 3 2" xfId="25693" xr:uid="{00000000-0005-0000-0000-000068AA0000}"/>
    <cellStyle name="Comma 4 3 4 2 2 3 2 2" xfId="57076" xr:uid="{00000000-0005-0000-0000-000069AA0000}"/>
    <cellStyle name="Comma 4 3 4 2 2 3 3" xfId="17920" xr:uid="{00000000-0005-0000-0000-00006AAA0000}"/>
    <cellStyle name="Comma 4 3 4 2 2 3 3 2" xfId="49303" xr:uid="{00000000-0005-0000-0000-00006BAA0000}"/>
    <cellStyle name="Comma 4 3 4 2 2 3 4" xfId="38863" xr:uid="{00000000-0005-0000-0000-00006CAA0000}"/>
    <cellStyle name="Comma 4 3 4 2 2 4" xfId="20439" xr:uid="{00000000-0005-0000-0000-00006DAA0000}"/>
    <cellStyle name="Comma 4 3 4 2 2 4 2" xfId="51822" xr:uid="{00000000-0005-0000-0000-00006EAA0000}"/>
    <cellStyle name="Comma 4 3 4 2 2 5" xfId="28321" xr:uid="{00000000-0005-0000-0000-00006FAA0000}"/>
    <cellStyle name="Comma 4 3 4 2 2 5 2" xfId="59703" xr:uid="{00000000-0005-0000-0000-000070AA0000}"/>
    <cellStyle name="Comma 4 3 4 2 2 6" xfId="12663" xr:uid="{00000000-0005-0000-0000-000071AA0000}"/>
    <cellStyle name="Comma 4 3 4 2 2 6 2" xfId="44049" xr:uid="{00000000-0005-0000-0000-000072AA0000}"/>
    <cellStyle name="Comma 4 3 4 2 2 7" xfId="33601" xr:uid="{00000000-0005-0000-0000-000073AA0000}"/>
    <cellStyle name="Comma 4 3 4 2 3" xfId="4585" xr:uid="{00000000-0005-0000-0000-000074AA0000}"/>
    <cellStyle name="Comma 4 3 4 2 3 2" xfId="9946" xr:uid="{00000000-0005-0000-0000-000075AA0000}"/>
    <cellStyle name="Comma 4 3 4 2 3 2 2" xfId="23065" xr:uid="{00000000-0005-0000-0000-000076AA0000}"/>
    <cellStyle name="Comma 4 3 4 2 3 2 2 2" xfId="54448" xr:uid="{00000000-0005-0000-0000-000077AA0000}"/>
    <cellStyle name="Comma 4 3 4 2 3 2 3" xfId="41494" xr:uid="{00000000-0005-0000-0000-000078AA0000}"/>
    <cellStyle name="Comma 4 3 4 2 3 3" xfId="30947" xr:uid="{00000000-0005-0000-0000-000079AA0000}"/>
    <cellStyle name="Comma 4 3 4 2 3 3 2" xfId="62329" xr:uid="{00000000-0005-0000-0000-00007AAA0000}"/>
    <cellStyle name="Comma 4 3 4 2 3 4" xfId="15290" xr:uid="{00000000-0005-0000-0000-00007BAA0000}"/>
    <cellStyle name="Comma 4 3 4 2 3 4 2" xfId="46675" xr:uid="{00000000-0005-0000-0000-00007CAA0000}"/>
    <cellStyle name="Comma 4 3 4 2 3 5" xfId="36230" xr:uid="{00000000-0005-0000-0000-00007DAA0000}"/>
    <cellStyle name="Comma 4 3 4 2 4" xfId="7288" xr:uid="{00000000-0005-0000-0000-00007EAA0000}"/>
    <cellStyle name="Comma 4 3 4 2 4 2" xfId="25692" xr:uid="{00000000-0005-0000-0000-00007FAA0000}"/>
    <cellStyle name="Comma 4 3 4 2 4 2 2" xfId="57075" xr:uid="{00000000-0005-0000-0000-000080AA0000}"/>
    <cellStyle name="Comma 4 3 4 2 4 3" xfId="17919" xr:uid="{00000000-0005-0000-0000-000081AA0000}"/>
    <cellStyle name="Comma 4 3 4 2 4 3 2" xfId="49302" xr:uid="{00000000-0005-0000-0000-000082AA0000}"/>
    <cellStyle name="Comma 4 3 4 2 4 4" xfId="38862" xr:uid="{00000000-0005-0000-0000-000083AA0000}"/>
    <cellStyle name="Comma 4 3 4 2 5" xfId="20438" xr:uid="{00000000-0005-0000-0000-000084AA0000}"/>
    <cellStyle name="Comma 4 3 4 2 5 2" xfId="51821" xr:uid="{00000000-0005-0000-0000-000085AA0000}"/>
    <cellStyle name="Comma 4 3 4 2 6" xfId="28320" xr:uid="{00000000-0005-0000-0000-000086AA0000}"/>
    <cellStyle name="Comma 4 3 4 2 6 2" xfId="59702" xr:uid="{00000000-0005-0000-0000-000087AA0000}"/>
    <cellStyle name="Comma 4 3 4 2 7" xfId="12662" xr:uid="{00000000-0005-0000-0000-000088AA0000}"/>
    <cellStyle name="Comma 4 3 4 2 7 2" xfId="44048" xr:uid="{00000000-0005-0000-0000-000089AA0000}"/>
    <cellStyle name="Comma 4 3 4 2 8" xfId="33600" xr:uid="{00000000-0005-0000-0000-00008AAA0000}"/>
    <cellStyle name="Comma 4 3 4 3" xfId="1887" xr:uid="{00000000-0005-0000-0000-00008BAA0000}"/>
    <cellStyle name="Comma 4 3 4 3 2" xfId="4587" xr:uid="{00000000-0005-0000-0000-00008CAA0000}"/>
    <cellStyle name="Comma 4 3 4 3 2 2" xfId="9948" xr:uid="{00000000-0005-0000-0000-00008DAA0000}"/>
    <cellStyle name="Comma 4 3 4 3 2 2 2" xfId="23067" xr:uid="{00000000-0005-0000-0000-00008EAA0000}"/>
    <cellStyle name="Comma 4 3 4 3 2 2 2 2" xfId="54450" xr:uid="{00000000-0005-0000-0000-00008FAA0000}"/>
    <cellStyle name="Comma 4 3 4 3 2 2 3" xfId="41496" xr:uid="{00000000-0005-0000-0000-000090AA0000}"/>
    <cellStyle name="Comma 4 3 4 3 2 3" xfId="30949" xr:uid="{00000000-0005-0000-0000-000091AA0000}"/>
    <cellStyle name="Comma 4 3 4 3 2 3 2" xfId="62331" xr:uid="{00000000-0005-0000-0000-000092AA0000}"/>
    <cellStyle name="Comma 4 3 4 3 2 4" xfId="15292" xr:uid="{00000000-0005-0000-0000-000093AA0000}"/>
    <cellStyle name="Comma 4 3 4 3 2 4 2" xfId="46677" xr:uid="{00000000-0005-0000-0000-000094AA0000}"/>
    <cellStyle name="Comma 4 3 4 3 2 5" xfId="36232" xr:uid="{00000000-0005-0000-0000-000095AA0000}"/>
    <cellStyle name="Comma 4 3 4 3 3" xfId="7290" xr:uid="{00000000-0005-0000-0000-000096AA0000}"/>
    <cellStyle name="Comma 4 3 4 3 3 2" xfId="25694" xr:uid="{00000000-0005-0000-0000-000097AA0000}"/>
    <cellStyle name="Comma 4 3 4 3 3 2 2" xfId="57077" xr:uid="{00000000-0005-0000-0000-000098AA0000}"/>
    <cellStyle name="Comma 4 3 4 3 3 3" xfId="17921" xr:uid="{00000000-0005-0000-0000-000099AA0000}"/>
    <cellStyle name="Comma 4 3 4 3 3 3 2" xfId="49304" xr:uid="{00000000-0005-0000-0000-00009AAA0000}"/>
    <cellStyle name="Comma 4 3 4 3 3 4" xfId="38864" xr:uid="{00000000-0005-0000-0000-00009BAA0000}"/>
    <cellStyle name="Comma 4 3 4 3 4" xfId="20440" xr:uid="{00000000-0005-0000-0000-00009CAA0000}"/>
    <cellStyle name="Comma 4 3 4 3 4 2" xfId="51823" xr:uid="{00000000-0005-0000-0000-00009DAA0000}"/>
    <cellStyle name="Comma 4 3 4 3 5" xfId="28322" xr:uid="{00000000-0005-0000-0000-00009EAA0000}"/>
    <cellStyle name="Comma 4 3 4 3 5 2" xfId="59704" xr:uid="{00000000-0005-0000-0000-00009FAA0000}"/>
    <cellStyle name="Comma 4 3 4 3 6" xfId="12664" xr:uid="{00000000-0005-0000-0000-0000A0AA0000}"/>
    <cellStyle name="Comma 4 3 4 3 6 2" xfId="44050" xr:uid="{00000000-0005-0000-0000-0000A1AA0000}"/>
    <cellStyle name="Comma 4 3 4 3 7" xfId="33602" xr:uid="{00000000-0005-0000-0000-0000A2AA0000}"/>
    <cellStyle name="Comma 4 3 4 4" xfId="1888" xr:uid="{00000000-0005-0000-0000-0000A3AA0000}"/>
    <cellStyle name="Comma 4 3 4 4 2" xfId="4588" xr:uid="{00000000-0005-0000-0000-0000A4AA0000}"/>
    <cellStyle name="Comma 4 3 4 4 2 2" xfId="9949" xr:uid="{00000000-0005-0000-0000-0000A5AA0000}"/>
    <cellStyle name="Comma 4 3 4 4 2 2 2" xfId="23068" xr:uid="{00000000-0005-0000-0000-0000A6AA0000}"/>
    <cellStyle name="Comma 4 3 4 4 2 2 2 2" xfId="54451" xr:uid="{00000000-0005-0000-0000-0000A7AA0000}"/>
    <cellStyle name="Comma 4 3 4 4 2 2 3" xfId="41497" xr:uid="{00000000-0005-0000-0000-0000A8AA0000}"/>
    <cellStyle name="Comma 4 3 4 4 2 3" xfId="30950" xr:uid="{00000000-0005-0000-0000-0000A9AA0000}"/>
    <cellStyle name="Comma 4 3 4 4 2 3 2" xfId="62332" xr:uid="{00000000-0005-0000-0000-0000AAAA0000}"/>
    <cellStyle name="Comma 4 3 4 4 2 4" xfId="15293" xr:uid="{00000000-0005-0000-0000-0000ABAA0000}"/>
    <cellStyle name="Comma 4 3 4 4 2 4 2" xfId="46678" xr:uid="{00000000-0005-0000-0000-0000ACAA0000}"/>
    <cellStyle name="Comma 4 3 4 4 2 5" xfId="36233" xr:uid="{00000000-0005-0000-0000-0000ADAA0000}"/>
    <cellStyle name="Comma 4 3 4 4 3" xfId="7291" xr:uid="{00000000-0005-0000-0000-0000AEAA0000}"/>
    <cellStyle name="Comma 4 3 4 4 3 2" xfId="25695" xr:uid="{00000000-0005-0000-0000-0000AFAA0000}"/>
    <cellStyle name="Comma 4 3 4 4 3 2 2" xfId="57078" xr:uid="{00000000-0005-0000-0000-0000B0AA0000}"/>
    <cellStyle name="Comma 4 3 4 4 3 3" xfId="17922" xr:uid="{00000000-0005-0000-0000-0000B1AA0000}"/>
    <cellStyle name="Comma 4 3 4 4 3 3 2" xfId="49305" xr:uid="{00000000-0005-0000-0000-0000B2AA0000}"/>
    <cellStyle name="Comma 4 3 4 4 3 4" xfId="38865" xr:uid="{00000000-0005-0000-0000-0000B3AA0000}"/>
    <cellStyle name="Comma 4 3 4 4 4" xfId="20441" xr:uid="{00000000-0005-0000-0000-0000B4AA0000}"/>
    <cellStyle name="Comma 4 3 4 4 4 2" xfId="51824" xr:uid="{00000000-0005-0000-0000-0000B5AA0000}"/>
    <cellStyle name="Comma 4 3 4 4 5" xfId="28323" xr:uid="{00000000-0005-0000-0000-0000B6AA0000}"/>
    <cellStyle name="Comma 4 3 4 4 5 2" xfId="59705" xr:uid="{00000000-0005-0000-0000-0000B7AA0000}"/>
    <cellStyle name="Comma 4 3 4 4 6" xfId="12665" xr:uid="{00000000-0005-0000-0000-0000B8AA0000}"/>
    <cellStyle name="Comma 4 3 4 4 6 2" xfId="44051" xr:uid="{00000000-0005-0000-0000-0000B9AA0000}"/>
    <cellStyle name="Comma 4 3 4 4 7" xfId="33603" xr:uid="{00000000-0005-0000-0000-0000BAAA0000}"/>
    <cellStyle name="Comma 4 3 4 5" xfId="4584" xr:uid="{00000000-0005-0000-0000-0000BBAA0000}"/>
    <cellStyle name="Comma 4 3 4 5 2" xfId="9945" xr:uid="{00000000-0005-0000-0000-0000BCAA0000}"/>
    <cellStyle name="Comma 4 3 4 5 2 2" xfId="23064" xr:uid="{00000000-0005-0000-0000-0000BDAA0000}"/>
    <cellStyle name="Comma 4 3 4 5 2 2 2" xfId="54447" xr:uid="{00000000-0005-0000-0000-0000BEAA0000}"/>
    <cellStyle name="Comma 4 3 4 5 2 3" xfId="41493" xr:uid="{00000000-0005-0000-0000-0000BFAA0000}"/>
    <cellStyle name="Comma 4 3 4 5 3" xfId="30946" xr:uid="{00000000-0005-0000-0000-0000C0AA0000}"/>
    <cellStyle name="Comma 4 3 4 5 3 2" xfId="62328" xr:uid="{00000000-0005-0000-0000-0000C1AA0000}"/>
    <cellStyle name="Comma 4 3 4 5 4" xfId="15289" xr:uid="{00000000-0005-0000-0000-0000C2AA0000}"/>
    <cellStyle name="Comma 4 3 4 5 4 2" xfId="46674" xr:uid="{00000000-0005-0000-0000-0000C3AA0000}"/>
    <cellStyle name="Comma 4 3 4 5 5" xfId="36229" xr:uid="{00000000-0005-0000-0000-0000C4AA0000}"/>
    <cellStyle name="Comma 4 3 4 6" xfId="7287" xr:uid="{00000000-0005-0000-0000-0000C5AA0000}"/>
    <cellStyle name="Comma 4 3 4 6 2" xfId="25691" xr:uid="{00000000-0005-0000-0000-0000C6AA0000}"/>
    <cellStyle name="Comma 4 3 4 6 2 2" xfId="57074" xr:uid="{00000000-0005-0000-0000-0000C7AA0000}"/>
    <cellStyle name="Comma 4 3 4 6 3" xfId="17918" xr:uid="{00000000-0005-0000-0000-0000C8AA0000}"/>
    <cellStyle name="Comma 4 3 4 6 3 2" xfId="49301" xr:uid="{00000000-0005-0000-0000-0000C9AA0000}"/>
    <cellStyle name="Comma 4 3 4 6 4" xfId="38861" xr:uid="{00000000-0005-0000-0000-0000CAAA0000}"/>
    <cellStyle name="Comma 4 3 4 7" xfId="20437" xr:uid="{00000000-0005-0000-0000-0000CBAA0000}"/>
    <cellStyle name="Comma 4 3 4 7 2" xfId="51820" xr:uid="{00000000-0005-0000-0000-0000CCAA0000}"/>
    <cellStyle name="Comma 4 3 4 8" xfId="28319" xr:uid="{00000000-0005-0000-0000-0000CDAA0000}"/>
    <cellStyle name="Comma 4 3 4 8 2" xfId="59701" xr:uid="{00000000-0005-0000-0000-0000CEAA0000}"/>
    <cellStyle name="Comma 4 3 4 9" xfId="12661" xr:uid="{00000000-0005-0000-0000-0000CFAA0000}"/>
    <cellStyle name="Comma 4 3 4 9 2" xfId="44047" xr:uid="{00000000-0005-0000-0000-0000D0AA0000}"/>
    <cellStyle name="Comma 4 3 5" xfId="1889" xr:uid="{00000000-0005-0000-0000-0000D1AA0000}"/>
    <cellStyle name="Comma 4 3 5 10" xfId="33604" xr:uid="{00000000-0005-0000-0000-0000D2AA0000}"/>
    <cellStyle name="Comma 4 3 5 2" xfId="1890" xr:uid="{00000000-0005-0000-0000-0000D3AA0000}"/>
    <cellStyle name="Comma 4 3 5 2 2" xfId="1891" xr:uid="{00000000-0005-0000-0000-0000D4AA0000}"/>
    <cellStyle name="Comma 4 3 5 2 2 2" xfId="4591" xr:uid="{00000000-0005-0000-0000-0000D5AA0000}"/>
    <cellStyle name="Comma 4 3 5 2 2 2 2" xfId="9952" xr:uid="{00000000-0005-0000-0000-0000D6AA0000}"/>
    <cellStyle name="Comma 4 3 5 2 2 2 2 2" xfId="23071" xr:uid="{00000000-0005-0000-0000-0000D7AA0000}"/>
    <cellStyle name="Comma 4 3 5 2 2 2 2 2 2" xfId="54454" xr:uid="{00000000-0005-0000-0000-0000D8AA0000}"/>
    <cellStyle name="Comma 4 3 5 2 2 2 2 3" xfId="41500" xr:uid="{00000000-0005-0000-0000-0000D9AA0000}"/>
    <cellStyle name="Comma 4 3 5 2 2 2 3" xfId="30953" xr:uid="{00000000-0005-0000-0000-0000DAAA0000}"/>
    <cellStyle name="Comma 4 3 5 2 2 2 3 2" xfId="62335" xr:uid="{00000000-0005-0000-0000-0000DBAA0000}"/>
    <cellStyle name="Comma 4 3 5 2 2 2 4" xfId="15296" xr:uid="{00000000-0005-0000-0000-0000DCAA0000}"/>
    <cellStyle name="Comma 4 3 5 2 2 2 4 2" xfId="46681" xr:uid="{00000000-0005-0000-0000-0000DDAA0000}"/>
    <cellStyle name="Comma 4 3 5 2 2 2 5" xfId="36236" xr:uid="{00000000-0005-0000-0000-0000DEAA0000}"/>
    <cellStyle name="Comma 4 3 5 2 2 3" xfId="7294" xr:uid="{00000000-0005-0000-0000-0000DFAA0000}"/>
    <cellStyle name="Comma 4 3 5 2 2 3 2" xfId="25698" xr:uid="{00000000-0005-0000-0000-0000E0AA0000}"/>
    <cellStyle name="Comma 4 3 5 2 2 3 2 2" xfId="57081" xr:uid="{00000000-0005-0000-0000-0000E1AA0000}"/>
    <cellStyle name="Comma 4 3 5 2 2 3 3" xfId="17925" xr:uid="{00000000-0005-0000-0000-0000E2AA0000}"/>
    <cellStyle name="Comma 4 3 5 2 2 3 3 2" xfId="49308" xr:uid="{00000000-0005-0000-0000-0000E3AA0000}"/>
    <cellStyle name="Comma 4 3 5 2 2 3 4" xfId="38868" xr:uid="{00000000-0005-0000-0000-0000E4AA0000}"/>
    <cellStyle name="Comma 4 3 5 2 2 4" xfId="20444" xr:uid="{00000000-0005-0000-0000-0000E5AA0000}"/>
    <cellStyle name="Comma 4 3 5 2 2 4 2" xfId="51827" xr:uid="{00000000-0005-0000-0000-0000E6AA0000}"/>
    <cellStyle name="Comma 4 3 5 2 2 5" xfId="28326" xr:uid="{00000000-0005-0000-0000-0000E7AA0000}"/>
    <cellStyle name="Comma 4 3 5 2 2 5 2" xfId="59708" xr:uid="{00000000-0005-0000-0000-0000E8AA0000}"/>
    <cellStyle name="Comma 4 3 5 2 2 6" xfId="12668" xr:uid="{00000000-0005-0000-0000-0000E9AA0000}"/>
    <cellStyle name="Comma 4 3 5 2 2 6 2" xfId="44054" xr:uid="{00000000-0005-0000-0000-0000EAAA0000}"/>
    <cellStyle name="Comma 4 3 5 2 2 7" xfId="33606" xr:uid="{00000000-0005-0000-0000-0000EBAA0000}"/>
    <cellStyle name="Comma 4 3 5 2 3" xfId="4590" xr:uid="{00000000-0005-0000-0000-0000ECAA0000}"/>
    <cellStyle name="Comma 4 3 5 2 3 2" xfId="9951" xr:uid="{00000000-0005-0000-0000-0000EDAA0000}"/>
    <cellStyle name="Comma 4 3 5 2 3 2 2" xfId="23070" xr:uid="{00000000-0005-0000-0000-0000EEAA0000}"/>
    <cellStyle name="Comma 4 3 5 2 3 2 2 2" xfId="54453" xr:uid="{00000000-0005-0000-0000-0000EFAA0000}"/>
    <cellStyle name="Comma 4 3 5 2 3 2 3" xfId="41499" xr:uid="{00000000-0005-0000-0000-0000F0AA0000}"/>
    <cellStyle name="Comma 4 3 5 2 3 3" xfId="30952" xr:uid="{00000000-0005-0000-0000-0000F1AA0000}"/>
    <cellStyle name="Comma 4 3 5 2 3 3 2" xfId="62334" xr:uid="{00000000-0005-0000-0000-0000F2AA0000}"/>
    <cellStyle name="Comma 4 3 5 2 3 4" xfId="15295" xr:uid="{00000000-0005-0000-0000-0000F3AA0000}"/>
    <cellStyle name="Comma 4 3 5 2 3 4 2" xfId="46680" xr:uid="{00000000-0005-0000-0000-0000F4AA0000}"/>
    <cellStyle name="Comma 4 3 5 2 3 5" xfId="36235" xr:uid="{00000000-0005-0000-0000-0000F5AA0000}"/>
    <cellStyle name="Comma 4 3 5 2 4" xfId="7293" xr:uid="{00000000-0005-0000-0000-0000F6AA0000}"/>
    <cellStyle name="Comma 4 3 5 2 4 2" xfId="25697" xr:uid="{00000000-0005-0000-0000-0000F7AA0000}"/>
    <cellStyle name="Comma 4 3 5 2 4 2 2" xfId="57080" xr:uid="{00000000-0005-0000-0000-0000F8AA0000}"/>
    <cellStyle name="Comma 4 3 5 2 4 3" xfId="17924" xr:uid="{00000000-0005-0000-0000-0000F9AA0000}"/>
    <cellStyle name="Comma 4 3 5 2 4 3 2" xfId="49307" xr:uid="{00000000-0005-0000-0000-0000FAAA0000}"/>
    <cellStyle name="Comma 4 3 5 2 4 4" xfId="38867" xr:uid="{00000000-0005-0000-0000-0000FBAA0000}"/>
    <cellStyle name="Comma 4 3 5 2 5" xfId="20443" xr:uid="{00000000-0005-0000-0000-0000FCAA0000}"/>
    <cellStyle name="Comma 4 3 5 2 5 2" xfId="51826" xr:uid="{00000000-0005-0000-0000-0000FDAA0000}"/>
    <cellStyle name="Comma 4 3 5 2 6" xfId="28325" xr:uid="{00000000-0005-0000-0000-0000FEAA0000}"/>
    <cellStyle name="Comma 4 3 5 2 6 2" xfId="59707" xr:uid="{00000000-0005-0000-0000-0000FFAA0000}"/>
    <cellStyle name="Comma 4 3 5 2 7" xfId="12667" xr:uid="{00000000-0005-0000-0000-000000AB0000}"/>
    <cellStyle name="Comma 4 3 5 2 7 2" xfId="44053" xr:uid="{00000000-0005-0000-0000-000001AB0000}"/>
    <cellStyle name="Comma 4 3 5 2 8" xfId="33605" xr:uid="{00000000-0005-0000-0000-000002AB0000}"/>
    <cellStyle name="Comma 4 3 5 3" xfId="1892" xr:uid="{00000000-0005-0000-0000-000003AB0000}"/>
    <cellStyle name="Comma 4 3 5 3 2" xfId="4592" xr:uid="{00000000-0005-0000-0000-000004AB0000}"/>
    <cellStyle name="Comma 4 3 5 3 2 2" xfId="9953" xr:uid="{00000000-0005-0000-0000-000005AB0000}"/>
    <cellStyle name="Comma 4 3 5 3 2 2 2" xfId="23072" xr:uid="{00000000-0005-0000-0000-000006AB0000}"/>
    <cellStyle name="Comma 4 3 5 3 2 2 2 2" xfId="54455" xr:uid="{00000000-0005-0000-0000-000007AB0000}"/>
    <cellStyle name="Comma 4 3 5 3 2 2 3" xfId="41501" xr:uid="{00000000-0005-0000-0000-000008AB0000}"/>
    <cellStyle name="Comma 4 3 5 3 2 3" xfId="30954" xr:uid="{00000000-0005-0000-0000-000009AB0000}"/>
    <cellStyle name="Comma 4 3 5 3 2 3 2" xfId="62336" xr:uid="{00000000-0005-0000-0000-00000AAB0000}"/>
    <cellStyle name="Comma 4 3 5 3 2 4" xfId="15297" xr:uid="{00000000-0005-0000-0000-00000BAB0000}"/>
    <cellStyle name="Comma 4 3 5 3 2 4 2" xfId="46682" xr:uid="{00000000-0005-0000-0000-00000CAB0000}"/>
    <cellStyle name="Comma 4 3 5 3 2 5" xfId="36237" xr:uid="{00000000-0005-0000-0000-00000DAB0000}"/>
    <cellStyle name="Comma 4 3 5 3 3" xfId="7295" xr:uid="{00000000-0005-0000-0000-00000EAB0000}"/>
    <cellStyle name="Comma 4 3 5 3 3 2" xfId="25699" xr:uid="{00000000-0005-0000-0000-00000FAB0000}"/>
    <cellStyle name="Comma 4 3 5 3 3 2 2" xfId="57082" xr:uid="{00000000-0005-0000-0000-000010AB0000}"/>
    <cellStyle name="Comma 4 3 5 3 3 3" xfId="17926" xr:uid="{00000000-0005-0000-0000-000011AB0000}"/>
    <cellStyle name="Comma 4 3 5 3 3 3 2" xfId="49309" xr:uid="{00000000-0005-0000-0000-000012AB0000}"/>
    <cellStyle name="Comma 4 3 5 3 3 4" xfId="38869" xr:uid="{00000000-0005-0000-0000-000013AB0000}"/>
    <cellStyle name="Comma 4 3 5 3 4" xfId="20445" xr:uid="{00000000-0005-0000-0000-000014AB0000}"/>
    <cellStyle name="Comma 4 3 5 3 4 2" xfId="51828" xr:uid="{00000000-0005-0000-0000-000015AB0000}"/>
    <cellStyle name="Comma 4 3 5 3 5" xfId="28327" xr:uid="{00000000-0005-0000-0000-000016AB0000}"/>
    <cellStyle name="Comma 4 3 5 3 5 2" xfId="59709" xr:uid="{00000000-0005-0000-0000-000017AB0000}"/>
    <cellStyle name="Comma 4 3 5 3 6" xfId="12669" xr:uid="{00000000-0005-0000-0000-000018AB0000}"/>
    <cellStyle name="Comma 4 3 5 3 6 2" xfId="44055" xr:uid="{00000000-0005-0000-0000-000019AB0000}"/>
    <cellStyle name="Comma 4 3 5 3 7" xfId="33607" xr:uid="{00000000-0005-0000-0000-00001AAB0000}"/>
    <cellStyle name="Comma 4 3 5 4" xfId="1893" xr:uid="{00000000-0005-0000-0000-00001BAB0000}"/>
    <cellStyle name="Comma 4 3 5 4 2" xfId="4593" xr:uid="{00000000-0005-0000-0000-00001CAB0000}"/>
    <cellStyle name="Comma 4 3 5 4 2 2" xfId="9954" xr:uid="{00000000-0005-0000-0000-00001DAB0000}"/>
    <cellStyle name="Comma 4 3 5 4 2 2 2" xfId="23073" xr:uid="{00000000-0005-0000-0000-00001EAB0000}"/>
    <cellStyle name="Comma 4 3 5 4 2 2 2 2" xfId="54456" xr:uid="{00000000-0005-0000-0000-00001FAB0000}"/>
    <cellStyle name="Comma 4 3 5 4 2 2 3" xfId="41502" xr:uid="{00000000-0005-0000-0000-000020AB0000}"/>
    <cellStyle name="Comma 4 3 5 4 2 3" xfId="30955" xr:uid="{00000000-0005-0000-0000-000021AB0000}"/>
    <cellStyle name="Comma 4 3 5 4 2 3 2" xfId="62337" xr:uid="{00000000-0005-0000-0000-000022AB0000}"/>
    <cellStyle name="Comma 4 3 5 4 2 4" xfId="15298" xr:uid="{00000000-0005-0000-0000-000023AB0000}"/>
    <cellStyle name="Comma 4 3 5 4 2 4 2" xfId="46683" xr:uid="{00000000-0005-0000-0000-000024AB0000}"/>
    <cellStyle name="Comma 4 3 5 4 2 5" xfId="36238" xr:uid="{00000000-0005-0000-0000-000025AB0000}"/>
    <cellStyle name="Comma 4 3 5 4 3" xfId="7296" xr:uid="{00000000-0005-0000-0000-000026AB0000}"/>
    <cellStyle name="Comma 4 3 5 4 3 2" xfId="25700" xr:uid="{00000000-0005-0000-0000-000027AB0000}"/>
    <cellStyle name="Comma 4 3 5 4 3 2 2" xfId="57083" xr:uid="{00000000-0005-0000-0000-000028AB0000}"/>
    <cellStyle name="Comma 4 3 5 4 3 3" xfId="17927" xr:uid="{00000000-0005-0000-0000-000029AB0000}"/>
    <cellStyle name="Comma 4 3 5 4 3 3 2" xfId="49310" xr:uid="{00000000-0005-0000-0000-00002AAB0000}"/>
    <cellStyle name="Comma 4 3 5 4 3 4" xfId="38870" xr:uid="{00000000-0005-0000-0000-00002BAB0000}"/>
    <cellStyle name="Comma 4 3 5 4 4" xfId="20446" xr:uid="{00000000-0005-0000-0000-00002CAB0000}"/>
    <cellStyle name="Comma 4 3 5 4 4 2" xfId="51829" xr:uid="{00000000-0005-0000-0000-00002DAB0000}"/>
    <cellStyle name="Comma 4 3 5 4 5" xfId="28328" xr:uid="{00000000-0005-0000-0000-00002EAB0000}"/>
    <cellStyle name="Comma 4 3 5 4 5 2" xfId="59710" xr:uid="{00000000-0005-0000-0000-00002FAB0000}"/>
    <cellStyle name="Comma 4 3 5 4 6" xfId="12670" xr:uid="{00000000-0005-0000-0000-000030AB0000}"/>
    <cellStyle name="Comma 4 3 5 4 6 2" xfId="44056" xr:uid="{00000000-0005-0000-0000-000031AB0000}"/>
    <cellStyle name="Comma 4 3 5 4 7" xfId="33608" xr:uid="{00000000-0005-0000-0000-000032AB0000}"/>
    <cellStyle name="Comma 4 3 5 5" xfId="4589" xr:uid="{00000000-0005-0000-0000-000033AB0000}"/>
    <cellStyle name="Comma 4 3 5 5 2" xfId="9950" xr:uid="{00000000-0005-0000-0000-000034AB0000}"/>
    <cellStyle name="Comma 4 3 5 5 2 2" xfId="23069" xr:uid="{00000000-0005-0000-0000-000035AB0000}"/>
    <cellStyle name="Comma 4 3 5 5 2 2 2" xfId="54452" xr:uid="{00000000-0005-0000-0000-000036AB0000}"/>
    <cellStyle name="Comma 4 3 5 5 2 3" xfId="41498" xr:uid="{00000000-0005-0000-0000-000037AB0000}"/>
    <cellStyle name="Comma 4 3 5 5 3" xfId="30951" xr:uid="{00000000-0005-0000-0000-000038AB0000}"/>
    <cellStyle name="Comma 4 3 5 5 3 2" xfId="62333" xr:uid="{00000000-0005-0000-0000-000039AB0000}"/>
    <cellStyle name="Comma 4 3 5 5 4" xfId="15294" xr:uid="{00000000-0005-0000-0000-00003AAB0000}"/>
    <cellStyle name="Comma 4 3 5 5 4 2" xfId="46679" xr:uid="{00000000-0005-0000-0000-00003BAB0000}"/>
    <cellStyle name="Comma 4 3 5 5 5" xfId="36234" xr:uid="{00000000-0005-0000-0000-00003CAB0000}"/>
    <cellStyle name="Comma 4 3 5 6" xfId="7292" xr:uid="{00000000-0005-0000-0000-00003DAB0000}"/>
    <cellStyle name="Comma 4 3 5 6 2" xfId="25696" xr:uid="{00000000-0005-0000-0000-00003EAB0000}"/>
    <cellStyle name="Comma 4 3 5 6 2 2" xfId="57079" xr:uid="{00000000-0005-0000-0000-00003FAB0000}"/>
    <cellStyle name="Comma 4 3 5 6 3" xfId="17923" xr:uid="{00000000-0005-0000-0000-000040AB0000}"/>
    <cellStyle name="Comma 4 3 5 6 3 2" xfId="49306" xr:uid="{00000000-0005-0000-0000-000041AB0000}"/>
    <cellStyle name="Comma 4 3 5 6 4" xfId="38866" xr:uid="{00000000-0005-0000-0000-000042AB0000}"/>
    <cellStyle name="Comma 4 3 5 7" xfId="20442" xr:uid="{00000000-0005-0000-0000-000043AB0000}"/>
    <cellStyle name="Comma 4 3 5 7 2" xfId="51825" xr:uid="{00000000-0005-0000-0000-000044AB0000}"/>
    <cellStyle name="Comma 4 3 5 8" xfId="28324" xr:uid="{00000000-0005-0000-0000-000045AB0000}"/>
    <cellStyle name="Comma 4 3 5 8 2" xfId="59706" xr:uid="{00000000-0005-0000-0000-000046AB0000}"/>
    <cellStyle name="Comma 4 3 5 9" xfId="12666" xr:uid="{00000000-0005-0000-0000-000047AB0000}"/>
    <cellStyle name="Comma 4 3 5 9 2" xfId="44052" xr:uid="{00000000-0005-0000-0000-000048AB0000}"/>
    <cellStyle name="Comma 4 3 6" xfId="1894" xr:uid="{00000000-0005-0000-0000-000049AB0000}"/>
    <cellStyle name="Comma 4 3 6 10" xfId="33609" xr:uid="{00000000-0005-0000-0000-00004AAB0000}"/>
    <cellStyle name="Comma 4 3 6 2" xfId="1895" xr:uid="{00000000-0005-0000-0000-00004BAB0000}"/>
    <cellStyle name="Comma 4 3 6 2 2" xfId="1896" xr:uid="{00000000-0005-0000-0000-00004CAB0000}"/>
    <cellStyle name="Comma 4 3 6 2 2 2" xfId="4596" xr:uid="{00000000-0005-0000-0000-00004DAB0000}"/>
    <cellStyle name="Comma 4 3 6 2 2 2 2" xfId="9957" xr:uid="{00000000-0005-0000-0000-00004EAB0000}"/>
    <cellStyle name="Comma 4 3 6 2 2 2 2 2" xfId="23076" xr:uid="{00000000-0005-0000-0000-00004FAB0000}"/>
    <cellStyle name="Comma 4 3 6 2 2 2 2 2 2" xfId="54459" xr:uid="{00000000-0005-0000-0000-000050AB0000}"/>
    <cellStyle name="Comma 4 3 6 2 2 2 2 3" xfId="41505" xr:uid="{00000000-0005-0000-0000-000051AB0000}"/>
    <cellStyle name="Comma 4 3 6 2 2 2 3" xfId="30958" xr:uid="{00000000-0005-0000-0000-000052AB0000}"/>
    <cellStyle name="Comma 4 3 6 2 2 2 3 2" xfId="62340" xr:uid="{00000000-0005-0000-0000-000053AB0000}"/>
    <cellStyle name="Comma 4 3 6 2 2 2 4" xfId="15301" xr:uid="{00000000-0005-0000-0000-000054AB0000}"/>
    <cellStyle name="Comma 4 3 6 2 2 2 4 2" xfId="46686" xr:uid="{00000000-0005-0000-0000-000055AB0000}"/>
    <cellStyle name="Comma 4 3 6 2 2 2 5" xfId="36241" xr:uid="{00000000-0005-0000-0000-000056AB0000}"/>
    <cellStyle name="Comma 4 3 6 2 2 3" xfId="7299" xr:uid="{00000000-0005-0000-0000-000057AB0000}"/>
    <cellStyle name="Comma 4 3 6 2 2 3 2" xfId="25703" xr:uid="{00000000-0005-0000-0000-000058AB0000}"/>
    <cellStyle name="Comma 4 3 6 2 2 3 2 2" xfId="57086" xr:uid="{00000000-0005-0000-0000-000059AB0000}"/>
    <cellStyle name="Comma 4 3 6 2 2 3 3" xfId="17930" xr:uid="{00000000-0005-0000-0000-00005AAB0000}"/>
    <cellStyle name="Comma 4 3 6 2 2 3 3 2" xfId="49313" xr:uid="{00000000-0005-0000-0000-00005BAB0000}"/>
    <cellStyle name="Comma 4 3 6 2 2 3 4" xfId="38873" xr:uid="{00000000-0005-0000-0000-00005CAB0000}"/>
    <cellStyle name="Comma 4 3 6 2 2 4" xfId="20449" xr:uid="{00000000-0005-0000-0000-00005DAB0000}"/>
    <cellStyle name="Comma 4 3 6 2 2 4 2" xfId="51832" xr:uid="{00000000-0005-0000-0000-00005EAB0000}"/>
    <cellStyle name="Comma 4 3 6 2 2 5" xfId="28331" xr:uid="{00000000-0005-0000-0000-00005FAB0000}"/>
    <cellStyle name="Comma 4 3 6 2 2 5 2" xfId="59713" xr:uid="{00000000-0005-0000-0000-000060AB0000}"/>
    <cellStyle name="Comma 4 3 6 2 2 6" xfId="12673" xr:uid="{00000000-0005-0000-0000-000061AB0000}"/>
    <cellStyle name="Comma 4 3 6 2 2 6 2" xfId="44059" xr:uid="{00000000-0005-0000-0000-000062AB0000}"/>
    <cellStyle name="Comma 4 3 6 2 2 7" xfId="33611" xr:uid="{00000000-0005-0000-0000-000063AB0000}"/>
    <cellStyle name="Comma 4 3 6 2 3" xfId="4595" xr:uid="{00000000-0005-0000-0000-000064AB0000}"/>
    <cellStyle name="Comma 4 3 6 2 3 2" xfId="9956" xr:uid="{00000000-0005-0000-0000-000065AB0000}"/>
    <cellStyle name="Comma 4 3 6 2 3 2 2" xfId="23075" xr:uid="{00000000-0005-0000-0000-000066AB0000}"/>
    <cellStyle name="Comma 4 3 6 2 3 2 2 2" xfId="54458" xr:uid="{00000000-0005-0000-0000-000067AB0000}"/>
    <cellStyle name="Comma 4 3 6 2 3 2 3" xfId="41504" xr:uid="{00000000-0005-0000-0000-000068AB0000}"/>
    <cellStyle name="Comma 4 3 6 2 3 3" xfId="30957" xr:uid="{00000000-0005-0000-0000-000069AB0000}"/>
    <cellStyle name="Comma 4 3 6 2 3 3 2" xfId="62339" xr:uid="{00000000-0005-0000-0000-00006AAB0000}"/>
    <cellStyle name="Comma 4 3 6 2 3 4" xfId="15300" xr:uid="{00000000-0005-0000-0000-00006BAB0000}"/>
    <cellStyle name="Comma 4 3 6 2 3 4 2" xfId="46685" xr:uid="{00000000-0005-0000-0000-00006CAB0000}"/>
    <cellStyle name="Comma 4 3 6 2 3 5" xfId="36240" xr:uid="{00000000-0005-0000-0000-00006DAB0000}"/>
    <cellStyle name="Comma 4 3 6 2 4" xfId="7298" xr:uid="{00000000-0005-0000-0000-00006EAB0000}"/>
    <cellStyle name="Comma 4 3 6 2 4 2" xfId="25702" xr:uid="{00000000-0005-0000-0000-00006FAB0000}"/>
    <cellStyle name="Comma 4 3 6 2 4 2 2" xfId="57085" xr:uid="{00000000-0005-0000-0000-000070AB0000}"/>
    <cellStyle name="Comma 4 3 6 2 4 3" xfId="17929" xr:uid="{00000000-0005-0000-0000-000071AB0000}"/>
    <cellStyle name="Comma 4 3 6 2 4 3 2" xfId="49312" xr:uid="{00000000-0005-0000-0000-000072AB0000}"/>
    <cellStyle name="Comma 4 3 6 2 4 4" xfId="38872" xr:uid="{00000000-0005-0000-0000-000073AB0000}"/>
    <cellStyle name="Comma 4 3 6 2 5" xfId="20448" xr:uid="{00000000-0005-0000-0000-000074AB0000}"/>
    <cellStyle name="Comma 4 3 6 2 5 2" xfId="51831" xr:uid="{00000000-0005-0000-0000-000075AB0000}"/>
    <cellStyle name="Comma 4 3 6 2 6" xfId="28330" xr:uid="{00000000-0005-0000-0000-000076AB0000}"/>
    <cellStyle name="Comma 4 3 6 2 6 2" xfId="59712" xr:uid="{00000000-0005-0000-0000-000077AB0000}"/>
    <cellStyle name="Comma 4 3 6 2 7" xfId="12672" xr:uid="{00000000-0005-0000-0000-000078AB0000}"/>
    <cellStyle name="Comma 4 3 6 2 7 2" xfId="44058" xr:uid="{00000000-0005-0000-0000-000079AB0000}"/>
    <cellStyle name="Comma 4 3 6 2 8" xfId="33610" xr:uid="{00000000-0005-0000-0000-00007AAB0000}"/>
    <cellStyle name="Comma 4 3 6 3" xfId="1897" xr:uid="{00000000-0005-0000-0000-00007BAB0000}"/>
    <cellStyle name="Comma 4 3 6 3 2" xfId="4597" xr:uid="{00000000-0005-0000-0000-00007CAB0000}"/>
    <cellStyle name="Comma 4 3 6 3 2 2" xfId="9958" xr:uid="{00000000-0005-0000-0000-00007DAB0000}"/>
    <cellStyle name="Comma 4 3 6 3 2 2 2" xfId="23077" xr:uid="{00000000-0005-0000-0000-00007EAB0000}"/>
    <cellStyle name="Comma 4 3 6 3 2 2 2 2" xfId="54460" xr:uid="{00000000-0005-0000-0000-00007FAB0000}"/>
    <cellStyle name="Comma 4 3 6 3 2 2 3" xfId="41506" xr:uid="{00000000-0005-0000-0000-000080AB0000}"/>
    <cellStyle name="Comma 4 3 6 3 2 3" xfId="30959" xr:uid="{00000000-0005-0000-0000-000081AB0000}"/>
    <cellStyle name="Comma 4 3 6 3 2 3 2" xfId="62341" xr:uid="{00000000-0005-0000-0000-000082AB0000}"/>
    <cellStyle name="Comma 4 3 6 3 2 4" xfId="15302" xr:uid="{00000000-0005-0000-0000-000083AB0000}"/>
    <cellStyle name="Comma 4 3 6 3 2 4 2" xfId="46687" xr:uid="{00000000-0005-0000-0000-000084AB0000}"/>
    <cellStyle name="Comma 4 3 6 3 2 5" xfId="36242" xr:uid="{00000000-0005-0000-0000-000085AB0000}"/>
    <cellStyle name="Comma 4 3 6 3 3" xfId="7300" xr:uid="{00000000-0005-0000-0000-000086AB0000}"/>
    <cellStyle name="Comma 4 3 6 3 3 2" xfId="25704" xr:uid="{00000000-0005-0000-0000-000087AB0000}"/>
    <cellStyle name="Comma 4 3 6 3 3 2 2" xfId="57087" xr:uid="{00000000-0005-0000-0000-000088AB0000}"/>
    <cellStyle name="Comma 4 3 6 3 3 3" xfId="17931" xr:uid="{00000000-0005-0000-0000-000089AB0000}"/>
    <cellStyle name="Comma 4 3 6 3 3 3 2" xfId="49314" xr:uid="{00000000-0005-0000-0000-00008AAB0000}"/>
    <cellStyle name="Comma 4 3 6 3 3 4" xfId="38874" xr:uid="{00000000-0005-0000-0000-00008BAB0000}"/>
    <cellStyle name="Comma 4 3 6 3 4" xfId="20450" xr:uid="{00000000-0005-0000-0000-00008CAB0000}"/>
    <cellStyle name="Comma 4 3 6 3 4 2" xfId="51833" xr:uid="{00000000-0005-0000-0000-00008DAB0000}"/>
    <cellStyle name="Comma 4 3 6 3 5" xfId="28332" xr:uid="{00000000-0005-0000-0000-00008EAB0000}"/>
    <cellStyle name="Comma 4 3 6 3 5 2" xfId="59714" xr:uid="{00000000-0005-0000-0000-00008FAB0000}"/>
    <cellStyle name="Comma 4 3 6 3 6" xfId="12674" xr:uid="{00000000-0005-0000-0000-000090AB0000}"/>
    <cellStyle name="Comma 4 3 6 3 6 2" xfId="44060" xr:uid="{00000000-0005-0000-0000-000091AB0000}"/>
    <cellStyle name="Comma 4 3 6 3 7" xfId="33612" xr:uid="{00000000-0005-0000-0000-000092AB0000}"/>
    <cellStyle name="Comma 4 3 6 4" xfId="1898" xr:uid="{00000000-0005-0000-0000-000093AB0000}"/>
    <cellStyle name="Comma 4 3 6 4 2" xfId="4598" xr:uid="{00000000-0005-0000-0000-000094AB0000}"/>
    <cellStyle name="Comma 4 3 6 4 2 2" xfId="9959" xr:uid="{00000000-0005-0000-0000-000095AB0000}"/>
    <cellStyle name="Comma 4 3 6 4 2 2 2" xfId="23078" xr:uid="{00000000-0005-0000-0000-000096AB0000}"/>
    <cellStyle name="Comma 4 3 6 4 2 2 2 2" xfId="54461" xr:uid="{00000000-0005-0000-0000-000097AB0000}"/>
    <cellStyle name="Comma 4 3 6 4 2 2 3" xfId="41507" xr:uid="{00000000-0005-0000-0000-000098AB0000}"/>
    <cellStyle name="Comma 4 3 6 4 2 3" xfId="30960" xr:uid="{00000000-0005-0000-0000-000099AB0000}"/>
    <cellStyle name="Comma 4 3 6 4 2 3 2" xfId="62342" xr:uid="{00000000-0005-0000-0000-00009AAB0000}"/>
    <cellStyle name="Comma 4 3 6 4 2 4" xfId="15303" xr:uid="{00000000-0005-0000-0000-00009BAB0000}"/>
    <cellStyle name="Comma 4 3 6 4 2 4 2" xfId="46688" xr:uid="{00000000-0005-0000-0000-00009CAB0000}"/>
    <cellStyle name="Comma 4 3 6 4 2 5" xfId="36243" xr:uid="{00000000-0005-0000-0000-00009DAB0000}"/>
    <cellStyle name="Comma 4 3 6 4 3" xfId="7301" xr:uid="{00000000-0005-0000-0000-00009EAB0000}"/>
    <cellStyle name="Comma 4 3 6 4 3 2" xfId="25705" xr:uid="{00000000-0005-0000-0000-00009FAB0000}"/>
    <cellStyle name="Comma 4 3 6 4 3 2 2" xfId="57088" xr:uid="{00000000-0005-0000-0000-0000A0AB0000}"/>
    <cellStyle name="Comma 4 3 6 4 3 3" xfId="17932" xr:uid="{00000000-0005-0000-0000-0000A1AB0000}"/>
    <cellStyle name="Comma 4 3 6 4 3 3 2" xfId="49315" xr:uid="{00000000-0005-0000-0000-0000A2AB0000}"/>
    <cellStyle name="Comma 4 3 6 4 3 4" xfId="38875" xr:uid="{00000000-0005-0000-0000-0000A3AB0000}"/>
    <cellStyle name="Comma 4 3 6 4 4" xfId="20451" xr:uid="{00000000-0005-0000-0000-0000A4AB0000}"/>
    <cellStyle name="Comma 4 3 6 4 4 2" xfId="51834" xr:uid="{00000000-0005-0000-0000-0000A5AB0000}"/>
    <cellStyle name="Comma 4 3 6 4 5" xfId="28333" xr:uid="{00000000-0005-0000-0000-0000A6AB0000}"/>
    <cellStyle name="Comma 4 3 6 4 5 2" xfId="59715" xr:uid="{00000000-0005-0000-0000-0000A7AB0000}"/>
    <cellStyle name="Comma 4 3 6 4 6" xfId="12675" xr:uid="{00000000-0005-0000-0000-0000A8AB0000}"/>
    <cellStyle name="Comma 4 3 6 4 6 2" xfId="44061" xr:uid="{00000000-0005-0000-0000-0000A9AB0000}"/>
    <cellStyle name="Comma 4 3 6 4 7" xfId="33613" xr:uid="{00000000-0005-0000-0000-0000AAAB0000}"/>
    <cellStyle name="Comma 4 3 6 5" xfId="4594" xr:uid="{00000000-0005-0000-0000-0000ABAB0000}"/>
    <cellStyle name="Comma 4 3 6 5 2" xfId="9955" xr:uid="{00000000-0005-0000-0000-0000ACAB0000}"/>
    <cellStyle name="Comma 4 3 6 5 2 2" xfId="23074" xr:uid="{00000000-0005-0000-0000-0000ADAB0000}"/>
    <cellStyle name="Comma 4 3 6 5 2 2 2" xfId="54457" xr:uid="{00000000-0005-0000-0000-0000AEAB0000}"/>
    <cellStyle name="Comma 4 3 6 5 2 3" xfId="41503" xr:uid="{00000000-0005-0000-0000-0000AFAB0000}"/>
    <cellStyle name="Comma 4 3 6 5 3" xfId="30956" xr:uid="{00000000-0005-0000-0000-0000B0AB0000}"/>
    <cellStyle name="Comma 4 3 6 5 3 2" xfId="62338" xr:uid="{00000000-0005-0000-0000-0000B1AB0000}"/>
    <cellStyle name="Comma 4 3 6 5 4" xfId="15299" xr:uid="{00000000-0005-0000-0000-0000B2AB0000}"/>
    <cellStyle name="Comma 4 3 6 5 4 2" xfId="46684" xr:uid="{00000000-0005-0000-0000-0000B3AB0000}"/>
    <cellStyle name="Comma 4 3 6 5 5" xfId="36239" xr:uid="{00000000-0005-0000-0000-0000B4AB0000}"/>
    <cellStyle name="Comma 4 3 6 6" xfId="7297" xr:uid="{00000000-0005-0000-0000-0000B5AB0000}"/>
    <cellStyle name="Comma 4 3 6 6 2" xfId="25701" xr:uid="{00000000-0005-0000-0000-0000B6AB0000}"/>
    <cellStyle name="Comma 4 3 6 6 2 2" xfId="57084" xr:uid="{00000000-0005-0000-0000-0000B7AB0000}"/>
    <cellStyle name="Comma 4 3 6 6 3" xfId="17928" xr:uid="{00000000-0005-0000-0000-0000B8AB0000}"/>
    <cellStyle name="Comma 4 3 6 6 3 2" xfId="49311" xr:uid="{00000000-0005-0000-0000-0000B9AB0000}"/>
    <cellStyle name="Comma 4 3 6 6 4" xfId="38871" xr:uid="{00000000-0005-0000-0000-0000BAAB0000}"/>
    <cellStyle name="Comma 4 3 6 7" xfId="20447" xr:uid="{00000000-0005-0000-0000-0000BBAB0000}"/>
    <cellStyle name="Comma 4 3 6 7 2" xfId="51830" xr:uid="{00000000-0005-0000-0000-0000BCAB0000}"/>
    <cellStyle name="Comma 4 3 6 8" xfId="28329" xr:uid="{00000000-0005-0000-0000-0000BDAB0000}"/>
    <cellStyle name="Comma 4 3 6 8 2" xfId="59711" xr:uid="{00000000-0005-0000-0000-0000BEAB0000}"/>
    <cellStyle name="Comma 4 3 6 9" xfId="12671" xr:uid="{00000000-0005-0000-0000-0000BFAB0000}"/>
    <cellStyle name="Comma 4 3 6 9 2" xfId="44057" xr:uid="{00000000-0005-0000-0000-0000C0AB0000}"/>
    <cellStyle name="Comma 4 3 7" xfId="1899" xr:uid="{00000000-0005-0000-0000-0000C1AB0000}"/>
    <cellStyle name="Comma 4 3 7 2" xfId="1900" xr:uid="{00000000-0005-0000-0000-0000C2AB0000}"/>
    <cellStyle name="Comma 4 3 7 2 2" xfId="4600" xr:uid="{00000000-0005-0000-0000-0000C3AB0000}"/>
    <cellStyle name="Comma 4 3 7 2 2 2" xfId="9961" xr:uid="{00000000-0005-0000-0000-0000C4AB0000}"/>
    <cellStyle name="Comma 4 3 7 2 2 2 2" xfId="23080" xr:uid="{00000000-0005-0000-0000-0000C5AB0000}"/>
    <cellStyle name="Comma 4 3 7 2 2 2 2 2" xfId="54463" xr:uid="{00000000-0005-0000-0000-0000C6AB0000}"/>
    <cellStyle name="Comma 4 3 7 2 2 2 3" xfId="41509" xr:uid="{00000000-0005-0000-0000-0000C7AB0000}"/>
    <cellStyle name="Comma 4 3 7 2 2 3" xfId="30962" xr:uid="{00000000-0005-0000-0000-0000C8AB0000}"/>
    <cellStyle name="Comma 4 3 7 2 2 3 2" xfId="62344" xr:uid="{00000000-0005-0000-0000-0000C9AB0000}"/>
    <cellStyle name="Comma 4 3 7 2 2 4" xfId="15305" xr:uid="{00000000-0005-0000-0000-0000CAAB0000}"/>
    <cellStyle name="Comma 4 3 7 2 2 4 2" xfId="46690" xr:uid="{00000000-0005-0000-0000-0000CBAB0000}"/>
    <cellStyle name="Comma 4 3 7 2 2 5" xfId="36245" xr:uid="{00000000-0005-0000-0000-0000CCAB0000}"/>
    <cellStyle name="Comma 4 3 7 2 3" xfId="7303" xr:uid="{00000000-0005-0000-0000-0000CDAB0000}"/>
    <cellStyle name="Comma 4 3 7 2 3 2" xfId="25707" xr:uid="{00000000-0005-0000-0000-0000CEAB0000}"/>
    <cellStyle name="Comma 4 3 7 2 3 2 2" xfId="57090" xr:uid="{00000000-0005-0000-0000-0000CFAB0000}"/>
    <cellStyle name="Comma 4 3 7 2 3 3" xfId="17934" xr:uid="{00000000-0005-0000-0000-0000D0AB0000}"/>
    <cellStyle name="Comma 4 3 7 2 3 3 2" xfId="49317" xr:uid="{00000000-0005-0000-0000-0000D1AB0000}"/>
    <cellStyle name="Comma 4 3 7 2 3 4" xfId="38877" xr:uid="{00000000-0005-0000-0000-0000D2AB0000}"/>
    <cellStyle name="Comma 4 3 7 2 4" xfId="20453" xr:uid="{00000000-0005-0000-0000-0000D3AB0000}"/>
    <cellStyle name="Comma 4 3 7 2 4 2" xfId="51836" xr:uid="{00000000-0005-0000-0000-0000D4AB0000}"/>
    <cellStyle name="Comma 4 3 7 2 5" xfId="28335" xr:uid="{00000000-0005-0000-0000-0000D5AB0000}"/>
    <cellStyle name="Comma 4 3 7 2 5 2" xfId="59717" xr:uid="{00000000-0005-0000-0000-0000D6AB0000}"/>
    <cellStyle name="Comma 4 3 7 2 6" xfId="12677" xr:uid="{00000000-0005-0000-0000-0000D7AB0000}"/>
    <cellStyle name="Comma 4 3 7 2 6 2" xfId="44063" xr:uid="{00000000-0005-0000-0000-0000D8AB0000}"/>
    <cellStyle name="Comma 4 3 7 2 7" xfId="33615" xr:uid="{00000000-0005-0000-0000-0000D9AB0000}"/>
    <cellStyle name="Comma 4 3 7 3" xfId="1901" xr:uid="{00000000-0005-0000-0000-0000DAAB0000}"/>
    <cellStyle name="Comma 4 3 7 3 2" xfId="4601" xr:uid="{00000000-0005-0000-0000-0000DBAB0000}"/>
    <cellStyle name="Comma 4 3 7 3 2 2" xfId="9962" xr:uid="{00000000-0005-0000-0000-0000DCAB0000}"/>
    <cellStyle name="Comma 4 3 7 3 2 2 2" xfId="23081" xr:uid="{00000000-0005-0000-0000-0000DDAB0000}"/>
    <cellStyle name="Comma 4 3 7 3 2 2 2 2" xfId="54464" xr:uid="{00000000-0005-0000-0000-0000DEAB0000}"/>
    <cellStyle name="Comma 4 3 7 3 2 2 3" xfId="41510" xr:uid="{00000000-0005-0000-0000-0000DFAB0000}"/>
    <cellStyle name="Comma 4 3 7 3 2 3" xfId="30963" xr:uid="{00000000-0005-0000-0000-0000E0AB0000}"/>
    <cellStyle name="Comma 4 3 7 3 2 3 2" xfId="62345" xr:uid="{00000000-0005-0000-0000-0000E1AB0000}"/>
    <cellStyle name="Comma 4 3 7 3 2 4" xfId="15306" xr:uid="{00000000-0005-0000-0000-0000E2AB0000}"/>
    <cellStyle name="Comma 4 3 7 3 2 4 2" xfId="46691" xr:uid="{00000000-0005-0000-0000-0000E3AB0000}"/>
    <cellStyle name="Comma 4 3 7 3 2 5" xfId="36246" xr:uid="{00000000-0005-0000-0000-0000E4AB0000}"/>
    <cellStyle name="Comma 4 3 7 3 3" xfId="7304" xr:uid="{00000000-0005-0000-0000-0000E5AB0000}"/>
    <cellStyle name="Comma 4 3 7 3 3 2" xfId="25708" xr:uid="{00000000-0005-0000-0000-0000E6AB0000}"/>
    <cellStyle name="Comma 4 3 7 3 3 2 2" xfId="57091" xr:uid="{00000000-0005-0000-0000-0000E7AB0000}"/>
    <cellStyle name="Comma 4 3 7 3 3 3" xfId="17935" xr:uid="{00000000-0005-0000-0000-0000E8AB0000}"/>
    <cellStyle name="Comma 4 3 7 3 3 3 2" xfId="49318" xr:uid="{00000000-0005-0000-0000-0000E9AB0000}"/>
    <cellStyle name="Comma 4 3 7 3 3 4" xfId="38878" xr:uid="{00000000-0005-0000-0000-0000EAAB0000}"/>
    <cellStyle name="Comma 4 3 7 3 4" xfId="20454" xr:uid="{00000000-0005-0000-0000-0000EBAB0000}"/>
    <cellStyle name="Comma 4 3 7 3 4 2" xfId="51837" xr:uid="{00000000-0005-0000-0000-0000ECAB0000}"/>
    <cellStyle name="Comma 4 3 7 3 5" xfId="28336" xr:uid="{00000000-0005-0000-0000-0000EDAB0000}"/>
    <cellStyle name="Comma 4 3 7 3 5 2" xfId="59718" xr:uid="{00000000-0005-0000-0000-0000EEAB0000}"/>
    <cellStyle name="Comma 4 3 7 3 6" xfId="12678" xr:uid="{00000000-0005-0000-0000-0000EFAB0000}"/>
    <cellStyle name="Comma 4 3 7 3 6 2" xfId="44064" xr:uid="{00000000-0005-0000-0000-0000F0AB0000}"/>
    <cellStyle name="Comma 4 3 7 3 7" xfId="33616" xr:uid="{00000000-0005-0000-0000-0000F1AB0000}"/>
    <cellStyle name="Comma 4 3 7 4" xfId="4599" xr:uid="{00000000-0005-0000-0000-0000F2AB0000}"/>
    <cellStyle name="Comma 4 3 7 4 2" xfId="9960" xr:uid="{00000000-0005-0000-0000-0000F3AB0000}"/>
    <cellStyle name="Comma 4 3 7 4 2 2" xfId="23079" xr:uid="{00000000-0005-0000-0000-0000F4AB0000}"/>
    <cellStyle name="Comma 4 3 7 4 2 2 2" xfId="54462" xr:uid="{00000000-0005-0000-0000-0000F5AB0000}"/>
    <cellStyle name="Comma 4 3 7 4 2 3" xfId="41508" xr:uid="{00000000-0005-0000-0000-0000F6AB0000}"/>
    <cellStyle name="Comma 4 3 7 4 3" xfId="30961" xr:uid="{00000000-0005-0000-0000-0000F7AB0000}"/>
    <cellStyle name="Comma 4 3 7 4 3 2" xfId="62343" xr:uid="{00000000-0005-0000-0000-0000F8AB0000}"/>
    <cellStyle name="Comma 4 3 7 4 4" xfId="15304" xr:uid="{00000000-0005-0000-0000-0000F9AB0000}"/>
    <cellStyle name="Comma 4 3 7 4 4 2" xfId="46689" xr:uid="{00000000-0005-0000-0000-0000FAAB0000}"/>
    <cellStyle name="Comma 4 3 7 4 5" xfId="36244" xr:uid="{00000000-0005-0000-0000-0000FBAB0000}"/>
    <cellStyle name="Comma 4 3 7 5" xfId="7302" xr:uid="{00000000-0005-0000-0000-0000FCAB0000}"/>
    <cellStyle name="Comma 4 3 7 5 2" xfId="25706" xr:uid="{00000000-0005-0000-0000-0000FDAB0000}"/>
    <cellStyle name="Comma 4 3 7 5 2 2" xfId="57089" xr:uid="{00000000-0005-0000-0000-0000FEAB0000}"/>
    <cellStyle name="Comma 4 3 7 5 3" xfId="17933" xr:uid="{00000000-0005-0000-0000-0000FFAB0000}"/>
    <cellStyle name="Comma 4 3 7 5 3 2" xfId="49316" xr:uid="{00000000-0005-0000-0000-000000AC0000}"/>
    <cellStyle name="Comma 4 3 7 5 4" xfId="38876" xr:uid="{00000000-0005-0000-0000-000001AC0000}"/>
    <cellStyle name="Comma 4 3 7 6" xfId="20452" xr:uid="{00000000-0005-0000-0000-000002AC0000}"/>
    <cellStyle name="Comma 4 3 7 6 2" xfId="51835" xr:uid="{00000000-0005-0000-0000-000003AC0000}"/>
    <cellStyle name="Comma 4 3 7 7" xfId="28334" xr:uid="{00000000-0005-0000-0000-000004AC0000}"/>
    <cellStyle name="Comma 4 3 7 7 2" xfId="59716" xr:uid="{00000000-0005-0000-0000-000005AC0000}"/>
    <cellStyle name="Comma 4 3 7 8" xfId="12676" xr:uid="{00000000-0005-0000-0000-000006AC0000}"/>
    <cellStyle name="Comma 4 3 7 8 2" xfId="44062" xr:uid="{00000000-0005-0000-0000-000007AC0000}"/>
    <cellStyle name="Comma 4 3 7 9" xfId="33614" xr:uid="{00000000-0005-0000-0000-000008AC0000}"/>
    <cellStyle name="Comma 4 3 8" xfId="1902" xr:uid="{00000000-0005-0000-0000-000009AC0000}"/>
    <cellStyle name="Comma 4 3 8 2" xfId="1903" xr:uid="{00000000-0005-0000-0000-00000AAC0000}"/>
    <cellStyle name="Comma 4 3 8 2 2" xfId="4603" xr:uid="{00000000-0005-0000-0000-00000BAC0000}"/>
    <cellStyle name="Comma 4 3 8 2 2 2" xfId="9964" xr:uid="{00000000-0005-0000-0000-00000CAC0000}"/>
    <cellStyle name="Comma 4 3 8 2 2 2 2" xfId="23083" xr:uid="{00000000-0005-0000-0000-00000DAC0000}"/>
    <cellStyle name="Comma 4 3 8 2 2 2 2 2" xfId="54466" xr:uid="{00000000-0005-0000-0000-00000EAC0000}"/>
    <cellStyle name="Comma 4 3 8 2 2 2 3" xfId="41512" xr:uid="{00000000-0005-0000-0000-00000FAC0000}"/>
    <cellStyle name="Comma 4 3 8 2 2 3" xfId="30965" xr:uid="{00000000-0005-0000-0000-000010AC0000}"/>
    <cellStyle name="Comma 4 3 8 2 2 3 2" xfId="62347" xr:uid="{00000000-0005-0000-0000-000011AC0000}"/>
    <cellStyle name="Comma 4 3 8 2 2 4" xfId="15308" xr:uid="{00000000-0005-0000-0000-000012AC0000}"/>
    <cellStyle name="Comma 4 3 8 2 2 4 2" xfId="46693" xr:uid="{00000000-0005-0000-0000-000013AC0000}"/>
    <cellStyle name="Comma 4 3 8 2 2 5" xfId="36248" xr:uid="{00000000-0005-0000-0000-000014AC0000}"/>
    <cellStyle name="Comma 4 3 8 2 3" xfId="7306" xr:uid="{00000000-0005-0000-0000-000015AC0000}"/>
    <cellStyle name="Comma 4 3 8 2 3 2" xfId="25710" xr:uid="{00000000-0005-0000-0000-000016AC0000}"/>
    <cellStyle name="Comma 4 3 8 2 3 2 2" xfId="57093" xr:uid="{00000000-0005-0000-0000-000017AC0000}"/>
    <cellStyle name="Comma 4 3 8 2 3 3" xfId="17937" xr:uid="{00000000-0005-0000-0000-000018AC0000}"/>
    <cellStyle name="Comma 4 3 8 2 3 3 2" xfId="49320" xr:uid="{00000000-0005-0000-0000-000019AC0000}"/>
    <cellStyle name="Comma 4 3 8 2 3 4" xfId="38880" xr:uid="{00000000-0005-0000-0000-00001AAC0000}"/>
    <cellStyle name="Comma 4 3 8 2 4" xfId="20456" xr:uid="{00000000-0005-0000-0000-00001BAC0000}"/>
    <cellStyle name="Comma 4 3 8 2 4 2" xfId="51839" xr:uid="{00000000-0005-0000-0000-00001CAC0000}"/>
    <cellStyle name="Comma 4 3 8 2 5" xfId="28338" xr:uid="{00000000-0005-0000-0000-00001DAC0000}"/>
    <cellStyle name="Comma 4 3 8 2 5 2" xfId="59720" xr:uid="{00000000-0005-0000-0000-00001EAC0000}"/>
    <cellStyle name="Comma 4 3 8 2 6" xfId="12680" xr:uid="{00000000-0005-0000-0000-00001FAC0000}"/>
    <cellStyle name="Comma 4 3 8 2 6 2" xfId="44066" xr:uid="{00000000-0005-0000-0000-000020AC0000}"/>
    <cellStyle name="Comma 4 3 8 2 7" xfId="33618" xr:uid="{00000000-0005-0000-0000-000021AC0000}"/>
    <cellStyle name="Comma 4 3 8 3" xfId="4602" xr:uid="{00000000-0005-0000-0000-000022AC0000}"/>
    <cellStyle name="Comma 4 3 8 3 2" xfId="9963" xr:uid="{00000000-0005-0000-0000-000023AC0000}"/>
    <cellStyle name="Comma 4 3 8 3 2 2" xfId="23082" xr:uid="{00000000-0005-0000-0000-000024AC0000}"/>
    <cellStyle name="Comma 4 3 8 3 2 2 2" xfId="54465" xr:uid="{00000000-0005-0000-0000-000025AC0000}"/>
    <cellStyle name="Comma 4 3 8 3 2 3" xfId="41511" xr:uid="{00000000-0005-0000-0000-000026AC0000}"/>
    <cellStyle name="Comma 4 3 8 3 3" xfId="30964" xr:uid="{00000000-0005-0000-0000-000027AC0000}"/>
    <cellStyle name="Comma 4 3 8 3 3 2" xfId="62346" xr:uid="{00000000-0005-0000-0000-000028AC0000}"/>
    <cellStyle name="Comma 4 3 8 3 4" xfId="15307" xr:uid="{00000000-0005-0000-0000-000029AC0000}"/>
    <cellStyle name="Comma 4 3 8 3 4 2" xfId="46692" xr:uid="{00000000-0005-0000-0000-00002AAC0000}"/>
    <cellStyle name="Comma 4 3 8 3 5" xfId="36247" xr:uid="{00000000-0005-0000-0000-00002BAC0000}"/>
    <cellStyle name="Comma 4 3 8 4" xfId="7305" xr:uid="{00000000-0005-0000-0000-00002CAC0000}"/>
    <cellStyle name="Comma 4 3 8 4 2" xfId="25709" xr:uid="{00000000-0005-0000-0000-00002DAC0000}"/>
    <cellStyle name="Comma 4 3 8 4 2 2" xfId="57092" xr:uid="{00000000-0005-0000-0000-00002EAC0000}"/>
    <cellStyle name="Comma 4 3 8 4 3" xfId="17936" xr:uid="{00000000-0005-0000-0000-00002FAC0000}"/>
    <cellStyle name="Comma 4 3 8 4 3 2" xfId="49319" xr:uid="{00000000-0005-0000-0000-000030AC0000}"/>
    <cellStyle name="Comma 4 3 8 4 4" xfId="38879" xr:uid="{00000000-0005-0000-0000-000031AC0000}"/>
    <cellStyle name="Comma 4 3 8 5" xfId="20455" xr:uid="{00000000-0005-0000-0000-000032AC0000}"/>
    <cellStyle name="Comma 4 3 8 5 2" xfId="51838" xr:uid="{00000000-0005-0000-0000-000033AC0000}"/>
    <cellStyle name="Comma 4 3 8 6" xfId="28337" xr:uid="{00000000-0005-0000-0000-000034AC0000}"/>
    <cellStyle name="Comma 4 3 8 6 2" xfId="59719" xr:uid="{00000000-0005-0000-0000-000035AC0000}"/>
    <cellStyle name="Comma 4 3 8 7" xfId="12679" xr:uid="{00000000-0005-0000-0000-000036AC0000}"/>
    <cellStyle name="Comma 4 3 8 7 2" xfId="44065" xr:uid="{00000000-0005-0000-0000-000037AC0000}"/>
    <cellStyle name="Comma 4 3 8 8" xfId="33617" xr:uid="{00000000-0005-0000-0000-000038AC0000}"/>
    <cellStyle name="Comma 4 3 9" xfId="1904" xr:uid="{00000000-0005-0000-0000-000039AC0000}"/>
    <cellStyle name="Comma 4 3 9 2" xfId="4604" xr:uid="{00000000-0005-0000-0000-00003AAC0000}"/>
    <cellStyle name="Comma 4 3 9 2 2" xfId="9965" xr:uid="{00000000-0005-0000-0000-00003BAC0000}"/>
    <cellStyle name="Comma 4 3 9 2 2 2" xfId="23084" xr:uid="{00000000-0005-0000-0000-00003CAC0000}"/>
    <cellStyle name="Comma 4 3 9 2 2 2 2" xfId="54467" xr:uid="{00000000-0005-0000-0000-00003DAC0000}"/>
    <cellStyle name="Comma 4 3 9 2 2 3" xfId="41513" xr:uid="{00000000-0005-0000-0000-00003EAC0000}"/>
    <cellStyle name="Comma 4 3 9 2 3" xfId="30966" xr:uid="{00000000-0005-0000-0000-00003FAC0000}"/>
    <cellStyle name="Comma 4 3 9 2 3 2" xfId="62348" xr:uid="{00000000-0005-0000-0000-000040AC0000}"/>
    <cellStyle name="Comma 4 3 9 2 4" xfId="15309" xr:uid="{00000000-0005-0000-0000-000041AC0000}"/>
    <cellStyle name="Comma 4 3 9 2 4 2" xfId="46694" xr:uid="{00000000-0005-0000-0000-000042AC0000}"/>
    <cellStyle name="Comma 4 3 9 2 5" xfId="36249" xr:uid="{00000000-0005-0000-0000-000043AC0000}"/>
    <cellStyle name="Comma 4 3 9 3" xfId="7307" xr:uid="{00000000-0005-0000-0000-000044AC0000}"/>
    <cellStyle name="Comma 4 3 9 3 2" xfId="25711" xr:uid="{00000000-0005-0000-0000-000045AC0000}"/>
    <cellStyle name="Comma 4 3 9 3 2 2" xfId="57094" xr:uid="{00000000-0005-0000-0000-000046AC0000}"/>
    <cellStyle name="Comma 4 3 9 3 3" xfId="17938" xr:uid="{00000000-0005-0000-0000-000047AC0000}"/>
    <cellStyle name="Comma 4 3 9 3 3 2" xfId="49321" xr:uid="{00000000-0005-0000-0000-000048AC0000}"/>
    <cellStyle name="Comma 4 3 9 3 4" xfId="38881" xr:uid="{00000000-0005-0000-0000-000049AC0000}"/>
    <cellStyle name="Comma 4 3 9 4" xfId="20457" xr:uid="{00000000-0005-0000-0000-00004AAC0000}"/>
    <cellStyle name="Comma 4 3 9 4 2" xfId="51840" xr:uid="{00000000-0005-0000-0000-00004BAC0000}"/>
    <cellStyle name="Comma 4 3 9 5" xfId="28339" xr:uid="{00000000-0005-0000-0000-00004CAC0000}"/>
    <cellStyle name="Comma 4 3 9 5 2" xfId="59721" xr:uid="{00000000-0005-0000-0000-00004DAC0000}"/>
    <cellStyle name="Comma 4 3 9 6" xfId="12681" xr:uid="{00000000-0005-0000-0000-00004EAC0000}"/>
    <cellStyle name="Comma 4 3 9 6 2" xfId="44067" xr:uid="{00000000-0005-0000-0000-00004FAC0000}"/>
    <cellStyle name="Comma 4 3 9 7" xfId="33619" xr:uid="{00000000-0005-0000-0000-000050AC0000}"/>
    <cellStyle name="Comma 4 4" xfId="1905" xr:uid="{00000000-0005-0000-0000-000051AC0000}"/>
    <cellStyle name="Comma 4 4 10" xfId="1906" xr:uid="{00000000-0005-0000-0000-000052AC0000}"/>
    <cellStyle name="Comma 4 4 10 2" xfId="4606" xr:uid="{00000000-0005-0000-0000-000053AC0000}"/>
    <cellStyle name="Comma 4 4 10 2 2" xfId="9967" xr:uid="{00000000-0005-0000-0000-000054AC0000}"/>
    <cellStyle name="Comma 4 4 10 2 2 2" xfId="23086" xr:uid="{00000000-0005-0000-0000-000055AC0000}"/>
    <cellStyle name="Comma 4 4 10 2 2 2 2" xfId="54469" xr:uid="{00000000-0005-0000-0000-000056AC0000}"/>
    <cellStyle name="Comma 4 4 10 2 2 3" xfId="41515" xr:uid="{00000000-0005-0000-0000-000057AC0000}"/>
    <cellStyle name="Comma 4 4 10 2 3" xfId="30968" xr:uid="{00000000-0005-0000-0000-000058AC0000}"/>
    <cellStyle name="Comma 4 4 10 2 3 2" xfId="62350" xr:uid="{00000000-0005-0000-0000-000059AC0000}"/>
    <cellStyle name="Comma 4 4 10 2 4" xfId="15311" xr:uid="{00000000-0005-0000-0000-00005AAC0000}"/>
    <cellStyle name="Comma 4 4 10 2 4 2" xfId="46696" xr:uid="{00000000-0005-0000-0000-00005BAC0000}"/>
    <cellStyle name="Comma 4 4 10 2 5" xfId="36251" xr:uid="{00000000-0005-0000-0000-00005CAC0000}"/>
    <cellStyle name="Comma 4 4 10 3" xfId="7309" xr:uid="{00000000-0005-0000-0000-00005DAC0000}"/>
    <cellStyle name="Comma 4 4 10 3 2" xfId="25713" xr:uid="{00000000-0005-0000-0000-00005EAC0000}"/>
    <cellStyle name="Comma 4 4 10 3 2 2" xfId="57096" xr:uid="{00000000-0005-0000-0000-00005FAC0000}"/>
    <cellStyle name="Comma 4 4 10 3 3" xfId="17940" xr:uid="{00000000-0005-0000-0000-000060AC0000}"/>
    <cellStyle name="Comma 4 4 10 3 3 2" xfId="49323" xr:uid="{00000000-0005-0000-0000-000061AC0000}"/>
    <cellStyle name="Comma 4 4 10 3 4" xfId="38883" xr:uid="{00000000-0005-0000-0000-000062AC0000}"/>
    <cellStyle name="Comma 4 4 10 4" xfId="20459" xr:uid="{00000000-0005-0000-0000-000063AC0000}"/>
    <cellStyle name="Comma 4 4 10 4 2" xfId="51842" xr:uid="{00000000-0005-0000-0000-000064AC0000}"/>
    <cellStyle name="Comma 4 4 10 5" xfId="28341" xr:uid="{00000000-0005-0000-0000-000065AC0000}"/>
    <cellStyle name="Comma 4 4 10 5 2" xfId="59723" xr:uid="{00000000-0005-0000-0000-000066AC0000}"/>
    <cellStyle name="Comma 4 4 10 6" xfId="12683" xr:uid="{00000000-0005-0000-0000-000067AC0000}"/>
    <cellStyle name="Comma 4 4 10 6 2" xfId="44069" xr:uid="{00000000-0005-0000-0000-000068AC0000}"/>
    <cellStyle name="Comma 4 4 10 7" xfId="33621" xr:uid="{00000000-0005-0000-0000-000069AC0000}"/>
    <cellStyle name="Comma 4 4 11" xfId="4605" xr:uid="{00000000-0005-0000-0000-00006AAC0000}"/>
    <cellStyle name="Comma 4 4 11 2" xfId="9966" xr:uid="{00000000-0005-0000-0000-00006BAC0000}"/>
    <cellStyle name="Comma 4 4 11 2 2" xfId="23085" xr:uid="{00000000-0005-0000-0000-00006CAC0000}"/>
    <cellStyle name="Comma 4 4 11 2 2 2" xfId="54468" xr:uid="{00000000-0005-0000-0000-00006DAC0000}"/>
    <cellStyle name="Comma 4 4 11 2 3" xfId="41514" xr:uid="{00000000-0005-0000-0000-00006EAC0000}"/>
    <cellStyle name="Comma 4 4 11 3" xfId="30967" xr:uid="{00000000-0005-0000-0000-00006FAC0000}"/>
    <cellStyle name="Comma 4 4 11 3 2" xfId="62349" xr:uid="{00000000-0005-0000-0000-000070AC0000}"/>
    <cellStyle name="Comma 4 4 11 4" xfId="15310" xr:uid="{00000000-0005-0000-0000-000071AC0000}"/>
    <cellStyle name="Comma 4 4 11 4 2" xfId="46695" xr:uid="{00000000-0005-0000-0000-000072AC0000}"/>
    <cellStyle name="Comma 4 4 11 5" xfId="36250" xr:uid="{00000000-0005-0000-0000-000073AC0000}"/>
    <cellStyle name="Comma 4 4 12" xfId="7308" xr:uid="{00000000-0005-0000-0000-000074AC0000}"/>
    <cellStyle name="Comma 4 4 12 2" xfId="25712" xr:uid="{00000000-0005-0000-0000-000075AC0000}"/>
    <cellStyle name="Comma 4 4 12 2 2" xfId="57095" xr:uid="{00000000-0005-0000-0000-000076AC0000}"/>
    <cellStyle name="Comma 4 4 12 3" xfId="17939" xr:uid="{00000000-0005-0000-0000-000077AC0000}"/>
    <cellStyle name="Comma 4 4 12 3 2" xfId="49322" xr:uid="{00000000-0005-0000-0000-000078AC0000}"/>
    <cellStyle name="Comma 4 4 12 4" xfId="38882" xr:uid="{00000000-0005-0000-0000-000079AC0000}"/>
    <cellStyle name="Comma 4 4 13" xfId="20458" xr:uid="{00000000-0005-0000-0000-00007AAC0000}"/>
    <cellStyle name="Comma 4 4 13 2" xfId="51841" xr:uid="{00000000-0005-0000-0000-00007BAC0000}"/>
    <cellStyle name="Comma 4 4 14" xfId="28340" xr:uid="{00000000-0005-0000-0000-00007CAC0000}"/>
    <cellStyle name="Comma 4 4 14 2" xfId="59722" xr:uid="{00000000-0005-0000-0000-00007DAC0000}"/>
    <cellStyle name="Comma 4 4 15" xfId="12682" xr:uid="{00000000-0005-0000-0000-00007EAC0000}"/>
    <cellStyle name="Comma 4 4 15 2" xfId="44068" xr:uid="{00000000-0005-0000-0000-00007FAC0000}"/>
    <cellStyle name="Comma 4 4 16" xfId="33620" xr:uid="{00000000-0005-0000-0000-000080AC0000}"/>
    <cellStyle name="Comma 4 4 2" xfId="1907" xr:uid="{00000000-0005-0000-0000-000081AC0000}"/>
    <cellStyle name="Comma 4 4 2 10" xfId="4607" xr:uid="{00000000-0005-0000-0000-000082AC0000}"/>
    <cellStyle name="Comma 4 4 2 10 2" xfId="9968" xr:uid="{00000000-0005-0000-0000-000083AC0000}"/>
    <cellStyle name="Comma 4 4 2 10 2 2" xfId="23087" xr:uid="{00000000-0005-0000-0000-000084AC0000}"/>
    <cellStyle name="Comma 4 4 2 10 2 2 2" xfId="54470" xr:uid="{00000000-0005-0000-0000-000085AC0000}"/>
    <cellStyle name="Comma 4 4 2 10 2 3" xfId="41516" xr:uid="{00000000-0005-0000-0000-000086AC0000}"/>
    <cellStyle name="Comma 4 4 2 10 3" xfId="30969" xr:uid="{00000000-0005-0000-0000-000087AC0000}"/>
    <cellStyle name="Comma 4 4 2 10 3 2" xfId="62351" xr:uid="{00000000-0005-0000-0000-000088AC0000}"/>
    <cellStyle name="Comma 4 4 2 10 4" xfId="15312" xr:uid="{00000000-0005-0000-0000-000089AC0000}"/>
    <cellStyle name="Comma 4 4 2 10 4 2" xfId="46697" xr:uid="{00000000-0005-0000-0000-00008AAC0000}"/>
    <cellStyle name="Comma 4 4 2 10 5" xfId="36252" xr:uid="{00000000-0005-0000-0000-00008BAC0000}"/>
    <cellStyle name="Comma 4 4 2 11" xfId="7310" xr:uid="{00000000-0005-0000-0000-00008CAC0000}"/>
    <cellStyle name="Comma 4 4 2 11 2" xfId="25714" xr:uid="{00000000-0005-0000-0000-00008DAC0000}"/>
    <cellStyle name="Comma 4 4 2 11 2 2" xfId="57097" xr:uid="{00000000-0005-0000-0000-00008EAC0000}"/>
    <cellStyle name="Comma 4 4 2 11 3" xfId="17941" xr:uid="{00000000-0005-0000-0000-00008FAC0000}"/>
    <cellStyle name="Comma 4 4 2 11 3 2" xfId="49324" xr:uid="{00000000-0005-0000-0000-000090AC0000}"/>
    <cellStyle name="Comma 4 4 2 11 4" xfId="38884" xr:uid="{00000000-0005-0000-0000-000091AC0000}"/>
    <cellStyle name="Comma 4 4 2 12" xfId="20460" xr:uid="{00000000-0005-0000-0000-000092AC0000}"/>
    <cellStyle name="Comma 4 4 2 12 2" xfId="51843" xr:uid="{00000000-0005-0000-0000-000093AC0000}"/>
    <cellStyle name="Comma 4 4 2 13" xfId="28342" xr:uid="{00000000-0005-0000-0000-000094AC0000}"/>
    <cellStyle name="Comma 4 4 2 13 2" xfId="59724" xr:uid="{00000000-0005-0000-0000-000095AC0000}"/>
    <cellStyle name="Comma 4 4 2 14" xfId="12684" xr:uid="{00000000-0005-0000-0000-000096AC0000}"/>
    <cellStyle name="Comma 4 4 2 14 2" xfId="44070" xr:uid="{00000000-0005-0000-0000-000097AC0000}"/>
    <cellStyle name="Comma 4 4 2 15" xfId="33622" xr:uid="{00000000-0005-0000-0000-000098AC0000}"/>
    <cellStyle name="Comma 4 4 2 2" xfId="1908" xr:uid="{00000000-0005-0000-0000-000099AC0000}"/>
    <cellStyle name="Comma 4 4 2 2 10" xfId="33623" xr:uid="{00000000-0005-0000-0000-00009AAC0000}"/>
    <cellStyle name="Comma 4 4 2 2 2" xfId="1909" xr:uid="{00000000-0005-0000-0000-00009BAC0000}"/>
    <cellStyle name="Comma 4 4 2 2 2 2" xfId="1910" xr:uid="{00000000-0005-0000-0000-00009CAC0000}"/>
    <cellStyle name="Comma 4 4 2 2 2 2 2" xfId="4610" xr:uid="{00000000-0005-0000-0000-00009DAC0000}"/>
    <cellStyle name="Comma 4 4 2 2 2 2 2 2" xfId="9971" xr:uid="{00000000-0005-0000-0000-00009EAC0000}"/>
    <cellStyle name="Comma 4 4 2 2 2 2 2 2 2" xfId="23090" xr:uid="{00000000-0005-0000-0000-00009FAC0000}"/>
    <cellStyle name="Comma 4 4 2 2 2 2 2 2 2 2" xfId="54473" xr:uid="{00000000-0005-0000-0000-0000A0AC0000}"/>
    <cellStyle name="Comma 4 4 2 2 2 2 2 2 3" xfId="41519" xr:uid="{00000000-0005-0000-0000-0000A1AC0000}"/>
    <cellStyle name="Comma 4 4 2 2 2 2 2 3" xfId="30972" xr:uid="{00000000-0005-0000-0000-0000A2AC0000}"/>
    <cellStyle name="Comma 4 4 2 2 2 2 2 3 2" xfId="62354" xr:uid="{00000000-0005-0000-0000-0000A3AC0000}"/>
    <cellStyle name="Comma 4 4 2 2 2 2 2 4" xfId="15315" xr:uid="{00000000-0005-0000-0000-0000A4AC0000}"/>
    <cellStyle name="Comma 4 4 2 2 2 2 2 4 2" xfId="46700" xr:uid="{00000000-0005-0000-0000-0000A5AC0000}"/>
    <cellStyle name="Comma 4 4 2 2 2 2 2 5" xfId="36255" xr:uid="{00000000-0005-0000-0000-0000A6AC0000}"/>
    <cellStyle name="Comma 4 4 2 2 2 2 3" xfId="7313" xr:uid="{00000000-0005-0000-0000-0000A7AC0000}"/>
    <cellStyle name="Comma 4 4 2 2 2 2 3 2" xfId="25717" xr:uid="{00000000-0005-0000-0000-0000A8AC0000}"/>
    <cellStyle name="Comma 4 4 2 2 2 2 3 2 2" xfId="57100" xr:uid="{00000000-0005-0000-0000-0000A9AC0000}"/>
    <cellStyle name="Comma 4 4 2 2 2 2 3 3" xfId="17944" xr:uid="{00000000-0005-0000-0000-0000AAAC0000}"/>
    <cellStyle name="Comma 4 4 2 2 2 2 3 3 2" xfId="49327" xr:uid="{00000000-0005-0000-0000-0000ABAC0000}"/>
    <cellStyle name="Comma 4 4 2 2 2 2 3 4" xfId="38887" xr:uid="{00000000-0005-0000-0000-0000ACAC0000}"/>
    <cellStyle name="Comma 4 4 2 2 2 2 4" xfId="20463" xr:uid="{00000000-0005-0000-0000-0000ADAC0000}"/>
    <cellStyle name="Comma 4 4 2 2 2 2 4 2" xfId="51846" xr:uid="{00000000-0005-0000-0000-0000AEAC0000}"/>
    <cellStyle name="Comma 4 4 2 2 2 2 5" xfId="28345" xr:uid="{00000000-0005-0000-0000-0000AFAC0000}"/>
    <cellStyle name="Comma 4 4 2 2 2 2 5 2" xfId="59727" xr:uid="{00000000-0005-0000-0000-0000B0AC0000}"/>
    <cellStyle name="Comma 4 4 2 2 2 2 6" xfId="12687" xr:uid="{00000000-0005-0000-0000-0000B1AC0000}"/>
    <cellStyle name="Comma 4 4 2 2 2 2 6 2" xfId="44073" xr:uid="{00000000-0005-0000-0000-0000B2AC0000}"/>
    <cellStyle name="Comma 4 4 2 2 2 2 7" xfId="33625" xr:uid="{00000000-0005-0000-0000-0000B3AC0000}"/>
    <cellStyle name="Comma 4 4 2 2 2 3" xfId="4609" xr:uid="{00000000-0005-0000-0000-0000B4AC0000}"/>
    <cellStyle name="Comma 4 4 2 2 2 3 2" xfId="9970" xr:uid="{00000000-0005-0000-0000-0000B5AC0000}"/>
    <cellStyle name="Comma 4 4 2 2 2 3 2 2" xfId="23089" xr:uid="{00000000-0005-0000-0000-0000B6AC0000}"/>
    <cellStyle name="Comma 4 4 2 2 2 3 2 2 2" xfId="54472" xr:uid="{00000000-0005-0000-0000-0000B7AC0000}"/>
    <cellStyle name="Comma 4 4 2 2 2 3 2 3" xfId="41518" xr:uid="{00000000-0005-0000-0000-0000B8AC0000}"/>
    <cellStyle name="Comma 4 4 2 2 2 3 3" xfId="30971" xr:uid="{00000000-0005-0000-0000-0000B9AC0000}"/>
    <cellStyle name="Comma 4 4 2 2 2 3 3 2" xfId="62353" xr:uid="{00000000-0005-0000-0000-0000BAAC0000}"/>
    <cellStyle name="Comma 4 4 2 2 2 3 4" xfId="15314" xr:uid="{00000000-0005-0000-0000-0000BBAC0000}"/>
    <cellStyle name="Comma 4 4 2 2 2 3 4 2" xfId="46699" xr:uid="{00000000-0005-0000-0000-0000BCAC0000}"/>
    <cellStyle name="Comma 4 4 2 2 2 3 5" xfId="36254" xr:uid="{00000000-0005-0000-0000-0000BDAC0000}"/>
    <cellStyle name="Comma 4 4 2 2 2 4" xfId="7312" xr:uid="{00000000-0005-0000-0000-0000BEAC0000}"/>
    <cellStyle name="Comma 4 4 2 2 2 4 2" xfId="25716" xr:uid="{00000000-0005-0000-0000-0000BFAC0000}"/>
    <cellStyle name="Comma 4 4 2 2 2 4 2 2" xfId="57099" xr:uid="{00000000-0005-0000-0000-0000C0AC0000}"/>
    <cellStyle name="Comma 4 4 2 2 2 4 3" xfId="17943" xr:uid="{00000000-0005-0000-0000-0000C1AC0000}"/>
    <cellStyle name="Comma 4 4 2 2 2 4 3 2" xfId="49326" xr:uid="{00000000-0005-0000-0000-0000C2AC0000}"/>
    <cellStyle name="Comma 4 4 2 2 2 4 4" xfId="38886" xr:uid="{00000000-0005-0000-0000-0000C3AC0000}"/>
    <cellStyle name="Comma 4 4 2 2 2 5" xfId="20462" xr:uid="{00000000-0005-0000-0000-0000C4AC0000}"/>
    <cellStyle name="Comma 4 4 2 2 2 5 2" xfId="51845" xr:uid="{00000000-0005-0000-0000-0000C5AC0000}"/>
    <cellStyle name="Comma 4 4 2 2 2 6" xfId="28344" xr:uid="{00000000-0005-0000-0000-0000C6AC0000}"/>
    <cellStyle name="Comma 4 4 2 2 2 6 2" xfId="59726" xr:uid="{00000000-0005-0000-0000-0000C7AC0000}"/>
    <cellStyle name="Comma 4 4 2 2 2 7" xfId="12686" xr:uid="{00000000-0005-0000-0000-0000C8AC0000}"/>
    <cellStyle name="Comma 4 4 2 2 2 7 2" xfId="44072" xr:uid="{00000000-0005-0000-0000-0000C9AC0000}"/>
    <cellStyle name="Comma 4 4 2 2 2 8" xfId="33624" xr:uid="{00000000-0005-0000-0000-0000CAAC0000}"/>
    <cellStyle name="Comma 4 4 2 2 3" xfId="1911" xr:uid="{00000000-0005-0000-0000-0000CBAC0000}"/>
    <cellStyle name="Comma 4 4 2 2 3 2" xfId="4611" xr:uid="{00000000-0005-0000-0000-0000CCAC0000}"/>
    <cellStyle name="Comma 4 4 2 2 3 2 2" xfId="9972" xr:uid="{00000000-0005-0000-0000-0000CDAC0000}"/>
    <cellStyle name="Comma 4 4 2 2 3 2 2 2" xfId="23091" xr:uid="{00000000-0005-0000-0000-0000CEAC0000}"/>
    <cellStyle name="Comma 4 4 2 2 3 2 2 2 2" xfId="54474" xr:uid="{00000000-0005-0000-0000-0000CFAC0000}"/>
    <cellStyle name="Comma 4 4 2 2 3 2 2 3" xfId="41520" xr:uid="{00000000-0005-0000-0000-0000D0AC0000}"/>
    <cellStyle name="Comma 4 4 2 2 3 2 3" xfId="30973" xr:uid="{00000000-0005-0000-0000-0000D1AC0000}"/>
    <cellStyle name="Comma 4 4 2 2 3 2 3 2" xfId="62355" xr:uid="{00000000-0005-0000-0000-0000D2AC0000}"/>
    <cellStyle name="Comma 4 4 2 2 3 2 4" xfId="15316" xr:uid="{00000000-0005-0000-0000-0000D3AC0000}"/>
    <cellStyle name="Comma 4 4 2 2 3 2 4 2" xfId="46701" xr:uid="{00000000-0005-0000-0000-0000D4AC0000}"/>
    <cellStyle name="Comma 4 4 2 2 3 2 5" xfId="36256" xr:uid="{00000000-0005-0000-0000-0000D5AC0000}"/>
    <cellStyle name="Comma 4 4 2 2 3 3" xfId="7314" xr:uid="{00000000-0005-0000-0000-0000D6AC0000}"/>
    <cellStyle name="Comma 4 4 2 2 3 3 2" xfId="25718" xr:uid="{00000000-0005-0000-0000-0000D7AC0000}"/>
    <cellStyle name="Comma 4 4 2 2 3 3 2 2" xfId="57101" xr:uid="{00000000-0005-0000-0000-0000D8AC0000}"/>
    <cellStyle name="Comma 4 4 2 2 3 3 3" xfId="17945" xr:uid="{00000000-0005-0000-0000-0000D9AC0000}"/>
    <cellStyle name="Comma 4 4 2 2 3 3 3 2" xfId="49328" xr:uid="{00000000-0005-0000-0000-0000DAAC0000}"/>
    <cellStyle name="Comma 4 4 2 2 3 3 4" xfId="38888" xr:uid="{00000000-0005-0000-0000-0000DBAC0000}"/>
    <cellStyle name="Comma 4 4 2 2 3 4" xfId="20464" xr:uid="{00000000-0005-0000-0000-0000DCAC0000}"/>
    <cellStyle name="Comma 4 4 2 2 3 4 2" xfId="51847" xr:uid="{00000000-0005-0000-0000-0000DDAC0000}"/>
    <cellStyle name="Comma 4 4 2 2 3 5" xfId="28346" xr:uid="{00000000-0005-0000-0000-0000DEAC0000}"/>
    <cellStyle name="Comma 4 4 2 2 3 5 2" xfId="59728" xr:uid="{00000000-0005-0000-0000-0000DFAC0000}"/>
    <cellStyle name="Comma 4 4 2 2 3 6" xfId="12688" xr:uid="{00000000-0005-0000-0000-0000E0AC0000}"/>
    <cellStyle name="Comma 4 4 2 2 3 6 2" xfId="44074" xr:uid="{00000000-0005-0000-0000-0000E1AC0000}"/>
    <cellStyle name="Comma 4 4 2 2 3 7" xfId="33626" xr:uid="{00000000-0005-0000-0000-0000E2AC0000}"/>
    <cellStyle name="Comma 4 4 2 2 4" xfId="1912" xr:uid="{00000000-0005-0000-0000-0000E3AC0000}"/>
    <cellStyle name="Comma 4 4 2 2 4 2" xfId="4612" xr:uid="{00000000-0005-0000-0000-0000E4AC0000}"/>
    <cellStyle name="Comma 4 4 2 2 4 2 2" xfId="9973" xr:uid="{00000000-0005-0000-0000-0000E5AC0000}"/>
    <cellStyle name="Comma 4 4 2 2 4 2 2 2" xfId="23092" xr:uid="{00000000-0005-0000-0000-0000E6AC0000}"/>
    <cellStyle name="Comma 4 4 2 2 4 2 2 2 2" xfId="54475" xr:uid="{00000000-0005-0000-0000-0000E7AC0000}"/>
    <cellStyle name="Comma 4 4 2 2 4 2 2 3" xfId="41521" xr:uid="{00000000-0005-0000-0000-0000E8AC0000}"/>
    <cellStyle name="Comma 4 4 2 2 4 2 3" xfId="30974" xr:uid="{00000000-0005-0000-0000-0000E9AC0000}"/>
    <cellStyle name="Comma 4 4 2 2 4 2 3 2" xfId="62356" xr:uid="{00000000-0005-0000-0000-0000EAAC0000}"/>
    <cellStyle name="Comma 4 4 2 2 4 2 4" xfId="15317" xr:uid="{00000000-0005-0000-0000-0000EBAC0000}"/>
    <cellStyle name="Comma 4 4 2 2 4 2 4 2" xfId="46702" xr:uid="{00000000-0005-0000-0000-0000ECAC0000}"/>
    <cellStyle name="Comma 4 4 2 2 4 2 5" xfId="36257" xr:uid="{00000000-0005-0000-0000-0000EDAC0000}"/>
    <cellStyle name="Comma 4 4 2 2 4 3" xfId="7315" xr:uid="{00000000-0005-0000-0000-0000EEAC0000}"/>
    <cellStyle name="Comma 4 4 2 2 4 3 2" xfId="25719" xr:uid="{00000000-0005-0000-0000-0000EFAC0000}"/>
    <cellStyle name="Comma 4 4 2 2 4 3 2 2" xfId="57102" xr:uid="{00000000-0005-0000-0000-0000F0AC0000}"/>
    <cellStyle name="Comma 4 4 2 2 4 3 3" xfId="17946" xr:uid="{00000000-0005-0000-0000-0000F1AC0000}"/>
    <cellStyle name="Comma 4 4 2 2 4 3 3 2" xfId="49329" xr:uid="{00000000-0005-0000-0000-0000F2AC0000}"/>
    <cellStyle name="Comma 4 4 2 2 4 3 4" xfId="38889" xr:uid="{00000000-0005-0000-0000-0000F3AC0000}"/>
    <cellStyle name="Comma 4 4 2 2 4 4" xfId="20465" xr:uid="{00000000-0005-0000-0000-0000F4AC0000}"/>
    <cellStyle name="Comma 4 4 2 2 4 4 2" xfId="51848" xr:uid="{00000000-0005-0000-0000-0000F5AC0000}"/>
    <cellStyle name="Comma 4 4 2 2 4 5" xfId="28347" xr:uid="{00000000-0005-0000-0000-0000F6AC0000}"/>
    <cellStyle name="Comma 4 4 2 2 4 5 2" xfId="59729" xr:uid="{00000000-0005-0000-0000-0000F7AC0000}"/>
    <cellStyle name="Comma 4 4 2 2 4 6" xfId="12689" xr:uid="{00000000-0005-0000-0000-0000F8AC0000}"/>
    <cellStyle name="Comma 4 4 2 2 4 6 2" xfId="44075" xr:uid="{00000000-0005-0000-0000-0000F9AC0000}"/>
    <cellStyle name="Comma 4 4 2 2 4 7" xfId="33627" xr:uid="{00000000-0005-0000-0000-0000FAAC0000}"/>
    <cellStyle name="Comma 4 4 2 2 5" xfId="4608" xr:uid="{00000000-0005-0000-0000-0000FBAC0000}"/>
    <cellStyle name="Comma 4 4 2 2 5 2" xfId="9969" xr:uid="{00000000-0005-0000-0000-0000FCAC0000}"/>
    <cellStyle name="Comma 4 4 2 2 5 2 2" xfId="23088" xr:uid="{00000000-0005-0000-0000-0000FDAC0000}"/>
    <cellStyle name="Comma 4 4 2 2 5 2 2 2" xfId="54471" xr:uid="{00000000-0005-0000-0000-0000FEAC0000}"/>
    <cellStyle name="Comma 4 4 2 2 5 2 3" xfId="41517" xr:uid="{00000000-0005-0000-0000-0000FFAC0000}"/>
    <cellStyle name="Comma 4 4 2 2 5 3" xfId="30970" xr:uid="{00000000-0005-0000-0000-000000AD0000}"/>
    <cellStyle name="Comma 4 4 2 2 5 3 2" xfId="62352" xr:uid="{00000000-0005-0000-0000-000001AD0000}"/>
    <cellStyle name="Comma 4 4 2 2 5 4" xfId="15313" xr:uid="{00000000-0005-0000-0000-000002AD0000}"/>
    <cellStyle name="Comma 4 4 2 2 5 4 2" xfId="46698" xr:uid="{00000000-0005-0000-0000-000003AD0000}"/>
    <cellStyle name="Comma 4 4 2 2 5 5" xfId="36253" xr:uid="{00000000-0005-0000-0000-000004AD0000}"/>
    <cellStyle name="Comma 4 4 2 2 6" xfId="7311" xr:uid="{00000000-0005-0000-0000-000005AD0000}"/>
    <cellStyle name="Comma 4 4 2 2 6 2" xfId="25715" xr:uid="{00000000-0005-0000-0000-000006AD0000}"/>
    <cellStyle name="Comma 4 4 2 2 6 2 2" xfId="57098" xr:uid="{00000000-0005-0000-0000-000007AD0000}"/>
    <cellStyle name="Comma 4 4 2 2 6 3" xfId="17942" xr:uid="{00000000-0005-0000-0000-000008AD0000}"/>
    <cellStyle name="Comma 4 4 2 2 6 3 2" xfId="49325" xr:uid="{00000000-0005-0000-0000-000009AD0000}"/>
    <cellStyle name="Comma 4 4 2 2 6 4" xfId="38885" xr:uid="{00000000-0005-0000-0000-00000AAD0000}"/>
    <cellStyle name="Comma 4 4 2 2 7" xfId="20461" xr:uid="{00000000-0005-0000-0000-00000BAD0000}"/>
    <cellStyle name="Comma 4 4 2 2 7 2" xfId="51844" xr:uid="{00000000-0005-0000-0000-00000CAD0000}"/>
    <cellStyle name="Comma 4 4 2 2 8" xfId="28343" xr:uid="{00000000-0005-0000-0000-00000DAD0000}"/>
    <cellStyle name="Comma 4 4 2 2 8 2" xfId="59725" xr:uid="{00000000-0005-0000-0000-00000EAD0000}"/>
    <cellStyle name="Comma 4 4 2 2 9" xfId="12685" xr:uid="{00000000-0005-0000-0000-00000FAD0000}"/>
    <cellStyle name="Comma 4 4 2 2 9 2" xfId="44071" xr:uid="{00000000-0005-0000-0000-000010AD0000}"/>
    <cellStyle name="Comma 4 4 2 3" xfId="1913" xr:uid="{00000000-0005-0000-0000-000011AD0000}"/>
    <cellStyle name="Comma 4 4 2 3 10" xfId="33628" xr:uid="{00000000-0005-0000-0000-000012AD0000}"/>
    <cellStyle name="Comma 4 4 2 3 2" xfId="1914" xr:uid="{00000000-0005-0000-0000-000013AD0000}"/>
    <cellStyle name="Comma 4 4 2 3 2 2" xfId="1915" xr:uid="{00000000-0005-0000-0000-000014AD0000}"/>
    <cellStyle name="Comma 4 4 2 3 2 2 2" xfId="4615" xr:uid="{00000000-0005-0000-0000-000015AD0000}"/>
    <cellStyle name="Comma 4 4 2 3 2 2 2 2" xfId="9976" xr:uid="{00000000-0005-0000-0000-000016AD0000}"/>
    <cellStyle name="Comma 4 4 2 3 2 2 2 2 2" xfId="23095" xr:uid="{00000000-0005-0000-0000-000017AD0000}"/>
    <cellStyle name="Comma 4 4 2 3 2 2 2 2 2 2" xfId="54478" xr:uid="{00000000-0005-0000-0000-000018AD0000}"/>
    <cellStyle name="Comma 4 4 2 3 2 2 2 2 3" xfId="41524" xr:uid="{00000000-0005-0000-0000-000019AD0000}"/>
    <cellStyle name="Comma 4 4 2 3 2 2 2 3" xfId="30977" xr:uid="{00000000-0005-0000-0000-00001AAD0000}"/>
    <cellStyle name="Comma 4 4 2 3 2 2 2 3 2" xfId="62359" xr:uid="{00000000-0005-0000-0000-00001BAD0000}"/>
    <cellStyle name="Comma 4 4 2 3 2 2 2 4" xfId="15320" xr:uid="{00000000-0005-0000-0000-00001CAD0000}"/>
    <cellStyle name="Comma 4 4 2 3 2 2 2 4 2" xfId="46705" xr:uid="{00000000-0005-0000-0000-00001DAD0000}"/>
    <cellStyle name="Comma 4 4 2 3 2 2 2 5" xfId="36260" xr:uid="{00000000-0005-0000-0000-00001EAD0000}"/>
    <cellStyle name="Comma 4 4 2 3 2 2 3" xfId="7318" xr:uid="{00000000-0005-0000-0000-00001FAD0000}"/>
    <cellStyle name="Comma 4 4 2 3 2 2 3 2" xfId="25722" xr:uid="{00000000-0005-0000-0000-000020AD0000}"/>
    <cellStyle name="Comma 4 4 2 3 2 2 3 2 2" xfId="57105" xr:uid="{00000000-0005-0000-0000-000021AD0000}"/>
    <cellStyle name="Comma 4 4 2 3 2 2 3 3" xfId="17949" xr:uid="{00000000-0005-0000-0000-000022AD0000}"/>
    <cellStyle name="Comma 4 4 2 3 2 2 3 3 2" xfId="49332" xr:uid="{00000000-0005-0000-0000-000023AD0000}"/>
    <cellStyle name="Comma 4 4 2 3 2 2 3 4" xfId="38892" xr:uid="{00000000-0005-0000-0000-000024AD0000}"/>
    <cellStyle name="Comma 4 4 2 3 2 2 4" xfId="20468" xr:uid="{00000000-0005-0000-0000-000025AD0000}"/>
    <cellStyle name="Comma 4 4 2 3 2 2 4 2" xfId="51851" xr:uid="{00000000-0005-0000-0000-000026AD0000}"/>
    <cellStyle name="Comma 4 4 2 3 2 2 5" xfId="28350" xr:uid="{00000000-0005-0000-0000-000027AD0000}"/>
    <cellStyle name="Comma 4 4 2 3 2 2 5 2" xfId="59732" xr:uid="{00000000-0005-0000-0000-000028AD0000}"/>
    <cellStyle name="Comma 4 4 2 3 2 2 6" xfId="12692" xr:uid="{00000000-0005-0000-0000-000029AD0000}"/>
    <cellStyle name="Comma 4 4 2 3 2 2 6 2" xfId="44078" xr:uid="{00000000-0005-0000-0000-00002AAD0000}"/>
    <cellStyle name="Comma 4 4 2 3 2 2 7" xfId="33630" xr:uid="{00000000-0005-0000-0000-00002BAD0000}"/>
    <cellStyle name="Comma 4 4 2 3 2 3" xfId="4614" xr:uid="{00000000-0005-0000-0000-00002CAD0000}"/>
    <cellStyle name="Comma 4 4 2 3 2 3 2" xfId="9975" xr:uid="{00000000-0005-0000-0000-00002DAD0000}"/>
    <cellStyle name="Comma 4 4 2 3 2 3 2 2" xfId="23094" xr:uid="{00000000-0005-0000-0000-00002EAD0000}"/>
    <cellStyle name="Comma 4 4 2 3 2 3 2 2 2" xfId="54477" xr:uid="{00000000-0005-0000-0000-00002FAD0000}"/>
    <cellStyle name="Comma 4 4 2 3 2 3 2 3" xfId="41523" xr:uid="{00000000-0005-0000-0000-000030AD0000}"/>
    <cellStyle name="Comma 4 4 2 3 2 3 3" xfId="30976" xr:uid="{00000000-0005-0000-0000-000031AD0000}"/>
    <cellStyle name="Comma 4 4 2 3 2 3 3 2" xfId="62358" xr:uid="{00000000-0005-0000-0000-000032AD0000}"/>
    <cellStyle name="Comma 4 4 2 3 2 3 4" xfId="15319" xr:uid="{00000000-0005-0000-0000-000033AD0000}"/>
    <cellStyle name="Comma 4 4 2 3 2 3 4 2" xfId="46704" xr:uid="{00000000-0005-0000-0000-000034AD0000}"/>
    <cellStyle name="Comma 4 4 2 3 2 3 5" xfId="36259" xr:uid="{00000000-0005-0000-0000-000035AD0000}"/>
    <cellStyle name="Comma 4 4 2 3 2 4" xfId="7317" xr:uid="{00000000-0005-0000-0000-000036AD0000}"/>
    <cellStyle name="Comma 4 4 2 3 2 4 2" xfId="25721" xr:uid="{00000000-0005-0000-0000-000037AD0000}"/>
    <cellStyle name="Comma 4 4 2 3 2 4 2 2" xfId="57104" xr:uid="{00000000-0005-0000-0000-000038AD0000}"/>
    <cellStyle name="Comma 4 4 2 3 2 4 3" xfId="17948" xr:uid="{00000000-0005-0000-0000-000039AD0000}"/>
    <cellStyle name="Comma 4 4 2 3 2 4 3 2" xfId="49331" xr:uid="{00000000-0005-0000-0000-00003AAD0000}"/>
    <cellStyle name="Comma 4 4 2 3 2 4 4" xfId="38891" xr:uid="{00000000-0005-0000-0000-00003BAD0000}"/>
    <cellStyle name="Comma 4 4 2 3 2 5" xfId="20467" xr:uid="{00000000-0005-0000-0000-00003CAD0000}"/>
    <cellStyle name="Comma 4 4 2 3 2 5 2" xfId="51850" xr:uid="{00000000-0005-0000-0000-00003DAD0000}"/>
    <cellStyle name="Comma 4 4 2 3 2 6" xfId="28349" xr:uid="{00000000-0005-0000-0000-00003EAD0000}"/>
    <cellStyle name="Comma 4 4 2 3 2 6 2" xfId="59731" xr:uid="{00000000-0005-0000-0000-00003FAD0000}"/>
    <cellStyle name="Comma 4 4 2 3 2 7" xfId="12691" xr:uid="{00000000-0005-0000-0000-000040AD0000}"/>
    <cellStyle name="Comma 4 4 2 3 2 7 2" xfId="44077" xr:uid="{00000000-0005-0000-0000-000041AD0000}"/>
    <cellStyle name="Comma 4 4 2 3 2 8" xfId="33629" xr:uid="{00000000-0005-0000-0000-000042AD0000}"/>
    <cellStyle name="Comma 4 4 2 3 3" xfId="1916" xr:uid="{00000000-0005-0000-0000-000043AD0000}"/>
    <cellStyle name="Comma 4 4 2 3 3 2" xfId="4616" xr:uid="{00000000-0005-0000-0000-000044AD0000}"/>
    <cellStyle name="Comma 4 4 2 3 3 2 2" xfId="9977" xr:uid="{00000000-0005-0000-0000-000045AD0000}"/>
    <cellStyle name="Comma 4 4 2 3 3 2 2 2" xfId="23096" xr:uid="{00000000-0005-0000-0000-000046AD0000}"/>
    <cellStyle name="Comma 4 4 2 3 3 2 2 2 2" xfId="54479" xr:uid="{00000000-0005-0000-0000-000047AD0000}"/>
    <cellStyle name="Comma 4 4 2 3 3 2 2 3" xfId="41525" xr:uid="{00000000-0005-0000-0000-000048AD0000}"/>
    <cellStyle name="Comma 4 4 2 3 3 2 3" xfId="30978" xr:uid="{00000000-0005-0000-0000-000049AD0000}"/>
    <cellStyle name="Comma 4 4 2 3 3 2 3 2" xfId="62360" xr:uid="{00000000-0005-0000-0000-00004AAD0000}"/>
    <cellStyle name="Comma 4 4 2 3 3 2 4" xfId="15321" xr:uid="{00000000-0005-0000-0000-00004BAD0000}"/>
    <cellStyle name="Comma 4 4 2 3 3 2 4 2" xfId="46706" xr:uid="{00000000-0005-0000-0000-00004CAD0000}"/>
    <cellStyle name="Comma 4 4 2 3 3 2 5" xfId="36261" xr:uid="{00000000-0005-0000-0000-00004DAD0000}"/>
    <cellStyle name="Comma 4 4 2 3 3 3" xfId="7319" xr:uid="{00000000-0005-0000-0000-00004EAD0000}"/>
    <cellStyle name="Comma 4 4 2 3 3 3 2" xfId="25723" xr:uid="{00000000-0005-0000-0000-00004FAD0000}"/>
    <cellStyle name="Comma 4 4 2 3 3 3 2 2" xfId="57106" xr:uid="{00000000-0005-0000-0000-000050AD0000}"/>
    <cellStyle name="Comma 4 4 2 3 3 3 3" xfId="17950" xr:uid="{00000000-0005-0000-0000-000051AD0000}"/>
    <cellStyle name="Comma 4 4 2 3 3 3 3 2" xfId="49333" xr:uid="{00000000-0005-0000-0000-000052AD0000}"/>
    <cellStyle name="Comma 4 4 2 3 3 3 4" xfId="38893" xr:uid="{00000000-0005-0000-0000-000053AD0000}"/>
    <cellStyle name="Comma 4 4 2 3 3 4" xfId="20469" xr:uid="{00000000-0005-0000-0000-000054AD0000}"/>
    <cellStyle name="Comma 4 4 2 3 3 4 2" xfId="51852" xr:uid="{00000000-0005-0000-0000-000055AD0000}"/>
    <cellStyle name="Comma 4 4 2 3 3 5" xfId="28351" xr:uid="{00000000-0005-0000-0000-000056AD0000}"/>
    <cellStyle name="Comma 4 4 2 3 3 5 2" xfId="59733" xr:uid="{00000000-0005-0000-0000-000057AD0000}"/>
    <cellStyle name="Comma 4 4 2 3 3 6" xfId="12693" xr:uid="{00000000-0005-0000-0000-000058AD0000}"/>
    <cellStyle name="Comma 4 4 2 3 3 6 2" xfId="44079" xr:uid="{00000000-0005-0000-0000-000059AD0000}"/>
    <cellStyle name="Comma 4 4 2 3 3 7" xfId="33631" xr:uid="{00000000-0005-0000-0000-00005AAD0000}"/>
    <cellStyle name="Comma 4 4 2 3 4" xfId="1917" xr:uid="{00000000-0005-0000-0000-00005BAD0000}"/>
    <cellStyle name="Comma 4 4 2 3 4 2" xfId="4617" xr:uid="{00000000-0005-0000-0000-00005CAD0000}"/>
    <cellStyle name="Comma 4 4 2 3 4 2 2" xfId="9978" xr:uid="{00000000-0005-0000-0000-00005DAD0000}"/>
    <cellStyle name="Comma 4 4 2 3 4 2 2 2" xfId="23097" xr:uid="{00000000-0005-0000-0000-00005EAD0000}"/>
    <cellStyle name="Comma 4 4 2 3 4 2 2 2 2" xfId="54480" xr:uid="{00000000-0005-0000-0000-00005FAD0000}"/>
    <cellStyle name="Comma 4 4 2 3 4 2 2 3" xfId="41526" xr:uid="{00000000-0005-0000-0000-000060AD0000}"/>
    <cellStyle name="Comma 4 4 2 3 4 2 3" xfId="30979" xr:uid="{00000000-0005-0000-0000-000061AD0000}"/>
    <cellStyle name="Comma 4 4 2 3 4 2 3 2" xfId="62361" xr:uid="{00000000-0005-0000-0000-000062AD0000}"/>
    <cellStyle name="Comma 4 4 2 3 4 2 4" xfId="15322" xr:uid="{00000000-0005-0000-0000-000063AD0000}"/>
    <cellStyle name="Comma 4 4 2 3 4 2 4 2" xfId="46707" xr:uid="{00000000-0005-0000-0000-000064AD0000}"/>
    <cellStyle name="Comma 4 4 2 3 4 2 5" xfId="36262" xr:uid="{00000000-0005-0000-0000-000065AD0000}"/>
    <cellStyle name="Comma 4 4 2 3 4 3" xfId="7320" xr:uid="{00000000-0005-0000-0000-000066AD0000}"/>
    <cellStyle name="Comma 4 4 2 3 4 3 2" xfId="25724" xr:uid="{00000000-0005-0000-0000-000067AD0000}"/>
    <cellStyle name="Comma 4 4 2 3 4 3 2 2" xfId="57107" xr:uid="{00000000-0005-0000-0000-000068AD0000}"/>
    <cellStyle name="Comma 4 4 2 3 4 3 3" xfId="17951" xr:uid="{00000000-0005-0000-0000-000069AD0000}"/>
    <cellStyle name="Comma 4 4 2 3 4 3 3 2" xfId="49334" xr:uid="{00000000-0005-0000-0000-00006AAD0000}"/>
    <cellStyle name="Comma 4 4 2 3 4 3 4" xfId="38894" xr:uid="{00000000-0005-0000-0000-00006BAD0000}"/>
    <cellStyle name="Comma 4 4 2 3 4 4" xfId="20470" xr:uid="{00000000-0005-0000-0000-00006CAD0000}"/>
    <cellStyle name="Comma 4 4 2 3 4 4 2" xfId="51853" xr:uid="{00000000-0005-0000-0000-00006DAD0000}"/>
    <cellStyle name="Comma 4 4 2 3 4 5" xfId="28352" xr:uid="{00000000-0005-0000-0000-00006EAD0000}"/>
    <cellStyle name="Comma 4 4 2 3 4 5 2" xfId="59734" xr:uid="{00000000-0005-0000-0000-00006FAD0000}"/>
    <cellStyle name="Comma 4 4 2 3 4 6" xfId="12694" xr:uid="{00000000-0005-0000-0000-000070AD0000}"/>
    <cellStyle name="Comma 4 4 2 3 4 6 2" xfId="44080" xr:uid="{00000000-0005-0000-0000-000071AD0000}"/>
    <cellStyle name="Comma 4 4 2 3 4 7" xfId="33632" xr:uid="{00000000-0005-0000-0000-000072AD0000}"/>
    <cellStyle name="Comma 4 4 2 3 5" xfId="4613" xr:uid="{00000000-0005-0000-0000-000073AD0000}"/>
    <cellStyle name="Comma 4 4 2 3 5 2" xfId="9974" xr:uid="{00000000-0005-0000-0000-000074AD0000}"/>
    <cellStyle name="Comma 4 4 2 3 5 2 2" xfId="23093" xr:uid="{00000000-0005-0000-0000-000075AD0000}"/>
    <cellStyle name="Comma 4 4 2 3 5 2 2 2" xfId="54476" xr:uid="{00000000-0005-0000-0000-000076AD0000}"/>
    <cellStyle name="Comma 4 4 2 3 5 2 3" xfId="41522" xr:uid="{00000000-0005-0000-0000-000077AD0000}"/>
    <cellStyle name="Comma 4 4 2 3 5 3" xfId="30975" xr:uid="{00000000-0005-0000-0000-000078AD0000}"/>
    <cellStyle name="Comma 4 4 2 3 5 3 2" xfId="62357" xr:uid="{00000000-0005-0000-0000-000079AD0000}"/>
    <cellStyle name="Comma 4 4 2 3 5 4" xfId="15318" xr:uid="{00000000-0005-0000-0000-00007AAD0000}"/>
    <cellStyle name="Comma 4 4 2 3 5 4 2" xfId="46703" xr:uid="{00000000-0005-0000-0000-00007BAD0000}"/>
    <cellStyle name="Comma 4 4 2 3 5 5" xfId="36258" xr:uid="{00000000-0005-0000-0000-00007CAD0000}"/>
    <cellStyle name="Comma 4 4 2 3 6" xfId="7316" xr:uid="{00000000-0005-0000-0000-00007DAD0000}"/>
    <cellStyle name="Comma 4 4 2 3 6 2" xfId="25720" xr:uid="{00000000-0005-0000-0000-00007EAD0000}"/>
    <cellStyle name="Comma 4 4 2 3 6 2 2" xfId="57103" xr:uid="{00000000-0005-0000-0000-00007FAD0000}"/>
    <cellStyle name="Comma 4 4 2 3 6 3" xfId="17947" xr:uid="{00000000-0005-0000-0000-000080AD0000}"/>
    <cellStyle name="Comma 4 4 2 3 6 3 2" xfId="49330" xr:uid="{00000000-0005-0000-0000-000081AD0000}"/>
    <cellStyle name="Comma 4 4 2 3 6 4" xfId="38890" xr:uid="{00000000-0005-0000-0000-000082AD0000}"/>
    <cellStyle name="Comma 4 4 2 3 7" xfId="20466" xr:uid="{00000000-0005-0000-0000-000083AD0000}"/>
    <cellStyle name="Comma 4 4 2 3 7 2" xfId="51849" xr:uid="{00000000-0005-0000-0000-000084AD0000}"/>
    <cellStyle name="Comma 4 4 2 3 8" xfId="28348" xr:uid="{00000000-0005-0000-0000-000085AD0000}"/>
    <cellStyle name="Comma 4 4 2 3 8 2" xfId="59730" xr:uid="{00000000-0005-0000-0000-000086AD0000}"/>
    <cellStyle name="Comma 4 4 2 3 9" xfId="12690" xr:uid="{00000000-0005-0000-0000-000087AD0000}"/>
    <cellStyle name="Comma 4 4 2 3 9 2" xfId="44076" xr:uid="{00000000-0005-0000-0000-000088AD0000}"/>
    <cellStyle name="Comma 4 4 2 4" xfId="1918" xr:uid="{00000000-0005-0000-0000-000089AD0000}"/>
    <cellStyle name="Comma 4 4 2 4 10" xfId="33633" xr:uid="{00000000-0005-0000-0000-00008AAD0000}"/>
    <cellStyle name="Comma 4 4 2 4 2" xfId="1919" xr:uid="{00000000-0005-0000-0000-00008BAD0000}"/>
    <cellStyle name="Comma 4 4 2 4 2 2" xfId="1920" xr:uid="{00000000-0005-0000-0000-00008CAD0000}"/>
    <cellStyle name="Comma 4 4 2 4 2 2 2" xfId="4620" xr:uid="{00000000-0005-0000-0000-00008DAD0000}"/>
    <cellStyle name="Comma 4 4 2 4 2 2 2 2" xfId="9981" xr:uid="{00000000-0005-0000-0000-00008EAD0000}"/>
    <cellStyle name="Comma 4 4 2 4 2 2 2 2 2" xfId="23100" xr:uid="{00000000-0005-0000-0000-00008FAD0000}"/>
    <cellStyle name="Comma 4 4 2 4 2 2 2 2 2 2" xfId="54483" xr:uid="{00000000-0005-0000-0000-000090AD0000}"/>
    <cellStyle name="Comma 4 4 2 4 2 2 2 2 3" xfId="41529" xr:uid="{00000000-0005-0000-0000-000091AD0000}"/>
    <cellStyle name="Comma 4 4 2 4 2 2 2 3" xfId="30982" xr:uid="{00000000-0005-0000-0000-000092AD0000}"/>
    <cellStyle name="Comma 4 4 2 4 2 2 2 3 2" xfId="62364" xr:uid="{00000000-0005-0000-0000-000093AD0000}"/>
    <cellStyle name="Comma 4 4 2 4 2 2 2 4" xfId="15325" xr:uid="{00000000-0005-0000-0000-000094AD0000}"/>
    <cellStyle name="Comma 4 4 2 4 2 2 2 4 2" xfId="46710" xr:uid="{00000000-0005-0000-0000-000095AD0000}"/>
    <cellStyle name="Comma 4 4 2 4 2 2 2 5" xfId="36265" xr:uid="{00000000-0005-0000-0000-000096AD0000}"/>
    <cellStyle name="Comma 4 4 2 4 2 2 3" xfId="7323" xr:uid="{00000000-0005-0000-0000-000097AD0000}"/>
    <cellStyle name="Comma 4 4 2 4 2 2 3 2" xfId="25727" xr:uid="{00000000-0005-0000-0000-000098AD0000}"/>
    <cellStyle name="Comma 4 4 2 4 2 2 3 2 2" xfId="57110" xr:uid="{00000000-0005-0000-0000-000099AD0000}"/>
    <cellStyle name="Comma 4 4 2 4 2 2 3 3" xfId="17954" xr:uid="{00000000-0005-0000-0000-00009AAD0000}"/>
    <cellStyle name="Comma 4 4 2 4 2 2 3 3 2" xfId="49337" xr:uid="{00000000-0005-0000-0000-00009BAD0000}"/>
    <cellStyle name="Comma 4 4 2 4 2 2 3 4" xfId="38897" xr:uid="{00000000-0005-0000-0000-00009CAD0000}"/>
    <cellStyle name="Comma 4 4 2 4 2 2 4" xfId="20473" xr:uid="{00000000-0005-0000-0000-00009DAD0000}"/>
    <cellStyle name="Comma 4 4 2 4 2 2 4 2" xfId="51856" xr:uid="{00000000-0005-0000-0000-00009EAD0000}"/>
    <cellStyle name="Comma 4 4 2 4 2 2 5" xfId="28355" xr:uid="{00000000-0005-0000-0000-00009FAD0000}"/>
    <cellStyle name="Comma 4 4 2 4 2 2 5 2" xfId="59737" xr:uid="{00000000-0005-0000-0000-0000A0AD0000}"/>
    <cellStyle name="Comma 4 4 2 4 2 2 6" xfId="12697" xr:uid="{00000000-0005-0000-0000-0000A1AD0000}"/>
    <cellStyle name="Comma 4 4 2 4 2 2 6 2" xfId="44083" xr:uid="{00000000-0005-0000-0000-0000A2AD0000}"/>
    <cellStyle name="Comma 4 4 2 4 2 2 7" xfId="33635" xr:uid="{00000000-0005-0000-0000-0000A3AD0000}"/>
    <cellStyle name="Comma 4 4 2 4 2 3" xfId="4619" xr:uid="{00000000-0005-0000-0000-0000A4AD0000}"/>
    <cellStyle name="Comma 4 4 2 4 2 3 2" xfId="9980" xr:uid="{00000000-0005-0000-0000-0000A5AD0000}"/>
    <cellStyle name="Comma 4 4 2 4 2 3 2 2" xfId="23099" xr:uid="{00000000-0005-0000-0000-0000A6AD0000}"/>
    <cellStyle name="Comma 4 4 2 4 2 3 2 2 2" xfId="54482" xr:uid="{00000000-0005-0000-0000-0000A7AD0000}"/>
    <cellStyle name="Comma 4 4 2 4 2 3 2 3" xfId="41528" xr:uid="{00000000-0005-0000-0000-0000A8AD0000}"/>
    <cellStyle name="Comma 4 4 2 4 2 3 3" xfId="30981" xr:uid="{00000000-0005-0000-0000-0000A9AD0000}"/>
    <cellStyle name="Comma 4 4 2 4 2 3 3 2" xfId="62363" xr:uid="{00000000-0005-0000-0000-0000AAAD0000}"/>
    <cellStyle name="Comma 4 4 2 4 2 3 4" xfId="15324" xr:uid="{00000000-0005-0000-0000-0000ABAD0000}"/>
    <cellStyle name="Comma 4 4 2 4 2 3 4 2" xfId="46709" xr:uid="{00000000-0005-0000-0000-0000ACAD0000}"/>
    <cellStyle name="Comma 4 4 2 4 2 3 5" xfId="36264" xr:uid="{00000000-0005-0000-0000-0000ADAD0000}"/>
    <cellStyle name="Comma 4 4 2 4 2 4" xfId="7322" xr:uid="{00000000-0005-0000-0000-0000AEAD0000}"/>
    <cellStyle name="Comma 4 4 2 4 2 4 2" xfId="25726" xr:uid="{00000000-0005-0000-0000-0000AFAD0000}"/>
    <cellStyle name="Comma 4 4 2 4 2 4 2 2" xfId="57109" xr:uid="{00000000-0005-0000-0000-0000B0AD0000}"/>
    <cellStyle name="Comma 4 4 2 4 2 4 3" xfId="17953" xr:uid="{00000000-0005-0000-0000-0000B1AD0000}"/>
    <cellStyle name="Comma 4 4 2 4 2 4 3 2" xfId="49336" xr:uid="{00000000-0005-0000-0000-0000B2AD0000}"/>
    <cellStyle name="Comma 4 4 2 4 2 4 4" xfId="38896" xr:uid="{00000000-0005-0000-0000-0000B3AD0000}"/>
    <cellStyle name="Comma 4 4 2 4 2 5" xfId="20472" xr:uid="{00000000-0005-0000-0000-0000B4AD0000}"/>
    <cellStyle name="Comma 4 4 2 4 2 5 2" xfId="51855" xr:uid="{00000000-0005-0000-0000-0000B5AD0000}"/>
    <cellStyle name="Comma 4 4 2 4 2 6" xfId="28354" xr:uid="{00000000-0005-0000-0000-0000B6AD0000}"/>
    <cellStyle name="Comma 4 4 2 4 2 6 2" xfId="59736" xr:uid="{00000000-0005-0000-0000-0000B7AD0000}"/>
    <cellStyle name="Comma 4 4 2 4 2 7" xfId="12696" xr:uid="{00000000-0005-0000-0000-0000B8AD0000}"/>
    <cellStyle name="Comma 4 4 2 4 2 7 2" xfId="44082" xr:uid="{00000000-0005-0000-0000-0000B9AD0000}"/>
    <cellStyle name="Comma 4 4 2 4 2 8" xfId="33634" xr:uid="{00000000-0005-0000-0000-0000BAAD0000}"/>
    <cellStyle name="Comma 4 4 2 4 3" xfId="1921" xr:uid="{00000000-0005-0000-0000-0000BBAD0000}"/>
    <cellStyle name="Comma 4 4 2 4 3 2" xfId="4621" xr:uid="{00000000-0005-0000-0000-0000BCAD0000}"/>
    <cellStyle name="Comma 4 4 2 4 3 2 2" xfId="9982" xr:uid="{00000000-0005-0000-0000-0000BDAD0000}"/>
    <cellStyle name="Comma 4 4 2 4 3 2 2 2" xfId="23101" xr:uid="{00000000-0005-0000-0000-0000BEAD0000}"/>
    <cellStyle name="Comma 4 4 2 4 3 2 2 2 2" xfId="54484" xr:uid="{00000000-0005-0000-0000-0000BFAD0000}"/>
    <cellStyle name="Comma 4 4 2 4 3 2 2 3" xfId="41530" xr:uid="{00000000-0005-0000-0000-0000C0AD0000}"/>
    <cellStyle name="Comma 4 4 2 4 3 2 3" xfId="30983" xr:uid="{00000000-0005-0000-0000-0000C1AD0000}"/>
    <cellStyle name="Comma 4 4 2 4 3 2 3 2" xfId="62365" xr:uid="{00000000-0005-0000-0000-0000C2AD0000}"/>
    <cellStyle name="Comma 4 4 2 4 3 2 4" xfId="15326" xr:uid="{00000000-0005-0000-0000-0000C3AD0000}"/>
    <cellStyle name="Comma 4 4 2 4 3 2 4 2" xfId="46711" xr:uid="{00000000-0005-0000-0000-0000C4AD0000}"/>
    <cellStyle name="Comma 4 4 2 4 3 2 5" xfId="36266" xr:uid="{00000000-0005-0000-0000-0000C5AD0000}"/>
    <cellStyle name="Comma 4 4 2 4 3 3" xfId="7324" xr:uid="{00000000-0005-0000-0000-0000C6AD0000}"/>
    <cellStyle name="Comma 4 4 2 4 3 3 2" xfId="25728" xr:uid="{00000000-0005-0000-0000-0000C7AD0000}"/>
    <cellStyle name="Comma 4 4 2 4 3 3 2 2" xfId="57111" xr:uid="{00000000-0005-0000-0000-0000C8AD0000}"/>
    <cellStyle name="Comma 4 4 2 4 3 3 3" xfId="17955" xr:uid="{00000000-0005-0000-0000-0000C9AD0000}"/>
    <cellStyle name="Comma 4 4 2 4 3 3 3 2" xfId="49338" xr:uid="{00000000-0005-0000-0000-0000CAAD0000}"/>
    <cellStyle name="Comma 4 4 2 4 3 3 4" xfId="38898" xr:uid="{00000000-0005-0000-0000-0000CBAD0000}"/>
    <cellStyle name="Comma 4 4 2 4 3 4" xfId="20474" xr:uid="{00000000-0005-0000-0000-0000CCAD0000}"/>
    <cellStyle name="Comma 4 4 2 4 3 4 2" xfId="51857" xr:uid="{00000000-0005-0000-0000-0000CDAD0000}"/>
    <cellStyle name="Comma 4 4 2 4 3 5" xfId="28356" xr:uid="{00000000-0005-0000-0000-0000CEAD0000}"/>
    <cellStyle name="Comma 4 4 2 4 3 5 2" xfId="59738" xr:uid="{00000000-0005-0000-0000-0000CFAD0000}"/>
    <cellStyle name="Comma 4 4 2 4 3 6" xfId="12698" xr:uid="{00000000-0005-0000-0000-0000D0AD0000}"/>
    <cellStyle name="Comma 4 4 2 4 3 6 2" xfId="44084" xr:uid="{00000000-0005-0000-0000-0000D1AD0000}"/>
    <cellStyle name="Comma 4 4 2 4 3 7" xfId="33636" xr:uid="{00000000-0005-0000-0000-0000D2AD0000}"/>
    <cellStyle name="Comma 4 4 2 4 4" xfId="1922" xr:uid="{00000000-0005-0000-0000-0000D3AD0000}"/>
    <cellStyle name="Comma 4 4 2 4 4 2" xfId="4622" xr:uid="{00000000-0005-0000-0000-0000D4AD0000}"/>
    <cellStyle name="Comma 4 4 2 4 4 2 2" xfId="9983" xr:uid="{00000000-0005-0000-0000-0000D5AD0000}"/>
    <cellStyle name="Comma 4 4 2 4 4 2 2 2" xfId="23102" xr:uid="{00000000-0005-0000-0000-0000D6AD0000}"/>
    <cellStyle name="Comma 4 4 2 4 4 2 2 2 2" xfId="54485" xr:uid="{00000000-0005-0000-0000-0000D7AD0000}"/>
    <cellStyle name="Comma 4 4 2 4 4 2 2 3" xfId="41531" xr:uid="{00000000-0005-0000-0000-0000D8AD0000}"/>
    <cellStyle name="Comma 4 4 2 4 4 2 3" xfId="30984" xr:uid="{00000000-0005-0000-0000-0000D9AD0000}"/>
    <cellStyle name="Comma 4 4 2 4 4 2 3 2" xfId="62366" xr:uid="{00000000-0005-0000-0000-0000DAAD0000}"/>
    <cellStyle name="Comma 4 4 2 4 4 2 4" xfId="15327" xr:uid="{00000000-0005-0000-0000-0000DBAD0000}"/>
    <cellStyle name="Comma 4 4 2 4 4 2 4 2" xfId="46712" xr:uid="{00000000-0005-0000-0000-0000DCAD0000}"/>
    <cellStyle name="Comma 4 4 2 4 4 2 5" xfId="36267" xr:uid="{00000000-0005-0000-0000-0000DDAD0000}"/>
    <cellStyle name="Comma 4 4 2 4 4 3" xfId="7325" xr:uid="{00000000-0005-0000-0000-0000DEAD0000}"/>
    <cellStyle name="Comma 4 4 2 4 4 3 2" xfId="25729" xr:uid="{00000000-0005-0000-0000-0000DFAD0000}"/>
    <cellStyle name="Comma 4 4 2 4 4 3 2 2" xfId="57112" xr:uid="{00000000-0005-0000-0000-0000E0AD0000}"/>
    <cellStyle name="Comma 4 4 2 4 4 3 3" xfId="17956" xr:uid="{00000000-0005-0000-0000-0000E1AD0000}"/>
    <cellStyle name="Comma 4 4 2 4 4 3 3 2" xfId="49339" xr:uid="{00000000-0005-0000-0000-0000E2AD0000}"/>
    <cellStyle name="Comma 4 4 2 4 4 3 4" xfId="38899" xr:uid="{00000000-0005-0000-0000-0000E3AD0000}"/>
    <cellStyle name="Comma 4 4 2 4 4 4" xfId="20475" xr:uid="{00000000-0005-0000-0000-0000E4AD0000}"/>
    <cellStyle name="Comma 4 4 2 4 4 4 2" xfId="51858" xr:uid="{00000000-0005-0000-0000-0000E5AD0000}"/>
    <cellStyle name="Comma 4 4 2 4 4 5" xfId="28357" xr:uid="{00000000-0005-0000-0000-0000E6AD0000}"/>
    <cellStyle name="Comma 4 4 2 4 4 5 2" xfId="59739" xr:uid="{00000000-0005-0000-0000-0000E7AD0000}"/>
    <cellStyle name="Comma 4 4 2 4 4 6" xfId="12699" xr:uid="{00000000-0005-0000-0000-0000E8AD0000}"/>
    <cellStyle name="Comma 4 4 2 4 4 6 2" xfId="44085" xr:uid="{00000000-0005-0000-0000-0000E9AD0000}"/>
    <cellStyle name="Comma 4 4 2 4 4 7" xfId="33637" xr:uid="{00000000-0005-0000-0000-0000EAAD0000}"/>
    <cellStyle name="Comma 4 4 2 4 5" xfId="4618" xr:uid="{00000000-0005-0000-0000-0000EBAD0000}"/>
    <cellStyle name="Comma 4 4 2 4 5 2" xfId="9979" xr:uid="{00000000-0005-0000-0000-0000ECAD0000}"/>
    <cellStyle name="Comma 4 4 2 4 5 2 2" xfId="23098" xr:uid="{00000000-0005-0000-0000-0000EDAD0000}"/>
    <cellStyle name="Comma 4 4 2 4 5 2 2 2" xfId="54481" xr:uid="{00000000-0005-0000-0000-0000EEAD0000}"/>
    <cellStyle name="Comma 4 4 2 4 5 2 3" xfId="41527" xr:uid="{00000000-0005-0000-0000-0000EFAD0000}"/>
    <cellStyle name="Comma 4 4 2 4 5 3" xfId="30980" xr:uid="{00000000-0005-0000-0000-0000F0AD0000}"/>
    <cellStyle name="Comma 4 4 2 4 5 3 2" xfId="62362" xr:uid="{00000000-0005-0000-0000-0000F1AD0000}"/>
    <cellStyle name="Comma 4 4 2 4 5 4" xfId="15323" xr:uid="{00000000-0005-0000-0000-0000F2AD0000}"/>
    <cellStyle name="Comma 4 4 2 4 5 4 2" xfId="46708" xr:uid="{00000000-0005-0000-0000-0000F3AD0000}"/>
    <cellStyle name="Comma 4 4 2 4 5 5" xfId="36263" xr:uid="{00000000-0005-0000-0000-0000F4AD0000}"/>
    <cellStyle name="Comma 4 4 2 4 6" xfId="7321" xr:uid="{00000000-0005-0000-0000-0000F5AD0000}"/>
    <cellStyle name="Comma 4 4 2 4 6 2" xfId="25725" xr:uid="{00000000-0005-0000-0000-0000F6AD0000}"/>
    <cellStyle name="Comma 4 4 2 4 6 2 2" xfId="57108" xr:uid="{00000000-0005-0000-0000-0000F7AD0000}"/>
    <cellStyle name="Comma 4 4 2 4 6 3" xfId="17952" xr:uid="{00000000-0005-0000-0000-0000F8AD0000}"/>
    <cellStyle name="Comma 4 4 2 4 6 3 2" xfId="49335" xr:uid="{00000000-0005-0000-0000-0000F9AD0000}"/>
    <cellStyle name="Comma 4 4 2 4 6 4" xfId="38895" xr:uid="{00000000-0005-0000-0000-0000FAAD0000}"/>
    <cellStyle name="Comma 4 4 2 4 7" xfId="20471" xr:uid="{00000000-0005-0000-0000-0000FBAD0000}"/>
    <cellStyle name="Comma 4 4 2 4 7 2" xfId="51854" xr:uid="{00000000-0005-0000-0000-0000FCAD0000}"/>
    <cellStyle name="Comma 4 4 2 4 8" xfId="28353" xr:uid="{00000000-0005-0000-0000-0000FDAD0000}"/>
    <cellStyle name="Comma 4 4 2 4 8 2" xfId="59735" xr:uid="{00000000-0005-0000-0000-0000FEAD0000}"/>
    <cellStyle name="Comma 4 4 2 4 9" xfId="12695" xr:uid="{00000000-0005-0000-0000-0000FFAD0000}"/>
    <cellStyle name="Comma 4 4 2 4 9 2" xfId="44081" xr:uid="{00000000-0005-0000-0000-000000AE0000}"/>
    <cellStyle name="Comma 4 4 2 5" xfId="1923" xr:uid="{00000000-0005-0000-0000-000001AE0000}"/>
    <cellStyle name="Comma 4 4 2 5 10" xfId="33638" xr:uid="{00000000-0005-0000-0000-000002AE0000}"/>
    <cellStyle name="Comma 4 4 2 5 2" xfId="1924" xr:uid="{00000000-0005-0000-0000-000003AE0000}"/>
    <cellStyle name="Comma 4 4 2 5 2 2" xfId="1925" xr:uid="{00000000-0005-0000-0000-000004AE0000}"/>
    <cellStyle name="Comma 4 4 2 5 2 2 2" xfId="4625" xr:uid="{00000000-0005-0000-0000-000005AE0000}"/>
    <cellStyle name="Comma 4 4 2 5 2 2 2 2" xfId="9986" xr:uid="{00000000-0005-0000-0000-000006AE0000}"/>
    <cellStyle name="Comma 4 4 2 5 2 2 2 2 2" xfId="23105" xr:uid="{00000000-0005-0000-0000-000007AE0000}"/>
    <cellStyle name="Comma 4 4 2 5 2 2 2 2 2 2" xfId="54488" xr:uid="{00000000-0005-0000-0000-000008AE0000}"/>
    <cellStyle name="Comma 4 4 2 5 2 2 2 2 3" xfId="41534" xr:uid="{00000000-0005-0000-0000-000009AE0000}"/>
    <cellStyle name="Comma 4 4 2 5 2 2 2 3" xfId="30987" xr:uid="{00000000-0005-0000-0000-00000AAE0000}"/>
    <cellStyle name="Comma 4 4 2 5 2 2 2 3 2" xfId="62369" xr:uid="{00000000-0005-0000-0000-00000BAE0000}"/>
    <cellStyle name="Comma 4 4 2 5 2 2 2 4" xfId="15330" xr:uid="{00000000-0005-0000-0000-00000CAE0000}"/>
    <cellStyle name="Comma 4 4 2 5 2 2 2 4 2" xfId="46715" xr:uid="{00000000-0005-0000-0000-00000DAE0000}"/>
    <cellStyle name="Comma 4 4 2 5 2 2 2 5" xfId="36270" xr:uid="{00000000-0005-0000-0000-00000EAE0000}"/>
    <cellStyle name="Comma 4 4 2 5 2 2 3" xfId="7328" xr:uid="{00000000-0005-0000-0000-00000FAE0000}"/>
    <cellStyle name="Comma 4 4 2 5 2 2 3 2" xfId="25732" xr:uid="{00000000-0005-0000-0000-000010AE0000}"/>
    <cellStyle name="Comma 4 4 2 5 2 2 3 2 2" xfId="57115" xr:uid="{00000000-0005-0000-0000-000011AE0000}"/>
    <cellStyle name="Comma 4 4 2 5 2 2 3 3" xfId="17959" xr:uid="{00000000-0005-0000-0000-000012AE0000}"/>
    <cellStyle name="Comma 4 4 2 5 2 2 3 3 2" xfId="49342" xr:uid="{00000000-0005-0000-0000-000013AE0000}"/>
    <cellStyle name="Comma 4 4 2 5 2 2 3 4" xfId="38902" xr:uid="{00000000-0005-0000-0000-000014AE0000}"/>
    <cellStyle name="Comma 4 4 2 5 2 2 4" xfId="20478" xr:uid="{00000000-0005-0000-0000-000015AE0000}"/>
    <cellStyle name="Comma 4 4 2 5 2 2 4 2" xfId="51861" xr:uid="{00000000-0005-0000-0000-000016AE0000}"/>
    <cellStyle name="Comma 4 4 2 5 2 2 5" xfId="28360" xr:uid="{00000000-0005-0000-0000-000017AE0000}"/>
    <cellStyle name="Comma 4 4 2 5 2 2 5 2" xfId="59742" xr:uid="{00000000-0005-0000-0000-000018AE0000}"/>
    <cellStyle name="Comma 4 4 2 5 2 2 6" xfId="12702" xr:uid="{00000000-0005-0000-0000-000019AE0000}"/>
    <cellStyle name="Comma 4 4 2 5 2 2 6 2" xfId="44088" xr:uid="{00000000-0005-0000-0000-00001AAE0000}"/>
    <cellStyle name="Comma 4 4 2 5 2 2 7" xfId="33640" xr:uid="{00000000-0005-0000-0000-00001BAE0000}"/>
    <cellStyle name="Comma 4 4 2 5 2 3" xfId="4624" xr:uid="{00000000-0005-0000-0000-00001CAE0000}"/>
    <cellStyle name="Comma 4 4 2 5 2 3 2" xfId="9985" xr:uid="{00000000-0005-0000-0000-00001DAE0000}"/>
    <cellStyle name="Comma 4 4 2 5 2 3 2 2" xfId="23104" xr:uid="{00000000-0005-0000-0000-00001EAE0000}"/>
    <cellStyle name="Comma 4 4 2 5 2 3 2 2 2" xfId="54487" xr:uid="{00000000-0005-0000-0000-00001FAE0000}"/>
    <cellStyle name="Comma 4 4 2 5 2 3 2 3" xfId="41533" xr:uid="{00000000-0005-0000-0000-000020AE0000}"/>
    <cellStyle name="Comma 4 4 2 5 2 3 3" xfId="30986" xr:uid="{00000000-0005-0000-0000-000021AE0000}"/>
    <cellStyle name="Comma 4 4 2 5 2 3 3 2" xfId="62368" xr:uid="{00000000-0005-0000-0000-000022AE0000}"/>
    <cellStyle name="Comma 4 4 2 5 2 3 4" xfId="15329" xr:uid="{00000000-0005-0000-0000-000023AE0000}"/>
    <cellStyle name="Comma 4 4 2 5 2 3 4 2" xfId="46714" xr:uid="{00000000-0005-0000-0000-000024AE0000}"/>
    <cellStyle name="Comma 4 4 2 5 2 3 5" xfId="36269" xr:uid="{00000000-0005-0000-0000-000025AE0000}"/>
    <cellStyle name="Comma 4 4 2 5 2 4" xfId="7327" xr:uid="{00000000-0005-0000-0000-000026AE0000}"/>
    <cellStyle name="Comma 4 4 2 5 2 4 2" xfId="25731" xr:uid="{00000000-0005-0000-0000-000027AE0000}"/>
    <cellStyle name="Comma 4 4 2 5 2 4 2 2" xfId="57114" xr:uid="{00000000-0005-0000-0000-000028AE0000}"/>
    <cellStyle name="Comma 4 4 2 5 2 4 3" xfId="17958" xr:uid="{00000000-0005-0000-0000-000029AE0000}"/>
    <cellStyle name="Comma 4 4 2 5 2 4 3 2" xfId="49341" xr:uid="{00000000-0005-0000-0000-00002AAE0000}"/>
    <cellStyle name="Comma 4 4 2 5 2 4 4" xfId="38901" xr:uid="{00000000-0005-0000-0000-00002BAE0000}"/>
    <cellStyle name="Comma 4 4 2 5 2 5" xfId="20477" xr:uid="{00000000-0005-0000-0000-00002CAE0000}"/>
    <cellStyle name="Comma 4 4 2 5 2 5 2" xfId="51860" xr:uid="{00000000-0005-0000-0000-00002DAE0000}"/>
    <cellStyle name="Comma 4 4 2 5 2 6" xfId="28359" xr:uid="{00000000-0005-0000-0000-00002EAE0000}"/>
    <cellStyle name="Comma 4 4 2 5 2 6 2" xfId="59741" xr:uid="{00000000-0005-0000-0000-00002FAE0000}"/>
    <cellStyle name="Comma 4 4 2 5 2 7" xfId="12701" xr:uid="{00000000-0005-0000-0000-000030AE0000}"/>
    <cellStyle name="Comma 4 4 2 5 2 7 2" xfId="44087" xr:uid="{00000000-0005-0000-0000-000031AE0000}"/>
    <cellStyle name="Comma 4 4 2 5 2 8" xfId="33639" xr:uid="{00000000-0005-0000-0000-000032AE0000}"/>
    <cellStyle name="Comma 4 4 2 5 3" xfId="1926" xr:uid="{00000000-0005-0000-0000-000033AE0000}"/>
    <cellStyle name="Comma 4 4 2 5 3 2" xfId="4626" xr:uid="{00000000-0005-0000-0000-000034AE0000}"/>
    <cellStyle name="Comma 4 4 2 5 3 2 2" xfId="9987" xr:uid="{00000000-0005-0000-0000-000035AE0000}"/>
    <cellStyle name="Comma 4 4 2 5 3 2 2 2" xfId="23106" xr:uid="{00000000-0005-0000-0000-000036AE0000}"/>
    <cellStyle name="Comma 4 4 2 5 3 2 2 2 2" xfId="54489" xr:uid="{00000000-0005-0000-0000-000037AE0000}"/>
    <cellStyle name="Comma 4 4 2 5 3 2 2 3" xfId="41535" xr:uid="{00000000-0005-0000-0000-000038AE0000}"/>
    <cellStyle name="Comma 4 4 2 5 3 2 3" xfId="30988" xr:uid="{00000000-0005-0000-0000-000039AE0000}"/>
    <cellStyle name="Comma 4 4 2 5 3 2 3 2" xfId="62370" xr:uid="{00000000-0005-0000-0000-00003AAE0000}"/>
    <cellStyle name="Comma 4 4 2 5 3 2 4" xfId="15331" xr:uid="{00000000-0005-0000-0000-00003BAE0000}"/>
    <cellStyle name="Comma 4 4 2 5 3 2 4 2" xfId="46716" xr:uid="{00000000-0005-0000-0000-00003CAE0000}"/>
    <cellStyle name="Comma 4 4 2 5 3 2 5" xfId="36271" xr:uid="{00000000-0005-0000-0000-00003DAE0000}"/>
    <cellStyle name="Comma 4 4 2 5 3 3" xfId="7329" xr:uid="{00000000-0005-0000-0000-00003EAE0000}"/>
    <cellStyle name="Comma 4 4 2 5 3 3 2" xfId="25733" xr:uid="{00000000-0005-0000-0000-00003FAE0000}"/>
    <cellStyle name="Comma 4 4 2 5 3 3 2 2" xfId="57116" xr:uid="{00000000-0005-0000-0000-000040AE0000}"/>
    <cellStyle name="Comma 4 4 2 5 3 3 3" xfId="17960" xr:uid="{00000000-0005-0000-0000-000041AE0000}"/>
    <cellStyle name="Comma 4 4 2 5 3 3 3 2" xfId="49343" xr:uid="{00000000-0005-0000-0000-000042AE0000}"/>
    <cellStyle name="Comma 4 4 2 5 3 3 4" xfId="38903" xr:uid="{00000000-0005-0000-0000-000043AE0000}"/>
    <cellStyle name="Comma 4 4 2 5 3 4" xfId="20479" xr:uid="{00000000-0005-0000-0000-000044AE0000}"/>
    <cellStyle name="Comma 4 4 2 5 3 4 2" xfId="51862" xr:uid="{00000000-0005-0000-0000-000045AE0000}"/>
    <cellStyle name="Comma 4 4 2 5 3 5" xfId="28361" xr:uid="{00000000-0005-0000-0000-000046AE0000}"/>
    <cellStyle name="Comma 4 4 2 5 3 5 2" xfId="59743" xr:uid="{00000000-0005-0000-0000-000047AE0000}"/>
    <cellStyle name="Comma 4 4 2 5 3 6" xfId="12703" xr:uid="{00000000-0005-0000-0000-000048AE0000}"/>
    <cellStyle name="Comma 4 4 2 5 3 6 2" xfId="44089" xr:uid="{00000000-0005-0000-0000-000049AE0000}"/>
    <cellStyle name="Comma 4 4 2 5 3 7" xfId="33641" xr:uid="{00000000-0005-0000-0000-00004AAE0000}"/>
    <cellStyle name="Comma 4 4 2 5 4" xfId="1927" xr:uid="{00000000-0005-0000-0000-00004BAE0000}"/>
    <cellStyle name="Comma 4 4 2 5 4 2" xfId="4627" xr:uid="{00000000-0005-0000-0000-00004CAE0000}"/>
    <cellStyle name="Comma 4 4 2 5 4 2 2" xfId="9988" xr:uid="{00000000-0005-0000-0000-00004DAE0000}"/>
    <cellStyle name="Comma 4 4 2 5 4 2 2 2" xfId="23107" xr:uid="{00000000-0005-0000-0000-00004EAE0000}"/>
    <cellStyle name="Comma 4 4 2 5 4 2 2 2 2" xfId="54490" xr:uid="{00000000-0005-0000-0000-00004FAE0000}"/>
    <cellStyle name="Comma 4 4 2 5 4 2 2 3" xfId="41536" xr:uid="{00000000-0005-0000-0000-000050AE0000}"/>
    <cellStyle name="Comma 4 4 2 5 4 2 3" xfId="30989" xr:uid="{00000000-0005-0000-0000-000051AE0000}"/>
    <cellStyle name="Comma 4 4 2 5 4 2 3 2" xfId="62371" xr:uid="{00000000-0005-0000-0000-000052AE0000}"/>
    <cellStyle name="Comma 4 4 2 5 4 2 4" xfId="15332" xr:uid="{00000000-0005-0000-0000-000053AE0000}"/>
    <cellStyle name="Comma 4 4 2 5 4 2 4 2" xfId="46717" xr:uid="{00000000-0005-0000-0000-000054AE0000}"/>
    <cellStyle name="Comma 4 4 2 5 4 2 5" xfId="36272" xr:uid="{00000000-0005-0000-0000-000055AE0000}"/>
    <cellStyle name="Comma 4 4 2 5 4 3" xfId="7330" xr:uid="{00000000-0005-0000-0000-000056AE0000}"/>
    <cellStyle name="Comma 4 4 2 5 4 3 2" xfId="25734" xr:uid="{00000000-0005-0000-0000-000057AE0000}"/>
    <cellStyle name="Comma 4 4 2 5 4 3 2 2" xfId="57117" xr:uid="{00000000-0005-0000-0000-000058AE0000}"/>
    <cellStyle name="Comma 4 4 2 5 4 3 3" xfId="17961" xr:uid="{00000000-0005-0000-0000-000059AE0000}"/>
    <cellStyle name="Comma 4 4 2 5 4 3 3 2" xfId="49344" xr:uid="{00000000-0005-0000-0000-00005AAE0000}"/>
    <cellStyle name="Comma 4 4 2 5 4 3 4" xfId="38904" xr:uid="{00000000-0005-0000-0000-00005BAE0000}"/>
    <cellStyle name="Comma 4 4 2 5 4 4" xfId="20480" xr:uid="{00000000-0005-0000-0000-00005CAE0000}"/>
    <cellStyle name="Comma 4 4 2 5 4 4 2" xfId="51863" xr:uid="{00000000-0005-0000-0000-00005DAE0000}"/>
    <cellStyle name="Comma 4 4 2 5 4 5" xfId="28362" xr:uid="{00000000-0005-0000-0000-00005EAE0000}"/>
    <cellStyle name="Comma 4 4 2 5 4 5 2" xfId="59744" xr:uid="{00000000-0005-0000-0000-00005FAE0000}"/>
    <cellStyle name="Comma 4 4 2 5 4 6" xfId="12704" xr:uid="{00000000-0005-0000-0000-000060AE0000}"/>
    <cellStyle name="Comma 4 4 2 5 4 6 2" xfId="44090" xr:uid="{00000000-0005-0000-0000-000061AE0000}"/>
    <cellStyle name="Comma 4 4 2 5 4 7" xfId="33642" xr:uid="{00000000-0005-0000-0000-000062AE0000}"/>
    <cellStyle name="Comma 4 4 2 5 5" xfId="4623" xr:uid="{00000000-0005-0000-0000-000063AE0000}"/>
    <cellStyle name="Comma 4 4 2 5 5 2" xfId="9984" xr:uid="{00000000-0005-0000-0000-000064AE0000}"/>
    <cellStyle name="Comma 4 4 2 5 5 2 2" xfId="23103" xr:uid="{00000000-0005-0000-0000-000065AE0000}"/>
    <cellStyle name="Comma 4 4 2 5 5 2 2 2" xfId="54486" xr:uid="{00000000-0005-0000-0000-000066AE0000}"/>
    <cellStyle name="Comma 4 4 2 5 5 2 3" xfId="41532" xr:uid="{00000000-0005-0000-0000-000067AE0000}"/>
    <cellStyle name="Comma 4 4 2 5 5 3" xfId="30985" xr:uid="{00000000-0005-0000-0000-000068AE0000}"/>
    <cellStyle name="Comma 4 4 2 5 5 3 2" xfId="62367" xr:uid="{00000000-0005-0000-0000-000069AE0000}"/>
    <cellStyle name="Comma 4 4 2 5 5 4" xfId="15328" xr:uid="{00000000-0005-0000-0000-00006AAE0000}"/>
    <cellStyle name="Comma 4 4 2 5 5 4 2" xfId="46713" xr:uid="{00000000-0005-0000-0000-00006BAE0000}"/>
    <cellStyle name="Comma 4 4 2 5 5 5" xfId="36268" xr:uid="{00000000-0005-0000-0000-00006CAE0000}"/>
    <cellStyle name="Comma 4 4 2 5 6" xfId="7326" xr:uid="{00000000-0005-0000-0000-00006DAE0000}"/>
    <cellStyle name="Comma 4 4 2 5 6 2" xfId="25730" xr:uid="{00000000-0005-0000-0000-00006EAE0000}"/>
    <cellStyle name="Comma 4 4 2 5 6 2 2" xfId="57113" xr:uid="{00000000-0005-0000-0000-00006FAE0000}"/>
    <cellStyle name="Comma 4 4 2 5 6 3" xfId="17957" xr:uid="{00000000-0005-0000-0000-000070AE0000}"/>
    <cellStyle name="Comma 4 4 2 5 6 3 2" xfId="49340" xr:uid="{00000000-0005-0000-0000-000071AE0000}"/>
    <cellStyle name="Comma 4 4 2 5 6 4" xfId="38900" xr:uid="{00000000-0005-0000-0000-000072AE0000}"/>
    <cellStyle name="Comma 4 4 2 5 7" xfId="20476" xr:uid="{00000000-0005-0000-0000-000073AE0000}"/>
    <cellStyle name="Comma 4 4 2 5 7 2" xfId="51859" xr:uid="{00000000-0005-0000-0000-000074AE0000}"/>
    <cellStyle name="Comma 4 4 2 5 8" xfId="28358" xr:uid="{00000000-0005-0000-0000-000075AE0000}"/>
    <cellStyle name="Comma 4 4 2 5 8 2" xfId="59740" xr:uid="{00000000-0005-0000-0000-000076AE0000}"/>
    <cellStyle name="Comma 4 4 2 5 9" xfId="12700" xr:uid="{00000000-0005-0000-0000-000077AE0000}"/>
    <cellStyle name="Comma 4 4 2 5 9 2" xfId="44086" xr:uid="{00000000-0005-0000-0000-000078AE0000}"/>
    <cellStyle name="Comma 4 4 2 6" xfId="1928" xr:uid="{00000000-0005-0000-0000-000079AE0000}"/>
    <cellStyle name="Comma 4 4 2 6 2" xfId="1929" xr:uid="{00000000-0005-0000-0000-00007AAE0000}"/>
    <cellStyle name="Comma 4 4 2 6 2 2" xfId="4629" xr:uid="{00000000-0005-0000-0000-00007BAE0000}"/>
    <cellStyle name="Comma 4 4 2 6 2 2 2" xfId="9990" xr:uid="{00000000-0005-0000-0000-00007CAE0000}"/>
    <cellStyle name="Comma 4 4 2 6 2 2 2 2" xfId="23109" xr:uid="{00000000-0005-0000-0000-00007DAE0000}"/>
    <cellStyle name="Comma 4 4 2 6 2 2 2 2 2" xfId="54492" xr:uid="{00000000-0005-0000-0000-00007EAE0000}"/>
    <cellStyle name="Comma 4 4 2 6 2 2 2 3" xfId="41538" xr:uid="{00000000-0005-0000-0000-00007FAE0000}"/>
    <cellStyle name="Comma 4 4 2 6 2 2 3" xfId="30991" xr:uid="{00000000-0005-0000-0000-000080AE0000}"/>
    <cellStyle name="Comma 4 4 2 6 2 2 3 2" xfId="62373" xr:uid="{00000000-0005-0000-0000-000081AE0000}"/>
    <cellStyle name="Comma 4 4 2 6 2 2 4" xfId="15334" xr:uid="{00000000-0005-0000-0000-000082AE0000}"/>
    <cellStyle name="Comma 4 4 2 6 2 2 4 2" xfId="46719" xr:uid="{00000000-0005-0000-0000-000083AE0000}"/>
    <cellStyle name="Comma 4 4 2 6 2 2 5" xfId="36274" xr:uid="{00000000-0005-0000-0000-000084AE0000}"/>
    <cellStyle name="Comma 4 4 2 6 2 3" xfId="7332" xr:uid="{00000000-0005-0000-0000-000085AE0000}"/>
    <cellStyle name="Comma 4 4 2 6 2 3 2" xfId="25736" xr:uid="{00000000-0005-0000-0000-000086AE0000}"/>
    <cellStyle name="Comma 4 4 2 6 2 3 2 2" xfId="57119" xr:uid="{00000000-0005-0000-0000-000087AE0000}"/>
    <cellStyle name="Comma 4 4 2 6 2 3 3" xfId="17963" xr:uid="{00000000-0005-0000-0000-000088AE0000}"/>
    <cellStyle name="Comma 4 4 2 6 2 3 3 2" xfId="49346" xr:uid="{00000000-0005-0000-0000-000089AE0000}"/>
    <cellStyle name="Comma 4 4 2 6 2 3 4" xfId="38906" xr:uid="{00000000-0005-0000-0000-00008AAE0000}"/>
    <cellStyle name="Comma 4 4 2 6 2 4" xfId="20482" xr:uid="{00000000-0005-0000-0000-00008BAE0000}"/>
    <cellStyle name="Comma 4 4 2 6 2 4 2" xfId="51865" xr:uid="{00000000-0005-0000-0000-00008CAE0000}"/>
    <cellStyle name="Comma 4 4 2 6 2 5" xfId="28364" xr:uid="{00000000-0005-0000-0000-00008DAE0000}"/>
    <cellStyle name="Comma 4 4 2 6 2 5 2" xfId="59746" xr:uid="{00000000-0005-0000-0000-00008EAE0000}"/>
    <cellStyle name="Comma 4 4 2 6 2 6" xfId="12706" xr:uid="{00000000-0005-0000-0000-00008FAE0000}"/>
    <cellStyle name="Comma 4 4 2 6 2 6 2" xfId="44092" xr:uid="{00000000-0005-0000-0000-000090AE0000}"/>
    <cellStyle name="Comma 4 4 2 6 2 7" xfId="33644" xr:uid="{00000000-0005-0000-0000-000091AE0000}"/>
    <cellStyle name="Comma 4 4 2 6 3" xfId="1930" xr:uid="{00000000-0005-0000-0000-000092AE0000}"/>
    <cellStyle name="Comma 4 4 2 6 3 2" xfId="4630" xr:uid="{00000000-0005-0000-0000-000093AE0000}"/>
    <cellStyle name="Comma 4 4 2 6 3 2 2" xfId="9991" xr:uid="{00000000-0005-0000-0000-000094AE0000}"/>
    <cellStyle name="Comma 4 4 2 6 3 2 2 2" xfId="23110" xr:uid="{00000000-0005-0000-0000-000095AE0000}"/>
    <cellStyle name="Comma 4 4 2 6 3 2 2 2 2" xfId="54493" xr:uid="{00000000-0005-0000-0000-000096AE0000}"/>
    <cellStyle name="Comma 4 4 2 6 3 2 2 3" xfId="41539" xr:uid="{00000000-0005-0000-0000-000097AE0000}"/>
    <cellStyle name="Comma 4 4 2 6 3 2 3" xfId="30992" xr:uid="{00000000-0005-0000-0000-000098AE0000}"/>
    <cellStyle name="Comma 4 4 2 6 3 2 3 2" xfId="62374" xr:uid="{00000000-0005-0000-0000-000099AE0000}"/>
    <cellStyle name="Comma 4 4 2 6 3 2 4" xfId="15335" xr:uid="{00000000-0005-0000-0000-00009AAE0000}"/>
    <cellStyle name="Comma 4 4 2 6 3 2 4 2" xfId="46720" xr:uid="{00000000-0005-0000-0000-00009BAE0000}"/>
    <cellStyle name="Comma 4 4 2 6 3 2 5" xfId="36275" xr:uid="{00000000-0005-0000-0000-00009CAE0000}"/>
    <cellStyle name="Comma 4 4 2 6 3 3" xfId="7333" xr:uid="{00000000-0005-0000-0000-00009DAE0000}"/>
    <cellStyle name="Comma 4 4 2 6 3 3 2" xfId="25737" xr:uid="{00000000-0005-0000-0000-00009EAE0000}"/>
    <cellStyle name="Comma 4 4 2 6 3 3 2 2" xfId="57120" xr:uid="{00000000-0005-0000-0000-00009FAE0000}"/>
    <cellStyle name="Comma 4 4 2 6 3 3 3" xfId="17964" xr:uid="{00000000-0005-0000-0000-0000A0AE0000}"/>
    <cellStyle name="Comma 4 4 2 6 3 3 3 2" xfId="49347" xr:uid="{00000000-0005-0000-0000-0000A1AE0000}"/>
    <cellStyle name="Comma 4 4 2 6 3 3 4" xfId="38907" xr:uid="{00000000-0005-0000-0000-0000A2AE0000}"/>
    <cellStyle name="Comma 4 4 2 6 3 4" xfId="20483" xr:uid="{00000000-0005-0000-0000-0000A3AE0000}"/>
    <cellStyle name="Comma 4 4 2 6 3 4 2" xfId="51866" xr:uid="{00000000-0005-0000-0000-0000A4AE0000}"/>
    <cellStyle name="Comma 4 4 2 6 3 5" xfId="28365" xr:uid="{00000000-0005-0000-0000-0000A5AE0000}"/>
    <cellStyle name="Comma 4 4 2 6 3 5 2" xfId="59747" xr:uid="{00000000-0005-0000-0000-0000A6AE0000}"/>
    <cellStyle name="Comma 4 4 2 6 3 6" xfId="12707" xr:uid="{00000000-0005-0000-0000-0000A7AE0000}"/>
    <cellStyle name="Comma 4 4 2 6 3 6 2" xfId="44093" xr:uid="{00000000-0005-0000-0000-0000A8AE0000}"/>
    <cellStyle name="Comma 4 4 2 6 3 7" xfId="33645" xr:uid="{00000000-0005-0000-0000-0000A9AE0000}"/>
    <cellStyle name="Comma 4 4 2 6 4" xfId="4628" xr:uid="{00000000-0005-0000-0000-0000AAAE0000}"/>
    <cellStyle name="Comma 4 4 2 6 4 2" xfId="9989" xr:uid="{00000000-0005-0000-0000-0000ABAE0000}"/>
    <cellStyle name="Comma 4 4 2 6 4 2 2" xfId="23108" xr:uid="{00000000-0005-0000-0000-0000ACAE0000}"/>
    <cellStyle name="Comma 4 4 2 6 4 2 2 2" xfId="54491" xr:uid="{00000000-0005-0000-0000-0000ADAE0000}"/>
    <cellStyle name="Comma 4 4 2 6 4 2 3" xfId="41537" xr:uid="{00000000-0005-0000-0000-0000AEAE0000}"/>
    <cellStyle name="Comma 4 4 2 6 4 3" xfId="30990" xr:uid="{00000000-0005-0000-0000-0000AFAE0000}"/>
    <cellStyle name="Comma 4 4 2 6 4 3 2" xfId="62372" xr:uid="{00000000-0005-0000-0000-0000B0AE0000}"/>
    <cellStyle name="Comma 4 4 2 6 4 4" xfId="15333" xr:uid="{00000000-0005-0000-0000-0000B1AE0000}"/>
    <cellStyle name="Comma 4 4 2 6 4 4 2" xfId="46718" xr:uid="{00000000-0005-0000-0000-0000B2AE0000}"/>
    <cellStyle name="Comma 4 4 2 6 4 5" xfId="36273" xr:uid="{00000000-0005-0000-0000-0000B3AE0000}"/>
    <cellStyle name="Comma 4 4 2 6 5" xfId="7331" xr:uid="{00000000-0005-0000-0000-0000B4AE0000}"/>
    <cellStyle name="Comma 4 4 2 6 5 2" xfId="25735" xr:uid="{00000000-0005-0000-0000-0000B5AE0000}"/>
    <cellStyle name="Comma 4 4 2 6 5 2 2" xfId="57118" xr:uid="{00000000-0005-0000-0000-0000B6AE0000}"/>
    <cellStyle name="Comma 4 4 2 6 5 3" xfId="17962" xr:uid="{00000000-0005-0000-0000-0000B7AE0000}"/>
    <cellStyle name="Comma 4 4 2 6 5 3 2" xfId="49345" xr:uid="{00000000-0005-0000-0000-0000B8AE0000}"/>
    <cellStyle name="Comma 4 4 2 6 5 4" xfId="38905" xr:uid="{00000000-0005-0000-0000-0000B9AE0000}"/>
    <cellStyle name="Comma 4 4 2 6 6" xfId="20481" xr:uid="{00000000-0005-0000-0000-0000BAAE0000}"/>
    <cellStyle name="Comma 4 4 2 6 6 2" xfId="51864" xr:uid="{00000000-0005-0000-0000-0000BBAE0000}"/>
    <cellStyle name="Comma 4 4 2 6 7" xfId="28363" xr:uid="{00000000-0005-0000-0000-0000BCAE0000}"/>
    <cellStyle name="Comma 4 4 2 6 7 2" xfId="59745" xr:uid="{00000000-0005-0000-0000-0000BDAE0000}"/>
    <cellStyle name="Comma 4 4 2 6 8" xfId="12705" xr:uid="{00000000-0005-0000-0000-0000BEAE0000}"/>
    <cellStyle name="Comma 4 4 2 6 8 2" xfId="44091" xr:uid="{00000000-0005-0000-0000-0000BFAE0000}"/>
    <cellStyle name="Comma 4 4 2 6 9" xfId="33643" xr:uid="{00000000-0005-0000-0000-0000C0AE0000}"/>
    <cellStyle name="Comma 4 4 2 7" xfId="1931" xr:uid="{00000000-0005-0000-0000-0000C1AE0000}"/>
    <cellStyle name="Comma 4 4 2 7 2" xfId="1932" xr:uid="{00000000-0005-0000-0000-0000C2AE0000}"/>
    <cellStyle name="Comma 4 4 2 7 2 2" xfId="4632" xr:uid="{00000000-0005-0000-0000-0000C3AE0000}"/>
    <cellStyle name="Comma 4 4 2 7 2 2 2" xfId="9993" xr:uid="{00000000-0005-0000-0000-0000C4AE0000}"/>
    <cellStyle name="Comma 4 4 2 7 2 2 2 2" xfId="23112" xr:uid="{00000000-0005-0000-0000-0000C5AE0000}"/>
    <cellStyle name="Comma 4 4 2 7 2 2 2 2 2" xfId="54495" xr:uid="{00000000-0005-0000-0000-0000C6AE0000}"/>
    <cellStyle name="Comma 4 4 2 7 2 2 2 3" xfId="41541" xr:uid="{00000000-0005-0000-0000-0000C7AE0000}"/>
    <cellStyle name="Comma 4 4 2 7 2 2 3" xfId="30994" xr:uid="{00000000-0005-0000-0000-0000C8AE0000}"/>
    <cellStyle name="Comma 4 4 2 7 2 2 3 2" xfId="62376" xr:uid="{00000000-0005-0000-0000-0000C9AE0000}"/>
    <cellStyle name="Comma 4 4 2 7 2 2 4" xfId="15337" xr:uid="{00000000-0005-0000-0000-0000CAAE0000}"/>
    <cellStyle name="Comma 4 4 2 7 2 2 4 2" xfId="46722" xr:uid="{00000000-0005-0000-0000-0000CBAE0000}"/>
    <cellStyle name="Comma 4 4 2 7 2 2 5" xfId="36277" xr:uid="{00000000-0005-0000-0000-0000CCAE0000}"/>
    <cellStyle name="Comma 4 4 2 7 2 3" xfId="7335" xr:uid="{00000000-0005-0000-0000-0000CDAE0000}"/>
    <cellStyle name="Comma 4 4 2 7 2 3 2" xfId="25739" xr:uid="{00000000-0005-0000-0000-0000CEAE0000}"/>
    <cellStyle name="Comma 4 4 2 7 2 3 2 2" xfId="57122" xr:uid="{00000000-0005-0000-0000-0000CFAE0000}"/>
    <cellStyle name="Comma 4 4 2 7 2 3 3" xfId="17966" xr:uid="{00000000-0005-0000-0000-0000D0AE0000}"/>
    <cellStyle name="Comma 4 4 2 7 2 3 3 2" xfId="49349" xr:uid="{00000000-0005-0000-0000-0000D1AE0000}"/>
    <cellStyle name="Comma 4 4 2 7 2 3 4" xfId="38909" xr:uid="{00000000-0005-0000-0000-0000D2AE0000}"/>
    <cellStyle name="Comma 4 4 2 7 2 4" xfId="20485" xr:uid="{00000000-0005-0000-0000-0000D3AE0000}"/>
    <cellStyle name="Comma 4 4 2 7 2 4 2" xfId="51868" xr:uid="{00000000-0005-0000-0000-0000D4AE0000}"/>
    <cellStyle name="Comma 4 4 2 7 2 5" xfId="28367" xr:uid="{00000000-0005-0000-0000-0000D5AE0000}"/>
    <cellStyle name="Comma 4 4 2 7 2 5 2" xfId="59749" xr:uid="{00000000-0005-0000-0000-0000D6AE0000}"/>
    <cellStyle name="Comma 4 4 2 7 2 6" xfId="12709" xr:uid="{00000000-0005-0000-0000-0000D7AE0000}"/>
    <cellStyle name="Comma 4 4 2 7 2 6 2" xfId="44095" xr:uid="{00000000-0005-0000-0000-0000D8AE0000}"/>
    <cellStyle name="Comma 4 4 2 7 2 7" xfId="33647" xr:uid="{00000000-0005-0000-0000-0000D9AE0000}"/>
    <cellStyle name="Comma 4 4 2 7 3" xfId="4631" xr:uid="{00000000-0005-0000-0000-0000DAAE0000}"/>
    <cellStyle name="Comma 4 4 2 7 3 2" xfId="9992" xr:uid="{00000000-0005-0000-0000-0000DBAE0000}"/>
    <cellStyle name="Comma 4 4 2 7 3 2 2" xfId="23111" xr:uid="{00000000-0005-0000-0000-0000DCAE0000}"/>
    <cellStyle name="Comma 4 4 2 7 3 2 2 2" xfId="54494" xr:uid="{00000000-0005-0000-0000-0000DDAE0000}"/>
    <cellStyle name="Comma 4 4 2 7 3 2 3" xfId="41540" xr:uid="{00000000-0005-0000-0000-0000DEAE0000}"/>
    <cellStyle name="Comma 4 4 2 7 3 3" xfId="30993" xr:uid="{00000000-0005-0000-0000-0000DFAE0000}"/>
    <cellStyle name="Comma 4 4 2 7 3 3 2" xfId="62375" xr:uid="{00000000-0005-0000-0000-0000E0AE0000}"/>
    <cellStyle name="Comma 4 4 2 7 3 4" xfId="15336" xr:uid="{00000000-0005-0000-0000-0000E1AE0000}"/>
    <cellStyle name="Comma 4 4 2 7 3 4 2" xfId="46721" xr:uid="{00000000-0005-0000-0000-0000E2AE0000}"/>
    <cellStyle name="Comma 4 4 2 7 3 5" xfId="36276" xr:uid="{00000000-0005-0000-0000-0000E3AE0000}"/>
    <cellStyle name="Comma 4 4 2 7 4" xfId="7334" xr:uid="{00000000-0005-0000-0000-0000E4AE0000}"/>
    <cellStyle name="Comma 4 4 2 7 4 2" xfId="25738" xr:uid="{00000000-0005-0000-0000-0000E5AE0000}"/>
    <cellStyle name="Comma 4 4 2 7 4 2 2" xfId="57121" xr:uid="{00000000-0005-0000-0000-0000E6AE0000}"/>
    <cellStyle name="Comma 4 4 2 7 4 3" xfId="17965" xr:uid="{00000000-0005-0000-0000-0000E7AE0000}"/>
    <cellStyle name="Comma 4 4 2 7 4 3 2" xfId="49348" xr:uid="{00000000-0005-0000-0000-0000E8AE0000}"/>
    <cellStyle name="Comma 4 4 2 7 4 4" xfId="38908" xr:uid="{00000000-0005-0000-0000-0000E9AE0000}"/>
    <cellStyle name="Comma 4 4 2 7 5" xfId="20484" xr:uid="{00000000-0005-0000-0000-0000EAAE0000}"/>
    <cellStyle name="Comma 4 4 2 7 5 2" xfId="51867" xr:uid="{00000000-0005-0000-0000-0000EBAE0000}"/>
    <cellStyle name="Comma 4 4 2 7 6" xfId="28366" xr:uid="{00000000-0005-0000-0000-0000ECAE0000}"/>
    <cellStyle name="Comma 4 4 2 7 6 2" xfId="59748" xr:uid="{00000000-0005-0000-0000-0000EDAE0000}"/>
    <cellStyle name="Comma 4 4 2 7 7" xfId="12708" xr:uid="{00000000-0005-0000-0000-0000EEAE0000}"/>
    <cellStyle name="Comma 4 4 2 7 7 2" xfId="44094" xr:uid="{00000000-0005-0000-0000-0000EFAE0000}"/>
    <cellStyle name="Comma 4 4 2 7 8" xfId="33646" xr:uid="{00000000-0005-0000-0000-0000F0AE0000}"/>
    <cellStyle name="Comma 4 4 2 8" xfId="1933" xr:uid="{00000000-0005-0000-0000-0000F1AE0000}"/>
    <cellStyle name="Comma 4 4 2 8 2" xfId="4633" xr:uid="{00000000-0005-0000-0000-0000F2AE0000}"/>
    <cellStyle name="Comma 4 4 2 8 2 2" xfId="9994" xr:uid="{00000000-0005-0000-0000-0000F3AE0000}"/>
    <cellStyle name="Comma 4 4 2 8 2 2 2" xfId="23113" xr:uid="{00000000-0005-0000-0000-0000F4AE0000}"/>
    <cellStyle name="Comma 4 4 2 8 2 2 2 2" xfId="54496" xr:uid="{00000000-0005-0000-0000-0000F5AE0000}"/>
    <cellStyle name="Comma 4 4 2 8 2 2 3" xfId="41542" xr:uid="{00000000-0005-0000-0000-0000F6AE0000}"/>
    <cellStyle name="Comma 4 4 2 8 2 3" xfId="30995" xr:uid="{00000000-0005-0000-0000-0000F7AE0000}"/>
    <cellStyle name="Comma 4 4 2 8 2 3 2" xfId="62377" xr:uid="{00000000-0005-0000-0000-0000F8AE0000}"/>
    <cellStyle name="Comma 4 4 2 8 2 4" xfId="15338" xr:uid="{00000000-0005-0000-0000-0000F9AE0000}"/>
    <cellStyle name="Comma 4 4 2 8 2 4 2" xfId="46723" xr:uid="{00000000-0005-0000-0000-0000FAAE0000}"/>
    <cellStyle name="Comma 4 4 2 8 2 5" xfId="36278" xr:uid="{00000000-0005-0000-0000-0000FBAE0000}"/>
    <cellStyle name="Comma 4 4 2 8 3" xfId="7336" xr:uid="{00000000-0005-0000-0000-0000FCAE0000}"/>
    <cellStyle name="Comma 4 4 2 8 3 2" xfId="25740" xr:uid="{00000000-0005-0000-0000-0000FDAE0000}"/>
    <cellStyle name="Comma 4 4 2 8 3 2 2" xfId="57123" xr:uid="{00000000-0005-0000-0000-0000FEAE0000}"/>
    <cellStyle name="Comma 4 4 2 8 3 3" xfId="17967" xr:uid="{00000000-0005-0000-0000-0000FFAE0000}"/>
    <cellStyle name="Comma 4 4 2 8 3 3 2" xfId="49350" xr:uid="{00000000-0005-0000-0000-000000AF0000}"/>
    <cellStyle name="Comma 4 4 2 8 3 4" xfId="38910" xr:uid="{00000000-0005-0000-0000-000001AF0000}"/>
    <cellStyle name="Comma 4 4 2 8 4" xfId="20486" xr:uid="{00000000-0005-0000-0000-000002AF0000}"/>
    <cellStyle name="Comma 4 4 2 8 4 2" xfId="51869" xr:uid="{00000000-0005-0000-0000-000003AF0000}"/>
    <cellStyle name="Comma 4 4 2 8 5" xfId="28368" xr:uid="{00000000-0005-0000-0000-000004AF0000}"/>
    <cellStyle name="Comma 4 4 2 8 5 2" xfId="59750" xr:uid="{00000000-0005-0000-0000-000005AF0000}"/>
    <cellStyle name="Comma 4 4 2 8 6" xfId="12710" xr:uid="{00000000-0005-0000-0000-000006AF0000}"/>
    <cellStyle name="Comma 4 4 2 8 6 2" xfId="44096" xr:uid="{00000000-0005-0000-0000-000007AF0000}"/>
    <cellStyle name="Comma 4 4 2 8 7" xfId="33648" xr:uid="{00000000-0005-0000-0000-000008AF0000}"/>
    <cellStyle name="Comma 4 4 2 9" xfId="1934" xr:uid="{00000000-0005-0000-0000-000009AF0000}"/>
    <cellStyle name="Comma 4 4 2 9 2" xfId="4634" xr:uid="{00000000-0005-0000-0000-00000AAF0000}"/>
    <cellStyle name="Comma 4 4 2 9 2 2" xfId="9995" xr:uid="{00000000-0005-0000-0000-00000BAF0000}"/>
    <cellStyle name="Comma 4 4 2 9 2 2 2" xfId="23114" xr:uid="{00000000-0005-0000-0000-00000CAF0000}"/>
    <cellStyle name="Comma 4 4 2 9 2 2 2 2" xfId="54497" xr:uid="{00000000-0005-0000-0000-00000DAF0000}"/>
    <cellStyle name="Comma 4 4 2 9 2 2 3" xfId="41543" xr:uid="{00000000-0005-0000-0000-00000EAF0000}"/>
    <cellStyle name="Comma 4 4 2 9 2 3" xfId="30996" xr:uid="{00000000-0005-0000-0000-00000FAF0000}"/>
    <cellStyle name="Comma 4 4 2 9 2 3 2" xfId="62378" xr:uid="{00000000-0005-0000-0000-000010AF0000}"/>
    <cellStyle name="Comma 4 4 2 9 2 4" xfId="15339" xr:uid="{00000000-0005-0000-0000-000011AF0000}"/>
    <cellStyle name="Comma 4 4 2 9 2 4 2" xfId="46724" xr:uid="{00000000-0005-0000-0000-000012AF0000}"/>
    <cellStyle name="Comma 4 4 2 9 2 5" xfId="36279" xr:uid="{00000000-0005-0000-0000-000013AF0000}"/>
    <cellStyle name="Comma 4 4 2 9 3" xfId="7337" xr:uid="{00000000-0005-0000-0000-000014AF0000}"/>
    <cellStyle name="Comma 4 4 2 9 3 2" xfId="25741" xr:uid="{00000000-0005-0000-0000-000015AF0000}"/>
    <cellStyle name="Comma 4 4 2 9 3 2 2" xfId="57124" xr:uid="{00000000-0005-0000-0000-000016AF0000}"/>
    <cellStyle name="Comma 4 4 2 9 3 3" xfId="17968" xr:uid="{00000000-0005-0000-0000-000017AF0000}"/>
    <cellStyle name="Comma 4 4 2 9 3 3 2" xfId="49351" xr:uid="{00000000-0005-0000-0000-000018AF0000}"/>
    <cellStyle name="Comma 4 4 2 9 3 4" xfId="38911" xr:uid="{00000000-0005-0000-0000-000019AF0000}"/>
    <cellStyle name="Comma 4 4 2 9 4" xfId="20487" xr:uid="{00000000-0005-0000-0000-00001AAF0000}"/>
    <cellStyle name="Comma 4 4 2 9 4 2" xfId="51870" xr:uid="{00000000-0005-0000-0000-00001BAF0000}"/>
    <cellStyle name="Comma 4 4 2 9 5" xfId="28369" xr:uid="{00000000-0005-0000-0000-00001CAF0000}"/>
    <cellStyle name="Comma 4 4 2 9 5 2" xfId="59751" xr:uid="{00000000-0005-0000-0000-00001DAF0000}"/>
    <cellStyle name="Comma 4 4 2 9 6" xfId="12711" xr:uid="{00000000-0005-0000-0000-00001EAF0000}"/>
    <cellStyle name="Comma 4 4 2 9 6 2" xfId="44097" xr:uid="{00000000-0005-0000-0000-00001FAF0000}"/>
    <cellStyle name="Comma 4 4 2 9 7" xfId="33649" xr:uid="{00000000-0005-0000-0000-000020AF0000}"/>
    <cellStyle name="Comma 4 4 3" xfId="1935" xr:uid="{00000000-0005-0000-0000-000021AF0000}"/>
    <cellStyle name="Comma 4 4 3 10" xfId="33650" xr:uid="{00000000-0005-0000-0000-000022AF0000}"/>
    <cellStyle name="Comma 4 4 3 2" xfId="1936" xr:uid="{00000000-0005-0000-0000-000023AF0000}"/>
    <cellStyle name="Comma 4 4 3 2 2" xfId="1937" xr:uid="{00000000-0005-0000-0000-000024AF0000}"/>
    <cellStyle name="Comma 4 4 3 2 2 2" xfId="4637" xr:uid="{00000000-0005-0000-0000-000025AF0000}"/>
    <cellStyle name="Comma 4 4 3 2 2 2 2" xfId="9998" xr:uid="{00000000-0005-0000-0000-000026AF0000}"/>
    <cellStyle name="Comma 4 4 3 2 2 2 2 2" xfId="23117" xr:uid="{00000000-0005-0000-0000-000027AF0000}"/>
    <cellStyle name="Comma 4 4 3 2 2 2 2 2 2" xfId="54500" xr:uid="{00000000-0005-0000-0000-000028AF0000}"/>
    <cellStyle name="Comma 4 4 3 2 2 2 2 3" xfId="41546" xr:uid="{00000000-0005-0000-0000-000029AF0000}"/>
    <cellStyle name="Comma 4 4 3 2 2 2 3" xfId="30999" xr:uid="{00000000-0005-0000-0000-00002AAF0000}"/>
    <cellStyle name="Comma 4 4 3 2 2 2 3 2" xfId="62381" xr:uid="{00000000-0005-0000-0000-00002BAF0000}"/>
    <cellStyle name="Comma 4 4 3 2 2 2 4" xfId="15342" xr:uid="{00000000-0005-0000-0000-00002CAF0000}"/>
    <cellStyle name="Comma 4 4 3 2 2 2 4 2" xfId="46727" xr:uid="{00000000-0005-0000-0000-00002DAF0000}"/>
    <cellStyle name="Comma 4 4 3 2 2 2 5" xfId="36282" xr:uid="{00000000-0005-0000-0000-00002EAF0000}"/>
    <cellStyle name="Comma 4 4 3 2 2 3" xfId="7340" xr:uid="{00000000-0005-0000-0000-00002FAF0000}"/>
    <cellStyle name="Comma 4 4 3 2 2 3 2" xfId="25744" xr:uid="{00000000-0005-0000-0000-000030AF0000}"/>
    <cellStyle name="Comma 4 4 3 2 2 3 2 2" xfId="57127" xr:uid="{00000000-0005-0000-0000-000031AF0000}"/>
    <cellStyle name="Comma 4 4 3 2 2 3 3" xfId="17971" xr:uid="{00000000-0005-0000-0000-000032AF0000}"/>
    <cellStyle name="Comma 4 4 3 2 2 3 3 2" xfId="49354" xr:uid="{00000000-0005-0000-0000-000033AF0000}"/>
    <cellStyle name="Comma 4 4 3 2 2 3 4" xfId="38914" xr:uid="{00000000-0005-0000-0000-000034AF0000}"/>
    <cellStyle name="Comma 4 4 3 2 2 4" xfId="20490" xr:uid="{00000000-0005-0000-0000-000035AF0000}"/>
    <cellStyle name="Comma 4 4 3 2 2 4 2" xfId="51873" xr:uid="{00000000-0005-0000-0000-000036AF0000}"/>
    <cellStyle name="Comma 4 4 3 2 2 5" xfId="28372" xr:uid="{00000000-0005-0000-0000-000037AF0000}"/>
    <cellStyle name="Comma 4 4 3 2 2 5 2" xfId="59754" xr:uid="{00000000-0005-0000-0000-000038AF0000}"/>
    <cellStyle name="Comma 4 4 3 2 2 6" xfId="12714" xr:uid="{00000000-0005-0000-0000-000039AF0000}"/>
    <cellStyle name="Comma 4 4 3 2 2 6 2" xfId="44100" xr:uid="{00000000-0005-0000-0000-00003AAF0000}"/>
    <cellStyle name="Comma 4 4 3 2 2 7" xfId="33652" xr:uid="{00000000-0005-0000-0000-00003BAF0000}"/>
    <cellStyle name="Comma 4 4 3 2 3" xfId="4636" xr:uid="{00000000-0005-0000-0000-00003CAF0000}"/>
    <cellStyle name="Comma 4 4 3 2 3 2" xfId="9997" xr:uid="{00000000-0005-0000-0000-00003DAF0000}"/>
    <cellStyle name="Comma 4 4 3 2 3 2 2" xfId="23116" xr:uid="{00000000-0005-0000-0000-00003EAF0000}"/>
    <cellStyle name="Comma 4 4 3 2 3 2 2 2" xfId="54499" xr:uid="{00000000-0005-0000-0000-00003FAF0000}"/>
    <cellStyle name="Comma 4 4 3 2 3 2 3" xfId="41545" xr:uid="{00000000-0005-0000-0000-000040AF0000}"/>
    <cellStyle name="Comma 4 4 3 2 3 3" xfId="30998" xr:uid="{00000000-0005-0000-0000-000041AF0000}"/>
    <cellStyle name="Comma 4 4 3 2 3 3 2" xfId="62380" xr:uid="{00000000-0005-0000-0000-000042AF0000}"/>
    <cellStyle name="Comma 4 4 3 2 3 4" xfId="15341" xr:uid="{00000000-0005-0000-0000-000043AF0000}"/>
    <cellStyle name="Comma 4 4 3 2 3 4 2" xfId="46726" xr:uid="{00000000-0005-0000-0000-000044AF0000}"/>
    <cellStyle name="Comma 4 4 3 2 3 5" xfId="36281" xr:uid="{00000000-0005-0000-0000-000045AF0000}"/>
    <cellStyle name="Comma 4 4 3 2 4" xfId="7339" xr:uid="{00000000-0005-0000-0000-000046AF0000}"/>
    <cellStyle name="Comma 4 4 3 2 4 2" xfId="25743" xr:uid="{00000000-0005-0000-0000-000047AF0000}"/>
    <cellStyle name="Comma 4 4 3 2 4 2 2" xfId="57126" xr:uid="{00000000-0005-0000-0000-000048AF0000}"/>
    <cellStyle name="Comma 4 4 3 2 4 3" xfId="17970" xr:uid="{00000000-0005-0000-0000-000049AF0000}"/>
    <cellStyle name="Comma 4 4 3 2 4 3 2" xfId="49353" xr:uid="{00000000-0005-0000-0000-00004AAF0000}"/>
    <cellStyle name="Comma 4 4 3 2 4 4" xfId="38913" xr:uid="{00000000-0005-0000-0000-00004BAF0000}"/>
    <cellStyle name="Comma 4 4 3 2 5" xfId="20489" xr:uid="{00000000-0005-0000-0000-00004CAF0000}"/>
    <cellStyle name="Comma 4 4 3 2 5 2" xfId="51872" xr:uid="{00000000-0005-0000-0000-00004DAF0000}"/>
    <cellStyle name="Comma 4 4 3 2 6" xfId="28371" xr:uid="{00000000-0005-0000-0000-00004EAF0000}"/>
    <cellStyle name="Comma 4 4 3 2 6 2" xfId="59753" xr:uid="{00000000-0005-0000-0000-00004FAF0000}"/>
    <cellStyle name="Comma 4 4 3 2 7" xfId="12713" xr:uid="{00000000-0005-0000-0000-000050AF0000}"/>
    <cellStyle name="Comma 4 4 3 2 7 2" xfId="44099" xr:uid="{00000000-0005-0000-0000-000051AF0000}"/>
    <cellStyle name="Comma 4 4 3 2 8" xfId="33651" xr:uid="{00000000-0005-0000-0000-000052AF0000}"/>
    <cellStyle name="Comma 4 4 3 3" xfId="1938" xr:uid="{00000000-0005-0000-0000-000053AF0000}"/>
    <cellStyle name="Comma 4 4 3 3 2" xfId="4638" xr:uid="{00000000-0005-0000-0000-000054AF0000}"/>
    <cellStyle name="Comma 4 4 3 3 2 2" xfId="9999" xr:uid="{00000000-0005-0000-0000-000055AF0000}"/>
    <cellStyle name="Comma 4 4 3 3 2 2 2" xfId="23118" xr:uid="{00000000-0005-0000-0000-000056AF0000}"/>
    <cellStyle name="Comma 4 4 3 3 2 2 2 2" xfId="54501" xr:uid="{00000000-0005-0000-0000-000057AF0000}"/>
    <cellStyle name="Comma 4 4 3 3 2 2 3" xfId="41547" xr:uid="{00000000-0005-0000-0000-000058AF0000}"/>
    <cellStyle name="Comma 4 4 3 3 2 3" xfId="31000" xr:uid="{00000000-0005-0000-0000-000059AF0000}"/>
    <cellStyle name="Comma 4 4 3 3 2 3 2" xfId="62382" xr:uid="{00000000-0005-0000-0000-00005AAF0000}"/>
    <cellStyle name="Comma 4 4 3 3 2 4" xfId="15343" xr:uid="{00000000-0005-0000-0000-00005BAF0000}"/>
    <cellStyle name="Comma 4 4 3 3 2 4 2" xfId="46728" xr:uid="{00000000-0005-0000-0000-00005CAF0000}"/>
    <cellStyle name="Comma 4 4 3 3 2 5" xfId="36283" xr:uid="{00000000-0005-0000-0000-00005DAF0000}"/>
    <cellStyle name="Comma 4 4 3 3 3" xfId="7341" xr:uid="{00000000-0005-0000-0000-00005EAF0000}"/>
    <cellStyle name="Comma 4 4 3 3 3 2" xfId="25745" xr:uid="{00000000-0005-0000-0000-00005FAF0000}"/>
    <cellStyle name="Comma 4 4 3 3 3 2 2" xfId="57128" xr:uid="{00000000-0005-0000-0000-000060AF0000}"/>
    <cellStyle name="Comma 4 4 3 3 3 3" xfId="17972" xr:uid="{00000000-0005-0000-0000-000061AF0000}"/>
    <cellStyle name="Comma 4 4 3 3 3 3 2" xfId="49355" xr:uid="{00000000-0005-0000-0000-000062AF0000}"/>
    <cellStyle name="Comma 4 4 3 3 3 4" xfId="38915" xr:uid="{00000000-0005-0000-0000-000063AF0000}"/>
    <cellStyle name="Comma 4 4 3 3 4" xfId="20491" xr:uid="{00000000-0005-0000-0000-000064AF0000}"/>
    <cellStyle name="Comma 4 4 3 3 4 2" xfId="51874" xr:uid="{00000000-0005-0000-0000-000065AF0000}"/>
    <cellStyle name="Comma 4 4 3 3 5" xfId="28373" xr:uid="{00000000-0005-0000-0000-000066AF0000}"/>
    <cellStyle name="Comma 4 4 3 3 5 2" xfId="59755" xr:uid="{00000000-0005-0000-0000-000067AF0000}"/>
    <cellStyle name="Comma 4 4 3 3 6" xfId="12715" xr:uid="{00000000-0005-0000-0000-000068AF0000}"/>
    <cellStyle name="Comma 4 4 3 3 6 2" xfId="44101" xr:uid="{00000000-0005-0000-0000-000069AF0000}"/>
    <cellStyle name="Comma 4 4 3 3 7" xfId="33653" xr:uid="{00000000-0005-0000-0000-00006AAF0000}"/>
    <cellStyle name="Comma 4 4 3 4" xfId="1939" xr:uid="{00000000-0005-0000-0000-00006BAF0000}"/>
    <cellStyle name="Comma 4 4 3 4 2" xfId="4639" xr:uid="{00000000-0005-0000-0000-00006CAF0000}"/>
    <cellStyle name="Comma 4 4 3 4 2 2" xfId="10000" xr:uid="{00000000-0005-0000-0000-00006DAF0000}"/>
    <cellStyle name="Comma 4 4 3 4 2 2 2" xfId="23119" xr:uid="{00000000-0005-0000-0000-00006EAF0000}"/>
    <cellStyle name="Comma 4 4 3 4 2 2 2 2" xfId="54502" xr:uid="{00000000-0005-0000-0000-00006FAF0000}"/>
    <cellStyle name="Comma 4 4 3 4 2 2 3" xfId="41548" xr:uid="{00000000-0005-0000-0000-000070AF0000}"/>
    <cellStyle name="Comma 4 4 3 4 2 3" xfId="31001" xr:uid="{00000000-0005-0000-0000-000071AF0000}"/>
    <cellStyle name="Comma 4 4 3 4 2 3 2" xfId="62383" xr:uid="{00000000-0005-0000-0000-000072AF0000}"/>
    <cellStyle name="Comma 4 4 3 4 2 4" xfId="15344" xr:uid="{00000000-0005-0000-0000-000073AF0000}"/>
    <cellStyle name="Comma 4 4 3 4 2 4 2" xfId="46729" xr:uid="{00000000-0005-0000-0000-000074AF0000}"/>
    <cellStyle name="Comma 4 4 3 4 2 5" xfId="36284" xr:uid="{00000000-0005-0000-0000-000075AF0000}"/>
    <cellStyle name="Comma 4 4 3 4 3" xfId="7342" xr:uid="{00000000-0005-0000-0000-000076AF0000}"/>
    <cellStyle name="Comma 4 4 3 4 3 2" xfId="25746" xr:uid="{00000000-0005-0000-0000-000077AF0000}"/>
    <cellStyle name="Comma 4 4 3 4 3 2 2" xfId="57129" xr:uid="{00000000-0005-0000-0000-000078AF0000}"/>
    <cellStyle name="Comma 4 4 3 4 3 3" xfId="17973" xr:uid="{00000000-0005-0000-0000-000079AF0000}"/>
    <cellStyle name="Comma 4 4 3 4 3 3 2" xfId="49356" xr:uid="{00000000-0005-0000-0000-00007AAF0000}"/>
    <cellStyle name="Comma 4 4 3 4 3 4" xfId="38916" xr:uid="{00000000-0005-0000-0000-00007BAF0000}"/>
    <cellStyle name="Comma 4 4 3 4 4" xfId="20492" xr:uid="{00000000-0005-0000-0000-00007CAF0000}"/>
    <cellStyle name="Comma 4 4 3 4 4 2" xfId="51875" xr:uid="{00000000-0005-0000-0000-00007DAF0000}"/>
    <cellStyle name="Comma 4 4 3 4 5" xfId="28374" xr:uid="{00000000-0005-0000-0000-00007EAF0000}"/>
    <cellStyle name="Comma 4 4 3 4 5 2" xfId="59756" xr:uid="{00000000-0005-0000-0000-00007FAF0000}"/>
    <cellStyle name="Comma 4 4 3 4 6" xfId="12716" xr:uid="{00000000-0005-0000-0000-000080AF0000}"/>
    <cellStyle name="Comma 4 4 3 4 6 2" xfId="44102" xr:uid="{00000000-0005-0000-0000-000081AF0000}"/>
    <cellStyle name="Comma 4 4 3 4 7" xfId="33654" xr:uid="{00000000-0005-0000-0000-000082AF0000}"/>
    <cellStyle name="Comma 4 4 3 5" xfId="4635" xr:uid="{00000000-0005-0000-0000-000083AF0000}"/>
    <cellStyle name="Comma 4 4 3 5 2" xfId="9996" xr:uid="{00000000-0005-0000-0000-000084AF0000}"/>
    <cellStyle name="Comma 4 4 3 5 2 2" xfId="23115" xr:uid="{00000000-0005-0000-0000-000085AF0000}"/>
    <cellStyle name="Comma 4 4 3 5 2 2 2" xfId="54498" xr:uid="{00000000-0005-0000-0000-000086AF0000}"/>
    <cellStyle name="Comma 4 4 3 5 2 3" xfId="41544" xr:uid="{00000000-0005-0000-0000-000087AF0000}"/>
    <cellStyle name="Comma 4 4 3 5 3" xfId="30997" xr:uid="{00000000-0005-0000-0000-000088AF0000}"/>
    <cellStyle name="Comma 4 4 3 5 3 2" xfId="62379" xr:uid="{00000000-0005-0000-0000-000089AF0000}"/>
    <cellStyle name="Comma 4 4 3 5 4" xfId="15340" xr:uid="{00000000-0005-0000-0000-00008AAF0000}"/>
    <cellStyle name="Comma 4 4 3 5 4 2" xfId="46725" xr:uid="{00000000-0005-0000-0000-00008BAF0000}"/>
    <cellStyle name="Comma 4 4 3 5 5" xfId="36280" xr:uid="{00000000-0005-0000-0000-00008CAF0000}"/>
    <cellStyle name="Comma 4 4 3 6" xfId="7338" xr:uid="{00000000-0005-0000-0000-00008DAF0000}"/>
    <cellStyle name="Comma 4 4 3 6 2" xfId="25742" xr:uid="{00000000-0005-0000-0000-00008EAF0000}"/>
    <cellStyle name="Comma 4 4 3 6 2 2" xfId="57125" xr:uid="{00000000-0005-0000-0000-00008FAF0000}"/>
    <cellStyle name="Comma 4 4 3 6 3" xfId="17969" xr:uid="{00000000-0005-0000-0000-000090AF0000}"/>
    <cellStyle name="Comma 4 4 3 6 3 2" xfId="49352" xr:uid="{00000000-0005-0000-0000-000091AF0000}"/>
    <cellStyle name="Comma 4 4 3 6 4" xfId="38912" xr:uid="{00000000-0005-0000-0000-000092AF0000}"/>
    <cellStyle name="Comma 4 4 3 7" xfId="20488" xr:uid="{00000000-0005-0000-0000-000093AF0000}"/>
    <cellStyle name="Comma 4 4 3 7 2" xfId="51871" xr:uid="{00000000-0005-0000-0000-000094AF0000}"/>
    <cellStyle name="Comma 4 4 3 8" xfId="28370" xr:uid="{00000000-0005-0000-0000-000095AF0000}"/>
    <cellStyle name="Comma 4 4 3 8 2" xfId="59752" xr:uid="{00000000-0005-0000-0000-000096AF0000}"/>
    <cellStyle name="Comma 4 4 3 9" xfId="12712" xr:uid="{00000000-0005-0000-0000-000097AF0000}"/>
    <cellStyle name="Comma 4 4 3 9 2" xfId="44098" xr:uid="{00000000-0005-0000-0000-000098AF0000}"/>
    <cellStyle name="Comma 4 4 4" xfId="1940" xr:uid="{00000000-0005-0000-0000-000099AF0000}"/>
    <cellStyle name="Comma 4 4 4 10" xfId="33655" xr:uid="{00000000-0005-0000-0000-00009AAF0000}"/>
    <cellStyle name="Comma 4 4 4 2" xfId="1941" xr:uid="{00000000-0005-0000-0000-00009BAF0000}"/>
    <cellStyle name="Comma 4 4 4 2 2" xfId="1942" xr:uid="{00000000-0005-0000-0000-00009CAF0000}"/>
    <cellStyle name="Comma 4 4 4 2 2 2" xfId="4642" xr:uid="{00000000-0005-0000-0000-00009DAF0000}"/>
    <cellStyle name="Comma 4 4 4 2 2 2 2" xfId="10003" xr:uid="{00000000-0005-0000-0000-00009EAF0000}"/>
    <cellStyle name="Comma 4 4 4 2 2 2 2 2" xfId="23122" xr:uid="{00000000-0005-0000-0000-00009FAF0000}"/>
    <cellStyle name="Comma 4 4 4 2 2 2 2 2 2" xfId="54505" xr:uid="{00000000-0005-0000-0000-0000A0AF0000}"/>
    <cellStyle name="Comma 4 4 4 2 2 2 2 3" xfId="41551" xr:uid="{00000000-0005-0000-0000-0000A1AF0000}"/>
    <cellStyle name="Comma 4 4 4 2 2 2 3" xfId="31004" xr:uid="{00000000-0005-0000-0000-0000A2AF0000}"/>
    <cellStyle name="Comma 4 4 4 2 2 2 3 2" xfId="62386" xr:uid="{00000000-0005-0000-0000-0000A3AF0000}"/>
    <cellStyle name="Comma 4 4 4 2 2 2 4" xfId="15347" xr:uid="{00000000-0005-0000-0000-0000A4AF0000}"/>
    <cellStyle name="Comma 4 4 4 2 2 2 4 2" xfId="46732" xr:uid="{00000000-0005-0000-0000-0000A5AF0000}"/>
    <cellStyle name="Comma 4 4 4 2 2 2 5" xfId="36287" xr:uid="{00000000-0005-0000-0000-0000A6AF0000}"/>
    <cellStyle name="Comma 4 4 4 2 2 3" xfId="7345" xr:uid="{00000000-0005-0000-0000-0000A7AF0000}"/>
    <cellStyle name="Comma 4 4 4 2 2 3 2" xfId="25749" xr:uid="{00000000-0005-0000-0000-0000A8AF0000}"/>
    <cellStyle name="Comma 4 4 4 2 2 3 2 2" xfId="57132" xr:uid="{00000000-0005-0000-0000-0000A9AF0000}"/>
    <cellStyle name="Comma 4 4 4 2 2 3 3" xfId="17976" xr:uid="{00000000-0005-0000-0000-0000AAAF0000}"/>
    <cellStyle name="Comma 4 4 4 2 2 3 3 2" xfId="49359" xr:uid="{00000000-0005-0000-0000-0000ABAF0000}"/>
    <cellStyle name="Comma 4 4 4 2 2 3 4" xfId="38919" xr:uid="{00000000-0005-0000-0000-0000ACAF0000}"/>
    <cellStyle name="Comma 4 4 4 2 2 4" xfId="20495" xr:uid="{00000000-0005-0000-0000-0000ADAF0000}"/>
    <cellStyle name="Comma 4 4 4 2 2 4 2" xfId="51878" xr:uid="{00000000-0005-0000-0000-0000AEAF0000}"/>
    <cellStyle name="Comma 4 4 4 2 2 5" xfId="28377" xr:uid="{00000000-0005-0000-0000-0000AFAF0000}"/>
    <cellStyle name="Comma 4 4 4 2 2 5 2" xfId="59759" xr:uid="{00000000-0005-0000-0000-0000B0AF0000}"/>
    <cellStyle name="Comma 4 4 4 2 2 6" xfId="12719" xr:uid="{00000000-0005-0000-0000-0000B1AF0000}"/>
    <cellStyle name="Comma 4 4 4 2 2 6 2" xfId="44105" xr:uid="{00000000-0005-0000-0000-0000B2AF0000}"/>
    <cellStyle name="Comma 4 4 4 2 2 7" xfId="33657" xr:uid="{00000000-0005-0000-0000-0000B3AF0000}"/>
    <cellStyle name="Comma 4 4 4 2 3" xfId="4641" xr:uid="{00000000-0005-0000-0000-0000B4AF0000}"/>
    <cellStyle name="Comma 4 4 4 2 3 2" xfId="10002" xr:uid="{00000000-0005-0000-0000-0000B5AF0000}"/>
    <cellStyle name="Comma 4 4 4 2 3 2 2" xfId="23121" xr:uid="{00000000-0005-0000-0000-0000B6AF0000}"/>
    <cellStyle name="Comma 4 4 4 2 3 2 2 2" xfId="54504" xr:uid="{00000000-0005-0000-0000-0000B7AF0000}"/>
    <cellStyle name="Comma 4 4 4 2 3 2 3" xfId="41550" xr:uid="{00000000-0005-0000-0000-0000B8AF0000}"/>
    <cellStyle name="Comma 4 4 4 2 3 3" xfId="31003" xr:uid="{00000000-0005-0000-0000-0000B9AF0000}"/>
    <cellStyle name="Comma 4 4 4 2 3 3 2" xfId="62385" xr:uid="{00000000-0005-0000-0000-0000BAAF0000}"/>
    <cellStyle name="Comma 4 4 4 2 3 4" xfId="15346" xr:uid="{00000000-0005-0000-0000-0000BBAF0000}"/>
    <cellStyle name="Comma 4 4 4 2 3 4 2" xfId="46731" xr:uid="{00000000-0005-0000-0000-0000BCAF0000}"/>
    <cellStyle name="Comma 4 4 4 2 3 5" xfId="36286" xr:uid="{00000000-0005-0000-0000-0000BDAF0000}"/>
    <cellStyle name="Comma 4 4 4 2 4" xfId="7344" xr:uid="{00000000-0005-0000-0000-0000BEAF0000}"/>
    <cellStyle name="Comma 4 4 4 2 4 2" xfId="25748" xr:uid="{00000000-0005-0000-0000-0000BFAF0000}"/>
    <cellStyle name="Comma 4 4 4 2 4 2 2" xfId="57131" xr:uid="{00000000-0005-0000-0000-0000C0AF0000}"/>
    <cellStyle name="Comma 4 4 4 2 4 3" xfId="17975" xr:uid="{00000000-0005-0000-0000-0000C1AF0000}"/>
    <cellStyle name="Comma 4 4 4 2 4 3 2" xfId="49358" xr:uid="{00000000-0005-0000-0000-0000C2AF0000}"/>
    <cellStyle name="Comma 4 4 4 2 4 4" xfId="38918" xr:uid="{00000000-0005-0000-0000-0000C3AF0000}"/>
    <cellStyle name="Comma 4 4 4 2 5" xfId="20494" xr:uid="{00000000-0005-0000-0000-0000C4AF0000}"/>
    <cellStyle name="Comma 4 4 4 2 5 2" xfId="51877" xr:uid="{00000000-0005-0000-0000-0000C5AF0000}"/>
    <cellStyle name="Comma 4 4 4 2 6" xfId="28376" xr:uid="{00000000-0005-0000-0000-0000C6AF0000}"/>
    <cellStyle name="Comma 4 4 4 2 6 2" xfId="59758" xr:uid="{00000000-0005-0000-0000-0000C7AF0000}"/>
    <cellStyle name="Comma 4 4 4 2 7" xfId="12718" xr:uid="{00000000-0005-0000-0000-0000C8AF0000}"/>
    <cellStyle name="Comma 4 4 4 2 7 2" xfId="44104" xr:uid="{00000000-0005-0000-0000-0000C9AF0000}"/>
    <cellStyle name="Comma 4 4 4 2 8" xfId="33656" xr:uid="{00000000-0005-0000-0000-0000CAAF0000}"/>
    <cellStyle name="Comma 4 4 4 3" xfId="1943" xr:uid="{00000000-0005-0000-0000-0000CBAF0000}"/>
    <cellStyle name="Comma 4 4 4 3 2" xfId="4643" xr:uid="{00000000-0005-0000-0000-0000CCAF0000}"/>
    <cellStyle name="Comma 4 4 4 3 2 2" xfId="10004" xr:uid="{00000000-0005-0000-0000-0000CDAF0000}"/>
    <cellStyle name="Comma 4 4 4 3 2 2 2" xfId="23123" xr:uid="{00000000-0005-0000-0000-0000CEAF0000}"/>
    <cellStyle name="Comma 4 4 4 3 2 2 2 2" xfId="54506" xr:uid="{00000000-0005-0000-0000-0000CFAF0000}"/>
    <cellStyle name="Comma 4 4 4 3 2 2 3" xfId="41552" xr:uid="{00000000-0005-0000-0000-0000D0AF0000}"/>
    <cellStyle name="Comma 4 4 4 3 2 3" xfId="31005" xr:uid="{00000000-0005-0000-0000-0000D1AF0000}"/>
    <cellStyle name="Comma 4 4 4 3 2 3 2" xfId="62387" xr:uid="{00000000-0005-0000-0000-0000D2AF0000}"/>
    <cellStyle name="Comma 4 4 4 3 2 4" xfId="15348" xr:uid="{00000000-0005-0000-0000-0000D3AF0000}"/>
    <cellStyle name="Comma 4 4 4 3 2 4 2" xfId="46733" xr:uid="{00000000-0005-0000-0000-0000D4AF0000}"/>
    <cellStyle name="Comma 4 4 4 3 2 5" xfId="36288" xr:uid="{00000000-0005-0000-0000-0000D5AF0000}"/>
    <cellStyle name="Comma 4 4 4 3 3" xfId="7346" xr:uid="{00000000-0005-0000-0000-0000D6AF0000}"/>
    <cellStyle name="Comma 4 4 4 3 3 2" xfId="25750" xr:uid="{00000000-0005-0000-0000-0000D7AF0000}"/>
    <cellStyle name="Comma 4 4 4 3 3 2 2" xfId="57133" xr:uid="{00000000-0005-0000-0000-0000D8AF0000}"/>
    <cellStyle name="Comma 4 4 4 3 3 3" xfId="17977" xr:uid="{00000000-0005-0000-0000-0000D9AF0000}"/>
    <cellStyle name="Comma 4 4 4 3 3 3 2" xfId="49360" xr:uid="{00000000-0005-0000-0000-0000DAAF0000}"/>
    <cellStyle name="Comma 4 4 4 3 3 4" xfId="38920" xr:uid="{00000000-0005-0000-0000-0000DBAF0000}"/>
    <cellStyle name="Comma 4 4 4 3 4" xfId="20496" xr:uid="{00000000-0005-0000-0000-0000DCAF0000}"/>
    <cellStyle name="Comma 4 4 4 3 4 2" xfId="51879" xr:uid="{00000000-0005-0000-0000-0000DDAF0000}"/>
    <cellStyle name="Comma 4 4 4 3 5" xfId="28378" xr:uid="{00000000-0005-0000-0000-0000DEAF0000}"/>
    <cellStyle name="Comma 4 4 4 3 5 2" xfId="59760" xr:uid="{00000000-0005-0000-0000-0000DFAF0000}"/>
    <cellStyle name="Comma 4 4 4 3 6" xfId="12720" xr:uid="{00000000-0005-0000-0000-0000E0AF0000}"/>
    <cellStyle name="Comma 4 4 4 3 6 2" xfId="44106" xr:uid="{00000000-0005-0000-0000-0000E1AF0000}"/>
    <cellStyle name="Comma 4 4 4 3 7" xfId="33658" xr:uid="{00000000-0005-0000-0000-0000E2AF0000}"/>
    <cellStyle name="Comma 4 4 4 4" xfId="1944" xr:uid="{00000000-0005-0000-0000-0000E3AF0000}"/>
    <cellStyle name="Comma 4 4 4 4 2" xfId="4644" xr:uid="{00000000-0005-0000-0000-0000E4AF0000}"/>
    <cellStyle name="Comma 4 4 4 4 2 2" xfId="10005" xr:uid="{00000000-0005-0000-0000-0000E5AF0000}"/>
    <cellStyle name="Comma 4 4 4 4 2 2 2" xfId="23124" xr:uid="{00000000-0005-0000-0000-0000E6AF0000}"/>
    <cellStyle name="Comma 4 4 4 4 2 2 2 2" xfId="54507" xr:uid="{00000000-0005-0000-0000-0000E7AF0000}"/>
    <cellStyle name="Comma 4 4 4 4 2 2 3" xfId="41553" xr:uid="{00000000-0005-0000-0000-0000E8AF0000}"/>
    <cellStyle name="Comma 4 4 4 4 2 3" xfId="31006" xr:uid="{00000000-0005-0000-0000-0000E9AF0000}"/>
    <cellStyle name="Comma 4 4 4 4 2 3 2" xfId="62388" xr:uid="{00000000-0005-0000-0000-0000EAAF0000}"/>
    <cellStyle name="Comma 4 4 4 4 2 4" xfId="15349" xr:uid="{00000000-0005-0000-0000-0000EBAF0000}"/>
    <cellStyle name="Comma 4 4 4 4 2 4 2" xfId="46734" xr:uid="{00000000-0005-0000-0000-0000ECAF0000}"/>
    <cellStyle name="Comma 4 4 4 4 2 5" xfId="36289" xr:uid="{00000000-0005-0000-0000-0000EDAF0000}"/>
    <cellStyle name="Comma 4 4 4 4 3" xfId="7347" xr:uid="{00000000-0005-0000-0000-0000EEAF0000}"/>
    <cellStyle name="Comma 4 4 4 4 3 2" xfId="25751" xr:uid="{00000000-0005-0000-0000-0000EFAF0000}"/>
    <cellStyle name="Comma 4 4 4 4 3 2 2" xfId="57134" xr:uid="{00000000-0005-0000-0000-0000F0AF0000}"/>
    <cellStyle name="Comma 4 4 4 4 3 3" xfId="17978" xr:uid="{00000000-0005-0000-0000-0000F1AF0000}"/>
    <cellStyle name="Comma 4 4 4 4 3 3 2" xfId="49361" xr:uid="{00000000-0005-0000-0000-0000F2AF0000}"/>
    <cellStyle name="Comma 4 4 4 4 3 4" xfId="38921" xr:uid="{00000000-0005-0000-0000-0000F3AF0000}"/>
    <cellStyle name="Comma 4 4 4 4 4" xfId="20497" xr:uid="{00000000-0005-0000-0000-0000F4AF0000}"/>
    <cellStyle name="Comma 4 4 4 4 4 2" xfId="51880" xr:uid="{00000000-0005-0000-0000-0000F5AF0000}"/>
    <cellStyle name="Comma 4 4 4 4 5" xfId="28379" xr:uid="{00000000-0005-0000-0000-0000F6AF0000}"/>
    <cellStyle name="Comma 4 4 4 4 5 2" xfId="59761" xr:uid="{00000000-0005-0000-0000-0000F7AF0000}"/>
    <cellStyle name="Comma 4 4 4 4 6" xfId="12721" xr:uid="{00000000-0005-0000-0000-0000F8AF0000}"/>
    <cellStyle name="Comma 4 4 4 4 6 2" xfId="44107" xr:uid="{00000000-0005-0000-0000-0000F9AF0000}"/>
    <cellStyle name="Comma 4 4 4 4 7" xfId="33659" xr:uid="{00000000-0005-0000-0000-0000FAAF0000}"/>
    <cellStyle name="Comma 4 4 4 5" xfId="4640" xr:uid="{00000000-0005-0000-0000-0000FBAF0000}"/>
    <cellStyle name="Comma 4 4 4 5 2" xfId="10001" xr:uid="{00000000-0005-0000-0000-0000FCAF0000}"/>
    <cellStyle name="Comma 4 4 4 5 2 2" xfId="23120" xr:uid="{00000000-0005-0000-0000-0000FDAF0000}"/>
    <cellStyle name="Comma 4 4 4 5 2 2 2" xfId="54503" xr:uid="{00000000-0005-0000-0000-0000FEAF0000}"/>
    <cellStyle name="Comma 4 4 4 5 2 3" xfId="41549" xr:uid="{00000000-0005-0000-0000-0000FFAF0000}"/>
    <cellStyle name="Comma 4 4 4 5 3" xfId="31002" xr:uid="{00000000-0005-0000-0000-000000B00000}"/>
    <cellStyle name="Comma 4 4 4 5 3 2" xfId="62384" xr:uid="{00000000-0005-0000-0000-000001B00000}"/>
    <cellStyle name="Comma 4 4 4 5 4" xfId="15345" xr:uid="{00000000-0005-0000-0000-000002B00000}"/>
    <cellStyle name="Comma 4 4 4 5 4 2" xfId="46730" xr:uid="{00000000-0005-0000-0000-000003B00000}"/>
    <cellStyle name="Comma 4 4 4 5 5" xfId="36285" xr:uid="{00000000-0005-0000-0000-000004B00000}"/>
    <cellStyle name="Comma 4 4 4 6" xfId="7343" xr:uid="{00000000-0005-0000-0000-000005B00000}"/>
    <cellStyle name="Comma 4 4 4 6 2" xfId="25747" xr:uid="{00000000-0005-0000-0000-000006B00000}"/>
    <cellStyle name="Comma 4 4 4 6 2 2" xfId="57130" xr:uid="{00000000-0005-0000-0000-000007B00000}"/>
    <cellStyle name="Comma 4 4 4 6 3" xfId="17974" xr:uid="{00000000-0005-0000-0000-000008B00000}"/>
    <cellStyle name="Comma 4 4 4 6 3 2" xfId="49357" xr:uid="{00000000-0005-0000-0000-000009B00000}"/>
    <cellStyle name="Comma 4 4 4 6 4" xfId="38917" xr:uid="{00000000-0005-0000-0000-00000AB00000}"/>
    <cellStyle name="Comma 4 4 4 7" xfId="20493" xr:uid="{00000000-0005-0000-0000-00000BB00000}"/>
    <cellStyle name="Comma 4 4 4 7 2" xfId="51876" xr:uid="{00000000-0005-0000-0000-00000CB00000}"/>
    <cellStyle name="Comma 4 4 4 8" xfId="28375" xr:uid="{00000000-0005-0000-0000-00000DB00000}"/>
    <cellStyle name="Comma 4 4 4 8 2" xfId="59757" xr:uid="{00000000-0005-0000-0000-00000EB00000}"/>
    <cellStyle name="Comma 4 4 4 9" xfId="12717" xr:uid="{00000000-0005-0000-0000-00000FB00000}"/>
    <cellStyle name="Comma 4 4 4 9 2" xfId="44103" xr:uid="{00000000-0005-0000-0000-000010B00000}"/>
    <cellStyle name="Comma 4 4 5" xfId="1945" xr:uid="{00000000-0005-0000-0000-000011B00000}"/>
    <cellStyle name="Comma 4 4 5 10" xfId="33660" xr:uid="{00000000-0005-0000-0000-000012B00000}"/>
    <cellStyle name="Comma 4 4 5 2" xfId="1946" xr:uid="{00000000-0005-0000-0000-000013B00000}"/>
    <cellStyle name="Comma 4 4 5 2 2" xfId="1947" xr:uid="{00000000-0005-0000-0000-000014B00000}"/>
    <cellStyle name="Comma 4 4 5 2 2 2" xfId="4647" xr:uid="{00000000-0005-0000-0000-000015B00000}"/>
    <cellStyle name="Comma 4 4 5 2 2 2 2" xfId="10008" xr:uid="{00000000-0005-0000-0000-000016B00000}"/>
    <cellStyle name="Comma 4 4 5 2 2 2 2 2" xfId="23127" xr:uid="{00000000-0005-0000-0000-000017B00000}"/>
    <cellStyle name="Comma 4 4 5 2 2 2 2 2 2" xfId="54510" xr:uid="{00000000-0005-0000-0000-000018B00000}"/>
    <cellStyle name="Comma 4 4 5 2 2 2 2 3" xfId="41556" xr:uid="{00000000-0005-0000-0000-000019B00000}"/>
    <cellStyle name="Comma 4 4 5 2 2 2 3" xfId="31009" xr:uid="{00000000-0005-0000-0000-00001AB00000}"/>
    <cellStyle name="Comma 4 4 5 2 2 2 3 2" xfId="62391" xr:uid="{00000000-0005-0000-0000-00001BB00000}"/>
    <cellStyle name="Comma 4 4 5 2 2 2 4" xfId="15352" xr:uid="{00000000-0005-0000-0000-00001CB00000}"/>
    <cellStyle name="Comma 4 4 5 2 2 2 4 2" xfId="46737" xr:uid="{00000000-0005-0000-0000-00001DB00000}"/>
    <cellStyle name="Comma 4 4 5 2 2 2 5" xfId="36292" xr:uid="{00000000-0005-0000-0000-00001EB00000}"/>
    <cellStyle name="Comma 4 4 5 2 2 3" xfId="7350" xr:uid="{00000000-0005-0000-0000-00001FB00000}"/>
    <cellStyle name="Comma 4 4 5 2 2 3 2" xfId="25754" xr:uid="{00000000-0005-0000-0000-000020B00000}"/>
    <cellStyle name="Comma 4 4 5 2 2 3 2 2" xfId="57137" xr:uid="{00000000-0005-0000-0000-000021B00000}"/>
    <cellStyle name="Comma 4 4 5 2 2 3 3" xfId="17981" xr:uid="{00000000-0005-0000-0000-000022B00000}"/>
    <cellStyle name="Comma 4 4 5 2 2 3 3 2" xfId="49364" xr:uid="{00000000-0005-0000-0000-000023B00000}"/>
    <cellStyle name="Comma 4 4 5 2 2 3 4" xfId="38924" xr:uid="{00000000-0005-0000-0000-000024B00000}"/>
    <cellStyle name="Comma 4 4 5 2 2 4" xfId="20500" xr:uid="{00000000-0005-0000-0000-000025B00000}"/>
    <cellStyle name="Comma 4 4 5 2 2 4 2" xfId="51883" xr:uid="{00000000-0005-0000-0000-000026B00000}"/>
    <cellStyle name="Comma 4 4 5 2 2 5" xfId="28382" xr:uid="{00000000-0005-0000-0000-000027B00000}"/>
    <cellStyle name="Comma 4 4 5 2 2 5 2" xfId="59764" xr:uid="{00000000-0005-0000-0000-000028B00000}"/>
    <cellStyle name="Comma 4 4 5 2 2 6" xfId="12724" xr:uid="{00000000-0005-0000-0000-000029B00000}"/>
    <cellStyle name="Comma 4 4 5 2 2 6 2" xfId="44110" xr:uid="{00000000-0005-0000-0000-00002AB00000}"/>
    <cellStyle name="Comma 4 4 5 2 2 7" xfId="33662" xr:uid="{00000000-0005-0000-0000-00002BB00000}"/>
    <cellStyle name="Comma 4 4 5 2 3" xfId="4646" xr:uid="{00000000-0005-0000-0000-00002CB00000}"/>
    <cellStyle name="Comma 4 4 5 2 3 2" xfId="10007" xr:uid="{00000000-0005-0000-0000-00002DB00000}"/>
    <cellStyle name="Comma 4 4 5 2 3 2 2" xfId="23126" xr:uid="{00000000-0005-0000-0000-00002EB00000}"/>
    <cellStyle name="Comma 4 4 5 2 3 2 2 2" xfId="54509" xr:uid="{00000000-0005-0000-0000-00002FB00000}"/>
    <cellStyle name="Comma 4 4 5 2 3 2 3" xfId="41555" xr:uid="{00000000-0005-0000-0000-000030B00000}"/>
    <cellStyle name="Comma 4 4 5 2 3 3" xfId="31008" xr:uid="{00000000-0005-0000-0000-000031B00000}"/>
    <cellStyle name="Comma 4 4 5 2 3 3 2" xfId="62390" xr:uid="{00000000-0005-0000-0000-000032B00000}"/>
    <cellStyle name="Comma 4 4 5 2 3 4" xfId="15351" xr:uid="{00000000-0005-0000-0000-000033B00000}"/>
    <cellStyle name="Comma 4 4 5 2 3 4 2" xfId="46736" xr:uid="{00000000-0005-0000-0000-000034B00000}"/>
    <cellStyle name="Comma 4 4 5 2 3 5" xfId="36291" xr:uid="{00000000-0005-0000-0000-000035B00000}"/>
    <cellStyle name="Comma 4 4 5 2 4" xfId="7349" xr:uid="{00000000-0005-0000-0000-000036B00000}"/>
    <cellStyle name="Comma 4 4 5 2 4 2" xfId="25753" xr:uid="{00000000-0005-0000-0000-000037B00000}"/>
    <cellStyle name="Comma 4 4 5 2 4 2 2" xfId="57136" xr:uid="{00000000-0005-0000-0000-000038B00000}"/>
    <cellStyle name="Comma 4 4 5 2 4 3" xfId="17980" xr:uid="{00000000-0005-0000-0000-000039B00000}"/>
    <cellStyle name="Comma 4 4 5 2 4 3 2" xfId="49363" xr:uid="{00000000-0005-0000-0000-00003AB00000}"/>
    <cellStyle name="Comma 4 4 5 2 4 4" xfId="38923" xr:uid="{00000000-0005-0000-0000-00003BB00000}"/>
    <cellStyle name="Comma 4 4 5 2 5" xfId="20499" xr:uid="{00000000-0005-0000-0000-00003CB00000}"/>
    <cellStyle name="Comma 4 4 5 2 5 2" xfId="51882" xr:uid="{00000000-0005-0000-0000-00003DB00000}"/>
    <cellStyle name="Comma 4 4 5 2 6" xfId="28381" xr:uid="{00000000-0005-0000-0000-00003EB00000}"/>
    <cellStyle name="Comma 4 4 5 2 6 2" xfId="59763" xr:uid="{00000000-0005-0000-0000-00003FB00000}"/>
    <cellStyle name="Comma 4 4 5 2 7" xfId="12723" xr:uid="{00000000-0005-0000-0000-000040B00000}"/>
    <cellStyle name="Comma 4 4 5 2 7 2" xfId="44109" xr:uid="{00000000-0005-0000-0000-000041B00000}"/>
    <cellStyle name="Comma 4 4 5 2 8" xfId="33661" xr:uid="{00000000-0005-0000-0000-000042B00000}"/>
    <cellStyle name="Comma 4 4 5 3" xfId="1948" xr:uid="{00000000-0005-0000-0000-000043B00000}"/>
    <cellStyle name="Comma 4 4 5 3 2" xfId="4648" xr:uid="{00000000-0005-0000-0000-000044B00000}"/>
    <cellStyle name="Comma 4 4 5 3 2 2" xfId="10009" xr:uid="{00000000-0005-0000-0000-000045B00000}"/>
    <cellStyle name="Comma 4 4 5 3 2 2 2" xfId="23128" xr:uid="{00000000-0005-0000-0000-000046B00000}"/>
    <cellStyle name="Comma 4 4 5 3 2 2 2 2" xfId="54511" xr:uid="{00000000-0005-0000-0000-000047B00000}"/>
    <cellStyle name="Comma 4 4 5 3 2 2 3" xfId="41557" xr:uid="{00000000-0005-0000-0000-000048B00000}"/>
    <cellStyle name="Comma 4 4 5 3 2 3" xfId="31010" xr:uid="{00000000-0005-0000-0000-000049B00000}"/>
    <cellStyle name="Comma 4 4 5 3 2 3 2" xfId="62392" xr:uid="{00000000-0005-0000-0000-00004AB00000}"/>
    <cellStyle name="Comma 4 4 5 3 2 4" xfId="15353" xr:uid="{00000000-0005-0000-0000-00004BB00000}"/>
    <cellStyle name="Comma 4 4 5 3 2 4 2" xfId="46738" xr:uid="{00000000-0005-0000-0000-00004CB00000}"/>
    <cellStyle name="Comma 4 4 5 3 2 5" xfId="36293" xr:uid="{00000000-0005-0000-0000-00004DB00000}"/>
    <cellStyle name="Comma 4 4 5 3 3" xfId="7351" xr:uid="{00000000-0005-0000-0000-00004EB00000}"/>
    <cellStyle name="Comma 4 4 5 3 3 2" xfId="25755" xr:uid="{00000000-0005-0000-0000-00004FB00000}"/>
    <cellStyle name="Comma 4 4 5 3 3 2 2" xfId="57138" xr:uid="{00000000-0005-0000-0000-000050B00000}"/>
    <cellStyle name="Comma 4 4 5 3 3 3" xfId="17982" xr:uid="{00000000-0005-0000-0000-000051B00000}"/>
    <cellStyle name="Comma 4 4 5 3 3 3 2" xfId="49365" xr:uid="{00000000-0005-0000-0000-000052B00000}"/>
    <cellStyle name="Comma 4 4 5 3 3 4" xfId="38925" xr:uid="{00000000-0005-0000-0000-000053B00000}"/>
    <cellStyle name="Comma 4 4 5 3 4" xfId="20501" xr:uid="{00000000-0005-0000-0000-000054B00000}"/>
    <cellStyle name="Comma 4 4 5 3 4 2" xfId="51884" xr:uid="{00000000-0005-0000-0000-000055B00000}"/>
    <cellStyle name="Comma 4 4 5 3 5" xfId="28383" xr:uid="{00000000-0005-0000-0000-000056B00000}"/>
    <cellStyle name="Comma 4 4 5 3 5 2" xfId="59765" xr:uid="{00000000-0005-0000-0000-000057B00000}"/>
    <cellStyle name="Comma 4 4 5 3 6" xfId="12725" xr:uid="{00000000-0005-0000-0000-000058B00000}"/>
    <cellStyle name="Comma 4 4 5 3 6 2" xfId="44111" xr:uid="{00000000-0005-0000-0000-000059B00000}"/>
    <cellStyle name="Comma 4 4 5 3 7" xfId="33663" xr:uid="{00000000-0005-0000-0000-00005AB00000}"/>
    <cellStyle name="Comma 4 4 5 4" xfId="1949" xr:uid="{00000000-0005-0000-0000-00005BB00000}"/>
    <cellStyle name="Comma 4 4 5 4 2" xfId="4649" xr:uid="{00000000-0005-0000-0000-00005CB00000}"/>
    <cellStyle name="Comma 4 4 5 4 2 2" xfId="10010" xr:uid="{00000000-0005-0000-0000-00005DB00000}"/>
    <cellStyle name="Comma 4 4 5 4 2 2 2" xfId="23129" xr:uid="{00000000-0005-0000-0000-00005EB00000}"/>
    <cellStyle name="Comma 4 4 5 4 2 2 2 2" xfId="54512" xr:uid="{00000000-0005-0000-0000-00005FB00000}"/>
    <cellStyle name="Comma 4 4 5 4 2 2 3" xfId="41558" xr:uid="{00000000-0005-0000-0000-000060B00000}"/>
    <cellStyle name="Comma 4 4 5 4 2 3" xfId="31011" xr:uid="{00000000-0005-0000-0000-000061B00000}"/>
    <cellStyle name="Comma 4 4 5 4 2 3 2" xfId="62393" xr:uid="{00000000-0005-0000-0000-000062B00000}"/>
    <cellStyle name="Comma 4 4 5 4 2 4" xfId="15354" xr:uid="{00000000-0005-0000-0000-000063B00000}"/>
    <cellStyle name="Comma 4 4 5 4 2 4 2" xfId="46739" xr:uid="{00000000-0005-0000-0000-000064B00000}"/>
    <cellStyle name="Comma 4 4 5 4 2 5" xfId="36294" xr:uid="{00000000-0005-0000-0000-000065B00000}"/>
    <cellStyle name="Comma 4 4 5 4 3" xfId="7352" xr:uid="{00000000-0005-0000-0000-000066B00000}"/>
    <cellStyle name="Comma 4 4 5 4 3 2" xfId="25756" xr:uid="{00000000-0005-0000-0000-000067B00000}"/>
    <cellStyle name="Comma 4 4 5 4 3 2 2" xfId="57139" xr:uid="{00000000-0005-0000-0000-000068B00000}"/>
    <cellStyle name="Comma 4 4 5 4 3 3" xfId="17983" xr:uid="{00000000-0005-0000-0000-000069B00000}"/>
    <cellStyle name="Comma 4 4 5 4 3 3 2" xfId="49366" xr:uid="{00000000-0005-0000-0000-00006AB00000}"/>
    <cellStyle name="Comma 4 4 5 4 3 4" xfId="38926" xr:uid="{00000000-0005-0000-0000-00006BB00000}"/>
    <cellStyle name="Comma 4 4 5 4 4" xfId="20502" xr:uid="{00000000-0005-0000-0000-00006CB00000}"/>
    <cellStyle name="Comma 4 4 5 4 4 2" xfId="51885" xr:uid="{00000000-0005-0000-0000-00006DB00000}"/>
    <cellStyle name="Comma 4 4 5 4 5" xfId="28384" xr:uid="{00000000-0005-0000-0000-00006EB00000}"/>
    <cellStyle name="Comma 4 4 5 4 5 2" xfId="59766" xr:uid="{00000000-0005-0000-0000-00006FB00000}"/>
    <cellStyle name="Comma 4 4 5 4 6" xfId="12726" xr:uid="{00000000-0005-0000-0000-000070B00000}"/>
    <cellStyle name="Comma 4 4 5 4 6 2" xfId="44112" xr:uid="{00000000-0005-0000-0000-000071B00000}"/>
    <cellStyle name="Comma 4 4 5 4 7" xfId="33664" xr:uid="{00000000-0005-0000-0000-000072B00000}"/>
    <cellStyle name="Comma 4 4 5 5" xfId="4645" xr:uid="{00000000-0005-0000-0000-000073B00000}"/>
    <cellStyle name="Comma 4 4 5 5 2" xfId="10006" xr:uid="{00000000-0005-0000-0000-000074B00000}"/>
    <cellStyle name="Comma 4 4 5 5 2 2" xfId="23125" xr:uid="{00000000-0005-0000-0000-000075B00000}"/>
    <cellStyle name="Comma 4 4 5 5 2 2 2" xfId="54508" xr:uid="{00000000-0005-0000-0000-000076B00000}"/>
    <cellStyle name="Comma 4 4 5 5 2 3" xfId="41554" xr:uid="{00000000-0005-0000-0000-000077B00000}"/>
    <cellStyle name="Comma 4 4 5 5 3" xfId="31007" xr:uid="{00000000-0005-0000-0000-000078B00000}"/>
    <cellStyle name="Comma 4 4 5 5 3 2" xfId="62389" xr:uid="{00000000-0005-0000-0000-000079B00000}"/>
    <cellStyle name="Comma 4 4 5 5 4" xfId="15350" xr:uid="{00000000-0005-0000-0000-00007AB00000}"/>
    <cellStyle name="Comma 4 4 5 5 4 2" xfId="46735" xr:uid="{00000000-0005-0000-0000-00007BB00000}"/>
    <cellStyle name="Comma 4 4 5 5 5" xfId="36290" xr:uid="{00000000-0005-0000-0000-00007CB00000}"/>
    <cellStyle name="Comma 4 4 5 6" xfId="7348" xr:uid="{00000000-0005-0000-0000-00007DB00000}"/>
    <cellStyle name="Comma 4 4 5 6 2" xfId="25752" xr:uid="{00000000-0005-0000-0000-00007EB00000}"/>
    <cellStyle name="Comma 4 4 5 6 2 2" xfId="57135" xr:uid="{00000000-0005-0000-0000-00007FB00000}"/>
    <cellStyle name="Comma 4 4 5 6 3" xfId="17979" xr:uid="{00000000-0005-0000-0000-000080B00000}"/>
    <cellStyle name="Comma 4 4 5 6 3 2" xfId="49362" xr:uid="{00000000-0005-0000-0000-000081B00000}"/>
    <cellStyle name="Comma 4 4 5 6 4" xfId="38922" xr:uid="{00000000-0005-0000-0000-000082B00000}"/>
    <cellStyle name="Comma 4 4 5 7" xfId="20498" xr:uid="{00000000-0005-0000-0000-000083B00000}"/>
    <cellStyle name="Comma 4 4 5 7 2" xfId="51881" xr:uid="{00000000-0005-0000-0000-000084B00000}"/>
    <cellStyle name="Comma 4 4 5 8" xfId="28380" xr:uid="{00000000-0005-0000-0000-000085B00000}"/>
    <cellStyle name="Comma 4 4 5 8 2" xfId="59762" xr:uid="{00000000-0005-0000-0000-000086B00000}"/>
    <cellStyle name="Comma 4 4 5 9" xfId="12722" xr:uid="{00000000-0005-0000-0000-000087B00000}"/>
    <cellStyle name="Comma 4 4 5 9 2" xfId="44108" xr:uid="{00000000-0005-0000-0000-000088B00000}"/>
    <cellStyle name="Comma 4 4 6" xfId="1950" xr:uid="{00000000-0005-0000-0000-000089B00000}"/>
    <cellStyle name="Comma 4 4 6 10" xfId="33665" xr:uid="{00000000-0005-0000-0000-00008AB00000}"/>
    <cellStyle name="Comma 4 4 6 2" xfId="1951" xr:uid="{00000000-0005-0000-0000-00008BB00000}"/>
    <cellStyle name="Comma 4 4 6 2 2" xfId="1952" xr:uid="{00000000-0005-0000-0000-00008CB00000}"/>
    <cellStyle name="Comma 4 4 6 2 2 2" xfId="4652" xr:uid="{00000000-0005-0000-0000-00008DB00000}"/>
    <cellStyle name="Comma 4 4 6 2 2 2 2" xfId="10013" xr:uid="{00000000-0005-0000-0000-00008EB00000}"/>
    <cellStyle name="Comma 4 4 6 2 2 2 2 2" xfId="23132" xr:uid="{00000000-0005-0000-0000-00008FB00000}"/>
    <cellStyle name="Comma 4 4 6 2 2 2 2 2 2" xfId="54515" xr:uid="{00000000-0005-0000-0000-000090B00000}"/>
    <cellStyle name="Comma 4 4 6 2 2 2 2 3" xfId="41561" xr:uid="{00000000-0005-0000-0000-000091B00000}"/>
    <cellStyle name="Comma 4 4 6 2 2 2 3" xfId="31014" xr:uid="{00000000-0005-0000-0000-000092B00000}"/>
    <cellStyle name="Comma 4 4 6 2 2 2 3 2" xfId="62396" xr:uid="{00000000-0005-0000-0000-000093B00000}"/>
    <cellStyle name="Comma 4 4 6 2 2 2 4" xfId="15357" xr:uid="{00000000-0005-0000-0000-000094B00000}"/>
    <cellStyle name="Comma 4 4 6 2 2 2 4 2" xfId="46742" xr:uid="{00000000-0005-0000-0000-000095B00000}"/>
    <cellStyle name="Comma 4 4 6 2 2 2 5" xfId="36297" xr:uid="{00000000-0005-0000-0000-000096B00000}"/>
    <cellStyle name="Comma 4 4 6 2 2 3" xfId="7355" xr:uid="{00000000-0005-0000-0000-000097B00000}"/>
    <cellStyle name="Comma 4 4 6 2 2 3 2" xfId="25759" xr:uid="{00000000-0005-0000-0000-000098B00000}"/>
    <cellStyle name="Comma 4 4 6 2 2 3 2 2" xfId="57142" xr:uid="{00000000-0005-0000-0000-000099B00000}"/>
    <cellStyle name="Comma 4 4 6 2 2 3 3" xfId="17986" xr:uid="{00000000-0005-0000-0000-00009AB00000}"/>
    <cellStyle name="Comma 4 4 6 2 2 3 3 2" xfId="49369" xr:uid="{00000000-0005-0000-0000-00009BB00000}"/>
    <cellStyle name="Comma 4 4 6 2 2 3 4" xfId="38929" xr:uid="{00000000-0005-0000-0000-00009CB00000}"/>
    <cellStyle name="Comma 4 4 6 2 2 4" xfId="20505" xr:uid="{00000000-0005-0000-0000-00009DB00000}"/>
    <cellStyle name="Comma 4 4 6 2 2 4 2" xfId="51888" xr:uid="{00000000-0005-0000-0000-00009EB00000}"/>
    <cellStyle name="Comma 4 4 6 2 2 5" xfId="28387" xr:uid="{00000000-0005-0000-0000-00009FB00000}"/>
    <cellStyle name="Comma 4 4 6 2 2 5 2" xfId="59769" xr:uid="{00000000-0005-0000-0000-0000A0B00000}"/>
    <cellStyle name="Comma 4 4 6 2 2 6" xfId="12729" xr:uid="{00000000-0005-0000-0000-0000A1B00000}"/>
    <cellStyle name="Comma 4 4 6 2 2 6 2" xfId="44115" xr:uid="{00000000-0005-0000-0000-0000A2B00000}"/>
    <cellStyle name="Comma 4 4 6 2 2 7" xfId="33667" xr:uid="{00000000-0005-0000-0000-0000A3B00000}"/>
    <cellStyle name="Comma 4 4 6 2 3" xfId="4651" xr:uid="{00000000-0005-0000-0000-0000A4B00000}"/>
    <cellStyle name="Comma 4 4 6 2 3 2" xfId="10012" xr:uid="{00000000-0005-0000-0000-0000A5B00000}"/>
    <cellStyle name="Comma 4 4 6 2 3 2 2" xfId="23131" xr:uid="{00000000-0005-0000-0000-0000A6B00000}"/>
    <cellStyle name="Comma 4 4 6 2 3 2 2 2" xfId="54514" xr:uid="{00000000-0005-0000-0000-0000A7B00000}"/>
    <cellStyle name="Comma 4 4 6 2 3 2 3" xfId="41560" xr:uid="{00000000-0005-0000-0000-0000A8B00000}"/>
    <cellStyle name="Comma 4 4 6 2 3 3" xfId="31013" xr:uid="{00000000-0005-0000-0000-0000A9B00000}"/>
    <cellStyle name="Comma 4 4 6 2 3 3 2" xfId="62395" xr:uid="{00000000-0005-0000-0000-0000AAB00000}"/>
    <cellStyle name="Comma 4 4 6 2 3 4" xfId="15356" xr:uid="{00000000-0005-0000-0000-0000ABB00000}"/>
    <cellStyle name="Comma 4 4 6 2 3 4 2" xfId="46741" xr:uid="{00000000-0005-0000-0000-0000ACB00000}"/>
    <cellStyle name="Comma 4 4 6 2 3 5" xfId="36296" xr:uid="{00000000-0005-0000-0000-0000ADB00000}"/>
    <cellStyle name="Comma 4 4 6 2 4" xfId="7354" xr:uid="{00000000-0005-0000-0000-0000AEB00000}"/>
    <cellStyle name="Comma 4 4 6 2 4 2" xfId="25758" xr:uid="{00000000-0005-0000-0000-0000AFB00000}"/>
    <cellStyle name="Comma 4 4 6 2 4 2 2" xfId="57141" xr:uid="{00000000-0005-0000-0000-0000B0B00000}"/>
    <cellStyle name="Comma 4 4 6 2 4 3" xfId="17985" xr:uid="{00000000-0005-0000-0000-0000B1B00000}"/>
    <cellStyle name="Comma 4 4 6 2 4 3 2" xfId="49368" xr:uid="{00000000-0005-0000-0000-0000B2B00000}"/>
    <cellStyle name="Comma 4 4 6 2 4 4" xfId="38928" xr:uid="{00000000-0005-0000-0000-0000B3B00000}"/>
    <cellStyle name="Comma 4 4 6 2 5" xfId="20504" xr:uid="{00000000-0005-0000-0000-0000B4B00000}"/>
    <cellStyle name="Comma 4 4 6 2 5 2" xfId="51887" xr:uid="{00000000-0005-0000-0000-0000B5B00000}"/>
    <cellStyle name="Comma 4 4 6 2 6" xfId="28386" xr:uid="{00000000-0005-0000-0000-0000B6B00000}"/>
    <cellStyle name="Comma 4 4 6 2 6 2" xfId="59768" xr:uid="{00000000-0005-0000-0000-0000B7B00000}"/>
    <cellStyle name="Comma 4 4 6 2 7" xfId="12728" xr:uid="{00000000-0005-0000-0000-0000B8B00000}"/>
    <cellStyle name="Comma 4 4 6 2 7 2" xfId="44114" xr:uid="{00000000-0005-0000-0000-0000B9B00000}"/>
    <cellStyle name="Comma 4 4 6 2 8" xfId="33666" xr:uid="{00000000-0005-0000-0000-0000BAB00000}"/>
    <cellStyle name="Comma 4 4 6 3" xfId="1953" xr:uid="{00000000-0005-0000-0000-0000BBB00000}"/>
    <cellStyle name="Comma 4 4 6 3 2" xfId="4653" xr:uid="{00000000-0005-0000-0000-0000BCB00000}"/>
    <cellStyle name="Comma 4 4 6 3 2 2" xfId="10014" xr:uid="{00000000-0005-0000-0000-0000BDB00000}"/>
    <cellStyle name="Comma 4 4 6 3 2 2 2" xfId="23133" xr:uid="{00000000-0005-0000-0000-0000BEB00000}"/>
    <cellStyle name="Comma 4 4 6 3 2 2 2 2" xfId="54516" xr:uid="{00000000-0005-0000-0000-0000BFB00000}"/>
    <cellStyle name="Comma 4 4 6 3 2 2 3" xfId="41562" xr:uid="{00000000-0005-0000-0000-0000C0B00000}"/>
    <cellStyle name="Comma 4 4 6 3 2 3" xfId="31015" xr:uid="{00000000-0005-0000-0000-0000C1B00000}"/>
    <cellStyle name="Comma 4 4 6 3 2 3 2" xfId="62397" xr:uid="{00000000-0005-0000-0000-0000C2B00000}"/>
    <cellStyle name="Comma 4 4 6 3 2 4" xfId="15358" xr:uid="{00000000-0005-0000-0000-0000C3B00000}"/>
    <cellStyle name="Comma 4 4 6 3 2 4 2" xfId="46743" xr:uid="{00000000-0005-0000-0000-0000C4B00000}"/>
    <cellStyle name="Comma 4 4 6 3 2 5" xfId="36298" xr:uid="{00000000-0005-0000-0000-0000C5B00000}"/>
    <cellStyle name="Comma 4 4 6 3 3" xfId="7356" xr:uid="{00000000-0005-0000-0000-0000C6B00000}"/>
    <cellStyle name="Comma 4 4 6 3 3 2" xfId="25760" xr:uid="{00000000-0005-0000-0000-0000C7B00000}"/>
    <cellStyle name="Comma 4 4 6 3 3 2 2" xfId="57143" xr:uid="{00000000-0005-0000-0000-0000C8B00000}"/>
    <cellStyle name="Comma 4 4 6 3 3 3" xfId="17987" xr:uid="{00000000-0005-0000-0000-0000C9B00000}"/>
    <cellStyle name="Comma 4 4 6 3 3 3 2" xfId="49370" xr:uid="{00000000-0005-0000-0000-0000CAB00000}"/>
    <cellStyle name="Comma 4 4 6 3 3 4" xfId="38930" xr:uid="{00000000-0005-0000-0000-0000CBB00000}"/>
    <cellStyle name="Comma 4 4 6 3 4" xfId="20506" xr:uid="{00000000-0005-0000-0000-0000CCB00000}"/>
    <cellStyle name="Comma 4 4 6 3 4 2" xfId="51889" xr:uid="{00000000-0005-0000-0000-0000CDB00000}"/>
    <cellStyle name="Comma 4 4 6 3 5" xfId="28388" xr:uid="{00000000-0005-0000-0000-0000CEB00000}"/>
    <cellStyle name="Comma 4 4 6 3 5 2" xfId="59770" xr:uid="{00000000-0005-0000-0000-0000CFB00000}"/>
    <cellStyle name="Comma 4 4 6 3 6" xfId="12730" xr:uid="{00000000-0005-0000-0000-0000D0B00000}"/>
    <cellStyle name="Comma 4 4 6 3 6 2" xfId="44116" xr:uid="{00000000-0005-0000-0000-0000D1B00000}"/>
    <cellStyle name="Comma 4 4 6 3 7" xfId="33668" xr:uid="{00000000-0005-0000-0000-0000D2B00000}"/>
    <cellStyle name="Comma 4 4 6 4" xfId="1954" xr:uid="{00000000-0005-0000-0000-0000D3B00000}"/>
    <cellStyle name="Comma 4 4 6 4 2" xfId="4654" xr:uid="{00000000-0005-0000-0000-0000D4B00000}"/>
    <cellStyle name="Comma 4 4 6 4 2 2" xfId="10015" xr:uid="{00000000-0005-0000-0000-0000D5B00000}"/>
    <cellStyle name="Comma 4 4 6 4 2 2 2" xfId="23134" xr:uid="{00000000-0005-0000-0000-0000D6B00000}"/>
    <cellStyle name="Comma 4 4 6 4 2 2 2 2" xfId="54517" xr:uid="{00000000-0005-0000-0000-0000D7B00000}"/>
    <cellStyle name="Comma 4 4 6 4 2 2 3" xfId="41563" xr:uid="{00000000-0005-0000-0000-0000D8B00000}"/>
    <cellStyle name="Comma 4 4 6 4 2 3" xfId="31016" xr:uid="{00000000-0005-0000-0000-0000D9B00000}"/>
    <cellStyle name="Comma 4 4 6 4 2 3 2" xfId="62398" xr:uid="{00000000-0005-0000-0000-0000DAB00000}"/>
    <cellStyle name="Comma 4 4 6 4 2 4" xfId="15359" xr:uid="{00000000-0005-0000-0000-0000DBB00000}"/>
    <cellStyle name="Comma 4 4 6 4 2 4 2" xfId="46744" xr:uid="{00000000-0005-0000-0000-0000DCB00000}"/>
    <cellStyle name="Comma 4 4 6 4 2 5" xfId="36299" xr:uid="{00000000-0005-0000-0000-0000DDB00000}"/>
    <cellStyle name="Comma 4 4 6 4 3" xfId="7357" xr:uid="{00000000-0005-0000-0000-0000DEB00000}"/>
    <cellStyle name="Comma 4 4 6 4 3 2" xfId="25761" xr:uid="{00000000-0005-0000-0000-0000DFB00000}"/>
    <cellStyle name="Comma 4 4 6 4 3 2 2" xfId="57144" xr:uid="{00000000-0005-0000-0000-0000E0B00000}"/>
    <cellStyle name="Comma 4 4 6 4 3 3" xfId="17988" xr:uid="{00000000-0005-0000-0000-0000E1B00000}"/>
    <cellStyle name="Comma 4 4 6 4 3 3 2" xfId="49371" xr:uid="{00000000-0005-0000-0000-0000E2B00000}"/>
    <cellStyle name="Comma 4 4 6 4 3 4" xfId="38931" xr:uid="{00000000-0005-0000-0000-0000E3B00000}"/>
    <cellStyle name="Comma 4 4 6 4 4" xfId="20507" xr:uid="{00000000-0005-0000-0000-0000E4B00000}"/>
    <cellStyle name="Comma 4 4 6 4 4 2" xfId="51890" xr:uid="{00000000-0005-0000-0000-0000E5B00000}"/>
    <cellStyle name="Comma 4 4 6 4 5" xfId="28389" xr:uid="{00000000-0005-0000-0000-0000E6B00000}"/>
    <cellStyle name="Comma 4 4 6 4 5 2" xfId="59771" xr:uid="{00000000-0005-0000-0000-0000E7B00000}"/>
    <cellStyle name="Comma 4 4 6 4 6" xfId="12731" xr:uid="{00000000-0005-0000-0000-0000E8B00000}"/>
    <cellStyle name="Comma 4 4 6 4 6 2" xfId="44117" xr:uid="{00000000-0005-0000-0000-0000E9B00000}"/>
    <cellStyle name="Comma 4 4 6 4 7" xfId="33669" xr:uid="{00000000-0005-0000-0000-0000EAB00000}"/>
    <cellStyle name="Comma 4 4 6 5" xfId="4650" xr:uid="{00000000-0005-0000-0000-0000EBB00000}"/>
    <cellStyle name="Comma 4 4 6 5 2" xfId="10011" xr:uid="{00000000-0005-0000-0000-0000ECB00000}"/>
    <cellStyle name="Comma 4 4 6 5 2 2" xfId="23130" xr:uid="{00000000-0005-0000-0000-0000EDB00000}"/>
    <cellStyle name="Comma 4 4 6 5 2 2 2" xfId="54513" xr:uid="{00000000-0005-0000-0000-0000EEB00000}"/>
    <cellStyle name="Comma 4 4 6 5 2 3" xfId="41559" xr:uid="{00000000-0005-0000-0000-0000EFB00000}"/>
    <cellStyle name="Comma 4 4 6 5 3" xfId="31012" xr:uid="{00000000-0005-0000-0000-0000F0B00000}"/>
    <cellStyle name="Comma 4 4 6 5 3 2" xfId="62394" xr:uid="{00000000-0005-0000-0000-0000F1B00000}"/>
    <cellStyle name="Comma 4 4 6 5 4" xfId="15355" xr:uid="{00000000-0005-0000-0000-0000F2B00000}"/>
    <cellStyle name="Comma 4 4 6 5 4 2" xfId="46740" xr:uid="{00000000-0005-0000-0000-0000F3B00000}"/>
    <cellStyle name="Comma 4 4 6 5 5" xfId="36295" xr:uid="{00000000-0005-0000-0000-0000F4B00000}"/>
    <cellStyle name="Comma 4 4 6 6" xfId="7353" xr:uid="{00000000-0005-0000-0000-0000F5B00000}"/>
    <cellStyle name="Comma 4 4 6 6 2" xfId="25757" xr:uid="{00000000-0005-0000-0000-0000F6B00000}"/>
    <cellStyle name="Comma 4 4 6 6 2 2" xfId="57140" xr:uid="{00000000-0005-0000-0000-0000F7B00000}"/>
    <cellStyle name="Comma 4 4 6 6 3" xfId="17984" xr:uid="{00000000-0005-0000-0000-0000F8B00000}"/>
    <cellStyle name="Comma 4 4 6 6 3 2" xfId="49367" xr:uid="{00000000-0005-0000-0000-0000F9B00000}"/>
    <cellStyle name="Comma 4 4 6 6 4" xfId="38927" xr:uid="{00000000-0005-0000-0000-0000FAB00000}"/>
    <cellStyle name="Comma 4 4 6 7" xfId="20503" xr:uid="{00000000-0005-0000-0000-0000FBB00000}"/>
    <cellStyle name="Comma 4 4 6 7 2" xfId="51886" xr:uid="{00000000-0005-0000-0000-0000FCB00000}"/>
    <cellStyle name="Comma 4 4 6 8" xfId="28385" xr:uid="{00000000-0005-0000-0000-0000FDB00000}"/>
    <cellStyle name="Comma 4 4 6 8 2" xfId="59767" xr:uid="{00000000-0005-0000-0000-0000FEB00000}"/>
    <cellStyle name="Comma 4 4 6 9" xfId="12727" xr:uid="{00000000-0005-0000-0000-0000FFB00000}"/>
    <cellStyle name="Comma 4 4 6 9 2" xfId="44113" xr:uid="{00000000-0005-0000-0000-000000B10000}"/>
    <cellStyle name="Comma 4 4 7" xfId="1955" xr:uid="{00000000-0005-0000-0000-000001B10000}"/>
    <cellStyle name="Comma 4 4 7 2" xfId="1956" xr:uid="{00000000-0005-0000-0000-000002B10000}"/>
    <cellStyle name="Comma 4 4 7 2 2" xfId="4656" xr:uid="{00000000-0005-0000-0000-000003B10000}"/>
    <cellStyle name="Comma 4 4 7 2 2 2" xfId="10017" xr:uid="{00000000-0005-0000-0000-000004B10000}"/>
    <cellStyle name="Comma 4 4 7 2 2 2 2" xfId="23136" xr:uid="{00000000-0005-0000-0000-000005B10000}"/>
    <cellStyle name="Comma 4 4 7 2 2 2 2 2" xfId="54519" xr:uid="{00000000-0005-0000-0000-000006B10000}"/>
    <cellStyle name="Comma 4 4 7 2 2 2 3" xfId="41565" xr:uid="{00000000-0005-0000-0000-000007B10000}"/>
    <cellStyle name="Comma 4 4 7 2 2 3" xfId="31018" xr:uid="{00000000-0005-0000-0000-000008B10000}"/>
    <cellStyle name="Comma 4 4 7 2 2 3 2" xfId="62400" xr:uid="{00000000-0005-0000-0000-000009B10000}"/>
    <cellStyle name="Comma 4 4 7 2 2 4" xfId="15361" xr:uid="{00000000-0005-0000-0000-00000AB10000}"/>
    <cellStyle name="Comma 4 4 7 2 2 4 2" xfId="46746" xr:uid="{00000000-0005-0000-0000-00000BB10000}"/>
    <cellStyle name="Comma 4 4 7 2 2 5" xfId="36301" xr:uid="{00000000-0005-0000-0000-00000CB10000}"/>
    <cellStyle name="Comma 4 4 7 2 3" xfId="7359" xr:uid="{00000000-0005-0000-0000-00000DB10000}"/>
    <cellStyle name="Comma 4 4 7 2 3 2" xfId="25763" xr:uid="{00000000-0005-0000-0000-00000EB10000}"/>
    <cellStyle name="Comma 4 4 7 2 3 2 2" xfId="57146" xr:uid="{00000000-0005-0000-0000-00000FB10000}"/>
    <cellStyle name="Comma 4 4 7 2 3 3" xfId="17990" xr:uid="{00000000-0005-0000-0000-000010B10000}"/>
    <cellStyle name="Comma 4 4 7 2 3 3 2" xfId="49373" xr:uid="{00000000-0005-0000-0000-000011B10000}"/>
    <cellStyle name="Comma 4 4 7 2 3 4" xfId="38933" xr:uid="{00000000-0005-0000-0000-000012B10000}"/>
    <cellStyle name="Comma 4 4 7 2 4" xfId="20509" xr:uid="{00000000-0005-0000-0000-000013B10000}"/>
    <cellStyle name="Comma 4 4 7 2 4 2" xfId="51892" xr:uid="{00000000-0005-0000-0000-000014B10000}"/>
    <cellStyle name="Comma 4 4 7 2 5" xfId="28391" xr:uid="{00000000-0005-0000-0000-000015B10000}"/>
    <cellStyle name="Comma 4 4 7 2 5 2" xfId="59773" xr:uid="{00000000-0005-0000-0000-000016B10000}"/>
    <cellStyle name="Comma 4 4 7 2 6" xfId="12733" xr:uid="{00000000-0005-0000-0000-000017B10000}"/>
    <cellStyle name="Comma 4 4 7 2 6 2" xfId="44119" xr:uid="{00000000-0005-0000-0000-000018B10000}"/>
    <cellStyle name="Comma 4 4 7 2 7" xfId="33671" xr:uid="{00000000-0005-0000-0000-000019B10000}"/>
    <cellStyle name="Comma 4 4 7 3" xfId="1957" xr:uid="{00000000-0005-0000-0000-00001AB10000}"/>
    <cellStyle name="Comma 4 4 7 3 2" xfId="4657" xr:uid="{00000000-0005-0000-0000-00001BB10000}"/>
    <cellStyle name="Comma 4 4 7 3 2 2" xfId="10018" xr:uid="{00000000-0005-0000-0000-00001CB10000}"/>
    <cellStyle name="Comma 4 4 7 3 2 2 2" xfId="23137" xr:uid="{00000000-0005-0000-0000-00001DB10000}"/>
    <cellStyle name="Comma 4 4 7 3 2 2 2 2" xfId="54520" xr:uid="{00000000-0005-0000-0000-00001EB10000}"/>
    <cellStyle name="Comma 4 4 7 3 2 2 3" xfId="41566" xr:uid="{00000000-0005-0000-0000-00001FB10000}"/>
    <cellStyle name="Comma 4 4 7 3 2 3" xfId="31019" xr:uid="{00000000-0005-0000-0000-000020B10000}"/>
    <cellStyle name="Comma 4 4 7 3 2 3 2" xfId="62401" xr:uid="{00000000-0005-0000-0000-000021B10000}"/>
    <cellStyle name="Comma 4 4 7 3 2 4" xfId="15362" xr:uid="{00000000-0005-0000-0000-000022B10000}"/>
    <cellStyle name="Comma 4 4 7 3 2 4 2" xfId="46747" xr:uid="{00000000-0005-0000-0000-000023B10000}"/>
    <cellStyle name="Comma 4 4 7 3 2 5" xfId="36302" xr:uid="{00000000-0005-0000-0000-000024B10000}"/>
    <cellStyle name="Comma 4 4 7 3 3" xfId="7360" xr:uid="{00000000-0005-0000-0000-000025B10000}"/>
    <cellStyle name="Comma 4 4 7 3 3 2" xfId="25764" xr:uid="{00000000-0005-0000-0000-000026B10000}"/>
    <cellStyle name="Comma 4 4 7 3 3 2 2" xfId="57147" xr:uid="{00000000-0005-0000-0000-000027B10000}"/>
    <cellStyle name="Comma 4 4 7 3 3 3" xfId="17991" xr:uid="{00000000-0005-0000-0000-000028B10000}"/>
    <cellStyle name="Comma 4 4 7 3 3 3 2" xfId="49374" xr:uid="{00000000-0005-0000-0000-000029B10000}"/>
    <cellStyle name="Comma 4 4 7 3 3 4" xfId="38934" xr:uid="{00000000-0005-0000-0000-00002AB10000}"/>
    <cellStyle name="Comma 4 4 7 3 4" xfId="20510" xr:uid="{00000000-0005-0000-0000-00002BB10000}"/>
    <cellStyle name="Comma 4 4 7 3 4 2" xfId="51893" xr:uid="{00000000-0005-0000-0000-00002CB10000}"/>
    <cellStyle name="Comma 4 4 7 3 5" xfId="28392" xr:uid="{00000000-0005-0000-0000-00002DB10000}"/>
    <cellStyle name="Comma 4 4 7 3 5 2" xfId="59774" xr:uid="{00000000-0005-0000-0000-00002EB10000}"/>
    <cellStyle name="Comma 4 4 7 3 6" xfId="12734" xr:uid="{00000000-0005-0000-0000-00002FB10000}"/>
    <cellStyle name="Comma 4 4 7 3 6 2" xfId="44120" xr:uid="{00000000-0005-0000-0000-000030B10000}"/>
    <cellStyle name="Comma 4 4 7 3 7" xfId="33672" xr:uid="{00000000-0005-0000-0000-000031B10000}"/>
    <cellStyle name="Comma 4 4 7 4" xfId="4655" xr:uid="{00000000-0005-0000-0000-000032B10000}"/>
    <cellStyle name="Comma 4 4 7 4 2" xfId="10016" xr:uid="{00000000-0005-0000-0000-000033B10000}"/>
    <cellStyle name="Comma 4 4 7 4 2 2" xfId="23135" xr:uid="{00000000-0005-0000-0000-000034B10000}"/>
    <cellStyle name="Comma 4 4 7 4 2 2 2" xfId="54518" xr:uid="{00000000-0005-0000-0000-000035B10000}"/>
    <cellStyle name="Comma 4 4 7 4 2 3" xfId="41564" xr:uid="{00000000-0005-0000-0000-000036B10000}"/>
    <cellStyle name="Comma 4 4 7 4 3" xfId="31017" xr:uid="{00000000-0005-0000-0000-000037B10000}"/>
    <cellStyle name="Comma 4 4 7 4 3 2" xfId="62399" xr:uid="{00000000-0005-0000-0000-000038B10000}"/>
    <cellStyle name="Comma 4 4 7 4 4" xfId="15360" xr:uid="{00000000-0005-0000-0000-000039B10000}"/>
    <cellStyle name="Comma 4 4 7 4 4 2" xfId="46745" xr:uid="{00000000-0005-0000-0000-00003AB10000}"/>
    <cellStyle name="Comma 4 4 7 4 5" xfId="36300" xr:uid="{00000000-0005-0000-0000-00003BB10000}"/>
    <cellStyle name="Comma 4 4 7 5" xfId="7358" xr:uid="{00000000-0005-0000-0000-00003CB10000}"/>
    <cellStyle name="Comma 4 4 7 5 2" xfId="25762" xr:uid="{00000000-0005-0000-0000-00003DB10000}"/>
    <cellStyle name="Comma 4 4 7 5 2 2" xfId="57145" xr:uid="{00000000-0005-0000-0000-00003EB10000}"/>
    <cellStyle name="Comma 4 4 7 5 3" xfId="17989" xr:uid="{00000000-0005-0000-0000-00003FB10000}"/>
    <cellStyle name="Comma 4 4 7 5 3 2" xfId="49372" xr:uid="{00000000-0005-0000-0000-000040B10000}"/>
    <cellStyle name="Comma 4 4 7 5 4" xfId="38932" xr:uid="{00000000-0005-0000-0000-000041B10000}"/>
    <cellStyle name="Comma 4 4 7 6" xfId="20508" xr:uid="{00000000-0005-0000-0000-000042B10000}"/>
    <cellStyle name="Comma 4 4 7 6 2" xfId="51891" xr:uid="{00000000-0005-0000-0000-000043B10000}"/>
    <cellStyle name="Comma 4 4 7 7" xfId="28390" xr:uid="{00000000-0005-0000-0000-000044B10000}"/>
    <cellStyle name="Comma 4 4 7 7 2" xfId="59772" xr:uid="{00000000-0005-0000-0000-000045B10000}"/>
    <cellStyle name="Comma 4 4 7 8" xfId="12732" xr:uid="{00000000-0005-0000-0000-000046B10000}"/>
    <cellStyle name="Comma 4 4 7 8 2" xfId="44118" xr:uid="{00000000-0005-0000-0000-000047B10000}"/>
    <cellStyle name="Comma 4 4 7 9" xfId="33670" xr:uid="{00000000-0005-0000-0000-000048B10000}"/>
    <cellStyle name="Comma 4 4 8" xfId="1958" xr:uid="{00000000-0005-0000-0000-000049B10000}"/>
    <cellStyle name="Comma 4 4 8 2" xfId="1959" xr:uid="{00000000-0005-0000-0000-00004AB10000}"/>
    <cellStyle name="Comma 4 4 8 2 2" xfId="4659" xr:uid="{00000000-0005-0000-0000-00004BB10000}"/>
    <cellStyle name="Comma 4 4 8 2 2 2" xfId="10020" xr:uid="{00000000-0005-0000-0000-00004CB10000}"/>
    <cellStyle name="Comma 4 4 8 2 2 2 2" xfId="23139" xr:uid="{00000000-0005-0000-0000-00004DB10000}"/>
    <cellStyle name="Comma 4 4 8 2 2 2 2 2" xfId="54522" xr:uid="{00000000-0005-0000-0000-00004EB10000}"/>
    <cellStyle name="Comma 4 4 8 2 2 2 3" xfId="41568" xr:uid="{00000000-0005-0000-0000-00004FB10000}"/>
    <cellStyle name="Comma 4 4 8 2 2 3" xfId="31021" xr:uid="{00000000-0005-0000-0000-000050B10000}"/>
    <cellStyle name="Comma 4 4 8 2 2 3 2" xfId="62403" xr:uid="{00000000-0005-0000-0000-000051B10000}"/>
    <cellStyle name="Comma 4 4 8 2 2 4" xfId="15364" xr:uid="{00000000-0005-0000-0000-000052B10000}"/>
    <cellStyle name="Comma 4 4 8 2 2 4 2" xfId="46749" xr:uid="{00000000-0005-0000-0000-000053B10000}"/>
    <cellStyle name="Comma 4 4 8 2 2 5" xfId="36304" xr:uid="{00000000-0005-0000-0000-000054B10000}"/>
    <cellStyle name="Comma 4 4 8 2 3" xfId="7362" xr:uid="{00000000-0005-0000-0000-000055B10000}"/>
    <cellStyle name="Comma 4 4 8 2 3 2" xfId="25766" xr:uid="{00000000-0005-0000-0000-000056B10000}"/>
    <cellStyle name="Comma 4 4 8 2 3 2 2" xfId="57149" xr:uid="{00000000-0005-0000-0000-000057B10000}"/>
    <cellStyle name="Comma 4 4 8 2 3 3" xfId="17993" xr:uid="{00000000-0005-0000-0000-000058B10000}"/>
    <cellStyle name="Comma 4 4 8 2 3 3 2" xfId="49376" xr:uid="{00000000-0005-0000-0000-000059B10000}"/>
    <cellStyle name="Comma 4 4 8 2 3 4" xfId="38936" xr:uid="{00000000-0005-0000-0000-00005AB10000}"/>
    <cellStyle name="Comma 4 4 8 2 4" xfId="20512" xr:uid="{00000000-0005-0000-0000-00005BB10000}"/>
    <cellStyle name="Comma 4 4 8 2 4 2" xfId="51895" xr:uid="{00000000-0005-0000-0000-00005CB10000}"/>
    <cellStyle name="Comma 4 4 8 2 5" xfId="28394" xr:uid="{00000000-0005-0000-0000-00005DB10000}"/>
    <cellStyle name="Comma 4 4 8 2 5 2" xfId="59776" xr:uid="{00000000-0005-0000-0000-00005EB10000}"/>
    <cellStyle name="Comma 4 4 8 2 6" xfId="12736" xr:uid="{00000000-0005-0000-0000-00005FB10000}"/>
    <cellStyle name="Comma 4 4 8 2 6 2" xfId="44122" xr:uid="{00000000-0005-0000-0000-000060B10000}"/>
    <cellStyle name="Comma 4 4 8 2 7" xfId="33674" xr:uid="{00000000-0005-0000-0000-000061B10000}"/>
    <cellStyle name="Comma 4 4 8 3" xfId="4658" xr:uid="{00000000-0005-0000-0000-000062B10000}"/>
    <cellStyle name="Comma 4 4 8 3 2" xfId="10019" xr:uid="{00000000-0005-0000-0000-000063B10000}"/>
    <cellStyle name="Comma 4 4 8 3 2 2" xfId="23138" xr:uid="{00000000-0005-0000-0000-000064B10000}"/>
    <cellStyle name="Comma 4 4 8 3 2 2 2" xfId="54521" xr:uid="{00000000-0005-0000-0000-000065B10000}"/>
    <cellStyle name="Comma 4 4 8 3 2 3" xfId="41567" xr:uid="{00000000-0005-0000-0000-000066B10000}"/>
    <cellStyle name="Comma 4 4 8 3 3" xfId="31020" xr:uid="{00000000-0005-0000-0000-000067B10000}"/>
    <cellStyle name="Comma 4 4 8 3 3 2" xfId="62402" xr:uid="{00000000-0005-0000-0000-000068B10000}"/>
    <cellStyle name="Comma 4 4 8 3 4" xfId="15363" xr:uid="{00000000-0005-0000-0000-000069B10000}"/>
    <cellStyle name="Comma 4 4 8 3 4 2" xfId="46748" xr:uid="{00000000-0005-0000-0000-00006AB10000}"/>
    <cellStyle name="Comma 4 4 8 3 5" xfId="36303" xr:uid="{00000000-0005-0000-0000-00006BB10000}"/>
    <cellStyle name="Comma 4 4 8 4" xfId="7361" xr:uid="{00000000-0005-0000-0000-00006CB10000}"/>
    <cellStyle name="Comma 4 4 8 4 2" xfId="25765" xr:uid="{00000000-0005-0000-0000-00006DB10000}"/>
    <cellStyle name="Comma 4 4 8 4 2 2" xfId="57148" xr:uid="{00000000-0005-0000-0000-00006EB10000}"/>
    <cellStyle name="Comma 4 4 8 4 3" xfId="17992" xr:uid="{00000000-0005-0000-0000-00006FB10000}"/>
    <cellStyle name="Comma 4 4 8 4 3 2" xfId="49375" xr:uid="{00000000-0005-0000-0000-000070B10000}"/>
    <cellStyle name="Comma 4 4 8 4 4" xfId="38935" xr:uid="{00000000-0005-0000-0000-000071B10000}"/>
    <cellStyle name="Comma 4 4 8 5" xfId="20511" xr:uid="{00000000-0005-0000-0000-000072B10000}"/>
    <cellStyle name="Comma 4 4 8 5 2" xfId="51894" xr:uid="{00000000-0005-0000-0000-000073B10000}"/>
    <cellStyle name="Comma 4 4 8 6" xfId="28393" xr:uid="{00000000-0005-0000-0000-000074B10000}"/>
    <cellStyle name="Comma 4 4 8 6 2" xfId="59775" xr:uid="{00000000-0005-0000-0000-000075B10000}"/>
    <cellStyle name="Comma 4 4 8 7" xfId="12735" xr:uid="{00000000-0005-0000-0000-000076B10000}"/>
    <cellStyle name="Comma 4 4 8 7 2" xfId="44121" xr:uid="{00000000-0005-0000-0000-000077B10000}"/>
    <cellStyle name="Comma 4 4 8 8" xfId="33673" xr:uid="{00000000-0005-0000-0000-000078B10000}"/>
    <cellStyle name="Comma 4 4 9" xfId="1960" xr:uid="{00000000-0005-0000-0000-000079B10000}"/>
    <cellStyle name="Comma 4 4 9 2" xfId="4660" xr:uid="{00000000-0005-0000-0000-00007AB10000}"/>
    <cellStyle name="Comma 4 4 9 2 2" xfId="10021" xr:uid="{00000000-0005-0000-0000-00007BB10000}"/>
    <cellStyle name="Comma 4 4 9 2 2 2" xfId="23140" xr:uid="{00000000-0005-0000-0000-00007CB10000}"/>
    <cellStyle name="Comma 4 4 9 2 2 2 2" xfId="54523" xr:uid="{00000000-0005-0000-0000-00007DB10000}"/>
    <cellStyle name="Comma 4 4 9 2 2 3" xfId="41569" xr:uid="{00000000-0005-0000-0000-00007EB10000}"/>
    <cellStyle name="Comma 4 4 9 2 3" xfId="31022" xr:uid="{00000000-0005-0000-0000-00007FB10000}"/>
    <cellStyle name="Comma 4 4 9 2 3 2" xfId="62404" xr:uid="{00000000-0005-0000-0000-000080B10000}"/>
    <cellStyle name="Comma 4 4 9 2 4" xfId="15365" xr:uid="{00000000-0005-0000-0000-000081B10000}"/>
    <cellStyle name="Comma 4 4 9 2 4 2" xfId="46750" xr:uid="{00000000-0005-0000-0000-000082B10000}"/>
    <cellStyle name="Comma 4 4 9 2 5" xfId="36305" xr:uid="{00000000-0005-0000-0000-000083B10000}"/>
    <cellStyle name="Comma 4 4 9 3" xfId="7363" xr:uid="{00000000-0005-0000-0000-000084B10000}"/>
    <cellStyle name="Comma 4 4 9 3 2" xfId="25767" xr:uid="{00000000-0005-0000-0000-000085B10000}"/>
    <cellStyle name="Comma 4 4 9 3 2 2" xfId="57150" xr:uid="{00000000-0005-0000-0000-000086B10000}"/>
    <cellStyle name="Comma 4 4 9 3 3" xfId="17994" xr:uid="{00000000-0005-0000-0000-000087B10000}"/>
    <cellStyle name="Comma 4 4 9 3 3 2" xfId="49377" xr:uid="{00000000-0005-0000-0000-000088B10000}"/>
    <cellStyle name="Comma 4 4 9 3 4" xfId="38937" xr:uid="{00000000-0005-0000-0000-000089B10000}"/>
    <cellStyle name="Comma 4 4 9 4" xfId="20513" xr:uid="{00000000-0005-0000-0000-00008AB10000}"/>
    <cellStyle name="Comma 4 4 9 4 2" xfId="51896" xr:uid="{00000000-0005-0000-0000-00008BB10000}"/>
    <cellStyle name="Comma 4 4 9 5" xfId="28395" xr:uid="{00000000-0005-0000-0000-00008CB10000}"/>
    <cellStyle name="Comma 4 4 9 5 2" xfId="59777" xr:uid="{00000000-0005-0000-0000-00008DB10000}"/>
    <cellStyle name="Comma 4 4 9 6" xfId="12737" xr:uid="{00000000-0005-0000-0000-00008EB10000}"/>
    <cellStyle name="Comma 4 4 9 6 2" xfId="44123" xr:uid="{00000000-0005-0000-0000-00008FB10000}"/>
    <cellStyle name="Comma 4 4 9 7" xfId="33675" xr:uid="{00000000-0005-0000-0000-000090B10000}"/>
    <cellStyle name="Comma 4 5" xfId="1961" xr:uid="{00000000-0005-0000-0000-000091B10000}"/>
    <cellStyle name="Comma 4 5 10" xfId="4661" xr:uid="{00000000-0005-0000-0000-000092B10000}"/>
    <cellStyle name="Comma 4 5 10 2" xfId="10022" xr:uid="{00000000-0005-0000-0000-000093B10000}"/>
    <cellStyle name="Comma 4 5 10 2 2" xfId="23141" xr:uid="{00000000-0005-0000-0000-000094B10000}"/>
    <cellStyle name="Comma 4 5 10 2 2 2" xfId="54524" xr:uid="{00000000-0005-0000-0000-000095B10000}"/>
    <cellStyle name="Comma 4 5 10 2 3" xfId="41570" xr:uid="{00000000-0005-0000-0000-000096B10000}"/>
    <cellStyle name="Comma 4 5 10 3" xfId="31023" xr:uid="{00000000-0005-0000-0000-000097B10000}"/>
    <cellStyle name="Comma 4 5 10 3 2" xfId="62405" xr:uid="{00000000-0005-0000-0000-000098B10000}"/>
    <cellStyle name="Comma 4 5 10 4" xfId="15366" xr:uid="{00000000-0005-0000-0000-000099B10000}"/>
    <cellStyle name="Comma 4 5 10 4 2" xfId="46751" xr:uid="{00000000-0005-0000-0000-00009AB10000}"/>
    <cellStyle name="Comma 4 5 10 5" xfId="36306" xr:uid="{00000000-0005-0000-0000-00009BB10000}"/>
    <cellStyle name="Comma 4 5 11" xfId="7364" xr:uid="{00000000-0005-0000-0000-00009CB10000}"/>
    <cellStyle name="Comma 4 5 11 2" xfId="25768" xr:uid="{00000000-0005-0000-0000-00009DB10000}"/>
    <cellStyle name="Comma 4 5 11 2 2" xfId="57151" xr:uid="{00000000-0005-0000-0000-00009EB10000}"/>
    <cellStyle name="Comma 4 5 11 3" xfId="17995" xr:uid="{00000000-0005-0000-0000-00009FB10000}"/>
    <cellStyle name="Comma 4 5 11 3 2" xfId="49378" xr:uid="{00000000-0005-0000-0000-0000A0B10000}"/>
    <cellStyle name="Comma 4 5 11 4" xfId="38938" xr:uid="{00000000-0005-0000-0000-0000A1B10000}"/>
    <cellStyle name="Comma 4 5 12" xfId="20514" xr:uid="{00000000-0005-0000-0000-0000A2B10000}"/>
    <cellStyle name="Comma 4 5 12 2" xfId="51897" xr:uid="{00000000-0005-0000-0000-0000A3B10000}"/>
    <cellStyle name="Comma 4 5 13" xfId="28396" xr:uid="{00000000-0005-0000-0000-0000A4B10000}"/>
    <cellStyle name="Comma 4 5 13 2" xfId="59778" xr:uid="{00000000-0005-0000-0000-0000A5B10000}"/>
    <cellStyle name="Comma 4 5 14" xfId="12738" xr:uid="{00000000-0005-0000-0000-0000A6B10000}"/>
    <cellStyle name="Comma 4 5 14 2" xfId="44124" xr:uid="{00000000-0005-0000-0000-0000A7B10000}"/>
    <cellStyle name="Comma 4 5 15" xfId="33676" xr:uid="{00000000-0005-0000-0000-0000A8B10000}"/>
    <cellStyle name="Comma 4 5 2" xfId="1962" xr:uid="{00000000-0005-0000-0000-0000A9B10000}"/>
    <cellStyle name="Comma 4 5 2 10" xfId="33677" xr:uid="{00000000-0005-0000-0000-0000AAB10000}"/>
    <cellStyle name="Comma 4 5 2 2" xfId="1963" xr:uid="{00000000-0005-0000-0000-0000ABB10000}"/>
    <cellStyle name="Comma 4 5 2 2 2" xfId="1964" xr:uid="{00000000-0005-0000-0000-0000ACB10000}"/>
    <cellStyle name="Comma 4 5 2 2 2 2" xfId="4664" xr:uid="{00000000-0005-0000-0000-0000ADB10000}"/>
    <cellStyle name="Comma 4 5 2 2 2 2 2" xfId="10025" xr:uid="{00000000-0005-0000-0000-0000AEB10000}"/>
    <cellStyle name="Comma 4 5 2 2 2 2 2 2" xfId="23144" xr:uid="{00000000-0005-0000-0000-0000AFB10000}"/>
    <cellStyle name="Comma 4 5 2 2 2 2 2 2 2" xfId="54527" xr:uid="{00000000-0005-0000-0000-0000B0B10000}"/>
    <cellStyle name="Comma 4 5 2 2 2 2 2 3" xfId="41573" xr:uid="{00000000-0005-0000-0000-0000B1B10000}"/>
    <cellStyle name="Comma 4 5 2 2 2 2 3" xfId="31026" xr:uid="{00000000-0005-0000-0000-0000B2B10000}"/>
    <cellStyle name="Comma 4 5 2 2 2 2 3 2" xfId="62408" xr:uid="{00000000-0005-0000-0000-0000B3B10000}"/>
    <cellStyle name="Comma 4 5 2 2 2 2 4" xfId="15369" xr:uid="{00000000-0005-0000-0000-0000B4B10000}"/>
    <cellStyle name="Comma 4 5 2 2 2 2 4 2" xfId="46754" xr:uid="{00000000-0005-0000-0000-0000B5B10000}"/>
    <cellStyle name="Comma 4 5 2 2 2 2 5" xfId="36309" xr:uid="{00000000-0005-0000-0000-0000B6B10000}"/>
    <cellStyle name="Comma 4 5 2 2 2 3" xfId="7367" xr:uid="{00000000-0005-0000-0000-0000B7B10000}"/>
    <cellStyle name="Comma 4 5 2 2 2 3 2" xfId="25771" xr:uid="{00000000-0005-0000-0000-0000B8B10000}"/>
    <cellStyle name="Comma 4 5 2 2 2 3 2 2" xfId="57154" xr:uid="{00000000-0005-0000-0000-0000B9B10000}"/>
    <cellStyle name="Comma 4 5 2 2 2 3 3" xfId="17998" xr:uid="{00000000-0005-0000-0000-0000BAB10000}"/>
    <cellStyle name="Comma 4 5 2 2 2 3 3 2" xfId="49381" xr:uid="{00000000-0005-0000-0000-0000BBB10000}"/>
    <cellStyle name="Comma 4 5 2 2 2 3 4" xfId="38941" xr:uid="{00000000-0005-0000-0000-0000BCB10000}"/>
    <cellStyle name="Comma 4 5 2 2 2 4" xfId="20517" xr:uid="{00000000-0005-0000-0000-0000BDB10000}"/>
    <cellStyle name="Comma 4 5 2 2 2 4 2" xfId="51900" xr:uid="{00000000-0005-0000-0000-0000BEB10000}"/>
    <cellStyle name="Comma 4 5 2 2 2 5" xfId="28399" xr:uid="{00000000-0005-0000-0000-0000BFB10000}"/>
    <cellStyle name="Comma 4 5 2 2 2 5 2" xfId="59781" xr:uid="{00000000-0005-0000-0000-0000C0B10000}"/>
    <cellStyle name="Comma 4 5 2 2 2 6" xfId="12741" xr:uid="{00000000-0005-0000-0000-0000C1B10000}"/>
    <cellStyle name="Comma 4 5 2 2 2 6 2" xfId="44127" xr:uid="{00000000-0005-0000-0000-0000C2B10000}"/>
    <cellStyle name="Comma 4 5 2 2 2 7" xfId="33679" xr:uid="{00000000-0005-0000-0000-0000C3B10000}"/>
    <cellStyle name="Comma 4 5 2 2 3" xfId="4663" xr:uid="{00000000-0005-0000-0000-0000C4B10000}"/>
    <cellStyle name="Comma 4 5 2 2 3 2" xfId="10024" xr:uid="{00000000-0005-0000-0000-0000C5B10000}"/>
    <cellStyle name="Comma 4 5 2 2 3 2 2" xfId="23143" xr:uid="{00000000-0005-0000-0000-0000C6B10000}"/>
    <cellStyle name="Comma 4 5 2 2 3 2 2 2" xfId="54526" xr:uid="{00000000-0005-0000-0000-0000C7B10000}"/>
    <cellStyle name="Comma 4 5 2 2 3 2 3" xfId="41572" xr:uid="{00000000-0005-0000-0000-0000C8B10000}"/>
    <cellStyle name="Comma 4 5 2 2 3 3" xfId="31025" xr:uid="{00000000-0005-0000-0000-0000C9B10000}"/>
    <cellStyle name="Comma 4 5 2 2 3 3 2" xfId="62407" xr:uid="{00000000-0005-0000-0000-0000CAB10000}"/>
    <cellStyle name="Comma 4 5 2 2 3 4" xfId="15368" xr:uid="{00000000-0005-0000-0000-0000CBB10000}"/>
    <cellStyle name="Comma 4 5 2 2 3 4 2" xfId="46753" xr:uid="{00000000-0005-0000-0000-0000CCB10000}"/>
    <cellStyle name="Comma 4 5 2 2 3 5" xfId="36308" xr:uid="{00000000-0005-0000-0000-0000CDB10000}"/>
    <cellStyle name="Comma 4 5 2 2 4" xfId="7366" xr:uid="{00000000-0005-0000-0000-0000CEB10000}"/>
    <cellStyle name="Comma 4 5 2 2 4 2" xfId="25770" xr:uid="{00000000-0005-0000-0000-0000CFB10000}"/>
    <cellStyle name="Comma 4 5 2 2 4 2 2" xfId="57153" xr:uid="{00000000-0005-0000-0000-0000D0B10000}"/>
    <cellStyle name="Comma 4 5 2 2 4 3" xfId="17997" xr:uid="{00000000-0005-0000-0000-0000D1B10000}"/>
    <cellStyle name="Comma 4 5 2 2 4 3 2" xfId="49380" xr:uid="{00000000-0005-0000-0000-0000D2B10000}"/>
    <cellStyle name="Comma 4 5 2 2 4 4" xfId="38940" xr:uid="{00000000-0005-0000-0000-0000D3B10000}"/>
    <cellStyle name="Comma 4 5 2 2 5" xfId="20516" xr:uid="{00000000-0005-0000-0000-0000D4B10000}"/>
    <cellStyle name="Comma 4 5 2 2 5 2" xfId="51899" xr:uid="{00000000-0005-0000-0000-0000D5B10000}"/>
    <cellStyle name="Comma 4 5 2 2 6" xfId="28398" xr:uid="{00000000-0005-0000-0000-0000D6B10000}"/>
    <cellStyle name="Comma 4 5 2 2 6 2" xfId="59780" xr:uid="{00000000-0005-0000-0000-0000D7B10000}"/>
    <cellStyle name="Comma 4 5 2 2 7" xfId="12740" xr:uid="{00000000-0005-0000-0000-0000D8B10000}"/>
    <cellStyle name="Comma 4 5 2 2 7 2" xfId="44126" xr:uid="{00000000-0005-0000-0000-0000D9B10000}"/>
    <cellStyle name="Comma 4 5 2 2 8" xfId="33678" xr:uid="{00000000-0005-0000-0000-0000DAB10000}"/>
    <cellStyle name="Comma 4 5 2 3" xfId="1965" xr:uid="{00000000-0005-0000-0000-0000DBB10000}"/>
    <cellStyle name="Comma 4 5 2 3 2" xfId="4665" xr:uid="{00000000-0005-0000-0000-0000DCB10000}"/>
    <cellStyle name="Comma 4 5 2 3 2 2" xfId="10026" xr:uid="{00000000-0005-0000-0000-0000DDB10000}"/>
    <cellStyle name="Comma 4 5 2 3 2 2 2" xfId="23145" xr:uid="{00000000-0005-0000-0000-0000DEB10000}"/>
    <cellStyle name="Comma 4 5 2 3 2 2 2 2" xfId="54528" xr:uid="{00000000-0005-0000-0000-0000DFB10000}"/>
    <cellStyle name="Comma 4 5 2 3 2 2 3" xfId="41574" xr:uid="{00000000-0005-0000-0000-0000E0B10000}"/>
    <cellStyle name="Comma 4 5 2 3 2 3" xfId="31027" xr:uid="{00000000-0005-0000-0000-0000E1B10000}"/>
    <cellStyle name="Comma 4 5 2 3 2 3 2" xfId="62409" xr:uid="{00000000-0005-0000-0000-0000E2B10000}"/>
    <cellStyle name="Comma 4 5 2 3 2 4" xfId="15370" xr:uid="{00000000-0005-0000-0000-0000E3B10000}"/>
    <cellStyle name="Comma 4 5 2 3 2 4 2" xfId="46755" xr:uid="{00000000-0005-0000-0000-0000E4B10000}"/>
    <cellStyle name="Comma 4 5 2 3 2 5" xfId="36310" xr:uid="{00000000-0005-0000-0000-0000E5B10000}"/>
    <cellStyle name="Comma 4 5 2 3 3" xfId="7368" xr:uid="{00000000-0005-0000-0000-0000E6B10000}"/>
    <cellStyle name="Comma 4 5 2 3 3 2" xfId="25772" xr:uid="{00000000-0005-0000-0000-0000E7B10000}"/>
    <cellStyle name="Comma 4 5 2 3 3 2 2" xfId="57155" xr:uid="{00000000-0005-0000-0000-0000E8B10000}"/>
    <cellStyle name="Comma 4 5 2 3 3 3" xfId="17999" xr:uid="{00000000-0005-0000-0000-0000E9B10000}"/>
    <cellStyle name="Comma 4 5 2 3 3 3 2" xfId="49382" xr:uid="{00000000-0005-0000-0000-0000EAB10000}"/>
    <cellStyle name="Comma 4 5 2 3 3 4" xfId="38942" xr:uid="{00000000-0005-0000-0000-0000EBB10000}"/>
    <cellStyle name="Comma 4 5 2 3 4" xfId="20518" xr:uid="{00000000-0005-0000-0000-0000ECB10000}"/>
    <cellStyle name="Comma 4 5 2 3 4 2" xfId="51901" xr:uid="{00000000-0005-0000-0000-0000EDB10000}"/>
    <cellStyle name="Comma 4 5 2 3 5" xfId="28400" xr:uid="{00000000-0005-0000-0000-0000EEB10000}"/>
    <cellStyle name="Comma 4 5 2 3 5 2" xfId="59782" xr:uid="{00000000-0005-0000-0000-0000EFB10000}"/>
    <cellStyle name="Comma 4 5 2 3 6" xfId="12742" xr:uid="{00000000-0005-0000-0000-0000F0B10000}"/>
    <cellStyle name="Comma 4 5 2 3 6 2" xfId="44128" xr:uid="{00000000-0005-0000-0000-0000F1B10000}"/>
    <cellStyle name="Comma 4 5 2 3 7" xfId="33680" xr:uid="{00000000-0005-0000-0000-0000F2B10000}"/>
    <cellStyle name="Comma 4 5 2 4" xfId="1966" xr:uid="{00000000-0005-0000-0000-0000F3B10000}"/>
    <cellStyle name="Comma 4 5 2 4 2" xfId="4666" xr:uid="{00000000-0005-0000-0000-0000F4B10000}"/>
    <cellStyle name="Comma 4 5 2 4 2 2" xfId="10027" xr:uid="{00000000-0005-0000-0000-0000F5B10000}"/>
    <cellStyle name="Comma 4 5 2 4 2 2 2" xfId="23146" xr:uid="{00000000-0005-0000-0000-0000F6B10000}"/>
    <cellStyle name="Comma 4 5 2 4 2 2 2 2" xfId="54529" xr:uid="{00000000-0005-0000-0000-0000F7B10000}"/>
    <cellStyle name="Comma 4 5 2 4 2 2 3" xfId="41575" xr:uid="{00000000-0005-0000-0000-0000F8B10000}"/>
    <cellStyle name="Comma 4 5 2 4 2 3" xfId="31028" xr:uid="{00000000-0005-0000-0000-0000F9B10000}"/>
    <cellStyle name="Comma 4 5 2 4 2 3 2" xfId="62410" xr:uid="{00000000-0005-0000-0000-0000FAB10000}"/>
    <cellStyle name="Comma 4 5 2 4 2 4" xfId="15371" xr:uid="{00000000-0005-0000-0000-0000FBB10000}"/>
    <cellStyle name="Comma 4 5 2 4 2 4 2" xfId="46756" xr:uid="{00000000-0005-0000-0000-0000FCB10000}"/>
    <cellStyle name="Comma 4 5 2 4 2 5" xfId="36311" xr:uid="{00000000-0005-0000-0000-0000FDB10000}"/>
    <cellStyle name="Comma 4 5 2 4 3" xfId="7369" xr:uid="{00000000-0005-0000-0000-0000FEB10000}"/>
    <cellStyle name="Comma 4 5 2 4 3 2" xfId="25773" xr:uid="{00000000-0005-0000-0000-0000FFB10000}"/>
    <cellStyle name="Comma 4 5 2 4 3 2 2" xfId="57156" xr:uid="{00000000-0005-0000-0000-000000B20000}"/>
    <cellStyle name="Comma 4 5 2 4 3 3" xfId="18000" xr:uid="{00000000-0005-0000-0000-000001B20000}"/>
    <cellStyle name="Comma 4 5 2 4 3 3 2" xfId="49383" xr:uid="{00000000-0005-0000-0000-000002B20000}"/>
    <cellStyle name="Comma 4 5 2 4 3 4" xfId="38943" xr:uid="{00000000-0005-0000-0000-000003B20000}"/>
    <cellStyle name="Comma 4 5 2 4 4" xfId="20519" xr:uid="{00000000-0005-0000-0000-000004B20000}"/>
    <cellStyle name="Comma 4 5 2 4 4 2" xfId="51902" xr:uid="{00000000-0005-0000-0000-000005B20000}"/>
    <cellStyle name="Comma 4 5 2 4 5" xfId="28401" xr:uid="{00000000-0005-0000-0000-000006B20000}"/>
    <cellStyle name="Comma 4 5 2 4 5 2" xfId="59783" xr:uid="{00000000-0005-0000-0000-000007B20000}"/>
    <cellStyle name="Comma 4 5 2 4 6" xfId="12743" xr:uid="{00000000-0005-0000-0000-000008B20000}"/>
    <cellStyle name="Comma 4 5 2 4 6 2" xfId="44129" xr:uid="{00000000-0005-0000-0000-000009B20000}"/>
    <cellStyle name="Comma 4 5 2 4 7" xfId="33681" xr:uid="{00000000-0005-0000-0000-00000AB20000}"/>
    <cellStyle name="Comma 4 5 2 5" xfId="4662" xr:uid="{00000000-0005-0000-0000-00000BB20000}"/>
    <cellStyle name="Comma 4 5 2 5 2" xfId="10023" xr:uid="{00000000-0005-0000-0000-00000CB20000}"/>
    <cellStyle name="Comma 4 5 2 5 2 2" xfId="23142" xr:uid="{00000000-0005-0000-0000-00000DB20000}"/>
    <cellStyle name="Comma 4 5 2 5 2 2 2" xfId="54525" xr:uid="{00000000-0005-0000-0000-00000EB20000}"/>
    <cellStyle name="Comma 4 5 2 5 2 3" xfId="41571" xr:uid="{00000000-0005-0000-0000-00000FB20000}"/>
    <cellStyle name="Comma 4 5 2 5 3" xfId="31024" xr:uid="{00000000-0005-0000-0000-000010B20000}"/>
    <cellStyle name="Comma 4 5 2 5 3 2" xfId="62406" xr:uid="{00000000-0005-0000-0000-000011B20000}"/>
    <cellStyle name="Comma 4 5 2 5 4" xfId="15367" xr:uid="{00000000-0005-0000-0000-000012B20000}"/>
    <cellStyle name="Comma 4 5 2 5 4 2" xfId="46752" xr:uid="{00000000-0005-0000-0000-000013B20000}"/>
    <cellStyle name="Comma 4 5 2 5 5" xfId="36307" xr:uid="{00000000-0005-0000-0000-000014B20000}"/>
    <cellStyle name="Comma 4 5 2 6" xfId="7365" xr:uid="{00000000-0005-0000-0000-000015B20000}"/>
    <cellStyle name="Comma 4 5 2 6 2" xfId="25769" xr:uid="{00000000-0005-0000-0000-000016B20000}"/>
    <cellStyle name="Comma 4 5 2 6 2 2" xfId="57152" xr:uid="{00000000-0005-0000-0000-000017B20000}"/>
    <cellStyle name="Comma 4 5 2 6 3" xfId="17996" xr:uid="{00000000-0005-0000-0000-000018B20000}"/>
    <cellStyle name="Comma 4 5 2 6 3 2" xfId="49379" xr:uid="{00000000-0005-0000-0000-000019B20000}"/>
    <cellStyle name="Comma 4 5 2 6 4" xfId="38939" xr:uid="{00000000-0005-0000-0000-00001AB20000}"/>
    <cellStyle name="Comma 4 5 2 7" xfId="20515" xr:uid="{00000000-0005-0000-0000-00001BB20000}"/>
    <cellStyle name="Comma 4 5 2 7 2" xfId="51898" xr:uid="{00000000-0005-0000-0000-00001CB20000}"/>
    <cellStyle name="Comma 4 5 2 8" xfId="28397" xr:uid="{00000000-0005-0000-0000-00001DB20000}"/>
    <cellStyle name="Comma 4 5 2 8 2" xfId="59779" xr:uid="{00000000-0005-0000-0000-00001EB20000}"/>
    <cellStyle name="Comma 4 5 2 9" xfId="12739" xr:uid="{00000000-0005-0000-0000-00001FB20000}"/>
    <cellStyle name="Comma 4 5 2 9 2" xfId="44125" xr:uid="{00000000-0005-0000-0000-000020B20000}"/>
    <cellStyle name="Comma 4 5 3" xfId="1967" xr:uid="{00000000-0005-0000-0000-000021B20000}"/>
    <cellStyle name="Comma 4 5 3 10" xfId="33682" xr:uid="{00000000-0005-0000-0000-000022B20000}"/>
    <cellStyle name="Comma 4 5 3 2" xfId="1968" xr:uid="{00000000-0005-0000-0000-000023B20000}"/>
    <cellStyle name="Comma 4 5 3 2 2" xfId="1969" xr:uid="{00000000-0005-0000-0000-000024B20000}"/>
    <cellStyle name="Comma 4 5 3 2 2 2" xfId="4669" xr:uid="{00000000-0005-0000-0000-000025B20000}"/>
    <cellStyle name="Comma 4 5 3 2 2 2 2" xfId="10030" xr:uid="{00000000-0005-0000-0000-000026B20000}"/>
    <cellStyle name="Comma 4 5 3 2 2 2 2 2" xfId="23149" xr:uid="{00000000-0005-0000-0000-000027B20000}"/>
    <cellStyle name="Comma 4 5 3 2 2 2 2 2 2" xfId="54532" xr:uid="{00000000-0005-0000-0000-000028B20000}"/>
    <cellStyle name="Comma 4 5 3 2 2 2 2 3" xfId="41578" xr:uid="{00000000-0005-0000-0000-000029B20000}"/>
    <cellStyle name="Comma 4 5 3 2 2 2 3" xfId="31031" xr:uid="{00000000-0005-0000-0000-00002AB20000}"/>
    <cellStyle name="Comma 4 5 3 2 2 2 3 2" xfId="62413" xr:uid="{00000000-0005-0000-0000-00002BB20000}"/>
    <cellStyle name="Comma 4 5 3 2 2 2 4" xfId="15374" xr:uid="{00000000-0005-0000-0000-00002CB20000}"/>
    <cellStyle name="Comma 4 5 3 2 2 2 4 2" xfId="46759" xr:uid="{00000000-0005-0000-0000-00002DB20000}"/>
    <cellStyle name="Comma 4 5 3 2 2 2 5" xfId="36314" xr:uid="{00000000-0005-0000-0000-00002EB20000}"/>
    <cellStyle name="Comma 4 5 3 2 2 3" xfId="7372" xr:uid="{00000000-0005-0000-0000-00002FB20000}"/>
    <cellStyle name="Comma 4 5 3 2 2 3 2" xfId="25776" xr:uid="{00000000-0005-0000-0000-000030B20000}"/>
    <cellStyle name="Comma 4 5 3 2 2 3 2 2" xfId="57159" xr:uid="{00000000-0005-0000-0000-000031B20000}"/>
    <cellStyle name="Comma 4 5 3 2 2 3 3" xfId="18003" xr:uid="{00000000-0005-0000-0000-000032B20000}"/>
    <cellStyle name="Comma 4 5 3 2 2 3 3 2" xfId="49386" xr:uid="{00000000-0005-0000-0000-000033B20000}"/>
    <cellStyle name="Comma 4 5 3 2 2 3 4" xfId="38946" xr:uid="{00000000-0005-0000-0000-000034B20000}"/>
    <cellStyle name="Comma 4 5 3 2 2 4" xfId="20522" xr:uid="{00000000-0005-0000-0000-000035B20000}"/>
    <cellStyle name="Comma 4 5 3 2 2 4 2" xfId="51905" xr:uid="{00000000-0005-0000-0000-000036B20000}"/>
    <cellStyle name="Comma 4 5 3 2 2 5" xfId="28404" xr:uid="{00000000-0005-0000-0000-000037B20000}"/>
    <cellStyle name="Comma 4 5 3 2 2 5 2" xfId="59786" xr:uid="{00000000-0005-0000-0000-000038B20000}"/>
    <cellStyle name="Comma 4 5 3 2 2 6" xfId="12746" xr:uid="{00000000-0005-0000-0000-000039B20000}"/>
    <cellStyle name="Comma 4 5 3 2 2 6 2" xfId="44132" xr:uid="{00000000-0005-0000-0000-00003AB20000}"/>
    <cellStyle name="Comma 4 5 3 2 2 7" xfId="33684" xr:uid="{00000000-0005-0000-0000-00003BB20000}"/>
    <cellStyle name="Comma 4 5 3 2 3" xfId="4668" xr:uid="{00000000-0005-0000-0000-00003CB20000}"/>
    <cellStyle name="Comma 4 5 3 2 3 2" xfId="10029" xr:uid="{00000000-0005-0000-0000-00003DB20000}"/>
    <cellStyle name="Comma 4 5 3 2 3 2 2" xfId="23148" xr:uid="{00000000-0005-0000-0000-00003EB20000}"/>
    <cellStyle name="Comma 4 5 3 2 3 2 2 2" xfId="54531" xr:uid="{00000000-0005-0000-0000-00003FB20000}"/>
    <cellStyle name="Comma 4 5 3 2 3 2 3" xfId="41577" xr:uid="{00000000-0005-0000-0000-000040B20000}"/>
    <cellStyle name="Comma 4 5 3 2 3 3" xfId="31030" xr:uid="{00000000-0005-0000-0000-000041B20000}"/>
    <cellStyle name="Comma 4 5 3 2 3 3 2" xfId="62412" xr:uid="{00000000-0005-0000-0000-000042B20000}"/>
    <cellStyle name="Comma 4 5 3 2 3 4" xfId="15373" xr:uid="{00000000-0005-0000-0000-000043B20000}"/>
    <cellStyle name="Comma 4 5 3 2 3 4 2" xfId="46758" xr:uid="{00000000-0005-0000-0000-000044B20000}"/>
    <cellStyle name="Comma 4 5 3 2 3 5" xfId="36313" xr:uid="{00000000-0005-0000-0000-000045B20000}"/>
    <cellStyle name="Comma 4 5 3 2 4" xfId="7371" xr:uid="{00000000-0005-0000-0000-000046B20000}"/>
    <cellStyle name="Comma 4 5 3 2 4 2" xfId="25775" xr:uid="{00000000-0005-0000-0000-000047B20000}"/>
    <cellStyle name="Comma 4 5 3 2 4 2 2" xfId="57158" xr:uid="{00000000-0005-0000-0000-000048B20000}"/>
    <cellStyle name="Comma 4 5 3 2 4 3" xfId="18002" xr:uid="{00000000-0005-0000-0000-000049B20000}"/>
    <cellStyle name="Comma 4 5 3 2 4 3 2" xfId="49385" xr:uid="{00000000-0005-0000-0000-00004AB20000}"/>
    <cellStyle name="Comma 4 5 3 2 4 4" xfId="38945" xr:uid="{00000000-0005-0000-0000-00004BB20000}"/>
    <cellStyle name="Comma 4 5 3 2 5" xfId="20521" xr:uid="{00000000-0005-0000-0000-00004CB20000}"/>
    <cellStyle name="Comma 4 5 3 2 5 2" xfId="51904" xr:uid="{00000000-0005-0000-0000-00004DB20000}"/>
    <cellStyle name="Comma 4 5 3 2 6" xfId="28403" xr:uid="{00000000-0005-0000-0000-00004EB20000}"/>
    <cellStyle name="Comma 4 5 3 2 6 2" xfId="59785" xr:uid="{00000000-0005-0000-0000-00004FB20000}"/>
    <cellStyle name="Comma 4 5 3 2 7" xfId="12745" xr:uid="{00000000-0005-0000-0000-000050B20000}"/>
    <cellStyle name="Comma 4 5 3 2 7 2" xfId="44131" xr:uid="{00000000-0005-0000-0000-000051B20000}"/>
    <cellStyle name="Comma 4 5 3 2 8" xfId="33683" xr:uid="{00000000-0005-0000-0000-000052B20000}"/>
    <cellStyle name="Comma 4 5 3 3" xfId="1970" xr:uid="{00000000-0005-0000-0000-000053B20000}"/>
    <cellStyle name="Comma 4 5 3 3 2" xfId="4670" xr:uid="{00000000-0005-0000-0000-000054B20000}"/>
    <cellStyle name="Comma 4 5 3 3 2 2" xfId="10031" xr:uid="{00000000-0005-0000-0000-000055B20000}"/>
    <cellStyle name="Comma 4 5 3 3 2 2 2" xfId="23150" xr:uid="{00000000-0005-0000-0000-000056B20000}"/>
    <cellStyle name="Comma 4 5 3 3 2 2 2 2" xfId="54533" xr:uid="{00000000-0005-0000-0000-000057B20000}"/>
    <cellStyle name="Comma 4 5 3 3 2 2 3" xfId="41579" xr:uid="{00000000-0005-0000-0000-000058B20000}"/>
    <cellStyle name="Comma 4 5 3 3 2 3" xfId="31032" xr:uid="{00000000-0005-0000-0000-000059B20000}"/>
    <cellStyle name="Comma 4 5 3 3 2 3 2" xfId="62414" xr:uid="{00000000-0005-0000-0000-00005AB20000}"/>
    <cellStyle name="Comma 4 5 3 3 2 4" xfId="15375" xr:uid="{00000000-0005-0000-0000-00005BB20000}"/>
    <cellStyle name="Comma 4 5 3 3 2 4 2" xfId="46760" xr:uid="{00000000-0005-0000-0000-00005CB20000}"/>
    <cellStyle name="Comma 4 5 3 3 2 5" xfId="36315" xr:uid="{00000000-0005-0000-0000-00005DB20000}"/>
    <cellStyle name="Comma 4 5 3 3 3" xfId="7373" xr:uid="{00000000-0005-0000-0000-00005EB20000}"/>
    <cellStyle name="Comma 4 5 3 3 3 2" xfId="25777" xr:uid="{00000000-0005-0000-0000-00005FB20000}"/>
    <cellStyle name="Comma 4 5 3 3 3 2 2" xfId="57160" xr:uid="{00000000-0005-0000-0000-000060B20000}"/>
    <cellStyle name="Comma 4 5 3 3 3 3" xfId="18004" xr:uid="{00000000-0005-0000-0000-000061B20000}"/>
    <cellStyle name="Comma 4 5 3 3 3 3 2" xfId="49387" xr:uid="{00000000-0005-0000-0000-000062B20000}"/>
    <cellStyle name="Comma 4 5 3 3 3 4" xfId="38947" xr:uid="{00000000-0005-0000-0000-000063B20000}"/>
    <cellStyle name="Comma 4 5 3 3 4" xfId="20523" xr:uid="{00000000-0005-0000-0000-000064B20000}"/>
    <cellStyle name="Comma 4 5 3 3 4 2" xfId="51906" xr:uid="{00000000-0005-0000-0000-000065B20000}"/>
    <cellStyle name="Comma 4 5 3 3 5" xfId="28405" xr:uid="{00000000-0005-0000-0000-000066B20000}"/>
    <cellStyle name="Comma 4 5 3 3 5 2" xfId="59787" xr:uid="{00000000-0005-0000-0000-000067B20000}"/>
    <cellStyle name="Comma 4 5 3 3 6" xfId="12747" xr:uid="{00000000-0005-0000-0000-000068B20000}"/>
    <cellStyle name="Comma 4 5 3 3 6 2" xfId="44133" xr:uid="{00000000-0005-0000-0000-000069B20000}"/>
    <cellStyle name="Comma 4 5 3 3 7" xfId="33685" xr:uid="{00000000-0005-0000-0000-00006AB20000}"/>
    <cellStyle name="Comma 4 5 3 4" xfId="1971" xr:uid="{00000000-0005-0000-0000-00006BB20000}"/>
    <cellStyle name="Comma 4 5 3 4 2" xfId="4671" xr:uid="{00000000-0005-0000-0000-00006CB20000}"/>
    <cellStyle name="Comma 4 5 3 4 2 2" xfId="10032" xr:uid="{00000000-0005-0000-0000-00006DB20000}"/>
    <cellStyle name="Comma 4 5 3 4 2 2 2" xfId="23151" xr:uid="{00000000-0005-0000-0000-00006EB20000}"/>
    <cellStyle name="Comma 4 5 3 4 2 2 2 2" xfId="54534" xr:uid="{00000000-0005-0000-0000-00006FB20000}"/>
    <cellStyle name="Comma 4 5 3 4 2 2 3" xfId="41580" xr:uid="{00000000-0005-0000-0000-000070B20000}"/>
    <cellStyle name="Comma 4 5 3 4 2 3" xfId="31033" xr:uid="{00000000-0005-0000-0000-000071B20000}"/>
    <cellStyle name="Comma 4 5 3 4 2 3 2" xfId="62415" xr:uid="{00000000-0005-0000-0000-000072B20000}"/>
    <cellStyle name="Comma 4 5 3 4 2 4" xfId="15376" xr:uid="{00000000-0005-0000-0000-000073B20000}"/>
    <cellStyle name="Comma 4 5 3 4 2 4 2" xfId="46761" xr:uid="{00000000-0005-0000-0000-000074B20000}"/>
    <cellStyle name="Comma 4 5 3 4 2 5" xfId="36316" xr:uid="{00000000-0005-0000-0000-000075B20000}"/>
    <cellStyle name="Comma 4 5 3 4 3" xfId="7374" xr:uid="{00000000-0005-0000-0000-000076B20000}"/>
    <cellStyle name="Comma 4 5 3 4 3 2" xfId="25778" xr:uid="{00000000-0005-0000-0000-000077B20000}"/>
    <cellStyle name="Comma 4 5 3 4 3 2 2" xfId="57161" xr:uid="{00000000-0005-0000-0000-000078B20000}"/>
    <cellStyle name="Comma 4 5 3 4 3 3" xfId="18005" xr:uid="{00000000-0005-0000-0000-000079B20000}"/>
    <cellStyle name="Comma 4 5 3 4 3 3 2" xfId="49388" xr:uid="{00000000-0005-0000-0000-00007AB20000}"/>
    <cellStyle name="Comma 4 5 3 4 3 4" xfId="38948" xr:uid="{00000000-0005-0000-0000-00007BB20000}"/>
    <cellStyle name="Comma 4 5 3 4 4" xfId="20524" xr:uid="{00000000-0005-0000-0000-00007CB20000}"/>
    <cellStyle name="Comma 4 5 3 4 4 2" xfId="51907" xr:uid="{00000000-0005-0000-0000-00007DB20000}"/>
    <cellStyle name="Comma 4 5 3 4 5" xfId="28406" xr:uid="{00000000-0005-0000-0000-00007EB20000}"/>
    <cellStyle name="Comma 4 5 3 4 5 2" xfId="59788" xr:uid="{00000000-0005-0000-0000-00007FB20000}"/>
    <cellStyle name="Comma 4 5 3 4 6" xfId="12748" xr:uid="{00000000-0005-0000-0000-000080B20000}"/>
    <cellStyle name="Comma 4 5 3 4 6 2" xfId="44134" xr:uid="{00000000-0005-0000-0000-000081B20000}"/>
    <cellStyle name="Comma 4 5 3 4 7" xfId="33686" xr:uid="{00000000-0005-0000-0000-000082B20000}"/>
    <cellStyle name="Comma 4 5 3 5" xfId="4667" xr:uid="{00000000-0005-0000-0000-000083B20000}"/>
    <cellStyle name="Comma 4 5 3 5 2" xfId="10028" xr:uid="{00000000-0005-0000-0000-000084B20000}"/>
    <cellStyle name="Comma 4 5 3 5 2 2" xfId="23147" xr:uid="{00000000-0005-0000-0000-000085B20000}"/>
    <cellStyle name="Comma 4 5 3 5 2 2 2" xfId="54530" xr:uid="{00000000-0005-0000-0000-000086B20000}"/>
    <cellStyle name="Comma 4 5 3 5 2 3" xfId="41576" xr:uid="{00000000-0005-0000-0000-000087B20000}"/>
    <cellStyle name="Comma 4 5 3 5 3" xfId="31029" xr:uid="{00000000-0005-0000-0000-000088B20000}"/>
    <cellStyle name="Comma 4 5 3 5 3 2" xfId="62411" xr:uid="{00000000-0005-0000-0000-000089B20000}"/>
    <cellStyle name="Comma 4 5 3 5 4" xfId="15372" xr:uid="{00000000-0005-0000-0000-00008AB20000}"/>
    <cellStyle name="Comma 4 5 3 5 4 2" xfId="46757" xr:uid="{00000000-0005-0000-0000-00008BB20000}"/>
    <cellStyle name="Comma 4 5 3 5 5" xfId="36312" xr:uid="{00000000-0005-0000-0000-00008CB20000}"/>
    <cellStyle name="Comma 4 5 3 6" xfId="7370" xr:uid="{00000000-0005-0000-0000-00008DB20000}"/>
    <cellStyle name="Comma 4 5 3 6 2" xfId="25774" xr:uid="{00000000-0005-0000-0000-00008EB20000}"/>
    <cellStyle name="Comma 4 5 3 6 2 2" xfId="57157" xr:uid="{00000000-0005-0000-0000-00008FB20000}"/>
    <cellStyle name="Comma 4 5 3 6 3" xfId="18001" xr:uid="{00000000-0005-0000-0000-000090B20000}"/>
    <cellStyle name="Comma 4 5 3 6 3 2" xfId="49384" xr:uid="{00000000-0005-0000-0000-000091B20000}"/>
    <cellStyle name="Comma 4 5 3 6 4" xfId="38944" xr:uid="{00000000-0005-0000-0000-000092B20000}"/>
    <cellStyle name="Comma 4 5 3 7" xfId="20520" xr:uid="{00000000-0005-0000-0000-000093B20000}"/>
    <cellStyle name="Comma 4 5 3 7 2" xfId="51903" xr:uid="{00000000-0005-0000-0000-000094B20000}"/>
    <cellStyle name="Comma 4 5 3 8" xfId="28402" xr:uid="{00000000-0005-0000-0000-000095B20000}"/>
    <cellStyle name="Comma 4 5 3 8 2" xfId="59784" xr:uid="{00000000-0005-0000-0000-000096B20000}"/>
    <cellStyle name="Comma 4 5 3 9" xfId="12744" xr:uid="{00000000-0005-0000-0000-000097B20000}"/>
    <cellStyle name="Comma 4 5 3 9 2" xfId="44130" xr:uid="{00000000-0005-0000-0000-000098B20000}"/>
    <cellStyle name="Comma 4 5 4" xfId="1972" xr:uid="{00000000-0005-0000-0000-000099B20000}"/>
    <cellStyle name="Comma 4 5 4 10" xfId="33687" xr:uid="{00000000-0005-0000-0000-00009AB20000}"/>
    <cellStyle name="Comma 4 5 4 2" xfId="1973" xr:uid="{00000000-0005-0000-0000-00009BB20000}"/>
    <cellStyle name="Comma 4 5 4 2 2" xfId="1974" xr:uid="{00000000-0005-0000-0000-00009CB20000}"/>
    <cellStyle name="Comma 4 5 4 2 2 2" xfId="4674" xr:uid="{00000000-0005-0000-0000-00009DB20000}"/>
    <cellStyle name="Comma 4 5 4 2 2 2 2" xfId="10035" xr:uid="{00000000-0005-0000-0000-00009EB20000}"/>
    <cellStyle name="Comma 4 5 4 2 2 2 2 2" xfId="23154" xr:uid="{00000000-0005-0000-0000-00009FB20000}"/>
    <cellStyle name="Comma 4 5 4 2 2 2 2 2 2" xfId="54537" xr:uid="{00000000-0005-0000-0000-0000A0B20000}"/>
    <cellStyle name="Comma 4 5 4 2 2 2 2 3" xfId="41583" xr:uid="{00000000-0005-0000-0000-0000A1B20000}"/>
    <cellStyle name="Comma 4 5 4 2 2 2 3" xfId="31036" xr:uid="{00000000-0005-0000-0000-0000A2B20000}"/>
    <cellStyle name="Comma 4 5 4 2 2 2 3 2" xfId="62418" xr:uid="{00000000-0005-0000-0000-0000A3B20000}"/>
    <cellStyle name="Comma 4 5 4 2 2 2 4" xfId="15379" xr:uid="{00000000-0005-0000-0000-0000A4B20000}"/>
    <cellStyle name="Comma 4 5 4 2 2 2 4 2" xfId="46764" xr:uid="{00000000-0005-0000-0000-0000A5B20000}"/>
    <cellStyle name="Comma 4 5 4 2 2 2 5" xfId="36319" xr:uid="{00000000-0005-0000-0000-0000A6B20000}"/>
    <cellStyle name="Comma 4 5 4 2 2 3" xfId="7377" xr:uid="{00000000-0005-0000-0000-0000A7B20000}"/>
    <cellStyle name="Comma 4 5 4 2 2 3 2" xfId="25781" xr:uid="{00000000-0005-0000-0000-0000A8B20000}"/>
    <cellStyle name="Comma 4 5 4 2 2 3 2 2" xfId="57164" xr:uid="{00000000-0005-0000-0000-0000A9B20000}"/>
    <cellStyle name="Comma 4 5 4 2 2 3 3" xfId="18008" xr:uid="{00000000-0005-0000-0000-0000AAB20000}"/>
    <cellStyle name="Comma 4 5 4 2 2 3 3 2" xfId="49391" xr:uid="{00000000-0005-0000-0000-0000ABB20000}"/>
    <cellStyle name="Comma 4 5 4 2 2 3 4" xfId="38951" xr:uid="{00000000-0005-0000-0000-0000ACB20000}"/>
    <cellStyle name="Comma 4 5 4 2 2 4" xfId="20527" xr:uid="{00000000-0005-0000-0000-0000ADB20000}"/>
    <cellStyle name="Comma 4 5 4 2 2 4 2" xfId="51910" xr:uid="{00000000-0005-0000-0000-0000AEB20000}"/>
    <cellStyle name="Comma 4 5 4 2 2 5" xfId="28409" xr:uid="{00000000-0005-0000-0000-0000AFB20000}"/>
    <cellStyle name="Comma 4 5 4 2 2 5 2" xfId="59791" xr:uid="{00000000-0005-0000-0000-0000B0B20000}"/>
    <cellStyle name="Comma 4 5 4 2 2 6" xfId="12751" xr:uid="{00000000-0005-0000-0000-0000B1B20000}"/>
    <cellStyle name="Comma 4 5 4 2 2 6 2" xfId="44137" xr:uid="{00000000-0005-0000-0000-0000B2B20000}"/>
    <cellStyle name="Comma 4 5 4 2 2 7" xfId="33689" xr:uid="{00000000-0005-0000-0000-0000B3B20000}"/>
    <cellStyle name="Comma 4 5 4 2 3" xfId="4673" xr:uid="{00000000-0005-0000-0000-0000B4B20000}"/>
    <cellStyle name="Comma 4 5 4 2 3 2" xfId="10034" xr:uid="{00000000-0005-0000-0000-0000B5B20000}"/>
    <cellStyle name="Comma 4 5 4 2 3 2 2" xfId="23153" xr:uid="{00000000-0005-0000-0000-0000B6B20000}"/>
    <cellStyle name="Comma 4 5 4 2 3 2 2 2" xfId="54536" xr:uid="{00000000-0005-0000-0000-0000B7B20000}"/>
    <cellStyle name="Comma 4 5 4 2 3 2 3" xfId="41582" xr:uid="{00000000-0005-0000-0000-0000B8B20000}"/>
    <cellStyle name="Comma 4 5 4 2 3 3" xfId="31035" xr:uid="{00000000-0005-0000-0000-0000B9B20000}"/>
    <cellStyle name="Comma 4 5 4 2 3 3 2" xfId="62417" xr:uid="{00000000-0005-0000-0000-0000BAB20000}"/>
    <cellStyle name="Comma 4 5 4 2 3 4" xfId="15378" xr:uid="{00000000-0005-0000-0000-0000BBB20000}"/>
    <cellStyle name="Comma 4 5 4 2 3 4 2" xfId="46763" xr:uid="{00000000-0005-0000-0000-0000BCB20000}"/>
    <cellStyle name="Comma 4 5 4 2 3 5" xfId="36318" xr:uid="{00000000-0005-0000-0000-0000BDB20000}"/>
    <cellStyle name="Comma 4 5 4 2 4" xfId="7376" xr:uid="{00000000-0005-0000-0000-0000BEB20000}"/>
    <cellStyle name="Comma 4 5 4 2 4 2" xfId="25780" xr:uid="{00000000-0005-0000-0000-0000BFB20000}"/>
    <cellStyle name="Comma 4 5 4 2 4 2 2" xfId="57163" xr:uid="{00000000-0005-0000-0000-0000C0B20000}"/>
    <cellStyle name="Comma 4 5 4 2 4 3" xfId="18007" xr:uid="{00000000-0005-0000-0000-0000C1B20000}"/>
    <cellStyle name="Comma 4 5 4 2 4 3 2" xfId="49390" xr:uid="{00000000-0005-0000-0000-0000C2B20000}"/>
    <cellStyle name="Comma 4 5 4 2 4 4" xfId="38950" xr:uid="{00000000-0005-0000-0000-0000C3B20000}"/>
    <cellStyle name="Comma 4 5 4 2 5" xfId="20526" xr:uid="{00000000-0005-0000-0000-0000C4B20000}"/>
    <cellStyle name="Comma 4 5 4 2 5 2" xfId="51909" xr:uid="{00000000-0005-0000-0000-0000C5B20000}"/>
    <cellStyle name="Comma 4 5 4 2 6" xfId="28408" xr:uid="{00000000-0005-0000-0000-0000C6B20000}"/>
    <cellStyle name="Comma 4 5 4 2 6 2" xfId="59790" xr:uid="{00000000-0005-0000-0000-0000C7B20000}"/>
    <cellStyle name="Comma 4 5 4 2 7" xfId="12750" xr:uid="{00000000-0005-0000-0000-0000C8B20000}"/>
    <cellStyle name="Comma 4 5 4 2 7 2" xfId="44136" xr:uid="{00000000-0005-0000-0000-0000C9B20000}"/>
    <cellStyle name="Comma 4 5 4 2 8" xfId="33688" xr:uid="{00000000-0005-0000-0000-0000CAB20000}"/>
    <cellStyle name="Comma 4 5 4 3" xfId="1975" xr:uid="{00000000-0005-0000-0000-0000CBB20000}"/>
    <cellStyle name="Comma 4 5 4 3 2" xfId="4675" xr:uid="{00000000-0005-0000-0000-0000CCB20000}"/>
    <cellStyle name="Comma 4 5 4 3 2 2" xfId="10036" xr:uid="{00000000-0005-0000-0000-0000CDB20000}"/>
    <cellStyle name="Comma 4 5 4 3 2 2 2" xfId="23155" xr:uid="{00000000-0005-0000-0000-0000CEB20000}"/>
    <cellStyle name="Comma 4 5 4 3 2 2 2 2" xfId="54538" xr:uid="{00000000-0005-0000-0000-0000CFB20000}"/>
    <cellStyle name="Comma 4 5 4 3 2 2 3" xfId="41584" xr:uid="{00000000-0005-0000-0000-0000D0B20000}"/>
    <cellStyle name="Comma 4 5 4 3 2 3" xfId="31037" xr:uid="{00000000-0005-0000-0000-0000D1B20000}"/>
    <cellStyle name="Comma 4 5 4 3 2 3 2" xfId="62419" xr:uid="{00000000-0005-0000-0000-0000D2B20000}"/>
    <cellStyle name="Comma 4 5 4 3 2 4" xfId="15380" xr:uid="{00000000-0005-0000-0000-0000D3B20000}"/>
    <cellStyle name="Comma 4 5 4 3 2 4 2" xfId="46765" xr:uid="{00000000-0005-0000-0000-0000D4B20000}"/>
    <cellStyle name="Comma 4 5 4 3 2 5" xfId="36320" xr:uid="{00000000-0005-0000-0000-0000D5B20000}"/>
    <cellStyle name="Comma 4 5 4 3 3" xfId="7378" xr:uid="{00000000-0005-0000-0000-0000D6B20000}"/>
    <cellStyle name="Comma 4 5 4 3 3 2" xfId="25782" xr:uid="{00000000-0005-0000-0000-0000D7B20000}"/>
    <cellStyle name="Comma 4 5 4 3 3 2 2" xfId="57165" xr:uid="{00000000-0005-0000-0000-0000D8B20000}"/>
    <cellStyle name="Comma 4 5 4 3 3 3" xfId="18009" xr:uid="{00000000-0005-0000-0000-0000D9B20000}"/>
    <cellStyle name="Comma 4 5 4 3 3 3 2" xfId="49392" xr:uid="{00000000-0005-0000-0000-0000DAB20000}"/>
    <cellStyle name="Comma 4 5 4 3 3 4" xfId="38952" xr:uid="{00000000-0005-0000-0000-0000DBB20000}"/>
    <cellStyle name="Comma 4 5 4 3 4" xfId="20528" xr:uid="{00000000-0005-0000-0000-0000DCB20000}"/>
    <cellStyle name="Comma 4 5 4 3 4 2" xfId="51911" xr:uid="{00000000-0005-0000-0000-0000DDB20000}"/>
    <cellStyle name="Comma 4 5 4 3 5" xfId="28410" xr:uid="{00000000-0005-0000-0000-0000DEB20000}"/>
    <cellStyle name="Comma 4 5 4 3 5 2" xfId="59792" xr:uid="{00000000-0005-0000-0000-0000DFB20000}"/>
    <cellStyle name="Comma 4 5 4 3 6" xfId="12752" xr:uid="{00000000-0005-0000-0000-0000E0B20000}"/>
    <cellStyle name="Comma 4 5 4 3 6 2" xfId="44138" xr:uid="{00000000-0005-0000-0000-0000E1B20000}"/>
    <cellStyle name="Comma 4 5 4 3 7" xfId="33690" xr:uid="{00000000-0005-0000-0000-0000E2B20000}"/>
    <cellStyle name="Comma 4 5 4 4" xfId="1976" xr:uid="{00000000-0005-0000-0000-0000E3B20000}"/>
    <cellStyle name="Comma 4 5 4 4 2" xfId="4676" xr:uid="{00000000-0005-0000-0000-0000E4B20000}"/>
    <cellStyle name="Comma 4 5 4 4 2 2" xfId="10037" xr:uid="{00000000-0005-0000-0000-0000E5B20000}"/>
    <cellStyle name="Comma 4 5 4 4 2 2 2" xfId="23156" xr:uid="{00000000-0005-0000-0000-0000E6B20000}"/>
    <cellStyle name="Comma 4 5 4 4 2 2 2 2" xfId="54539" xr:uid="{00000000-0005-0000-0000-0000E7B20000}"/>
    <cellStyle name="Comma 4 5 4 4 2 2 3" xfId="41585" xr:uid="{00000000-0005-0000-0000-0000E8B20000}"/>
    <cellStyle name="Comma 4 5 4 4 2 3" xfId="31038" xr:uid="{00000000-0005-0000-0000-0000E9B20000}"/>
    <cellStyle name="Comma 4 5 4 4 2 3 2" xfId="62420" xr:uid="{00000000-0005-0000-0000-0000EAB20000}"/>
    <cellStyle name="Comma 4 5 4 4 2 4" xfId="15381" xr:uid="{00000000-0005-0000-0000-0000EBB20000}"/>
    <cellStyle name="Comma 4 5 4 4 2 4 2" xfId="46766" xr:uid="{00000000-0005-0000-0000-0000ECB20000}"/>
    <cellStyle name="Comma 4 5 4 4 2 5" xfId="36321" xr:uid="{00000000-0005-0000-0000-0000EDB20000}"/>
    <cellStyle name="Comma 4 5 4 4 3" xfId="7379" xr:uid="{00000000-0005-0000-0000-0000EEB20000}"/>
    <cellStyle name="Comma 4 5 4 4 3 2" xfId="25783" xr:uid="{00000000-0005-0000-0000-0000EFB20000}"/>
    <cellStyle name="Comma 4 5 4 4 3 2 2" xfId="57166" xr:uid="{00000000-0005-0000-0000-0000F0B20000}"/>
    <cellStyle name="Comma 4 5 4 4 3 3" xfId="18010" xr:uid="{00000000-0005-0000-0000-0000F1B20000}"/>
    <cellStyle name="Comma 4 5 4 4 3 3 2" xfId="49393" xr:uid="{00000000-0005-0000-0000-0000F2B20000}"/>
    <cellStyle name="Comma 4 5 4 4 3 4" xfId="38953" xr:uid="{00000000-0005-0000-0000-0000F3B20000}"/>
    <cellStyle name="Comma 4 5 4 4 4" xfId="20529" xr:uid="{00000000-0005-0000-0000-0000F4B20000}"/>
    <cellStyle name="Comma 4 5 4 4 4 2" xfId="51912" xr:uid="{00000000-0005-0000-0000-0000F5B20000}"/>
    <cellStyle name="Comma 4 5 4 4 5" xfId="28411" xr:uid="{00000000-0005-0000-0000-0000F6B20000}"/>
    <cellStyle name="Comma 4 5 4 4 5 2" xfId="59793" xr:uid="{00000000-0005-0000-0000-0000F7B20000}"/>
    <cellStyle name="Comma 4 5 4 4 6" xfId="12753" xr:uid="{00000000-0005-0000-0000-0000F8B20000}"/>
    <cellStyle name="Comma 4 5 4 4 6 2" xfId="44139" xr:uid="{00000000-0005-0000-0000-0000F9B20000}"/>
    <cellStyle name="Comma 4 5 4 4 7" xfId="33691" xr:uid="{00000000-0005-0000-0000-0000FAB20000}"/>
    <cellStyle name="Comma 4 5 4 5" xfId="4672" xr:uid="{00000000-0005-0000-0000-0000FBB20000}"/>
    <cellStyle name="Comma 4 5 4 5 2" xfId="10033" xr:uid="{00000000-0005-0000-0000-0000FCB20000}"/>
    <cellStyle name="Comma 4 5 4 5 2 2" xfId="23152" xr:uid="{00000000-0005-0000-0000-0000FDB20000}"/>
    <cellStyle name="Comma 4 5 4 5 2 2 2" xfId="54535" xr:uid="{00000000-0005-0000-0000-0000FEB20000}"/>
    <cellStyle name="Comma 4 5 4 5 2 3" xfId="41581" xr:uid="{00000000-0005-0000-0000-0000FFB20000}"/>
    <cellStyle name="Comma 4 5 4 5 3" xfId="31034" xr:uid="{00000000-0005-0000-0000-000000B30000}"/>
    <cellStyle name="Comma 4 5 4 5 3 2" xfId="62416" xr:uid="{00000000-0005-0000-0000-000001B30000}"/>
    <cellStyle name="Comma 4 5 4 5 4" xfId="15377" xr:uid="{00000000-0005-0000-0000-000002B30000}"/>
    <cellStyle name="Comma 4 5 4 5 4 2" xfId="46762" xr:uid="{00000000-0005-0000-0000-000003B30000}"/>
    <cellStyle name="Comma 4 5 4 5 5" xfId="36317" xr:uid="{00000000-0005-0000-0000-000004B30000}"/>
    <cellStyle name="Comma 4 5 4 6" xfId="7375" xr:uid="{00000000-0005-0000-0000-000005B30000}"/>
    <cellStyle name="Comma 4 5 4 6 2" xfId="25779" xr:uid="{00000000-0005-0000-0000-000006B30000}"/>
    <cellStyle name="Comma 4 5 4 6 2 2" xfId="57162" xr:uid="{00000000-0005-0000-0000-000007B30000}"/>
    <cellStyle name="Comma 4 5 4 6 3" xfId="18006" xr:uid="{00000000-0005-0000-0000-000008B30000}"/>
    <cellStyle name="Comma 4 5 4 6 3 2" xfId="49389" xr:uid="{00000000-0005-0000-0000-000009B30000}"/>
    <cellStyle name="Comma 4 5 4 6 4" xfId="38949" xr:uid="{00000000-0005-0000-0000-00000AB30000}"/>
    <cellStyle name="Comma 4 5 4 7" xfId="20525" xr:uid="{00000000-0005-0000-0000-00000BB30000}"/>
    <cellStyle name="Comma 4 5 4 7 2" xfId="51908" xr:uid="{00000000-0005-0000-0000-00000CB30000}"/>
    <cellStyle name="Comma 4 5 4 8" xfId="28407" xr:uid="{00000000-0005-0000-0000-00000DB30000}"/>
    <cellStyle name="Comma 4 5 4 8 2" xfId="59789" xr:uid="{00000000-0005-0000-0000-00000EB30000}"/>
    <cellStyle name="Comma 4 5 4 9" xfId="12749" xr:uid="{00000000-0005-0000-0000-00000FB30000}"/>
    <cellStyle name="Comma 4 5 4 9 2" xfId="44135" xr:uid="{00000000-0005-0000-0000-000010B30000}"/>
    <cellStyle name="Comma 4 5 5" xfId="1977" xr:uid="{00000000-0005-0000-0000-000011B30000}"/>
    <cellStyle name="Comma 4 5 5 10" xfId="33692" xr:uid="{00000000-0005-0000-0000-000012B30000}"/>
    <cellStyle name="Comma 4 5 5 2" xfId="1978" xr:uid="{00000000-0005-0000-0000-000013B30000}"/>
    <cellStyle name="Comma 4 5 5 2 2" xfId="1979" xr:uid="{00000000-0005-0000-0000-000014B30000}"/>
    <cellStyle name="Comma 4 5 5 2 2 2" xfId="4679" xr:uid="{00000000-0005-0000-0000-000015B30000}"/>
    <cellStyle name="Comma 4 5 5 2 2 2 2" xfId="10040" xr:uid="{00000000-0005-0000-0000-000016B30000}"/>
    <cellStyle name="Comma 4 5 5 2 2 2 2 2" xfId="23159" xr:uid="{00000000-0005-0000-0000-000017B30000}"/>
    <cellStyle name="Comma 4 5 5 2 2 2 2 2 2" xfId="54542" xr:uid="{00000000-0005-0000-0000-000018B30000}"/>
    <cellStyle name="Comma 4 5 5 2 2 2 2 3" xfId="41588" xr:uid="{00000000-0005-0000-0000-000019B30000}"/>
    <cellStyle name="Comma 4 5 5 2 2 2 3" xfId="31041" xr:uid="{00000000-0005-0000-0000-00001AB30000}"/>
    <cellStyle name="Comma 4 5 5 2 2 2 3 2" xfId="62423" xr:uid="{00000000-0005-0000-0000-00001BB30000}"/>
    <cellStyle name="Comma 4 5 5 2 2 2 4" xfId="15384" xr:uid="{00000000-0005-0000-0000-00001CB30000}"/>
    <cellStyle name="Comma 4 5 5 2 2 2 4 2" xfId="46769" xr:uid="{00000000-0005-0000-0000-00001DB30000}"/>
    <cellStyle name="Comma 4 5 5 2 2 2 5" xfId="36324" xr:uid="{00000000-0005-0000-0000-00001EB30000}"/>
    <cellStyle name="Comma 4 5 5 2 2 3" xfId="7382" xr:uid="{00000000-0005-0000-0000-00001FB30000}"/>
    <cellStyle name="Comma 4 5 5 2 2 3 2" xfId="25786" xr:uid="{00000000-0005-0000-0000-000020B30000}"/>
    <cellStyle name="Comma 4 5 5 2 2 3 2 2" xfId="57169" xr:uid="{00000000-0005-0000-0000-000021B30000}"/>
    <cellStyle name="Comma 4 5 5 2 2 3 3" xfId="18013" xr:uid="{00000000-0005-0000-0000-000022B30000}"/>
    <cellStyle name="Comma 4 5 5 2 2 3 3 2" xfId="49396" xr:uid="{00000000-0005-0000-0000-000023B30000}"/>
    <cellStyle name="Comma 4 5 5 2 2 3 4" xfId="38956" xr:uid="{00000000-0005-0000-0000-000024B30000}"/>
    <cellStyle name="Comma 4 5 5 2 2 4" xfId="20532" xr:uid="{00000000-0005-0000-0000-000025B30000}"/>
    <cellStyle name="Comma 4 5 5 2 2 4 2" xfId="51915" xr:uid="{00000000-0005-0000-0000-000026B30000}"/>
    <cellStyle name="Comma 4 5 5 2 2 5" xfId="28414" xr:uid="{00000000-0005-0000-0000-000027B30000}"/>
    <cellStyle name="Comma 4 5 5 2 2 5 2" xfId="59796" xr:uid="{00000000-0005-0000-0000-000028B30000}"/>
    <cellStyle name="Comma 4 5 5 2 2 6" xfId="12756" xr:uid="{00000000-0005-0000-0000-000029B30000}"/>
    <cellStyle name="Comma 4 5 5 2 2 6 2" xfId="44142" xr:uid="{00000000-0005-0000-0000-00002AB30000}"/>
    <cellStyle name="Comma 4 5 5 2 2 7" xfId="33694" xr:uid="{00000000-0005-0000-0000-00002BB30000}"/>
    <cellStyle name="Comma 4 5 5 2 3" xfId="4678" xr:uid="{00000000-0005-0000-0000-00002CB30000}"/>
    <cellStyle name="Comma 4 5 5 2 3 2" xfId="10039" xr:uid="{00000000-0005-0000-0000-00002DB30000}"/>
    <cellStyle name="Comma 4 5 5 2 3 2 2" xfId="23158" xr:uid="{00000000-0005-0000-0000-00002EB30000}"/>
    <cellStyle name="Comma 4 5 5 2 3 2 2 2" xfId="54541" xr:uid="{00000000-0005-0000-0000-00002FB30000}"/>
    <cellStyle name="Comma 4 5 5 2 3 2 3" xfId="41587" xr:uid="{00000000-0005-0000-0000-000030B30000}"/>
    <cellStyle name="Comma 4 5 5 2 3 3" xfId="31040" xr:uid="{00000000-0005-0000-0000-000031B30000}"/>
    <cellStyle name="Comma 4 5 5 2 3 3 2" xfId="62422" xr:uid="{00000000-0005-0000-0000-000032B30000}"/>
    <cellStyle name="Comma 4 5 5 2 3 4" xfId="15383" xr:uid="{00000000-0005-0000-0000-000033B30000}"/>
    <cellStyle name="Comma 4 5 5 2 3 4 2" xfId="46768" xr:uid="{00000000-0005-0000-0000-000034B30000}"/>
    <cellStyle name="Comma 4 5 5 2 3 5" xfId="36323" xr:uid="{00000000-0005-0000-0000-000035B30000}"/>
    <cellStyle name="Comma 4 5 5 2 4" xfId="7381" xr:uid="{00000000-0005-0000-0000-000036B30000}"/>
    <cellStyle name="Comma 4 5 5 2 4 2" xfId="25785" xr:uid="{00000000-0005-0000-0000-000037B30000}"/>
    <cellStyle name="Comma 4 5 5 2 4 2 2" xfId="57168" xr:uid="{00000000-0005-0000-0000-000038B30000}"/>
    <cellStyle name="Comma 4 5 5 2 4 3" xfId="18012" xr:uid="{00000000-0005-0000-0000-000039B30000}"/>
    <cellStyle name="Comma 4 5 5 2 4 3 2" xfId="49395" xr:uid="{00000000-0005-0000-0000-00003AB30000}"/>
    <cellStyle name="Comma 4 5 5 2 4 4" xfId="38955" xr:uid="{00000000-0005-0000-0000-00003BB30000}"/>
    <cellStyle name="Comma 4 5 5 2 5" xfId="20531" xr:uid="{00000000-0005-0000-0000-00003CB30000}"/>
    <cellStyle name="Comma 4 5 5 2 5 2" xfId="51914" xr:uid="{00000000-0005-0000-0000-00003DB30000}"/>
    <cellStyle name="Comma 4 5 5 2 6" xfId="28413" xr:uid="{00000000-0005-0000-0000-00003EB30000}"/>
    <cellStyle name="Comma 4 5 5 2 6 2" xfId="59795" xr:uid="{00000000-0005-0000-0000-00003FB30000}"/>
    <cellStyle name="Comma 4 5 5 2 7" xfId="12755" xr:uid="{00000000-0005-0000-0000-000040B30000}"/>
    <cellStyle name="Comma 4 5 5 2 7 2" xfId="44141" xr:uid="{00000000-0005-0000-0000-000041B30000}"/>
    <cellStyle name="Comma 4 5 5 2 8" xfId="33693" xr:uid="{00000000-0005-0000-0000-000042B30000}"/>
    <cellStyle name="Comma 4 5 5 3" xfId="1980" xr:uid="{00000000-0005-0000-0000-000043B30000}"/>
    <cellStyle name="Comma 4 5 5 3 2" xfId="4680" xr:uid="{00000000-0005-0000-0000-000044B30000}"/>
    <cellStyle name="Comma 4 5 5 3 2 2" xfId="10041" xr:uid="{00000000-0005-0000-0000-000045B30000}"/>
    <cellStyle name="Comma 4 5 5 3 2 2 2" xfId="23160" xr:uid="{00000000-0005-0000-0000-000046B30000}"/>
    <cellStyle name="Comma 4 5 5 3 2 2 2 2" xfId="54543" xr:uid="{00000000-0005-0000-0000-000047B30000}"/>
    <cellStyle name="Comma 4 5 5 3 2 2 3" xfId="41589" xr:uid="{00000000-0005-0000-0000-000048B30000}"/>
    <cellStyle name="Comma 4 5 5 3 2 3" xfId="31042" xr:uid="{00000000-0005-0000-0000-000049B30000}"/>
    <cellStyle name="Comma 4 5 5 3 2 3 2" xfId="62424" xr:uid="{00000000-0005-0000-0000-00004AB30000}"/>
    <cellStyle name="Comma 4 5 5 3 2 4" xfId="15385" xr:uid="{00000000-0005-0000-0000-00004BB30000}"/>
    <cellStyle name="Comma 4 5 5 3 2 4 2" xfId="46770" xr:uid="{00000000-0005-0000-0000-00004CB30000}"/>
    <cellStyle name="Comma 4 5 5 3 2 5" xfId="36325" xr:uid="{00000000-0005-0000-0000-00004DB30000}"/>
    <cellStyle name="Comma 4 5 5 3 3" xfId="7383" xr:uid="{00000000-0005-0000-0000-00004EB30000}"/>
    <cellStyle name="Comma 4 5 5 3 3 2" xfId="25787" xr:uid="{00000000-0005-0000-0000-00004FB30000}"/>
    <cellStyle name="Comma 4 5 5 3 3 2 2" xfId="57170" xr:uid="{00000000-0005-0000-0000-000050B30000}"/>
    <cellStyle name="Comma 4 5 5 3 3 3" xfId="18014" xr:uid="{00000000-0005-0000-0000-000051B30000}"/>
    <cellStyle name="Comma 4 5 5 3 3 3 2" xfId="49397" xr:uid="{00000000-0005-0000-0000-000052B30000}"/>
    <cellStyle name="Comma 4 5 5 3 3 4" xfId="38957" xr:uid="{00000000-0005-0000-0000-000053B30000}"/>
    <cellStyle name="Comma 4 5 5 3 4" xfId="20533" xr:uid="{00000000-0005-0000-0000-000054B30000}"/>
    <cellStyle name="Comma 4 5 5 3 4 2" xfId="51916" xr:uid="{00000000-0005-0000-0000-000055B30000}"/>
    <cellStyle name="Comma 4 5 5 3 5" xfId="28415" xr:uid="{00000000-0005-0000-0000-000056B30000}"/>
    <cellStyle name="Comma 4 5 5 3 5 2" xfId="59797" xr:uid="{00000000-0005-0000-0000-000057B30000}"/>
    <cellStyle name="Comma 4 5 5 3 6" xfId="12757" xr:uid="{00000000-0005-0000-0000-000058B30000}"/>
    <cellStyle name="Comma 4 5 5 3 6 2" xfId="44143" xr:uid="{00000000-0005-0000-0000-000059B30000}"/>
    <cellStyle name="Comma 4 5 5 3 7" xfId="33695" xr:uid="{00000000-0005-0000-0000-00005AB30000}"/>
    <cellStyle name="Comma 4 5 5 4" xfId="1981" xr:uid="{00000000-0005-0000-0000-00005BB30000}"/>
    <cellStyle name="Comma 4 5 5 4 2" xfId="4681" xr:uid="{00000000-0005-0000-0000-00005CB30000}"/>
    <cellStyle name="Comma 4 5 5 4 2 2" xfId="10042" xr:uid="{00000000-0005-0000-0000-00005DB30000}"/>
    <cellStyle name="Comma 4 5 5 4 2 2 2" xfId="23161" xr:uid="{00000000-0005-0000-0000-00005EB30000}"/>
    <cellStyle name="Comma 4 5 5 4 2 2 2 2" xfId="54544" xr:uid="{00000000-0005-0000-0000-00005FB30000}"/>
    <cellStyle name="Comma 4 5 5 4 2 2 3" xfId="41590" xr:uid="{00000000-0005-0000-0000-000060B30000}"/>
    <cellStyle name="Comma 4 5 5 4 2 3" xfId="31043" xr:uid="{00000000-0005-0000-0000-000061B30000}"/>
    <cellStyle name="Comma 4 5 5 4 2 3 2" xfId="62425" xr:uid="{00000000-0005-0000-0000-000062B30000}"/>
    <cellStyle name="Comma 4 5 5 4 2 4" xfId="15386" xr:uid="{00000000-0005-0000-0000-000063B30000}"/>
    <cellStyle name="Comma 4 5 5 4 2 4 2" xfId="46771" xr:uid="{00000000-0005-0000-0000-000064B30000}"/>
    <cellStyle name="Comma 4 5 5 4 2 5" xfId="36326" xr:uid="{00000000-0005-0000-0000-000065B30000}"/>
    <cellStyle name="Comma 4 5 5 4 3" xfId="7384" xr:uid="{00000000-0005-0000-0000-000066B30000}"/>
    <cellStyle name="Comma 4 5 5 4 3 2" xfId="25788" xr:uid="{00000000-0005-0000-0000-000067B30000}"/>
    <cellStyle name="Comma 4 5 5 4 3 2 2" xfId="57171" xr:uid="{00000000-0005-0000-0000-000068B30000}"/>
    <cellStyle name="Comma 4 5 5 4 3 3" xfId="18015" xr:uid="{00000000-0005-0000-0000-000069B30000}"/>
    <cellStyle name="Comma 4 5 5 4 3 3 2" xfId="49398" xr:uid="{00000000-0005-0000-0000-00006AB30000}"/>
    <cellStyle name="Comma 4 5 5 4 3 4" xfId="38958" xr:uid="{00000000-0005-0000-0000-00006BB30000}"/>
    <cellStyle name="Comma 4 5 5 4 4" xfId="20534" xr:uid="{00000000-0005-0000-0000-00006CB30000}"/>
    <cellStyle name="Comma 4 5 5 4 4 2" xfId="51917" xr:uid="{00000000-0005-0000-0000-00006DB30000}"/>
    <cellStyle name="Comma 4 5 5 4 5" xfId="28416" xr:uid="{00000000-0005-0000-0000-00006EB30000}"/>
    <cellStyle name="Comma 4 5 5 4 5 2" xfId="59798" xr:uid="{00000000-0005-0000-0000-00006FB30000}"/>
    <cellStyle name="Comma 4 5 5 4 6" xfId="12758" xr:uid="{00000000-0005-0000-0000-000070B30000}"/>
    <cellStyle name="Comma 4 5 5 4 6 2" xfId="44144" xr:uid="{00000000-0005-0000-0000-000071B30000}"/>
    <cellStyle name="Comma 4 5 5 4 7" xfId="33696" xr:uid="{00000000-0005-0000-0000-000072B30000}"/>
    <cellStyle name="Comma 4 5 5 5" xfId="4677" xr:uid="{00000000-0005-0000-0000-000073B30000}"/>
    <cellStyle name="Comma 4 5 5 5 2" xfId="10038" xr:uid="{00000000-0005-0000-0000-000074B30000}"/>
    <cellStyle name="Comma 4 5 5 5 2 2" xfId="23157" xr:uid="{00000000-0005-0000-0000-000075B30000}"/>
    <cellStyle name="Comma 4 5 5 5 2 2 2" xfId="54540" xr:uid="{00000000-0005-0000-0000-000076B30000}"/>
    <cellStyle name="Comma 4 5 5 5 2 3" xfId="41586" xr:uid="{00000000-0005-0000-0000-000077B30000}"/>
    <cellStyle name="Comma 4 5 5 5 3" xfId="31039" xr:uid="{00000000-0005-0000-0000-000078B30000}"/>
    <cellStyle name="Comma 4 5 5 5 3 2" xfId="62421" xr:uid="{00000000-0005-0000-0000-000079B30000}"/>
    <cellStyle name="Comma 4 5 5 5 4" xfId="15382" xr:uid="{00000000-0005-0000-0000-00007AB30000}"/>
    <cellStyle name="Comma 4 5 5 5 4 2" xfId="46767" xr:uid="{00000000-0005-0000-0000-00007BB30000}"/>
    <cellStyle name="Comma 4 5 5 5 5" xfId="36322" xr:uid="{00000000-0005-0000-0000-00007CB30000}"/>
    <cellStyle name="Comma 4 5 5 6" xfId="7380" xr:uid="{00000000-0005-0000-0000-00007DB30000}"/>
    <cellStyle name="Comma 4 5 5 6 2" xfId="25784" xr:uid="{00000000-0005-0000-0000-00007EB30000}"/>
    <cellStyle name="Comma 4 5 5 6 2 2" xfId="57167" xr:uid="{00000000-0005-0000-0000-00007FB30000}"/>
    <cellStyle name="Comma 4 5 5 6 3" xfId="18011" xr:uid="{00000000-0005-0000-0000-000080B30000}"/>
    <cellStyle name="Comma 4 5 5 6 3 2" xfId="49394" xr:uid="{00000000-0005-0000-0000-000081B30000}"/>
    <cellStyle name="Comma 4 5 5 6 4" xfId="38954" xr:uid="{00000000-0005-0000-0000-000082B30000}"/>
    <cellStyle name="Comma 4 5 5 7" xfId="20530" xr:uid="{00000000-0005-0000-0000-000083B30000}"/>
    <cellStyle name="Comma 4 5 5 7 2" xfId="51913" xr:uid="{00000000-0005-0000-0000-000084B30000}"/>
    <cellStyle name="Comma 4 5 5 8" xfId="28412" xr:uid="{00000000-0005-0000-0000-000085B30000}"/>
    <cellStyle name="Comma 4 5 5 8 2" xfId="59794" xr:uid="{00000000-0005-0000-0000-000086B30000}"/>
    <cellStyle name="Comma 4 5 5 9" xfId="12754" xr:uid="{00000000-0005-0000-0000-000087B30000}"/>
    <cellStyle name="Comma 4 5 5 9 2" xfId="44140" xr:uid="{00000000-0005-0000-0000-000088B30000}"/>
    <cellStyle name="Comma 4 5 6" xfId="1982" xr:uid="{00000000-0005-0000-0000-000089B30000}"/>
    <cellStyle name="Comma 4 5 6 2" xfId="1983" xr:uid="{00000000-0005-0000-0000-00008AB30000}"/>
    <cellStyle name="Comma 4 5 6 2 2" xfId="4683" xr:uid="{00000000-0005-0000-0000-00008BB30000}"/>
    <cellStyle name="Comma 4 5 6 2 2 2" xfId="10044" xr:uid="{00000000-0005-0000-0000-00008CB30000}"/>
    <cellStyle name="Comma 4 5 6 2 2 2 2" xfId="23163" xr:uid="{00000000-0005-0000-0000-00008DB30000}"/>
    <cellStyle name="Comma 4 5 6 2 2 2 2 2" xfId="54546" xr:uid="{00000000-0005-0000-0000-00008EB30000}"/>
    <cellStyle name="Comma 4 5 6 2 2 2 3" xfId="41592" xr:uid="{00000000-0005-0000-0000-00008FB30000}"/>
    <cellStyle name="Comma 4 5 6 2 2 3" xfId="31045" xr:uid="{00000000-0005-0000-0000-000090B30000}"/>
    <cellStyle name="Comma 4 5 6 2 2 3 2" xfId="62427" xr:uid="{00000000-0005-0000-0000-000091B30000}"/>
    <cellStyle name="Comma 4 5 6 2 2 4" xfId="15388" xr:uid="{00000000-0005-0000-0000-000092B30000}"/>
    <cellStyle name="Comma 4 5 6 2 2 4 2" xfId="46773" xr:uid="{00000000-0005-0000-0000-000093B30000}"/>
    <cellStyle name="Comma 4 5 6 2 2 5" xfId="36328" xr:uid="{00000000-0005-0000-0000-000094B30000}"/>
    <cellStyle name="Comma 4 5 6 2 3" xfId="7386" xr:uid="{00000000-0005-0000-0000-000095B30000}"/>
    <cellStyle name="Comma 4 5 6 2 3 2" xfId="25790" xr:uid="{00000000-0005-0000-0000-000096B30000}"/>
    <cellStyle name="Comma 4 5 6 2 3 2 2" xfId="57173" xr:uid="{00000000-0005-0000-0000-000097B30000}"/>
    <cellStyle name="Comma 4 5 6 2 3 3" xfId="18017" xr:uid="{00000000-0005-0000-0000-000098B30000}"/>
    <cellStyle name="Comma 4 5 6 2 3 3 2" xfId="49400" xr:uid="{00000000-0005-0000-0000-000099B30000}"/>
    <cellStyle name="Comma 4 5 6 2 3 4" xfId="38960" xr:uid="{00000000-0005-0000-0000-00009AB30000}"/>
    <cellStyle name="Comma 4 5 6 2 4" xfId="20536" xr:uid="{00000000-0005-0000-0000-00009BB30000}"/>
    <cellStyle name="Comma 4 5 6 2 4 2" xfId="51919" xr:uid="{00000000-0005-0000-0000-00009CB30000}"/>
    <cellStyle name="Comma 4 5 6 2 5" xfId="28418" xr:uid="{00000000-0005-0000-0000-00009DB30000}"/>
    <cellStyle name="Comma 4 5 6 2 5 2" xfId="59800" xr:uid="{00000000-0005-0000-0000-00009EB30000}"/>
    <cellStyle name="Comma 4 5 6 2 6" xfId="12760" xr:uid="{00000000-0005-0000-0000-00009FB30000}"/>
    <cellStyle name="Comma 4 5 6 2 6 2" xfId="44146" xr:uid="{00000000-0005-0000-0000-0000A0B30000}"/>
    <cellStyle name="Comma 4 5 6 2 7" xfId="33698" xr:uid="{00000000-0005-0000-0000-0000A1B30000}"/>
    <cellStyle name="Comma 4 5 6 3" xfId="1984" xr:uid="{00000000-0005-0000-0000-0000A2B30000}"/>
    <cellStyle name="Comma 4 5 6 3 2" xfId="4684" xr:uid="{00000000-0005-0000-0000-0000A3B30000}"/>
    <cellStyle name="Comma 4 5 6 3 2 2" xfId="10045" xr:uid="{00000000-0005-0000-0000-0000A4B30000}"/>
    <cellStyle name="Comma 4 5 6 3 2 2 2" xfId="23164" xr:uid="{00000000-0005-0000-0000-0000A5B30000}"/>
    <cellStyle name="Comma 4 5 6 3 2 2 2 2" xfId="54547" xr:uid="{00000000-0005-0000-0000-0000A6B30000}"/>
    <cellStyle name="Comma 4 5 6 3 2 2 3" xfId="41593" xr:uid="{00000000-0005-0000-0000-0000A7B30000}"/>
    <cellStyle name="Comma 4 5 6 3 2 3" xfId="31046" xr:uid="{00000000-0005-0000-0000-0000A8B30000}"/>
    <cellStyle name="Comma 4 5 6 3 2 3 2" xfId="62428" xr:uid="{00000000-0005-0000-0000-0000A9B30000}"/>
    <cellStyle name="Comma 4 5 6 3 2 4" xfId="15389" xr:uid="{00000000-0005-0000-0000-0000AAB30000}"/>
    <cellStyle name="Comma 4 5 6 3 2 4 2" xfId="46774" xr:uid="{00000000-0005-0000-0000-0000ABB30000}"/>
    <cellStyle name="Comma 4 5 6 3 2 5" xfId="36329" xr:uid="{00000000-0005-0000-0000-0000ACB30000}"/>
    <cellStyle name="Comma 4 5 6 3 3" xfId="7387" xr:uid="{00000000-0005-0000-0000-0000ADB30000}"/>
    <cellStyle name="Comma 4 5 6 3 3 2" xfId="25791" xr:uid="{00000000-0005-0000-0000-0000AEB30000}"/>
    <cellStyle name="Comma 4 5 6 3 3 2 2" xfId="57174" xr:uid="{00000000-0005-0000-0000-0000AFB30000}"/>
    <cellStyle name="Comma 4 5 6 3 3 3" xfId="18018" xr:uid="{00000000-0005-0000-0000-0000B0B30000}"/>
    <cellStyle name="Comma 4 5 6 3 3 3 2" xfId="49401" xr:uid="{00000000-0005-0000-0000-0000B1B30000}"/>
    <cellStyle name="Comma 4 5 6 3 3 4" xfId="38961" xr:uid="{00000000-0005-0000-0000-0000B2B30000}"/>
    <cellStyle name="Comma 4 5 6 3 4" xfId="20537" xr:uid="{00000000-0005-0000-0000-0000B3B30000}"/>
    <cellStyle name="Comma 4 5 6 3 4 2" xfId="51920" xr:uid="{00000000-0005-0000-0000-0000B4B30000}"/>
    <cellStyle name="Comma 4 5 6 3 5" xfId="28419" xr:uid="{00000000-0005-0000-0000-0000B5B30000}"/>
    <cellStyle name="Comma 4 5 6 3 5 2" xfId="59801" xr:uid="{00000000-0005-0000-0000-0000B6B30000}"/>
    <cellStyle name="Comma 4 5 6 3 6" xfId="12761" xr:uid="{00000000-0005-0000-0000-0000B7B30000}"/>
    <cellStyle name="Comma 4 5 6 3 6 2" xfId="44147" xr:uid="{00000000-0005-0000-0000-0000B8B30000}"/>
    <cellStyle name="Comma 4 5 6 3 7" xfId="33699" xr:uid="{00000000-0005-0000-0000-0000B9B30000}"/>
    <cellStyle name="Comma 4 5 6 4" xfId="4682" xr:uid="{00000000-0005-0000-0000-0000BAB30000}"/>
    <cellStyle name="Comma 4 5 6 4 2" xfId="10043" xr:uid="{00000000-0005-0000-0000-0000BBB30000}"/>
    <cellStyle name="Comma 4 5 6 4 2 2" xfId="23162" xr:uid="{00000000-0005-0000-0000-0000BCB30000}"/>
    <cellStyle name="Comma 4 5 6 4 2 2 2" xfId="54545" xr:uid="{00000000-0005-0000-0000-0000BDB30000}"/>
    <cellStyle name="Comma 4 5 6 4 2 3" xfId="41591" xr:uid="{00000000-0005-0000-0000-0000BEB30000}"/>
    <cellStyle name="Comma 4 5 6 4 3" xfId="31044" xr:uid="{00000000-0005-0000-0000-0000BFB30000}"/>
    <cellStyle name="Comma 4 5 6 4 3 2" xfId="62426" xr:uid="{00000000-0005-0000-0000-0000C0B30000}"/>
    <cellStyle name="Comma 4 5 6 4 4" xfId="15387" xr:uid="{00000000-0005-0000-0000-0000C1B30000}"/>
    <cellStyle name="Comma 4 5 6 4 4 2" xfId="46772" xr:uid="{00000000-0005-0000-0000-0000C2B30000}"/>
    <cellStyle name="Comma 4 5 6 4 5" xfId="36327" xr:uid="{00000000-0005-0000-0000-0000C3B30000}"/>
    <cellStyle name="Comma 4 5 6 5" xfId="7385" xr:uid="{00000000-0005-0000-0000-0000C4B30000}"/>
    <cellStyle name="Comma 4 5 6 5 2" xfId="25789" xr:uid="{00000000-0005-0000-0000-0000C5B30000}"/>
    <cellStyle name="Comma 4 5 6 5 2 2" xfId="57172" xr:uid="{00000000-0005-0000-0000-0000C6B30000}"/>
    <cellStyle name="Comma 4 5 6 5 3" xfId="18016" xr:uid="{00000000-0005-0000-0000-0000C7B30000}"/>
    <cellStyle name="Comma 4 5 6 5 3 2" xfId="49399" xr:uid="{00000000-0005-0000-0000-0000C8B30000}"/>
    <cellStyle name="Comma 4 5 6 5 4" xfId="38959" xr:uid="{00000000-0005-0000-0000-0000C9B30000}"/>
    <cellStyle name="Comma 4 5 6 6" xfId="20535" xr:uid="{00000000-0005-0000-0000-0000CAB30000}"/>
    <cellStyle name="Comma 4 5 6 6 2" xfId="51918" xr:uid="{00000000-0005-0000-0000-0000CBB30000}"/>
    <cellStyle name="Comma 4 5 6 7" xfId="28417" xr:uid="{00000000-0005-0000-0000-0000CCB30000}"/>
    <cellStyle name="Comma 4 5 6 7 2" xfId="59799" xr:uid="{00000000-0005-0000-0000-0000CDB30000}"/>
    <cellStyle name="Comma 4 5 6 8" xfId="12759" xr:uid="{00000000-0005-0000-0000-0000CEB30000}"/>
    <cellStyle name="Comma 4 5 6 8 2" xfId="44145" xr:uid="{00000000-0005-0000-0000-0000CFB30000}"/>
    <cellStyle name="Comma 4 5 6 9" xfId="33697" xr:uid="{00000000-0005-0000-0000-0000D0B30000}"/>
    <cellStyle name="Comma 4 5 7" xfId="1985" xr:uid="{00000000-0005-0000-0000-0000D1B30000}"/>
    <cellStyle name="Comma 4 5 7 2" xfId="1986" xr:uid="{00000000-0005-0000-0000-0000D2B30000}"/>
    <cellStyle name="Comma 4 5 7 2 2" xfId="4686" xr:uid="{00000000-0005-0000-0000-0000D3B30000}"/>
    <cellStyle name="Comma 4 5 7 2 2 2" xfId="10047" xr:uid="{00000000-0005-0000-0000-0000D4B30000}"/>
    <cellStyle name="Comma 4 5 7 2 2 2 2" xfId="23166" xr:uid="{00000000-0005-0000-0000-0000D5B30000}"/>
    <cellStyle name="Comma 4 5 7 2 2 2 2 2" xfId="54549" xr:uid="{00000000-0005-0000-0000-0000D6B30000}"/>
    <cellStyle name="Comma 4 5 7 2 2 2 3" xfId="41595" xr:uid="{00000000-0005-0000-0000-0000D7B30000}"/>
    <cellStyle name="Comma 4 5 7 2 2 3" xfId="31048" xr:uid="{00000000-0005-0000-0000-0000D8B30000}"/>
    <cellStyle name="Comma 4 5 7 2 2 3 2" xfId="62430" xr:uid="{00000000-0005-0000-0000-0000D9B30000}"/>
    <cellStyle name="Comma 4 5 7 2 2 4" xfId="15391" xr:uid="{00000000-0005-0000-0000-0000DAB30000}"/>
    <cellStyle name="Comma 4 5 7 2 2 4 2" xfId="46776" xr:uid="{00000000-0005-0000-0000-0000DBB30000}"/>
    <cellStyle name="Comma 4 5 7 2 2 5" xfId="36331" xr:uid="{00000000-0005-0000-0000-0000DCB30000}"/>
    <cellStyle name="Comma 4 5 7 2 3" xfId="7389" xr:uid="{00000000-0005-0000-0000-0000DDB30000}"/>
    <cellStyle name="Comma 4 5 7 2 3 2" xfId="25793" xr:uid="{00000000-0005-0000-0000-0000DEB30000}"/>
    <cellStyle name="Comma 4 5 7 2 3 2 2" xfId="57176" xr:uid="{00000000-0005-0000-0000-0000DFB30000}"/>
    <cellStyle name="Comma 4 5 7 2 3 3" xfId="18020" xr:uid="{00000000-0005-0000-0000-0000E0B30000}"/>
    <cellStyle name="Comma 4 5 7 2 3 3 2" xfId="49403" xr:uid="{00000000-0005-0000-0000-0000E1B30000}"/>
    <cellStyle name="Comma 4 5 7 2 3 4" xfId="38963" xr:uid="{00000000-0005-0000-0000-0000E2B30000}"/>
    <cellStyle name="Comma 4 5 7 2 4" xfId="20539" xr:uid="{00000000-0005-0000-0000-0000E3B30000}"/>
    <cellStyle name="Comma 4 5 7 2 4 2" xfId="51922" xr:uid="{00000000-0005-0000-0000-0000E4B30000}"/>
    <cellStyle name="Comma 4 5 7 2 5" xfId="28421" xr:uid="{00000000-0005-0000-0000-0000E5B30000}"/>
    <cellStyle name="Comma 4 5 7 2 5 2" xfId="59803" xr:uid="{00000000-0005-0000-0000-0000E6B30000}"/>
    <cellStyle name="Comma 4 5 7 2 6" xfId="12763" xr:uid="{00000000-0005-0000-0000-0000E7B30000}"/>
    <cellStyle name="Comma 4 5 7 2 6 2" xfId="44149" xr:uid="{00000000-0005-0000-0000-0000E8B30000}"/>
    <cellStyle name="Comma 4 5 7 2 7" xfId="33701" xr:uid="{00000000-0005-0000-0000-0000E9B30000}"/>
    <cellStyle name="Comma 4 5 7 3" xfId="4685" xr:uid="{00000000-0005-0000-0000-0000EAB30000}"/>
    <cellStyle name="Comma 4 5 7 3 2" xfId="10046" xr:uid="{00000000-0005-0000-0000-0000EBB30000}"/>
    <cellStyle name="Comma 4 5 7 3 2 2" xfId="23165" xr:uid="{00000000-0005-0000-0000-0000ECB30000}"/>
    <cellStyle name="Comma 4 5 7 3 2 2 2" xfId="54548" xr:uid="{00000000-0005-0000-0000-0000EDB30000}"/>
    <cellStyle name="Comma 4 5 7 3 2 3" xfId="41594" xr:uid="{00000000-0005-0000-0000-0000EEB30000}"/>
    <cellStyle name="Comma 4 5 7 3 3" xfId="31047" xr:uid="{00000000-0005-0000-0000-0000EFB30000}"/>
    <cellStyle name="Comma 4 5 7 3 3 2" xfId="62429" xr:uid="{00000000-0005-0000-0000-0000F0B30000}"/>
    <cellStyle name="Comma 4 5 7 3 4" xfId="15390" xr:uid="{00000000-0005-0000-0000-0000F1B30000}"/>
    <cellStyle name="Comma 4 5 7 3 4 2" xfId="46775" xr:uid="{00000000-0005-0000-0000-0000F2B30000}"/>
    <cellStyle name="Comma 4 5 7 3 5" xfId="36330" xr:uid="{00000000-0005-0000-0000-0000F3B30000}"/>
    <cellStyle name="Comma 4 5 7 4" xfId="7388" xr:uid="{00000000-0005-0000-0000-0000F4B30000}"/>
    <cellStyle name="Comma 4 5 7 4 2" xfId="25792" xr:uid="{00000000-0005-0000-0000-0000F5B30000}"/>
    <cellStyle name="Comma 4 5 7 4 2 2" xfId="57175" xr:uid="{00000000-0005-0000-0000-0000F6B30000}"/>
    <cellStyle name="Comma 4 5 7 4 3" xfId="18019" xr:uid="{00000000-0005-0000-0000-0000F7B30000}"/>
    <cellStyle name="Comma 4 5 7 4 3 2" xfId="49402" xr:uid="{00000000-0005-0000-0000-0000F8B30000}"/>
    <cellStyle name="Comma 4 5 7 4 4" xfId="38962" xr:uid="{00000000-0005-0000-0000-0000F9B30000}"/>
    <cellStyle name="Comma 4 5 7 5" xfId="20538" xr:uid="{00000000-0005-0000-0000-0000FAB30000}"/>
    <cellStyle name="Comma 4 5 7 5 2" xfId="51921" xr:uid="{00000000-0005-0000-0000-0000FBB30000}"/>
    <cellStyle name="Comma 4 5 7 6" xfId="28420" xr:uid="{00000000-0005-0000-0000-0000FCB30000}"/>
    <cellStyle name="Comma 4 5 7 6 2" xfId="59802" xr:uid="{00000000-0005-0000-0000-0000FDB30000}"/>
    <cellStyle name="Comma 4 5 7 7" xfId="12762" xr:uid="{00000000-0005-0000-0000-0000FEB30000}"/>
    <cellStyle name="Comma 4 5 7 7 2" xfId="44148" xr:uid="{00000000-0005-0000-0000-0000FFB30000}"/>
    <cellStyle name="Comma 4 5 7 8" xfId="33700" xr:uid="{00000000-0005-0000-0000-000000B40000}"/>
    <cellStyle name="Comma 4 5 8" xfId="1987" xr:uid="{00000000-0005-0000-0000-000001B40000}"/>
    <cellStyle name="Comma 4 5 8 2" xfId="4687" xr:uid="{00000000-0005-0000-0000-000002B40000}"/>
    <cellStyle name="Comma 4 5 8 2 2" xfId="10048" xr:uid="{00000000-0005-0000-0000-000003B40000}"/>
    <cellStyle name="Comma 4 5 8 2 2 2" xfId="23167" xr:uid="{00000000-0005-0000-0000-000004B40000}"/>
    <cellStyle name="Comma 4 5 8 2 2 2 2" xfId="54550" xr:uid="{00000000-0005-0000-0000-000005B40000}"/>
    <cellStyle name="Comma 4 5 8 2 2 3" xfId="41596" xr:uid="{00000000-0005-0000-0000-000006B40000}"/>
    <cellStyle name="Comma 4 5 8 2 3" xfId="31049" xr:uid="{00000000-0005-0000-0000-000007B40000}"/>
    <cellStyle name="Comma 4 5 8 2 3 2" xfId="62431" xr:uid="{00000000-0005-0000-0000-000008B40000}"/>
    <cellStyle name="Comma 4 5 8 2 4" xfId="15392" xr:uid="{00000000-0005-0000-0000-000009B40000}"/>
    <cellStyle name="Comma 4 5 8 2 4 2" xfId="46777" xr:uid="{00000000-0005-0000-0000-00000AB40000}"/>
    <cellStyle name="Comma 4 5 8 2 5" xfId="36332" xr:uid="{00000000-0005-0000-0000-00000BB40000}"/>
    <cellStyle name="Comma 4 5 8 3" xfId="7390" xr:uid="{00000000-0005-0000-0000-00000CB40000}"/>
    <cellStyle name="Comma 4 5 8 3 2" xfId="25794" xr:uid="{00000000-0005-0000-0000-00000DB40000}"/>
    <cellStyle name="Comma 4 5 8 3 2 2" xfId="57177" xr:uid="{00000000-0005-0000-0000-00000EB40000}"/>
    <cellStyle name="Comma 4 5 8 3 3" xfId="18021" xr:uid="{00000000-0005-0000-0000-00000FB40000}"/>
    <cellStyle name="Comma 4 5 8 3 3 2" xfId="49404" xr:uid="{00000000-0005-0000-0000-000010B40000}"/>
    <cellStyle name="Comma 4 5 8 3 4" xfId="38964" xr:uid="{00000000-0005-0000-0000-000011B40000}"/>
    <cellStyle name="Comma 4 5 8 4" xfId="20540" xr:uid="{00000000-0005-0000-0000-000012B40000}"/>
    <cellStyle name="Comma 4 5 8 4 2" xfId="51923" xr:uid="{00000000-0005-0000-0000-000013B40000}"/>
    <cellStyle name="Comma 4 5 8 5" xfId="28422" xr:uid="{00000000-0005-0000-0000-000014B40000}"/>
    <cellStyle name="Comma 4 5 8 5 2" xfId="59804" xr:uid="{00000000-0005-0000-0000-000015B40000}"/>
    <cellStyle name="Comma 4 5 8 6" xfId="12764" xr:uid="{00000000-0005-0000-0000-000016B40000}"/>
    <cellStyle name="Comma 4 5 8 6 2" xfId="44150" xr:uid="{00000000-0005-0000-0000-000017B40000}"/>
    <cellStyle name="Comma 4 5 8 7" xfId="33702" xr:uid="{00000000-0005-0000-0000-000018B40000}"/>
    <cellStyle name="Comma 4 5 9" xfId="1988" xr:uid="{00000000-0005-0000-0000-000019B40000}"/>
    <cellStyle name="Comma 4 5 9 2" xfId="4688" xr:uid="{00000000-0005-0000-0000-00001AB40000}"/>
    <cellStyle name="Comma 4 5 9 2 2" xfId="10049" xr:uid="{00000000-0005-0000-0000-00001BB40000}"/>
    <cellStyle name="Comma 4 5 9 2 2 2" xfId="23168" xr:uid="{00000000-0005-0000-0000-00001CB40000}"/>
    <cellStyle name="Comma 4 5 9 2 2 2 2" xfId="54551" xr:uid="{00000000-0005-0000-0000-00001DB40000}"/>
    <cellStyle name="Comma 4 5 9 2 2 3" xfId="41597" xr:uid="{00000000-0005-0000-0000-00001EB40000}"/>
    <cellStyle name="Comma 4 5 9 2 3" xfId="31050" xr:uid="{00000000-0005-0000-0000-00001FB40000}"/>
    <cellStyle name="Comma 4 5 9 2 3 2" xfId="62432" xr:uid="{00000000-0005-0000-0000-000020B40000}"/>
    <cellStyle name="Comma 4 5 9 2 4" xfId="15393" xr:uid="{00000000-0005-0000-0000-000021B40000}"/>
    <cellStyle name="Comma 4 5 9 2 4 2" xfId="46778" xr:uid="{00000000-0005-0000-0000-000022B40000}"/>
    <cellStyle name="Comma 4 5 9 2 5" xfId="36333" xr:uid="{00000000-0005-0000-0000-000023B40000}"/>
    <cellStyle name="Comma 4 5 9 3" xfId="7391" xr:uid="{00000000-0005-0000-0000-000024B40000}"/>
    <cellStyle name="Comma 4 5 9 3 2" xfId="25795" xr:uid="{00000000-0005-0000-0000-000025B40000}"/>
    <cellStyle name="Comma 4 5 9 3 2 2" xfId="57178" xr:uid="{00000000-0005-0000-0000-000026B40000}"/>
    <cellStyle name="Comma 4 5 9 3 3" xfId="18022" xr:uid="{00000000-0005-0000-0000-000027B40000}"/>
    <cellStyle name="Comma 4 5 9 3 3 2" xfId="49405" xr:uid="{00000000-0005-0000-0000-000028B40000}"/>
    <cellStyle name="Comma 4 5 9 3 4" xfId="38965" xr:uid="{00000000-0005-0000-0000-000029B40000}"/>
    <cellStyle name="Comma 4 5 9 4" xfId="20541" xr:uid="{00000000-0005-0000-0000-00002AB40000}"/>
    <cellStyle name="Comma 4 5 9 4 2" xfId="51924" xr:uid="{00000000-0005-0000-0000-00002BB40000}"/>
    <cellStyle name="Comma 4 5 9 5" xfId="28423" xr:uid="{00000000-0005-0000-0000-00002CB40000}"/>
    <cellStyle name="Comma 4 5 9 5 2" xfId="59805" xr:uid="{00000000-0005-0000-0000-00002DB40000}"/>
    <cellStyle name="Comma 4 5 9 6" xfId="12765" xr:uid="{00000000-0005-0000-0000-00002EB40000}"/>
    <cellStyle name="Comma 4 5 9 6 2" xfId="44151" xr:uid="{00000000-0005-0000-0000-00002FB40000}"/>
    <cellStyle name="Comma 4 5 9 7" xfId="33703" xr:uid="{00000000-0005-0000-0000-000030B40000}"/>
    <cellStyle name="Comma 4 6" xfId="1989" xr:uid="{00000000-0005-0000-0000-000031B40000}"/>
    <cellStyle name="Comma 4 6 10" xfId="33704" xr:uid="{00000000-0005-0000-0000-000032B40000}"/>
    <cellStyle name="Comma 4 6 2" xfId="1990" xr:uid="{00000000-0005-0000-0000-000033B40000}"/>
    <cellStyle name="Comma 4 6 2 2" xfId="1991" xr:uid="{00000000-0005-0000-0000-000034B40000}"/>
    <cellStyle name="Comma 4 6 2 2 2" xfId="4691" xr:uid="{00000000-0005-0000-0000-000035B40000}"/>
    <cellStyle name="Comma 4 6 2 2 2 2" xfId="10052" xr:uid="{00000000-0005-0000-0000-000036B40000}"/>
    <cellStyle name="Comma 4 6 2 2 2 2 2" xfId="23171" xr:uid="{00000000-0005-0000-0000-000037B40000}"/>
    <cellStyle name="Comma 4 6 2 2 2 2 2 2" xfId="54554" xr:uid="{00000000-0005-0000-0000-000038B40000}"/>
    <cellStyle name="Comma 4 6 2 2 2 2 3" xfId="41600" xr:uid="{00000000-0005-0000-0000-000039B40000}"/>
    <cellStyle name="Comma 4 6 2 2 2 3" xfId="31053" xr:uid="{00000000-0005-0000-0000-00003AB40000}"/>
    <cellStyle name="Comma 4 6 2 2 2 3 2" xfId="62435" xr:uid="{00000000-0005-0000-0000-00003BB40000}"/>
    <cellStyle name="Comma 4 6 2 2 2 4" xfId="15396" xr:uid="{00000000-0005-0000-0000-00003CB40000}"/>
    <cellStyle name="Comma 4 6 2 2 2 4 2" xfId="46781" xr:uid="{00000000-0005-0000-0000-00003DB40000}"/>
    <cellStyle name="Comma 4 6 2 2 2 5" xfId="36336" xr:uid="{00000000-0005-0000-0000-00003EB40000}"/>
    <cellStyle name="Comma 4 6 2 2 3" xfId="7394" xr:uid="{00000000-0005-0000-0000-00003FB40000}"/>
    <cellStyle name="Comma 4 6 2 2 3 2" xfId="25798" xr:uid="{00000000-0005-0000-0000-000040B40000}"/>
    <cellStyle name="Comma 4 6 2 2 3 2 2" xfId="57181" xr:uid="{00000000-0005-0000-0000-000041B40000}"/>
    <cellStyle name="Comma 4 6 2 2 3 3" xfId="18025" xr:uid="{00000000-0005-0000-0000-000042B40000}"/>
    <cellStyle name="Comma 4 6 2 2 3 3 2" xfId="49408" xr:uid="{00000000-0005-0000-0000-000043B40000}"/>
    <cellStyle name="Comma 4 6 2 2 3 4" xfId="38968" xr:uid="{00000000-0005-0000-0000-000044B40000}"/>
    <cellStyle name="Comma 4 6 2 2 4" xfId="20544" xr:uid="{00000000-0005-0000-0000-000045B40000}"/>
    <cellStyle name="Comma 4 6 2 2 4 2" xfId="51927" xr:uid="{00000000-0005-0000-0000-000046B40000}"/>
    <cellStyle name="Comma 4 6 2 2 5" xfId="28426" xr:uid="{00000000-0005-0000-0000-000047B40000}"/>
    <cellStyle name="Comma 4 6 2 2 5 2" xfId="59808" xr:uid="{00000000-0005-0000-0000-000048B40000}"/>
    <cellStyle name="Comma 4 6 2 2 6" xfId="12768" xr:uid="{00000000-0005-0000-0000-000049B40000}"/>
    <cellStyle name="Comma 4 6 2 2 6 2" xfId="44154" xr:uid="{00000000-0005-0000-0000-00004AB40000}"/>
    <cellStyle name="Comma 4 6 2 2 7" xfId="33706" xr:uid="{00000000-0005-0000-0000-00004BB40000}"/>
    <cellStyle name="Comma 4 6 2 3" xfId="4690" xr:uid="{00000000-0005-0000-0000-00004CB40000}"/>
    <cellStyle name="Comma 4 6 2 3 2" xfId="10051" xr:uid="{00000000-0005-0000-0000-00004DB40000}"/>
    <cellStyle name="Comma 4 6 2 3 2 2" xfId="23170" xr:uid="{00000000-0005-0000-0000-00004EB40000}"/>
    <cellStyle name="Comma 4 6 2 3 2 2 2" xfId="54553" xr:uid="{00000000-0005-0000-0000-00004FB40000}"/>
    <cellStyle name="Comma 4 6 2 3 2 3" xfId="41599" xr:uid="{00000000-0005-0000-0000-000050B40000}"/>
    <cellStyle name="Comma 4 6 2 3 3" xfId="31052" xr:uid="{00000000-0005-0000-0000-000051B40000}"/>
    <cellStyle name="Comma 4 6 2 3 3 2" xfId="62434" xr:uid="{00000000-0005-0000-0000-000052B40000}"/>
    <cellStyle name="Comma 4 6 2 3 4" xfId="15395" xr:uid="{00000000-0005-0000-0000-000053B40000}"/>
    <cellStyle name="Comma 4 6 2 3 4 2" xfId="46780" xr:uid="{00000000-0005-0000-0000-000054B40000}"/>
    <cellStyle name="Comma 4 6 2 3 5" xfId="36335" xr:uid="{00000000-0005-0000-0000-000055B40000}"/>
    <cellStyle name="Comma 4 6 2 4" xfId="7393" xr:uid="{00000000-0005-0000-0000-000056B40000}"/>
    <cellStyle name="Comma 4 6 2 4 2" xfId="25797" xr:uid="{00000000-0005-0000-0000-000057B40000}"/>
    <cellStyle name="Comma 4 6 2 4 2 2" xfId="57180" xr:uid="{00000000-0005-0000-0000-000058B40000}"/>
    <cellStyle name="Comma 4 6 2 4 3" xfId="18024" xr:uid="{00000000-0005-0000-0000-000059B40000}"/>
    <cellStyle name="Comma 4 6 2 4 3 2" xfId="49407" xr:uid="{00000000-0005-0000-0000-00005AB40000}"/>
    <cellStyle name="Comma 4 6 2 4 4" xfId="38967" xr:uid="{00000000-0005-0000-0000-00005BB40000}"/>
    <cellStyle name="Comma 4 6 2 5" xfId="20543" xr:uid="{00000000-0005-0000-0000-00005CB40000}"/>
    <cellStyle name="Comma 4 6 2 5 2" xfId="51926" xr:uid="{00000000-0005-0000-0000-00005DB40000}"/>
    <cellStyle name="Comma 4 6 2 6" xfId="28425" xr:uid="{00000000-0005-0000-0000-00005EB40000}"/>
    <cellStyle name="Comma 4 6 2 6 2" xfId="59807" xr:uid="{00000000-0005-0000-0000-00005FB40000}"/>
    <cellStyle name="Comma 4 6 2 7" xfId="12767" xr:uid="{00000000-0005-0000-0000-000060B40000}"/>
    <cellStyle name="Comma 4 6 2 7 2" xfId="44153" xr:uid="{00000000-0005-0000-0000-000061B40000}"/>
    <cellStyle name="Comma 4 6 2 8" xfId="33705" xr:uid="{00000000-0005-0000-0000-000062B40000}"/>
    <cellStyle name="Comma 4 6 3" xfId="1992" xr:uid="{00000000-0005-0000-0000-000063B40000}"/>
    <cellStyle name="Comma 4 6 3 2" xfId="4692" xr:uid="{00000000-0005-0000-0000-000064B40000}"/>
    <cellStyle name="Comma 4 6 3 2 2" xfId="10053" xr:uid="{00000000-0005-0000-0000-000065B40000}"/>
    <cellStyle name="Comma 4 6 3 2 2 2" xfId="23172" xr:uid="{00000000-0005-0000-0000-000066B40000}"/>
    <cellStyle name="Comma 4 6 3 2 2 2 2" xfId="54555" xr:uid="{00000000-0005-0000-0000-000067B40000}"/>
    <cellStyle name="Comma 4 6 3 2 2 3" xfId="41601" xr:uid="{00000000-0005-0000-0000-000068B40000}"/>
    <cellStyle name="Comma 4 6 3 2 3" xfId="31054" xr:uid="{00000000-0005-0000-0000-000069B40000}"/>
    <cellStyle name="Comma 4 6 3 2 3 2" xfId="62436" xr:uid="{00000000-0005-0000-0000-00006AB40000}"/>
    <cellStyle name="Comma 4 6 3 2 4" xfId="15397" xr:uid="{00000000-0005-0000-0000-00006BB40000}"/>
    <cellStyle name="Comma 4 6 3 2 4 2" xfId="46782" xr:uid="{00000000-0005-0000-0000-00006CB40000}"/>
    <cellStyle name="Comma 4 6 3 2 5" xfId="36337" xr:uid="{00000000-0005-0000-0000-00006DB40000}"/>
    <cellStyle name="Comma 4 6 3 3" xfId="7395" xr:uid="{00000000-0005-0000-0000-00006EB40000}"/>
    <cellStyle name="Comma 4 6 3 3 2" xfId="25799" xr:uid="{00000000-0005-0000-0000-00006FB40000}"/>
    <cellStyle name="Comma 4 6 3 3 2 2" xfId="57182" xr:uid="{00000000-0005-0000-0000-000070B40000}"/>
    <cellStyle name="Comma 4 6 3 3 3" xfId="18026" xr:uid="{00000000-0005-0000-0000-000071B40000}"/>
    <cellStyle name="Comma 4 6 3 3 3 2" xfId="49409" xr:uid="{00000000-0005-0000-0000-000072B40000}"/>
    <cellStyle name="Comma 4 6 3 3 4" xfId="38969" xr:uid="{00000000-0005-0000-0000-000073B40000}"/>
    <cellStyle name="Comma 4 6 3 4" xfId="20545" xr:uid="{00000000-0005-0000-0000-000074B40000}"/>
    <cellStyle name="Comma 4 6 3 4 2" xfId="51928" xr:uid="{00000000-0005-0000-0000-000075B40000}"/>
    <cellStyle name="Comma 4 6 3 5" xfId="28427" xr:uid="{00000000-0005-0000-0000-000076B40000}"/>
    <cellStyle name="Comma 4 6 3 5 2" xfId="59809" xr:uid="{00000000-0005-0000-0000-000077B40000}"/>
    <cellStyle name="Comma 4 6 3 6" xfId="12769" xr:uid="{00000000-0005-0000-0000-000078B40000}"/>
    <cellStyle name="Comma 4 6 3 6 2" xfId="44155" xr:uid="{00000000-0005-0000-0000-000079B40000}"/>
    <cellStyle name="Comma 4 6 3 7" xfId="33707" xr:uid="{00000000-0005-0000-0000-00007AB40000}"/>
    <cellStyle name="Comma 4 6 4" xfId="1993" xr:uid="{00000000-0005-0000-0000-00007BB40000}"/>
    <cellStyle name="Comma 4 6 4 2" xfId="4693" xr:uid="{00000000-0005-0000-0000-00007CB40000}"/>
    <cellStyle name="Comma 4 6 4 2 2" xfId="10054" xr:uid="{00000000-0005-0000-0000-00007DB40000}"/>
    <cellStyle name="Comma 4 6 4 2 2 2" xfId="23173" xr:uid="{00000000-0005-0000-0000-00007EB40000}"/>
    <cellStyle name="Comma 4 6 4 2 2 2 2" xfId="54556" xr:uid="{00000000-0005-0000-0000-00007FB40000}"/>
    <cellStyle name="Comma 4 6 4 2 2 3" xfId="41602" xr:uid="{00000000-0005-0000-0000-000080B40000}"/>
    <cellStyle name="Comma 4 6 4 2 3" xfId="31055" xr:uid="{00000000-0005-0000-0000-000081B40000}"/>
    <cellStyle name="Comma 4 6 4 2 3 2" xfId="62437" xr:uid="{00000000-0005-0000-0000-000082B40000}"/>
    <cellStyle name="Comma 4 6 4 2 4" xfId="15398" xr:uid="{00000000-0005-0000-0000-000083B40000}"/>
    <cellStyle name="Comma 4 6 4 2 4 2" xfId="46783" xr:uid="{00000000-0005-0000-0000-000084B40000}"/>
    <cellStyle name="Comma 4 6 4 2 5" xfId="36338" xr:uid="{00000000-0005-0000-0000-000085B40000}"/>
    <cellStyle name="Comma 4 6 4 3" xfId="7396" xr:uid="{00000000-0005-0000-0000-000086B40000}"/>
    <cellStyle name="Comma 4 6 4 3 2" xfId="25800" xr:uid="{00000000-0005-0000-0000-000087B40000}"/>
    <cellStyle name="Comma 4 6 4 3 2 2" xfId="57183" xr:uid="{00000000-0005-0000-0000-000088B40000}"/>
    <cellStyle name="Comma 4 6 4 3 3" xfId="18027" xr:uid="{00000000-0005-0000-0000-000089B40000}"/>
    <cellStyle name="Comma 4 6 4 3 3 2" xfId="49410" xr:uid="{00000000-0005-0000-0000-00008AB40000}"/>
    <cellStyle name="Comma 4 6 4 3 4" xfId="38970" xr:uid="{00000000-0005-0000-0000-00008BB40000}"/>
    <cellStyle name="Comma 4 6 4 4" xfId="20546" xr:uid="{00000000-0005-0000-0000-00008CB40000}"/>
    <cellStyle name="Comma 4 6 4 4 2" xfId="51929" xr:uid="{00000000-0005-0000-0000-00008DB40000}"/>
    <cellStyle name="Comma 4 6 4 5" xfId="28428" xr:uid="{00000000-0005-0000-0000-00008EB40000}"/>
    <cellStyle name="Comma 4 6 4 5 2" xfId="59810" xr:uid="{00000000-0005-0000-0000-00008FB40000}"/>
    <cellStyle name="Comma 4 6 4 6" xfId="12770" xr:uid="{00000000-0005-0000-0000-000090B40000}"/>
    <cellStyle name="Comma 4 6 4 6 2" xfId="44156" xr:uid="{00000000-0005-0000-0000-000091B40000}"/>
    <cellStyle name="Comma 4 6 4 7" xfId="33708" xr:uid="{00000000-0005-0000-0000-000092B40000}"/>
    <cellStyle name="Comma 4 6 5" xfId="4689" xr:uid="{00000000-0005-0000-0000-000093B40000}"/>
    <cellStyle name="Comma 4 6 5 2" xfId="10050" xr:uid="{00000000-0005-0000-0000-000094B40000}"/>
    <cellStyle name="Comma 4 6 5 2 2" xfId="23169" xr:uid="{00000000-0005-0000-0000-000095B40000}"/>
    <cellStyle name="Comma 4 6 5 2 2 2" xfId="54552" xr:uid="{00000000-0005-0000-0000-000096B40000}"/>
    <cellStyle name="Comma 4 6 5 2 3" xfId="41598" xr:uid="{00000000-0005-0000-0000-000097B40000}"/>
    <cellStyle name="Comma 4 6 5 3" xfId="31051" xr:uid="{00000000-0005-0000-0000-000098B40000}"/>
    <cellStyle name="Comma 4 6 5 3 2" xfId="62433" xr:uid="{00000000-0005-0000-0000-000099B40000}"/>
    <cellStyle name="Comma 4 6 5 4" xfId="15394" xr:uid="{00000000-0005-0000-0000-00009AB40000}"/>
    <cellStyle name="Comma 4 6 5 4 2" xfId="46779" xr:uid="{00000000-0005-0000-0000-00009BB40000}"/>
    <cellStyle name="Comma 4 6 5 5" xfId="36334" xr:uid="{00000000-0005-0000-0000-00009CB40000}"/>
    <cellStyle name="Comma 4 6 6" xfId="7392" xr:uid="{00000000-0005-0000-0000-00009DB40000}"/>
    <cellStyle name="Comma 4 6 6 2" xfId="25796" xr:uid="{00000000-0005-0000-0000-00009EB40000}"/>
    <cellStyle name="Comma 4 6 6 2 2" xfId="57179" xr:uid="{00000000-0005-0000-0000-00009FB40000}"/>
    <cellStyle name="Comma 4 6 6 3" xfId="18023" xr:uid="{00000000-0005-0000-0000-0000A0B40000}"/>
    <cellStyle name="Comma 4 6 6 3 2" xfId="49406" xr:uid="{00000000-0005-0000-0000-0000A1B40000}"/>
    <cellStyle name="Comma 4 6 6 4" xfId="38966" xr:uid="{00000000-0005-0000-0000-0000A2B40000}"/>
    <cellStyle name="Comma 4 6 7" xfId="20542" xr:uid="{00000000-0005-0000-0000-0000A3B40000}"/>
    <cellStyle name="Comma 4 6 7 2" xfId="51925" xr:uid="{00000000-0005-0000-0000-0000A4B40000}"/>
    <cellStyle name="Comma 4 6 8" xfId="28424" xr:uid="{00000000-0005-0000-0000-0000A5B40000}"/>
    <cellStyle name="Comma 4 6 8 2" xfId="59806" xr:uid="{00000000-0005-0000-0000-0000A6B40000}"/>
    <cellStyle name="Comma 4 6 9" xfId="12766" xr:uid="{00000000-0005-0000-0000-0000A7B40000}"/>
    <cellStyle name="Comma 4 6 9 2" xfId="44152" xr:uid="{00000000-0005-0000-0000-0000A8B40000}"/>
    <cellStyle name="Comma 4 7" xfId="1994" xr:uid="{00000000-0005-0000-0000-0000A9B40000}"/>
    <cellStyle name="Comma 4 7 10" xfId="33709" xr:uid="{00000000-0005-0000-0000-0000AAB40000}"/>
    <cellStyle name="Comma 4 7 2" xfId="1995" xr:uid="{00000000-0005-0000-0000-0000ABB40000}"/>
    <cellStyle name="Comma 4 7 2 2" xfId="1996" xr:uid="{00000000-0005-0000-0000-0000ACB40000}"/>
    <cellStyle name="Comma 4 7 2 2 2" xfId="4696" xr:uid="{00000000-0005-0000-0000-0000ADB40000}"/>
    <cellStyle name="Comma 4 7 2 2 2 2" xfId="10057" xr:uid="{00000000-0005-0000-0000-0000AEB40000}"/>
    <cellStyle name="Comma 4 7 2 2 2 2 2" xfId="23176" xr:uid="{00000000-0005-0000-0000-0000AFB40000}"/>
    <cellStyle name="Comma 4 7 2 2 2 2 2 2" xfId="54559" xr:uid="{00000000-0005-0000-0000-0000B0B40000}"/>
    <cellStyle name="Comma 4 7 2 2 2 2 3" xfId="41605" xr:uid="{00000000-0005-0000-0000-0000B1B40000}"/>
    <cellStyle name="Comma 4 7 2 2 2 3" xfId="31058" xr:uid="{00000000-0005-0000-0000-0000B2B40000}"/>
    <cellStyle name="Comma 4 7 2 2 2 3 2" xfId="62440" xr:uid="{00000000-0005-0000-0000-0000B3B40000}"/>
    <cellStyle name="Comma 4 7 2 2 2 4" xfId="15401" xr:uid="{00000000-0005-0000-0000-0000B4B40000}"/>
    <cellStyle name="Comma 4 7 2 2 2 4 2" xfId="46786" xr:uid="{00000000-0005-0000-0000-0000B5B40000}"/>
    <cellStyle name="Comma 4 7 2 2 2 5" xfId="36341" xr:uid="{00000000-0005-0000-0000-0000B6B40000}"/>
    <cellStyle name="Comma 4 7 2 2 3" xfId="7399" xr:uid="{00000000-0005-0000-0000-0000B7B40000}"/>
    <cellStyle name="Comma 4 7 2 2 3 2" xfId="25803" xr:uid="{00000000-0005-0000-0000-0000B8B40000}"/>
    <cellStyle name="Comma 4 7 2 2 3 2 2" xfId="57186" xr:uid="{00000000-0005-0000-0000-0000B9B40000}"/>
    <cellStyle name="Comma 4 7 2 2 3 3" xfId="18030" xr:uid="{00000000-0005-0000-0000-0000BAB40000}"/>
    <cellStyle name="Comma 4 7 2 2 3 3 2" xfId="49413" xr:uid="{00000000-0005-0000-0000-0000BBB40000}"/>
    <cellStyle name="Comma 4 7 2 2 3 4" xfId="38973" xr:uid="{00000000-0005-0000-0000-0000BCB40000}"/>
    <cellStyle name="Comma 4 7 2 2 4" xfId="20549" xr:uid="{00000000-0005-0000-0000-0000BDB40000}"/>
    <cellStyle name="Comma 4 7 2 2 4 2" xfId="51932" xr:uid="{00000000-0005-0000-0000-0000BEB40000}"/>
    <cellStyle name="Comma 4 7 2 2 5" xfId="28431" xr:uid="{00000000-0005-0000-0000-0000BFB40000}"/>
    <cellStyle name="Comma 4 7 2 2 5 2" xfId="59813" xr:uid="{00000000-0005-0000-0000-0000C0B40000}"/>
    <cellStyle name="Comma 4 7 2 2 6" xfId="12773" xr:uid="{00000000-0005-0000-0000-0000C1B40000}"/>
    <cellStyle name="Comma 4 7 2 2 6 2" xfId="44159" xr:uid="{00000000-0005-0000-0000-0000C2B40000}"/>
    <cellStyle name="Comma 4 7 2 2 7" xfId="33711" xr:uid="{00000000-0005-0000-0000-0000C3B40000}"/>
    <cellStyle name="Comma 4 7 2 3" xfId="4695" xr:uid="{00000000-0005-0000-0000-0000C4B40000}"/>
    <cellStyle name="Comma 4 7 2 3 2" xfId="10056" xr:uid="{00000000-0005-0000-0000-0000C5B40000}"/>
    <cellStyle name="Comma 4 7 2 3 2 2" xfId="23175" xr:uid="{00000000-0005-0000-0000-0000C6B40000}"/>
    <cellStyle name="Comma 4 7 2 3 2 2 2" xfId="54558" xr:uid="{00000000-0005-0000-0000-0000C7B40000}"/>
    <cellStyle name="Comma 4 7 2 3 2 3" xfId="41604" xr:uid="{00000000-0005-0000-0000-0000C8B40000}"/>
    <cellStyle name="Comma 4 7 2 3 3" xfId="31057" xr:uid="{00000000-0005-0000-0000-0000C9B40000}"/>
    <cellStyle name="Comma 4 7 2 3 3 2" xfId="62439" xr:uid="{00000000-0005-0000-0000-0000CAB40000}"/>
    <cellStyle name="Comma 4 7 2 3 4" xfId="15400" xr:uid="{00000000-0005-0000-0000-0000CBB40000}"/>
    <cellStyle name="Comma 4 7 2 3 4 2" xfId="46785" xr:uid="{00000000-0005-0000-0000-0000CCB40000}"/>
    <cellStyle name="Comma 4 7 2 3 5" xfId="36340" xr:uid="{00000000-0005-0000-0000-0000CDB40000}"/>
    <cellStyle name="Comma 4 7 2 4" xfId="7398" xr:uid="{00000000-0005-0000-0000-0000CEB40000}"/>
    <cellStyle name="Comma 4 7 2 4 2" xfId="25802" xr:uid="{00000000-0005-0000-0000-0000CFB40000}"/>
    <cellStyle name="Comma 4 7 2 4 2 2" xfId="57185" xr:uid="{00000000-0005-0000-0000-0000D0B40000}"/>
    <cellStyle name="Comma 4 7 2 4 3" xfId="18029" xr:uid="{00000000-0005-0000-0000-0000D1B40000}"/>
    <cellStyle name="Comma 4 7 2 4 3 2" xfId="49412" xr:uid="{00000000-0005-0000-0000-0000D2B40000}"/>
    <cellStyle name="Comma 4 7 2 4 4" xfId="38972" xr:uid="{00000000-0005-0000-0000-0000D3B40000}"/>
    <cellStyle name="Comma 4 7 2 5" xfId="20548" xr:uid="{00000000-0005-0000-0000-0000D4B40000}"/>
    <cellStyle name="Comma 4 7 2 5 2" xfId="51931" xr:uid="{00000000-0005-0000-0000-0000D5B40000}"/>
    <cellStyle name="Comma 4 7 2 6" xfId="28430" xr:uid="{00000000-0005-0000-0000-0000D6B40000}"/>
    <cellStyle name="Comma 4 7 2 6 2" xfId="59812" xr:uid="{00000000-0005-0000-0000-0000D7B40000}"/>
    <cellStyle name="Comma 4 7 2 7" xfId="12772" xr:uid="{00000000-0005-0000-0000-0000D8B40000}"/>
    <cellStyle name="Comma 4 7 2 7 2" xfId="44158" xr:uid="{00000000-0005-0000-0000-0000D9B40000}"/>
    <cellStyle name="Comma 4 7 2 8" xfId="33710" xr:uid="{00000000-0005-0000-0000-0000DAB40000}"/>
    <cellStyle name="Comma 4 7 3" xfId="1997" xr:uid="{00000000-0005-0000-0000-0000DBB40000}"/>
    <cellStyle name="Comma 4 7 3 2" xfId="4697" xr:uid="{00000000-0005-0000-0000-0000DCB40000}"/>
    <cellStyle name="Comma 4 7 3 2 2" xfId="10058" xr:uid="{00000000-0005-0000-0000-0000DDB40000}"/>
    <cellStyle name="Comma 4 7 3 2 2 2" xfId="23177" xr:uid="{00000000-0005-0000-0000-0000DEB40000}"/>
    <cellStyle name="Comma 4 7 3 2 2 2 2" xfId="54560" xr:uid="{00000000-0005-0000-0000-0000DFB40000}"/>
    <cellStyle name="Comma 4 7 3 2 2 3" xfId="41606" xr:uid="{00000000-0005-0000-0000-0000E0B40000}"/>
    <cellStyle name="Comma 4 7 3 2 3" xfId="31059" xr:uid="{00000000-0005-0000-0000-0000E1B40000}"/>
    <cellStyle name="Comma 4 7 3 2 3 2" xfId="62441" xr:uid="{00000000-0005-0000-0000-0000E2B40000}"/>
    <cellStyle name="Comma 4 7 3 2 4" xfId="15402" xr:uid="{00000000-0005-0000-0000-0000E3B40000}"/>
    <cellStyle name="Comma 4 7 3 2 4 2" xfId="46787" xr:uid="{00000000-0005-0000-0000-0000E4B40000}"/>
    <cellStyle name="Comma 4 7 3 2 5" xfId="36342" xr:uid="{00000000-0005-0000-0000-0000E5B40000}"/>
    <cellStyle name="Comma 4 7 3 3" xfId="7400" xr:uid="{00000000-0005-0000-0000-0000E6B40000}"/>
    <cellStyle name="Comma 4 7 3 3 2" xfId="25804" xr:uid="{00000000-0005-0000-0000-0000E7B40000}"/>
    <cellStyle name="Comma 4 7 3 3 2 2" xfId="57187" xr:uid="{00000000-0005-0000-0000-0000E8B40000}"/>
    <cellStyle name="Comma 4 7 3 3 3" xfId="18031" xr:uid="{00000000-0005-0000-0000-0000E9B40000}"/>
    <cellStyle name="Comma 4 7 3 3 3 2" xfId="49414" xr:uid="{00000000-0005-0000-0000-0000EAB40000}"/>
    <cellStyle name="Comma 4 7 3 3 4" xfId="38974" xr:uid="{00000000-0005-0000-0000-0000EBB40000}"/>
    <cellStyle name="Comma 4 7 3 4" xfId="20550" xr:uid="{00000000-0005-0000-0000-0000ECB40000}"/>
    <cellStyle name="Comma 4 7 3 4 2" xfId="51933" xr:uid="{00000000-0005-0000-0000-0000EDB40000}"/>
    <cellStyle name="Comma 4 7 3 5" xfId="28432" xr:uid="{00000000-0005-0000-0000-0000EEB40000}"/>
    <cellStyle name="Comma 4 7 3 5 2" xfId="59814" xr:uid="{00000000-0005-0000-0000-0000EFB40000}"/>
    <cellStyle name="Comma 4 7 3 6" xfId="12774" xr:uid="{00000000-0005-0000-0000-0000F0B40000}"/>
    <cellStyle name="Comma 4 7 3 6 2" xfId="44160" xr:uid="{00000000-0005-0000-0000-0000F1B40000}"/>
    <cellStyle name="Comma 4 7 3 7" xfId="33712" xr:uid="{00000000-0005-0000-0000-0000F2B40000}"/>
    <cellStyle name="Comma 4 7 4" xfId="1998" xr:uid="{00000000-0005-0000-0000-0000F3B40000}"/>
    <cellStyle name="Comma 4 7 4 2" xfId="4698" xr:uid="{00000000-0005-0000-0000-0000F4B40000}"/>
    <cellStyle name="Comma 4 7 4 2 2" xfId="10059" xr:uid="{00000000-0005-0000-0000-0000F5B40000}"/>
    <cellStyle name="Comma 4 7 4 2 2 2" xfId="23178" xr:uid="{00000000-0005-0000-0000-0000F6B40000}"/>
    <cellStyle name="Comma 4 7 4 2 2 2 2" xfId="54561" xr:uid="{00000000-0005-0000-0000-0000F7B40000}"/>
    <cellStyle name="Comma 4 7 4 2 2 3" xfId="41607" xr:uid="{00000000-0005-0000-0000-0000F8B40000}"/>
    <cellStyle name="Comma 4 7 4 2 3" xfId="31060" xr:uid="{00000000-0005-0000-0000-0000F9B40000}"/>
    <cellStyle name="Comma 4 7 4 2 3 2" xfId="62442" xr:uid="{00000000-0005-0000-0000-0000FAB40000}"/>
    <cellStyle name="Comma 4 7 4 2 4" xfId="15403" xr:uid="{00000000-0005-0000-0000-0000FBB40000}"/>
    <cellStyle name="Comma 4 7 4 2 4 2" xfId="46788" xr:uid="{00000000-0005-0000-0000-0000FCB40000}"/>
    <cellStyle name="Comma 4 7 4 2 5" xfId="36343" xr:uid="{00000000-0005-0000-0000-0000FDB40000}"/>
    <cellStyle name="Comma 4 7 4 3" xfId="7401" xr:uid="{00000000-0005-0000-0000-0000FEB40000}"/>
    <cellStyle name="Comma 4 7 4 3 2" xfId="25805" xr:uid="{00000000-0005-0000-0000-0000FFB40000}"/>
    <cellStyle name="Comma 4 7 4 3 2 2" xfId="57188" xr:uid="{00000000-0005-0000-0000-000000B50000}"/>
    <cellStyle name="Comma 4 7 4 3 3" xfId="18032" xr:uid="{00000000-0005-0000-0000-000001B50000}"/>
    <cellStyle name="Comma 4 7 4 3 3 2" xfId="49415" xr:uid="{00000000-0005-0000-0000-000002B50000}"/>
    <cellStyle name="Comma 4 7 4 3 4" xfId="38975" xr:uid="{00000000-0005-0000-0000-000003B50000}"/>
    <cellStyle name="Comma 4 7 4 4" xfId="20551" xr:uid="{00000000-0005-0000-0000-000004B50000}"/>
    <cellStyle name="Comma 4 7 4 4 2" xfId="51934" xr:uid="{00000000-0005-0000-0000-000005B50000}"/>
    <cellStyle name="Comma 4 7 4 5" xfId="28433" xr:uid="{00000000-0005-0000-0000-000006B50000}"/>
    <cellStyle name="Comma 4 7 4 5 2" xfId="59815" xr:uid="{00000000-0005-0000-0000-000007B50000}"/>
    <cellStyle name="Comma 4 7 4 6" xfId="12775" xr:uid="{00000000-0005-0000-0000-000008B50000}"/>
    <cellStyle name="Comma 4 7 4 6 2" xfId="44161" xr:uid="{00000000-0005-0000-0000-000009B50000}"/>
    <cellStyle name="Comma 4 7 4 7" xfId="33713" xr:uid="{00000000-0005-0000-0000-00000AB50000}"/>
    <cellStyle name="Comma 4 7 5" xfId="4694" xr:uid="{00000000-0005-0000-0000-00000BB50000}"/>
    <cellStyle name="Comma 4 7 5 2" xfId="10055" xr:uid="{00000000-0005-0000-0000-00000CB50000}"/>
    <cellStyle name="Comma 4 7 5 2 2" xfId="23174" xr:uid="{00000000-0005-0000-0000-00000DB50000}"/>
    <cellStyle name="Comma 4 7 5 2 2 2" xfId="54557" xr:uid="{00000000-0005-0000-0000-00000EB50000}"/>
    <cellStyle name="Comma 4 7 5 2 3" xfId="41603" xr:uid="{00000000-0005-0000-0000-00000FB50000}"/>
    <cellStyle name="Comma 4 7 5 3" xfId="31056" xr:uid="{00000000-0005-0000-0000-000010B50000}"/>
    <cellStyle name="Comma 4 7 5 3 2" xfId="62438" xr:uid="{00000000-0005-0000-0000-000011B50000}"/>
    <cellStyle name="Comma 4 7 5 4" xfId="15399" xr:uid="{00000000-0005-0000-0000-000012B50000}"/>
    <cellStyle name="Comma 4 7 5 4 2" xfId="46784" xr:uid="{00000000-0005-0000-0000-000013B50000}"/>
    <cellStyle name="Comma 4 7 5 5" xfId="36339" xr:uid="{00000000-0005-0000-0000-000014B50000}"/>
    <cellStyle name="Comma 4 7 6" xfId="7397" xr:uid="{00000000-0005-0000-0000-000015B50000}"/>
    <cellStyle name="Comma 4 7 6 2" xfId="25801" xr:uid="{00000000-0005-0000-0000-000016B50000}"/>
    <cellStyle name="Comma 4 7 6 2 2" xfId="57184" xr:uid="{00000000-0005-0000-0000-000017B50000}"/>
    <cellStyle name="Comma 4 7 6 3" xfId="18028" xr:uid="{00000000-0005-0000-0000-000018B50000}"/>
    <cellStyle name="Comma 4 7 6 3 2" xfId="49411" xr:uid="{00000000-0005-0000-0000-000019B50000}"/>
    <cellStyle name="Comma 4 7 6 4" xfId="38971" xr:uid="{00000000-0005-0000-0000-00001AB50000}"/>
    <cellStyle name="Comma 4 7 7" xfId="20547" xr:uid="{00000000-0005-0000-0000-00001BB50000}"/>
    <cellStyle name="Comma 4 7 7 2" xfId="51930" xr:uid="{00000000-0005-0000-0000-00001CB50000}"/>
    <cellStyle name="Comma 4 7 8" xfId="28429" xr:uid="{00000000-0005-0000-0000-00001DB50000}"/>
    <cellStyle name="Comma 4 7 8 2" xfId="59811" xr:uid="{00000000-0005-0000-0000-00001EB50000}"/>
    <cellStyle name="Comma 4 7 9" xfId="12771" xr:uid="{00000000-0005-0000-0000-00001FB50000}"/>
    <cellStyle name="Comma 4 7 9 2" xfId="44157" xr:uid="{00000000-0005-0000-0000-000020B50000}"/>
    <cellStyle name="Comma 4 8" xfId="1999" xr:uid="{00000000-0005-0000-0000-000021B50000}"/>
    <cellStyle name="Comma 4 8 10" xfId="33714" xr:uid="{00000000-0005-0000-0000-000022B50000}"/>
    <cellStyle name="Comma 4 8 2" xfId="2000" xr:uid="{00000000-0005-0000-0000-000023B50000}"/>
    <cellStyle name="Comma 4 8 2 2" xfId="2001" xr:uid="{00000000-0005-0000-0000-000024B50000}"/>
    <cellStyle name="Comma 4 8 2 2 2" xfId="4701" xr:uid="{00000000-0005-0000-0000-000025B50000}"/>
    <cellStyle name="Comma 4 8 2 2 2 2" xfId="10062" xr:uid="{00000000-0005-0000-0000-000026B50000}"/>
    <cellStyle name="Comma 4 8 2 2 2 2 2" xfId="23181" xr:uid="{00000000-0005-0000-0000-000027B50000}"/>
    <cellStyle name="Comma 4 8 2 2 2 2 2 2" xfId="54564" xr:uid="{00000000-0005-0000-0000-000028B50000}"/>
    <cellStyle name="Comma 4 8 2 2 2 2 3" xfId="41610" xr:uid="{00000000-0005-0000-0000-000029B50000}"/>
    <cellStyle name="Comma 4 8 2 2 2 3" xfId="31063" xr:uid="{00000000-0005-0000-0000-00002AB50000}"/>
    <cellStyle name="Comma 4 8 2 2 2 3 2" xfId="62445" xr:uid="{00000000-0005-0000-0000-00002BB50000}"/>
    <cellStyle name="Comma 4 8 2 2 2 4" xfId="15406" xr:uid="{00000000-0005-0000-0000-00002CB50000}"/>
    <cellStyle name="Comma 4 8 2 2 2 4 2" xfId="46791" xr:uid="{00000000-0005-0000-0000-00002DB50000}"/>
    <cellStyle name="Comma 4 8 2 2 2 5" xfId="36346" xr:uid="{00000000-0005-0000-0000-00002EB50000}"/>
    <cellStyle name="Comma 4 8 2 2 3" xfId="7404" xr:uid="{00000000-0005-0000-0000-00002FB50000}"/>
    <cellStyle name="Comma 4 8 2 2 3 2" xfId="25808" xr:uid="{00000000-0005-0000-0000-000030B50000}"/>
    <cellStyle name="Comma 4 8 2 2 3 2 2" xfId="57191" xr:uid="{00000000-0005-0000-0000-000031B50000}"/>
    <cellStyle name="Comma 4 8 2 2 3 3" xfId="18035" xr:uid="{00000000-0005-0000-0000-000032B50000}"/>
    <cellStyle name="Comma 4 8 2 2 3 3 2" xfId="49418" xr:uid="{00000000-0005-0000-0000-000033B50000}"/>
    <cellStyle name="Comma 4 8 2 2 3 4" xfId="38978" xr:uid="{00000000-0005-0000-0000-000034B50000}"/>
    <cellStyle name="Comma 4 8 2 2 4" xfId="20554" xr:uid="{00000000-0005-0000-0000-000035B50000}"/>
    <cellStyle name="Comma 4 8 2 2 4 2" xfId="51937" xr:uid="{00000000-0005-0000-0000-000036B50000}"/>
    <cellStyle name="Comma 4 8 2 2 5" xfId="28436" xr:uid="{00000000-0005-0000-0000-000037B50000}"/>
    <cellStyle name="Comma 4 8 2 2 5 2" xfId="59818" xr:uid="{00000000-0005-0000-0000-000038B50000}"/>
    <cellStyle name="Comma 4 8 2 2 6" xfId="12778" xr:uid="{00000000-0005-0000-0000-000039B50000}"/>
    <cellStyle name="Comma 4 8 2 2 6 2" xfId="44164" xr:uid="{00000000-0005-0000-0000-00003AB50000}"/>
    <cellStyle name="Comma 4 8 2 2 7" xfId="33716" xr:uid="{00000000-0005-0000-0000-00003BB50000}"/>
    <cellStyle name="Comma 4 8 2 3" xfId="4700" xr:uid="{00000000-0005-0000-0000-00003CB50000}"/>
    <cellStyle name="Comma 4 8 2 3 2" xfId="10061" xr:uid="{00000000-0005-0000-0000-00003DB50000}"/>
    <cellStyle name="Comma 4 8 2 3 2 2" xfId="23180" xr:uid="{00000000-0005-0000-0000-00003EB50000}"/>
    <cellStyle name="Comma 4 8 2 3 2 2 2" xfId="54563" xr:uid="{00000000-0005-0000-0000-00003FB50000}"/>
    <cellStyle name="Comma 4 8 2 3 2 3" xfId="41609" xr:uid="{00000000-0005-0000-0000-000040B50000}"/>
    <cellStyle name="Comma 4 8 2 3 3" xfId="31062" xr:uid="{00000000-0005-0000-0000-000041B50000}"/>
    <cellStyle name="Comma 4 8 2 3 3 2" xfId="62444" xr:uid="{00000000-0005-0000-0000-000042B50000}"/>
    <cellStyle name="Comma 4 8 2 3 4" xfId="15405" xr:uid="{00000000-0005-0000-0000-000043B50000}"/>
    <cellStyle name="Comma 4 8 2 3 4 2" xfId="46790" xr:uid="{00000000-0005-0000-0000-000044B50000}"/>
    <cellStyle name="Comma 4 8 2 3 5" xfId="36345" xr:uid="{00000000-0005-0000-0000-000045B50000}"/>
    <cellStyle name="Comma 4 8 2 4" xfId="7403" xr:uid="{00000000-0005-0000-0000-000046B50000}"/>
    <cellStyle name="Comma 4 8 2 4 2" xfId="25807" xr:uid="{00000000-0005-0000-0000-000047B50000}"/>
    <cellStyle name="Comma 4 8 2 4 2 2" xfId="57190" xr:uid="{00000000-0005-0000-0000-000048B50000}"/>
    <cellStyle name="Comma 4 8 2 4 3" xfId="18034" xr:uid="{00000000-0005-0000-0000-000049B50000}"/>
    <cellStyle name="Comma 4 8 2 4 3 2" xfId="49417" xr:uid="{00000000-0005-0000-0000-00004AB50000}"/>
    <cellStyle name="Comma 4 8 2 4 4" xfId="38977" xr:uid="{00000000-0005-0000-0000-00004BB50000}"/>
    <cellStyle name="Comma 4 8 2 5" xfId="20553" xr:uid="{00000000-0005-0000-0000-00004CB50000}"/>
    <cellStyle name="Comma 4 8 2 5 2" xfId="51936" xr:uid="{00000000-0005-0000-0000-00004DB50000}"/>
    <cellStyle name="Comma 4 8 2 6" xfId="28435" xr:uid="{00000000-0005-0000-0000-00004EB50000}"/>
    <cellStyle name="Comma 4 8 2 6 2" xfId="59817" xr:uid="{00000000-0005-0000-0000-00004FB50000}"/>
    <cellStyle name="Comma 4 8 2 7" xfId="12777" xr:uid="{00000000-0005-0000-0000-000050B50000}"/>
    <cellStyle name="Comma 4 8 2 7 2" xfId="44163" xr:uid="{00000000-0005-0000-0000-000051B50000}"/>
    <cellStyle name="Comma 4 8 2 8" xfId="33715" xr:uid="{00000000-0005-0000-0000-000052B50000}"/>
    <cellStyle name="Comma 4 8 3" xfId="2002" xr:uid="{00000000-0005-0000-0000-000053B50000}"/>
    <cellStyle name="Comma 4 8 3 2" xfId="4702" xr:uid="{00000000-0005-0000-0000-000054B50000}"/>
    <cellStyle name="Comma 4 8 3 2 2" xfId="10063" xr:uid="{00000000-0005-0000-0000-000055B50000}"/>
    <cellStyle name="Comma 4 8 3 2 2 2" xfId="23182" xr:uid="{00000000-0005-0000-0000-000056B50000}"/>
    <cellStyle name="Comma 4 8 3 2 2 2 2" xfId="54565" xr:uid="{00000000-0005-0000-0000-000057B50000}"/>
    <cellStyle name="Comma 4 8 3 2 2 3" xfId="41611" xr:uid="{00000000-0005-0000-0000-000058B50000}"/>
    <cellStyle name="Comma 4 8 3 2 3" xfId="31064" xr:uid="{00000000-0005-0000-0000-000059B50000}"/>
    <cellStyle name="Comma 4 8 3 2 3 2" xfId="62446" xr:uid="{00000000-0005-0000-0000-00005AB50000}"/>
    <cellStyle name="Comma 4 8 3 2 4" xfId="15407" xr:uid="{00000000-0005-0000-0000-00005BB50000}"/>
    <cellStyle name="Comma 4 8 3 2 4 2" xfId="46792" xr:uid="{00000000-0005-0000-0000-00005CB50000}"/>
    <cellStyle name="Comma 4 8 3 2 5" xfId="36347" xr:uid="{00000000-0005-0000-0000-00005DB50000}"/>
    <cellStyle name="Comma 4 8 3 3" xfId="7405" xr:uid="{00000000-0005-0000-0000-00005EB50000}"/>
    <cellStyle name="Comma 4 8 3 3 2" xfId="25809" xr:uid="{00000000-0005-0000-0000-00005FB50000}"/>
    <cellStyle name="Comma 4 8 3 3 2 2" xfId="57192" xr:uid="{00000000-0005-0000-0000-000060B50000}"/>
    <cellStyle name="Comma 4 8 3 3 3" xfId="18036" xr:uid="{00000000-0005-0000-0000-000061B50000}"/>
    <cellStyle name="Comma 4 8 3 3 3 2" xfId="49419" xr:uid="{00000000-0005-0000-0000-000062B50000}"/>
    <cellStyle name="Comma 4 8 3 3 4" xfId="38979" xr:uid="{00000000-0005-0000-0000-000063B50000}"/>
    <cellStyle name="Comma 4 8 3 4" xfId="20555" xr:uid="{00000000-0005-0000-0000-000064B50000}"/>
    <cellStyle name="Comma 4 8 3 4 2" xfId="51938" xr:uid="{00000000-0005-0000-0000-000065B50000}"/>
    <cellStyle name="Comma 4 8 3 5" xfId="28437" xr:uid="{00000000-0005-0000-0000-000066B50000}"/>
    <cellStyle name="Comma 4 8 3 5 2" xfId="59819" xr:uid="{00000000-0005-0000-0000-000067B50000}"/>
    <cellStyle name="Comma 4 8 3 6" xfId="12779" xr:uid="{00000000-0005-0000-0000-000068B50000}"/>
    <cellStyle name="Comma 4 8 3 6 2" xfId="44165" xr:uid="{00000000-0005-0000-0000-000069B50000}"/>
    <cellStyle name="Comma 4 8 3 7" xfId="33717" xr:uid="{00000000-0005-0000-0000-00006AB50000}"/>
    <cellStyle name="Comma 4 8 4" xfId="2003" xr:uid="{00000000-0005-0000-0000-00006BB50000}"/>
    <cellStyle name="Comma 4 8 4 2" xfId="4703" xr:uid="{00000000-0005-0000-0000-00006CB50000}"/>
    <cellStyle name="Comma 4 8 4 2 2" xfId="10064" xr:uid="{00000000-0005-0000-0000-00006DB50000}"/>
    <cellStyle name="Comma 4 8 4 2 2 2" xfId="23183" xr:uid="{00000000-0005-0000-0000-00006EB50000}"/>
    <cellStyle name="Comma 4 8 4 2 2 2 2" xfId="54566" xr:uid="{00000000-0005-0000-0000-00006FB50000}"/>
    <cellStyle name="Comma 4 8 4 2 2 3" xfId="41612" xr:uid="{00000000-0005-0000-0000-000070B50000}"/>
    <cellStyle name="Comma 4 8 4 2 3" xfId="31065" xr:uid="{00000000-0005-0000-0000-000071B50000}"/>
    <cellStyle name="Comma 4 8 4 2 3 2" xfId="62447" xr:uid="{00000000-0005-0000-0000-000072B50000}"/>
    <cellStyle name="Comma 4 8 4 2 4" xfId="15408" xr:uid="{00000000-0005-0000-0000-000073B50000}"/>
    <cellStyle name="Comma 4 8 4 2 4 2" xfId="46793" xr:uid="{00000000-0005-0000-0000-000074B50000}"/>
    <cellStyle name="Comma 4 8 4 2 5" xfId="36348" xr:uid="{00000000-0005-0000-0000-000075B50000}"/>
    <cellStyle name="Comma 4 8 4 3" xfId="7406" xr:uid="{00000000-0005-0000-0000-000076B50000}"/>
    <cellStyle name="Comma 4 8 4 3 2" xfId="25810" xr:uid="{00000000-0005-0000-0000-000077B50000}"/>
    <cellStyle name="Comma 4 8 4 3 2 2" xfId="57193" xr:uid="{00000000-0005-0000-0000-000078B50000}"/>
    <cellStyle name="Comma 4 8 4 3 3" xfId="18037" xr:uid="{00000000-0005-0000-0000-000079B50000}"/>
    <cellStyle name="Comma 4 8 4 3 3 2" xfId="49420" xr:uid="{00000000-0005-0000-0000-00007AB50000}"/>
    <cellStyle name="Comma 4 8 4 3 4" xfId="38980" xr:uid="{00000000-0005-0000-0000-00007BB50000}"/>
    <cellStyle name="Comma 4 8 4 4" xfId="20556" xr:uid="{00000000-0005-0000-0000-00007CB50000}"/>
    <cellStyle name="Comma 4 8 4 4 2" xfId="51939" xr:uid="{00000000-0005-0000-0000-00007DB50000}"/>
    <cellStyle name="Comma 4 8 4 5" xfId="28438" xr:uid="{00000000-0005-0000-0000-00007EB50000}"/>
    <cellStyle name="Comma 4 8 4 5 2" xfId="59820" xr:uid="{00000000-0005-0000-0000-00007FB50000}"/>
    <cellStyle name="Comma 4 8 4 6" xfId="12780" xr:uid="{00000000-0005-0000-0000-000080B50000}"/>
    <cellStyle name="Comma 4 8 4 6 2" xfId="44166" xr:uid="{00000000-0005-0000-0000-000081B50000}"/>
    <cellStyle name="Comma 4 8 4 7" xfId="33718" xr:uid="{00000000-0005-0000-0000-000082B50000}"/>
    <cellStyle name="Comma 4 8 5" xfId="4699" xr:uid="{00000000-0005-0000-0000-000083B50000}"/>
    <cellStyle name="Comma 4 8 5 2" xfId="10060" xr:uid="{00000000-0005-0000-0000-000084B50000}"/>
    <cellStyle name="Comma 4 8 5 2 2" xfId="23179" xr:uid="{00000000-0005-0000-0000-000085B50000}"/>
    <cellStyle name="Comma 4 8 5 2 2 2" xfId="54562" xr:uid="{00000000-0005-0000-0000-000086B50000}"/>
    <cellStyle name="Comma 4 8 5 2 3" xfId="41608" xr:uid="{00000000-0005-0000-0000-000087B50000}"/>
    <cellStyle name="Comma 4 8 5 3" xfId="31061" xr:uid="{00000000-0005-0000-0000-000088B50000}"/>
    <cellStyle name="Comma 4 8 5 3 2" xfId="62443" xr:uid="{00000000-0005-0000-0000-000089B50000}"/>
    <cellStyle name="Comma 4 8 5 4" xfId="15404" xr:uid="{00000000-0005-0000-0000-00008AB50000}"/>
    <cellStyle name="Comma 4 8 5 4 2" xfId="46789" xr:uid="{00000000-0005-0000-0000-00008BB50000}"/>
    <cellStyle name="Comma 4 8 5 5" xfId="36344" xr:uid="{00000000-0005-0000-0000-00008CB50000}"/>
    <cellStyle name="Comma 4 8 6" xfId="7402" xr:uid="{00000000-0005-0000-0000-00008DB50000}"/>
    <cellStyle name="Comma 4 8 6 2" xfId="25806" xr:uid="{00000000-0005-0000-0000-00008EB50000}"/>
    <cellStyle name="Comma 4 8 6 2 2" xfId="57189" xr:uid="{00000000-0005-0000-0000-00008FB50000}"/>
    <cellStyle name="Comma 4 8 6 3" xfId="18033" xr:uid="{00000000-0005-0000-0000-000090B50000}"/>
    <cellStyle name="Comma 4 8 6 3 2" xfId="49416" xr:uid="{00000000-0005-0000-0000-000091B50000}"/>
    <cellStyle name="Comma 4 8 6 4" xfId="38976" xr:uid="{00000000-0005-0000-0000-000092B50000}"/>
    <cellStyle name="Comma 4 8 7" xfId="20552" xr:uid="{00000000-0005-0000-0000-000093B50000}"/>
    <cellStyle name="Comma 4 8 7 2" xfId="51935" xr:uid="{00000000-0005-0000-0000-000094B50000}"/>
    <cellStyle name="Comma 4 8 8" xfId="28434" xr:uid="{00000000-0005-0000-0000-000095B50000}"/>
    <cellStyle name="Comma 4 8 8 2" xfId="59816" xr:uid="{00000000-0005-0000-0000-000096B50000}"/>
    <cellStyle name="Comma 4 8 9" xfId="12776" xr:uid="{00000000-0005-0000-0000-000097B50000}"/>
    <cellStyle name="Comma 4 8 9 2" xfId="44162" xr:uid="{00000000-0005-0000-0000-000098B50000}"/>
    <cellStyle name="Comma 4 9" xfId="2004" xr:uid="{00000000-0005-0000-0000-000099B50000}"/>
    <cellStyle name="Comma 4 9 10" xfId="33719" xr:uid="{00000000-0005-0000-0000-00009AB50000}"/>
    <cellStyle name="Comma 4 9 2" xfId="2005" xr:uid="{00000000-0005-0000-0000-00009BB50000}"/>
    <cellStyle name="Comma 4 9 2 2" xfId="2006" xr:uid="{00000000-0005-0000-0000-00009CB50000}"/>
    <cellStyle name="Comma 4 9 2 2 2" xfId="4706" xr:uid="{00000000-0005-0000-0000-00009DB50000}"/>
    <cellStyle name="Comma 4 9 2 2 2 2" xfId="10067" xr:uid="{00000000-0005-0000-0000-00009EB50000}"/>
    <cellStyle name="Comma 4 9 2 2 2 2 2" xfId="23186" xr:uid="{00000000-0005-0000-0000-00009FB50000}"/>
    <cellStyle name="Comma 4 9 2 2 2 2 2 2" xfId="54569" xr:uid="{00000000-0005-0000-0000-0000A0B50000}"/>
    <cellStyle name="Comma 4 9 2 2 2 2 3" xfId="41615" xr:uid="{00000000-0005-0000-0000-0000A1B50000}"/>
    <cellStyle name="Comma 4 9 2 2 2 3" xfId="31068" xr:uid="{00000000-0005-0000-0000-0000A2B50000}"/>
    <cellStyle name="Comma 4 9 2 2 2 3 2" xfId="62450" xr:uid="{00000000-0005-0000-0000-0000A3B50000}"/>
    <cellStyle name="Comma 4 9 2 2 2 4" xfId="15411" xr:uid="{00000000-0005-0000-0000-0000A4B50000}"/>
    <cellStyle name="Comma 4 9 2 2 2 4 2" xfId="46796" xr:uid="{00000000-0005-0000-0000-0000A5B50000}"/>
    <cellStyle name="Comma 4 9 2 2 2 5" xfId="36351" xr:uid="{00000000-0005-0000-0000-0000A6B50000}"/>
    <cellStyle name="Comma 4 9 2 2 3" xfId="7409" xr:uid="{00000000-0005-0000-0000-0000A7B50000}"/>
    <cellStyle name="Comma 4 9 2 2 3 2" xfId="25813" xr:uid="{00000000-0005-0000-0000-0000A8B50000}"/>
    <cellStyle name="Comma 4 9 2 2 3 2 2" xfId="57196" xr:uid="{00000000-0005-0000-0000-0000A9B50000}"/>
    <cellStyle name="Comma 4 9 2 2 3 3" xfId="18040" xr:uid="{00000000-0005-0000-0000-0000AAB50000}"/>
    <cellStyle name="Comma 4 9 2 2 3 3 2" xfId="49423" xr:uid="{00000000-0005-0000-0000-0000ABB50000}"/>
    <cellStyle name="Comma 4 9 2 2 3 4" xfId="38983" xr:uid="{00000000-0005-0000-0000-0000ACB50000}"/>
    <cellStyle name="Comma 4 9 2 2 4" xfId="20559" xr:uid="{00000000-0005-0000-0000-0000ADB50000}"/>
    <cellStyle name="Comma 4 9 2 2 4 2" xfId="51942" xr:uid="{00000000-0005-0000-0000-0000AEB50000}"/>
    <cellStyle name="Comma 4 9 2 2 5" xfId="28441" xr:uid="{00000000-0005-0000-0000-0000AFB50000}"/>
    <cellStyle name="Comma 4 9 2 2 5 2" xfId="59823" xr:uid="{00000000-0005-0000-0000-0000B0B50000}"/>
    <cellStyle name="Comma 4 9 2 2 6" xfId="12783" xr:uid="{00000000-0005-0000-0000-0000B1B50000}"/>
    <cellStyle name="Comma 4 9 2 2 6 2" xfId="44169" xr:uid="{00000000-0005-0000-0000-0000B2B50000}"/>
    <cellStyle name="Comma 4 9 2 2 7" xfId="33721" xr:uid="{00000000-0005-0000-0000-0000B3B50000}"/>
    <cellStyle name="Comma 4 9 2 3" xfId="4705" xr:uid="{00000000-0005-0000-0000-0000B4B50000}"/>
    <cellStyle name="Comma 4 9 2 3 2" xfId="10066" xr:uid="{00000000-0005-0000-0000-0000B5B50000}"/>
    <cellStyle name="Comma 4 9 2 3 2 2" xfId="23185" xr:uid="{00000000-0005-0000-0000-0000B6B50000}"/>
    <cellStyle name="Comma 4 9 2 3 2 2 2" xfId="54568" xr:uid="{00000000-0005-0000-0000-0000B7B50000}"/>
    <cellStyle name="Comma 4 9 2 3 2 3" xfId="41614" xr:uid="{00000000-0005-0000-0000-0000B8B50000}"/>
    <cellStyle name="Comma 4 9 2 3 3" xfId="31067" xr:uid="{00000000-0005-0000-0000-0000B9B50000}"/>
    <cellStyle name="Comma 4 9 2 3 3 2" xfId="62449" xr:uid="{00000000-0005-0000-0000-0000BAB50000}"/>
    <cellStyle name="Comma 4 9 2 3 4" xfId="15410" xr:uid="{00000000-0005-0000-0000-0000BBB50000}"/>
    <cellStyle name="Comma 4 9 2 3 4 2" xfId="46795" xr:uid="{00000000-0005-0000-0000-0000BCB50000}"/>
    <cellStyle name="Comma 4 9 2 3 5" xfId="36350" xr:uid="{00000000-0005-0000-0000-0000BDB50000}"/>
    <cellStyle name="Comma 4 9 2 4" xfId="7408" xr:uid="{00000000-0005-0000-0000-0000BEB50000}"/>
    <cellStyle name="Comma 4 9 2 4 2" xfId="25812" xr:uid="{00000000-0005-0000-0000-0000BFB50000}"/>
    <cellStyle name="Comma 4 9 2 4 2 2" xfId="57195" xr:uid="{00000000-0005-0000-0000-0000C0B50000}"/>
    <cellStyle name="Comma 4 9 2 4 3" xfId="18039" xr:uid="{00000000-0005-0000-0000-0000C1B50000}"/>
    <cellStyle name="Comma 4 9 2 4 3 2" xfId="49422" xr:uid="{00000000-0005-0000-0000-0000C2B50000}"/>
    <cellStyle name="Comma 4 9 2 4 4" xfId="38982" xr:uid="{00000000-0005-0000-0000-0000C3B50000}"/>
    <cellStyle name="Comma 4 9 2 5" xfId="20558" xr:uid="{00000000-0005-0000-0000-0000C4B50000}"/>
    <cellStyle name="Comma 4 9 2 5 2" xfId="51941" xr:uid="{00000000-0005-0000-0000-0000C5B50000}"/>
    <cellStyle name="Comma 4 9 2 6" xfId="28440" xr:uid="{00000000-0005-0000-0000-0000C6B50000}"/>
    <cellStyle name="Comma 4 9 2 6 2" xfId="59822" xr:uid="{00000000-0005-0000-0000-0000C7B50000}"/>
    <cellStyle name="Comma 4 9 2 7" xfId="12782" xr:uid="{00000000-0005-0000-0000-0000C8B50000}"/>
    <cellStyle name="Comma 4 9 2 7 2" xfId="44168" xr:uid="{00000000-0005-0000-0000-0000C9B50000}"/>
    <cellStyle name="Comma 4 9 2 8" xfId="33720" xr:uid="{00000000-0005-0000-0000-0000CAB50000}"/>
    <cellStyle name="Comma 4 9 3" xfId="2007" xr:uid="{00000000-0005-0000-0000-0000CBB50000}"/>
    <cellStyle name="Comma 4 9 3 2" xfId="4707" xr:uid="{00000000-0005-0000-0000-0000CCB50000}"/>
    <cellStyle name="Comma 4 9 3 2 2" xfId="10068" xr:uid="{00000000-0005-0000-0000-0000CDB50000}"/>
    <cellStyle name="Comma 4 9 3 2 2 2" xfId="23187" xr:uid="{00000000-0005-0000-0000-0000CEB50000}"/>
    <cellStyle name="Comma 4 9 3 2 2 2 2" xfId="54570" xr:uid="{00000000-0005-0000-0000-0000CFB50000}"/>
    <cellStyle name="Comma 4 9 3 2 2 3" xfId="41616" xr:uid="{00000000-0005-0000-0000-0000D0B50000}"/>
    <cellStyle name="Comma 4 9 3 2 3" xfId="31069" xr:uid="{00000000-0005-0000-0000-0000D1B50000}"/>
    <cellStyle name="Comma 4 9 3 2 3 2" xfId="62451" xr:uid="{00000000-0005-0000-0000-0000D2B50000}"/>
    <cellStyle name="Comma 4 9 3 2 4" xfId="15412" xr:uid="{00000000-0005-0000-0000-0000D3B50000}"/>
    <cellStyle name="Comma 4 9 3 2 4 2" xfId="46797" xr:uid="{00000000-0005-0000-0000-0000D4B50000}"/>
    <cellStyle name="Comma 4 9 3 2 5" xfId="36352" xr:uid="{00000000-0005-0000-0000-0000D5B50000}"/>
    <cellStyle name="Comma 4 9 3 3" xfId="7410" xr:uid="{00000000-0005-0000-0000-0000D6B50000}"/>
    <cellStyle name="Comma 4 9 3 3 2" xfId="25814" xr:uid="{00000000-0005-0000-0000-0000D7B50000}"/>
    <cellStyle name="Comma 4 9 3 3 2 2" xfId="57197" xr:uid="{00000000-0005-0000-0000-0000D8B50000}"/>
    <cellStyle name="Comma 4 9 3 3 3" xfId="18041" xr:uid="{00000000-0005-0000-0000-0000D9B50000}"/>
    <cellStyle name="Comma 4 9 3 3 3 2" xfId="49424" xr:uid="{00000000-0005-0000-0000-0000DAB50000}"/>
    <cellStyle name="Comma 4 9 3 3 4" xfId="38984" xr:uid="{00000000-0005-0000-0000-0000DBB50000}"/>
    <cellStyle name="Comma 4 9 3 4" xfId="20560" xr:uid="{00000000-0005-0000-0000-0000DCB50000}"/>
    <cellStyle name="Comma 4 9 3 4 2" xfId="51943" xr:uid="{00000000-0005-0000-0000-0000DDB50000}"/>
    <cellStyle name="Comma 4 9 3 5" xfId="28442" xr:uid="{00000000-0005-0000-0000-0000DEB50000}"/>
    <cellStyle name="Comma 4 9 3 5 2" xfId="59824" xr:uid="{00000000-0005-0000-0000-0000DFB50000}"/>
    <cellStyle name="Comma 4 9 3 6" xfId="12784" xr:uid="{00000000-0005-0000-0000-0000E0B50000}"/>
    <cellStyle name="Comma 4 9 3 6 2" xfId="44170" xr:uid="{00000000-0005-0000-0000-0000E1B50000}"/>
    <cellStyle name="Comma 4 9 3 7" xfId="33722" xr:uid="{00000000-0005-0000-0000-0000E2B50000}"/>
    <cellStyle name="Comma 4 9 4" xfId="2008" xr:uid="{00000000-0005-0000-0000-0000E3B50000}"/>
    <cellStyle name="Comma 4 9 4 2" xfId="4708" xr:uid="{00000000-0005-0000-0000-0000E4B50000}"/>
    <cellStyle name="Comma 4 9 4 2 2" xfId="10069" xr:uid="{00000000-0005-0000-0000-0000E5B50000}"/>
    <cellStyle name="Comma 4 9 4 2 2 2" xfId="23188" xr:uid="{00000000-0005-0000-0000-0000E6B50000}"/>
    <cellStyle name="Comma 4 9 4 2 2 2 2" xfId="54571" xr:uid="{00000000-0005-0000-0000-0000E7B50000}"/>
    <cellStyle name="Comma 4 9 4 2 2 3" xfId="41617" xr:uid="{00000000-0005-0000-0000-0000E8B50000}"/>
    <cellStyle name="Comma 4 9 4 2 3" xfId="31070" xr:uid="{00000000-0005-0000-0000-0000E9B50000}"/>
    <cellStyle name="Comma 4 9 4 2 3 2" xfId="62452" xr:uid="{00000000-0005-0000-0000-0000EAB50000}"/>
    <cellStyle name="Comma 4 9 4 2 4" xfId="15413" xr:uid="{00000000-0005-0000-0000-0000EBB50000}"/>
    <cellStyle name="Comma 4 9 4 2 4 2" xfId="46798" xr:uid="{00000000-0005-0000-0000-0000ECB50000}"/>
    <cellStyle name="Comma 4 9 4 2 5" xfId="36353" xr:uid="{00000000-0005-0000-0000-0000EDB50000}"/>
    <cellStyle name="Comma 4 9 4 3" xfId="7411" xr:uid="{00000000-0005-0000-0000-0000EEB50000}"/>
    <cellStyle name="Comma 4 9 4 3 2" xfId="25815" xr:uid="{00000000-0005-0000-0000-0000EFB50000}"/>
    <cellStyle name="Comma 4 9 4 3 2 2" xfId="57198" xr:uid="{00000000-0005-0000-0000-0000F0B50000}"/>
    <cellStyle name="Comma 4 9 4 3 3" xfId="18042" xr:uid="{00000000-0005-0000-0000-0000F1B50000}"/>
    <cellStyle name="Comma 4 9 4 3 3 2" xfId="49425" xr:uid="{00000000-0005-0000-0000-0000F2B50000}"/>
    <cellStyle name="Comma 4 9 4 3 4" xfId="38985" xr:uid="{00000000-0005-0000-0000-0000F3B50000}"/>
    <cellStyle name="Comma 4 9 4 4" xfId="20561" xr:uid="{00000000-0005-0000-0000-0000F4B50000}"/>
    <cellStyle name="Comma 4 9 4 4 2" xfId="51944" xr:uid="{00000000-0005-0000-0000-0000F5B50000}"/>
    <cellStyle name="Comma 4 9 4 5" xfId="28443" xr:uid="{00000000-0005-0000-0000-0000F6B50000}"/>
    <cellStyle name="Comma 4 9 4 5 2" xfId="59825" xr:uid="{00000000-0005-0000-0000-0000F7B50000}"/>
    <cellStyle name="Comma 4 9 4 6" xfId="12785" xr:uid="{00000000-0005-0000-0000-0000F8B50000}"/>
    <cellStyle name="Comma 4 9 4 6 2" xfId="44171" xr:uid="{00000000-0005-0000-0000-0000F9B50000}"/>
    <cellStyle name="Comma 4 9 4 7" xfId="33723" xr:uid="{00000000-0005-0000-0000-0000FAB50000}"/>
    <cellStyle name="Comma 4 9 5" xfId="4704" xr:uid="{00000000-0005-0000-0000-0000FBB50000}"/>
    <cellStyle name="Comma 4 9 5 2" xfId="10065" xr:uid="{00000000-0005-0000-0000-0000FCB50000}"/>
    <cellStyle name="Comma 4 9 5 2 2" xfId="23184" xr:uid="{00000000-0005-0000-0000-0000FDB50000}"/>
    <cellStyle name="Comma 4 9 5 2 2 2" xfId="54567" xr:uid="{00000000-0005-0000-0000-0000FEB50000}"/>
    <cellStyle name="Comma 4 9 5 2 3" xfId="41613" xr:uid="{00000000-0005-0000-0000-0000FFB50000}"/>
    <cellStyle name="Comma 4 9 5 3" xfId="31066" xr:uid="{00000000-0005-0000-0000-000000B60000}"/>
    <cellStyle name="Comma 4 9 5 3 2" xfId="62448" xr:uid="{00000000-0005-0000-0000-000001B60000}"/>
    <cellStyle name="Comma 4 9 5 4" xfId="15409" xr:uid="{00000000-0005-0000-0000-000002B60000}"/>
    <cellStyle name="Comma 4 9 5 4 2" xfId="46794" xr:uid="{00000000-0005-0000-0000-000003B60000}"/>
    <cellStyle name="Comma 4 9 5 5" xfId="36349" xr:uid="{00000000-0005-0000-0000-000004B60000}"/>
    <cellStyle name="Comma 4 9 6" xfId="7407" xr:uid="{00000000-0005-0000-0000-000005B60000}"/>
    <cellStyle name="Comma 4 9 6 2" xfId="25811" xr:uid="{00000000-0005-0000-0000-000006B60000}"/>
    <cellStyle name="Comma 4 9 6 2 2" xfId="57194" xr:uid="{00000000-0005-0000-0000-000007B60000}"/>
    <cellStyle name="Comma 4 9 6 3" xfId="18038" xr:uid="{00000000-0005-0000-0000-000008B60000}"/>
    <cellStyle name="Comma 4 9 6 3 2" xfId="49421" xr:uid="{00000000-0005-0000-0000-000009B60000}"/>
    <cellStyle name="Comma 4 9 6 4" xfId="38981" xr:uid="{00000000-0005-0000-0000-00000AB60000}"/>
    <cellStyle name="Comma 4 9 7" xfId="20557" xr:uid="{00000000-0005-0000-0000-00000BB60000}"/>
    <cellStyle name="Comma 4 9 7 2" xfId="51940" xr:uid="{00000000-0005-0000-0000-00000CB60000}"/>
    <cellStyle name="Comma 4 9 8" xfId="28439" xr:uid="{00000000-0005-0000-0000-00000DB60000}"/>
    <cellStyle name="Comma 4 9 8 2" xfId="59821" xr:uid="{00000000-0005-0000-0000-00000EB60000}"/>
    <cellStyle name="Comma 4 9 9" xfId="12781" xr:uid="{00000000-0005-0000-0000-00000FB60000}"/>
    <cellStyle name="Comma 4 9 9 2" xfId="44167" xr:uid="{00000000-0005-0000-0000-000010B60000}"/>
    <cellStyle name="Comma 5" xfId="261" xr:uid="{00000000-0005-0000-0000-000011B60000}"/>
    <cellStyle name="Comma 5 10" xfId="2010" xr:uid="{00000000-0005-0000-0000-000012B60000}"/>
    <cellStyle name="Comma 5 10 2" xfId="2011" xr:uid="{00000000-0005-0000-0000-000013B60000}"/>
    <cellStyle name="Comma 5 10 2 2" xfId="4711" xr:uid="{00000000-0005-0000-0000-000014B60000}"/>
    <cellStyle name="Comma 5 10 2 2 2" xfId="10072" xr:uid="{00000000-0005-0000-0000-000015B60000}"/>
    <cellStyle name="Comma 5 10 2 2 2 2" xfId="23191" xr:uid="{00000000-0005-0000-0000-000016B60000}"/>
    <cellStyle name="Comma 5 10 2 2 2 2 2" xfId="54574" xr:uid="{00000000-0005-0000-0000-000017B60000}"/>
    <cellStyle name="Comma 5 10 2 2 2 3" xfId="41620" xr:uid="{00000000-0005-0000-0000-000018B60000}"/>
    <cellStyle name="Comma 5 10 2 2 3" xfId="31073" xr:uid="{00000000-0005-0000-0000-000019B60000}"/>
    <cellStyle name="Comma 5 10 2 2 3 2" xfId="62455" xr:uid="{00000000-0005-0000-0000-00001AB60000}"/>
    <cellStyle name="Comma 5 10 2 2 4" xfId="15416" xr:uid="{00000000-0005-0000-0000-00001BB60000}"/>
    <cellStyle name="Comma 5 10 2 2 4 2" xfId="46801" xr:uid="{00000000-0005-0000-0000-00001CB60000}"/>
    <cellStyle name="Comma 5 10 2 2 5" xfId="36356" xr:uid="{00000000-0005-0000-0000-00001DB60000}"/>
    <cellStyle name="Comma 5 10 2 3" xfId="7414" xr:uid="{00000000-0005-0000-0000-00001EB60000}"/>
    <cellStyle name="Comma 5 10 2 3 2" xfId="25818" xr:uid="{00000000-0005-0000-0000-00001FB60000}"/>
    <cellStyle name="Comma 5 10 2 3 2 2" xfId="57201" xr:uid="{00000000-0005-0000-0000-000020B60000}"/>
    <cellStyle name="Comma 5 10 2 3 3" xfId="18045" xr:uid="{00000000-0005-0000-0000-000021B60000}"/>
    <cellStyle name="Comma 5 10 2 3 3 2" xfId="49428" xr:uid="{00000000-0005-0000-0000-000022B60000}"/>
    <cellStyle name="Comma 5 10 2 3 4" xfId="38988" xr:uid="{00000000-0005-0000-0000-000023B60000}"/>
    <cellStyle name="Comma 5 10 2 4" xfId="20564" xr:uid="{00000000-0005-0000-0000-000024B60000}"/>
    <cellStyle name="Comma 5 10 2 4 2" xfId="51947" xr:uid="{00000000-0005-0000-0000-000025B60000}"/>
    <cellStyle name="Comma 5 10 2 5" xfId="28446" xr:uid="{00000000-0005-0000-0000-000026B60000}"/>
    <cellStyle name="Comma 5 10 2 5 2" xfId="59828" xr:uid="{00000000-0005-0000-0000-000027B60000}"/>
    <cellStyle name="Comma 5 10 2 6" xfId="12788" xr:uid="{00000000-0005-0000-0000-000028B60000}"/>
    <cellStyle name="Comma 5 10 2 6 2" xfId="44174" xr:uid="{00000000-0005-0000-0000-000029B60000}"/>
    <cellStyle name="Comma 5 10 2 7" xfId="33726" xr:uid="{00000000-0005-0000-0000-00002AB60000}"/>
    <cellStyle name="Comma 5 10 3" xfId="2012" xr:uid="{00000000-0005-0000-0000-00002BB60000}"/>
    <cellStyle name="Comma 5 10 3 2" xfId="4712" xr:uid="{00000000-0005-0000-0000-00002CB60000}"/>
    <cellStyle name="Comma 5 10 3 2 2" xfId="10073" xr:uid="{00000000-0005-0000-0000-00002DB60000}"/>
    <cellStyle name="Comma 5 10 3 2 2 2" xfId="23192" xr:uid="{00000000-0005-0000-0000-00002EB60000}"/>
    <cellStyle name="Comma 5 10 3 2 2 2 2" xfId="54575" xr:uid="{00000000-0005-0000-0000-00002FB60000}"/>
    <cellStyle name="Comma 5 10 3 2 2 3" xfId="41621" xr:uid="{00000000-0005-0000-0000-000030B60000}"/>
    <cellStyle name="Comma 5 10 3 2 3" xfId="31074" xr:uid="{00000000-0005-0000-0000-000031B60000}"/>
    <cellStyle name="Comma 5 10 3 2 3 2" xfId="62456" xr:uid="{00000000-0005-0000-0000-000032B60000}"/>
    <cellStyle name="Comma 5 10 3 2 4" xfId="15417" xr:uid="{00000000-0005-0000-0000-000033B60000}"/>
    <cellStyle name="Comma 5 10 3 2 4 2" xfId="46802" xr:uid="{00000000-0005-0000-0000-000034B60000}"/>
    <cellStyle name="Comma 5 10 3 2 5" xfId="36357" xr:uid="{00000000-0005-0000-0000-000035B60000}"/>
    <cellStyle name="Comma 5 10 3 3" xfId="7415" xr:uid="{00000000-0005-0000-0000-000036B60000}"/>
    <cellStyle name="Comma 5 10 3 3 2" xfId="25819" xr:uid="{00000000-0005-0000-0000-000037B60000}"/>
    <cellStyle name="Comma 5 10 3 3 2 2" xfId="57202" xr:uid="{00000000-0005-0000-0000-000038B60000}"/>
    <cellStyle name="Comma 5 10 3 3 3" xfId="18046" xr:uid="{00000000-0005-0000-0000-000039B60000}"/>
    <cellStyle name="Comma 5 10 3 3 3 2" xfId="49429" xr:uid="{00000000-0005-0000-0000-00003AB60000}"/>
    <cellStyle name="Comma 5 10 3 3 4" xfId="38989" xr:uid="{00000000-0005-0000-0000-00003BB60000}"/>
    <cellStyle name="Comma 5 10 3 4" xfId="20565" xr:uid="{00000000-0005-0000-0000-00003CB60000}"/>
    <cellStyle name="Comma 5 10 3 4 2" xfId="51948" xr:uid="{00000000-0005-0000-0000-00003DB60000}"/>
    <cellStyle name="Comma 5 10 3 5" xfId="28447" xr:uid="{00000000-0005-0000-0000-00003EB60000}"/>
    <cellStyle name="Comma 5 10 3 5 2" xfId="59829" xr:uid="{00000000-0005-0000-0000-00003FB60000}"/>
    <cellStyle name="Comma 5 10 3 6" xfId="12789" xr:uid="{00000000-0005-0000-0000-000040B60000}"/>
    <cellStyle name="Comma 5 10 3 6 2" xfId="44175" xr:uid="{00000000-0005-0000-0000-000041B60000}"/>
    <cellStyle name="Comma 5 10 3 7" xfId="33727" xr:uid="{00000000-0005-0000-0000-000042B60000}"/>
    <cellStyle name="Comma 5 10 4" xfId="4710" xr:uid="{00000000-0005-0000-0000-000043B60000}"/>
    <cellStyle name="Comma 5 10 4 2" xfId="10071" xr:uid="{00000000-0005-0000-0000-000044B60000}"/>
    <cellStyle name="Comma 5 10 4 2 2" xfId="23190" xr:uid="{00000000-0005-0000-0000-000045B60000}"/>
    <cellStyle name="Comma 5 10 4 2 2 2" xfId="54573" xr:uid="{00000000-0005-0000-0000-000046B60000}"/>
    <cellStyle name="Comma 5 10 4 2 3" xfId="41619" xr:uid="{00000000-0005-0000-0000-000047B60000}"/>
    <cellStyle name="Comma 5 10 4 3" xfId="31072" xr:uid="{00000000-0005-0000-0000-000048B60000}"/>
    <cellStyle name="Comma 5 10 4 3 2" xfId="62454" xr:uid="{00000000-0005-0000-0000-000049B60000}"/>
    <cellStyle name="Comma 5 10 4 4" xfId="15415" xr:uid="{00000000-0005-0000-0000-00004AB60000}"/>
    <cellStyle name="Comma 5 10 4 4 2" xfId="46800" xr:uid="{00000000-0005-0000-0000-00004BB60000}"/>
    <cellStyle name="Comma 5 10 4 5" xfId="36355" xr:uid="{00000000-0005-0000-0000-00004CB60000}"/>
    <cellStyle name="Comma 5 10 5" xfId="7413" xr:uid="{00000000-0005-0000-0000-00004DB60000}"/>
    <cellStyle name="Comma 5 10 5 2" xfId="25817" xr:uid="{00000000-0005-0000-0000-00004EB60000}"/>
    <cellStyle name="Comma 5 10 5 2 2" xfId="57200" xr:uid="{00000000-0005-0000-0000-00004FB60000}"/>
    <cellStyle name="Comma 5 10 5 3" xfId="18044" xr:uid="{00000000-0005-0000-0000-000050B60000}"/>
    <cellStyle name="Comma 5 10 5 3 2" xfId="49427" xr:uid="{00000000-0005-0000-0000-000051B60000}"/>
    <cellStyle name="Comma 5 10 5 4" xfId="38987" xr:uid="{00000000-0005-0000-0000-000052B60000}"/>
    <cellStyle name="Comma 5 10 6" xfId="20563" xr:uid="{00000000-0005-0000-0000-000053B60000}"/>
    <cellStyle name="Comma 5 10 6 2" xfId="51946" xr:uid="{00000000-0005-0000-0000-000054B60000}"/>
    <cellStyle name="Comma 5 10 7" xfId="28445" xr:uid="{00000000-0005-0000-0000-000055B60000}"/>
    <cellStyle name="Comma 5 10 7 2" xfId="59827" xr:uid="{00000000-0005-0000-0000-000056B60000}"/>
    <cellStyle name="Comma 5 10 8" xfId="12787" xr:uid="{00000000-0005-0000-0000-000057B60000}"/>
    <cellStyle name="Comma 5 10 8 2" xfId="44173" xr:uid="{00000000-0005-0000-0000-000058B60000}"/>
    <cellStyle name="Comma 5 10 9" xfId="33725" xr:uid="{00000000-0005-0000-0000-000059B60000}"/>
    <cellStyle name="Comma 5 11" xfId="2013" xr:uid="{00000000-0005-0000-0000-00005AB60000}"/>
    <cellStyle name="Comma 5 11 2" xfId="2014" xr:uid="{00000000-0005-0000-0000-00005BB60000}"/>
    <cellStyle name="Comma 5 11 2 2" xfId="4714" xr:uid="{00000000-0005-0000-0000-00005CB60000}"/>
    <cellStyle name="Comma 5 11 2 2 2" xfId="10075" xr:uid="{00000000-0005-0000-0000-00005DB60000}"/>
    <cellStyle name="Comma 5 11 2 2 2 2" xfId="23194" xr:uid="{00000000-0005-0000-0000-00005EB60000}"/>
    <cellStyle name="Comma 5 11 2 2 2 2 2" xfId="54577" xr:uid="{00000000-0005-0000-0000-00005FB60000}"/>
    <cellStyle name="Comma 5 11 2 2 2 3" xfId="41623" xr:uid="{00000000-0005-0000-0000-000060B60000}"/>
    <cellStyle name="Comma 5 11 2 2 3" xfId="31076" xr:uid="{00000000-0005-0000-0000-000061B60000}"/>
    <cellStyle name="Comma 5 11 2 2 3 2" xfId="62458" xr:uid="{00000000-0005-0000-0000-000062B60000}"/>
    <cellStyle name="Comma 5 11 2 2 4" xfId="15419" xr:uid="{00000000-0005-0000-0000-000063B60000}"/>
    <cellStyle name="Comma 5 11 2 2 4 2" xfId="46804" xr:uid="{00000000-0005-0000-0000-000064B60000}"/>
    <cellStyle name="Comma 5 11 2 2 5" xfId="36359" xr:uid="{00000000-0005-0000-0000-000065B60000}"/>
    <cellStyle name="Comma 5 11 2 3" xfId="7417" xr:uid="{00000000-0005-0000-0000-000066B60000}"/>
    <cellStyle name="Comma 5 11 2 3 2" xfId="25821" xr:uid="{00000000-0005-0000-0000-000067B60000}"/>
    <cellStyle name="Comma 5 11 2 3 2 2" xfId="57204" xr:uid="{00000000-0005-0000-0000-000068B60000}"/>
    <cellStyle name="Comma 5 11 2 3 3" xfId="18048" xr:uid="{00000000-0005-0000-0000-000069B60000}"/>
    <cellStyle name="Comma 5 11 2 3 3 2" xfId="49431" xr:uid="{00000000-0005-0000-0000-00006AB60000}"/>
    <cellStyle name="Comma 5 11 2 3 4" xfId="38991" xr:uid="{00000000-0005-0000-0000-00006BB60000}"/>
    <cellStyle name="Comma 5 11 2 4" xfId="20567" xr:uid="{00000000-0005-0000-0000-00006CB60000}"/>
    <cellStyle name="Comma 5 11 2 4 2" xfId="51950" xr:uid="{00000000-0005-0000-0000-00006DB60000}"/>
    <cellStyle name="Comma 5 11 2 5" xfId="28449" xr:uid="{00000000-0005-0000-0000-00006EB60000}"/>
    <cellStyle name="Comma 5 11 2 5 2" xfId="59831" xr:uid="{00000000-0005-0000-0000-00006FB60000}"/>
    <cellStyle name="Comma 5 11 2 6" xfId="12791" xr:uid="{00000000-0005-0000-0000-000070B60000}"/>
    <cellStyle name="Comma 5 11 2 6 2" xfId="44177" xr:uid="{00000000-0005-0000-0000-000071B60000}"/>
    <cellStyle name="Comma 5 11 2 7" xfId="33729" xr:uid="{00000000-0005-0000-0000-000072B60000}"/>
    <cellStyle name="Comma 5 11 3" xfId="4713" xr:uid="{00000000-0005-0000-0000-000073B60000}"/>
    <cellStyle name="Comma 5 11 3 2" xfId="10074" xr:uid="{00000000-0005-0000-0000-000074B60000}"/>
    <cellStyle name="Comma 5 11 3 2 2" xfId="23193" xr:uid="{00000000-0005-0000-0000-000075B60000}"/>
    <cellStyle name="Comma 5 11 3 2 2 2" xfId="54576" xr:uid="{00000000-0005-0000-0000-000076B60000}"/>
    <cellStyle name="Comma 5 11 3 2 3" xfId="41622" xr:uid="{00000000-0005-0000-0000-000077B60000}"/>
    <cellStyle name="Comma 5 11 3 3" xfId="31075" xr:uid="{00000000-0005-0000-0000-000078B60000}"/>
    <cellStyle name="Comma 5 11 3 3 2" xfId="62457" xr:uid="{00000000-0005-0000-0000-000079B60000}"/>
    <cellStyle name="Comma 5 11 3 4" xfId="15418" xr:uid="{00000000-0005-0000-0000-00007AB60000}"/>
    <cellStyle name="Comma 5 11 3 4 2" xfId="46803" xr:uid="{00000000-0005-0000-0000-00007BB60000}"/>
    <cellStyle name="Comma 5 11 3 5" xfId="36358" xr:uid="{00000000-0005-0000-0000-00007CB60000}"/>
    <cellStyle name="Comma 5 11 4" xfId="7416" xr:uid="{00000000-0005-0000-0000-00007DB60000}"/>
    <cellStyle name="Comma 5 11 4 2" xfId="25820" xr:uid="{00000000-0005-0000-0000-00007EB60000}"/>
    <cellStyle name="Comma 5 11 4 2 2" xfId="57203" xr:uid="{00000000-0005-0000-0000-00007FB60000}"/>
    <cellStyle name="Comma 5 11 4 3" xfId="18047" xr:uid="{00000000-0005-0000-0000-000080B60000}"/>
    <cellStyle name="Comma 5 11 4 3 2" xfId="49430" xr:uid="{00000000-0005-0000-0000-000081B60000}"/>
    <cellStyle name="Comma 5 11 4 4" xfId="38990" xr:uid="{00000000-0005-0000-0000-000082B60000}"/>
    <cellStyle name="Comma 5 11 5" xfId="20566" xr:uid="{00000000-0005-0000-0000-000083B60000}"/>
    <cellStyle name="Comma 5 11 5 2" xfId="51949" xr:uid="{00000000-0005-0000-0000-000084B60000}"/>
    <cellStyle name="Comma 5 11 6" xfId="28448" xr:uid="{00000000-0005-0000-0000-000085B60000}"/>
    <cellStyle name="Comma 5 11 6 2" xfId="59830" xr:uid="{00000000-0005-0000-0000-000086B60000}"/>
    <cellStyle name="Comma 5 11 7" xfId="12790" xr:uid="{00000000-0005-0000-0000-000087B60000}"/>
    <cellStyle name="Comma 5 11 7 2" xfId="44176" xr:uid="{00000000-0005-0000-0000-000088B60000}"/>
    <cellStyle name="Comma 5 11 8" xfId="33728" xr:uid="{00000000-0005-0000-0000-000089B60000}"/>
    <cellStyle name="Comma 5 12" xfId="2015" xr:uid="{00000000-0005-0000-0000-00008AB60000}"/>
    <cellStyle name="Comma 5 12 2" xfId="4715" xr:uid="{00000000-0005-0000-0000-00008BB60000}"/>
    <cellStyle name="Comma 5 12 2 2" xfId="10076" xr:uid="{00000000-0005-0000-0000-00008CB60000}"/>
    <cellStyle name="Comma 5 12 2 2 2" xfId="23195" xr:uid="{00000000-0005-0000-0000-00008DB60000}"/>
    <cellStyle name="Comma 5 12 2 2 2 2" xfId="54578" xr:uid="{00000000-0005-0000-0000-00008EB60000}"/>
    <cellStyle name="Comma 5 12 2 2 3" xfId="41624" xr:uid="{00000000-0005-0000-0000-00008FB60000}"/>
    <cellStyle name="Comma 5 12 2 3" xfId="31077" xr:uid="{00000000-0005-0000-0000-000090B60000}"/>
    <cellStyle name="Comma 5 12 2 3 2" xfId="62459" xr:uid="{00000000-0005-0000-0000-000091B60000}"/>
    <cellStyle name="Comma 5 12 2 4" xfId="15420" xr:uid="{00000000-0005-0000-0000-000092B60000}"/>
    <cellStyle name="Comma 5 12 2 4 2" xfId="46805" xr:uid="{00000000-0005-0000-0000-000093B60000}"/>
    <cellStyle name="Comma 5 12 2 5" xfId="36360" xr:uid="{00000000-0005-0000-0000-000094B60000}"/>
    <cellStyle name="Comma 5 12 3" xfId="7418" xr:uid="{00000000-0005-0000-0000-000095B60000}"/>
    <cellStyle name="Comma 5 12 3 2" xfId="25822" xr:uid="{00000000-0005-0000-0000-000096B60000}"/>
    <cellStyle name="Comma 5 12 3 2 2" xfId="57205" xr:uid="{00000000-0005-0000-0000-000097B60000}"/>
    <cellStyle name="Comma 5 12 3 3" xfId="18049" xr:uid="{00000000-0005-0000-0000-000098B60000}"/>
    <cellStyle name="Comma 5 12 3 3 2" xfId="49432" xr:uid="{00000000-0005-0000-0000-000099B60000}"/>
    <cellStyle name="Comma 5 12 3 4" xfId="38992" xr:uid="{00000000-0005-0000-0000-00009AB60000}"/>
    <cellStyle name="Comma 5 12 4" xfId="20568" xr:uid="{00000000-0005-0000-0000-00009BB60000}"/>
    <cellStyle name="Comma 5 12 4 2" xfId="51951" xr:uid="{00000000-0005-0000-0000-00009CB60000}"/>
    <cellStyle name="Comma 5 12 5" xfId="28450" xr:uid="{00000000-0005-0000-0000-00009DB60000}"/>
    <cellStyle name="Comma 5 12 5 2" xfId="59832" xr:uid="{00000000-0005-0000-0000-00009EB60000}"/>
    <cellStyle name="Comma 5 12 6" xfId="12792" xr:uid="{00000000-0005-0000-0000-00009FB60000}"/>
    <cellStyle name="Comma 5 12 6 2" xfId="44178" xr:uid="{00000000-0005-0000-0000-0000A0B60000}"/>
    <cellStyle name="Comma 5 12 7" xfId="33730" xr:uid="{00000000-0005-0000-0000-0000A1B60000}"/>
    <cellStyle name="Comma 5 13" xfId="2016" xr:uid="{00000000-0005-0000-0000-0000A2B60000}"/>
    <cellStyle name="Comma 5 13 2" xfId="4716" xr:uid="{00000000-0005-0000-0000-0000A3B60000}"/>
    <cellStyle name="Comma 5 13 2 2" xfId="10077" xr:uid="{00000000-0005-0000-0000-0000A4B60000}"/>
    <cellStyle name="Comma 5 13 2 2 2" xfId="23196" xr:uid="{00000000-0005-0000-0000-0000A5B60000}"/>
    <cellStyle name="Comma 5 13 2 2 2 2" xfId="54579" xr:uid="{00000000-0005-0000-0000-0000A6B60000}"/>
    <cellStyle name="Comma 5 13 2 2 3" xfId="41625" xr:uid="{00000000-0005-0000-0000-0000A7B60000}"/>
    <cellStyle name="Comma 5 13 2 3" xfId="31078" xr:uid="{00000000-0005-0000-0000-0000A8B60000}"/>
    <cellStyle name="Comma 5 13 2 3 2" xfId="62460" xr:uid="{00000000-0005-0000-0000-0000A9B60000}"/>
    <cellStyle name="Comma 5 13 2 4" xfId="15421" xr:uid="{00000000-0005-0000-0000-0000AAB60000}"/>
    <cellStyle name="Comma 5 13 2 4 2" xfId="46806" xr:uid="{00000000-0005-0000-0000-0000ABB60000}"/>
    <cellStyle name="Comma 5 13 2 5" xfId="36361" xr:uid="{00000000-0005-0000-0000-0000ACB60000}"/>
    <cellStyle name="Comma 5 13 3" xfId="7419" xr:uid="{00000000-0005-0000-0000-0000ADB60000}"/>
    <cellStyle name="Comma 5 13 3 2" xfId="25823" xr:uid="{00000000-0005-0000-0000-0000AEB60000}"/>
    <cellStyle name="Comma 5 13 3 2 2" xfId="57206" xr:uid="{00000000-0005-0000-0000-0000AFB60000}"/>
    <cellStyle name="Comma 5 13 3 3" xfId="18050" xr:uid="{00000000-0005-0000-0000-0000B0B60000}"/>
    <cellStyle name="Comma 5 13 3 3 2" xfId="49433" xr:uid="{00000000-0005-0000-0000-0000B1B60000}"/>
    <cellStyle name="Comma 5 13 3 4" xfId="38993" xr:uid="{00000000-0005-0000-0000-0000B2B60000}"/>
    <cellStyle name="Comma 5 13 4" xfId="20569" xr:uid="{00000000-0005-0000-0000-0000B3B60000}"/>
    <cellStyle name="Comma 5 13 4 2" xfId="51952" xr:uid="{00000000-0005-0000-0000-0000B4B60000}"/>
    <cellStyle name="Comma 5 13 5" xfId="28451" xr:uid="{00000000-0005-0000-0000-0000B5B60000}"/>
    <cellStyle name="Comma 5 13 5 2" xfId="59833" xr:uid="{00000000-0005-0000-0000-0000B6B60000}"/>
    <cellStyle name="Comma 5 13 6" xfId="12793" xr:uid="{00000000-0005-0000-0000-0000B7B60000}"/>
    <cellStyle name="Comma 5 13 6 2" xfId="44179" xr:uid="{00000000-0005-0000-0000-0000B8B60000}"/>
    <cellStyle name="Comma 5 13 7" xfId="33731" xr:uid="{00000000-0005-0000-0000-0000B9B60000}"/>
    <cellStyle name="Comma 5 14" xfId="2835" xr:uid="{00000000-0005-0000-0000-0000BAB60000}"/>
    <cellStyle name="Comma 5 14 2" xfId="5508" xr:uid="{00000000-0005-0000-0000-0000BBB60000}"/>
    <cellStyle name="Comma 5 14 2 2" xfId="10859" xr:uid="{00000000-0005-0000-0000-0000BCB60000}"/>
    <cellStyle name="Comma 5 14 2 2 2" xfId="23970" xr:uid="{00000000-0005-0000-0000-0000BDB60000}"/>
    <cellStyle name="Comma 5 14 2 2 2 2" xfId="55353" xr:uid="{00000000-0005-0000-0000-0000BEB60000}"/>
    <cellStyle name="Comma 5 14 2 2 3" xfId="42399" xr:uid="{00000000-0005-0000-0000-0000BFB60000}"/>
    <cellStyle name="Comma 5 14 2 3" xfId="31852" xr:uid="{00000000-0005-0000-0000-0000C0B60000}"/>
    <cellStyle name="Comma 5 14 2 3 2" xfId="63234" xr:uid="{00000000-0005-0000-0000-0000C1B60000}"/>
    <cellStyle name="Comma 5 14 2 4" xfId="16195" xr:uid="{00000000-0005-0000-0000-0000C2B60000}"/>
    <cellStyle name="Comma 5 14 2 4 2" xfId="47580" xr:uid="{00000000-0005-0000-0000-0000C3B60000}"/>
    <cellStyle name="Comma 5 14 2 5" xfId="37135" xr:uid="{00000000-0005-0000-0000-0000C4B60000}"/>
    <cellStyle name="Comma 5 14 3" xfId="8213" xr:uid="{00000000-0005-0000-0000-0000C5B60000}"/>
    <cellStyle name="Comma 5 14 3 2" xfId="26597" xr:uid="{00000000-0005-0000-0000-0000C6B60000}"/>
    <cellStyle name="Comma 5 14 3 2 2" xfId="57980" xr:uid="{00000000-0005-0000-0000-0000C7B60000}"/>
    <cellStyle name="Comma 5 14 3 3" xfId="18824" xr:uid="{00000000-0005-0000-0000-0000C8B60000}"/>
    <cellStyle name="Comma 5 14 3 3 2" xfId="50207" xr:uid="{00000000-0005-0000-0000-0000C9B60000}"/>
    <cellStyle name="Comma 5 14 3 4" xfId="39769" xr:uid="{00000000-0005-0000-0000-0000CAB60000}"/>
    <cellStyle name="Comma 5 14 4" xfId="21343" xr:uid="{00000000-0005-0000-0000-0000CBB60000}"/>
    <cellStyle name="Comma 5 14 4 2" xfId="52726" xr:uid="{00000000-0005-0000-0000-0000CCB60000}"/>
    <cellStyle name="Comma 5 14 5" xfId="29225" xr:uid="{00000000-0005-0000-0000-0000CDB60000}"/>
    <cellStyle name="Comma 5 14 5 2" xfId="60607" xr:uid="{00000000-0005-0000-0000-0000CEB60000}"/>
    <cellStyle name="Comma 5 14 6" xfId="13567" xr:uid="{00000000-0005-0000-0000-0000CFB60000}"/>
    <cellStyle name="Comma 5 14 6 2" xfId="44953" xr:uid="{00000000-0005-0000-0000-0000D0B60000}"/>
    <cellStyle name="Comma 5 14 7" xfId="34505" xr:uid="{00000000-0005-0000-0000-0000D1B60000}"/>
    <cellStyle name="Comma 5 15" xfId="2009" xr:uid="{00000000-0005-0000-0000-0000D2B60000}"/>
    <cellStyle name="Comma 5 15 2" xfId="4709" xr:uid="{00000000-0005-0000-0000-0000D3B60000}"/>
    <cellStyle name="Comma 5 15 2 2" xfId="10070" xr:uid="{00000000-0005-0000-0000-0000D4B60000}"/>
    <cellStyle name="Comma 5 15 2 2 2" xfId="25816" xr:uid="{00000000-0005-0000-0000-0000D5B60000}"/>
    <cellStyle name="Comma 5 15 2 2 2 2" xfId="57199" xr:uid="{00000000-0005-0000-0000-0000D6B60000}"/>
    <cellStyle name="Comma 5 15 2 2 3" xfId="41618" xr:uid="{00000000-0005-0000-0000-0000D7B60000}"/>
    <cellStyle name="Comma 5 15 2 3" xfId="31071" xr:uid="{00000000-0005-0000-0000-0000D8B60000}"/>
    <cellStyle name="Comma 5 15 2 3 2" xfId="62453" xr:uid="{00000000-0005-0000-0000-0000D9B60000}"/>
    <cellStyle name="Comma 5 15 2 4" xfId="18043" xr:uid="{00000000-0005-0000-0000-0000DAB60000}"/>
    <cellStyle name="Comma 5 15 2 4 2" xfId="49426" xr:uid="{00000000-0005-0000-0000-0000DBB60000}"/>
    <cellStyle name="Comma 5 15 2 5" xfId="36354" xr:uid="{00000000-0005-0000-0000-0000DCB60000}"/>
    <cellStyle name="Comma 5 15 3" xfId="7412" xr:uid="{00000000-0005-0000-0000-0000DDB60000}"/>
    <cellStyle name="Comma 5 15 3 2" xfId="23189" xr:uid="{00000000-0005-0000-0000-0000DEB60000}"/>
    <cellStyle name="Comma 5 15 3 2 2" xfId="54572" xr:uid="{00000000-0005-0000-0000-0000DFB60000}"/>
    <cellStyle name="Comma 5 15 3 3" xfId="38986" xr:uid="{00000000-0005-0000-0000-0000E0B60000}"/>
    <cellStyle name="Comma 5 15 4" xfId="28444" xr:uid="{00000000-0005-0000-0000-0000E1B60000}"/>
    <cellStyle name="Comma 5 15 4 2" xfId="59826" xr:uid="{00000000-0005-0000-0000-0000E2B60000}"/>
    <cellStyle name="Comma 5 15 5" xfId="15414" xr:uid="{00000000-0005-0000-0000-0000E3B60000}"/>
    <cellStyle name="Comma 5 15 5 2" xfId="46799" xr:uid="{00000000-0005-0000-0000-0000E4B60000}"/>
    <cellStyle name="Comma 5 15 6" xfId="33724" xr:uid="{00000000-0005-0000-0000-0000E5B60000}"/>
    <cellStyle name="Comma 5 16" xfId="2970" xr:uid="{00000000-0005-0000-0000-0000E6B60000}"/>
    <cellStyle name="Comma 5 16 2" xfId="8332" xr:uid="{00000000-0005-0000-0000-0000E7B60000}"/>
    <cellStyle name="Comma 5 16 2 2" xfId="21451" xr:uid="{00000000-0005-0000-0000-0000E8B60000}"/>
    <cellStyle name="Comma 5 16 2 2 2" xfId="52834" xr:uid="{00000000-0005-0000-0000-0000E9B60000}"/>
    <cellStyle name="Comma 5 16 2 3" xfId="39880" xr:uid="{00000000-0005-0000-0000-0000EAB60000}"/>
    <cellStyle name="Comma 5 16 3" xfId="29333" xr:uid="{00000000-0005-0000-0000-0000EBB60000}"/>
    <cellStyle name="Comma 5 16 3 2" xfId="60715" xr:uid="{00000000-0005-0000-0000-0000ECB60000}"/>
    <cellStyle name="Comma 5 16 4" xfId="13676" xr:uid="{00000000-0005-0000-0000-0000EDB60000}"/>
    <cellStyle name="Comma 5 16 4 2" xfId="45061" xr:uid="{00000000-0005-0000-0000-0000EEB60000}"/>
    <cellStyle name="Comma 5 16 5" xfId="34616" xr:uid="{00000000-0005-0000-0000-0000EFB60000}"/>
    <cellStyle name="Comma 5 17" xfId="5674" xr:uid="{00000000-0005-0000-0000-0000F0B60000}"/>
    <cellStyle name="Comma 5 17 2" xfId="24078" xr:uid="{00000000-0005-0000-0000-0000F1B60000}"/>
    <cellStyle name="Comma 5 17 2 2" xfId="55461" xr:uid="{00000000-0005-0000-0000-0000F2B60000}"/>
    <cellStyle name="Comma 5 17 3" xfId="16305" xr:uid="{00000000-0005-0000-0000-0000F3B60000}"/>
    <cellStyle name="Comma 5 17 3 2" xfId="47688" xr:uid="{00000000-0005-0000-0000-0000F4B60000}"/>
    <cellStyle name="Comma 5 17 4" xfId="37248" xr:uid="{00000000-0005-0000-0000-0000F5B60000}"/>
    <cellStyle name="Comma 5 18" xfId="10941" xr:uid="{00000000-0005-0000-0000-0000F6B60000}"/>
    <cellStyle name="Comma 5 18 2" xfId="20562" xr:uid="{00000000-0005-0000-0000-0000F7B60000}"/>
    <cellStyle name="Comma 5 18 2 2" xfId="51945" xr:uid="{00000000-0005-0000-0000-0000F8B60000}"/>
    <cellStyle name="Comma 5 18 3" xfId="42461" xr:uid="{00000000-0005-0000-0000-0000F9B60000}"/>
    <cellStyle name="Comma 5 19" xfId="11020" xr:uid="{00000000-0005-0000-0000-0000FAB60000}"/>
    <cellStyle name="Comma 5 19 2" xfId="26706" xr:uid="{00000000-0005-0000-0000-0000FBB60000}"/>
    <cellStyle name="Comma 5 19 2 2" xfId="58088" xr:uid="{00000000-0005-0000-0000-0000FCB60000}"/>
    <cellStyle name="Comma 5 19 3" xfId="42469" xr:uid="{00000000-0005-0000-0000-0000FDB60000}"/>
    <cellStyle name="Comma 5 2" xfId="2017" xr:uid="{00000000-0005-0000-0000-0000FEB60000}"/>
    <cellStyle name="Comma 5 2 10" xfId="2018" xr:uid="{00000000-0005-0000-0000-0000FFB60000}"/>
    <cellStyle name="Comma 5 2 10 2" xfId="4718" xr:uid="{00000000-0005-0000-0000-000000B70000}"/>
    <cellStyle name="Comma 5 2 10 2 2" xfId="10079" xr:uid="{00000000-0005-0000-0000-000001B70000}"/>
    <cellStyle name="Comma 5 2 10 2 2 2" xfId="23198" xr:uid="{00000000-0005-0000-0000-000002B70000}"/>
    <cellStyle name="Comma 5 2 10 2 2 2 2" xfId="54581" xr:uid="{00000000-0005-0000-0000-000003B70000}"/>
    <cellStyle name="Comma 5 2 10 2 2 3" xfId="41627" xr:uid="{00000000-0005-0000-0000-000004B70000}"/>
    <cellStyle name="Comma 5 2 10 2 3" xfId="31080" xr:uid="{00000000-0005-0000-0000-000005B70000}"/>
    <cellStyle name="Comma 5 2 10 2 3 2" xfId="62462" xr:uid="{00000000-0005-0000-0000-000006B70000}"/>
    <cellStyle name="Comma 5 2 10 2 4" xfId="15423" xr:uid="{00000000-0005-0000-0000-000007B70000}"/>
    <cellStyle name="Comma 5 2 10 2 4 2" xfId="46808" xr:uid="{00000000-0005-0000-0000-000008B70000}"/>
    <cellStyle name="Comma 5 2 10 2 5" xfId="36363" xr:uid="{00000000-0005-0000-0000-000009B70000}"/>
    <cellStyle name="Comma 5 2 10 3" xfId="7421" xr:uid="{00000000-0005-0000-0000-00000AB70000}"/>
    <cellStyle name="Comma 5 2 10 3 2" xfId="25825" xr:uid="{00000000-0005-0000-0000-00000BB70000}"/>
    <cellStyle name="Comma 5 2 10 3 2 2" xfId="57208" xr:uid="{00000000-0005-0000-0000-00000CB70000}"/>
    <cellStyle name="Comma 5 2 10 3 3" xfId="18052" xr:uid="{00000000-0005-0000-0000-00000DB70000}"/>
    <cellStyle name="Comma 5 2 10 3 3 2" xfId="49435" xr:uid="{00000000-0005-0000-0000-00000EB70000}"/>
    <cellStyle name="Comma 5 2 10 3 4" xfId="38995" xr:uid="{00000000-0005-0000-0000-00000FB70000}"/>
    <cellStyle name="Comma 5 2 10 4" xfId="20571" xr:uid="{00000000-0005-0000-0000-000010B70000}"/>
    <cellStyle name="Comma 5 2 10 4 2" xfId="51954" xr:uid="{00000000-0005-0000-0000-000011B70000}"/>
    <cellStyle name="Comma 5 2 10 5" xfId="28453" xr:uid="{00000000-0005-0000-0000-000012B70000}"/>
    <cellStyle name="Comma 5 2 10 5 2" xfId="59835" xr:uid="{00000000-0005-0000-0000-000013B70000}"/>
    <cellStyle name="Comma 5 2 10 6" xfId="12795" xr:uid="{00000000-0005-0000-0000-000014B70000}"/>
    <cellStyle name="Comma 5 2 10 6 2" xfId="44181" xr:uid="{00000000-0005-0000-0000-000015B70000}"/>
    <cellStyle name="Comma 5 2 10 7" xfId="33733" xr:uid="{00000000-0005-0000-0000-000016B70000}"/>
    <cellStyle name="Comma 5 2 11" xfId="4717" xr:uid="{00000000-0005-0000-0000-000017B70000}"/>
    <cellStyle name="Comma 5 2 11 2" xfId="10078" xr:uid="{00000000-0005-0000-0000-000018B70000}"/>
    <cellStyle name="Comma 5 2 11 2 2" xfId="23197" xr:uid="{00000000-0005-0000-0000-000019B70000}"/>
    <cellStyle name="Comma 5 2 11 2 2 2" xfId="54580" xr:uid="{00000000-0005-0000-0000-00001AB70000}"/>
    <cellStyle name="Comma 5 2 11 2 3" xfId="41626" xr:uid="{00000000-0005-0000-0000-00001BB70000}"/>
    <cellStyle name="Comma 5 2 11 3" xfId="31079" xr:uid="{00000000-0005-0000-0000-00001CB70000}"/>
    <cellStyle name="Comma 5 2 11 3 2" xfId="62461" xr:uid="{00000000-0005-0000-0000-00001DB70000}"/>
    <cellStyle name="Comma 5 2 11 4" xfId="15422" xr:uid="{00000000-0005-0000-0000-00001EB70000}"/>
    <cellStyle name="Comma 5 2 11 4 2" xfId="46807" xr:uid="{00000000-0005-0000-0000-00001FB70000}"/>
    <cellStyle name="Comma 5 2 11 5" xfId="36362" xr:uid="{00000000-0005-0000-0000-000020B70000}"/>
    <cellStyle name="Comma 5 2 12" xfId="7420" xr:uid="{00000000-0005-0000-0000-000021B70000}"/>
    <cellStyle name="Comma 5 2 12 2" xfId="25824" xr:uid="{00000000-0005-0000-0000-000022B70000}"/>
    <cellStyle name="Comma 5 2 12 2 2" xfId="57207" xr:uid="{00000000-0005-0000-0000-000023B70000}"/>
    <cellStyle name="Comma 5 2 12 3" xfId="18051" xr:uid="{00000000-0005-0000-0000-000024B70000}"/>
    <cellStyle name="Comma 5 2 12 3 2" xfId="49434" xr:uid="{00000000-0005-0000-0000-000025B70000}"/>
    <cellStyle name="Comma 5 2 12 4" xfId="38994" xr:uid="{00000000-0005-0000-0000-000026B70000}"/>
    <cellStyle name="Comma 5 2 13" xfId="20570" xr:uid="{00000000-0005-0000-0000-000027B70000}"/>
    <cellStyle name="Comma 5 2 13 2" xfId="51953" xr:uid="{00000000-0005-0000-0000-000028B70000}"/>
    <cellStyle name="Comma 5 2 14" xfId="28452" xr:uid="{00000000-0005-0000-0000-000029B70000}"/>
    <cellStyle name="Comma 5 2 14 2" xfId="59834" xr:uid="{00000000-0005-0000-0000-00002AB70000}"/>
    <cellStyle name="Comma 5 2 15" xfId="12794" xr:uid="{00000000-0005-0000-0000-00002BB70000}"/>
    <cellStyle name="Comma 5 2 15 2" xfId="44180" xr:uid="{00000000-0005-0000-0000-00002CB70000}"/>
    <cellStyle name="Comma 5 2 16" xfId="33732" xr:uid="{00000000-0005-0000-0000-00002DB70000}"/>
    <cellStyle name="Comma 5 2 2" xfId="2019" xr:uid="{00000000-0005-0000-0000-00002EB70000}"/>
    <cellStyle name="Comma 5 2 2 10" xfId="4719" xr:uid="{00000000-0005-0000-0000-00002FB70000}"/>
    <cellStyle name="Comma 5 2 2 10 2" xfId="10080" xr:uid="{00000000-0005-0000-0000-000030B70000}"/>
    <cellStyle name="Comma 5 2 2 10 2 2" xfId="23199" xr:uid="{00000000-0005-0000-0000-000031B70000}"/>
    <cellStyle name="Comma 5 2 2 10 2 2 2" xfId="54582" xr:uid="{00000000-0005-0000-0000-000032B70000}"/>
    <cellStyle name="Comma 5 2 2 10 2 3" xfId="41628" xr:uid="{00000000-0005-0000-0000-000033B70000}"/>
    <cellStyle name="Comma 5 2 2 10 3" xfId="31081" xr:uid="{00000000-0005-0000-0000-000034B70000}"/>
    <cellStyle name="Comma 5 2 2 10 3 2" xfId="62463" xr:uid="{00000000-0005-0000-0000-000035B70000}"/>
    <cellStyle name="Comma 5 2 2 10 4" xfId="15424" xr:uid="{00000000-0005-0000-0000-000036B70000}"/>
    <cellStyle name="Comma 5 2 2 10 4 2" xfId="46809" xr:uid="{00000000-0005-0000-0000-000037B70000}"/>
    <cellStyle name="Comma 5 2 2 10 5" xfId="36364" xr:uid="{00000000-0005-0000-0000-000038B70000}"/>
    <cellStyle name="Comma 5 2 2 11" xfId="7422" xr:uid="{00000000-0005-0000-0000-000039B70000}"/>
    <cellStyle name="Comma 5 2 2 11 2" xfId="25826" xr:uid="{00000000-0005-0000-0000-00003AB70000}"/>
    <cellStyle name="Comma 5 2 2 11 2 2" xfId="57209" xr:uid="{00000000-0005-0000-0000-00003BB70000}"/>
    <cellStyle name="Comma 5 2 2 11 3" xfId="18053" xr:uid="{00000000-0005-0000-0000-00003CB70000}"/>
    <cellStyle name="Comma 5 2 2 11 3 2" xfId="49436" xr:uid="{00000000-0005-0000-0000-00003DB70000}"/>
    <cellStyle name="Comma 5 2 2 11 4" xfId="38996" xr:uid="{00000000-0005-0000-0000-00003EB70000}"/>
    <cellStyle name="Comma 5 2 2 12" xfId="20572" xr:uid="{00000000-0005-0000-0000-00003FB70000}"/>
    <cellStyle name="Comma 5 2 2 12 2" xfId="51955" xr:uid="{00000000-0005-0000-0000-000040B70000}"/>
    <cellStyle name="Comma 5 2 2 13" xfId="28454" xr:uid="{00000000-0005-0000-0000-000041B70000}"/>
    <cellStyle name="Comma 5 2 2 13 2" xfId="59836" xr:uid="{00000000-0005-0000-0000-000042B70000}"/>
    <cellStyle name="Comma 5 2 2 14" xfId="12796" xr:uid="{00000000-0005-0000-0000-000043B70000}"/>
    <cellStyle name="Comma 5 2 2 14 2" xfId="44182" xr:uid="{00000000-0005-0000-0000-000044B70000}"/>
    <cellStyle name="Comma 5 2 2 15" xfId="33734" xr:uid="{00000000-0005-0000-0000-000045B70000}"/>
    <cellStyle name="Comma 5 2 2 2" xfId="2020" xr:uid="{00000000-0005-0000-0000-000046B70000}"/>
    <cellStyle name="Comma 5 2 2 2 10" xfId="33735" xr:uid="{00000000-0005-0000-0000-000047B70000}"/>
    <cellStyle name="Comma 5 2 2 2 2" xfId="2021" xr:uid="{00000000-0005-0000-0000-000048B70000}"/>
    <cellStyle name="Comma 5 2 2 2 2 2" xfId="2022" xr:uid="{00000000-0005-0000-0000-000049B70000}"/>
    <cellStyle name="Comma 5 2 2 2 2 2 2" xfId="4722" xr:uid="{00000000-0005-0000-0000-00004AB70000}"/>
    <cellStyle name="Comma 5 2 2 2 2 2 2 2" xfId="10083" xr:uid="{00000000-0005-0000-0000-00004BB70000}"/>
    <cellStyle name="Comma 5 2 2 2 2 2 2 2 2" xfId="23202" xr:uid="{00000000-0005-0000-0000-00004CB70000}"/>
    <cellStyle name="Comma 5 2 2 2 2 2 2 2 2 2" xfId="54585" xr:uid="{00000000-0005-0000-0000-00004DB70000}"/>
    <cellStyle name="Comma 5 2 2 2 2 2 2 2 3" xfId="41631" xr:uid="{00000000-0005-0000-0000-00004EB70000}"/>
    <cellStyle name="Comma 5 2 2 2 2 2 2 3" xfId="31084" xr:uid="{00000000-0005-0000-0000-00004FB70000}"/>
    <cellStyle name="Comma 5 2 2 2 2 2 2 3 2" xfId="62466" xr:uid="{00000000-0005-0000-0000-000050B70000}"/>
    <cellStyle name="Comma 5 2 2 2 2 2 2 4" xfId="15427" xr:uid="{00000000-0005-0000-0000-000051B70000}"/>
    <cellStyle name="Comma 5 2 2 2 2 2 2 4 2" xfId="46812" xr:uid="{00000000-0005-0000-0000-000052B70000}"/>
    <cellStyle name="Comma 5 2 2 2 2 2 2 5" xfId="36367" xr:uid="{00000000-0005-0000-0000-000053B70000}"/>
    <cellStyle name="Comma 5 2 2 2 2 2 3" xfId="7425" xr:uid="{00000000-0005-0000-0000-000054B70000}"/>
    <cellStyle name="Comma 5 2 2 2 2 2 3 2" xfId="25829" xr:uid="{00000000-0005-0000-0000-000055B70000}"/>
    <cellStyle name="Comma 5 2 2 2 2 2 3 2 2" xfId="57212" xr:uid="{00000000-0005-0000-0000-000056B70000}"/>
    <cellStyle name="Comma 5 2 2 2 2 2 3 3" xfId="18056" xr:uid="{00000000-0005-0000-0000-000057B70000}"/>
    <cellStyle name="Comma 5 2 2 2 2 2 3 3 2" xfId="49439" xr:uid="{00000000-0005-0000-0000-000058B70000}"/>
    <cellStyle name="Comma 5 2 2 2 2 2 3 4" xfId="38999" xr:uid="{00000000-0005-0000-0000-000059B70000}"/>
    <cellStyle name="Comma 5 2 2 2 2 2 4" xfId="20575" xr:uid="{00000000-0005-0000-0000-00005AB70000}"/>
    <cellStyle name="Comma 5 2 2 2 2 2 4 2" xfId="51958" xr:uid="{00000000-0005-0000-0000-00005BB70000}"/>
    <cellStyle name="Comma 5 2 2 2 2 2 5" xfId="28457" xr:uid="{00000000-0005-0000-0000-00005CB70000}"/>
    <cellStyle name="Comma 5 2 2 2 2 2 5 2" xfId="59839" xr:uid="{00000000-0005-0000-0000-00005DB70000}"/>
    <cellStyle name="Comma 5 2 2 2 2 2 6" xfId="12799" xr:uid="{00000000-0005-0000-0000-00005EB70000}"/>
    <cellStyle name="Comma 5 2 2 2 2 2 6 2" xfId="44185" xr:uid="{00000000-0005-0000-0000-00005FB70000}"/>
    <cellStyle name="Comma 5 2 2 2 2 2 7" xfId="33737" xr:uid="{00000000-0005-0000-0000-000060B70000}"/>
    <cellStyle name="Comma 5 2 2 2 2 3" xfId="4721" xr:uid="{00000000-0005-0000-0000-000061B70000}"/>
    <cellStyle name="Comma 5 2 2 2 2 3 2" xfId="10082" xr:uid="{00000000-0005-0000-0000-000062B70000}"/>
    <cellStyle name="Comma 5 2 2 2 2 3 2 2" xfId="23201" xr:uid="{00000000-0005-0000-0000-000063B70000}"/>
    <cellStyle name="Comma 5 2 2 2 2 3 2 2 2" xfId="54584" xr:uid="{00000000-0005-0000-0000-000064B70000}"/>
    <cellStyle name="Comma 5 2 2 2 2 3 2 3" xfId="41630" xr:uid="{00000000-0005-0000-0000-000065B70000}"/>
    <cellStyle name="Comma 5 2 2 2 2 3 3" xfId="31083" xr:uid="{00000000-0005-0000-0000-000066B70000}"/>
    <cellStyle name="Comma 5 2 2 2 2 3 3 2" xfId="62465" xr:uid="{00000000-0005-0000-0000-000067B70000}"/>
    <cellStyle name="Comma 5 2 2 2 2 3 4" xfId="15426" xr:uid="{00000000-0005-0000-0000-000068B70000}"/>
    <cellStyle name="Comma 5 2 2 2 2 3 4 2" xfId="46811" xr:uid="{00000000-0005-0000-0000-000069B70000}"/>
    <cellStyle name="Comma 5 2 2 2 2 3 5" xfId="36366" xr:uid="{00000000-0005-0000-0000-00006AB70000}"/>
    <cellStyle name="Comma 5 2 2 2 2 4" xfId="7424" xr:uid="{00000000-0005-0000-0000-00006BB70000}"/>
    <cellStyle name="Comma 5 2 2 2 2 4 2" xfId="25828" xr:uid="{00000000-0005-0000-0000-00006CB70000}"/>
    <cellStyle name="Comma 5 2 2 2 2 4 2 2" xfId="57211" xr:uid="{00000000-0005-0000-0000-00006DB70000}"/>
    <cellStyle name="Comma 5 2 2 2 2 4 3" xfId="18055" xr:uid="{00000000-0005-0000-0000-00006EB70000}"/>
    <cellStyle name="Comma 5 2 2 2 2 4 3 2" xfId="49438" xr:uid="{00000000-0005-0000-0000-00006FB70000}"/>
    <cellStyle name="Comma 5 2 2 2 2 4 4" xfId="38998" xr:uid="{00000000-0005-0000-0000-000070B70000}"/>
    <cellStyle name="Comma 5 2 2 2 2 5" xfId="20574" xr:uid="{00000000-0005-0000-0000-000071B70000}"/>
    <cellStyle name="Comma 5 2 2 2 2 5 2" xfId="51957" xr:uid="{00000000-0005-0000-0000-000072B70000}"/>
    <cellStyle name="Comma 5 2 2 2 2 6" xfId="28456" xr:uid="{00000000-0005-0000-0000-000073B70000}"/>
    <cellStyle name="Comma 5 2 2 2 2 6 2" xfId="59838" xr:uid="{00000000-0005-0000-0000-000074B70000}"/>
    <cellStyle name="Comma 5 2 2 2 2 7" xfId="12798" xr:uid="{00000000-0005-0000-0000-000075B70000}"/>
    <cellStyle name="Comma 5 2 2 2 2 7 2" xfId="44184" xr:uid="{00000000-0005-0000-0000-000076B70000}"/>
    <cellStyle name="Comma 5 2 2 2 2 8" xfId="33736" xr:uid="{00000000-0005-0000-0000-000077B70000}"/>
    <cellStyle name="Comma 5 2 2 2 3" xfId="2023" xr:uid="{00000000-0005-0000-0000-000078B70000}"/>
    <cellStyle name="Comma 5 2 2 2 3 2" xfId="4723" xr:uid="{00000000-0005-0000-0000-000079B70000}"/>
    <cellStyle name="Comma 5 2 2 2 3 2 2" xfId="10084" xr:uid="{00000000-0005-0000-0000-00007AB70000}"/>
    <cellStyle name="Comma 5 2 2 2 3 2 2 2" xfId="23203" xr:uid="{00000000-0005-0000-0000-00007BB70000}"/>
    <cellStyle name="Comma 5 2 2 2 3 2 2 2 2" xfId="54586" xr:uid="{00000000-0005-0000-0000-00007CB70000}"/>
    <cellStyle name="Comma 5 2 2 2 3 2 2 3" xfId="41632" xr:uid="{00000000-0005-0000-0000-00007DB70000}"/>
    <cellStyle name="Comma 5 2 2 2 3 2 3" xfId="31085" xr:uid="{00000000-0005-0000-0000-00007EB70000}"/>
    <cellStyle name="Comma 5 2 2 2 3 2 3 2" xfId="62467" xr:uid="{00000000-0005-0000-0000-00007FB70000}"/>
    <cellStyle name="Comma 5 2 2 2 3 2 4" xfId="15428" xr:uid="{00000000-0005-0000-0000-000080B70000}"/>
    <cellStyle name="Comma 5 2 2 2 3 2 4 2" xfId="46813" xr:uid="{00000000-0005-0000-0000-000081B70000}"/>
    <cellStyle name="Comma 5 2 2 2 3 2 5" xfId="36368" xr:uid="{00000000-0005-0000-0000-000082B70000}"/>
    <cellStyle name="Comma 5 2 2 2 3 3" xfId="7426" xr:uid="{00000000-0005-0000-0000-000083B70000}"/>
    <cellStyle name="Comma 5 2 2 2 3 3 2" xfId="25830" xr:uid="{00000000-0005-0000-0000-000084B70000}"/>
    <cellStyle name="Comma 5 2 2 2 3 3 2 2" xfId="57213" xr:uid="{00000000-0005-0000-0000-000085B70000}"/>
    <cellStyle name="Comma 5 2 2 2 3 3 3" xfId="18057" xr:uid="{00000000-0005-0000-0000-000086B70000}"/>
    <cellStyle name="Comma 5 2 2 2 3 3 3 2" xfId="49440" xr:uid="{00000000-0005-0000-0000-000087B70000}"/>
    <cellStyle name="Comma 5 2 2 2 3 3 4" xfId="39000" xr:uid="{00000000-0005-0000-0000-000088B70000}"/>
    <cellStyle name="Comma 5 2 2 2 3 4" xfId="20576" xr:uid="{00000000-0005-0000-0000-000089B70000}"/>
    <cellStyle name="Comma 5 2 2 2 3 4 2" xfId="51959" xr:uid="{00000000-0005-0000-0000-00008AB70000}"/>
    <cellStyle name="Comma 5 2 2 2 3 5" xfId="28458" xr:uid="{00000000-0005-0000-0000-00008BB70000}"/>
    <cellStyle name="Comma 5 2 2 2 3 5 2" xfId="59840" xr:uid="{00000000-0005-0000-0000-00008CB70000}"/>
    <cellStyle name="Comma 5 2 2 2 3 6" xfId="12800" xr:uid="{00000000-0005-0000-0000-00008DB70000}"/>
    <cellStyle name="Comma 5 2 2 2 3 6 2" xfId="44186" xr:uid="{00000000-0005-0000-0000-00008EB70000}"/>
    <cellStyle name="Comma 5 2 2 2 3 7" xfId="33738" xr:uid="{00000000-0005-0000-0000-00008FB70000}"/>
    <cellStyle name="Comma 5 2 2 2 4" xfId="2024" xr:uid="{00000000-0005-0000-0000-000090B70000}"/>
    <cellStyle name="Comma 5 2 2 2 4 2" xfId="4724" xr:uid="{00000000-0005-0000-0000-000091B70000}"/>
    <cellStyle name="Comma 5 2 2 2 4 2 2" xfId="10085" xr:uid="{00000000-0005-0000-0000-000092B70000}"/>
    <cellStyle name="Comma 5 2 2 2 4 2 2 2" xfId="23204" xr:uid="{00000000-0005-0000-0000-000093B70000}"/>
    <cellStyle name="Comma 5 2 2 2 4 2 2 2 2" xfId="54587" xr:uid="{00000000-0005-0000-0000-000094B70000}"/>
    <cellStyle name="Comma 5 2 2 2 4 2 2 3" xfId="41633" xr:uid="{00000000-0005-0000-0000-000095B70000}"/>
    <cellStyle name="Comma 5 2 2 2 4 2 3" xfId="31086" xr:uid="{00000000-0005-0000-0000-000096B70000}"/>
    <cellStyle name="Comma 5 2 2 2 4 2 3 2" xfId="62468" xr:uid="{00000000-0005-0000-0000-000097B70000}"/>
    <cellStyle name="Comma 5 2 2 2 4 2 4" xfId="15429" xr:uid="{00000000-0005-0000-0000-000098B70000}"/>
    <cellStyle name="Comma 5 2 2 2 4 2 4 2" xfId="46814" xr:uid="{00000000-0005-0000-0000-000099B70000}"/>
    <cellStyle name="Comma 5 2 2 2 4 2 5" xfId="36369" xr:uid="{00000000-0005-0000-0000-00009AB70000}"/>
    <cellStyle name="Comma 5 2 2 2 4 3" xfId="7427" xr:uid="{00000000-0005-0000-0000-00009BB70000}"/>
    <cellStyle name="Comma 5 2 2 2 4 3 2" xfId="25831" xr:uid="{00000000-0005-0000-0000-00009CB70000}"/>
    <cellStyle name="Comma 5 2 2 2 4 3 2 2" xfId="57214" xr:uid="{00000000-0005-0000-0000-00009DB70000}"/>
    <cellStyle name="Comma 5 2 2 2 4 3 3" xfId="18058" xr:uid="{00000000-0005-0000-0000-00009EB70000}"/>
    <cellStyle name="Comma 5 2 2 2 4 3 3 2" xfId="49441" xr:uid="{00000000-0005-0000-0000-00009FB70000}"/>
    <cellStyle name="Comma 5 2 2 2 4 3 4" xfId="39001" xr:uid="{00000000-0005-0000-0000-0000A0B70000}"/>
    <cellStyle name="Comma 5 2 2 2 4 4" xfId="20577" xr:uid="{00000000-0005-0000-0000-0000A1B70000}"/>
    <cellStyle name="Comma 5 2 2 2 4 4 2" xfId="51960" xr:uid="{00000000-0005-0000-0000-0000A2B70000}"/>
    <cellStyle name="Comma 5 2 2 2 4 5" xfId="28459" xr:uid="{00000000-0005-0000-0000-0000A3B70000}"/>
    <cellStyle name="Comma 5 2 2 2 4 5 2" xfId="59841" xr:uid="{00000000-0005-0000-0000-0000A4B70000}"/>
    <cellStyle name="Comma 5 2 2 2 4 6" xfId="12801" xr:uid="{00000000-0005-0000-0000-0000A5B70000}"/>
    <cellStyle name="Comma 5 2 2 2 4 6 2" xfId="44187" xr:uid="{00000000-0005-0000-0000-0000A6B70000}"/>
    <cellStyle name="Comma 5 2 2 2 4 7" xfId="33739" xr:uid="{00000000-0005-0000-0000-0000A7B70000}"/>
    <cellStyle name="Comma 5 2 2 2 5" xfId="4720" xr:uid="{00000000-0005-0000-0000-0000A8B70000}"/>
    <cellStyle name="Comma 5 2 2 2 5 2" xfId="10081" xr:uid="{00000000-0005-0000-0000-0000A9B70000}"/>
    <cellStyle name="Comma 5 2 2 2 5 2 2" xfId="23200" xr:uid="{00000000-0005-0000-0000-0000AAB70000}"/>
    <cellStyle name="Comma 5 2 2 2 5 2 2 2" xfId="54583" xr:uid="{00000000-0005-0000-0000-0000ABB70000}"/>
    <cellStyle name="Comma 5 2 2 2 5 2 3" xfId="41629" xr:uid="{00000000-0005-0000-0000-0000ACB70000}"/>
    <cellStyle name="Comma 5 2 2 2 5 3" xfId="31082" xr:uid="{00000000-0005-0000-0000-0000ADB70000}"/>
    <cellStyle name="Comma 5 2 2 2 5 3 2" xfId="62464" xr:uid="{00000000-0005-0000-0000-0000AEB70000}"/>
    <cellStyle name="Comma 5 2 2 2 5 4" xfId="15425" xr:uid="{00000000-0005-0000-0000-0000AFB70000}"/>
    <cellStyle name="Comma 5 2 2 2 5 4 2" xfId="46810" xr:uid="{00000000-0005-0000-0000-0000B0B70000}"/>
    <cellStyle name="Comma 5 2 2 2 5 5" xfId="36365" xr:uid="{00000000-0005-0000-0000-0000B1B70000}"/>
    <cellStyle name="Comma 5 2 2 2 6" xfId="7423" xr:uid="{00000000-0005-0000-0000-0000B2B70000}"/>
    <cellStyle name="Comma 5 2 2 2 6 2" xfId="25827" xr:uid="{00000000-0005-0000-0000-0000B3B70000}"/>
    <cellStyle name="Comma 5 2 2 2 6 2 2" xfId="57210" xr:uid="{00000000-0005-0000-0000-0000B4B70000}"/>
    <cellStyle name="Comma 5 2 2 2 6 3" xfId="18054" xr:uid="{00000000-0005-0000-0000-0000B5B70000}"/>
    <cellStyle name="Comma 5 2 2 2 6 3 2" xfId="49437" xr:uid="{00000000-0005-0000-0000-0000B6B70000}"/>
    <cellStyle name="Comma 5 2 2 2 6 4" xfId="38997" xr:uid="{00000000-0005-0000-0000-0000B7B70000}"/>
    <cellStyle name="Comma 5 2 2 2 7" xfId="20573" xr:uid="{00000000-0005-0000-0000-0000B8B70000}"/>
    <cellStyle name="Comma 5 2 2 2 7 2" xfId="51956" xr:uid="{00000000-0005-0000-0000-0000B9B70000}"/>
    <cellStyle name="Comma 5 2 2 2 8" xfId="28455" xr:uid="{00000000-0005-0000-0000-0000BAB70000}"/>
    <cellStyle name="Comma 5 2 2 2 8 2" xfId="59837" xr:uid="{00000000-0005-0000-0000-0000BBB70000}"/>
    <cellStyle name="Comma 5 2 2 2 9" xfId="12797" xr:uid="{00000000-0005-0000-0000-0000BCB70000}"/>
    <cellStyle name="Comma 5 2 2 2 9 2" xfId="44183" xr:uid="{00000000-0005-0000-0000-0000BDB70000}"/>
    <cellStyle name="Comma 5 2 2 3" xfId="2025" xr:uid="{00000000-0005-0000-0000-0000BEB70000}"/>
    <cellStyle name="Comma 5 2 2 3 10" xfId="33740" xr:uid="{00000000-0005-0000-0000-0000BFB70000}"/>
    <cellStyle name="Comma 5 2 2 3 2" xfId="2026" xr:uid="{00000000-0005-0000-0000-0000C0B70000}"/>
    <cellStyle name="Comma 5 2 2 3 2 2" xfId="2027" xr:uid="{00000000-0005-0000-0000-0000C1B70000}"/>
    <cellStyle name="Comma 5 2 2 3 2 2 2" xfId="4727" xr:uid="{00000000-0005-0000-0000-0000C2B70000}"/>
    <cellStyle name="Comma 5 2 2 3 2 2 2 2" xfId="10088" xr:uid="{00000000-0005-0000-0000-0000C3B70000}"/>
    <cellStyle name="Comma 5 2 2 3 2 2 2 2 2" xfId="23207" xr:uid="{00000000-0005-0000-0000-0000C4B70000}"/>
    <cellStyle name="Comma 5 2 2 3 2 2 2 2 2 2" xfId="54590" xr:uid="{00000000-0005-0000-0000-0000C5B70000}"/>
    <cellStyle name="Comma 5 2 2 3 2 2 2 2 3" xfId="41636" xr:uid="{00000000-0005-0000-0000-0000C6B70000}"/>
    <cellStyle name="Comma 5 2 2 3 2 2 2 3" xfId="31089" xr:uid="{00000000-0005-0000-0000-0000C7B70000}"/>
    <cellStyle name="Comma 5 2 2 3 2 2 2 3 2" xfId="62471" xr:uid="{00000000-0005-0000-0000-0000C8B70000}"/>
    <cellStyle name="Comma 5 2 2 3 2 2 2 4" xfId="15432" xr:uid="{00000000-0005-0000-0000-0000C9B70000}"/>
    <cellStyle name="Comma 5 2 2 3 2 2 2 4 2" xfId="46817" xr:uid="{00000000-0005-0000-0000-0000CAB70000}"/>
    <cellStyle name="Comma 5 2 2 3 2 2 2 5" xfId="36372" xr:uid="{00000000-0005-0000-0000-0000CBB70000}"/>
    <cellStyle name="Comma 5 2 2 3 2 2 3" xfId="7430" xr:uid="{00000000-0005-0000-0000-0000CCB70000}"/>
    <cellStyle name="Comma 5 2 2 3 2 2 3 2" xfId="25834" xr:uid="{00000000-0005-0000-0000-0000CDB70000}"/>
    <cellStyle name="Comma 5 2 2 3 2 2 3 2 2" xfId="57217" xr:uid="{00000000-0005-0000-0000-0000CEB70000}"/>
    <cellStyle name="Comma 5 2 2 3 2 2 3 3" xfId="18061" xr:uid="{00000000-0005-0000-0000-0000CFB70000}"/>
    <cellStyle name="Comma 5 2 2 3 2 2 3 3 2" xfId="49444" xr:uid="{00000000-0005-0000-0000-0000D0B70000}"/>
    <cellStyle name="Comma 5 2 2 3 2 2 3 4" xfId="39004" xr:uid="{00000000-0005-0000-0000-0000D1B70000}"/>
    <cellStyle name="Comma 5 2 2 3 2 2 4" xfId="20580" xr:uid="{00000000-0005-0000-0000-0000D2B70000}"/>
    <cellStyle name="Comma 5 2 2 3 2 2 4 2" xfId="51963" xr:uid="{00000000-0005-0000-0000-0000D3B70000}"/>
    <cellStyle name="Comma 5 2 2 3 2 2 5" xfId="28462" xr:uid="{00000000-0005-0000-0000-0000D4B70000}"/>
    <cellStyle name="Comma 5 2 2 3 2 2 5 2" xfId="59844" xr:uid="{00000000-0005-0000-0000-0000D5B70000}"/>
    <cellStyle name="Comma 5 2 2 3 2 2 6" xfId="12804" xr:uid="{00000000-0005-0000-0000-0000D6B70000}"/>
    <cellStyle name="Comma 5 2 2 3 2 2 6 2" xfId="44190" xr:uid="{00000000-0005-0000-0000-0000D7B70000}"/>
    <cellStyle name="Comma 5 2 2 3 2 2 7" xfId="33742" xr:uid="{00000000-0005-0000-0000-0000D8B70000}"/>
    <cellStyle name="Comma 5 2 2 3 2 3" xfId="4726" xr:uid="{00000000-0005-0000-0000-0000D9B70000}"/>
    <cellStyle name="Comma 5 2 2 3 2 3 2" xfId="10087" xr:uid="{00000000-0005-0000-0000-0000DAB70000}"/>
    <cellStyle name="Comma 5 2 2 3 2 3 2 2" xfId="23206" xr:uid="{00000000-0005-0000-0000-0000DBB70000}"/>
    <cellStyle name="Comma 5 2 2 3 2 3 2 2 2" xfId="54589" xr:uid="{00000000-0005-0000-0000-0000DCB70000}"/>
    <cellStyle name="Comma 5 2 2 3 2 3 2 3" xfId="41635" xr:uid="{00000000-0005-0000-0000-0000DDB70000}"/>
    <cellStyle name="Comma 5 2 2 3 2 3 3" xfId="31088" xr:uid="{00000000-0005-0000-0000-0000DEB70000}"/>
    <cellStyle name="Comma 5 2 2 3 2 3 3 2" xfId="62470" xr:uid="{00000000-0005-0000-0000-0000DFB70000}"/>
    <cellStyle name="Comma 5 2 2 3 2 3 4" xfId="15431" xr:uid="{00000000-0005-0000-0000-0000E0B70000}"/>
    <cellStyle name="Comma 5 2 2 3 2 3 4 2" xfId="46816" xr:uid="{00000000-0005-0000-0000-0000E1B70000}"/>
    <cellStyle name="Comma 5 2 2 3 2 3 5" xfId="36371" xr:uid="{00000000-0005-0000-0000-0000E2B70000}"/>
    <cellStyle name="Comma 5 2 2 3 2 4" xfId="7429" xr:uid="{00000000-0005-0000-0000-0000E3B70000}"/>
    <cellStyle name="Comma 5 2 2 3 2 4 2" xfId="25833" xr:uid="{00000000-0005-0000-0000-0000E4B70000}"/>
    <cellStyle name="Comma 5 2 2 3 2 4 2 2" xfId="57216" xr:uid="{00000000-0005-0000-0000-0000E5B70000}"/>
    <cellStyle name="Comma 5 2 2 3 2 4 3" xfId="18060" xr:uid="{00000000-0005-0000-0000-0000E6B70000}"/>
    <cellStyle name="Comma 5 2 2 3 2 4 3 2" xfId="49443" xr:uid="{00000000-0005-0000-0000-0000E7B70000}"/>
    <cellStyle name="Comma 5 2 2 3 2 4 4" xfId="39003" xr:uid="{00000000-0005-0000-0000-0000E8B70000}"/>
    <cellStyle name="Comma 5 2 2 3 2 5" xfId="20579" xr:uid="{00000000-0005-0000-0000-0000E9B70000}"/>
    <cellStyle name="Comma 5 2 2 3 2 5 2" xfId="51962" xr:uid="{00000000-0005-0000-0000-0000EAB70000}"/>
    <cellStyle name="Comma 5 2 2 3 2 6" xfId="28461" xr:uid="{00000000-0005-0000-0000-0000EBB70000}"/>
    <cellStyle name="Comma 5 2 2 3 2 6 2" xfId="59843" xr:uid="{00000000-0005-0000-0000-0000ECB70000}"/>
    <cellStyle name="Comma 5 2 2 3 2 7" xfId="12803" xr:uid="{00000000-0005-0000-0000-0000EDB70000}"/>
    <cellStyle name="Comma 5 2 2 3 2 7 2" xfId="44189" xr:uid="{00000000-0005-0000-0000-0000EEB70000}"/>
    <cellStyle name="Comma 5 2 2 3 2 8" xfId="33741" xr:uid="{00000000-0005-0000-0000-0000EFB70000}"/>
    <cellStyle name="Comma 5 2 2 3 3" xfId="2028" xr:uid="{00000000-0005-0000-0000-0000F0B70000}"/>
    <cellStyle name="Comma 5 2 2 3 3 2" xfId="4728" xr:uid="{00000000-0005-0000-0000-0000F1B70000}"/>
    <cellStyle name="Comma 5 2 2 3 3 2 2" xfId="10089" xr:uid="{00000000-0005-0000-0000-0000F2B70000}"/>
    <cellStyle name="Comma 5 2 2 3 3 2 2 2" xfId="23208" xr:uid="{00000000-0005-0000-0000-0000F3B70000}"/>
    <cellStyle name="Comma 5 2 2 3 3 2 2 2 2" xfId="54591" xr:uid="{00000000-0005-0000-0000-0000F4B70000}"/>
    <cellStyle name="Comma 5 2 2 3 3 2 2 3" xfId="41637" xr:uid="{00000000-0005-0000-0000-0000F5B70000}"/>
    <cellStyle name="Comma 5 2 2 3 3 2 3" xfId="31090" xr:uid="{00000000-0005-0000-0000-0000F6B70000}"/>
    <cellStyle name="Comma 5 2 2 3 3 2 3 2" xfId="62472" xr:uid="{00000000-0005-0000-0000-0000F7B70000}"/>
    <cellStyle name="Comma 5 2 2 3 3 2 4" xfId="15433" xr:uid="{00000000-0005-0000-0000-0000F8B70000}"/>
    <cellStyle name="Comma 5 2 2 3 3 2 4 2" xfId="46818" xr:uid="{00000000-0005-0000-0000-0000F9B70000}"/>
    <cellStyle name="Comma 5 2 2 3 3 2 5" xfId="36373" xr:uid="{00000000-0005-0000-0000-0000FAB70000}"/>
    <cellStyle name="Comma 5 2 2 3 3 3" xfId="7431" xr:uid="{00000000-0005-0000-0000-0000FBB70000}"/>
    <cellStyle name="Comma 5 2 2 3 3 3 2" xfId="25835" xr:uid="{00000000-0005-0000-0000-0000FCB70000}"/>
    <cellStyle name="Comma 5 2 2 3 3 3 2 2" xfId="57218" xr:uid="{00000000-0005-0000-0000-0000FDB70000}"/>
    <cellStyle name="Comma 5 2 2 3 3 3 3" xfId="18062" xr:uid="{00000000-0005-0000-0000-0000FEB70000}"/>
    <cellStyle name="Comma 5 2 2 3 3 3 3 2" xfId="49445" xr:uid="{00000000-0005-0000-0000-0000FFB70000}"/>
    <cellStyle name="Comma 5 2 2 3 3 3 4" xfId="39005" xr:uid="{00000000-0005-0000-0000-000000B80000}"/>
    <cellStyle name="Comma 5 2 2 3 3 4" xfId="20581" xr:uid="{00000000-0005-0000-0000-000001B80000}"/>
    <cellStyle name="Comma 5 2 2 3 3 4 2" xfId="51964" xr:uid="{00000000-0005-0000-0000-000002B80000}"/>
    <cellStyle name="Comma 5 2 2 3 3 5" xfId="28463" xr:uid="{00000000-0005-0000-0000-000003B80000}"/>
    <cellStyle name="Comma 5 2 2 3 3 5 2" xfId="59845" xr:uid="{00000000-0005-0000-0000-000004B80000}"/>
    <cellStyle name="Comma 5 2 2 3 3 6" xfId="12805" xr:uid="{00000000-0005-0000-0000-000005B80000}"/>
    <cellStyle name="Comma 5 2 2 3 3 6 2" xfId="44191" xr:uid="{00000000-0005-0000-0000-000006B80000}"/>
    <cellStyle name="Comma 5 2 2 3 3 7" xfId="33743" xr:uid="{00000000-0005-0000-0000-000007B80000}"/>
    <cellStyle name="Comma 5 2 2 3 4" xfId="2029" xr:uid="{00000000-0005-0000-0000-000008B80000}"/>
    <cellStyle name="Comma 5 2 2 3 4 2" xfId="4729" xr:uid="{00000000-0005-0000-0000-000009B80000}"/>
    <cellStyle name="Comma 5 2 2 3 4 2 2" xfId="10090" xr:uid="{00000000-0005-0000-0000-00000AB80000}"/>
    <cellStyle name="Comma 5 2 2 3 4 2 2 2" xfId="23209" xr:uid="{00000000-0005-0000-0000-00000BB80000}"/>
    <cellStyle name="Comma 5 2 2 3 4 2 2 2 2" xfId="54592" xr:uid="{00000000-0005-0000-0000-00000CB80000}"/>
    <cellStyle name="Comma 5 2 2 3 4 2 2 3" xfId="41638" xr:uid="{00000000-0005-0000-0000-00000DB80000}"/>
    <cellStyle name="Comma 5 2 2 3 4 2 3" xfId="31091" xr:uid="{00000000-0005-0000-0000-00000EB80000}"/>
    <cellStyle name="Comma 5 2 2 3 4 2 3 2" xfId="62473" xr:uid="{00000000-0005-0000-0000-00000FB80000}"/>
    <cellStyle name="Comma 5 2 2 3 4 2 4" xfId="15434" xr:uid="{00000000-0005-0000-0000-000010B80000}"/>
    <cellStyle name="Comma 5 2 2 3 4 2 4 2" xfId="46819" xr:uid="{00000000-0005-0000-0000-000011B80000}"/>
    <cellStyle name="Comma 5 2 2 3 4 2 5" xfId="36374" xr:uid="{00000000-0005-0000-0000-000012B80000}"/>
    <cellStyle name="Comma 5 2 2 3 4 3" xfId="7432" xr:uid="{00000000-0005-0000-0000-000013B80000}"/>
    <cellStyle name="Comma 5 2 2 3 4 3 2" xfId="25836" xr:uid="{00000000-0005-0000-0000-000014B80000}"/>
    <cellStyle name="Comma 5 2 2 3 4 3 2 2" xfId="57219" xr:uid="{00000000-0005-0000-0000-000015B80000}"/>
    <cellStyle name="Comma 5 2 2 3 4 3 3" xfId="18063" xr:uid="{00000000-0005-0000-0000-000016B80000}"/>
    <cellStyle name="Comma 5 2 2 3 4 3 3 2" xfId="49446" xr:uid="{00000000-0005-0000-0000-000017B80000}"/>
    <cellStyle name="Comma 5 2 2 3 4 3 4" xfId="39006" xr:uid="{00000000-0005-0000-0000-000018B80000}"/>
    <cellStyle name="Comma 5 2 2 3 4 4" xfId="20582" xr:uid="{00000000-0005-0000-0000-000019B80000}"/>
    <cellStyle name="Comma 5 2 2 3 4 4 2" xfId="51965" xr:uid="{00000000-0005-0000-0000-00001AB80000}"/>
    <cellStyle name="Comma 5 2 2 3 4 5" xfId="28464" xr:uid="{00000000-0005-0000-0000-00001BB80000}"/>
    <cellStyle name="Comma 5 2 2 3 4 5 2" xfId="59846" xr:uid="{00000000-0005-0000-0000-00001CB80000}"/>
    <cellStyle name="Comma 5 2 2 3 4 6" xfId="12806" xr:uid="{00000000-0005-0000-0000-00001DB80000}"/>
    <cellStyle name="Comma 5 2 2 3 4 6 2" xfId="44192" xr:uid="{00000000-0005-0000-0000-00001EB80000}"/>
    <cellStyle name="Comma 5 2 2 3 4 7" xfId="33744" xr:uid="{00000000-0005-0000-0000-00001FB80000}"/>
    <cellStyle name="Comma 5 2 2 3 5" xfId="4725" xr:uid="{00000000-0005-0000-0000-000020B80000}"/>
    <cellStyle name="Comma 5 2 2 3 5 2" xfId="10086" xr:uid="{00000000-0005-0000-0000-000021B80000}"/>
    <cellStyle name="Comma 5 2 2 3 5 2 2" xfId="23205" xr:uid="{00000000-0005-0000-0000-000022B80000}"/>
    <cellStyle name="Comma 5 2 2 3 5 2 2 2" xfId="54588" xr:uid="{00000000-0005-0000-0000-000023B80000}"/>
    <cellStyle name="Comma 5 2 2 3 5 2 3" xfId="41634" xr:uid="{00000000-0005-0000-0000-000024B80000}"/>
    <cellStyle name="Comma 5 2 2 3 5 3" xfId="31087" xr:uid="{00000000-0005-0000-0000-000025B80000}"/>
    <cellStyle name="Comma 5 2 2 3 5 3 2" xfId="62469" xr:uid="{00000000-0005-0000-0000-000026B80000}"/>
    <cellStyle name="Comma 5 2 2 3 5 4" xfId="15430" xr:uid="{00000000-0005-0000-0000-000027B80000}"/>
    <cellStyle name="Comma 5 2 2 3 5 4 2" xfId="46815" xr:uid="{00000000-0005-0000-0000-000028B80000}"/>
    <cellStyle name="Comma 5 2 2 3 5 5" xfId="36370" xr:uid="{00000000-0005-0000-0000-000029B80000}"/>
    <cellStyle name="Comma 5 2 2 3 6" xfId="7428" xr:uid="{00000000-0005-0000-0000-00002AB80000}"/>
    <cellStyle name="Comma 5 2 2 3 6 2" xfId="25832" xr:uid="{00000000-0005-0000-0000-00002BB80000}"/>
    <cellStyle name="Comma 5 2 2 3 6 2 2" xfId="57215" xr:uid="{00000000-0005-0000-0000-00002CB80000}"/>
    <cellStyle name="Comma 5 2 2 3 6 3" xfId="18059" xr:uid="{00000000-0005-0000-0000-00002DB80000}"/>
    <cellStyle name="Comma 5 2 2 3 6 3 2" xfId="49442" xr:uid="{00000000-0005-0000-0000-00002EB80000}"/>
    <cellStyle name="Comma 5 2 2 3 6 4" xfId="39002" xr:uid="{00000000-0005-0000-0000-00002FB80000}"/>
    <cellStyle name="Comma 5 2 2 3 7" xfId="20578" xr:uid="{00000000-0005-0000-0000-000030B80000}"/>
    <cellStyle name="Comma 5 2 2 3 7 2" xfId="51961" xr:uid="{00000000-0005-0000-0000-000031B80000}"/>
    <cellStyle name="Comma 5 2 2 3 8" xfId="28460" xr:uid="{00000000-0005-0000-0000-000032B80000}"/>
    <cellStyle name="Comma 5 2 2 3 8 2" xfId="59842" xr:uid="{00000000-0005-0000-0000-000033B80000}"/>
    <cellStyle name="Comma 5 2 2 3 9" xfId="12802" xr:uid="{00000000-0005-0000-0000-000034B80000}"/>
    <cellStyle name="Comma 5 2 2 3 9 2" xfId="44188" xr:uid="{00000000-0005-0000-0000-000035B80000}"/>
    <cellStyle name="Comma 5 2 2 4" xfId="2030" xr:uid="{00000000-0005-0000-0000-000036B80000}"/>
    <cellStyle name="Comma 5 2 2 4 10" xfId="33745" xr:uid="{00000000-0005-0000-0000-000037B80000}"/>
    <cellStyle name="Comma 5 2 2 4 2" xfId="2031" xr:uid="{00000000-0005-0000-0000-000038B80000}"/>
    <cellStyle name="Comma 5 2 2 4 2 2" xfId="2032" xr:uid="{00000000-0005-0000-0000-000039B80000}"/>
    <cellStyle name="Comma 5 2 2 4 2 2 2" xfId="4732" xr:uid="{00000000-0005-0000-0000-00003AB80000}"/>
    <cellStyle name="Comma 5 2 2 4 2 2 2 2" xfId="10093" xr:uid="{00000000-0005-0000-0000-00003BB80000}"/>
    <cellStyle name="Comma 5 2 2 4 2 2 2 2 2" xfId="23212" xr:uid="{00000000-0005-0000-0000-00003CB80000}"/>
    <cellStyle name="Comma 5 2 2 4 2 2 2 2 2 2" xfId="54595" xr:uid="{00000000-0005-0000-0000-00003DB80000}"/>
    <cellStyle name="Comma 5 2 2 4 2 2 2 2 3" xfId="41641" xr:uid="{00000000-0005-0000-0000-00003EB80000}"/>
    <cellStyle name="Comma 5 2 2 4 2 2 2 3" xfId="31094" xr:uid="{00000000-0005-0000-0000-00003FB80000}"/>
    <cellStyle name="Comma 5 2 2 4 2 2 2 3 2" xfId="62476" xr:uid="{00000000-0005-0000-0000-000040B80000}"/>
    <cellStyle name="Comma 5 2 2 4 2 2 2 4" xfId="15437" xr:uid="{00000000-0005-0000-0000-000041B80000}"/>
    <cellStyle name="Comma 5 2 2 4 2 2 2 4 2" xfId="46822" xr:uid="{00000000-0005-0000-0000-000042B80000}"/>
    <cellStyle name="Comma 5 2 2 4 2 2 2 5" xfId="36377" xr:uid="{00000000-0005-0000-0000-000043B80000}"/>
    <cellStyle name="Comma 5 2 2 4 2 2 3" xfId="7435" xr:uid="{00000000-0005-0000-0000-000044B80000}"/>
    <cellStyle name="Comma 5 2 2 4 2 2 3 2" xfId="25839" xr:uid="{00000000-0005-0000-0000-000045B80000}"/>
    <cellStyle name="Comma 5 2 2 4 2 2 3 2 2" xfId="57222" xr:uid="{00000000-0005-0000-0000-000046B80000}"/>
    <cellStyle name="Comma 5 2 2 4 2 2 3 3" xfId="18066" xr:uid="{00000000-0005-0000-0000-000047B80000}"/>
    <cellStyle name="Comma 5 2 2 4 2 2 3 3 2" xfId="49449" xr:uid="{00000000-0005-0000-0000-000048B80000}"/>
    <cellStyle name="Comma 5 2 2 4 2 2 3 4" xfId="39009" xr:uid="{00000000-0005-0000-0000-000049B80000}"/>
    <cellStyle name="Comma 5 2 2 4 2 2 4" xfId="20585" xr:uid="{00000000-0005-0000-0000-00004AB80000}"/>
    <cellStyle name="Comma 5 2 2 4 2 2 4 2" xfId="51968" xr:uid="{00000000-0005-0000-0000-00004BB80000}"/>
    <cellStyle name="Comma 5 2 2 4 2 2 5" xfId="28467" xr:uid="{00000000-0005-0000-0000-00004CB80000}"/>
    <cellStyle name="Comma 5 2 2 4 2 2 5 2" xfId="59849" xr:uid="{00000000-0005-0000-0000-00004DB80000}"/>
    <cellStyle name="Comma 5 2 2 4 2 2 6" xfId="12809" xr:uid="{00000000-0005-0000-0000-00004EB80000}"/>
    <cellStyle name="Comma 5 2 2 4 2 2 6 2" xfId="44195" xr:uid="{00000000-0005-0000-0000-00004FB80000}"/>
    <cellStyle name="Comma 5 2 2 4 2 2 7" xfId="33747" xr:uid="{00000000-0005-0000-0000-000050B80000}"/>
    <cellStyle name="Comma 5 2 2 4 2 3" xfId="4731" xr:uid="{00000000-0005-0000-0000-000051B80000}"/>
    <cellStyle name="Comma 5 2 2 4 2 3 2" xfId="10092" xr:uid="{00000000-0005-0000-0000-000052B80000}"/>
    <cellStyle name="Comma 5 2 2 4 2 3 2 2" xfId="23211" xr:uid="{00000000-0005-0000-0000-000053B80000}"/>
    <cellStyle name="Comma 5 2 2 4 2 3 2 2 2" xfId="54594" xr:uid="{00000000-0005-0000-0000-000054B80000}"/>
    <cellStyle name="Comma 5 2 2 4 2 3 2 3" xfId="41640" xr:uid="{00000000-0005-0000-0000-000055B80000}"/>
    <cellStyle name="Comma 5 2 2 4 2 3 3" xfId="31093" xr:uid="{00000000-0005-0000-0000-000056B80000}"/>
    <cellStyle name="Comma 5 2 2 4 2 3 3 2" xfId="62475" xr:uid="{00000000-0005-0000-0000-000057B80000}"/>
    <cellStyle name="Comma 5 2 2 4 2 3 4" xfId="15436" xr:uid="{00000000-0005-0000-0000-000058B80000}"/>
    <cellStyle name="Comma 5 2 2 4 2 3 4 2" xfId="46821" xr:uid="{00000000-0005-0000-0000-000059B80000}"/>
    <cellStyle name="Comma 5 2 2 4 2 3 5" xfId="36376" xr:uid="{00000000-0005-0000-0000-00005AB80000}"/>
    <cellStyle name="Comma 5 2 2 4 2 4" xfId="7434" xr:uid="{00000000-0005-0000-0000-00005BB80000}"/>
    <cellStyle name="Comma 5 2 2 4 2 4 2" xfId="25838" xr:uid="{00000000-0005-0000-0000-00005CB80000}"/>
    <cellStyle name="Comma 5 2 2 4 2 4 2 2" xfId="57221" xr:uid="{00000000-0005-0000-0000-00005DB80000}"/>
    <cellStyle name="Comma 5 2 2 4 2 4 3" xfId="18065" xr:uid="{00000000-0005-0000-0000-00005EB80000}"/>
    <cellStyle name="Comma 5 2 2 4 2 4 3 2" xfId="49448" xr:uid="{00000000-0005-0000-0000-00005FB80000}"/>
    <cellStyle name="Comma 5 2 2 4 2 4 4" xfId="39008" xr:uid="{00000000-0005-0000-0000-000060B80000}"/>
    <cellStyle name="Comma 5 2 2 4 2 5" xfId="20584" xr:uid="{00000000-0005-0000-0000-000061B80000}"/>
    <cellStyle name="Comma 5 2 2 4 2 5 2" xfId="51967" xr:uid="{00000000-0005-0000-0000-000062B80000}"/>
    <cellStyle name="Comma 5 2 2 4 2 6" xfId="28466" xr:uid="{00000000-0005-0000-0000-000063B80000}"/>
    <cellStyle name="Comma 5 2 2 4 2 6 2" xfId="59848" xr:uid="{00000000-0005-0000-0000-000064B80000}"/>
    <cellStyle name="Comma 5 2 2 4 2 7" xfId="12808" xr:uid="{00000000-0005-0000-0000-000065B80000}"/>
    <cellStyle name="Comma 5 2 2 4 2 7 2" xfId="44194" xr:uid="{00000000-0005-0000-0000-000066B80000}"/>
    <cellStyle name="Comma 5 2 2 4 2 8" xfId="33746" xr:uid="{00000000-0005-0000-0000-000067B80000}"/>
    <cellStyle name="Comma 5 2 2 4 3" xfId="2033" xr:uid="{00000000-0005-0000-0000-000068B80000}"/>
    <cellStyle name="Comma 5 2 2 4 3 2" xfId="4733" xr:uid="{00000000-0005-0000-0000-000069B80000}"/>
    <cellStyle name="Comma 5 2 2 4 3 2 2" xfId="10094" xr:uid="{00000000-0005-0000-0000-00006AB80000}"/>
    <cellStyle name="Comma 5 2 2 4 3 2 2 2" xfId="23213" xr:uid="{00000000-0005-0000-0000-00006BB80000}"/>
    <cellStyle name="Comma 5 2 2 4 3 2 2 2 2" xfId="54596" xr:uid="{00000000-0005-0000-0000-00006CB80000}"/>
    <cellStyle name="Comma 5 2 2 4 3 2 2 3" xfId="41642" xr:uid="{00000000-0005-0000-0000-00006DB80000}"/>
    <cellStyle name="Comma 5 2 2 4 3 2 3" xfId="31095" xr:uid="{00000000-0005-0000-0000-00006EB80000}"/>
    <cellStyle name="Comma 5 2 2 4 3 2 3 2" xfId="62477" xr:uid="{00000000-0005-0000-0000-00006FB80000}"/>
    <cellStyle name="Comma 5 2 2 4 3 2 4" xfId="15438" xr:uid="{00000000-0005-0000-0000-000070B80000}"/>
    <cellStyle name="Comma 5 2 2 4 3 2 4 2" xfId="46823" xr:uid="{00000000-0005-0000-0000-000071B80000}"/>
    <cellStyle name="Comma 5 2 2 4 3 2 5" xfId="36378" xr:uid="{00000000-0005-0000-0000-000072B80000}"/>
    <cellStyle name="Comma 5 2 2 4 3 3" xfId="7436" xr:uid="{00000000-0005-0000-0000-000073B80000}"/>
    <cellStyle name="Comma 5 2 2 4 3 3 2" xfId="25840" xr:uid="{00000000-0005-0000-0000-000074B80000}"/>
    <cellStyle name="Comma 5 2 2 4 3 3 2 2" xfId="57223" xr:uid="{00000000-0005-0000-0000-000075B80000}"/>
    <cellStyle name="Comma 5 2 2 4 3 3 3" xfId="18067" xr:uid="{00000000-0005-0000-0000-000076B80000}"/>
    <cellStyle name="Comma 5 2 2 4 3 3 3 2" xfId="49450" xr:uid="{00000000-0005-0000-0000-000077B80000}"/>
    <cellStyle name="Comma 5 2 2 4 3 3 4" xfId="39010" xr:uid="{00000000-0005-0000-0000-000078B80000}"/>
    <cellStyle name="Comma 5 2 2 4 3 4" xfId="20586" xr:uid="{00000000-0005-0000-0000-000079B80000}"/>
    <cellStyle name="Comma 5 2 2 4 3 4 2" xfId="51969" xr:uid="{00000000-0005-0000-0000-00007AB80000}"/>
    <cellStyle name="Comma 5 2 2 4 3 5" xfId="28468" xr:uid="{00000000-0005-0000-0000-00007BB80000}"/>
    <cellStyle name="Comma 5 2 2 4 3 5 2" xfId="59850" xr:uid="{00000000-0005-0000-0000-00007CB80000}"/>
    <cellStyle name="Comma 5 2 2 4 3 6" xfId="12810" xr:uid="{00000000-0005-0000-0000-00007DB80000}"/>
    <cellStyle name="Comma 5 2 2 4 3 6 2" xfId="44196" xr:uid="{00000000-0005-0000-0000-00007EB80000}"/>
    <cellStyle name="Comma 5 2 2 4 3 7" xfId="33748" xr:uid="{00000000-0005-0000-0000-00007FB80000}"/>
    <cellStyle name="Comma 5 2 2 4 4" xfId="2034" xr:uid="{00000000-0005-0000-0000-000080B80000}"/>
    <cellStyle name="Comma 5 2 2 4 4 2" xfId="4734" xr:uid="{00000000-0005-0000-0000-000081B80000}"/>
    <cellStyle name="Comma 5 2 2 4 4 2 2" xfId="10095" xr:uid="{00000000-0005-0000-0000-000082B80000}"/>
    <cellStyle name="Comma 5 2 2 4 4 2 2 2" xfId="23214" xr:uid="{00000000-0005-0000-0000-000083B80000}"/>
    <cellStyle name="Comma 5 2 2 4 4 2 2 2 2" xfId="54597" xr:uid="{00000000-0005-0000-0000-000084B80000}"/>
    <cellStyle name="Comma 5 2 2 4 4 2 2 3" xfId="41643" xr:uid="{00000000-0005-0000-0000-000085B80000}"/>
    <cellStyle name="Comma 5 2 2 4 4 2 3" xfId="31096" xr:uid="{00000000-0005-0000-0000-000086B80000}"/>
    <cellStyle name="Comma 5 2 2 4 4 2 3 2" xfId="62478" xr:uid="{00000000-0005-0000-0000-000087B80000}"/>
    <cellStyle name="Comma 5 2 2 4 4 2 4" xfId="15439" xr:uid="{00000000-0005-0000-0000-000088B80000}"/>
    <cellStyle name="Comma 5 2 2 4 4 2 4 2" xfId="46824" xr:uid="{00000000-0005-0000-0000-000089B80000}"/>
    <cellStyle name="Comma 5 2 2 4 4 2 5" xfId="36379" xr:uid="{00000000-0005-0000-0000-00008AB80000}"/>
    <cellStyle name="Comma 5 2 2 4 4 3" xfId="7437" xr:uid="{00000000-0005-0000-0000-00008BB80000}"/>
    <cellStyle name="Comma 5 2 2 4 4 3 2" xfId="25841" xr:uid="{00000000-0005-0000-0000-00008CB80000}"/>
    <cellStyle name="Comma 5 2 2 4 4 3 2 2" xfId="57224" xr:uid="{00000000-0005-0000-0000-00008DB80000}"/>
    <cellStyle name="Comma 5 2 2 4 4 3 3" xfId="18068" xr:uid="{00000000-0005-0000-0000-00008EB80000}"/>
    <cellStyle name="Comma 5 2 2 4 4 3 3 2" xfId="49451" xr:uid="{00000000-0005-0000-0000-00008FB80000}"/>
    <cellStyle name="Comma 5 2 2 4 4 3 4" xfId="39011" xr:uid="{00000000-0005-0000-0000-000090B80000}"/>
    <cellStyle name="Comma 5 2 2 4 4 4" xfId="20587" xr:uid="{00000000-0005-0000-0000-000091B80000}"/>
    <cellStyle name="Comma 5 2 2 4 4 4 2" xfId="51970" xr:uid="{00000000-0005-0000-0000-000092B80000}"/>
    <cellStyle name="Comma 5 2 2 4 4 5" xfId="28469" xr:uid="{00000000-0005-0000-0000-000093B80000}"/>
    <cellStyle name="Comma 5 2 2 4 4 5 2" xfId="59851" xr:uid="{00000000-0005-0000-0000-000094B80000}"/>
    <cellStyle name="Comma 5 2 2 4 4 6" xfId="12811" xr:uid="{00000000-0005-0000-0000-000095B80000}"/>
    <cellStyle name="Comma 5 2 2 4 4 6 2" xfId="44197" xr:uid="{00000000-0005-0000-0000-000096B80000}"/>
    <cellStyle name="Comma 5 2 2 4 4 7" xfId="33749" xr:uid="{00000000-0005-0000-0000-000097B80000}"/>
    <cellStyle name="Comma 5 2 2 4 5" xfId="4730" xr:uid="{00000000-0005-0000-0000-000098B80000}"/>
    <cellStyle name="Comma 5 2 2 4 5 2" xfId="10091" xr:uid="{00000000-0005-0000-0000-000099B80000}"/>
    <cellStyle name="Comma 5 2 2 4 5 2 2" xfId="23210" xr:uid="{00000000-0005-0000-0000-00009AB80000}"/>
    <cellStyle name="Comma 5 2 2 4 5 2 2 2" xfId="54593" xr:uid="{00000000-0005-0000-0000-00009BB80000}"/>
    <cellStyle name="Comma 5 2 2 4 5 2 3" xfId="41639" xr:uid="{00000000-0005-0000-0000-00009CB80000}"/>
    <cellStyle name="Comma 5 2 2 4 5 3" xfId="31092" xr:uid="{00000000-0005-0000-0000-00009DB80000}"/>
    <cellStyle name="Comma 5 2 2 4 5 3 2" xfId="62474" xr:uid="{00000000-0005-0000-0000-00009EB80000}"/>
    <cellStyle name="Comma 5 2 2 4 5 4" xfId="15435" xr:uid="{00000000-0005-0000-0000-00009FB80000}"/>
    <cellStyle name="Comma 5 2 2 4 5 4 2" xfId="46820" xr:uid="{00000000-0005-0000-0000-0000A0B80000}"/>
    <cellStyle name="Comma 5 2 2 4 5 5" xfId="36375" xr:uid="{00000000-0005-0000-0000-0000A1B80000}"/>
    <cellStyle name="Comma 5 2 2 4 6" xfId="7433" xr:uid="{00000000-0005-0000-0000-0000A2B80000}"/>
    <cellStyle name="Comma 5 2 2 4 6 2" xfId="25837" xr:uid="{00000000-0005-0000-0000-0000A3B80000}"/>
    <cellStyle name="Comma 5 2 2 4 6 2 2" xfId="57220" xr:uid="{00000000-0005-0000-0000-0000A4B80000}"/>
    <cellStyle name="Comma 5 2 2 4 6 3" xfId="18064" xr:uid="{00000000-0005-0000-0000-0000A5B80000}"/>
    <cellStyle name="Comma 5 2 2 4 6 3 2" xfId="49447" xr:uid="{00000000-0005-0000-0000-0000A6B80000}"/>
    <cellStyle name="Comma 5 2 2 4 6 4" xfId="39007" xr:uid="{00000000-0005-0000-0000-0000A7B80000}"/>
    <cellStyle name="Comma 5 2 2 4 7" xfId="20583" xr:uid="{00000000-0005-0000-0000-0000A8B80000}"/>
    <cellStyle name="Comma 5 2 2 4 7 2" xfId="51966" xr:uid="{00000000-0005-0000-0000-0000A9B80000}"/>
    <cellStyle name="Comma 5 2 2 4 8" xfId="28465" xr:uid="{00000000-0005-0000-0000-0000AAB80000}"/>
    <cellStyle name="Comma 5 2 2 4 8 2" xfId="59847" xr:uid="{00000000-0005-0000-0000-0000ABB80000}"/>
    <cellStyle name="Comma 5 2 2 4 9" xfId="12807" xr:uid="{00000000-0005-0000-0000-0000ACB80000}"/>
    <cellStyle name="Comma 5 2 2 4 9 2" xfId="44193" xr:uid="{00000000-0005-0000-0000-0000ADB80000}"/>
    <cellStyle name="Comma 5 2 2 5" xfId="2035" xr:uid="{00000000-0005-0000-0000-0000AEB80000}"/>
    <cellStyle name="Comma 5 2 2 5 10" xfId="33750" xr:uid="{00000000-0005-0000-0000-0000AFB80000}"/>
    <cellStyle name="Comma 5 2 2 5 2" xfId="2036" xr:uid="{00000000-0005-0000-0000-0000B0B80000}"/>
    <cellStyle name="Comma 5 2 2 5 2 2" xfId="2037" xr:uid="{00000000-0005-0000-0000-0000B1B80000}"/>
    <cellStyle name="Comma 5 2 2 5 2 2 2" xfId="4737" xr:uid="{00000000-0005-0000-0000-0000B2B80000}"/>
    <cellStyle name="Comma 5 2 2 5 2 2 2 2" xfId="10098" xr:uid="{00000000-0005-0000-0000-0000B3B80000}"/>
    <cellStyle name="Comma 5 2 2 5 2 2 2 2 2" xfId="23217" xr:uid="{00000000-0005-0000-0000-0000B4B80000}"/>
    <cellStyle name="Comma 5 2 2 5 2 2 2 2 2 2" xfId="54600" xr:uid="{00000000-0005-0000-0000-0000B5B80000}"/>
    <cellStyle name="Comma 5 2 2 5 2 2 2 2 3" xfId="41646" xr:uid="{00000000-0005-0000-0000-0000B6B80000}"/>
    <cellStyle name="Comma 5 2 2 5 2 2 2 3" xfId="31099" xr:uid="{00000000-0005-0000-0000-0000B7B80000}"/>
    <cellStyle name="Comma 5 2 2 5 2 2 2 3 2" xfId="62481" xr:uid="{00000000-0005-0000-0000-0000B8B80000}"/>
    <cellStyle name="Comma 5 2 2 5 2 2 2 4" xfId="15442" xr:uid="{00000000-0005-0000-0000-0000B9B80000}"/>
    <cellStyle name="Comma 5 2 2 5 2 2 2 4 2" xfId="46827" xr:uid="{00000000-0005-0000-0000-0000BAB80000}"/>
    <cellStyle name="Comma 5 2 2 5 2 2 2 5" xfId="36382" xr:uid="{00000000-0005-0000-0000-0000BBB80000}"/>
    <cellStyle name="Comma 5 2 2 5 2 2 3" xfId="7440" xr:uid="{00000000-0005-0000-0000-0000BCB80000}"/>
    <cellStyle name="Comma 5 2 2 5 2 2 3 2" xfId="25844" xr:uid="{00000000-0005-0000-0000-0000BDB80000}"/>
    <cellStyle name="Comma 5 2 2 5 2 2 3 2 2" xfId="57227" xr:uid="{00000000-0005-0000-0000-0000BEB80000}"/>
    <cellStyle name="Comma 5 2 2 5 2 2 3 3" xfId="18071" xr:uid="{00000000-0005-0000-0000-0000BFB80000}"/>
    <cellStyle name="Comma 5 2 2 5 2 2 3 3 2" xfId="49454" xr:uid="{00000000-0005-0000-0000-0000C0B80000}"/>
    <cellStyle name="Comma 5 2 2 5 2 2 3 4" xfId="39014" xr:uid="{00000000-0005-0000-0000-0000C1B80000}"/>
    <cellStyle name="Comma 5 2 2 5 2 2 4" xfId="20590" xr:uid="{00000000-0005-0000-0000-0000C2B80000}"/>
    <cellStyle name="Comma 5 2 2 5 2 2 4 2" xfId="51973" xr:uid="{00000000-0005-0000-0000-0000C3B80000}"/>
    <cellStyle name="Comma 5 2 2 5 2 2 5" xfId="28472" xr:uid="{00000000-0005-0000-0000-0000C4B80000}"/>
    <cellStyle name="Comma 5 2 2 5 2 2 5 2" xfId="59854" xr:uid="{00000000-0005-0000-0000-0000C5B80000}"/>
    <cellStyle name="Comma 5 2 2 5 2 2 6" xfId="12814" xr:uid="{00000000-0005-0000-0000-0000C6B80000}"/>
    <cellStyle name="Comma 5 2 2 5 2 2 6 2" xfId="44200" xr:uid="{00000000-0005-0000-0000-0000C7B80000}"/>
    <cellStyle name="Comma 5 2 2 5 2 2 7" xfId="33752" xr:uid="{00000000-0005-0000-0000-0000C8B80000}"/>
    <cellStyle name="Comma 5 2 2 5 2 3" xfId="4736" xr:uid="{00000000-0005-0000-0000-0000C9B80000}"/>
    <cellStyle name="Comma 5 2 2 5 2 3 2" xfId="10097" xr:uid="{00000000-0005-0000-0000-0000CAB80000}"/>
    <cellStyle name="Comma 5 2 2 5 2 3 2 2" xfId="23216" xr:uid="{00000000-0005-0000-0000-0000CBB80000}"/>
    <cellStyle name="Comma 5 2 2 5 2 3 2 2 2" xfId="54599" xr:uid="{00000000-0005-0000-0000-0000CCB80000}"/>
    <cellStyle name="Comma 5 2 2 5 2 3 2 3" xfId="41645" xr:uid="{00000000-0005-0000-0000-0000CDB80000}"/>
    <cellStyle name="Comma 5 2 2 5 2 3 3" xfId="31098" xr:uid="{00000000-0005-0000-0000-0000CEB80000}"/>
    <cellStyle name="Comma 5 2 2 5 2 3 3 2" xfId="62480" xr:uid="{00000000-0005-0000-0000-0000CFB80000}"/>
    <cellStyle name="Comma 5 2 2 5 2 3 4" xfId="15441" xr:uid="{00000000-0005-0000-0000-0000D0B80000}"/>
    <cellStyle name="Comma 5 2 2 5 2 3 4 2" xfId="46826" xr:uid="{00000000-0005-0000-0000-0000D1B80000}"/>
    <cellStyle name="Comma 5 2 2 5 2 3 5" xfId="36381" xr:uid="{00000000-0005-0000-0000-0000D2B80000}"/>
    <cellStyle name="Comma 5 2 2 5 2 4" xfId="7439" xr:uid="{00000000-0005-0000-0000-0000D3B80000}"/>
    <cellStyle name="Comma 5 2 2 5 2 4 2" xfId="25843" xr:uid="{00000000-0005-0000-0000-0000D4B80000}"/>
    <cellStyle name="Comma 5 2 2 5 2 4 2 2" xfId="57226" xr:uid="{00000000-0005-0000-0000-0000D5B80000}"/>
    <cellStyle name="Comma 5 2 2 5 2 4 3" xfId="18070" xr:uid="{00000000-0005-0000-0000-0000D6B80000}"/>
    <cellStyle name="Comma 5 2 2 5 2 4 3 2" xfId="49453" xr:uid="{00000000-0005-0000-0000-0000D7B80000}"/>
    <cellStyle name="Comma 5 2 2 5 2 4 4" xfId="39013" xr:uid="{00000000-0005-0000-0000-0000D8B80000}"/>
    <cellStyle name="Comma 5 2 2 5 2 5" xfId="20589" xr:uid="{00000000-0005-0000-0000-0000D9B80000}"/>
    <cellStyle name="Comma 5 2 2 5 2 5 2" xfId="51972" xr:uid="{00000000-0005-0000-0000-0000DAB80000}"/>
    <cellStyle name="Comma 5 2 2 5 2 6" xfId="28471" xr:uid="{00000000-0005-0000-0000-0000DBB80000}"/>
    <cellStyle name="Comma 5 2 2 5 2 6 2" xfId="59853" xr:uid="{00000000-0005-0000-0000-0000DCB80000}"/>
    <cellStyle name="Comma 5 2 2 5 2 7" xfId="12813" xr:uid="{00000000-0005-0000-0000-0000DDB80000}"/>
    <cellStyle name="Comma 5 2 2 5 2 7 2" xfId="44199" xr:uid="{00000000-0005-0000-0000-0000DEB80000}"/>
    <cellStyle name="Comma 5 2 2 5 2 8" xfId="33751" xr:uid="{00000000-0005-0000-0000-0000DFB80000}"/>
    <cellStyle name="Comma 5 2 2 5 3" xfId="2038" xr:uid="{00000000-0005-0000-0000-0000E0B80000}"/>
    <cellStyle name="Comma 5 2 2 5 3 2" xfId="4738" xr:uid="{00000000-0005-0000-0000-0000E1B80000}"/>
    <cellStyle name="Comma 5 2 2 5 3 2 2" xfId="10099" xr:uid="{00000000-0005-0000-0000-0000E2B80000}"/>
    <cellStyle name="Comma 5 2 2 5 3 2 2 2" xfId="23218" xr:uid="{00000000-0005-0000-0000-0000E3B80000}"/>
    <cellStyle name="Comma 5 2 2 5 3 2 2 2 2" xfId="54601" xr:uid="{00000000-0005-0000-0000-0000E4B80000}"/>
    <cellStyle name="Comma 5 2 2 5 3 2 2 3" xfId="41647" xr:uid="{00000000-0005-0000-0000-0000E5B80000}"/>
    <cellStyle name="Comma 5 2 2 5 3 2 3" xfId="31100" xr:uid="{00000000-0005-0000-0000-0000E6B80000}"/>
    <cellStyle name="Comma 5 2 2 5 3 2 3 2" xfId="62482" xr:uid="{00000000-0005-0000-0000-0000E7B80000}"/>
    <cellStyle name="Comma 5 2 2 5 3 2 4" xfId="15443" xr:uid="{00000000-0005-0000-0000-0000E8B80000}"/>
    <cellStyle name="Comma 5 2 2 5 3 2 4 2" xfId="46828" xr:uid="{00000000-0005-0000-0000-0000E9B80000}"/>
    <cellStyle name="Comma 5 2 2 5 3 2 5" xfId="36383" xr:uid="{00000000-0005-0000-0000-0000EAB80000}"/>
    <cellStyle name="Comma 5 2 2 5 3 3" xfId="7441" xr:uid="{00000000-0005-0000-0000-0000EBB80000}"/>
    <cellStyle name="Comma 5 2 2 5 3 3 2" xfId="25845" xr:uid="{00000000-0005-0000-0000-0000ECB80000}"/>
    <cellStyle name="Comma 5 2 2 5 3 3 2 2" xfId="57228" xr:uid="{00000000-0005-0000-0000-0000EDB80000}"/>
    <cellStyle name="Comma 5 2 2 5 3 3 3" xfId="18072" xr:uid="{00000000-0005-0000-0000-0000EEB80000}"/>
    <cellStyle name="Comma 5 2 2 5 3 3 3 2" xfId="49455" xr:uid="{00000000-0005-0000-0000-0000EFB80000}"/>
    <cellStyle name="Comma 5 2 2 5 3 3 4" xfId="39015" xr:uid="{00000000-0005-0000-0000-0000F0B80000}"/>
    <cellStyle name="Comma 5 2 2 5 3 4" xfId="20591" xr:uid="{00000000-0005-0000-0000-0000F1B80000}"/>
    <cellStyle name="Comma 5 2 2 5 3 4 2" xfId="51974" xr:uid="{00000000-0005-0000-0000-0000F2B80000}"/>
    <cellStyle name="Comma 5 2 2 5 3 5" xfId="28473" xr:uid="{00000000-0005-0000-0000-0000F3B80000}"/>
    <cellStyle name="Comma 5 2 2 5 3 5 2" xfId="59855" xr:uid="{00000000-0005-0000-0000-0000F4B80000}"/>
    <cellStyle name="Comma 5 2 2 5 3 6" xfId="12815" xr:uid="{00000000-0005-0000-0000-0000F5B80000}"/>
    <cellStyle name="Comma 5 2 2 5 3 6 2" xfId="44201" xr:uid="{00000000-0005-0000-0000-0000F6B80000}"/>
    <cellStyle name="Comma 5 2 2 5 3 7" xfId="33753" xr:uid="{00000000-0005-0000-0000-0000F7B80000}"/>
    <cellStyle name="Comma 5 2 2 5 4" xfId="2039" xr:uid="{00000000-0005-0000-0000-0000F8B80000}"/>
    <cellStyle name="Comma 5 2 2 5 4 2" xfId="4739" xr:uid="{00000000-0005-0000-0000-0000F9B80000}"/>
    <cellStyle name="Comma 5 2 2 5 4 2 2" xfId="10100" xr:uid="{00000000-0005-0000-0000-0000FAB80000}"/>
    <cellStyle name="Comma 5 2 2 5 4 2 2 2" xfId="23219" xr:uid="{00000000-0005-0000-0000-0000FBB80000}"/>
    <cellStyle name="Comma 5 2 2 5 4 2 2 2 2" xfId="54602" xr:uid="{00000000-0005-0000-0000-0000FCB80000}"/>
    <cellStyle name="Comma 5 2 2 5 4 2 2 3" xfId="41648" xr:uid="{00000000-0005-0000-0000-0000FDB80000}"/>
    <cellStyle name="Comma 5 2 2 5 4 2 3" xfId="31101" xr:uid="{00000000-0005-0000-0000-0000FEB80000}"/>
    <cellStyle name="Comma 5 2 2 5 4 2 3 2" xfId="62483" xr:uid="{00000000-0005-0000-0000-0000FFB80000}"/>
    <cellStyle name="Comma 5 2 2 5 4 2 4" xfId="15444" xr:uid="{00000000-0005-0000-0000-000000B90000}"/>
    <cellStyle name="Comma 5 2 2 5 4 2 4 2" xfId="46829" xr:uid="{00000000-0005-0000-0000-000001B90000}"/>
    <cellStyle name="Comma 5 2 2 5 4 2 5" xfId="36384" xr:uid="{00000000-0005-0000-0000-000002B90000}"/>
    <cellStyle name="Comma 5 2 2 5 4 3" xfId="7442" xr:uid="{00000000-0005-0000-0000-000003B90000}"/>
    <cellStyle name="Comma 5 2 2 5 4 3 2" xfId="25846" xr:uid="{00000000-0005-0000-0000-000004B90000}"/>
    <cellStyle name="Comma 5 2 2 5 4 3 2 2" xfId="57229" xr:uid="{00000000-0005-0000-0000-000005B90000}"/>
    <cellStyle name="Comma 5 2 2 5 4 3 3" xfId="18073" xr:uid="{00000000-0005-0000-0000-000006B90000}"/>
    <cellStyle name="Comma 5 2 2 5 4 3 3 2" xfId="49456" xr:uid="{00000000-0005-0000-0000-000007B90000}"/>
    <cellStyle name="Comma 5 2 2 5 4 3 4" xfId="39016" xr:uid="{00000000-0005-0000-0000-000008B90000}"/>
    <cellStyle name="Comma 5 2 2 5 4 4" xfId="20592" xr:uid="{00000000-0005-0000-0000-000009B90000}"/>
    <cellStyle name="Comma 5 2 2 5 4 4 2" xfId="51975" xr:uid="{00000000-0005-0000-0000-00000AB90000}"/>
    <cellStyle name="Comma 5 2 2 5 4 5" xfId="28474" xr:uid="{00000000-0005-0000-0000-00000BB90000}"/>
    <cellStyle name="Comma 5 2 2 5 4 5 2" xfId="59856" xr:uid="{00000000-0005-0000-0000-00000CB90000}"/>
    <cellStyle name="Comma 5 2 2 5 4 6" xfId="12816" xr:uid="{00000000-0005-0000-0000-00000DB90000}"/>
    <cellStyle name="Comma 5 2 2 5 4 6 2" xfId="44202" xr:uid="{00000000-0005-0000-0000-00000EB90000}"/>
    <cellStyle name="Comma 5 2 2 5 4 7" xfId="33754" xr:uid="{00000000-0005-0000-0000-00000FB90000}"/>
    <cellStyle name="Comma 5 2 2 5 5" xfId="4735" xr:uid="{00000000-0005-0000-0000-000010B90000}"/>
    <cellStyle name="Comma 5 2 2 5 5 2" xfId="10096" xr:uid="{00000000-0005-0000-0000-000011B90000}"/>
    <cellStyle name="Comma 5 2 2 5 5 2 2" xfId="23215" xr:uid="{00000000-0005-0000-0000-000012B90000}"/>
    <cellStyle name="Comma 5 2 2 5 5 2 2 2" xfId="54598" xr:uid="{00000000-0005-0000-0000-000013B90000}"/>
    <cellStyle name="Comma 5 2 2 5 5 2 3" xfId="41644" xr:uid="{00000000-0005-0000-0000-000014B90000}"/>
    <cellStyle name="Comma 5 2 2 5 5 3" xfId="31097" xr:uid="{00000000-0005-0000-0000-000015B90000}"/>
    <cellStyle name="Comma 5 2 2 5 5 3 2" xfId="62479" xr:uid="{00000000-0005-0000-0000-000016B90000}"/>
    <cellStyle name="Comma 5 2 2 5 5 4" xfId="15440" xr:uid="{00000000-0005-0000-0000-000017B90000}"/>
    <cellStyle name="Comma 5 2 2 5 5 4 2" xfId="46825" xr:uid="{00000000-0005-0000-0000-000018B90000}"/>
    <cellStyle name="Comma 5 2 2 5 5 5" xfId="36380" xr:uid="{00000000-0005-0000-0000-000019B90000}"/>
    <cellStyle name="Comma 5 2 2 5 6" xfId="7438" xr:uid="{00000000-0005-0000-0000-00001AB90000}"/>
    <cellStyle name="Comma 5 2 2 5 6 2" xfId="25842" xr:uid="{00000000-0005-0000-0000-00001BB90000}"/>
    <cellStyle name="Comma 5 2 2 5 6 2 2" xfId="57225" xr:uid="{00000000-0005-0000-0000-00001CB90000}"/>
    <cellStyle name="Comma 5 2 2 5 6 3" xfId="18069" xr:uid="{00000000-0005-0000-0000-00001DB90000}"/>
    <cellStyle name="Comma 5 2 2 5 6 3 2" xfId="49452" xr:uid="{00000000-0005-0000-0000-00001EB90000}"/>
    <cellStyle name="Comma 5 2 2 5 6 4" xfId="39012" xr:uid="{00000000-0005-0000-0000-00001FB90000}"/>
    <cellStyle name="Comma 5 2 2 5 7" xfId="20588" xr:uid="{00000000-0005-0000-0000-000020B90000}"/>
    <cellStyle name="Comma 5 2 2 5 7 2" xfId="51971" xr:uid="{00000000-0005-0000-0000-000021B90000}"/>
    <cellStyle name="Comma 5 2 2 5 8" xfId="28470" xr:uid="{00000000-0005-0000-0000-000022B90000}"/>
    <cellStyle name="Comma 5 2 2 5 8 2" xfId="59852" xr:uid="{00000000-0005-0000-0000-000023B90000}"/>
    <cellStyle name="Comma 5 2 2 5 9" xfId="12812" xr:uid="{00000000-0005-0000-0000-000024B90000}"/>
    <cellStyle name="Comma 5 2 2 5 9 2" xfId="44198" xr:uid="{00000000-0005-0000-0000-000025B90000}"/>
    <cellStyle name="Comma 5 2 2 6" xfId="2040" xr:uid="{00000000-0005-0000-0000-000026B90000}"/>
    <cellStyle name="Comma 5 2 2 6 2" xfId="2041" xr:uid="{00000000-0005-0000-0000-000027B90000}"/>
    <cellStyle name="Comma 5 2 2 6 2 2" xfId="4741" xr:uid="{00000000-0005-0000-0000-000028B90000}"/>
    <cellStyle name="Comma 5 2 2 6 2 2 2" xfId="10102" xr:uid="{00000000-0005-0000-0000-000029B90000}"/>
    <cellStyle name="Comma 5 2 2 6 2 2 2 2" xfId="23221" xr:uid="{00000000-0005-0000-0000-00002AB90000}"/>
    <cellStyle name="Comma 5 2 2 6 2 2 2 2 2" xfId="54604" xr:uid="{00000000-0005-0000-0000-00002BB90000}"/>
    <cellStyle name="Comma 5 2 2 6 2 2 2 3" xfId="41650" xr:uid="{00000000-0005-0000-0000-00002CB90000}"/>
    <cellStyle name="Comma 5 2 2 6 2 2 3" xfId="31103" xr:uid="{00000000-0005-0000-0000-00002DB90000}"/>
    <cellStyle name="Comma 5 2 2 6 2 2 3 2" xfId="62485" xr:uid="{00000000-0005-0000-0000-00002EB90000}"/>
    <cellStyle name="Comma 5 2 2 6 2 2 4" xfId="15446" xr:uid="{00000000-0005-0000-0000-00002FB90000}"/>
    <cellStyle name="Comma 5 2 2 6 2 2 4 2" xfId="46831" xr:uid="{00000000-0005-0000-0000-000030B90000}"/>
    <cellStyle name="Comma 5 2 2 6 2 2 5" xfId="36386" xr:uid="{00000000-0005-0000-0000-000031B90000}"/>
    <cellStyle name="Comma 5 2 2 6 2 3" xfId="7444" xr:uid="{00000000-0005-0000-0000-000032B90000}"/>
    <cellStyle name="Comma 5 2 2 6 2 3 2" xfId="25848" xr:uid="{00000000-0005-0000-0000-000033B90000}"/>
    <cellStyle name="Comma 5 2 2 6 2 3 2 2" xfId="57231" xr:uid="{00000000-0005-0000-0000-000034B90000}"/>
    <cellStyle name="Comma 5 2 2 6 2 3 3" xfId="18075" xr:uid="{00000000-0005-0000-0000-000035B90000}"/>
    <cellStyle name="Comma 5 2 2 6 2 3 3 2" xfId="49458" xr:uid="{00000000-0005-0000-0000-000036B90000}"/>
    <cellStyle name="Comma 5 2 2 6 2 3 4" xfId="39018" xr:uid="{00000000-0005-0000-0000-000037B90000}"/>
    <cellStyle name="Comma 5 2 2 6 2 4" xfId="20594" xr:uid="{00000000-0005-0000-0000-000038B90000}"/>
    <cellStyle name="Comma 5 2 2 6 2 4 2" xfId="51977" xr:uid="{00000000-0005-0000-0000-000039B90000}"/>
    <cellStyle name="Comma 5 2 2 6 2 5" xfId="28476" xr:uid="{00000000-0005-0000-0000-00003AB90000}"/>
    <cellStyle name="Comma 5 2 2 6 2 5 2" xfId="59858" xr:uid="{00000000-0005-0000-0000-00003BB90000}"/>
    <cellStyle name="Comma 5 2 2 6 2 6" xfId="12818" xr:uid="{00000000-0005-0000-0000-00003CB90000}"/>
    <cellStyle name="Comma 5 2 2 6 2 6 2" xfId="44204" xr:uid="{00000000-0005-0000-0000-00003DB90000}"/>
    <cellStyle name="Comma 5 2 2 6 2 7" xfId="33756" xr:uid="{00000000-0005-0000-0000-00003EB90000}"/>
    <cellStyle name="Comma 5 2 2 6 3" xfId="2042" xr:uid="{00000000-0005-0000-0000-00003FB90000}"/>
    <cellStyle name="Comma 5 2 2 6 3 2" xfId="4742" xr:uid="{00000000-0005-0000-0000-000040B90000}"/>
    <cellStyle name="Comma 5 2 2 6 3 2 2" xfId="10103" xr:uid="{00000000-0005-0000-0000-000041B90000}"/>
    <cellStyle name="Comma 5 2 2 6 3 2 2 2" xfId="23222" xr:uid="{00000000-0005-0000-0000-000042B90000}"/>
    <cellStyle name="Comma 5 2 2 6 3 2 2 2 2" xfId="54605" xr:uid="{00000000-0005-0000-0000-000043B90000}"/>
    <cellStyle name="Comma 5 2 2 6 3 2 2 3" xfId="41651" xr:uid="{00000000-0005-0000-0000-000044B90000}"/>
    <cellStyle name="Comma 5 2 2 6 3 2 3" xfId="31104" xr:uid="{00000000-0005-0000-0000-000045B90000}"/>
    <cellStyle name="Comma 5 2 2 6 3 2 3 2" xfId="62486" xr:uid="{00000000-0005-0000-0000-000046B90000}"/>
    <cellStyle name="Comma 5 2 2 6 3 2 4" xfId="15447" xr:uid="{00000000-0005-0000-0000-000047B90000}"/>
    <cellStyle name="Comma 5 2 2 6 3 2 4 2" xfId="46832" xr:uid="{00000000-0005-0000-0000-000048B90000}"/>
    <cellStyle name="Comma 5 2 2 6 3 2 5" xfId="36387" xr:uid="{00000000-0005-0000-0000-000049B90000}"/>
    <cellStyle name="Comma 5 2 2 6 3 3" xfId="7445" xr:uid="{00000000-0005-0000-0000-00004AB90000}"/>
    <cellStyle name="Comma 5 2 2 6 3 3 2" xfId="25849" xr:uid="{00000000-0005-0000-0000-00004BB90000}"/>
    <cellStyle name="Comma 5 2 2 6 3 3 2 2" xfId="57232" xr:uid="{00000000-0005-0000-0000-00004CB90000}"/>
    <cellStyle name="Comma 5 2 2 6 3 3 3" xfId="18076" xr:uid="{00000000-0005-0000-0000-00004DB90000}"/>
    <cellStyle name="Comma 5 2 2 6 3 3 3 2" xfId="49459" xr:uid="{00000000-0005-0000-0000-00004EB90000}"/>
    <cellStyle name="Comma 5 2 2 6 3 3 4" xfId="39019" xr:uid="{00000000-0005-0000-0000-00004FB90000}"/>
    <cellStyle name="Comma 5 2 2 6 3 4" xfId="20595" xr:uid="{00000000-0005-0000-0000-000050B90000}"/>
    <cellStyle name="Comma 5 2 2 6 3 4 2" xfId="51978" xr:uid="{00000000-0005-0000-0000-000051B90000}"/>
    <cellStyle name="Comma 5 2 2 6 3 5" xfId="28477" xr:uid="{00000000-0005-0000-0000-000052B90000}"/>
    <cellStyle name="Comma 5 2 2 6 3 5 2" xfId="59859" xr:uid="{00000000-0005-0000-0000-000053B90000}"/>
    <cellStyle name="Comma 5 2 2 6 3 6" xfId="12819" xr:uid="{00000000-0005-0000-0000-000054B90000}"/>
    <cellStyle name="Comma 5 2 2 6 3 6 2" xfId="44205" xr:uid="{00000000-0005-0000-0000-000055B90000}"/>
    <cellStyle name="Comma 5 2 2 6 3 7" xfId="33757" xr:uid="{00000000-0005-0000-0000-000056B90000}"/>
    <cellStyle name="Comma 5 2 2 6 4" xfId="4740" xr:uid="{00000000-0005-0000-0000-000057B90000}"/>
    <cellStyle name="Comma 5 2 2 6 4 2" xfId="10101" xr:uid="{00000000-0005-0000-0000-000058B90000}"/>
    <cellStyle name="Comma 5 2 2 6 4 2 2" xfId="23220" xr:uid="{00000000-0005-0000-0000-000059B90000}"/>
    <cellStyle name="Comma 5 2 2 6 4 2 2 2" xfId="54603" xr:uid="{00000000-0005-0000-0000-00005AB90000}"/>
    <cellStyle name="Comma 5 2 2 6 4 2 3" xfId="41649" xr:uid="{00000000-0005-0000-0000-00005BB90000}"/>
    <cellStyle name="Comma 5 2 2 6 4 3" xfId="31102" xr:uid="{00000000-0005-0000-0000-00005CB90000}"/>
    <cellStyle name="Comma 5 2 2 6 4 3 2" xfId="62484" xr:uid="{00000000-0005-0000-0000-00005DB90000}"/>
    <cellStyle name="Comma 5 2 2 6 4 4" xfId="15445" xr:uid="{00000000-0005-0000-0000-00005EB90000}"/>
    <cellStyle name="Comma 5 2 2 6 4 4 2" xfId="46830" xr:uid="{00000000-0005-0000-0000-00005FB90000}"/>
    <cellStyle name="Comma 5 2 2 6 4 5" xfId="36385" xr:uid="{00000000-0005-0000-0000-000060B90000}"/>
    <cellStyle name="Comma 5 2 2 6 5" xfId="7443" xr:uid="{00000000-0005-0000-0000-000061B90000}"/>
    <cellStyle name="Comma 5 2 2 6 5 2" xfId="25847" xr:uid="{00000000-0005-0000-0000-000062B90000}"/>
    <cellStyle name="Comma 5 2 2 6 5 2 2" xfId="57230" xr:uid="{00000000-0005-0000-0000-000063B90000}"/>
    <cellStyle name="Comma 5 2 2 6 5 3" xfId="18074" xr:uid="{00000000-0005-0000-0000-000064B90000}"/>
    <cellStyle name="Comma 5 2 2 6 5 3 2" xfId="49457" xr:uid="{00000000-0005-0000-0000-000065B90000}"/>
    <cellStyle name="Comma 5 2 2 6 5 4" xfId="39017" xr:uid="{00000000-0005-0000-0000-000066B90000}"/>
    <cellStyle name="Comma 5 2 2 6 6" xfId="20593" xr:uid="{00000000-0005-0000-0000-000067B90000}"/>
    <cellStyle name="Comma 5 2 2 6 6 2" xfId="51976" xr:uid="{00000000-0005-0000-0000-000068B90000}"/>
    <cellStyle name="Comma 5 2 2 6 7" xfId="28475" xr:uid="{00000000-0005-0000-0000-000069B90000}"/>
    <cellStyle name="Comma 5 2 2 6 7 2" xfId="59857" xr:uid="{00000000-0005-0000-0000-00006AB90000}"/>
    <cellStyle name="Comma 5 2 2 6 8" xfId="12817" xr:uid="{00000000-0005-0000-0000-00006BB90000}"/>
    <cellStyle name="Comma 5 2 2 6 8 2" xfId="44203" xr:uid="{00000000-0005-0000-0000-00006CB90000}"/>
    <cellStyle name="Comma 5 2 2 6 9" xfId="33755" xr:uid="{00000000-0005-0000-0000-00006DB90000}"/>
    <cellStyle name="Comma 5 2 2 7" xfId="2043" xr:uid="{00000000-0005-0000-0000-00006EB90000}"/>
    <cellStyle name="Comma 5 2 2 7 2" xfId="2044" xr:uid="{00000000-0005-0000-0000-00006FB90000}"/>
    <cellStyle name="Comma 5 2 2 7 2 2" xfId="4744" xr:uid="{00000000-0005-0000-0000-000070B90000}"/>
    <cellStyle name="Comma 5 2 2 7 2 2 2" xfId="10105" xr:uid="{00000000-0005-0000-0000-000071B90000}"/>
    <cellStyle name="Comma 5 2 2 7 2 2 2 2" xfId="23224" xr:uid="{00000000-0005-0000-0000-000072B90000}"/>
    <cellStyle name="Comma 5 2 2 7 2 2 2 2 2" xfId="54607" xr:uid="{00000000-0005-0000-0000-000073B90000}"/>
    <cellStyle name="Comma 5 2 2 7 2 2 2 3" xfId="41653" xr:uid="{00000000-0005-0000-0000-000074B90000}"/>
    <cellStyle name="Comma 5 2 2 7 2 2 3" xfId="31106" xr:uid="{00000000-0005-0000-0000-000075B90000}"/>
    <cellStyle name="Comma 5 2 2 7 2 2 3 2" xfId="62488" xr:uid="{00000000-0005-0000-0000-000076B90000}"/>
    <cellStyle name="Comma 5 2 2 7 2 2 4" xfId="15449" xr:uid="{00000000-0005-0000-0000-000077B90000}"/>
    <cellStyle name="Comma 5 2 2 7 2 2 4 2" xfId="46834" xr:uid="{00000000-0005-0000-0000-000078B90000}"/>
    <cellStyle name="Comma 5 2 2 7 2 2 5" xfId="36389" xr:uid="{00000000-0005-0000-0000-000079B90000}"/>
    <cellStyle name="Comma 5 2 2 7 2 3" xfId="7447" xr:uid="{00000000-0005-0000-0000-00007AB90000}"/>
    <cellStyle name="Comma 5 2 2 7 2 3 2" xfId="25851" xr:uid="{00000000-0005-0000-0000-00007BB90000}"/>
    <cellStyle name="Comma 5 2 2 7 2 3 2 2" xfId="57234" xr:uid="{00000000-0005-0000-0000-00007CB90000}"/>
    <cellStyle name="Comma 5 2 2 7 2 3 3" xfId="18078" xr:uid="{00000000-0005-0000-0000-00007DB90000}"/>
    <cellStyle name="Comma 5 2 2 7 2 3 3 2" xfId="49461" xr:uid="{00000000-0005-0000-0000-00007EB90000}"/>
    <cellStyle name="Comma 5 2 2 7 2 3 4" xfId="39021" xr:uid="{00000000-0005-0000-0000-00007FB90000}"/>
    <cellStyle name="Comma 5 2 2 7 2 4" xfId="20597" xr:uid="{00000000-0005-0000-0000-000080B90000}"/>
    <cellStyle name="Comma 5 2 2 7 2 4 2" xfId="51980" xr:uid="{00000000-0005-0000-0000-000081B90000}"/>
    <cellStyle name="Comma 5 2 2 7 2 5" xfId="28479" xr:uid="{00000000-0005-0000-0000-000082B90000}"/>
    <cellStyle name="Comma 5 2 2 7 2 5 2" xfId="59861" xr:uid="{00000000-0005-0000-0000-000083B90000}"/>
    <cellStyle name="Comma 5 2 2 7 2 6" xfId="12821" xr:uid="{00000000-0005-0000-0000-000084B90000}"/>
    <cellStyle name="Comma 5 2 2 7 2 6 2" xfId="44207" xr:uid="{00000000-0005-0000-0000-000085B90000}"/>
    <cellStyle name="Comma 5 2 2 7 2 7" xfId="33759" xr:uid="{00000000-0005-0000-0000-000086B90000}"/>
    <cellStyle name="Comma 5 2 2 7 3" xfId="4743" xr:uid="{00000000-0005-0000-0000-000087B90000}"/>
    <cellStyle name="Comma 5 2 2 7 3 2" xfId="10104" xr:uid="{00000000-0005-0000-0000-000088B90000}"/>
    <cellStyle name="Comma 5 2 2 7 3 2 2" xfId="23223" xr:uid="{00000000-0005-0000-0000-000089B90000}"/>
    <cellStyle name="Comma 5 2 2 7 3 2 2 2" xfId="54606" xr:uid="{00000000-0005-0000-0000-00008AB90000}"/>
    <cellStyle name="Comma 5 2 2 7 3 2 3" xfId="41652" xr:uid="{00000000-0005-0000-0000-00008BB90000}"/>
    <cellStyle name="Comma 5 2 2 7 3 3" xfId="31105" xr:uid="{00000000-0005-0000-0000-00008CB90000}"/>
    <cellStyle name="Comma 5 2 2 7 3 3 2" xfId="62487" xr:uid="{00000000-0005-0000-0000-00008DB90000}"/>
    <cellStyle name="Comma 5 2 2 7 3 4" xfId="15448" xr:uid="{00000000-0005-0000-0000-00008EB90000}"/>
    <cellStyle name="Comma 5 2 2 7 3 4 2" xfId="46833" xr:uid="{00000000-0005-0000-0000-00008FB90000}"/>
    <cellStyle name="Comma 5 2 2 7 3 5" xfId="36388" xr:uid="{00000000-0005-0000-0000-000090B90000}"/>
    <cellStyle name="Comma 5 2 2 7 4" xfId="7446" xr:uid="{00000000-0005-0000-0000-000091B90000}"/>
    <cellStyle name="Comma 5 2 2 7 4 2" xfId="25850" xr:uid="{00000000-0005-0000-0000-000092B90000}"/>
    <cellStyle name="Comma 5 2 2 7 4 2 2" xfId="57233" xr:uid="{00000000-0005-0000-0000-000093B90000}"/>
    <cellStyle name="Comma 5 2 2 7 4 3" xfId="18077" xr:uid="{00000000-0005-0000-0000-000094B90000}"/>
    <cellStyle name="Comma 5 2 2 7 4 3 2" xfId="49460" xr:uid="{00000000-0005-0000-0000-000095B90000}"/>
    <cellStyle name="Comma 5 2 2 7 4 4" xfId="39020" xr:uid="{00000000-0005-0000-0000-000096B90000}"/>
    <cellStyle name="Comma 5 2 2 7 5" xfId="20596" xr:uid="{00000000-0005-0000-0000-000097B90000}"/>
    <cellStyle name="Comma 5 2 2 7 5 2" xfId="51979" xr:uid="{00000000-0005-0000-0000-000098B90000}"/>
    <cellStyle name="Comma 5 2 2 7 6" xfId="28478" xr:uid="{00000000-0005-0000-0000-000099B90000}"/>
    <cellStyle name="Comma 5 2 2 7 6 2" xfId="59860" xr:uid="{00000000-0005-0000-0000-00009AB90000}"/>
    <cellStyle name="Comma 5 2 2 7 7" xfId="12820" xr:uid="{00000000-0005-0000-0000-00009BB90000}"/>
    <cellStyle name="Comma 5 2 2 7 7 2" xfId="44206" xr:uid="{00000000-0005-0000-0000-00009CB90000}"/>
    <cellStyle name="Comma 5 2 2 7 8" xfId="33758" xr:uid="{00000000-0005-0000-0000-00009DB90000}"/>
    <cellStyle name="Comma 5 2 2 8" xfId="2045" xr:uid="{00000000-0005-0000-0000-00009EB90000}"/>
    <cellStyle name="Comma 5 2 2 8 2" xfId="4745" xr:uid="{00000000-0005-0000-0000-00009FB90000}"/>
    <cellStyle name="Comma 5 2 2 8 2 2" xfId="10106" xr:uid="{00000000-0005-0000-0000-0000A0B90000}"/>
    <cellStyle name="Comma 5 2 2 8 2 2 2" xfId="23225" xr:uid="{00000000-0005-0000-0000-0000A1B90000}"/>
    <cellStyle name="Comma 5 2 2 8 2 2 2 2" xfId="54608" xr:uid="{00000000-0005-0000-0000-0000A2B90000}"/>
    <cellStyle name="Comma 5 2 2 8 2 2 3" xfId="41654" xr:uid="{00000000-0005-0000-0000-0000A3B90000}"/>
    <cellStyle name="Comma 5 2 2 8 2 3" xfId="31107" xr:uid="{00000000-0005-0000-0000-0000A4B90000}"/>
    <cellStyle name="Comma 5 2 2 8 2 3 2" xfId="62489" xr:uid="{00000000-0005-0000-0000-0000A5B90000}"/>
    <cellStyle name="Comma 5 2 2 8 2 4" xfId="15450" xr:uid="{00000000-0005-0000-0000-0000A6B90000}"/>
    <cellStyle name="Comma 5 2 2 8 2 4 2" xfId="46835" xr:uid="{00000000-0005-0000-0000-0000A7B90000}"/>
    <cellStyle name="Comma 5 2 2 8 2 5" xfId="36390" xr:uid="{00000000-0005-0000-0000-0000A8B90000}"/>
    <cellStyle name="Comma 5 2 2 8 3" xfId="7448" xr:uid="{00000000-0005-0000-0000-0000A9B90000}"/>
    <cellStyle name="Comma 5 2 2 8 3 2" xfId="25852" xr:uid="{00000000-0005-0000-0000-0000AAB90000}"/>
    <cellStyle name="Comma 5 2 2 8 3 2 2" xfId="57235" xr:uid="{00000000-0005-0000-0000-0000ABB90000}"/>
    <cellStyle name="Comma 5 2 2 8 3 3" xfId="18079" xr:uid="{00000000-0005-0000-0000-0000ACB90000}"/>
    <cellStyle name="Comma 5 2 2 8 3 3 2" xfId="49462" xr:uid="{00000000-0005-0000-0000-0000ADB90000}"/>
    <cellStyle name="Comma 5 2 2 8 3 4" xfId="39022" xr:uid="{00000000-0005-0000-0000-0000AEB90000}"/>
    <cellStyle name="Comma 5 2 2 8 4" xfId="20598" xr:uid="{00000000-0005-0000-0000-0000AFB90000}"/>
    <cellStyle name="Comma 5 2 2 8 4 2" xfId="51981" xr:uid="{00000000-0005-0000-0000-0000B0B90000}"/>
    <cellStyle name="Comma 5 2 2 8 5" xfId="28480" xr:uid="{00000000-0005-0000-0000-0000B1B90000}"/>
    <cellStyle name="Comma 5 2 2 8 5 2" xfId="59862" xr:uid="{00000000-0005-0000-0000-0000B2B90000}"/>
    <cellStyle name="Comma 5 2 2 8 6" xfId="12822" xr:uid="{00000000-0005-0000-0000-0000B3B90000}"/>
    <cellStyle name="Comma 5 2 2 8 6 2" xfId="44208" xr:uid="{00000000-0005-0000-0000-0000B4B90000}"/>
    <cellStyle name="Comma 5 2 2 8 7" xfId="33760" xr:uid="{00000000-0005-0000-0000-0000B5B90000}"/>
    <cellStyle name="Comma 5 2 2 9" xfId="2046" xr:uid="{00000000-0005-0000-0000-0000B6B90000}"/>
    <cellStyle name="Comma 5 2 2 9 2" xfId="4746" xr:uid="{00000000-0005-0000-0000-0000B7B90000}"/>
    <cellStyle name="Comma 5 2 2 9 2 2" xfId="10107" xr:uid="{00000000-0005-0000-0000-0000B8B90000}"/>
    <cellStyle name="Comma 5 2 2 9 2 2 2" xfId="23226" xr:uid="{00000000-0005-0000-0000-0000B9B90000}"/>
    <cellStyle name="Comma 5 2 2 9 2 2 2 2" xfId="54609" xr:uid="{00000000-0005-0000-0000-0000BAB90000}"/>
    <cellStyle name="Comma 5 2 2 9 2 2 3" xfId="41655" xr:uid="{00000000-0005-0000-0000-0000BBB90000}"/>
    <cellStyle name="Comma 5 2 2 9 2 3" xfId="31108" xr:uid="{00000000-0005-0000-0000-0000BCB90000}"/>
    <cellStyle name="Comma 5 2 2 9 2 3 2" xfId="62490" xr:uid="{00000000-0005-0000-0000-0000BDB90000}"/>
    <cellStyle name="Comma 5 2 2 9 2 4" xfId="15451" xr:uid="{00000000-0005-0000-0000-0000BEB90000}"/>
    <cellStyle name="Comma 5 2 2 9 2 4 2" xfId="46836" xr:uid="{00000000-0005-0000-0000-0000BFB90000}"/>
    <cellStyle name="Comma 5 2 2 9 2 5" xfId="36391" xr:uid="{00000000-0005-0000-0000-0000C0B90000}"/>
    <cellStyle name="Comma 5 2 2 9 3" xfId="7449" xr:uid="{00000000-0005-0000-0000-0000C1B90000}"/>
    <cellStyle name="Comma 5 2 2 9 3 2" xfId="25853" xr:uid="{00000000-0005-0000-0000-0000C2B90000}"/>
    <cellStyle name="Comma 5 2 2 9 3 2 2" xfId="57236" xr:uid="{00000000-0005-0000-0000-0000C3B90000}"/>
    <cellStyle name="Comma 5 2 2 9 3 3" xfId="18080" xr:uid="{00000000-0005-0000-0000-0000C4B90000}"/>
    <cellStyle name="Comma 5 2 2 9 3 3 2" xfId="49463" xr:uid="{00000000-0005-0000-0000-0000C5B90000}"/>
    <cellStyle name="Comma 5 2 2 9 3 4" xfId="39023" xr:uid="{00000000-0005-0000-0000-0000C6B90000}"/>
    <cellStyle name="Comma 5 2 2 9 4" xfId="20599" xr:uid="{00000000-0005-0000-0000-0000C7B90000}"/>
    <cellStyle name="Comma 5 2 2 9 4 2" xfId="51982" xr:uid="{00000000-0005-0000-0000-0000C8B90000}"/>
    <cellStyle name="Comma 5 2 2 9 5" xfId="28481" xr:uid="{00000000-0005-0000-0000-0000C9B90000}"/>
    <cellStyle name="Comma 5 2 2 9 5 2" xfId="59863" xr:uid="{00000000-0005-0000-0000-0000CAB90000}"/>
    <cellStyle name="Comma 5 2 2 9 6" xfId="12823" xr:uid="{00000000-0005-0000-0000-0000CBB90000}"/>
    <cellStyle name="Comma 5 2 2 9 6 2" xfId="44209" xr:uid="{00000000-0005-0000-0000-0000CCB90000}"/>
    <cellStyle name="Comma 5 2 2 9 7" xfId="33761" xr:uid="{00000000-0005-0000-0000-0000CDB90000}"/>
    <cellStyle name="Comma 5 2 3" xfId="2047" xr:uid="{00000000-0005-0000-0000-0000CEB90000}"/>
    <cellStyle name="Comma 5 2 3 10" xfId="33762" xr:uid="{00000000-0005-0000-0000-0000CFB90000}"/>
    <cellStyle name="Comma 5 2 3 2" xfId="2048" xr:uid="{00000000-0005-0000-0000-0000D0B90000}"/>
    <cellStyle name="Comma 5 2 3 2 2" xfId="2049" xr:uid="{00000000-0005-0000-0000-0000D1B90000}"/>
    <cellStyle name="Comma 5 2 3 2 2 2" xfId="4749" xr:uid="{00000000-0005-0000-0000-0000D2B90000}"/>
    <cellStyle name="Comma 5 2 3 2 2 2 2" xfId="10110" xr:uid="{00000000-0005-0000-0000-0000D3B90000}"/>
    <cellStyle name="Comma 5 2 3 2 2 2 2 2" xfId="23229" xr:uid="{00000000-0005-0000-0000-0000D4B90000}"/>
    <cellStyle name="Comma 5 2 3 2 2 2 2 2 2" xfId="54612" xr:uid="{00000000-0005-0000-0000-0000D5B90000}"/>
    <cellStyle name="Comma 5 2 3 2 2 2 2 3" xfId="41658" xr:uid="{00000000-0005-0000-0000-0000D6B90000}"/>
    <cellStyle name="Comma 5 2 3 2 2 2 3" xfId="31111" xr:uid="{00000000-0005-0000-0000-0000D7B90000}"/>
    <cellStyle name="Comma 5 2 3 2 2 2 3 2" xfId="62493" xr:uid="{00000000-0005-0000-0000-0000D8B90000}"/>
    <cellStyle name="Comma 5 2 3 2 2 2 4" xfId="15454" xr:uid="{00000000-0005-0000-0000-0000D9B90000}"/>
    <cellStyle name="Comma 5 2 3 2 2 2 4 2" xfId="46839" xr:uid="{00000000-0005-0000-0000-0000DAB90000}"/>
    <cellStyle name="Comma 5 2 3 2 2 2 5" xfId="36394" xr:uid="{00000000-0005-0000-0000-0000DBB90000}"/>
    <cellStyle name="Comma 5 2 3 2 2 3" xfId="7452" xr:uid="{00000000-0005-0000-0000-0000DCB90000}"/>
    <cellStyle name="Comma 5 2 3 2 2 3 2" xfId="25856" xr:uid="{00000000-0005-0000-0000-0000DDB90000}"/>
    <cellStyle name="Comma 5 2 3 2 2 3 2 2" xfId="57239" xr:uid="{00000000-0005-0000-0000-0000DEB90000}"/>
    <cellStyle name="Comma 5 2 3 2 2 3 3" xfId="18083" xr:uid="{00000000-0005-0000-0000-0000DFB90000}"/>
    <cellStyle name="Comma 5 2 3 2 2 3 3 2" xfId="49466" xr:uid="{00000000-0005-0000-0000-0000E0B90000}"/>
    <cellStyle name="Comma 5 2 3 2 2 3 4" xfId="39026" xr:uid="{00000000-0005-0000-0000-0000E1B90000}"/>
    <cellStyle name="Comma 5 2 3 2 2 4" xfId="20602" xr:uid="{00000000-0005-0000-0000-0000E2B90000}"/>
    <cellStyle name="Comma 5 2 3 2 2 4 2" xfId="51985" xr:uid="{00000000-0005-0000-0000-0000E3B90000}"/>
    <cellStyle name="Comma 5 2 3 2 2 5" xfId="28484" xr:uid="{00000000-0005-0000-0000-0000E4B90000}"/>
    <cellStyle name="Comma 5 2 3 2 2 5 2" xfId="59866" xr:uid="{00000000-0005-0000-0000-0000E5B90000}"/>
    <cellStyle name="Comma 5 2 3 2 2 6" xfId="12826" xr:uid="{00000000-0005-0000-0000-0000E6B90000}"/>
    <cellStyle name="Comma 5 2 3 2 2 6 2" xfId="44212" xr:uid="{00000000-0005-0000-0000-0000E7B90000}"/>
    <cellStyle name="Comma 5 2 3 2 2 7" xfId="33764" xr:uid="{00000000-0005-0000-0000-0000E8B90000}"/>
    <cellStyle name="Comma 5 2 3 2 3" xfId="4748" xr:uid="{00000000-0005-0000-0000-0000E9B90000}"/>
    <cellStyle name="Comma 5 2 3 2 3 2" xfId="10109" xr:uid="{00000000-0005-0000-0000-0000EAB90000}"/>
    <cellStyle name="Comma 5 2 3 2 3 2 2" xfId="23228" xr:uid="{00000000-0005-0000-0000-0000EBB90000}"/>
    <cellStyle name="Comma 5 2 3 2 3 2 2 2" xfId="54611" xr:uid="{00000000-0005-0000-0000-0000ECB90000}"/>
    <cellStyle name="Comma 5 2 3 2 3 2 3" xfId="41657" xr:uid="{00000000-0005-0000-0000-0000EDB90000}"/>
    <cellStyle name="Comma 5 2 3 2 3 3" xfId="31110" xr:uid="{00000000-0005-0000-0000-0000EEB90000}"/>
    <cellStyle name="Comma 5 2 3 2 3 3 2" xfId="62492" xr:uid="{00000000-0005-0000-0000-0000EFB90000}"/>
    <cellStyle name="Comma 5 2 3 2 3 4" xfId="15453" xr:uid="{00000000-0005-0000-0000-0000F0B90000}"/>
    <cellStyle name="Comma 5 2 3 2 3 4 2" xfId="46838" xr:uid="{00000000-0005-0000-0000-0000F1B90000}"/>
    <cellStyle name="Comma 5 2 3 2 3 5" xfId="36393" xr:uid="{00000000-0005-0000-0000-0000F2B90000}"/>
    <cellStyle name="Comma 5 2 3 2 4" xfId="7451" xr:uid="{00000000-0005-0000-0000-0000F3B90000}"/>
    <cellStyle name="Comma 5 2 3 2 4 2" xfId="25855" xr:uid="{00000000-0005-0000-0000-0000F4B90000}"/>
    <cellStyle name="Comma 5 2 3 2 4 2 2" xfId="57238" xr:uid="{00000000-0005-0000-0000-0000F5B90000}"/>
    <cellStyle name="Comma 5 2 3 2 4 3" xfId="18082" xr:uid="{00000000-0005-0000-0000-0000F6B90000}"/>
    <cellStyle name="Comma 5 2 3 2 4 3 2" xfId="49465" xr:uid="{00000000-0005-0000-0000-0000F7B90000}"/>
    <cellStyle name="Comma 5 2 3 2 4 4" xfId="39025" xr:uid="{00000000-0005-0000-0000-0000F8B90000}"/>
    <cellStyle name="Comma 5 2 3 2 5" xfId="20601" xr:uid="{00000000-0005-0000-0000-0000F9B90000}"/>
    <cellStyle name="Comma 5 2 3 2 5 2" xfId="51984" xr:uid="{00000000-0005-0000-0000-0000FAB90000}"/>
    <cellStyle name="Comma 5 2 3 2 6" xfId="28483" xr:uid="{00000000-0005-0000-0000-0000FBB90000}"/>
    <cellStyle name="Comma 5 2 3 2 6 2" xfId="59865" xr:uid="{00000000-0005-0000-0000-0000FCB90000}"/>
    <cellStyle name="Comma 5 2 3 2 7" xfId="12825" xr:uid="{00000000-0005-0000-0000-0000FDB90000}"/>
    <cellStyle name="Comma 5 2 3 2 7 2" xfId="44211" xr:uid="{00000000-0005-0000-0000-0000FEB90000}"/>
    <cellStyle name="Comma 5 2 3 2 8" xfId="33763" xr:uid="{00000000-0005-0000-0000-0000FFB90000}"/>
    <cellStyle name="Comma 5 2 3 3" xfId="2050" xr:uid="{00000000-0005-0000-0000-000000BA0000}"/>
    <cellStyle name="Comma 5 2 3 3 2" xfId="4750" xr:uid="{00000000-0005-0000-0000-000001BA0000}"/>
    <cellStyle name="Comma 5 2 3 3 2 2" xfId="10111" xr:uid="{00000000-0005-0000-0000-000002BA0000}"/>
    <cellStyle name="Comma 5 2 3 3 2 2 2" xfId="23230" xr:uid="{00000000-0005-0000-0000-000003BA0000}"/>
    <cellStyle name="Comma 5 2 3 3 2 2 2 2" xfId="54613" xr:uid="{00000000-0005-0000-0000-000004BA0000}"/>
    <cellStyle name="Comma 5 2 3 3 2 2 3" xfId="41659" xr:uid="{00000000-0005-0000-0000-000005BA0000}"/>
    <cellStyle name="Comma 5 2 3 3 2 3" xfId="31112" xr:uid="{00000000-0005-0000-0000-000006BA0000}"/>
    <cellStyle name="Comma 5 2 3 3 2 3 2" xfId="62494" xr:uid="{00000000-0005-0000-0000-000007BA0000}"/>
    <cellStyle name="Comma 5 2 3 3 2 4" xfId="15455" xr:uid="{00000000-0005-0000-0000-000008BA0000}"/>
    <cellStyle name="Comma 5 2 3 3 2 4 2" xfId="46840" xr:uid="{00000000-0005-0000-0000-000009BA0000}"/>
    <cellStyle name="Comma 5 2 3 3 2 5" xfId="36395" xr:uid="{00000000-0005-0000-0000-00000ABA0000}"/>
    <cellStyle name="Comma 5 2 3 3 3" xfId="7453" xr:uid="{00000000-0005-0000-0000-00000BBA0000}"/>
    <cellStyle name="Comma 5 2 3 3 3 2" xfId="25857" xr:uid="{00000000-0005-0000-0000-00000CBA0000}"/>
    <cellStyle name="Comma 5 2 3 3 3 2 2" xfId="57240" xr:uid="{00000000-0005-0000-0000-00000DBA0000}"/>
    <cellStyle name="Comma 5 2 3 3 3 3" xfId="18084" xr:uid="{00000000-0005-0000-0000-00000EBA0000}"/>
    <cellStyle name="Comma 5 2 3 3 3 3 2" xfId="49467" xr:uid="{00000000-0005-0000-0000-00000FBA0000}"/>
    <cellStyle name="Comma 5 2 3 3 3 4" xfId="39027" xr:uid="{00000000-0005-0000-0000-000010BA0000}"/>
    <cellStyle name="Comma 5 2 3 3 4" xfId="20603" xr:uid="{00000000-0005-0000-0000-000011BA0000}"/>
    <cellStyle name="Comma 5 2 3 3 4 2" xfId="51986" xr:uid="{00000000-0005-0000-0000-000012BA0000}"/>
    <cellStyle name="Comma 5 2 3 3 5" xfId="28485" xr:uid="{00000000-0005-0000-0000-000013BA0000}"/>
    <cellStyle name="Comma 5 2 3 3 5 2" xfId="59867" xr:uid="{00000000-0005-0000-0000-000014BA0000}"/>
    <cellStyle name="Comma 5 2 3 3 6" xfId="12827" xr:uid="{00000000-0005-0000-0000-000015BA0000}"/>
    <cellStyle name="Comma 5 2 3 3 6 2" xfId="44213" xr:uid="{00000000-0005-0000-0000-000016BA0000}"/>
    <cellStyle name="Comma 5 2 3 3 7" xfId="33765" xr:uid="{00000000-0005-0000-0000-000017BA0000}"/>
    <cellStyle name="Comma 5 2 3 4" xfId="2051" xr:uid="{00000000-0005-0000-0000-000018BA0000}"/>
    <cellStyle name="Comma 5 2 3 4 2" xfId="4751" xr:uid="{00000000-0005-0000-0000-000019BA0000}"/>
    <cellStyle name="Comma 5 2 3 4 2 2" xfId="10112" xr:uid="{00000000-0005-0000-0000-00001ABA0000}"/>
    <cellStyle name="Comma 5 2 3 4 2 2 2" xfId="23231" xr:uid="{00000000-0005-0000-0000-00001BBA0000}"/>
    <cellStyle name="Comma 5 2 3 4 2 2 2 2" xfId="54614" xr:uid="{00000000-0005-0000-0000-00001CBA0000}"/>
    <cellStyle name="Comma 5 2 3 4 2 2 3" xfId="41660" xr:uid="{00000000-0005-0000-0000-00001DBA0000}"/>
    <cellStyle name="Comma 5 2 3 4 2 3" xfId="31113" xr:uid="{00000000-0005-0000-0000-00001EBA0000}"/>
    <cellStyle name="Comma 5 2 3 4 2 3 2" xfId="62495" xr:uid="{00000000-0005-0000-0000-00001FBA0000}"/>
    <cellStyle name="Comma 5 2 3 4 2 4" xfId="15456" xr:uid="{00000000-0005-0000-0000-000020BA0000}"/>
    <cellStyle name="Comma 5 2 3 4 2 4 2" xfId="46841" xr:uid="{00000000-0005-0000-0000-000021BA0000}"/>
    <cellStyle name="Comma 5 2 3 4 2 5" xfId="36396" xr:uid="{00000000-0005-0000-0000-000022BA0000}"/>
    <cellStyle name="Comma 5 2 3 4 3" xfId="7454" xr:uid="{00000000-0005-0000-0000-000023BA0000}"/>
    <cellStyle name="Comma 5 2 3 4 3 2" xfId="25858" xr:uid="{00000000-0005-0000-0000-000024BA0000}"/>
    <cellStyle name="Comma 5 2 3 4 3 2 2" xfId="57241" xr:uid="{00000000-0005-0000-0000-000025BA0000}"/>
    <cellStyle name="Comma 5 2 3 4 3 3" xfId="18085" xr:uid="{00000000-0005-0000-0000-000026BA0000}"/>
    <cellStyle name="Comma 5 2 3 4 3 3 2" xfId="49468" xr:uid="{00000000-0005-0000-0000-000027BA0000}"/>
    <cellStyle name="Comma 5 2 3 4 3 4" xfId="39028" xr:uid="{00000000-0005-0000-0000-000028BA0000}"/>
    <cellStyle name="Comma 5 2 3 4 4" xfId="20604" xr:uid="{00000000-0005-0000-0000-000029BA0000}"/>
    <cellStyle name="Comma 5 2 3 4 4 2" xfId="51987" xr:uid="{00000000-0005-0000-0000-00002ABA0000}"/>
    <cellStyle name="Comma 5 2 3 4 5" xfId="28486" xr:uid="{00000000-0005-0000-0000-00002BBA0000}"/>
    <cellStyle name="Comma 5 2 3 4 5 2" xfId="59868" xr:uid="{00000000-0005-0000-0000-00002CBA0000}"/>
    <cellStyle name="Comma 5 2 3 4 6" xfId="12828" xr:uid="{00000000-0005-0000-0000-00002DBA0000}"/>
    <cellStyle name="Comma 5 2 3 4 6 2" xfId="44214" xr:uid="{00000000-0005-0000-0000-00002EBA0000}"/>
    <cellStyle name="Comma 5 2 3 4 7" xfId="33766" xr:uid="{00000000-0005-0000-0000-00002FBA0000}"/>
    <cellStyle name="Comma 5 2 3 5" xfId="4747" xr:uid="{00000000-0005-0000-0000-000030BA0000}"/>
    <cellStyle name="Comma 5 2 3 5 2" xfId="10108" xr:uid="{00000000-0005-0000-0000-000031BA0000}"/>
    <cellStyle name="Comma 5 2 3 5 2 2" xfId="23227" xr:uid="{00000000-0005-0000-0000-000032BA0000}"/>
    <cellStyle name="Comma 5 2 3 5 2 2 2" xfId="54610" xr:uid="{00000000-0005-0000-0000-000033BA0000}"/>
    <cellStyle name="Comma 5 2 3 5 2 3" xfId="41656" xr:uid="{00000000-0005-0000-0000-000034BA0000}"/>
    <cellStyle name="Comma 5 2 3 5 3" xfId="31109" xr:uid="{00000000-0005-0000-0000-000035BA0000}"/>
    <cellStyle name="Comma 5 2 3 5 3 2" xfId="62491" xr:uid="{00000000-0005-0000-0000-000036BA0000}"/>
    <cellStyle name="Comma 5 2 3 5 4" xfId="15452" xr:uid="{00000000-0005-0000-0000-000037BA0000}"/>
    <cellStyle name="Comma 5 2 3 5 4 2" xfId="46837" xr:uid="{00000000-0005-0000-0000-000038BA0000}"/>
    <cellStyle name="Comma 5 2 3 5 5" xfId="36392" xr:uid="{00000000-0005-0000-0000-000039BA0000}"/>
    <cellStyle name="Comma 5 2 3 6" xfId="7450" xr:uid="{00000000-0005-0000-0000-00003ABA0000}"/>
    <cellStyle name="Comma 5 2 3 6 2" xfId="25854" xr:uid="{00000000-0005-0000-0000-00003BBA0000}"/>
    <cellStyle name="Comma 5 2 3 6 2 2" xfId="57237" xr:uid="{00000000-0005-0000-0000-00003CBA0000}"/>
    <cellStyle name="Comma 5 2 3 6 3" xfId="18081" xr:uid="{00000000-0005-0000-0000-00003DBA0000}"/>
    <cellStyle name="Comma 5 2 3 6 3 2" xfId="49464" xr:uid="{00000000-0005-0000-0000-00003EBA0000}"/>
    <cellStyle name="Comma 5 2 3 6 4" xfId="39024" xr:uid="{00000000-0005-0000-0000-00003FBA0000}"/>
    <cellStyle name="Comma 5 2 3 7" xfId="20600" xr:uid="{00000000-0005-0000-0000-000040BA0000}"/>
    <cellStyle name="Comma 5 2 3 7 2" xfId="51983" xr:uid="{00000000-0005-0000-0000-000041BA0000}"/>
    <cellStyle name="Comma 5 2 3 8" xfId="28482" xr:uid="{00000000-0005-0000-0000-000042BA0000}"/>
    <cellStyle name="Comma 5 2 3 8 2" xfId="59864" xr:uid="{00000000-0005-0000-0000-000043BA0000}"/>
    <cellStyle name="Comma 5 2 3 9" xfId="12824" xr:uid="{00000000-0005-0000-0000-000044BA0000}"/>
    <cellStyle name="Comma 5 2 3 9 2" xfId="44210" xr:uid="{00000000-0005-0000-0000-000045BA0000}"/>
    <cellStyle name="Comma 5 2 4" xfId="2052" xr:uid="{00000000-0005-0000-0000-000046BA0000}"/>
    <cellStyle name="Comma 5 2 4 10" xfId="33767" xr:uid="{00000000-0005-0000-0000-000047BA0000}"/>
    <cellStyle name="Comma 5 2 4 2" xfId="2053" xr:uid="{00000000-0005-0000-0000-000048BA0000}"/>
    <cellStyle name="Comma 5 2 4 2 2" xfId="2054" xr:uid="{00000000-0005-0000-0000-000049BA0000}"/>
    <cellStyle name="Comma 5 2 4 2 2 2" xfId="4754" xr:uid="{00000000-0005-0000-0000-00004ABA0000}"/>
    <cellStyle name="Comma 5 2 4 2 2 2 2" xfId="10115" xr:uid="{00000000-0005-0000-0000-00004BBA0000}"/>
    <cellStyle name="Comma 5 2 4 2 2 2 2 2" xfId="23234" xr:uid="{00000000-0005-0000-0000-00004CBA0000}"/>
    <cellStyle name="Comma 5 2 4 2 2 2 2 2 2" xfId="54617" xr:uid="{00000000-0005-0000-0000-00004DBA0000}"/>
    <cellStyle name="Comma 5 2 4 2 2 2 2 3" xfId="41663" xr:uid="{00000000-0005-0000-0000-00004EBA0000}"/>
    <cellStyle name="Comma 5 2 4 2 2 2 3" xfId="31116" xr:uid="{00000000-0005-0000-0000-00004FBA0000}"/>
    <cellStyle name="Comma 5 2 4 2 2 2 3 2" xfId="62498" xr:uid="{00000000-0005-0000-0000-000050BA0000}"/>
    <cellStyle name="Comma 5 2 4 2 2 2 4" xfId="15459" xr:uid="{00000000-0005-0000-0000-000051BA0000}"/>
    <cellStyle name="Comma 5 2 4 2 2 2 4 2" xfId="46844" xr:uid="{00000000-0005-0000-0000-000052BA0000}"/>
    <cellStyle name="Comma 5 2 4 2 2 2 5" xfId="36399" xr:uid="{00000000-0005-0000-0000-000053BA0000}"/>
    <cellStyle name="Comma 5 2 4 2 2 3" xfId="7457" xr:uid="{00000000-0005-0000-0000-000054BA0000}"/>
    <cellStyle name="Comma 5 2 4 2 2 3 2" xfId="25861" xr:uid="{00000000-0005-0000-0000-000055BA0000}"/>
    <cellStyle name="Comma 5 2 4 2 2 3 2 2" xfId="57244" xr:uid="{00000000-0005-0000-0000-000056BA0000}"/>
    <cellStyle name="Comma 5 2 4 2 2 3 3" xfId="18088" xr:uid="{00000000-0005-0000-0000-000057BA0000}"/>
    <cellStyle name="Comma 5 2 4 2 2 3 3 2" xfId="49471" xr:uid="{00000000-0005-0000-0000-000058BA0000}"/>
    <cellStyle name="Comma 5 2 4 2 2 3 4" xfId="39031" xr:uid="{00000000-0005-0000-0000-000059BA0000}"/>
    <cellStyle name="Comma 5 2 4 2 2 4" xfId="20607" xr:uid="{00000000-0005-0000-0000-00005ABA0000}"/>
    <cellStyle name="Comma 5 2 4 2 2 4 2" xfId="51990" xr:uid="{00000000-0005-0000-0000-00005BBA0000}"/>
    <cellStyle name="Comma 5 2 4 2 2 5" xfId="28489" xr:uid="{00000000-0005-0000-0000-00005CBA0000}"/>
    <cellStyle name="Comma 5 2 4 2 2 5 2" xfId="59871" xr:uid="{00000000-0005-0000-0000-00005DBA0000}"/>
    <cellStyle name="Comma 5 2 4 2 2 6" xfId="12831" xr:uid="{00000000-0005-0000-0000-00005EBA0000}"/>
    <cellStyle name="Comma 5 2 4 2 2 6 2" xfId="44217" xr:uid="{00000000-0005-0000-0000-00005FBA0000}"/>
    <cellStyle name="Comma 5 2 4 2 2 7" xfId="33769" xr:uid="{00000000-0005-0000-0000-000060BA0000}"/>
    <cellStyle name="Comma 5 2 4 2 3" xfId="4753" xr:uid="{00000000-0005-0000-0000-000061BA0000}"/>
    <cellStyle name="Comma 5 2 4 2 3 2" xfId="10114" xr:uid="{00000000-0005-0000-0000-000062BA0000}"/>
    <cellStyle name="Comma 5 2 4 2 3 2 2" xfId="23233" xr:uid="{00000000-0005-0000-0000-000063BA0000}"/>
    <cellStyle name="Comma 5 2 4 2 3 2 2 2" xfId="54616" xr:uid="{00000000-0005-0000-0000-000064BA0000}"/>
    <cellStyle name="Comma 5 2 4 2 3 2 3" xfId="41662" xr:uid="{00000000-0005-0000-0000-000065BA0000}"/>
    <cellStyle name="Comma 5 2 4 2 3 3" xfId="31115" xr:uid="{00000000-0005-0000-0000-000066BA0000}"/>
    <cellStyle name="Comma 5 2 4 2 3 3 2" xfId="62497" xr:uid="{00000000-0005-0000-0000-000067BA0000}"/>
    <cellStyle name="Comma 5 2 4 2 3 4" xfId="15458" xr:uid="{00000000-0005-0000-0000-000068BA0000}"/>
    <cellStyle name="Comma 5 2 4 2 3 4 2" xfId="46843" xr:uid="{00000000-0005-0000-0000-000069BA0000}"/>
    <cellStyle name="Comma 5 2 4 2 3 5" xfId="36398" xr:uid="{00000000-0005-0000-0000-00006ABA0000}"/>
    <cellStyle name="Comma 5 2 4 2 4" xfId="7456" xr:uid="{00000000-0005-0000-0000-00006BBA0000}"/>
    <cellStyle name="Comma 5 2 4 2 4 2" xfId="25860" xr:uid="{00000000-0005-0000-0000-00006CBA0000}"/>
    <cellStyle name="Comma 5 2 4 2 4 2 2" xfId="57243" xr:uid="{00000000-0005-0000-0000-00006DBA0000}"/>
    <cellStyle name="Comma 5 2 4 2 4 3" xfId="18087" xr:uid="{00000000-0005-0000-0000-00006EBA0000}"/>
    <cellStyle name="Comma 5 2 4 2 4 3 2" xfId="49470" xr:uid="{00000000-0005-0000-0000-00006FBA0000}"/>
    <cellStyle name="Comma 5 2 4 2 4 4" xfId="39030" xr:uid="{00000000-0005-0000-0000-000070BA0000}"/>
    <cellStyle name="Comma 5 2 4 2 5" xfId="20606" xr:uid="{00000000-0005-0000-0000-000071BA0000}"/>
    <cellStyle name="Comma 5 2 4 2 5 2" xfId="51989" xr:uid="{00000000-0005-0000-0000-000072BA0000}"/>
    <cellStyle name="Comma 5 2 4 2 6" xfId="28488" xr:uid="{00000000-0005-0000-0000-000073BA0000}"/>
    <cellStyle name="Comma 5 2 4 2 6 2" xfId="59870" xr:uid="{00000000-0005-0000-0000-000074BA0000}"/>
    <cellStyle name="Comma 5 2 4 2 7" xfId="12830" xr:uid="{00000000-0005-0000-0000-000075BA0000}"/>
    <cellStyle name="Comma 5 2 4 2 7 2" xfId="44216" xr:uid="{00000000-0005-0000-0000-000076BA0000}"/>
    <cellStyle name="Comma 5 2 4 2 8" xfId="33768" xr:uid="{00000000-0005-0000-0000-000077BA0000}"/>
    <cellStyle name="Comma 5 2 4 3" xfId="2055" xr:uid="{00000000-0005-0000-0000-000078BA0000}"/>
    <cellStyle name="Comma 5 2 4 3 2" xfId="4755" xr:uid="{00000000-0005-0000-0000-000079BA0000}"/>
    <cellStyle name="Comma 5 2 4 3 2 2" xfId="10116" xr:uid="{00000000-0005-0000-0000-00007ABA0000}"/>
    <cellStyle name="Comma 5 2 4 3 2 2 2" xfId="23235" xr:uid="{00000000-0005-0000-0000-00007BBA0000}"/>
    <cellStyle name="Comma 5 2 4 3 2 2 2 2" xfId="54618" xr:uid="{00000000-0005-0000-0000-00007CBA0000}"/>
    <cellStyle name="Comma 5 2 4 3 2 2 3" xfId="41664" xr:uid="{00000000-0005-0000-0000-00007DBA0000}"/>
    <cellStyle name="Comma 5 2 4 3 2 3" xfId="31117" xr:uid="{00000000-0005-0000-0000-00007EBA0000}"/>
    <cellStyle name="Comma 5 2 4 3 2 3 2" xfId="62499" xr:uid="{00000000-0005-0000-0000-00007FBA0000}"/>
    <cellStyle name="Comma 5 2 4 3 2 4" xfId="15460" xr:uid="{00000000-0005-0000-0000-000080BA0000}"/>
    <cellStyle name="Comma 5 2 4 3 2 4 2" xfId="46845" xr:uid="{00000000-0005-0000-0000-000081BA0000}"/>
    <cellStyle name="Comma 5 2 4 3 2 5" xfId="36400" xr:uid="{00000000-0005-0000-0000-000082BA0000}"/>
    <cellStyle name="Comma 5 2 4 3 3" xfId="7458" xr:uid="{00000000-0005-0000-0000-000083BA0000}"/>
    <cellStyle name="Comma 5 2 4 3 3 2" xfId="25862" xr:uid="{00000000-0005-0000-0000-000084BA0000}"/>
    <cellStyle name="Comma 5 2 4 3 3 2 2" xfId="57245" xr:uid="{00000000-0005-0000-0000-000085BA0000}"/>
    <cellStyle name="Comma 5 2 4 3 3 3" xfId="18089" xr:uid="{00000000-0005-0000-0000-000086BA0000}"/>
    <cellStyle name="Comma 5 2 4 3 3 3 2" xfId="49472" xr:uid="{00000000-0005-0000-0000-000087BA0000}"/>
    <cellStyle name="Comma 5 2 4 3 3 4" xfId="39032" xr:uid="{00000000-0005-0000-0000-000088BA0000}"/>
    <cellStyle name="Comma 5 2 4 3 4" xfId="20608" xr:uid="{00000000-0005-0000-0000-000089BA0000}"/>
    <cellStyle name="Comma 5 2 4 3 4 2" xfId="51991" xr:uid="{00000000-0005-0000-0000-00008ABA0000}"/>
    <cellStyle name="Comma 5 2 4 3 5" xfId="28490" xr:uid="{00000000-0005-0000-0000-00008BBA0000}"/>
    <cellStyle name="Comma 5 2 4 3 5 2" xfId="59872" xr:uid="{00000000-0005-0000-0000-00008CBA0000}"/>
    <cellStyle name="Comma 5 2 4 3 6" xfId="12832" xr:uid="{00000000-0005-0000-0000-00008DBA0000}"/>
    <cellStyle name="Comma 5 2 4 3 6 2" xfId="44218" xr:uid="{00000000-0005-0000-0000-00008EBA0000}"/>
    <cellStyle name="Comma 5 2 4 3 7" xfId="33770" xr:uid="{00000000-0005-0000-0000-00008FBA0000}"/>
    <cellStyle name="Comma 5 2 4 4" xfId="2056" xr:uid="{00000000-0005-0000-0000-000090BA0000}"/>
    <cellStyle name="Comma 5 2 4 4 2" xfId="4756" xr:uid="{00000000-0005-0000-0000-000091BA0000}"/>
    <cellStyle name="Comma 5 2 4 4 2 2" xfId="10117" xr:uid="{00000000-0005-0000-0000-000092BA0000}"/>
    <cellStyle name="Comma 5 2 4 4 2 2 2" xfId="23236" xr:uid="{00000000-0005-0000-0000-000093BA0000}"/>
    <cellStyle name="Comma 5 2 4 4 2 2 2 2" xfId="54619" xr:uid="{00000000-0005-0000-0000-000094BA0000}"/>
    <cellStyle name="Comma 5 2 4 4 2 2 3" xfId="41665" xr:uid="{00000000-0005-0000-0000-000095BA0000}"/>
    <cellStyle name="Comma 5 2 4 4 2 3" xfId="31118" xr:uid="{00000000-0005-0000-0000-000096BA0000}"/>
    <cellStyle name="Comma 5 2 4 4 2 3 2" xfId="62500" xr:uid="{00000000-0005-0000-0000-000097BA0000}"/>
    <cellStyle name="Comma 5 2 4 4 2 4" xfId="15461" xr:uid="{00000000-0005-0000-0000-000098BA0000}"/>
    <cellStyle name="Comma 5 2 4 4 2 4 2" xfId="46846" xr:uid="{00000000-0005-0000-0000-000099BA0000}"/>
    <cellStyle name="Comma 5 2 4 4 2 5" xfId="36401" xr:uid="{00000000-0005-0000-0000-00009ABA0000}"/>
    <cellStyle name="Comma 5 2 4 4 3" xfId="7459" xr:uid="{00000000-0005-0000-0000-00009BBA0000}"/>
    <cellStyle name="Comma 5 2 4 4 3 2" xfId="25863" xr:uid="{00000000-0005-0000-0000-00009CBA0000}"/>
    <cellStyle name="Comma 5 2 4 4 3 2 2" xfId="57246" xr:uid="{00000000-0005-0000-0000-00009DBA0000}"/>
    <cellStyle name="Comma 5 2 4 4 3 3" xfId="18090" xr:uid="{00000000-0005-0000-0000-00009EBA0000}"/>
    <cellStyle name="Comma 5 2 4 4 3 3 2" xfId="49473" xr:uid="{00000000-0005-0000-0000-00009FBA0000}"/>
    <cellStyle name="Comma 5 2 4 4 3 4" xfId="39033" xr:uid="{00000000-0005-0000-0000-0000A0BA0000}"/>
    <cellStyle name="Comma 5 2 4 4 4" xfId="20609" xr:uid="{00000000-0005-0000-0000-0000A1BA0000}"/>
    <cellStyle name="Comma 5 2 4 4 4 2" xfId="51992" xr:uid="{00000000-0005-0000-0000-0000A2BA0000}"/>
    <cellStyle name="Comma 5 2 4 4 5" xfId="28491" xr:uid="{00000000-0005-0000-0000-0000A3BA0000}"/>
    <cellStyle name="Comma 5 2 4 4 5 2" xfId="59873" xr:uid="{00000000-0005-0000-0000-0000A4BA0000}"/>
    <cellStyle name="Comma 5 2 4 4 6" xfId="12833" xr:uid="{00000000-0005-0000-0000-0000A5BA0000}"/>
    <cellStyle name="Comma 5 2 4 4 6 2" xfId="44219" xr:uid="{00000000-0005-0000-0000-0000A6BA0000}"/>
    <cellStyle name="Comma 5 2 4 4 7" xfId="33771" xr:uid="{00000000-0005-0000-0000-0000A7BA0000}"/>
    <cellStyle name="Comma 5 2 4 5" xfId="4752" xr:uid="{00000000-0005-0000-0000-0000A8BA0000}"/>
    <cellStyle name="Comma 5 2 4 5 2" xfId="10113" xr:uid="{00000000-0005-0000-0000-0000A9BA0000}"/>
    <cellStyle name="Comma 5 2 4 5 2 2" xfId="23232" xr:uid="{00000000-0005-0000-0000-0000AABA0000}"/>
    <cellStyle name="Comma 5 2 4 5 2 2 2" xfId="54615" xr:uid="{00000000-0005-0000-0000-0000ABBA0000}"/>
    <cellStyle name="Comma 5 2 4 5 2 3" xfId="41661" xr:uid="{00000000-0005-0000-0000-0000ACBA0000}"/>
    <cellStyle name="Comma 5 2 4 5 3" xfId="31114" xr:uid="{00000000-0005-0000-0000-0000ADBA0000}"/>
    <cellStyle name="Comma 5 2 4 5 3 2" xfId="62496" xr:uid="{00000000-0005-0000-0000-0000AEBA0000}"/>
    <cellStyle name="Comma 5 2 4 5 4" xfId="15457" xr:uid="{00000000-0005-0000-0000-0000AFBA0000}"/>
    <cellStyle name="Comma 5 2 4 5 4 2" xfId="46842" xr:uid="{00000000-0005-0000-0000-0000B0BA0000}"/>
    <cellStyle name="Comma 5 2 4 5 5" xfId="36397" xr:uid="{00000000-0005-0000-0000-0000B1BA0000}"/>
    <cellStyle name="Comma 5 2 4 6" xfId="7455" xr:uid="{00000000-0005-0000-0000-0000B2BA0000}"/>
    <cellStyle name="Comma 5 2 4 6 2" xfId="25859" xr:uid="{00000000-0005-0000-0000-0000B3BA0000}"/>
    <cellStyle name="Comma 5 2 4 6 2 2" xfId="57242" xr:uid="{00000000-0005-0000-0000-0000B4BA0000}"/>
    <cellStyle name="Comma 5 2 4 6 3" xfId="18086" xr:uid="{00000000-0005-0000-0000-0000B5BA0000}"/>
    <cellStyle name="Comma 5 2 4 6 3 2" xfId="49469" xr:uid="{00000000-0005-0000-0000-0000B6BA0000}"/>
    <cellStyle name="Comma 5 2 4 6 4" xfId="39029" xr:uid="{00000000-0005-0000-0000-0000B7BA0000}"/>
    <cellStyle name="Comma 5 2 4 7" xfId="20605" xr:uid="{00000000-0005-0000-0000-0000B8BA0000}"/>
    <cellStyle name="Comma 5 2 4 7 2" xfId="51988" xr:uid="{00000000-0005-0000-0000-0000B9BA0000}"/>
    <cellStyle name="Comma 5 2 4 8" xfId="28487" xr:uid="{00000000-0005-0000-0000-0000BABA0000}"/>
    <cellStyle name="Comma 5 2 4 8 2" xfId="59869" xr:uid="{00000000-0005-0000-0000-0000BBBA0000}"/>
    <cellStyle name="Comma 5 2 4 9" xfId="12829" xr:uid="{00000000-0005-0000-0000-0000BCBA0000}"/>
    <cellStyle name="Comma 5 2 4 9 2" xfId="44215" xr:uid="{00000000-0005-0000-0000-0000BDBA0000}"/>
    <cellStyle name="Comma 5 2 5" xfId="2057" xr:uid="{00000000-0005-0000-0000-0000BEBA0000}"/>
    <cellStyle name="Comma 5 2 5 10" xfId="33772" xr:uid="{00000000-0005-0000-0000-0000BFBA0000}"/>
    <cellStyle name="Comma 5 2 5 2" xfId="2058" xr:uid="{00000000-0005-0000-0000-0000C0BA0000}"/>
    <cellStyle name="Comma 5 2 5 2 2" xfId="2059" xr:uid="{00000000-0005-0000-0000-0000C1BA0000}"/>
    <cellStyle name="Comma 5 2 5 2 2 2" xfId="4759" xr:uid="{00000000-0005-0000-0000-0000C2BA0000}"/>
    <cellStyle name="Comma 5 2 5 2 2 2 2" xfId="10120" xr:uid="{00000000-0005-0000-0000-0000C3BA0000}"/>
    <cellStyle name="Comma 5 2 5 2 2 2 2 2" xfId="23239" xr:uid="{00000000-0005-0000-0000-0000C4BA0000}"/>
    <cellStyle name="Comma 5 2 5 2 2 2 2 2 2" xfId="54622" xr:uid="{00000000-0005-0000-0000-0000C5BA0000}"/>
    <cellStyle name="Comma 5 2 5 2 2 2 2 3" xfId="41668" xr:uid="{00000000-0005-0000-0000-0000C6BA0000}"/>
    <cellStyle name="Comma 5 2 5 2 2 2 3" xfId="31121" xr:uid="{00000000-0005-0000-0000-0000C7BA0000}"/>
    <cellStyle name="Comma 5 2 5 2 2 2 3 2" xfId="62503" xr:uid="{00000000-0005-0000-0000-0000C8BA0000}"/>
    <cellStyle name="Comma 5 2 5 2 2 2 4" xfId="15464" xr:uid="{00000000-0005-0000-0000-0000C9BA0000}"/>
    <cellStyle name="Comma 5 2 5 2 2 2 4 2" xfId="46849" xr:uid="{00000000-0005-0000-0000-0000CABA0000}"/>
    <cellStyle name="Comma 5 2 5 2 2 2 5" xfId="36404" xr:uid="{00000000-0005-0000-0000-0000CBBA0000}"/>
    <cellStyle name="Comma 5 2 5 2 2 3" xfId="7462" xr:uid="{00000000-0005-0000-0000-0000CCBA0000}"/>
    <cellStyle name="Comma 5 2 5 2 2 3 2" xfId="25866" xr:uid="{00000000-0005-0000-0000-0000CDBA0000}"/>
    <cellStyle name="Comma 5 2 5 2 2 3 2 2" xfId="57249" xr:uid="{00000000-0005-0000-0000-0000CEBA0000}"/>
    <cellStyle name="Comma 5 2 5 2 2 3 3" xfId="18093" xr:uid="{00000000-0005-0000-0000-0000CFBA0000}"/>
    <cellStyle name="Comma 5 2 5 2 2 3 3 2" xfId="49476" xr:uid="{00000000-0005-0000-0000-0000D0BA0000}"/>
    <cellStyle name="Comma 5 2 5 2 2 3 4" xfId="39036" xr:uid="{00000000-0005-0000-0000-0000D1BA0000}"/>
    <cellStyle name="Comma 5 2 5 2 2 4" xfId="20612" xr:uid="{00000000-0005-0000-0000-0000D2BA0000}"/>
    <cellStyle name="Comma 5 2 5 2 2 4 2" xfId="51995" xr:uid="{00000000-0005-0000-0000-0000D3BA0000}"/>
    <cellStyle name="Comma 5 2 5 2 2 5" xfId="28494" xr:uid="{00000000-0005-0000-0000-0000D4BA0000}"/>
    <cellStyle name="Comma 5 2 5 2 2 5 2" xfId="59876" xr:uid="{00000000-0005-0000-0000-0000D5BA0000}"/>
    <cellStyle name="Comma 5 2 5 2 2 6" xfId="12836" xr:uid="{00000000-0005-0000-0000-0000D6BA0000}"/>
    <cellStyle name="Comma 5 2 5 2 2 6 2" xfId="44222" xr:uid="{00000000-0005-0000-0000-0000D7BA0000}"/>
    <cellStyle name="Comma 5 2 5 2 2 7" xfId="33774" xr:uid="{00000000-0005-0000-0000-0000D8BA0000}"/>
    <cellStyle name="Comma 5 2 5 2 3" xfId="4758" xr:uid="{00000000-0005-0000-0000-0000D9BA0000}"/>
    <cellStyle name="Comma 5 2 5 2 3 2" xfId="10119" xr:uid="{00000000-0005-0000-0000-0000DABA0000}"/>
    <cellStyle name="Comma 5 2 5 2 3 2 2" xfId="23238" xr:uid="{00000000-0005-0000-0000-0000DBBA0000}"/>
    <cellStyle name="Comma 5 2 5 2 3 2 2 2" xfId="54621" xr:uid="{00000000-0005-0000-0000-0000DCBA0000}"/>
    <cellStyle name="Comma 5 2 5 2 3 2 3" xfId="41667" xr:uid="{00000000-0005-0000-0000-0000DDBA0000}"/>
    <cellStyle name="Comma 5 2 5 2 3 3" xfId="31120" xr:uid="{00000000-0005-0000-0000-0000DEBA0000}"/>
    <cellStyle name="Comma 5 2 5 2 3 3 2" xfId="62502" xr:uid="{00000000-0005-0000-0000-0000DFBA0000}"/>
    <cellStyle name="Comma 5 2 5 2 3 4" xfId="15463" xr:uid="{00000000-0005-0000-0000-0000E0BA0000}"/>
    <cellStyle name="Comma 5 2 5 2 3 4 2" xfId="46848" xr:uid="{00000000-0005-0000-0000-0000E1BA0000}"/>
    <cellStyle name="Comma 5 2 5 2 3 5" xfId="36403" xr:uid="{00000000-0005-0000-0000-0000E2BA0000}"/>
    <cellStyle name="Comma 5 2 5 2 4" xfId="7461" xr:uid="{00000000-0005-0000-0000-0000E3BA0000}"/>
    <cellStyle name="Comma 5 2 5 2 4 2" xfId="25865" xr:uid="{00000000-0005-0000-0000-0000E4BA0000}"/>
    <cellStyle name="Comma 5 2 5 2 4 2 2" xfId="57248" xr:uid="{00000000-0005-0000-0000-0000E5BA0000}"/>
    <cellStyle name="Comma 5 2 5 2 4 3" xfId="18092" xr:uid="{00000000-0005-0000-0000-0000E6BA0000}"/>
    <cellStyle name="Comma 5 2 5 2 4 3 2" xfId="49475" xr:uid="{00000000-0005-0000-0000-0000E7BA0000}"/>
    <cellStyle name="Comma 5 2 5 2 4 4" xfId="39035" xr:uid="{00000000-0005-0000-0000-0000E8BA0000}"/>
    <cellStyle name="Comma 5 2 5 2 5" xfId="20611" xr:uid="{00000000-0005-0000-0000-0000E9BA0000}"/>
    <cellStyle name="Comma 5 2 5 2 5 2" xfId="51994" xr:uid="{00000000-0005-0000-0000-0000EABA0000}"/>
    <cellStyle name="Comma 5 2 5 2 6" xfId="28493" xr:uid="{00000000-0005-0000-0000-0000EBBA0000}"/>
    <cellStyle name="Comma 5 2 5 2 6 2" xfId="59875" xr:uid="{00000000-0005-0000-0000-0000ECBA0000}"/>
    <cellStyle name="Comma 5 2 5 2 7" xfId="12835" xr:uid="{00000000-0005-0000-0000-0000EDBA0000}"/>
    <cellStyle name="Comma 5 2 5 2 7 2" xfId="44221" xr:uid="{00000000-0005-0000-0000-0000EEBA0000}"/>
    <cellStyle name="Comma 5 2 5 2 8" xfId="33773" xr:uid="{00000000-0005-0000-0000-0000EFBA0000}"/>
    <cellStyle name="Comma 5 2 5 3" xfId="2060" xr:uid="{00000000-0005-0000-0000-0000F0BA0000}"/>
    <cellStyle name="Comma 5 2 5 3 2" xfId="4760" xr:uid="{00000000-0005-0000-0000-0000F1BA0000}"/>
    <cellStyle name="Comma 5 2 5 3 2 2" xfId="10121" xr:uid="{00000000-0005-0000-0000-0000F2BA0000}"/>
    <cellStyle name="Comma 5 2 5 3 2 2 2" xfId="23240" xr:uid="{00000000-0005-0000-0000-0000F3BA0000}"/>
    <cellStyle name="Comma 5 2 5 3 2 2 2 2" xfId="54623" xr:uid="{00000000-0005-0000-0000-0000F4BA0000}"/>
    <cellStyle name="Comma 5 2 5 3 2 2 3" xfId="41669" xr:uid="{00000000-0005-0000-0000-0000F5BA0000}"/>
    <cellStyle name="Comma 5 2 5 3 2 3" xfId="31122" xr:uid="{00000000-0005-0000-0000-0000F6BA0000}"/>
    <cellStyle name="Comma 5 2 5 3 2 3 2" xfId="62504" xr:uid="{00000000-0005-0000-0000-0000F7BA0000}"/>
    <cellStyle name="Comma 5 2 5 3 2 4" xfId="15465" xr:uid="{00000000-0005-0000-0000-0000F8BA0000}"/>
    <cellStyle name="Comma 5 2 5 3 2 4 2" xfId="46850" xr:uid="{00000000-0005-0000-0000-0000F9BA0000}"/>
    <cellStyle name="Comma 5 2 5 3 2 5" xfId="36405" xr:uid="{00000000-0005-0000-0000-0000FABA0000}"/>
    <cellStyle name="Comma 5 2 5 3 3" xfId="7463" xr:uid="{00000000-0005-0000-0000-0000FBBA0000}"/>
    <cellStyle name="Comma 5 2 5 3 3 2" xfId="25867" xr:uid="{00000000-0005-0000-0000-0000FCBA0000}"/>
    <cellStyle name="Comma 5 2 5 3 3 2 2" xfId="57250" xr:uid="{00000000-0005-0000-0000-0000FDBA0000}"/>
    <cellStyle name="Comma 5 2 5 3 3 3" xfId="18094" xr:uid="{00000000-0005-0000-0000-0000FEBA0000}"/>
    <cellStyle name="Comma 5 2 5 3 3 3 2" xfId="49477" xr:uid="{00000000-0005-0000-0000-0000FFBA0000}"/>
    <cellStyle name="Comma 5 2 5 3 3 4" xfId="39037" xr:uid="{00000000-0005-0000-0000-000000BB0000}"/>
    <cellStyle name="Comma 5 2 5 3 4" xfId="20613" xr:uid="{00000000-0005-0000-0000-000001BB0000}"/>
    <cellStyle name="Comma 5 2 5 3 4 2" xfId="51996" xr:uid="{00000000-0005-0000-0000-000002BB0000}"/>
    <cellStyle name="Comma 5 2 5 3 5" xfId="28495" xr:uid="{00000000-0005-0000-0000-000003BB0000}"/>
    <cellStyle name="Comma 5 2 5 3 5 2" xfId="59877" xr:uid="{00000000-0005-0000-0000-000004BB0000}"/>
    <cellStyle name="Comma 5 2 5 3 6" xfId="12837" xr:uid="{00000000-0005-0000-0000-000005BB0000}"/>
    <cellStyle name="Comma 5 2 5 3 6 2" xfId="44223" xr:uid="{00000000-0005-0000-0000-000006BB0000}"/>
    <cellStyle name="Comma 5 2 5 3 7" xfId="33775" xr:uid="{00000000-0005-0000-0000-000007BB0000}"/>
    <cellStyle name="Comma 5 2 5 4" xfId="2061" xr:uid="{00000000-0005-0000-0000-000008BB0000}"/>
    <cellStyle name="Comma 5 2 5 4 2" xfId="4761" xr:uid="{00000000-0005-0000-0000-000009BB0000}"/>
    <cellStyle name="Comma 5 2 5 4 2 2" xfId="10122" xr:uid="{00000000-0005-0000-0000-00000ABB0000}"/>
    <cellStyle name="Comma 5 2 5 4 2 2 2" xfId="23241" xr:uid="{00000000-0005-0000-0000-00000BBB0000}"/>
    <cellStyle name="Comma 5 2 5 4 2 2 2 2" xfId="54624" xr:uid="{00000000-0005-0000-0000-00000CBB0000}"/>
    <cellStyle name="Comma 5 2 5 4 2 2 3" xfId="41670" xr:uid="{00000000-0005-0000-0000-00000DBB0000}"/>
    <cellStyle name="Comma 5 2 5 4 2 3" xfId="31123" xr:uid="{00000000-0005-0000-0000-00000EBB0000}"/>
    <cellStyle name="Comma 5 2 5 4 2 3 2" xfId="62505" xr:uid="{00000000-0005-0000-0000-00000FBB0000}"/>
    <cellStyle name="Comma 5 2 5 4 2 4" xfId="15466" xr:uid="{00000000-0005-0000-0000-000010BB0000}"/>
    <cellStyle name="Comma 5 2 5 4 2 4 2" xfId="46851" xr:uid="{00000000-0005-0000-0000-000011BB0000}"/>
    <cellStyle name="Comma 5 2 5 4 2 5" xfId="36406" xr:uid="{00000000-0005-0000-0000-000012BB0000}"/>
    <cellStyle name="Comma 5 2 5 4 3" xfId="7464" xr:uid="{00000000-0005-0000-0000-000013BB0000}"/>
    <cellStyle name="Comma 5 2 5 4 3 2" xfId="25868" xr:uid="{00000000-0005-0000-0000-000014BB0000}"/>
    <cellStyle name="Comma 5 2 5 4 3 2 2" xfId="57251" xr:uid="{00000000-0005-0000-0000-000015BB0000}"/>
    <cellStyle name="Comma 5 2 5 4 3 3" xfId="18095" xr:uid="{00000000-0005-0000-0000-000016BB0000}"/>
    <cellStyle name="Comma 5 2 5 4 3 3 2" xfId="49478" xr:uid="{00000000-0005-0000-0000-000017BB0000}"/>
    <cellStyle name="Comma 5 2 5 4 3 4" xfId="39038" xr:uid="{00000000-0005-0000-0000-000018BB0000}"/>
    <cellStyle name="Comma 5 2 5 4 4" xfId="20614" xr:uid="{00000000-0005-0000-0000-000019BB0000}"/>
    <cellStyle name="Comma 5 2 5 4 4 2" xfId="51997" xr:uid="{00000000-0005-0000-0000-00001ABB0000}"/>
    <cellStyle name="Comma 5 2 5 4 5" xfId="28496" xr:uid="{00000000-0005-0000-0000-00001BBB0000}"/>
    <cellStyle name="Comma 5 2 5 4 5 2" xfId="59878" xr:uid="{00000000-0005-0000-0000-00001CBB0000}"/>
    <cellStyle name="Comma 5 2 5 4 6" xfId="12838" xr:uid="{00000000-0005-0000-0000-00001DBB0000}"/>
    <cellStyle name="Comma 5 2 5 4 6 2" xfId="44224" xr:uid="{00000000-0005-0000-0000-00001EBB0000}"/>
    <cellStyle name="Comma 5 2 5 4 7" xfId="33776" xr:uid="{00000000-0005-0000-0000-00001FBB0000}"/>
    <cellStyle name="Comma 5 2 5 5" xfId="4757" xr:uid="{00000000-0005-0000-0000-000020BB0000}"/>
    <cellStyle name="Comma 5 2 5 5 2" xfId="10118" xr:uid="{00000000-0005-0000-0000-000021BB0000}"/>
    <cellStyle name="Comma 5 2 5 5 2 2" xfId="23237" xr:uid="{00000000-0005-0000-0000-000022BB0000}"/>
    <cellStyle name="Comma 5 2 5 5 2 2 2" xfId="54620" xr:uid="{00000000-0005-0000-0000-000023BB0000}"/>
    <cellStyle name="Comma 5 2 5 5 2 3" xfId="41666" xr:uid="{00000000-0005-0000-0000-000024BB0000}"/>
    <cellStyle name="Comma 5 2 5 5 3" xfId="31119" xr:uid="{00000000-0005-0000-0000-000025BB0000}"/>
    <cellStyle name="Comma 5 2 5 5 3 2" xfId="62501" xr:uid="{00000000-0005-0000-0000-000026BB0000}"/>
    <cellStyle name="Comma 5 2 5 5 4" xfId="15462" xr:uid="{00000000-0005-0000-0000-000027BB0000}"/>
    <cellStyle name="Comma 5 2 5 5 4 2" xfId="46847" xr:uid="{00000000-0005-0000-0000-000028BB0000}"/>
    <cellStyle name="Comma 5 2 5 5 5" xfId="36402" xr:uid="{00000000-0005-0000-0000-000029BB0000}"/>
    <cellStyle name="Comma 5 2 5 6" xfId="7460" xr:uid="{00000000-0005-0000-0000-00002ABB0000}"/>
    <cellStyle name="Comma 5 2 5 6 2" xfId="25864" xr:uid="{00000000-0005-0000-0000-00002BBB0000}"/>
    <cellStyle name="Comma 5 2 5 6 2 2" xfId="57247" xr:uid="{00000000-0005-0000-0000-00002CBB0000}"/>
    <cellStyle name="Comma 5 2 5 6 3" xfId="18091" xr:uid="{00000000-0005-0000-0000-00002DBB0000}"/>
    <cellStyle name="Comma 5 2 5 6 3 2" xfId="49474" xr:uid="{00000000-0005-0000-0000-00002EBB0000}"/>
    <cellStyle name="Comma 5 2 5 6 4" xfId="39034" xr:uid="{00000000-0005-0000-0000-00002FBB0000}"/>
    <cellStyle name="Comma 5 2 5 7" xfId="20610" xr:uid="{00000000-0005-0000-0000-000030BB0000}"/>
    <cellStyle name="Comma 5 2 5 7 2" xfId="51993" xr:uid="{00000000-0005-0000-0000-000031BB0000}"/>
    <cellStyle name="Comma 5 2 5 8" xfId="28492" xr:uid="{00000000-0005-0000-0000-000032BB0000}"/>
    <cellStyle name="Comma 5 2 5 8 2" xfId="59874" xr:uid="{00000000-0005-0000-0000-000033BB0000}"/>
    <cellStyle name="Comma 5 2 5 9" xfId="12834" xr:uid="{00000000-0005-0000-0000-000034BB0000}"/>
    <cellStyle name="Comma 5 2 5 9 2" xfId="44220" xr:uid="{00000000-0005-0000-0000-000035BB0000}"/>
    <cellStyle name="Comma 5 2 6" xfId="2062" xr:uid="{00000000-0005-0000-0000-000036BB0000}"/>
    <cellStyle name="Comma 5 2 6 10" xfId="33777" xr:uid="{00000000-0005-0000-0000-000037BB0000}"/>
    <cellStyle name="Comma 5 2 6 2" xfId="2063" xr:uid="{00000000-0005-0000-0000-000038BB0000}"/>
    <cellStyle name="Comma 5 2 6 2 2" xfId="2064" xr:uid="{00000000-0005-0000-0000-000039BB0000}"/>
    <cellStyle name="Comma 5 2 6 2 2 2" xfId="4764" xr:uid="{00000000-0005-0000-0000-00003ABB0000}"/>
    <cellStyle name="Comma 5 2 6 2 2 2 2" xfId="10125" xr:uid="{00000000-0005-0000-0000-00003BBB0000}"/>
    <cellStyle name="Comma 5 2 6 2 2 2 2 2" xfId="23244" xr:uid="{00000000-0005-0000-0000-00003CBB0000}"/>
    <cellStyle name="Comma 5 2 6 2 2 2 2 2 2" xfId="54627" xr:uid="{00000000-0005-0000-0000-00003DBB0000}"/>
    <cellStyle name="Comma 5 2 6 2 2 2 2 3" xfId="41673" xr:uid="{00000000-0005-0000-0000-00003EBB0000}"/>
    <cellStyle name="Comma 5 2 6 2 2 2 3" xfId="31126" xr:uid="{00000000-0005-0000-0000-00003FBB0000}"/>
    <cellStyle name="Comma 5 2 6 2 2 2 3 2" xfId="62508" xr:uid="{00000000-0005-0000-0000-000040BB0000}"/>
    <cellStyle name="Comma 5 2 6 2 2 2 4" xfId="15469" xr:uid="{00000000-0005-0000-0000-000041BB0000}"/>
    <cellStyle name="Comma 5 2 6 2 2 2 4 2" xfId="46854" xr:uid="{00000000-0005-0000-0000-000042BB0000}"/>
    <cellStyle name="Comma 5 2 6 2 2 2 5" xfId="36409" xr:uid="{00000000-0005-0000-0000-000043BB0000}"/>
    <cellStyle name="Comma 5 2 6 2 2 3" xfId="7467" xr:uid="{00000000-0005-0000-0000-000044BB0000}"/>
    <cellStyle name="Comma 5 2 6 2 2 3 2" xfId="25871" xr:uid="{00000000-0005-0000-0000-000045BB0000}"/>
    <cellStyle name="Comma 5 2 6 2 2 3 2 2" xfId="57254" xr:uid="{00000000-0005-0000-0000-000046BB0000}"/>
    <cellStyle name="Comma 5 2 6 2 2 3 3" xfId="18098" xr:uid="{00000000-0005-0000-0000-000047BB0000}"/>
    <cellStyle name="Comma 5 2 6 2 2 3 3 2" xfId="49481" xr:uid="{00000000-0005-0000-0000-000048BB0000}"/>
    <cellStyle name="Comma 5 2 6 2 2 3 4" xfId="39041" xr:uid="{00000000-0005-0000-0000-000049BB0000}"/>
    <cellStyle name="Comma 5 2 6 2 2 4" xfId="20617" xr:uid="{00000000-0005-0000-0000-00004ABB0000}"/>
    <cellStyle name="Comma 5 2 6 2 2 4 2" xfId="52000" xr:uid="{00000000-0005-0000-0000-00004BBB0000}"/>
    <cellStyle name="Comma 5 2 6 2 2 5" xfId="28499" xr:uid="{00000000-0005-0000-0000-00004CBB0000}"/>
    <cellStyle name="Comma 5 2 6 2 2 5 2" xfId="59881" xr:uid="{00000000-0005-0000-0000-00004DBB0000}"/>
    <cellStyle name="Comma 5 2 6 2 2 6" xfId="12841" xr:uid="{00000000-0005-0000-0000-00004EBB0000}"/>
    <cellStyle name="Comma 5 2 6 2 2 6 2" xfId="44227" xr:uid="{00000000-0005-0000-0000-00004FBB0000}"/>
    <cellStyle name="Comma 5 2 6 2 2 7" xfId="33779" xr:uid="{00000000-0005-0000-0000-000050BB0000}"/>
    <cellStyle name="Comma 5 2 6 2 3" xfId="4763" xr:uid="{00000000-0005-0000-0000-000051BB0000}"/>
    <cellStyle name="Comma 5 2 6 2 3 2" xfId="10124" xr:uid="{00000000-0005-0000-0000-000052BB0000}"/>
    <cellStyle name="Comma 5 2 6 2 3 2 2" xfId="23243" xr:uid="{00000000-0005-0000-0000-000053BB0000}"/>
    <cellStyle name="Comma 5 2 6 2 3 2 2 2" xfId="54626" xr:uid="{00000000-0005-0000-0000-000054BB0000}"/>
    <cellStyle name="Comma 5 2 6 2 3 2 3" xfId="41672" xr:uid="{00000000-0005-0000-0000-000055BB0000}"/>
    <cellStyle name="Comma 5 2 6 2 3 3" xfId="31125" xr:uid="{00000000-0005-0000-0000-000056BB0000}"/>
    <cellStyle name="Comma 5 2 6 2 3 3 2" xfId="62507" xr:uid="{00000000-0005-0000-0000-000057BB0000}"/>
    <cellStyle name="Comma 5 2 6 2 3 4" xfId="15468" xr:uid="{00000000-0005-0000-0000-000058BB0000}"/>
    <cellStyle name="Comma 5 2 6 2 3 4 2" xfId="46853" xr:uid="{00000000-0005-0000-0000-000059BB0000}"/>
    <cellStyle name="Comma 5 2 6 2 3 5" xfId="36408" xr:uid="{00000000-0005-0000-0000-00005ABB0000}"/>
    <cellStyle name="Comma 5 2 6 2 4" xfId="7466" xr:uid="{00000000-0005-0000-0000-00005BBB0000}"/>
    <cellStyle name="Comma 5 2 6 2 4 2" xfId="25870" xr:uid="{00000000-0005-0000-0000-00005CBB0000}"/>
    <cellStyle name="Comma 5 2 6 2 4 2 2" xfId="57253" xr:uid="{00000000-0005-0000-0000-00005DBB0000}"/>
    <cellStyle name="Comma 5 2 6 2 4 3" xfId="18097" xr:uid="{00000000-0005-0000-0000-00005EBB0000}"/>
    <cellStyle name="Comma 5 2 6 2 4 3 2" xfId="49480" xr:uid="{00000000-0005-0000-0000-00005FBB0000}"/>
    <cellStyle name="Comma 5 2 6 2 4 4" xfId="39040" xr:uid="{00000000-0005-0000-0000-000060BB0000}"/>
    <cellStyle name="Comma 5 2 6 2 5" xfId="20616" xr:uid="{00000000-0005-0000-0000-000061BB0000}"/>
    <cellStyle name="Comma 5 2 6 2 5 2" xfId="51999" xr:uid="{00000000-0005-0000-0000-000062BB0000}"/>
    <cellStyle name="Comma 5 2 6 2 6" xfId="28498" xr:uid="{00000000-0005-0000-0000-000063BB0000}"/>
    <cellStyle name="Comma 5 2 6 2 6 2" xfId="59880" xr:uid="{00000000-0005-0000-0000-000064BB0000}"/>
    <cellStyle name="Comma 5 2 6 2 7" xfId="12840" xr:uid="{00000000-0005-0000-0000-000065BB0000}"/>
    <cellStyle name="Comma 5 2 6 2 7 2" xfId="44226" xr:uid="{00000000-0005-0000-0000-000066BB0000}"/>
    <cellStyle name="Comma 5 2 6 2 8" xfId="33778" xr:uid="{00000000-0005-0000-0000-000067BB0000}"/>
    <cellStyle name="Comma 5 2 6 3" xfId="2065" xr:uid="{00000000-0005-0000-0000-000068BB0000}"/>
    <cellStyle name="Comma 5 2 6 3 2" xfId="4765" xr:uid="{00000000-0005-0000-0000-000069BB0000}"/>
    <cellStyle name="Comma 5 2 6 3 2 2" xfId="10126" xr:uid="{00000000-0005-0000-0000-00006ABB0000}"/>
    <cellStyle name="Comma 5 2 6 3 2 2 2" xfId="23245" xr:uid="{00000000-0005-0000-0000-00006BBB0000}"/>
    <cellStyle name="Comma 5 2 6 3 2 2 2 2" xfId="54628" xr:uid="{00000000-0005-0000-0000-00006CBB0000}"/>
    <cellStyle name="Comma 5 2 6 3 2 2 3" xfId="41674" xr:uid="{00000000-0005-0000-0000-00006DBB0000}"/>
    <cellStyle name="Comma 5 2 6 3 2 3" xfId="31127" xr:uid="{00000000-0005-0000-0000-00006EBB0000}"/>
    <cellStyle name="Comma 5 2 6 3 2 3 2" xfId="62509" xr:uid="{00000000-0005-0000-0000-00006FBB0000}"/>
    <cellStyle name="Comma 5 2 6 3 2 4" xfId="15470" xr:uid="{00000000-0005-0000-0000-000070BB0000}"/>
    <cellStyle name="Comma 5 2 6 3 2 4 2" xfId="46855" xr:uid="{00000000-0005-0000-0000-000071BB0000}"/>
    <cellStyle name="Comma 5 2 6 3 2 5" xfId="36410" xr:uid="{00000000-0005-0000-0000-000072BB0000}"/>
    <cellStyle name="Comma 5 2 6 3 3" xfId="7468" xr:uid="{00000000-0005-0000-0000-000073BB0000}"/>
    <cellStyle name="Comma 5 2 6 3 3 2" xfId="25872" xr:uid="{00000000-0005-0000-0000-000074BB0000}"/>
    <cellStyle name="Comma 5 2 6 3 3 2 2" xfId="57255" xr:uid="{00000000-0005-0000-0000-000075BB0000}"/>
    <cellStyle name="Comma 5 2 6 3 3 3" xfId="18099" xr:uid="{00000000-0005-0000-0000-000076BB0000}"/>
    <cellStyle name="Comma 5 2 6 3 3 3 2" xfId="49482" xr:uid="{00000000-0005-0000-0000-000077BB0000}"/>
    <cellStyle name="Comma 5 2 6 3 3 4" xfId="39042" xr:uid="{00000000-0005-0000-0000-000078BB0000}"/>
    <cellStyle name="Comma 5 2 6 3 4" xfId="20618" xr:uid="{00000000-0005-0000-0000-000079BB0000}"/>
    <cellStyle name="Comma 5 2 6 3 4 2" xfId="52001" xr:uid="{00000000-0005-0000-0000-00007ABB0000}"/>
    <cellStyle name="Comma 5 2 6 3 5" xfId="28500" xr:uid="{00000000-0005-0000-0000-00007BBB0000}"/>
    <cellStyle name="Comma 5 2 6 3 5 2" xfId="59882" xr:uid="{00000000-0005-0000-0000-00007CBB0000}"/>
    <cellStyle name="Comma 5 2 6 3 6" xfId="12842" xr:uid="{00000000-0005-0000-0000-00007DBB0000}"/>
    <cellStyle name="Comma 5 2 6 3 6 2" xfId="44228" xr:uid="{00000000-0005-0000-0000-00007EBB0000}"/>
    <cellStyle name="Comma 5 2 6 3 7" xfId="33780" xr:uid="{00000000-0005-0000-0000-00007FBB0000}"/>
    <cellStyle name="Comma 5 2 6 4" xfId="2066" xr:uid="{00000000-0005-0000-0000-000080BB0000}"/>
    <cellStyle name="Comma 5 2 6 4 2" xfId="4766" xr:uid="{00000000-0005-0000-0000-000081BB0000}"/>
    <cellStyle name="Comma 5 2 6 4 2 2" xfId="10127" xr:uid="{00000000-0005-0000-0000-000082BB0000}"/>
    <cellStyle name="Comma 5 2 6 4 2 2 2" xfId="23246" xr:uid="{00000000-0005-0000-0000-000083BB0000}"/>
    <cellStyle name="Comma 5 2 6 4 2 2 2 2" xfId="54629" xr:uid="{00000000-0005-0000-0000-000084BB0000}"/>
    <cellStyle name="Comma 5 2 6 4 2 2 3" xfId="41675" xr:uid="{00000000-0005-0000-0000-000085BB0000}"/>
    <cellStyle name="Comma 5 2 6 4 2 3" xfId="31128" xr:uid="{00000000-0005-0000-0000-000086BB0000}"/>
    <cellStyle name="Comma 5 2 6 4 2 3 2" xfId="62510" xr:uid="{00000000-0005-0000-0000-000087BB0000}"/>
    <cellStyle name="Comma 5 2 6 4 2 4" xfId="15471" xr:uid="{00000000-0005-0000-0000-000088BB0000}"/>
    <cellStyle name="Comma 5 2 6 4 2 4 2" xfId="46856" xr:uid="{00000000-0005-0000-0000-000089BB0000}"/>
    <cellStyle name="Comma 5 2 6 4 2 5" xfId="36411" xr:uid="{00000000-0005-0000-0000-00008ABB0000}"/>
    <cellStyle name="Comma 5 2 6 4 3" xfId="7469" xr:uid="{00000000-0005-0000-0000-00008BBB0000}"/>
    <cellStyle name="Comma 5 2 6 4 3 2" xfId="25873" xr:uid="{00000000-0005-0000-0000-00008CBB0000}"/>
    <cellStyle name="Comma 5 2 6 4 3 2 2" xfId="57256" xr:uid="{00000000-0005-0000-0000-00008DBB0000}"/>
    <cellStyle name="Comma 5 2 6 4 3 3" xfId="18100" xr:uid="{00000000-0005-0000-0000-00008EBB0000}"/>
    <cellStyle name="Comma 5 2 6 4 3 3 2" xfId="49483" xr:uid="{00000000-0005-0000-0000-00008FBB0000}"/>
    <cellStyle name="Comma 5 2 6 4 3 4" xfId="39043" xr:uid="{00000000-0005-0000-0000-000090BB0000}"/>
    <cellStyle name="Comma 5 2 6 4 4" xfId="20619" xr:uid="{00000000-0005-0000-0000-000091BB0000}"/>
    <cellStyle name="Comma 5 2 6 4 4 2" xfId="52002" xr:uid="{00000000-0005-0000-0000-000092BB0000}"/>
    <cellStyle name="Comma 5 2 6 4 5" xfId="28501" xr:uid="{00000000-0005-0000-0000-000093BB0000}"/>
    <cellStyle name="Comma 5 2 6 4 5 2" xfId="59883" xr:uid="{00000000-0005-0000-0000-000094BB0000}"/>
    <cellStyle name="Comma 5 2 6 4 6" xfId="12843" xr:uid="{00000000-0005-0000-0000-000095BB0000}"/>
    <cellStyle name="Comma 5 2 6 4 6 2" xfId="44229" xr:uid="{00000000-0005-0000-0000-000096BB0000}"/>
    <cellStyle name="Comma 5 2 6 4 7" xfId="33781" xr:uid="{00000000-0005-0000-0000-000097BB0000}"/>
    <cellStyle name="Comma 5 2 6 5" xfId="4762" xr:uid="{00000000-0005-0000-0000-000098BB0000}"/>
    <cellStyle name="Comma 5 2 6 5 2" xfId="10123" xr:uid="{00000000-0005-0000-0000-000099BB0000}"/>
    <cellStyle name="Comma 5 2 6 5 2 2" xfId="23242" xr:uid="{00000000-0005-0000-0000-00009ABB0000}"/>
    <cellStyle name="Comma 5 2 6 5 2 2 2" xfId="54625" xr:uid="{00000000-0005-0000-0000-00009BBB0000}"/>
    <cellStyle name="Comma 5 2 6 5 2 3" xfId="41671" xr:uid="{00000000-0005-0000-0000-00009CBB0000}"/>
    <cellStyle name="Comma 5 2 6 5 3" xfId="31124" xr:uid="{00000000-0005-0000-0000-00009DBB0000}"/>
    <cellStyle name="Comma 5 2 6 5 3 2" xfId="62506" xr:uid="{00000000-0005-0000-0000-00009EBB0000}"/>
    <cellStyle name="Comma 5 2 6 5 4" xfId="15467" xr:uid="{00000000-0005-0000-0000-00009FBB0000}"/>
    <cellStyle name="Comma 5 2 6 5 4 2" xfId="46852" xr:uid="{00000000-0005-0000-0000-0000A0BB0000}"/>
    <cellStyle name="Comma 5 2 6 5 5" xfId="36407" xr:uid="{00000000-0005-0000-0000-0000A1BB0000}"/>
    <cellStyle name="Comma 5 2 6 6" xfId="7465" xr:uid="{00000000-0005-0000-0000-0000A2BB0000}"/>
    <cellStyle name="Comma 5 2 6 6 2" xfId="25869" xr:uid="{00000000-0005-0000-0000-0000A3BB0000}"/>
    <cellStyle name="Comma 5 2 6 6 2 2" xfId="57252" xr:uid="{00000000-0005-0000-0000-0000A4BB0000}"/>
    <cellStyle name="Comma 5 2 6 6 3" xfId="18096" xr:uid="{00000000-0005-0000-0000-0000A5BB0000}"/>
    <cellStyle name="Comma 5 2 6 6 3 2" xfId="49479" xr:uid="{00000000-0005-0000-0000-0000A6BB0000}"/>
    <cellStyle name="Comma 5 2 6 6 4" xfId="39039" xr:uid="{00000000-0005-0000-0000-0000A7BB0000}"/>
    <cellStyle name="Comma 5 2 6 7" xfId="20615" xr:uid="{00000000-0005-0000-0000-0000A8BB0000}"/>
    <cellStyle name="Comma 5 2 6 7 2" xfId="51998" xr:uid="{00000000-0005-0000-0000-0000A9BB0000}"/>
    <cellStyle name="Comma 5 2 6 8" xfId="28497" xr:uid="{00000000-0005-0000-0000-0000AABB0000}"/>
    <cellStyle name="Comma 5 2 6 8 2" xfId="59879" xr:uid="{00000000-0005-0000-0000-0000ABBB0000}"/>
    <cellStyle name="Comma 5 2 6 9" xfId="12839" xr:uid="{00000000-0005-0000-0000-0000ACBB0000}"/>
    <cellStyle name="Comma 5 2 6 9 2" xfId="44225" xr:uid="{00000000-0005-0000-0000-0000ADBB0000}"/>
    <cellStyle name="Comma 5 2 7" xfId="2067" xr:uid="{00000000-0005-0000-0000-0000AEBB0000}"/>
    <cellStyle name="Comma 5 2 7 2" xfId="2068" xr:uid="{00000000-0005-0000-0000-0000AFBB0000}"/>
    <cellStyle name="Comma 5 2 7 2 2" xfId="4768" xr:uid="{00000000-0005-0000-0000-0000B0BB0000}"/>
    <cellStyle name="Comma 5 2 7 2 2 2" xfId="10129" xr:uid="{00000000-0005-0000-0000-0000B1BB0000}"/>
    <cellStyle name="Comma 5 2 7 2 2 2 2" xfId="23248" xr:uid="{00000000-0005-0000-0000-0000B2BB0000}"/>
    <cellStyle name="Comma 5 2 7 2 2 2 2 2" xfId="54631" xr:uid="{00000000-0005-0000-0000-0000B3BB0000}"/>
    <cellStyle name="Comma 5 2 7 2 2 2 3" xfId="41677" xr:uid="{00000000-0005-0000-0000-0000B4BB0000}"/>
    <cellStyle name="Comma 5 2 7 2 2 3" xfId="31130" xr:uid="{00000000-0005-0000-0000-0000B5BB0000}"/>
    <cellStyle name="Comma 5 2 7 2 2 3 2" xfId="62512" xr:uid="{00000000-0005-0000-0000-0000B6BB0000}"/>
    <cellStyle name="Comma 5 2 7 2 2 4" xfId="15473" xr:uid="{00000000-0005-0000-0000-0000B7BB0000}"/>
    <cellStyle name="Comma 5 2 7 2 2 4 2" xfId="46858" xr:uid="{00000000-0005-0000-0000-0000B8BB0000}"/>
    <cellStyle name="Comma 5 2 7 2 2 5" xfId="36413" xr:uid="{00000000-0005-0000-0000-0000B9BB0000}"/>
    <cellStyle name="Comma 5 2 7 2 3" xfId="7471" xr:uid="{00000000-0005-0000-0000-0000BABB0000}"/>
    <cellStyle name="Comma 5 2 7 2 3 2" xfId="25875" xr:uid="{00000000-0005-0000-0000-0000BBBB0000}"/>
    <cellStyle name="Comma 5 2 7 2 3 2 2" xfId="57258" xr:uid="{00000000-0005-0000-0000-0000BCBB0000}"/>
    <cellStyle name="Comma 5 2 7 2 3 3" xfId="18102" xr:uid="{00000000-0005-0000-0000-0000BDBB0000}"/>
    <cellStyle name="Comma 5 2 7 2 3 3 2" xfId="49485" xr:uid="{00000000-0005-0000-0000-0000BEBB0000}"/>
    <cellStyle name="Comma 5 2 7 2 3 4" xfId="39045" xr:uid="{00000000-0005-0000-0000-0000BFBB0000}"/>
    <cellStyle name="Comma 5 2 7 2 4" xfId="20621" xr:uid="{00000000-0005-0000-0000-0000C0BB0000}"/>
    <cellStyle name="Comma 5 2 7 2 4 2" xfId="52004" xr:uid="{00000000-0005-0000-0000-0000C1BB0000}"/>
    <cellStyle name="Comma 5 2 7 2 5" xfId="28503" xr:uid="{00000000-0005-0000-0000-0000C2BB0000}"/>
    <cellStyle name="Comma 5 2 7 2 5 2" xfId="59885" xr:uid="{00000000-0005-0000-0000-0000C3BB0000}"/>
    <cellStyle name="Comma 5 2 7 2 6" xfId="12845" xr:uid="{00000000-0005-0000-0000-0000C4BB0000}"/>
    <cellStyle name="Comma 5 2 7 2 6 2" xfId="44231" xr:uid="{00000000-0005-0000-0000-0000C5BB0000}"/>
    <cellStyle name="Comma 5 2 7 2 7" xfId="33783" xr:uid="{00000000-0005-0000-0000-0000C6BB0000}"/>
    <cellStyle name="Comma 5 2 7 3" xfId="2069" xr:uid="{00000000-0005-0000-0000-0000C7BB0000}"/>
    <cellStyle name="Comma 5 2 7 3 2" xfId="4769" xr:uid="{00000000-0005-0000-0000-0000C8BB0000}"/>
    <cellStyle name="Comma 5 2 7 3 2 2" xfId="10130" xr:uid="{00000000-0005-0000-0000-0000C9BB0000}"/>
    <cellStyle name="Comma 5 2 7 3 2 2 2" xfId="23249" xr:uid="{00000000-0005-0000-0000-0000CABB0000}"/>
    <cellStyle name="Comma 5 2 7 3 2 2 2 2" xfId="54632" xr:uid="{00000000-0005-0000-0000-0000CBBB0000}"/>
    <cellStyle name="Comma 5 2 7 3 2 2 3" xfId="41678" xr:uid="{00000000-0005-0000-0000-0000CCBB0000}"/>
    <cellStyle name="Comma 5 2 7 3 2 3" xfId="31131" xr:uid="{00000000-0005-0000-0000-0000CDBB0000}"/>
    <cellStyle name="Comma 5 2 7 3 2 3 2" xfId="62513" xr:uid="{00000000-0005-0000-0000-0000CEBB0000}"/>
    <cellStyle name="Comma 5 2 7 3 2 4" xfId="15474" xr:uid="{00000000-0005-0000-0000-0000CFBB0000}"/>
    <cellStyle name="Comma 5 2 7 3 2 4 2" xfId="46859" xr:uid="{00000000-0005-0000-0000-0000D0BB0000}"/>
    <cellStyle name="Comma 5 2 7 3 2 5" xfId="36414" xr:uid="{00000000-0005-0000-0000-0000D1BB0000}"/>
    <cellStyle name="Comma 5 2 7 3 3" xfId="7472" xr:uid="{00000000-0005-0000-0000-0000D2BB0000}"/>
    <cellStyle name="Comma 5 2 7 3 3 2" xfId="25876" xr:uid="{00000000-0005-0000-0000-0000D3BB0000}"/>
    <cellStyle name="Comma 5 2 7 3 3 2 2" xfId="57259" xr:uid="{00000000-0005-0000-0000-0000D4BB0000}"/>
    <cellStyle name="Comma 5 2 7 3 3 3" xfId="18103" xr:uid="{00000000-0005-0000-0000-0000D5BB0000}"/>
    <cellStyle name="Comma 5 2 7 3 3 3 2" xfId="49486" xr:uid="{00000000-0005-0000-0000-0000D6BB0000}"/>
    <cellStyle name="Comma 5 2 7 3 3 4" xfId="39046" xr:uid="{00000000-0005-0000-0000-0000D7BB0000}"/>
    <cellStyle name="Comma 5 2 7 3 4" xfId="20622" xr:uid="{00000000-0005-0000-0000-0000D8BB0000}"/>
    <cellStyle name="Comma 5 2 7 3 4 2" xfId="52005" xr:uid="{00000000-0005-0000-0000-0000D9BB0000}"/>
    <cellStyle name="Comma 5 2 7 3 5" xfId="28504" xr:uid="{00000000-0005-0000-0000-0000DABB0000}"/>
    <cellStyle name="Comma 5 2 7 3 5 2" xfId="59886" xr:uid="{00000000-0005-0000-0000-0000DBBB0000}"/>
    <cellStyle name="Comma 5 2 7 3 6" xfId="12846" xr:uid="{00000000-0005-0000-0000-0000DCBB0000}"/>
    <cellStyle name="Comma 5 2 7 3 6 2" xfId="44232" xr:uid="{00000000-0005-0000-0000-0000DDBB0000}"/>
    <cellStyle name="Comma 5 2 7 3 7" xfId="33784" xr:uid="{00000000-0005-0000-0000-0000DEBB0000}"/>
    <cellStyle name="Comma 5 2 7 4" xfId="4767" xr:uid="{00000000-0005-0000-0000-0000DFBB0000}"/>
    <cellStyle name="Comma 5 2 7 4 2" xfId="10128" xr:uid="{00000000-0005-0000-0000-0000E0BB0000}"/>
    <cellStyle name="Comma 5 2 7 4 2 2" xfId="23247" xr:uid="{00000000-0005-0000-0000-0000E1BB0000}"/>
    <cellStyle name="Comma 5 2 7 4 2 2 2" xfId="54630" xr:uid="{00000000-0005-0000-0000-0000E2BB0000}"/>
    <cellStyle name="Comma 5 2 7 4 2 3" xfId="41676" xr:uid="{00000000-0005-0000-0000-0000E3BB0000}"/>
    <cellStyle name="Comma 5 2 7 4 3" xfId="31129" xr:uid="{00000000-0005-0000-0000-0000E4BB0000}"/>
    <cellStyle name="Comma 5 2 7 4 3 2" xfId="62511" xr:uid="{00000000-0005-0000-0000-0000E5BB0000}"/>
    <cellStyle name="Comma 5 2 7 4 4" xfId="15472" xr:uid="{00000000-0005-0000-0000-0000E6BB0000}"/>
    <cellStyle name="Comma 5 2 7 4 4 2" xfId="46857" xr:uid="{00000000-0005-0000-0000-0000E7BB0000}"/>
    <cellStyle name="Comma 5 2 7 4 5" xfId="36412" xr:uid="{00000000-0005-0000-0000-0000E8BB0000}"/>
    <cellStyle name="Comma 5 2 7 5" xfId="7470" xr:uid="{00000000-0005-0000-0000-0000E9BB0000}"/>
    <cellStyle name="Comma 5 2 7 5 2" xfId="25874" xr:uid="{00000000-0005-0000-0000-0000EABB0000}"/>
    <cellStyle name="Comma 5 2 7 5 2 2" xfId="57257" xr:uid="{00000000-0005-0000-0000-0000EBBB0000}"/>
    <cellStyle name="Comma 5 2 7 5 3" xfId="18101" xr:uid="{00000000-0005-0000-0000-0000ECBB0000}"/>
    <cellStyle name="Comma 5 2 7 5 3 2" xfId="49484" xr:uid="{00000000-0005-0000-0000-0000EDBB0000}"/>
    <cellStyle name="Comma 5 2 7 5 4" xfId="39044" xr:uid="{00000000-0005-0000-0000-0000EEBB0000}"/>
    <cellStyle name="Comma 5 2 7 6" xfId="20620" xr:uid="{00000000-0005-0000-0000-0000EFBB0000}"/>
    <cellStyle name="Comma 5 2 7 6 2" xfId="52003" xr:uid="{00000000-0005-0000-0000-0000F0BB0000}"/>
    <cellStyle name="Comma 5 2 7 7" xfId="28502" xr:uid="{00000000-0005-0000-0000-0000F1BB0000}"/>
    <cellStyle name="Comma 5 2 7 7 2" xfId="59884" xr:uid="{00000000-0005-0000-0000-0000F2BB0000}"/>
    <cellStyle name="Comma 5 2 7 8" xfId="12844" xr:uid="{00000000-0005-0000-0000-0000F3BB0000}"/>
    <cellStyle name="Comma 5 2 7 8 2" xfId="44230" xr:uid="{00000000-0005-0000-0000-0000F4BB0000}"/>
    <cellStyle name="Comma 5 2 7 9" xfId="33782" xr:uid="{00000000-0005-0000-0000-0000F5BB0000}"/>
    <cellStyle name="Comma 5 2 8" xfId="2070" xr:uid="{00000000-0005-0000-0000-0000F6BB0000}"/>
    <cellStyle name="Comma 5 2 8 2" xfId="2071" xr:uid="{00000000-0005-0000-0000-0000F7BB0000}"/>
    <cellStyle name="Comma 5 2 8 2 2" xfId="4771" xr:uid="{00000000-0005-0000-0000-0000F8BB0000}"/>
    <cellStyle name="Comma 5 2 8 2 2 2" xfId="10132" xr:uid="{00000000-0005-0000-0000-0000F9BB0000}"/>
    <cellStyle name="Comma 5 2 8 2 2 2 2" xfId="23251" xr:uid="{00000000-0005-0000-0000-0000FABB0000}"/>
    <cellStyle name="Comma 5 2 8 2 2 2 2 2" xfId="54634" xr:uid="{00000000-0005-0000-0000-0000FBBB0000}"/>
    <cellStyle name="Comma 5 2 8 2 2 2 3" xfId="41680" xr:uid="{00000000-0005-0000-0000-0000FCBB0000}"/>
    <cellStyle name="Comma 5 2 8 2 2 3" xfId="31133" xr:uid="{00000000-0005-0000-0000-0000FDBB0000}"/>
    <cellStyle name="Comma 5 2 8 2 2 3 2" xfId="62515" xr:uid="{00000000-0005-0000-0000-0000FEBB0000}"/>
    <cellStyle name="Comma 5 2 8 2 2 4" xfId="15476" xr:uid="{00000000-0005-0000-0000-0000FFBB0000}"/>
    <cellStyle name="Comma 5 2 8 2 2 4 2" xfId="46861" xr:uid="{00000000-0005-0000-0000-000000BC0000}"/>
    <cellStyle name="Comma 5 2 8 2 2 5" xfId="36416" xr:uid="{00000000-0005-0000-0000-000001BC0000}"/>
    <cellStyle name="Comma 5 2 8 2 3" xfId="7474" xr:uid="{00000000-0005-0000-0000-000002BC0000}"/>
    <cellStyle name="Comma 5 2 8 2 3 2" xfId="25878" xr:uid="{00000000-0005-0000-0000-000003BC0000}"/>
    <cellStyle name="Comma 5 2 8 2 3 2 2" xfId="57261" xr:uid="{00000000-0005-0000-0000-000004BC0000}"/>
    <cellStyle name="Comma 5 2 8 2 3 3" xfId="18105" xr:uid="{00000000-0005-0000-0000-000005BC0000}"/>
    <cellStyle name="Comma 5 2 8 2 3 3 2" xfId="49488" xr:uid="{00000000-0005-0000-0000-000006BC0000}"/>
    <cellStyle name="Comma 5 2 8 2 3 4" xfId="39048" xr:uid="{00000000-0005-0000-0000-000007BC0000}"/>
    <cellStyle name="Comma 5 2 8 2 4" xfId="20624" xr:uid="{00000000-0005-0000-0000-000008BC0000}"/>
    <cellStyle name="Comma 5 2 8 2 4 2" xfId="52007" xr:uid="{00000000-0005-0000-0000-000009BC0000}"/>
    <cellStyle name="Comma 5 2 8 2 5" xfId="28506" xr:uid="{00000000-0005-0000-0000-00000ABC0000}"/>
    <cellStyle name="Comma 5 2 8 2 5 2" xfId="59888" xr:uid="{00000000-0005-0000-0000-00000BBC0000}"/>
    <cellStyle name="Comma 5 2 8 2 6" xfId="12848" xr:uid="{00000000-0005-0000-0000-00000CBC0000}"/>
    <cellStyle name="Comma 5 2 8 2 6 2" xfId="44234" xr:uid="{00000000-0005-0000-0000-00000DBC0000}"/>
    <cellStyle name="Comma 5 2 8 2 7" xfId="33786" xr:uid="{00000000-0005-0000-0000-00000EBC0000}"/>
    <cellStyle name="Comma 5 2 8 3" xfId="4770" xr:uid="{00000000-0005-0000-0000-00000FBC0000}"/>
    <cellStyle name="Comma 5 2 8 3 2" xfId="10131" xr:uid="{00000000-0005-0000-0000-000010BC0000}"/>
    <cellStyle name="Comma 5 2 8 3 2 2" xfId="23250" xr:uid="{00000000-0005-0000-0000-000011BC0000}"/>
    <cellStyle name="Comma 5 2 8 3 2 2 2" xfId="54633" xr:uid="{00000000-0005-0000-0000-000012BC0000}"/>
    <cellStyle name="Comma 5 2 8 3 2 3" xfId="41679" xr:uid="{00000000-0005-0000-0000-000013BC0000}"/>
    <cellStyle name="Comma 5 2 8 3 3" xfId="31132" xr:uid="{00000000-0005-0000-0000-000014BC0000}"/>
    <cellStyle name="Comma 5 2 8 3 3 2" xfId="62514" xr:uid="{00000000-0005-0000-0000-000015BC0000}"/>
    <cellStyle name="Comma 5 2 8 3 4" xfId="15475" xr:uid="{00000000-0005-0000-0000-000016BC0000}"/>
    <cellStyle name="Comma 5 2 8 3 4 2" xfId="46860" xr:uid="{00000000-0005-0000-0000-000017BC0000}"/>
    <cellStyle name="Comma 5 2 8 3 5" xfId="36415" xr:uid="{00000000-0005-0000-0000-000018BC0000}"/>
    <cellStyle name="Comma 5 2 8 4" xfId="7473" xr:uid="{00000000-0005-0000-0000-000019BC0000}"/>
    <cellStyle name="Comma 5 2 8 4 2" xfId="25877" xr:uid="{00000000-0005-0000-0000-00001ABC0000}"/>
    <cellStyle name="Comma 5 2 8 4 2 2" xfId="57260" xr:uid="{00000000-0005-0000-0000-00001BBC0000}"/>
    <cellStyle name="Comma 5 2 8 4 3" xfId="18104" xr:uid="{00000000-0005-0000-0000-00001CBC0000}"/>
    <cellStyle name="Comma 5 2 8 4 3 2" xfId="49487" xr:uid="{00000000-0005-0000-0000-00001DBC0000}"/>
    <cellStyle name="Comma 5 2 8 4 4" xfId="39047" xr:uid="{00000000-0005-0000-0000-00001EBC0000}"/>
    <cellStyle name="Comma 5 2 8 5" xfId="20623" xr:uid="{00000000-0005-0000-0000-00001FBC0000}"/>
    <cellStyle name="Comma 5 2 8 5 2" xfId="52006" xr:uid="{00000000-0005-0000-0000-000020BC0000}"/>
    <cellStyle name="Comma 5 2 8 6" xfId="28505" xr:uid="{00000000-0005-0000-0000-000021BC0000}"/>
    <cellStyle name="Comma 5 2 8 6 2" xfId="59887" xr:uid="{00000000-0005-0000-0000-000022BC0000}"/>
    <cellStyle name="Comma 5 2 8 7" xfId="12847" xr:uid="{00000000-0005-0000-0000-000023BC0000}"/>
    <cellStyle name="Comma 5 2 8 7 2" xfId="44233" xr:uid="{00000000-0005-0000-0000-000024BC0000}"/>
    <cellStyle name="Comma 5 2 8 8" xfId="33785" xr:uid="{00000000-0005-0000-0000-000025BC0000}"/>
    <cellStyle name="Comma 5 2 9" xfId="2072" xr:uid="{00000000-0005-0000-0000-000026BC0000}"/>
    <cellStyle name="Comma 5 2 9 2" xfId="4772" xr:uid="{00000000-0005-0000-0000-000027BC0000}"/>
    <cellStyle name="Comma 5 2 9 2 2" xfId="10133" xr:uid="{00000000-0005-0000-0000-000028BC0000}"/>
    <cellStyle name="Comma 5 2 9 2 2 2" xfId="23252" xr:uid="{00000000-0005-0000-0000-000029BC0000}"/>
    <cellStyle name="Comma 5 2 9 2 2 2 2" xfId="54635" xr:uid="{00000000-0005-0000-0000-00002ABC0000}"/>
    <cellStyle name="Comma 5 2 9 2 2 3" xfId="41681" xr:uid="{00000000-0005-0000-0000-00002BBC0000}"/>
    <cellStyle name="Comma 5 2 9 2 3" xfId="31134" xr:uid="{00000000-0005-0000-0000-00002CBC0000}"/>
    <cellStyle name="Comma 5 2 9 2 3 2" xfId="62516" xr:uid="{00000000-0005-0000-0000-00002DBC0000}"/>
    <cellStyle name="Comma 5 2 9 2 4" xfId="15477" xr:uid="{00000000-0005-0000-0000-00002EBC0000}"/>
    <cellStyle name="Comma 5 2 9 2 4 2" xfId="46862" xr:uid="{00000000-0005-0000-0000-00002FBC0000}"/>
    <cellStyle name="Comma 5 2 9 2 5" xfId="36417" xr:uid="{00000000-0005-0000-0000-000030BC0000}"/>
    <cellStyle name="Comma 5 2 9 3" xfId="7475" xr:uid="{00000000-0005-0000-0000-000031BC0000}"/>
    <cellStyle name="Comma 5 2 9 3 2" xfId="25879" xr:uid="{00000000-0005-0000-0000-000032BC0000}"/>
    <cellStyle name="Comma 5 2 9 3 2 2" xfId="57262" xr:uid="{00000000-0005-0000-0000-000033BC0000}"/>
    <cellStyle name="Comma 5 2 9 3 3" xfId="18106" xr:uid="{00000000-0005-0000-0000-000034BC0000}"/>
    <cellStyle name="Comma 5 2 9 3 3 2" xfId="49489" xr:uid="{00000000-0005-0000-0000-000035BC0000}"/>
    <cellStyle name="Comma 5 2 9 3 4" xfId="39049" xr:uid="{00000000-0005-0000-0000-000036BC0000}"/>
    <cellStyle name="Comma 5 2 9 4" xfId="20625" xr:uid="{00000000-0005-0000-0000-000037BC0000}"/>
    <cellStyle name="Comma 5 2 9 4 2" xfId="52008" xr:uid="{00000000-0005-0000-0000-000038BC0000}"/>
    <cellStyle name="Comma 5 2 9 5" xfId="28507" xr:uid="{00000000-0005-0000-0000-000039BC0000}"/>
    <cellStyle name="Comma 5 2 9 5 2" xfId="59889" xr:uid="{00000000-0005-0000-0000-00003ABC0000}"/>
    <cellStyle name="Comma 5 2 9 6" xfId="12849" xr:uid="{00000000-0005-0000-0000-00003BBC0000}"/>
    <cellStyle name="Comma 5 2 9 6 2" xfId="44235" xr:uid="{00000000-0005-0000-0000-00003CBC0000}"/>
    <cellStyle name="Comma 5 2 9 7" xfId="33787" xr:uid="{00000000-0005-0000-0000-00003DBC0000}"/>
    <cellStyle name="Comma 5 20" xfId="11042" xr:uid="{00000000-0005-0000-0000-00003EBC0000}"/>
    <cellStyle name="Comma 5 20 2" xfId="42472" xr:uid="{00000000-0005-0000-0000-00003FBC0000}"/>
    <cellStyle name="Comma 5 21" xfId="12786" xr:uid="{00000000-0005-0000-0000-000040BC0000}"/>
    <cellStyle name="Comma 5 21 2" xfId="44172" xr:uid="{00000000-0005-0000-0000-000041BC0000}"/>
    <cellStyle name="Comma 5 22" xfId="31986" xr:uid="{00000000-0005-0000-0000-000042BC0000}"/>
    <cellStyle name="Comma 5 3" xfId="2073" xr:uid="{00000000-0005-0000-0000-000043BC0000}"/>
    <cellStyle name="Comma 5 3 10" xfId="2074" xr:uid="{00000000-0005-0000-0000-000044BC0000}"/>
    <cellStyle name="Comma 5 3 10 2" xfId="4774" xr:uid="{00000000-0005-0000-0000-000045BC0000}"/>
    <cellStyle name="Comma 5 3 10 2 2" xfId="10135" xr:uid="{00000000-0005-0000-0000-000046BC0000}"/>
    <cellStyle name="Comma 5 3 10 2 2 2" xfId="23254" xr:uid="{00000000-0005-0000-0000-000047BC0000}"/>
    <cellStyle name="Comma 5 3 10 2 2 2 2" xfId="54637" xr:uid="{00000000-0005-0000-0000-000048BC0000}"/>
    <cellStyle name="Comma 5 3 10 2 2 3" xfId="41683" xr:uid="{00000000-0005-0000-0000-000049BC0000}"/>
    <cellStyle name="Comma 5 3 10 2 3" xfId="31136" xr:uid="{00000000-0005-0000-0000-00004ABC0000}"/>
    <cellStyle name="Comma 5 3 10 2 3 2" xfId="62518" xr:uid="{00000000-0005-0000-0000-00004BBC0000}"/>
    <cellStyle name="Comma 5 3 10 2 4" xfId="15479" xr:uid="{00000000-0005-0000-0000-00004CBC0000}"/>
    <cellStyle name="Comma 5 3 10 2 4 2" xfId="46864" xr:uid="{00000000-0005-0000-0000-00004DBC0000}"/>
    <cellStyle name="Comma 5 3 10 2 5" xfId="36419" xr:uid="{00000000-0005-0000-0000-00004EBC0000}"/>
    <cellStyle name="Comma 5 3 10 3" xfId="7477" xr:uid="{00000000-0005-0000-0000-00004FBC0000}"/>
    <cellStyle name="Comma 5 3 10 3 2" xfId="25881" xr:uid="{00000000-0005-0000-0000-000050BC0000}"/>
    <cellStyle name="Comma 5 3 10 3 2 2" xfId="57264" xr:uid="{00000000-0005-0000-0000-000051BC0000}"/>
    <cellStyle name="Comma 5 3 10 3 3" xfId="18108" xr:uid="{00000000-0005-0000-0000-000052BC0000}"/>
    <cellStyle name="Comma 5 3 10 3 3 2" xfId="49491" xr:uid="{00000000-0005-0000-0000-000053BC0000}"/>
    <cellStyle name="Comma 5 3 10 3 4" xfId="39051" xr:uid="{00000000-0005-0000-0000-000054BC0000}"/>
    <cellStyle name="Comma 5 3 10 4" xfId="20627" xr:uid="{00000000-0005-0000-0000-000055BC0000}"/>
    <cellStyle name="Comma 5 3 10 4 2" xfId="52010" xr:uid="{00000000-0005-0000-0000-000056BC0000}"/>
    <cellStyle name="Comma 5 3 10 5" xfId="28509" xr:uid="{00000000-0005-0000-0000-000057BC0000}"/>
    <cellStyle name="Comma 5 3 10 5 2" xfId="59891" xr:uid="{00000000-0005-0000-0000-000058BC0000}"/>
    <cellStyle name="Comma 5 3 10 6" xfId="12851" xr:uid="{00000000-0005-0000-0000-000059BC0000}"/>
    <cellStyle name="Comma 5 3 10 6 2" xfId="44237" xr:uid="{00000000-0005-0000-0000-00005ABC0000}"/>
    <cellStyle name="Comma 5 3 10 7" xfId="33789" xr:uid="{00000000-0005-0000-0000-00005BBC0000}"/>
    <cellStyle name="Comma 5 3 11" xfId="4773" xr:uid="{00000000-0005-0000-0000-00005CBC0000}"/>
    <cellStyle name="Comma 5 3 11 2" xfId="10134" xr:uid="{00000000-0005-0000-0000-00005DBC0000}"/>
    <cellStyle name="Comma 5 3 11 2 2" xfId="23253" xr:uid="{00000000-0005-0000-0000-00005EBC0000}"/>
    <cellStyle name="Comma 5 3 11 2 2 2" xfId="54636" xr:uid="{00000000-0005-0000-0000-00005FBC0000}"/>
    <cellStyle name="Comma 5 3 11 2 3" xfId="41682" xr:uid="{00000000-0005-0000-0000-000060BC0000}"/>
    <cellStyle name="Comma 5 3 11 3" xfId="31135" xr:uid="{00000000-0005-0000-0000-000061BC0000}"/>
    <cellStyle name="Comma 5 3 11 3 2" xfId="62517" xr:uid="{00000000-0005-0000-0000-000062BC0000}"/>
    <cellStyle name="Comma 5 3 11 4" xfId="15478" xr:uid="{00000000-0005-0000-0000-000063BC0000}"/>
    <cellStyle name="Comma 5 3 11 4 2" xfId="46863" xr:uid="{00000000-0005-0000-0000-000064BC0000}"/>
    <cellStyle name="Comma 5 3 11 5" xfId="36418" xr:uid="{00000000-0005-0000-0000-000065BC0000}"/>
    <cellStyle name="Comma 5 3 12" xfId="7476" xr:uid="{00000000-0005-0000-0000-000066BC0000}"/>
    <cellStyle name="Comma 5 3 12 2" xfId="25880" xr:uid="{00000000-0005-0000-0000-000067BC0000}"/>
    <cellStyle name="Comma 5 3 12 2 2" xfId="57263" xr:uid="{00000000-0005-0000-0000-000068BC0000}"/>
    <cellStyle name="Comma 5 3 12 3" xfId="18107" xr:uid="{00000000-0005-0000-0000-000069BC0000}"/>
    <cellStyle name="Comma 5 3 12 3 2" xfId="49490" xr:uid="{00000000-0005-0000-0000-00006ABC0000}"/>
    <cellStyle name="Comma 5 3 12 4" xfId="39050" xr:uid="{00000000-0005-0000-0000-00006BBC0000}"/>
    <cellStyle name="Comma 5 3 13" xfId="20626" xr:uid="{00000000-0005-0000-0000-00006CBC0000}"/>
    <cellStyle name="Comma 5 3 13 2" xfId="52009" xr:uid="{00000000-0005-0000-0000-00006DBC0000}"/>
    <cellStyle name="Comma 5 3 14" xfId="28508" xr:uid="{00000000-0005-0000-0000-00006EBC0000}"/>
    <cellStyle name="Comma 5 3 14 2" xfId="59890" xr:uid="{00000000-0005-0000-0000-00006FBC0000}"/>
    <cellStyle name="Comma 5 3 15" xfId="12850" xr:uid="{00000000-0005-0000-0000-000070BC0000}"/>
    <cellStyle name="Comma 5 3 15 2" xfId="44236" xr:uid="{00000000-0005-0000-0000-000071BC0000}"/>
    <cellStyle name="Comma 5 3 16" xfId="33788" xr:uid="{00000000-0005-0000-0000-000072BC0000}"/>
    <cellStyle name="Comma 5 3 2" xfId="2075" xr:uid="{00000000-0005-0000-0000-000073BC0000}"/>
    <cellStyle name="Comma 5 3 2 10" xfId="4775" xr:uid="{00000000-0005-0000-0000-000074BC0000}"/>
    <cellStyle name="Comma 5 3 2 10 2" xfId="10136" xr:uid="{00000000-0005-0000-0000-000075BC0000}"/>
    <cellStyle name="Comma 5 3 2 10 2 2" xfId="23255" xr:uid="{00000000-0005-0000-0000-000076BC0000}"/>
    <cellStyle name="Comma 5 3 2 10 2 2 2" xfId="54638" xr:uid="{00000000-0005-0000-0000-000077BC0000}"/>
    <cellStyle name="Comma 5 3 2 10 2 3" xfId="41684" xr:uid="{00000000-0005-0000-0000-000078BC0000}"/>
    <cellStyle name="Comma 5 3 2 10 3" xfId="31137" xr:uid="{00000000-0005-0000-0000-000079BC0000}"/>
    <cellStyle name="Comma 5 3 2 10 3 2" xfId="62519" xr:uid="{00000000-0005-0000-0000-00007ABC0000}"/>
    <cellStyle name="Comma 5 3 2 10 4" xfId="15480" xr:uid="{00000000-0005-0000-0000-00007BBC0000}"/>
    <cellStyle name="Comma 5 3 2 10 4 2" xfId="46865" xr:uid="{00000000-0005-0000-0000-00007CBC0000}"/>
    <cellStyle name="Comma 5 3 2 10 5" xfId="36420" xr:uid="{00000000-0005-0000-0000-00007DBC0000}"/>
    <cellStyle name="Comma 5 3 2 11" xfId="7478" xr:uid="{00000000-0005-0000-0000-00007EBC0000}"/>
    <cellStyle name="Comma 5 3 2 11 2" xfId="25882" xr:uid="{00000000-0005-0000-0000-00007FBC0000}"/>
    <cellStyle name="Comma 5 3 2 11 2 2" xfId="57265" xr:uid="{00000000-0005-0000-0000-000080BC0000}"/>
    <cellStyle name="Comma 5 3 2 11 3" xfId="18109" xr:uid="{00000000-0005-0000-0000-000081BC0000}"/>
    <cellStyle name="Comma 5 3 2 11 3 2" xfId="49492" xr:uid="{00000000-0005-0000-0000-000082BC0000}"/>
    <cellStyle name="Comma 5 3 2 11 4" xfId="39052" xr:uid="{00000000-0005-0000-0000-000083BC0000}"/>
    <cellStyle name="Comma 5 3 2 12" xfId="20628" xr:uid="{00000000-0005-0000-0000-000084BC0000}"/>
    <cellStyle name="Comma 5 3 2 12 2" xfId="52011" xr:uid="{00000000-0005-0000-0000-000085BC0000}"/>
    <cellStyle name="Comma 5 3 2 13" xfId="28510" xr:uid="{00000000-0005-0000-0000-000086BC0000}"/>
    <cellStyle name="Comma 5 3 2 13 2" xfId="59892" xr:uid="{00000000-0005-0000-0000-000087BC0000}"/>
    <cellStyle name="Comma 5 3 2 14" xfId="12852" xr:uid="{00000000-0005-0000-0000-000088BC0000}"/>
    <cellStyle name="Comma 5 3 2 14 2" xfId="44238" xr:uid="{00000000-0005-0000-0000-000089BC0000}"/>
    <cellStyle name="Comma 5 3 2 15" xfId="33790" xr:uid="{00000000-0005-0000-0000-00008ABC0000}"/>
    <cellStyle name="Comma 5 3 2 2" xfId="2076" xr:uid="{00000000-0005-0000-0000-00008BBC0000}"/>
    <cellStyle name="Comma 5 3 2 2 10" xfId="33791" xr:uid="{00000000-0005-0000-0000-00008CBC0000}"/>
    <cellStyle name="Comma 5 3 2 2 2" xfId="2077" xr:uid="{00000000-0005-0000-0000-00008DBC0000}"/>
    <cellStyle name="Comma 5 3 2 2 2 2" xfId="2078" xr:uid="{00000000-0005-0000-0000-00008EBC0000}"/>
    <cellStyle name="Comma 5 3 2 2 2 2 2" xfId="4778" xr:uid="{00000000-0005-0000-0000-00008FBC0000}"/>
    <cellStyle name="Comma 5 3 2 2 2 2 2 2" xfId="10139" xr:uid="{00000000-0005-0000-0000-000090BC0000}"/>
    <cellStyle name="Comma 5 3 2 2 2 2 2 2 2" xfId="23258" xr:uid="{00000000-0005-0000-0000-000091BC0000}"/>
    <cellStyle name="Comma 5 3 2 2 2 2 2 2 2 2" xfId="54641" xr:uid="{00000000-0005-0000-0000-000092BC0000}"/>
    <cellStyle name="Comma 5 3 2 2 2 2 2 2 3" xfId="41687" xr:uid="{00000000-0005-0000-0000-000093BC0000}"/>
    <cellStyle name="Comma 5 3 2 2 2 2 2 3" xfId="31140" xr:uid="{00000000-0005-0000-0000-000094BC0000}"/>
    <cellStyle name="Comma 5 3 2 2 2 2 2 3 2" xfId="62522" xr:uid="{00000000-0005-0000-0000-000095BC0000}"/>
    <cellStyle name="Comma 5 3 2 2 2 2 2 4" xfId="15483" xr:uid="{00000000-0005-0000-0000-000096BC0000}"/>
    <cellStyle name="Comma 5 3 2 2 2 2 2 4 2" xfId="46868" xr:uid="{00000000-0005-0000-0000-000097BC0000}"/>
    <cellStyle name="Comma 5 3 2 2 2 2 2 5" xfId="36423" xr:uid="{00000000-0005-0000-0000-000098BC0000}"/>
    <cellStyle name="Comma 5 3 2 2 2 2 3" xfId="7481" xr:uid="{00000000-0005-0000-0000-000099BC0000}"/>
    <cellStyle name="Comma 5 3 2 2 2 2 3 2" xfId="25885" xr:uid="{00000000-0005-0000-0000-00009ABC0000}"/>
    <cellStyle name="Comma 5 3 2 2 2 2 3 2 2" xfId="57268" xr:uid="{00000000-0005-0000-0000-00009BBC0000}"/>
    <cellStyle name="Comma 5 3 2 2 2 2 3 3" xfId="18112" xr:uid="{00000000-0005-0000-0000-00009CBC0000}"/>
    <cellStyle name="Comma 5 3 2 2 2 2 3 3 2" xfId="49495" xr:uid="{00000000-0005-0000-0000-00009DBC0000}"/>
    <cellStyle name="Comma 5 3 2 2 2 2 3 4" xfId="39055" xr:uid="{00000000-0005-0000-0000-00009EBC0000}"/>
    <cellStyle name="Comma 5 3 2 2 2 2 4" xfId="20631" xr:uid="{00000000-0005-0000-0000-00009FBC0000}"/>
    <cellStyle name="Comma 5 3 2 2 2 2 4 2" xfId="52014" xr:uid="{00000000-0005-0000-0000-0000A0BC0000}"/>
    <cellStyle name="Comma 5 3 2 2 2 2 5" xfId="28513" xr:uid="{00000000-0005-0000-0000-0000A1BC0000}"/>
    <cellStyle name="Comma 5 3 2 2 2 2 5 2" xfId="59895" xr:uid="{00000000-0005-0000-0000-0000A2BC0000}"/>
    <cellStyle name="Comma 5 3 2 2 2 2 6" xfId="12855" xr:uid="{00000000-0005-0000-0000-0000A3BC0000}"/>
    <cellStyle name="Comma 5 3 2 2 2 2 6 2" xfId="44241" xr:uid="{00000000-0005-0000-0000-0000A4BC0000}"/>
    <cellStyle name="Comma 5 3 2 2 2 2 7" xfId="33793" xr:uid="{00000000-0005-0000-0000-0000A5BC0000}"/>
    <cellStyle name="Comma 5 3 2 2 2 3" xfId="4777" xr:uid="{00000000-0005-0000-0000-0000A6BC0000}"/>
    <cellStyle name="Comma 5 3 2 2 2 3 2" xfId="10138" xr:uid="{00000000-0005-0000-0000-0000A7BC0000}"/>
    <cellStyle name="Comma 5 3 2 2 2 3 2 2" xfId="23257" xr:uid="{00000000-0005-0000-0000-0000A8BC0000}"/>
    <cellStyle name="Comma 5 3 2 2 2 3 2 2 2" xfId="54640" xr:uid="{00000000-0005-0000-0000-0000A9BC0000}"/>
    <cellStyle name="Comma 5 3 2 2 2 3 2 3" xfId="41686" xr:uid="{00000000-0005-0000-0000-0000AABC0000}"/>
    <cellStyle name="Comma 5 3 2 2 2 3 3" xfId="31139" xr:uid="{00000000-0005-0000-0000-0000ABBC0000}"/>
    <cellStyle name="Comma 5 3 2 2 2 3 3 2" xfId="62521" xr:uid="{00000000-0005-0000-0000-0000ACBC0000}"/>
    <cellStyle name="Comma 5 3 2 2 2 3 4" xfId="15482" xr:uid="{00000000-0005-0000-0000-0000ADBC0000}"/>
    <cellStyle name="Comma 5 3 2 2 2 3 4 2" xfId="46867" xr:uid="{00000000-0005-0000-0000-0000AEBC0000}"/>
    <cellStyle name="Comma 5 3 2 2 2 3 5" xfId="36422" xr:uid="{00000000-0005-0000-0000-0000AFBC0000}"/>
    <cellStyle name="Comma 5 3 2 2 2 4" xfId="7480" xr:uid="{00000000-0005-0000-0000-0000B0BC0000}"/>
    <cellStyle name="Comma 5 3 2 2 2 4 2" xfId="25884" xr:uid="{00000000-0005-0000-0000-0000B1BC0000}"/>
    <cellStyle name="Comma 5 3 2 2 2 4 2 2" xfId="57267" xr:uid="{00000000-0005-0000-0000-0000B2BC0000}"/>
    <cellStyle name="Comma 5 3 2 2 2 4 3" xfId="18111" xr:uid="{00000000-0005-0000-0000-0000B3BC0000}"/>
    <cellStyle name="Comma 5 3 2 2 2 4 3 2" xfId="49494" xr:uid="{00000000-0005-0000-0000-0000B4BC0000}"/>
    <cellStyle name="Comma 5 3 2 2 2 4 4" xfId="39054" xr:uid="{00000000-0005-0000-0000-0000B5BC0000}"/>
    <cellStyle name="Comma 5 3 2 2 2 5" xfId="20630" xr:uid="{00000000-0005-0000-0000-0000B6BC0000}"/>
    <cellStyle name="Comma 5 3 2 2 2 5 2" xfId="52013" xr:uid="{00000000-0005-0000-0000-0000B7BC0000}"/>
    <cellStyle name="Comma 5 3 2 2 2 6" xfId="28512" xr:uid="{00000000-0005-0000-0000-0000B8BC0000}"/>
    <cellStyle name="Comma 5 3 2 2 2 6 2" xfId="59894" xr:uid="{00000000-0005-0000-0000-0000B9BC0000}"/>
    <cellStyle name="Comma 5 3 2 2 2 7" xfId="12854" xr:uid="{00000000-0005-0000-0000-0000BABC0000}"/>
    <cellStyle name="Comma 5 3 2 2 2 7 2" xfId="44240" xr:uid="{00000000-0005-0000-0000-0000BBBC0000}"/>
    <cellStyle name="Comma 5 3 2 2 2 8" xfId="33792" xr:uid="{00000000-0005-0000-0000-0000BCBC0000}"/>
    <cellStyle name="Comma 5 3 2 2 3" xfId="2079" xr:uid="{00000000-0005-0000-0000-0000BDBC0000}"/>
    <cellStyle name="Comma 5 3 2 2 3 2" xfId="4779" xr:uid="{00000000-0005-0000-0000-0000BEBC0000}"/>
    <cellStyle name="Comma 5 3 2 2 3 2 2" xfId="10140" xr:uid="{00000000-0005-0000-0000-0000BFBC0000}"/>
    <cellStyle name="Comma 5 3 2 2 3 2 2 2" xfId="23259" xr:uid="{00000000-0005-0000-0000-0000C0BC0000}"/>
    <cellStyle name="Comma 5 3 2 2 3 2 2 2 2" xfId="54642" xr:uid="{00000000-0005-0000-0000-0000C1BC0000}"/>
    <cellStyle name="Comma 5 3 2 2 3 2 2 3" xfId="41688" xr:uid="{00000000-0005-0000-0000-0000C2BC0000}"/>
    <cellStyle name="Comma 5 3 2 2 3 2 3" xfId="31141" xr:uid="{00000000-0005-0000-0000-0000C3BC0000}"/>
    <cellStyle name="Comma 5 3 2 2 3 2 3 2" xfId="62523" xr:uid="{00000000-0005-0000-0000-0000C4BC0000}"/>
    <cellStyle name="Comma 5 3 2 2 3 2 4" xfId="15484" xr:uid="{00000000-0005-0000-0000-0000C5BC0000}"/>
    <cellStyle name="Comma 5 3 2 2 3 2 4 2" xfId="46869" xr:uid="{00000000-0005-0000-0000-0000C6BC0000}"/>
    <cellStyle name="Comma 5 3 2 2 3 2 5" xfId="36424" xr:uid="{00000000-0005-0000-0000-0000C7BC0000}"/>
    <cellStyle name="Comma 5 3 2 2 3 3" xfId="7482" xr:uid="{00000000-0005-0000-0000-0000C8BC0000}"/>
    <cellStyle name="Comma 5 3 2 2 3 3 2" xfId="25886" xr:uid="{00000000-0005-0000-0000-0000C9BC0000}"/>
    <cellStyle name="Comma 5 3 2 2 3 3 2 2" xfId="57269" xr:uid="{00000000-0005-0000-0000-0000CABC0000}"/>
    <cellStyle name="Comma 5 3 2 2 3 3 3" xfId="18113" xr:uid="{00000000-0005-0000-0000-0000CBBC0000}"/>
    <cellStyle name="Comma 5 3 2 2 3 3 3 2" xfId="49496" xr:uid="{00000000-0005-0000-0000-0000CCBC0000}"/>
    <cellStyle name="Comma 5 3 2 2 3 3 4" xfId="39056" xr:uid="{00000000-0005-0000-0000-0000CDBC0000}"/>
    <cellStyle name="Comma 5 3 2 2 3 4" xfId="20632" xr:uid="{00000000-0005-0000-0000-0000CEBC0000}"/>
    <cellStyle name="Comma 5 3 2 2 3 4 2" xfId="52015" xr:uid="{00000000-0005-0000-0000-0000CFBC0000}"/>
    <cellStyle name="Comma 5 3 2 2 3 5" xfId="28514" xr:uid="{00000000-0005-0000-0000-0000D0BC0000}"/>
    <cellStyle name="Comma 5 3 2 2 3 5 2" xfId="59896" xr:uid="{00000000-0005-0000-0000-0000D1BC0000}"/>
    <cellStyle name="Comma 5 3 2 2 3 6" xfId="12856" xr:uid="{00000000-0005-0000-0000-0000D2BC0000}"/>
    <cellStyle name="Comma 5 3 2 2 3 6 2" xfId="44242" xr:uid="{00000000-0005-0000-0000-0000D3BC0000}"/>
    <cellStyle name="Comma 5 3 2 2 3 7" xfId="33794" xr:uid="{00000000-0005-0000-0000-0000D4BC0000}"/>
    <cellStyle name="Comma 5 3 2 2 4" xfId="2080" xr:uid="{00000000-0005-0000-0000-0000D5BC0000}"/>
    <cellStyle name="Comma 5 3 2 2 4 2" xfId="4780" xr:uid="{00000000-0005-0000-0000-0000D6BC0000}"/>
    <cellStyle name="Comma 5 3 2 2 4 2 2" xfId="10141" xr:uid="{00000000-0005-0000-0000-0000D7BC0000}"/>
    <cellStyle name="Comma 5 3 2 2 4 2 2 2" xfId="23260" xr:uid="{00000000-0005-0000-0000-0000D8BC0000}"/>
    <cellStyle name="Comma 5 3 2 2 4 2 2 2 2" xfId="54643" xr:uid="{00000000-0005-0000-0000-0000D9BC0000}"/>
    <cellStyle name="Comma 5 3 2 2 4 2 2 3" xfId="41689" xr:uid="{00000000-0005-0000-0000-0000DABC0000}"/>
    <cellStyle name="Comma 5 3 2 2 4 2 3" xfId="31142" xr:uid="{00000000-0005-0000-0000-0000DBBC0000}"/>
    <cellStyle name="Comma 5 3 2 2 4 2 3 2" xfId="62524" xr:uid="{00000000-0005-0000-0000-0000DCBC0000}"/>
    <cellStyle name="Comma 5 3 2 2 4 2 4" xfId="15485" xr:uid="{00000000-0005-0000-0000-0000DDBC0000}"/>
    <cellStyle name="Comma 5 3 2 2 4 2 4 2" xfId="46870" xr:uid="{00000000-0005-0000-0000-0000DEBC0000}"/>
    <cellStyle name="Comma 5 3 2 2 4 2 5" xfId="36425" xr:uid="{00000000-0005-0000-0000-0000DFBC0000}"/>
    <cellStyle name="Comma 5 3 2 2 4 3" xfId="7483" xr:uid="{00000000-0005-0000-0000-0000E0BC0000}"/>
    <cellStyle name="Comma 5 3 2 2 4 3 2" xfId="25887" xr:uid="{00000000-0005-0000-0000-0000E1BC0000}"/>
    <cellStyle name="Comma 5 3 2 2 4 3 2 2" xfId="57270" xr:uid="{00000000-0005-0000-0000-0000E2BC0000}"/>
    <cellStyle name="Comma 5 3 2 2 4 3 3" xfId="18114" xr:uid="{00000000-0005-0000-0000-0000E3BC0000}"/>
    <cellStyle name="Comma 5 3 2 2 4 3 3 2" xfId="49497" xr:uid="{00000000-0005-0000-0000-0000E4BC0000}"/>
    <cellStyle name="Comma 5 3 2 2 4 3 4" xfId="39057" xr:uid="{00000000-0005-0000-0000-0000E5BC0000}"/>
    <cellStyle name="Comma 5 3 2 2 4 4" xfId="20633" xr:uid="{00000000-0005-0000-0000-0000E6BC0000}"/>
    <cellStyle name="Comma 5 3 2 2 4 4 2" xfId="52016" xr:uid="{00000000-0005-0000-0000-0000E7BC0000}"/>
    <cellStyle name="Comma 5 3 2 2 4 5" xfId="28515" xr:uid="{00000000-0005-0000-0000-0000E8BC0000}"/>
    <cellStyle name="Comma 5 3 2 2 4 5 2" xfId="59897" xr:uid="{00000000-0005-0000-0000-0000E9BC0000}"/>
    <cellStyle name="Comma 5 3 2 2 4 6" xfId="12857" xr:uid="{00000000-0005-0000-0000-0000EABC0000}"/>
    <cellStyle name="Comma 5 3 2 2 4 6 2" xfId="44243" xr:uid="{00000000-0005-0000-0000-0000EBBC0000}"/>
    <cellStyle name="Comma 5 3 2 2 4 7" xfId="33795" xr:uid="{00000000-0005-0000-0000-0000ECBC0000}"/>
    <cellStyle name="Comma 5 3 2 2 5" xfId="4776" xr:uid="{00000000-0005-0000-0000-0000EDBC0000}"/>
    <cellStyle name="Comma 5 3 2 2 5 2" xfId="10137" xr:uid="{00000000-0005-0000-0000-0000EEBC0000}"/>
    <cellStyle name="Comma 5 3 2 2 5 2 2" xfId="23256" xr:uid="{00000000-0005-0000-0000-0000EFBC0000}"/>
    <cellStyle name="Comma 5 3 2 2 5 2 2 2" xfId="54639" xr:uid="{00000000-0005-0000-0000-0000F0BC0000}"/>
    <cellStyle name="Comma 5 3 2 2 5 2 3" xfId="41685" xr:uid="{00000000-0005-0000-0000-0000F1BC0000}"/>
    <cellStyle name="Comma 5 3 2 2 5 3" xfId="31138" xr:uid="{00000000-0005-0000-0000-0000F2BC0000}"/>
    <cellStyle name="Comma 5 3 2 2 5 3 2" xfId="62520" xr:uid="{00000000-0005-0000-0000-0000F3BC0000}"/>
    <cellStyle name="Comma 5 3 2 2 5 4" xfId="15481" xr:uid="{00000000-0005-0000-0000-0000F4BC0000}"/>
    <cellStyle name="Comma 5 3 2 2 5 4 2" xfId="46866" xr:uid="{00000000-0005-0000-0000-0000F5BC0000}"/>
    <cellStyle name="Comma 5 3 2 2 5 5" xfId="36421" xr:uid="{00000000-0005-0000-0000-0000F6BC0000}"/>
    <cellStyle name="Comma 5 3 2 2 6" xfId="7479" xr:uid="{00000000-0005-0000-0000-0000F7BC0000}"/>
    <cellStyle name="Comma 5 3 2 2 6 2" xfId="25883" xr:uid="{00000000-0005-0000-0000-0000F8BC0000}"/>
    <cellStyle name="Comma 5 3 2 2 6 2 2" xfId="57266" xr:uid="{00000000-0005-0000-0000-0000F9BC0000}"/>
    <cellStyle name="Comma 5 3 2 2 6 3" xfId="18110" xr:uid="{00000000-0005-0000-0000-0000FABC0000}"/>
    <cellStyle name="Comma 5 3 2 2 6 3 2" xfId="49493" xr:uid="{00000000-0005-0000-0000-0000FBBC0000}"/>
    <cellStyle name="Comma 5 3 2 2 6 4" xfId="39053" xr:uid="{00000000-0005-0000-0000-0000FCBC0000}"/>
    <cellStyle name="Comma 5 3 2 2 7" xfId="20629" xr:uid="{00000000-0005-0000-0000-0000FDBC0000}"/>
    <cellStyle name="Comma 5 3 2 2 7 2" xfId="52012" xr:uid="{00000000-0005-0000-0000-0000FEBC0000}"/>
    <cellStyle name="Comma 5 3 2 2 8" xfId="28511" xr:uid="{00000000-0005-0000-0000-0000FFBC0000}"/>
    <cellStyle name="Comma 5 3 2 2 8 2" xfId="59893" xr:uid="{00000000-0005-0000-0000-000000BD0000}"/>
    <cellStyle name="Comma 5 3 2 2 9" xfId="12853" xr:uid="{00000000-0005-0000-0000-000001BD0000}"/>
    <cellStyle name="Comma 5 3 2 2 9 2" xfId="44239" xr:uid="{00000000-0005-0000-0000-000002BD0000}"/>
    <cellStyle name="Comma 5 3 2 3" xfId="2081" xr:uid="{00000000-0005-0000-0000-000003BD0000}"/>
    <cellStyle name="Comma 5 3 2 3 10" xfId="33796" xr:uid="{00000000-0005-0000-0000-000004BD0000}"/>
    <cellStyle name="Comma 5 3 2 3 2" xfId="2082" xr:uid="{00000000-0005-0000-0000-000005BD0000}"/>
    <cellStyle name="Comma 5 3 2 3 2 2" xfId="2083" xr:uid="{00000000-0005-0000-0000-000006BD0000}"/>
    <cellStyle name="Comma 5 3 2 3 2 2 2" xfId="4783" xr:uid="{00000000-0005-0000-0000-000007BD0000}"/>
    <cellStyle name="Comma 5 3 2 3 2 2 2 2" xfId="10144" xr:uid="{00000000-0005-0000-0000-000008BD0000}"/>
    <cellStyle name="Comma 5 3 2 3 2 2 2 2 2" xfId="23263" xr:uid="{00000000-0005-0000-0000-000009BD0000}"/>
    <cellStyle name="Comma 5 3 2 3 2 2 2 2 2 2" xfId="54646" xr:uid="{00000000-0005-0000-0000-00000ABD0000}"/>
    <cellStyle name="Comma 5 3 2 3 2 2 2 2 3" xfId="41692" xr:uid="{00000000-0005-0000-0000-00000BBD0000}"/>
    <cellStyle name="Comma 5 3 2 3 2 2 2 3" xfId="31145" xr:uid="{00000000-0005-0000-0000-00000CBD0000}"/>
    <cellStyle name="Comma 5 3 2 3 2 2 2 3 2" xfId="62527" xr:uid="{00000000-0005-0000-0000-00000DBD0000}"/>
    <cellStyle name="Comma 5 3 2 3 2 2 2 4" xfId="15488" xr:uid="{00000000-0005-0000-0000-00000EBD0000}"/>
    <cellStyle name="Comma 5 3 2 3 2 2 2 4 2" xfId="46873" xr:uid="{00000000-0005-0000-0000-00000FBD0000}"/>
    <cellStyle name="Comma 5 3 2 3 2 2 2 5" xfId="36428" xr:uid="{00000000-0005-0000-0000-000010BD0000}"/>
    <cellStyle name="Comma 5 3 2 3 2 2 3" xfId="7486" xr:uid="{00000000-0005-0000-0000-000011BD0000}"/>
    <cellStyle name="Comma 5 3 2 3 2 2 3 2" xfId="25890" xr:uid="{00000000-0005-0000-0000-000012BD0000}"/>
    <cellStyle name="Comma 5 3 2 3 2 2 3 2 2" xfId="57273" xr:uid="{00000000-0005-0000-0000-000013BD0000}"/>
    <cellStyle name="Comma 5 3 2 3 2 2 3 3" xfId="18117" xr:uid="{00000000-0005-0000-0000-000014BD0000}"/>
    <cellStyle name="Comma 5 3 2 3 2 2 3 3 2" xfId="49500" xr:uid="{00000000-0005-0000-0000-000015BD0000}"/>
    <cellStyle name="Comma 5 3 2 3 2 2 3 4" xfId="39060" xr:uid="{00000000-0005-0000-0000-000016BD0000}"/>
    <cellStyle name="Comma 5 3 2 3 2 2 4" xfId="20636" xr:uid="{00000000-0005-0000-0000-000017BD0000}"/>
    <cellStyle name="Comma 5 3 2 3 2 2 4 2" xfId="52019" xr:uid="{00000000-0005-0000-0000-000018BD0000}"/>
    <cellStyle name="Comma 5 3 2 3 2 2 5" xfId="28518" xr:uid="{00000000-0005-0000-0000-000019BD0000}"/>
    <cellStyle name="Comma 5 3 2 3 2 2 5 2" xfId="59900" xr:uid="{00000000-0005-0000-0000-00001ABD0000}"/>
    <cellStyle name="Comma 5 3 2 3 2 2 6" xfId="12860" xr:uid="{00000000-0005-0000-0000-00001BBD0000}"/>
    <cellStyle name="Comma 5 3 2 3 2 2 6 2" xfId="44246" xr:uid="{00000000-0005-0000-0000-00001CBD0000}"/>
    <cellStyle name="Comma 5 3 2 3 2 2 7" xfId="33798" xr:uid="{00000000-0005-0000-0000-00001DBD0000}"/>
    <cellStyle name="Comma 5 3 2 3 2 3" xfId="4782" xr:uid="{00000000-0005-0000-0000-00001EBD0000}"/>
    <cellStyle name="Comma 5 3 2 3 2 3 2" xfId="10143" xr:uid="{00000000-0005-0000-0000-00001FBD0000}"/>
    <cellStyle name="Comma 5 3 2 3 2 3 2 2" xfId="23262" xr:uid="{00000000-0005-0000-0000-000020BD0000}"/>
    <cellStyle name="Comma 5 3 2 3 2 3 2 2 2" xfId="54645" xr:uid="{00000000-0005-0000-0000-000021BD0000}"/>
    <cellStyle name="Comma 5 3 2 3 2 3 2 3" xfId="41691" xr:uid="{00000000-0005-0000-0000-000022BD0000}"/>
    <cellStyle name="Comma 5 3 2 3 2 3 3" xfId="31144" xr:uid="{00000000-0005-0000-0000-000023BD0000}"/>
    <cellStyle name="Comma 5 3 2 3 2 3 3 2" xfId="62526" xr:uid="{00000000-0005-0000-0000-000024BD0000}"/>
    <cellStyle name="Comma 5 3 2 3 2 3 4" xfId="15487" xr:uid="{00000000-0005-0000-0000-000025BD0000}"/>
    <cellStyle name="Comma 5 3 2 3 2 3 4 2" xfId="46872" xr:uid="{00000000-0005-0000-0000-000026BD0000}"/>
    <cellStyle name="Comma 5 3 2 3 2 3 5" xfId="36427" xr:uid="{00000000-0005-0000-0000-000027BD0000}"/>
    <cellStyle name="Comma 5 3 2 3 2 4" xfId="7485" xr:uid="{00000000-0005-0000-0000-000028BD0000}"/>
    <cellStyle name="Comma 5 3 2 3 2 4 2" xfId="25889" xr:uid="{00000000-0005-0000-0000-000029BD0000}"/>
    <cellStyle name="Comma 5 3 2 3 2 4 2 2" xfId="57272" xr:uid="{00000000-0005-0000-0000-00002ABD0000}"/>
    <cellStyle name="Comma 5 3 2 3 2 4 3" xfId="18116" xr:uid="{00000000-0005-0000-0000-00002BBD0000}"/>
    <cellStyle name="Comma 5 3 2 3 2 4 3 2" xfId="49499" xr:uid="{00000000-0005-0000-0000-00002CBD0000}"/>
    <cellStyle name="Comma 5 3 2 3 2 4 4" xfId="39059" xr:uid="{00000000-0005-0000-0000-00002DBD0000}"/>
    <cellStyle name="Comma 5 3 2 3 2 5" xfId="20635" xr:uid="{00000000-0005-0000-0000-00002EBD0000}"/>
    <cellStyle name="Comma 5 3 2 3 2 5 2" xfId="52018" xr:uid="{00000000-0005-0000-0000-00002FBD0000}"/>
    <cellStyle name="Comma 5 3 2 3 2 6" xfId="28517" xr:uid="{00000000-0005-0000-0000-000030BD0000}"/>
    <cellStyle name="Comma 5 3 2 3 2 6 2" xfId="59899" xr:uid="{00000000-0005-0000-0000-000031BD0000}"/>
    <cellStyle name="Comma 5 3 2 3 2 7" xfId="12859" xr:uid="{00000000-0005-0000-0000-000032BD0000}"/>
    <cellStyle name="Comma 5 3 2 3 2 7 2" xfId="44245" xr:uid="{00000000-0005-0000-0000-000033BD0000}"/>
    <cellStyle name="Comma 5 3 2 3 2 8" xfId="33797" xr:uid="{00000000-0005-0000-0000-000034BD0000}"/>
    <cellStyle name="Comma 5 3 2 3 3" xfId="2084" xr:uid="{00000000-0005-0000-0000-000035BD0000}"/>
    <cellStyle name="Comma 5 3 2 3 3 2" xfId="4784" xr:uid="{00000000-0005-0000-0000-000036BD0000}"/>
    <cellStyle name="Comma 5 3 2 3 3 2 2" xfId="10145" xr:uid="{00000000-0005-0000-0000-000037BD0000}"/>
    <cellStyle name="Comma 5 3 2 3 3 2 2 2" xfId="23264" xr:uid="{00000000-0005-0000-0000-000038BD0000}"/>
    <cellStyle name="Comma 5 3 2 3 3 2 2 2 2" xfId="54647" xr:uid="{00000000-0005-0000-0000-000039BD0000}"/>
    <cellStyle name="Comma 5 3 2 3 3 2 2 3" xfId="41693" xr:uid="{00000000-0005-0000-0000-00003ABD0000}"/>
    <cellStyle name="Comma 5 3 2 3 3 2 3" xfId="31146" xr:uid="{00000000-0005-0000-0000-00003BBD0000}"/>
    <cellStyle name="Comma 5 3 2 3 3 2 3 2" xfId="62528" xr:uid="{00000000-0005-0000-0000-00003CBD0000}"/>
    <cellStyle name="Comma 5 3 2 3 3 2 4" xfId="15489" xr:uid="{00000000-0005-0000-0000-00003DBD0000}"/>
    <cellStyle name="Comma 5 3 2 3 3 2 4 2" xfId="46874" xr:uid="{00000000-0005-0000-0000-00003EBD0000}"/>
    <cellStyle name="Comma 5 3 2 3 3 2 5" xfId="36429" xr:uid="{00000000-0005-0000-0000-00003FBD0000}"/>
    <cellStyle name="Comma 5 3 2 3 3 3" xfId="7487" xr:uid="{00000000-0005-0000-0000-000040BD0000}"/>
    <cellStyle name="Comma 5 3 2 3 3 3 2" xfId="25891" xr:uid="{00000000-0005-0000-0000-000041BD0000}"/>
    <cellStyle name="Comma 5 3 2 3 3 3 2 2" xfId="57274" xr:uid="{00000000-0005-0000-0000-000042BD0000}"/>
    <cellStyle name="Comma 5 3 2 3 3 3 3" xfId="18118" xr:uid="{00000000-0005-0000-0000-000043BD0000}"/>
    <cellStyle name="Comma 5 3 2 3 3 3 3 2" xfId="49501" xr:uid="{00000000-0005-0000-0000-000044BD0000}"/>
    <cellStyle name="Comma 5 3 2 3 3 3 4" xfId="39061" xr:uid="{00000000-0005-0000-0000-000045BD0000}"/>
    <cellStyle name="Comma 5 3 2 3 3 4" xfId="20637" xr:uid="{00000000-0005-0000-0000-000046BD0000}"/>
    <cellStyle name="Comma 5 3 2 3 3 4 2" xfId="52020" xr:uid="{00000000-0005-0000-0000-000047BD0000}"/>
    <cellStyle name="Comma 5 3 2 3 3 5" xfId="28519" xr:uid="{00000000-0005-0000-0000-000048BD0000}"/>
    <cellStyle name="Comma 5 3 2 3 3 5 2" xfId="59901" xr:uid="{00000000-0005-0000-0000-000049BD0000}"/>
    <cellStyle name="Comma 5 3 2 3 3 6" xfId="12861" xr:uid="{00000000-0005-0000-0000-00004ABD0000}"/>
    <cellStyle name="Comma 5 3 2 3 3 6 2" xfId="44247" xr:uid="{00000000-0005-0000-0000-00004BBD0000}"/>
    <cellStyle name="Comma 5 3 2 3 3 7" xfId="33799" xr:uid="{00000000-0005-0000-0000-00004CBD0000}"/>
    <cellStyle name="Comma 5 3 2 3 4" xfId="2085" xr:uid="{00000000-0005-0000-0000-00004DBD0000}"/>
    <cellStyle name="Comma 5 3 2 3 4 2" xfId="4785" xr:uid="{00000000-0005-0000-0000-00004EBD0000}"/>
    <cellStyle name="Comma 5 3 2 3 4 2 2" xfId="10146" xr:uid="{00000000-0005-0000-0000-00004FBD0000}"/>
    <cellStyle name="Comma 5 3 2 3 4 2 2 2" xfId="23265" xr:uid="{00000000-0005-0000-0000-000050BD0000}"/>
    <cellStyle name="Comma 5 3 2 3 4 2 2 2 2" xfId="54648" xr:uid="{00000000-0005-0000-0000-000051BD0000}"/>
    <cellStyle name="Comma 5 3 2 3 4 2 2 3" xfId="41694" xr:uid="{00000000-0005-0000-0000-000052BD0000}"/>
    <cellStyle name="Comma 5 3 2 3 4 2 3" xfId="31147" xr:uid="{00000000-0005-0000-0000-000053BD0000}"/>
    <cellStyle name="Comma 5 3 2 3 4 2 3 2" xfId="62529" xr:uid="{00000000-0005-0000-0000-000054BD0000}"/>
    <cellStyle name="Comma 5 3 2 3 4 2 4" xfId="15490" xr:uid="{00000000-0005-0000-0000-000055BD0000}"/>
    <cellStyle name="Comma 5 3 2 3 4 2 4 2" xfId="46875" xr:uid="{00000000-0005-0000-0000-000056BD0000}"/>
    <cellStyle name="Comma 5 3 2 3 4 2 5" xfId="36430" xr:uid="{00000000-0005-0000-0000-000057BD0000}"/>
    <cellStyle name="Comma 5 3 2 3 4 3" xfId="7488" xr:uid="{00000000-0005-0000-0000-000058BD0000}"/>
    <cellStyle name="Comma 5 3 2 3 4 3 2" xfId="25892" xr:uid="{00000000-0005-0000-0000-000059BD0000}"/>
    <cellStyle name="Comma 5 3 2 3 4 3 2 2" xfId="57275" xr:uid="{00000000-0005-0000-0000-00005ABD0000}"/>
    <cellStyle name="Comma 5 3 2 3 4 3 3" xfId="18119" xr:uid="{00000000-0005-0000-0000-00005BBD0000}"/>
    <cellStyle name="Comma 5 3 2 3 4 3 3 2" xfId="49502" xr:uid="{00000000-0005-0000-0000-00005CBD0000}"/>
    <cellStyle name="Comma 5 3 2 3 4 3 4" xfId="39062" xr:uid="{00000000-0005-0000-0000-00005DBD0000}"/>
    <cellStyle name="Comma 5 3 2 3 4 4" xfId="20638" xr:uid="{00000000-0005-0000-0000-00005EBD0000}"/>
    <cellStyle name="Comma 5 3 2 3 4 4 2" xfId="52021" xr:uid="{00000000-0005-0000-0000-00005FBD0000}"/>
    <cellStyle name="Comma 5 3 2 3 4 5" xfId="28520" xr:uid="{00000000-0005-0000-0000-000060BD0000}"/>
    <cellStyle name="Comma 5 3 2 3 4 5 2" xfId="59902" xr:uid="{00000000-0005-0000-0000-000061BD0000}"/>
    <cellStyle name="Comma 5 3 2 3 4 6" xfId="12862" xr:uid="{00000000-0005-0000-0000-000062BD0000}"/>
    <cellStyle name="Comma 5 3 2 3 4 6 2" xfId="44248" xr:uid="{00000000-0005-0000-0000-000063BD0000}"/>
    <cellStyle name="Comma 5 3 2 3 4 7" xfId="33800" xr:uid="{00000000-0005-0000-0000-000064BD0000}"/>
    <cellStyle name="Comma 5 3 2 3 5" xfId="4781" xr:uid="{00000000-0005-0000-0000-000065BD0000}"/>
    <cellStyle name="Comma 5 3 2 3 5 2" xfId="10142" xr:uid="{00000000-0005-0000-0000-000066BD0000}"/>
    <cellStyle name="Comma 5 3 2 3 5 2 2" xfId="23261" xr:uid="{00000000-0005-0000-0000-000067BD0000}"/>
    <cellStyle name="Comma 5 3 2 3 5 2 2 2" xfId="54644" xr:uid="{00000000-0005-0000-0000-000068BD0000}"/>
    <cellStyle name="Comma 5 3 2 3 5 2 3" xfId="41690" xr:uid="{00000000-0005-0000-0000-000069BD0000}"/>
    <cellStyle name="Comma 5 3 2 3 5 3" xfId="31143" xr:uid="{00000000-0005-0000-0000-00006ABD0000}"/>
    <cellStyle name="Comma 5 3 2 3 5 3 2" xfId="62525" xr:uid="{00000000-0005-0000-0000-00006BBD0000}"/>
    <cellStyle name="Comma 5 3 2 3 5 4" xfId="15486" xr:uid="{00000000-0005-0000-0000-00006CBD0000}"/>
    <cellStyle name="Comma 5 3 2 3 5 4 2" xfId="46871" xr:uid="{00000000-0005-0000-0000-00006DBD0000}"/>
    <cellStyle name="Comma 5 3 2 3 5 5" xfId="36426" xr:uid="{00000000-0005-0000-0000-00006EBD0000}"/>
    <cellStyle name="Comma 5 3 2 3 6" xfId="7484" xr:uid="{00000000-0005-0000-0000-00006FBD0000}"/>
    <cellStyle name="Comma 5 3 2 3 6 2" xfId="25888" xr:uid="{00000000-0005-0000-0000-000070BD0000}"/>
    <cellStyle name="Comma 5 3 2 3 6 2 2" xfId="57271" xr:uid="{00000000-0005-0000-0000-000071BD0000}"/>
    <cellStyle name="Comma 5 3 2 3 6 3" xfId="18115" xr:uid="{00000000-0005-0000-0000-000072BD0000}"/>
    <cellStyle name="Comma 5 3 2 3 6 3 2" xfId="49498" xr:uid="{00000000-0005-0000-0000-000073BD0000}"/>
    <cellStyle name="Comma 5 3 2 3 6 4" xfId="39058" xr:uid="{00000000-0005-0000-0000-000074BD0000}"/>
    <cellStyle name="Comma 5 3 2 3 7" xfId="20634" xr:uid="{00000000-0005-0000-0000-000075BD0000}"/>
    <cellStyle name="Comma 5 3 2 3 7 2" xfId="52017" xr:uid="{00000000-0005-0000-0000-000076BD0000}"/>
    <cellStyle name="Comma 5 3 2 3 8" xfId="28516" xr:uid="{00000000-0005-0000-0000-000077BD0000}"/>
    <cellStyle name="Comma 5 3 2 3 8 2" xfId="59898" xr:uid="{00000000-0005-0000-0000-000078BD0000}"/>
    <cellStyle name="Comma 5 3 2 3 9" xfId="12858" xr:uid="{00000000-0005-0000-0000-000079BD0000}"/>
    <cellStyle name="Comma 5 3 2 3 9 2" xfId="44244" xr:uid="{00000000-0005-0000-0000-00007ABD0000}"/>
    <cellStyle name="Comma 5 3 2 4" xfId="2086" xr:uid="{00000000-0005-0000-0000-00007BBD0000}"/>
    <cellStyle name="Comma 5 3 2 4 10" xfId="33801" xr:uid="{00000000-0005-0000-0000-00007CBD0000}"/>
    <cellStyle name="Comma 5 3 2 4 2" xfId="2087" xr:uid="{00000000-0005-0000-0000-00007DBD0000}"/>
    <cellStyle name="Comma 5 3 2 4 2 2" xfId="2088" xr:uid="{00000000-0005-0000-0000-00007EBD0000}"/>
    <cellStyle name="Comma 5 3 2 4 2 2 2" xfId="4788" xr:uid="{00000000-0005-0000-0000-00007FBD0000}"/>
    <cellStyle name="Comma 5 3 2 4 2 2 2 2" xfId="10149" xr:uid="{00000000-0005-0000-0000-000080BD0000}"/>
    <cellStyle name="Comma 5 3 2 4 2 2 2 2 2" xfId="23268" xr:uid="{00000000-0005-0000-0000-000081BD0000}"/>
    <cellStyle name="Comma 5 3 2 4 2 2 2 2 2 2" xfId="54651" xr:uid="{00000000-0005-0000-0000-000082BD0000}"/>
    <cellStyle name="Comma 5 3 2 4 2 2 2 2 3" xfId="41697" xr:uid="{00000000-0005-0000-0000-000083BD0000}"/>
    <cellStyle name="Comma 5 3 2 4 2 2 2 3" xfId="31150" xr:uid="{00000000-0005-0000-0000-000084BD0000}"/>
    <cellStyle name="Comma 5 3 2 4 2 2 2 3 2" xfId="62532" xr:uid="{00000000-0005-0000-0000-000085BD0000}"/>
    <cellStyle name="Comma 5 3 2 4 2 2 2 4" xfId="15493" xr:uid="{00000000-0005-0000-0000-000086BD0000}"/>
    <cellStyle name="Comma 5 3 2 4 2 2 2 4 2" xfId="46878" xr:uid="{00000000-0005-0000-0000-000087BD0000}"/>
    <cellStyle name="Comma 5 3 2 4 2 2 2 5" xfId="36433" xr:uid="{00000000-0005-0000-0000-000088BD0000}"/>
    <cellStyle name="Comma 5 3 2 4 2 2 3" xfId="7491" xr:uid="{00000000-0005-0000-0000-000089BD0000}"/>
    <cellStyle name="Comma 5 3 2 4 2 2 3 2" xfId="25895" xr:uid="{00000000-0005-0000-0000-00008ABD0000}"/>
    <cellStyle name="Comma 5 3 2 4 2 2 3 2 2" xfId="57278" xr:uid="{00000000-0005-0000-0000-00008BBD0000}"/>
    <cellStyle name="Comma 5 3 2 4 2 2 3 3" xfId="18122" xr:uid="{00000000-0005-0000-0000-00008CBD0000}"/>
    <cellStyle name="Comma 5 3 2 4 2 2 3 3 2" xfId="49505" xr:uid="{00000000-0005-0000-0000-00008DBD0000}"/>
    <cellStyle name="Comma 5 3 2 4 2 2 3 4" xfId="39065" xr:uid="{00000000-0005-0000-0000-00008EBD0000}"/>
    <cellStyle name="Comma 5 3 2 4 2 2 4" xfId="20641" xr:uid="{00000000-0005-0000-0000-00008FBD0000}"/>
    <cellStyle name="Comma 5 3 2 4 2 2 4 2" xfId="52024" xr:uid="{00000000-0005-0000-0000-000090BD0000}"/>
    <cellStyle name="Comma 5 3 2 4 2 2 5" xfId="28523" xr:uid="{00000000-0005-0000-0000-000091BD0000}"/>
    <cellStyle name="Comma 5 3 2 4 2 2 5 2" xfId="59905" xr:uid="{00000000-0005-0000-0000-000092BD0000}"/>
    <cellStyle name="Comma 5 3 2 4 2 2 6" xfId="12865" xr:uid="{00000000-0005-0000-0000-000093BD0000}"/>
    <cellStyle name="Comma 5 3 2 4 2 2 6 2" xfId="44251" xr:uid="{00000000-0005-0000-0000-000094BD0000}"/>
    <cellStyle name="Comma 5 3 2 4 2 2 7" xfId="33803" xr:uid="{00000000-0005-0000-0000-000095BD0000}"/>
    <cellStyle name="Comma 5 3 2 4 2 3" xfId="4787" xr:uid="{00000000-0005-0000-0000-000096BD0000}"/>
    <cellStyle name="Comma 5 3 2 4 2 3 2" xfId="10148" xr:uid="{00000000-0005-0000-0000-000097BD0000}"/>
    <cellStyle name="Comma 5 3 2 4 2 3 2 2" xfId="23267" xr:uid="{00000000-0005-0000-0000-000098BD0000}"/>
    <cellStyle name="Comma 5 3 2 4 2 3 2 2 2" xfId="54650" xr:uid="{00000000-0005-0000-0000-000099BD0000}"/>
    <cellStyle name="Comma 5 3 2 4 2 3 2 3" xfId="41696" xr:uid="{00000000-0005-0000-0000-00009ABD0000}"/>
    <cellStyle name="Comma 5 3 2 4 2 3 3" xfId="31149" xr:uid="{00000000-0005-0000-0000-00009BBD0000}"/>
    <cellStyle name="Comma 5 3 2 4 2 3 3 2" xfId="62531" xr:uid="{00000000-0005-0000-0000-00009CBD0000}"/>
    <cellStyle name="Comma 5 3 2 4 2 3 4" xfId="15492" xr:uid="{00000000-0005-0000-0000-00009DBD0000}"/>
    <cellStyle name="Comma 5 3 2 4 2 3 4 2" xfId="46877" xr:uid="{00000000-0005-0000-0000-00009EBD0000}"/>
    <cellStyle name="Comma 5 3 2 4 2 3 5" xfId="36432" xr:uid="{00000000-0005-0000-0000-00009FBD0000}"/>
    <cellStyle name="Comma 5 3 2 4 2 4" xfId="7490" xr:uid="{00000000-0005-0000-0000-0000A0BD0000}"/>
    <cellStyle name="Comma 5 3 2 4 2 4 2" xfId="25894" xr:uid="{00000000-0005-0000-0000-0000A1BD0000}"/>
    <cellStyle name="Comma 5 3 2 4 2 4 2 2" xfId="57277" xr:uid="{00000000-0005-0000-0000-0000A2BD0000}"/>
    <cellStyle name="Comma 5 3 2 4 2 4 3" xfId="18121" xr:uid="{00000000-0005-0000-0000-0000A3BD0000}"/>
    <cellStyle name="Comma 5 3 2 4 2 4 3 2" xfId="49504" xr:uid="{00000000-0005-0000-0000-0000A4BD0000}"/>
    <cellStyle name="Comma 5 3 2 4 2 4 4" xfId="39064" xr:uid="{00000000-0005-0000-0000-0000A5BD0000}"/>
    <cellStyle name="Comma 5 3 2 4 2 5" xfId="20640" xr:uid="{00000000-0005-0000-0000-0000A6BD0000}"/>
    <cellStyle name="Comma 5 3 2 4 2 5 2" xfId="52023" xr:uid="{00000000-0005-0000-0000-0000A7BD0000}"/>
    <cellStyle name="Comma 5 3 2 4 2 6" xfId="28522" xr:uid="{00000000-0005-0000-0000-0000A8BD0000}"/>
    <cellStyle name="Comma 5 3 2 4 2 6 2" xfId="59904" xr:uid="{00000000-0005-0000-0000-0000A9BD0000}"/>
    <cellStyle name="Comma 5 3 2 4 2 7" xfId="12864" xr:uid="{00000000-0005-0000-0000-0000AABD0000}"/>
    <cellStyle name="Comma 5 3 2 4 2 7 2" xfId="44250" xr:uid="{00000000-0005-0000-0000-0000ABBD0000}"/>
    <cellStyle name="Comma 5 3 2 4 2 8" xfId="33802" xr:uid="{00000000-0005-0000-0000-0000ACBD0000}"/>
    <cellStyle name="Comma 5 3 2 4 3" xfId="2089" xr:uid="{00000000-0005-0000-0000-0000ADBD0000}"/>
    <cellStyle name="Comma 5 3 2 4 3 2" xfId="4789" xr:uid="{00000000-0005-0000-0000-0000AEBD0000}"/>
    <cellStyle name="Comma 5 3 2 4 3 2 2" xfId="10150" xr:uid="{00000000-0005-0000-0000-0000AFBD0000}"/>
    <cellStyle name="Comma 5 3 2 4 3 2 2 2" xfId="23269" xr:uid="{00000000-0005-0000-0000-0000B0BD0000}"/>
    <cellStyle name="Comma 5 3 2 4 3 2 2 2 2" xfId="54652" xr:uid="{00000000-0005-0000-0000-0000B1BD0000}"/>
    <cellStyle name="Comma 5 3 2 4 3 2 2 3" xfId="41698" xr:uid="{00000000-0005-0000-0000-0000B2BD0000}"/>
    <cellStyle name="Comma 5 3 2 4 3 2 3" xfId="31151" xr:uid="{00000000-0005-0000-0000-0000B3BD0000}"/>
    <cellStyle name="Comma 5 3 2 4 3 2 3 2" xfId="62533" xr:uid="{00000000-0005-0000-0000-0000B4BD0000}"/>
    <cellStyle name="Comma 5 3 2 4 3 2 4" xfId="15494" xr:uid="{00000000-0005-0000-0000-0000B5BD0000}"/>
    <cellStyle name="Comma 5 3 2 4 3 2 4 2" xfId="46879" xr:uid="{00000000-0005-0000-0000-0000B6BD0000}"/>
    <cellStyle name="Comma 5 3 2 4 3 2 5" xfId="36434" xr:uid="{00000000-0005-0000-0000-0000B7BD0000}"/>
    <cellStyle name="Comma 5 3 2 4 3 3" xfId="7492" xr:uid="{00000000-0005-0000-0000-0000B8BD0000}"/>
    <cellStyle name="Comma 5 3 2 4 3 3 2" xfId="25896" xr:uid="{00000000-0005-0000-0000-0000B9BD0000}"/>
    <cellStyle name="Comma 5 3 2 4 3 3 2 2" xfId="57279" xr:uid="{00000000-0005-0000-0000-0000BABD0000}"/>
    <cellStyle name="Comma 5 3 2 4 3 3 3" xfId="18123" xr:uid="{00000000-0005-0000-0000-0000BBBD0000}"/>
    <cellStyle name="Comma 5 3 2 4 3 3 3 2" xfId="49506" xr:uid="{00000000-0005-0000-0000-0000BCBD0000}"/>
    <cellStyle name="Comma 5 3 2 4 3 3 4" xfId="39066" xr:uid="{00000000-0005-0000-0000-0000BDBD0000}"/>
    <cellStyle name="Comma 5 3 2 4 3 4" xfId="20642" xr:uid="{00000000-0005-0000-0000-0000BEBD0000}"/>
    <cellStyle name="Comma 5 3 2 4 3 4 2" xfId="52025" xr:uid="{00000000-0005-0000-0000-0000BFBD0000}"/>
    <cellStyle name="Comma 5 3 2 4 3 5" xfId="28524" xr:uid="{00000000-0005-0000-0000-0000C0BD0000}"/>
    <cellStyle name="Comma 5 3 2 4 3 5 2" xfId="59906" xr:uid="{00000000-0005-0000-0000-0000C1BD0000}"/>
    <cellStyle name="Comma 5 3 2 4 3 6" xfId="12866" xr:uid="{00000000-0005-0000-0000-0000C2BD0000}"/>
    <cellStyle name="Comma 5 3 2 4 3 6 2" xfId="44252" xr:uid="{00000000-0005-0000-0000-0000C3BD0000}"/>
    <cellStyle name="Comma 5 3 2 4 3 7" xfId="33804" xr:uid="{00000000-0005-0000-0000-0000C4BD0000}"/>
    <cellStyle name="Comma 5 3 2 4 4" xfId="2090" xr:uid="{00000000-0005-0000-0000-0000C5BD0000}"/>
    <cellStyle name="Comma 5 3 2 4 4 2" xfId="4790" xr:uid="{00000000-0005-0000-0000-0000C6BD0000}"/>
    <cellStyle name="Comma 5 3 2 4 4 2 2" xfId="10151" xr:uid="{00000000-0005-0000-0000-0000C7BD0000}"/>
    <cellStyle name="Comma 5 3 2 4 4 2 2 2" xfId="23270" xr:uid="{00000000-0005-0000-0000-0000C8BD0000}"/>
    <cellStyle name="Comma 5 3 2 4 4 2 2 2 2" xfId="54653" xr:uid="{00000000-0005-0000-0000-0000C9BD0000}"/>
    <cellStyle name="Comma 5 3 2 4 4 2 2 3" xfId="41699" xr:uid="{00000000-0005-0000-0000-0000CABD0000}"/>
    <cellStyle name="Comma 5 3 2 4 4 2 3" xfId="31152" xr:uid="{00000000-0005-0000-0000-0000CBBD0000}"/>
    <cellStyle name="Comma 5 3 2 4 4 2 3 2" xfId="62534" xr:uid="{00000000-0005-0000-0000-0000CCBD0000}"/>
    <cellStyle name="Comma 5 3 2 4 4 2 4" xfId="15495" xr:uid="{00000000-0005-0000-0000-0000CDBD0000}"/>
    <cellStyle name="Comma 5 3 2 4 4 2 4 2" xfId="46880" xr:uid="{00000000-0005-0000-0000-0000CEBD0000}"/>
    <cellStyle name="Comma 5 3 2 4 4 2 5" xfId="36435" xr:uid="{00000000-0005-0000-0000-0000CFBD0000}"/>
    <cellStyle name="Comma 5 3 2 4 4 3" xfId="7493" xr:uid="{00000000-0005-0000-0000-0000D0BD0000}"/>
    <cellStyle name="Comma 5 3 2 4 4 3 2" xfId="25897" xr:uid="{00000000-0005-0000-0000-0000D1BD0000}"/>
    <cellStyle name="Comma 5 3 2 4 4 3 2 2" xfId="57280" xr:uid="{00000000-0005-0000-0000-0000D2BD0000}"/>
    <cellStyle name="Comma 5 3 2 4 4 3 3" xfId="18124" xr:uid="{00000000-0005-0000-0000-0000D3BD0000}"/>
    <cellStyle name="Comma 5 3 2 4 4 3 3 2" xfId="49507" xr:uid="{00000000-0005-0000-0000-0000D4BD0000}"/>
    <cellStyle name="Comma 5 3 2 4 4 3 4" xfId="39067" xr:uid="{00000000-0005-0000-0000-0000D5BD0000}"/>
    <cellStyle name="Comma 5 3 2 4 4 4" xfId="20643" xr:uid="{00000000-0005-0000-0000-0000D6BD0000}"/>
    <cellStyle name="Comma 5 3 2 4 4 4 2" xfId="52026" xr:uid="{00000000-0005-0000-0000-0000D7BD0000}"/>
    <cellStyle name="Comma 5 3 2 4 4 5" xfId="28525" xr:uid="{00000000-0005-0000-0000-0000D8BD0000}"/>
    <cellStyle name="Comma 5 3 2 4 4 5 2" xfId="59907" xr:uid="{00000000-0005-0000-0000-0000D9BD0000}"/>
    <cellStyle name="Comma 5 3 2 4 4 6" xfId="12867" xr:uid="{00000000-0005-0000-0000-0000DABD0000}"/>
    <cellStyle name="Comma 5 3 2 4 4 6 2" xfId="44253" xr:uid="{00000000-0005-0000-0000-0000DBBD0000}"/>
    <cellStyle name="Comma 5 3 2 4 4 7" xfId="33805" xr:uid="{00000000-0005-0000-0000-0000DCBD0000}"/>
    <cellStyle name="Comma 5 3 2 4 5" xfId="4786" xr:uid="{00000000-0005-0000-0000-0000DDBD0000}"/>
    <cellStyle name="Comma 5 3 2 4 5 2" xfId="10147" xr:uid="{00000000-0005-0000-0000-0000DEBD0000}"/>
    <cellStyle name="Comma 5 3 2 4 5 2 2" xfId="23266" xr:uid="{00000000-0005-0000-0000-0000DFBD0000}"/>
    <cellStyle name="Comma 5 3 2 4 5 2 2 2" xfId="54649" xr:uid="{00000000-0005-0000-0000-0000E0BD0000}"/>
    <cellStyle name="Comma 5 3 2 4 5 2 3" xfId="41695" xr:uid="{00000000-0005-0000-0000-0000E1BD0000}"/>
    <cellStyle name="Comma 5 3 2 4 5 3" xfId="31148" xr:uid="{00000000-0005-0000-0000-0000E2BD0000}"/>
    <cellStyle name="Comma 5 3 2 4 5 3 2" xfId="62530" xr:uid="{00000000-0005-0000-0000-0000E3BD0000}"/>
    <cellStyle name="Comma 5 3 2 4 5 4" xfId="15491" xr:uid="{00000000-0005-0000-0000-0000E4BD0000}"/>
    <cellStyle name="Comma 5 3 2 4 5 4 2" xfId="46876" xr:uid="{00000000-0005-0000-0000-0000E5BD0000}"/>
    <cellStyle name="Comma 5 3 2 4 5 5" xfId="36431" xr:uid="{00000000-0005-0000-0000-0000E6BD0000}"/>
    <cellStyle name="Comma 5 3 2 4 6" xfId="7489" xr:uid="{00000000-0005-0000-0000-0000E7BD0000}"/>
    <cellStyle name="Comma 5 3 2 4 6 2" xfId="25893" xr:uid="{00000000-0005-0000-0000-0000E8BD0000}"/>
    <cellStyle name="Comma 5 3 2 4 6 2 2" xfId="57276" xr:uid="{00000000-0005-0000-0000-0000E9BD0000}"/>
    <cellStyle name="Comma 5 3 2 4 6 3" xfId="18120" xr:uid="{00000000-0005-0000-0000-0000EABD0000}"/>
    <cellStyle name="Comma 5 3 2 4 6 3 2" xfId="49503" xr:uid="{00000000-0005-0000-0000-0000EBBD0000}"/>
    <cellStyle name="Comma 5 3 2 4 6 4" xfId="39063" xr:uid="{00000000-0005-0000-0000-0000ECBD0000}"/>
    <cellStyle name="Comma 5 3 2 4 7" xfId="20639" xr:uid="{00000000-0005-0000-0000-0000EDBD0000}"/>
    <cellStyle name="Comma 5 3 2 4 7 2" xfId="52022" xr:uid="{00000000-0005-0000-0000-0000EEBD0000}"/>
    <cellStyle name="Comma 5 3 2 4 8" xfId="28521" xr:uid="{00000000-0005-0000-0000-0000EFBD0000}"/>
    <cellStyle name="Comma 5 3 2 4 8 2" xfId="59903" xr:uid="{00000000-0005-0000-0000-0000F0BD0000}"/>
    <cellStyle name="Comma 5 3 2 4 9" xfId="12863" xr:uid="{00000000-0005-0000-0000-0000F1BD0000}"/>
    <cellStyle name="Comma 5 3 2 4 9 2" xfId="44249" xr:uid="{00000000-0005-0000-0000-0000F2BD0000}"/>
    <cellStyle name="Comma 5 3 2 5" xfId="2091" xr:uid="{00000000-0005-0000-0000-0000F3BD0000}"/>
    <cellStyle name="Comma 5 3 2 5 10" xfId="33806" xr:uid="{00000000-0005-0000-0000-0000F4BD0000}"/>
    <cellStyle name="Comma 5 3 2 5 2" xfId="2092" xr:uid="{00000000-0005-0000-0000-0000F5BD0000}"/>
    <cellStyle name="Comma 5 3 2 5 2 2" xfId="2093" xr:uid="{00000000-0005-0000-0000-0000F6BD0000}"/>
    <cellStyle name="Comma 5 3 2 5 2 2 2" xfId="4793" xr:uid="{00000000-0005-0000-0000-0000F7BD0000}"/>
    <cellStyle name="Comma 5 3 2 5 2 2 2 2" xfId="10154" xr:uid="{00000000-0005-0000-0000-0000F8BD0000}"/>
    <cellStyle name="Comma 5 3 2 5 2 2 2 2 2" xfId="23273" xr:uid="{00000000-0005-0000-0000-0000F9BD0000}"/>
    <cellStyle name="Comma 5 3 2 5 2 2 2 2 2 2" xfId="54656" xr:uid="{00000000-0005-0000-0000-0000FABD0000}"/>
    <cellStyle name="Comma 5 3 2 5 2 2 2 2 3" xfId="41702" xr:uid="{00000000-0005-0000-0000-0000FBBD0000}"/>
    <cellStyle name="Comma 5 3 2 5 2 2 2 3" xfId="31155" xr:uid="{00000000-0005-0000-0000-0000FCBD0000}"/>
    <cellStyle name="Comma 5 3 2 5 2 2 2 3 2" xfId="62537" xr:uid="{00000000-0005-0000-0000-0000FDBD0000}"/>
    <cellStyle name="Comma 5 3 2 5 2 2 2 4" xfId="15498" xr:uid="{00000000-0005-0000-0000-0000FEBD0000}"/>
    <cellStyle name="Comma 5 3 2 5 2 2 2 4 2" xfId="46883" xr:uid="{00000000-0005-0000-0000-0000FFBD0000}"/>
    <cellStyle name="Comma 5 3 2 5 2 2 2 5" xfId="36438" xr:uid="{00000000-0005-0000-0000-000000BE0000}"/>
    <cellStyle name="Comma 5 3 2 5 2 2 3" xfId="7496" xr:uid="{00000000-0005-0000-0000-000001BE0000}"/>
    <cellStyle name="Comma 5 3 2 5 2 2 3 2" xfId="25900" xr:uid="{00000000-0005-0000-0000-000002BE0000}"/>
    <cellStyle name="Comma 5 3 2 5 2 2 3 2 2" xfId="57283" xr:uid="{00000000-0005-0000-0000-000003BE0000}"/>
    <cellStyle name="Comma 5 3 2 5 2 2 3 3" xfId="18127" xr:uid="{00000000-0005-0000-0000-000004BE0000}"/>
    <cellStyle name="Comma 5 3 2 5 2 2 3 3 2" xfId="49510" xr:uid="{00000000-0005-0000-0000-000005BE0000}"/>
    <cellStyle name="Comma 5 3 2 5 2 2 3 4" xfId="39070" xr:uid="{00000000-0005-0000-0000-000006BE0000}"/>
    <cellStyle name="Comma 5 3 2 5 2 2 4" xfId="20646" xr:uid="{00000000-0005-0000-0000-000007BE0000}"/>
    <cellStyle name="Comma 5 3 2 5 2 2 4 2" xfId="52029" xr:uid="{00000000-0005-0000-0000-000008BE0000}"/>
    <cellStyle name="Comma 5 3 2 5 2 2 5" xfId="28528" xr:uid="{00000000-0005-0000-0000-000009BE0000}"/>
    <cellStyle name="Comma 5 3 2 5 2 2 5 2" xfId="59910" xr:uid="{00000000-0005-0000-0000-00000ABE0000}"/>
    <cellStyle name="Comma 5 3 2 5 2 2 6" xfId="12870" xr:uid="{00000000-0005-0000-0000-00000BBE0000}"/>
    <cellStyle name="Comma 5 3 2 5 2 2 6 2" xfId="44256" xr:uid="{00000000-0005-0000-0000-00000CBE0000}"/>
    <cellStyle name="Comma 5 3 2 5 2 2 7" xfId="33808" xr:uid="{00000000-0005-0000-0000-00000DBE0000}"/>
    <cellStyle name="Comma 5 3 2 5 2 3" xfId="4792" xr:uid="{00000000-0005-0000-0000-00000EBE0000}"/>
    <cellStyle name="Comma 5 3 2 5 2 3 2" xfId="10153" xr:uid="{00000000-0005-0000-0000-00000FBE0000}"/>
    <cellStyle name="Comma 5 3 2 5 2 3 2 2" xfId="23272" xr:uid="{00000000-0005-0000-0000-000010BE0000}"/>
    <cellStyle name="Comma 5 3 2 5 2 3 2 2 2" xfId="54655" xr:uid="{00000000-0005-0000-0000-000011BE0000}"/>
    <cellStyle name="Comma 5 3 2 5 2 3 2 3" xfId="41701" xr:uid="{00000000-0005-0000-0000-000012BE0000}"/>
    <cellStyle name="Comma 5 3 2 5 2 3 3" xfId="31154" xr:uid="{00000000-0005-0000-0000-000013BE0000}"/>
    <cellStyle name="Comma 5 3 2 5 2 3 3 2" xfId="62536" xr:uid="{00000000-0005-0000-0000-000014BE0000}"/>
    <cellStyle name="Comma 5 3 2 5 2 3 4" xfId="15497" xr:uid="{00000000-0005-0000-0000-000015BE0000}"/>
    <cellStyle name="Comma 5 3 2 5 2 3 4 2" xfId="46882" xr:uid="{00000000-0005-0000-0000-000016BE0000}"/>
    <cellStyle name="Comma 5 3 2 5 2 3 5" xfId="36437" xr:uid="{00000000-0005-0000-0000-000017BE0000}"/>
    <cellStyle name="Comma 5 3 2 5 2 4" xfId="7495" xr:uid="{00000000-0005-0000-0000-000018BE0000}"/>
    <cellStyle name="Comma 5 3 2 5 2 4 2" xfId="25899" xr:uid="{00000000-0005-0000-0000-000019BE0000}"/>
    <cellStyle name="Comma 5 3 2 5 2 4 2 2" xfId="57282" xr:uid="{00000000-0005-0000-0000-00001ABE0000}"/>
    <cellStyle name="Comma 5 3 2 5 2 4 3" xfId="18126" xr:uid="{00000000-0005-0000-0000-00001BBE0000}"/>
    <cellStyle name="Comma 5 3 2 5 2 4 3 2" xfId="49509" xr:uid="{00000000-0005-0000-0000-00001CBE0000}"/>
    <cellStyle name="Comma 5 3 2 5 2 4 4" xfId="39069" xr:uid="{00000000-0005-0000-0000-00001DBE0000}"/>
    <cellStyle name="Comma 5 3 2 5 2 5" xfId="20645" xr:uid="{00000000-0005-0000-0000-00001EBE0000}"/>
    <cellStyle name="Comma 5 3 2 5 2 5 2" xfId="52028" xr:uid="{00000000-0005-0000-0000-00001FBE0000}"/>
    <cellStyle name="Comma 5 3 2 5 2 6" xfId="28527" xr:uid="{00000000-0005-0000-0000-000020BE0000}"/>
    <cellStyle name="Comma 5 3 2 5 2 6 2" xfId="59909" xr:uid="{00000000-0005-0000-0000-000021BE0000}"/>
    <cellStyle name="Comma 5 3 2 5 2 7" xfId="12869" xr:uid="{00000000-0005-0000-0000-000022BE0000}"/>
    <cellStyle name="Comma 5 3 2 5 2 7 2" xfId="44255" xr:uid="{00000000-0005-0000-0000-000023BE0000}"/>
    <cellStyle name="Comma 5 3 2 5 2 8" xfId="33807" xr:uid="{00000000-0005-0000-0000-000024BE0000}"/>
    <cellStyle name="Comma 5 3 2 5 3" xfId="2094" xr:uid="{00000000-0005-0000-0000-000025BE0000}"/>
    <cellStyle name="Comma 5 3 2 5 3 2" xfId="4794" xr:uid="{00000000-0005-0000-0000-000026BE0000}"/>
    <cellStyle name="Comma 5 3 2 5 3 2 2" xfId="10155" xr:uid="{00000000-0005-0000-0000-000027BE0000}"/>
    <cellStyle name="Comma 5 3 2 5 3 2 2 2" xfId="23274" xr:uid="{00000000-0005-0000-0000-000028BE0000}"/>
    <cellStyle name="Comma 5 3 2 5 3 2 2 2 2" xfId="54657" xr:uid="{00000000-0005-0000-0000-000029BE0000}"/>
    <cellStyle name="Comma 5 3 2 5 3 2 2 3" xfId="41703" xr:uid="{00000000-0005-0000-0000-00002ABE0000}"/>
    <cellStyle name="Comma 5 3 2 5 3 2 3" xfId="31156" xr:uid="{00000000-0005-0000-0000-00002BBE0000}"/>
    <cellStyle name="Comma 5 3 2 5 3 2 3 2" xfId="62538" xr:uid="{00000000-0005-0000-0000-00002CBE0000}"/>
    <cellStyle name="Comma 5 3 2 5 3 2 4" xfId="15499" xr:uid="{00000000-0005-0000-0000-00002DBE0000}"/>
    <cellStyle name="Comma 5 3 2 5 3 2 4 2" xfId="46884" xr:uid="{00000000-0005-0000-0000-00002EBE0000}"/>
    <cellStyle name="Comma 5 3 2 5 3 2 5" xfId="36439" xr:uid="{00000000-0005-0000-0000-00002FBE0000}"/>
    <cellStyle name="Comma 5 3 2 5 3 3" xfId="7497" xr:uid="{00000000-0005-0000-0000-000030BE0000}"/>
    <cellStyle name="Comma 5 3 2 5 3 3 2" xfId="25901" xr:uid="{00000000-0005-0000-0000-000031BE0000}"/>
    <cellStyle name="Comma 5 3 2 5 3 3 2 2" xfId="57284" xr:uid="{00000000-0005-0000-0000-000032BE0000}"/>
    <cellStyle name="Comma 5 3 2 5 3 3 3" xfId="18128" xr:uid="{00000000-0005-0000-0000-000033BE0000}"/>
    <cellStyle name="Comma 5 3 2 5 3 3 3 2" xfId="49511" xr:uid="{00000000-0005-0000-0000-000034BE0000}"/>
    <cellStyle name="Comma 5 3 2 5 3 3 4" xfId="39071" xr:uid="{00000000-0005-0000-0000-000035BE0000}"/>
    <cellStyle name="Comma 5 3 2 5 3 4" xfId="20647" xr:uid="{00000000-0005-0000-0000-000036BE0000}"/>
    <cellStyle name="Comma 5 3 2 5 3 4 2" xfId="52030" xr:uid="{00000000-0005-0000-0000-000037BE0000}"/>
    <cellStyle name="Comma 5 3 2 5 3 5" xfId="28529" xr:uid="{00000000-0005-0000-0000-000038BE0000}"/>
    <cellStyle name="Comma 5 3 2 5 3 5 2" xfId="59911" xr:uid="{00000000-0005-0000-0000-000039BE0000}"/>
    <cellStyle name="Comma 5 3 2 5 3 6" xfId="12871" xr:uid="{00000000-0005-0000-0000-00003ABE0000}"/>
    <cellStyle name="Comma 5 3 2 5 3 6 2" xfId="44257" xr:uid="{00000000-0005-0000-0000-00003BBE0000}"/>
    <cellStyle name="Comma 5 3 2 5 3 7" xfId="33809" xr:uid="{00000000-0005-0000-0000-00003CBE0000}"/>
    <cellStyle name="Comma 5 3 2 5 4" xfId="2095" xr:uid="{00000000-0005-0000-0000-00003DBE0000}"/>
    <cellStyle name="Comma 5 3 2 5 4 2" xfId="4795" xr:uid="{00000000-0005-0000-0000-00003EBE0000}"/>
    <cellStyle name="Comma 5 3 2 5 4 2 2" xfId="10156" xr:uid="{00000000-0005-0000-0000-00003FBE0000}"/>
    <cellStyle name="Comma 5 3 2 5 4 2 2 2" xfId="23275" xr:uid="{00000000-0005-0000-0000-000040BE0000}"/>
    <cellStyle name="Comma 5 3 2 5 4 2 2 2 2" xfId="54658" xr:uid="{00000000-0005-0000-0000-000041BE0000}"/>
    <cellStyle name="Comma 5 3 2 5 4 2 2 3" xfId="41704" xr:uid="{00000000-0005-0000-0000-000042BE0000}"/>
    <cellStyle name="Comma 5 3 2 5 4 2 3" xfId="31157" xr:uid="{00000000-0005-0000-0000-000043BE0000}"/>
    <cellStyle name="Comma 5 3 2 5 4 2 3 2" xfId="62539" xr:uid="{00000000-0005-0000-0000-000044BE0000}"/>
    <cellStyle name="Comma 5 3 2 5 4 2 4" xfId="15500" xr:uid="{00000000-0005-0000-0000-000045BE0000}"/>
    <cellStyle name="Comma 5 3 2 5 4 2 4 2" xfId="46885" xr:uid="{00000000-0005-0000-0000-000046BE0000}"/>
    <cellStyle name="Comma 5 3 2 5 4 2 5" xfId="36440" xr:uid="{00000000-0005-0000-0000-000047BE0000}"/>
    <cellStyle name="Comma 5 3 2 5 4 3" xfId="7498" xr:uid="{00000000-0005-0000-0000-000048BE0000}"/>
    <cellStyle name="Comma 5 3 2 5 4 3 2" xfId="25902" xr:uid="{00000000-0005-0000-0000-000049BE0000}"/>
    <cellStyle name="Comma 5 3 2 5 4 3 2 2" xfId="57285" xr:uid="{00000000-0005-0000-0000-00004ABE0000}"/>
    <cellStyle name="Comma 5 3 2 5 4 3 3" xfId="18129" xr:uid="{00000000-0005-0000-0000-00004BBE0000}"/>
    <cellStyle name="Comma 5 3 2 5 4 3 3 2" xfId="49512" xr:uid="{00000000-0005-0000-0000-00004CBE0000}"/>
    <cellStyle name="Comma 5 3 2 5 4 3 4" xfId="39072" xr:uid="{00000000-0005-0000-0000-00004DBE0000}"/>
    <cellStyle name="Comma 5 3 2 5 4 4" xfId="20648" xr:uid="{00000000-0005-0000-0000-00004EBE0000}"/>
    <cellStyle name="Comma 5 3 2 5 4 4 2" xfId="52031" xr:uid="{00000000-0005-0000-0000-00004FBE0000}"/>
    <cellStyle name="Comma 5 3 2 5 4 5" xfId="28530" xr:uid="{00000000-0005-0000-0000-000050BE0000}"/>
    <cellStyle name="Comma 5 3 2 5 4 5 2" xfId="59912" xr:uid="{00000000-0005-0000-0000-000051BE0000}"/>
    <cellStyle name="Comma 5 3 2 5 4 6" xfId="12872" xr:uid="{00000000-0005-0000-0000-000052BE0000}"/>
    <cellStyle name="Comma 5 3 2 5 4 6 2" xfId="44258" xr:uid="{00000000-0005-0000-0000-000053BE0000}"/>
    <cellStyle name="Comma 5 3 2 5 4 7" xfId="33810" xr:uid="{00000000-0005-0000-0000-000054BE0000}"/>
    <cellStyle name="Comma 5 3 2 5 5" xfId="4791" xr:uid="{00000000-0005-0000-0000-000055BE0000}"/>
    <cellStyle name="Comma 5 3 2 5 5 2" xfId="10152" xr:uid="{00000000-0005-0000-0000-000056BE0000}"/>
    <cellStyle name="Comma 5 3 2 5 5 2 2" xfId="23271" xr:uid="{00000000-0005-0000-0000-000057BE0000}"/>
    <cellStyle name="Comma 5 3 2 5 5 2 2 2" xfId="54654" xr:uid="{00000000-0005-0000-0000-000058BE0000}"/>
    <cellStyle name="Comma 5 3 2 5 5 2 3" xfId="41700" xr:uid="{00000000-0005-0000-0000-000059BE0000}"/>
    <cellStyle name="Comma 5 3 2 5 5 3" xfId="31153" xr:uid="{00000000-0005-0000-0000-00005ABE0000}"/>
    <cellStyle name="Comma 5 3 2 5 5 3 2" xfId="62535" xr:uid="{00000000-0005-0000-0000-00005BBE0000}"/>
    <cellStyle name="Comma 5 3 2 5 5 4" xfId="15496" xr:uid="{00000000-0005-0000-0000-00005CBE0000}"/>
    <cellStyle name="Comma 5 3 2 5 5 4 2" xfId="46881" xr:uid="{00000000-0005-0000-0000-00005DBE0000}"/>
    <cellStyle name="Comma 5 3 2 5 5 5" xfId="36436" xr:uid="{00000000-0005-0000-0000-00005EBE0000}"/>
    <cellStyle name="Comma 5 3 2 5 6" xfId="7494" xr:uid="{00000000-0005-0000-0000-00005FBE0000}"/>
    <cellStyle name="Comma 5 3 2 5 6 2" xfId="25898" xr:uid="{00000000-0005-0000-0000-000060BE0000}"/>
    <cellStyle name="Comma 5 3 2 5 6 2 2" xfId="57281" xr:uid="{00000000-0005-0000-0000-000061BE0000}"/>
    <cellStyle name="Comma 5 3 2 5 6 3" xfId="18125" xr:uid="{00000000-0005-0000-0000-000062BE0000}"/>
    <cellStyle name="Comma 5 3 2 5 6 3 2" xfId="49508" xr:uid="{00000000-0005-0000-0000-000063BE0000}"/>
    <cellStyle name="Comma 5 3 2 5 6 4" xfId="39068" xr:uid="{00000000-0005-0000-0000-000064BE0000}"/>
    <cellStyle name="Comma 5 3 2 5 7" xfId="20644" xr:uid="{00000000-0005-0000-0000-000065BE0000}"/>
    <cellStyle name="Comma 5 3 2 5 7 2" xfId="52027" xr:uid="{00000000-0005-0000-0000-000066BE0000}"/>
    <cellStyle name="Comma 5 3 2 5 8" xfId="28526" xr:uid="{00000000-0005-0000-0000-000067BE0000}"/>
    <cellStyle name="Comma 5 3 2 5 8 2" xfId="59908" xr:uid="{00000000-0005-0000-0000-000068BE0000}"/>
    <cellStyle name="Comma 5 3 2 5 9" xfId="12868" xr:uid="{00000000-0005-0000-0000-000069BE0000}"/>
    <cellStyle name="Comma 5 3 2 5 9 2" xfId="44254" xr:uid="{00000000-0005-0000-0000-00006ABE0000}"/>
    <cellStyle name="Comma 5 3 2 6" xfId="2096" xr:uid="{00000000-0005-0000-0000-00006BBE0000}"/>
    <cellStyle name="Comma 5 3 2 6 2" xfId="2097" xr:uid="{00000000-0005-0000-0000-00006CBE0000}"/>
    <cellStyle name="Comma 5 3 2 6 2 2" xfId="4797" xr:uid="{00000000-0005-0000-0000-00006DBE0000}"/>
    <cellStyle name="Comma 5 3 2 6 2 2 2" xfId="10158" xr:uid="{00000000-0005-0000-0000-00006EBE0000}"/>
    <cellStyle name="Comma 5 3 2 6 2 2 2 2" xfId="23277" xr:uid="{00000000-0005-0000-0000-00006FBE0000}"/>
    <cellStyle name="Comma 5 3 2 6 2 2 2 2 2" xfId="54660" xr:uid="{00000000-0005-0000-0000-000070BE0000}"/>
    <cellStyle name="Comma 5 3 2 6 2 2 2 3" xfId="41706" xr:uid="{00000000-0005-0000-0000-000071BE0000}"/>
    <cellStyle name="Comma 5 3 2 6 2 2 3" xfId="31159" xr:uid="{00000000-0005-0000-0000-000072BE0000}"/>
    <cellStyle name="Comma 5 3 2 6 2 2 3 2" xfId="62541" xr:uid="{00000000-0005-0000-0000-000073BE0000}"/>
    <cellStyle name="Comma 5 3 2 6 2 2 4" xfId="15502" xr:uid="{00000000-0005-0000-0000-000074BE0000}"/>
    <cellStyle name="Comma 5 3 2 6 2 2 4 2" xfId="46887" xr:uid="{00000000-0005-0000-0000-000075BE0000}"/>
    <cellStyle name="Comma 5 3 2 6 2 2 5" xfId="36442" xr:uid="{00000000-0005-0000-0000-000076BE0000}"/>
    <cellStyle name="Comma 5 3 2 6 2 3" xfId="7500" xr:uid="{00000000-0005-0000-0000-000077BE0000}"/>
    <cellStyle name="Comma 5 3 2 6 2 3 2" xfId="25904" xr:uid="{00000000-0005-0000-0000-000078BE0000}"/>
    <cellStyle name="Comma 5 3 2 6 2 3 2 2" xfId="57287" xr:uid="{00000000-0005-0000-0000-000079BE0000}"/>
    <cellStyle name="Comma 5 3 2 6 2 3 3" xfId="18131" xr:uid="{00000000-0005-0000-0000-00007ABE0000}"/>
    <cellStyle name="Comma 5 3 2 6 2 3 3 2" xfId="49514" xr:uid="{00000000-0005-0000-0000-00007BBE0000}"/>
    <cellStyle name="Comma 5 3 2 6 2 3 4" xfId="39074" xr:uid="{00000000-0005-0000-0000-00007CBE0000}"/>
    <cellStyle name="Comma 5 3 2 6 2 4" xfId="20650" xr:uid="{00000000-0005-0000-0000-00007DBE0000}"/>
    <cellStyle name="Comma 5 3 2 6 2 4 2" xfId="52033" xr:uid="{00000000-0005-0000-0000-00007EBE0000}"/>
    <cellStyle name="Comma 5 3 2 6 2 5" xfId="28532" xr:uid="{00000000-0005-0000-0000-00007FBE0000}"/>
    <cellStyle name="Comma 5 3 2 6 2 5 2" xfId="59914" xr:uid="{00000000-0005-0000-0000-000080BE0000}"/>
    <cellStyle name="Comma 5 3 2 6 2 6" xfId="12874" xr:uid="{00000000-0005-0000-0000-000081BE0000}"/>
    <cellStyle name="Comma 5 3 2 6 2 6 2" xfId="44260" xr:uid="{00000000-0005-0000-0000-000082BE0000}"/>
    <cellStyle name="Comma 5 3 2 6 2 7" xfId="33812" xr:uid="{00000000-0005-0000-0000-000083BE0000}"/>
    <cellStyle name="Comma 5 3 2 6 3" xfId="2098" xr:uid="{00000000-0005-0000-0000-000084BE0000}"/>
    <cellStyle name="Comma 5 3 2 6 3 2" xfId="4798" xr:uid="{00000000-0005-0000-0000-000085BE0000}"/>
    <cellStyle name="Comma 5 3 2 6 3 2 2" xfId="10159" xr:uid="{00000000-0005-0000-0000-000086BE0000}"/>
    <cellStyle name="Comma 5 3 2 6 3 2 2 2" xfId="23278" xr:uid="{00000000-0005-0000-0000-000087BE0000}"/>
    <cellStyle name="Comma 5 3 2 6 3 2 2 2 2" xfId="54661" xr:uid="{00000000-0005-0000-0000-000088BE0000}"/>
    <cellStyle name="Comma 5 3 2 6 3 2 2 3" xfId="41707" xr:uid="{00000000-0005-0000-0000-000089BE0000}"/>
    <cellStyle name="Comma 5 3 2 6 3 2 3" xfId="31160" xr:uid="{00000000-0005-0000-0000-00008ABE0000}"/>
    <cellStyle name="Comma 5 3 2 6 3 2 3 2" xfId="62542" xr:uid="{00000000-0005-0000-0000-00008BBE0000}"/>
    <cellStyle name="Comma 5 3 2 6 3 2 4" xfId="15503" xr:uid="{00000000-0005-0000-0000-00008CBE0000}"/>
    <cellStyle name="Comma 5 3 2 6 3 2 4 2" xfId="46888" xr:uid="{00000000-0005-0000-0000-00008DBE0000}"/>
    <cellStyle name="Comma 5 3 2 6 3 2 5" xfId="36443" xr:uid="{00000000-0005-0000-0000-00008EBE0000}"/>
    <cellStyle name="Comma 5 3 2 6 3 3" xfId="7501" xr:uid="{00000000-0005-0000-0000-00008FBE0000}"/>
    <cellStyle name="Comma 5 3 2 6 3 3 2" xfId="25905" xr:uid="{00000000-0005-0000-0000-000090BE0000}"/>
    <cellStyle name="Comma 5 3 2 6 3 3 2 2" xfId="57288" xr:uid="{00000000-0005-0000-0000-000091BE0000}"/>
    <cellStyle name="Comma 5 3 2 6 3 3 3" xfId="18132" xr:uid="{00000000-0005-0000-0000-000092BE0000}"/>
    <cellStyle name="Comma 5 3 2 6 3 3 3 2" xfId="49515" xr:uid="{00000000-0005-0000-0000-000093BE0000}"/>
    <cellStyle name="Comma 5 3 2 6 3 3 4" xfId="39075" xr:uid="{00000000-0005-0000-0000-000094BE0000}"/>
    <cellStyle name="Comma 5 3 2 6 3 4" xfId="20651" xr:uid="{00000000-0005-0000-0000-000095BE0000}"/>
    <cellStyle name="Comma 5 3 2 6 3 4 2" xfId="52034" xr:uid="{00000000-0005-0000-0000-000096BE0000}"/>
    <cellStyle name="Comma 5 3 2 6 3 5" xfId="28533" xr:uid="{00000000-0005-0000-0000-000097BE0000}"/>
    <cellStyle name="Comma 5 3 2 6 3 5 2" xfId="59915" xr:uid="{00000000-0005-0000-0000-000098BE0000}"/>
    <cellStyle name="Comma 5 3 2 6 3 6" xfId="12875" xr:uid="{00000000-0005-0000-0000-000099BE0000}"/>
    <cellStyle name="Comma 5 3 2 6 3 6 2" xfId="44261" xr:uid="{00000000-0005-0000-0000-00009ABE0000}"/>
    <cellStyle name="Comma 5 3 2 6 3 7" xfId="33813" xr:uid="{00000000-0005-0000-0000-00009BBE0000}"/>
    <cellStyle name="Comma 5 3 2 6 4" xfId="4796" xr:uid="{00000000-0005-0000-0000-00009CBE0000}"/>
    <cellStyle name="Comma 5 3 2 6 4 2" xfId="10157" xr:uid="{00000000-0005-0000-0000-00009DBE0000}"/>
    <cellStyle name="Comma 5 3 2 6 4 2 2" xfId="23276" xr:uid="{00000000-0005-0000-0000-00009EBE0000}"/>
    <cellStyle name="Comma 5 3 2 6 4 2 2 2" xfId="54659" xr:uid="{00000000-0005-0000-0000-00009FBE0000}"/>
    <cellStyle name="Comma 5 3 2 6 4 2 3" xfId="41705" xr:uid="{00000000-0005-0000-0000-0000A0BE0000}"/>
    <cellStyle name="Comma 5 3 2 6 4 3" xfId="31158" xr:uid="{00000000-0005-0000-0000-0000A1BE0000}"/>
    <cellStyle name="Comma 5 3 2 6 4 3 2" xfId="62540" xr:uid="{00000000-0005-0000-0000-0000A2BE0000}"/>
    <cellStyle name="Comma 5 3 2 6 4 4" xfId="15501" xr:uid="{00000000-0005-0000-0000-0000A3BE0000}"/>
    <cellStyle name="Comma 5 3 2 6 4 4 2" xfId="46886" xr:uid="{00000000-0005-0000-0000-0000A4BE0000}"/>
    <cellStyle name="Comma 5 3 2 6 4 5" xfId="36441" xr:uid="{00000000-0005-0000-0000-0000A5BE0000}"/>
    <cellStyle name="Comma 5 3 2 6 5" xfId="7499" xr:uid="{00000000-0005-0000-0000-0000A6BE0000}"/>
    <cellStyle name="Comma 5 3 2 6 5 2" xfId="25903" xr:uid="{00000000-0005-0000-0000-0000A7BE0000}"/>
    <cellStyle name="Comma 5 3 2 6 5 2 2" xfId="57286" xr:uid="{00000000-0005-0000-0000-0000A8BE0000}"/>
    <cellStyle name="Comma 5 3 2 6 5 3" xfId="18130" xr:uid="{00000000-0005-0000-0000-0000A9BE0000}"/>
    <cellStyle name="Comma 5 3 2 6 5 3 2" xfId="49513" xr:uid="{00000000-0005-0000-0000-0000AABE0000}"/>
    <cellStyle name="Comma 5 3 2 6 5 4" xfId="39073" xr:uid="{00000000-0005-0000-0000-0000ABBE0000}"/>
    <cellStyle name="Comma 5 3 2 6 6" xfId="20649" xr:uid="{00000000-0005-0000-0000-0000ACBE0000}"/>
    <cellStyle name="Comma 5 3 2 6 6 2" xfId="52032" xr:uid="{00000000-0005-0000-0000-0000ADBE0000}"/>
    <cellStyle name="Comma 5 3 2 6 7" xfId="28531" xr:uid="{00000000-0005-0000-0000-0000AEBE0000}"/>
    <cellStyle name="Comma 5 3 2 6 7 2" xfId="59913" xr:uid="{00000000-0005-0000-0000-0000AFBE0000}"/>
    <cellStyle name="Comma 5 3 2 6 8" xfId="12873" xr:uid="{00000000-0005-0000-0000-0000B0BE0000}"/>
    <cellStyle name="Comma 5 3 2 6 8 2" xfId="44259" xr:uid="{00000000-0005-0000-0000-0000B1BE0000}"/>
    <cellStyle name="Comma 5 3 2 6 9" xfId="33811" xr:uid="{00000000-0005-0000-0000-0000B2BE0000}"/>
    <cellStyle name="Comma 5 3 2 7" xfId="2099" xr:uid="{00000000-0005-0000-0000-0000B3BE0000}"/>
    <cellStyle name="Comma 5 3 2 7 2" xfId="2100" xr:uid="{00000000-0005-0000-0000-0000B4BE0000}"/>
    <cellStyle name="Comma 5 3 2 7 2 2" xfId="4800" xr:uid="{00000000-0005-0000-0000-0000B5BE0000}"/>
    <cellStyle name="Comma 5 3 2 7 2 2 2" xfId="10161" xr:uid="{00000000-0005-0000-0000-0000B6BE0000}"/>
    <cellStyle name="Comma 5 3 2 7 2 2 2 2" xfId="23280" xr:uid="{00000000-0005-0000-0000-0000B7BE0000}"/>
    <cellStyle name="Comma 5 3 2 7 2 2 2 2 2" xfId="54663" xr:uid="{00000000-0005-0000-0000-0000B8BE0000}"/>
    <cellStyle name="Comma 5 3 2 7 2 2 2 3" xfId="41709" xr:uid="{00000000-0005-0000-0000-0000B9BE0000}"/>
    <cellStyle name="Comma 5 3 2 7 2 2 3" xfId="31162" xr:uid="{00000000-0005-0000-0000-0000BABE0000}"/>
    <cellStyle name="Comma 5 3 2 7 2 2 3 2" xfId="62544" xr:uid="{00000000-0005-0000-0000-0000BBBE0000}"/>
    <cellStyle name="Comma 5 3 2 7 2 2 4" xfId="15505" xr:uid="{00000000-0005-0000-0000-0000BCBE0000}"/>
    <cellStyle name="Comma 5 3 2 7 2 2 4 2" xfId="46890" xr:uid="{00000000-0005-0000-0000-0000BDBE0000}"/>
    <cellStyle name="Comma 5 3 2 7 2 2 5" xfId="36445" xr:uid="{00000000-0005-0000-0000-0000BEBE0000}"/>
    <cellStyle name="Comma 5 3 2 7 2 3" xfId="7503" xr:uid="{00000000-0005-0000-0000-0000BFBE0000}"/>
    <cellStyle name="Comma 5 3 2 7 2 3 2" xfId="25907" xr:uid="{00000000-0005-0000-0000-0000C0BE0000}"/>
    <cellStyle name="Comma 5 3 2 7 2 3 2 2" xfId="57290" xr:uid="{00000000-0005-0000-0000-0000C1BE0000}"/>
    <cellStyle name="Comma 5 3 2 7 2 3 3" xfId="18134" xr:uid="{00000000-0005-0000-0000-0000C2BE0000}"/>
    <cellStyle name="Comma 5 3 2 7 2 3 3 2" xfId="49517" xr:uid="{00000000-0005-0000-0000-0000C3BE0000}"/>
    <cellStyle name="Comma 5 3 2 7 2 3 4" xfId="39077" xr:uid="{00000000-0005-0000-0000-0000C4BE0000}"/>
    <cellStyle name="Comma 5 3 2 7 2 4" xfId="20653" xr:uid="{00000000-0005-0000-0000-0000C5BE0000}"/>
    <cellStyle name="Comma 5 3 2 7 2 4 2" xfId="52036" xr:uid="{00000000-0005-0000-0000-0000C6BE0000}"/>
    <cellStyle name="Comma 5 3 2 7 2 5" xfId="28535" xr:uid="{00000000-0005-0000-0000-0000C7BE0000}"/>
    <cellStyle name="Comma 5 3 2 7 2 5 2" xfId="59917" xr:uid="{00000000-0005-0000-0000-0000C8BE0000}"/>
    <cellStyle name="Comma 5 3 2 7 2 6" xfId="12877" xr:uid="{00000000-0005-0000-0000-0000C9BE0000}"/>
    <cellStyle name="Comma 5 3 2 7 2 6 2" xfId="44263" xr:uid="{00000000-0005-0000-0000-0000CABE0000}"/>
    <cellStyle name="Comma 5 3 2 7 2 7" xfId="33815" xr:uid="{00000000-0005-0000-0000-0000CBBE0000}"/>
    <cellStyle name="Comma 5 3 2 7 3" xfId="4799" xr:uid="{00000000-0005-0000-0000-0000CCBE0000}"/>
    <cellStyle name="Comma 5 3 2 7 3 2" xfId="10160" xr:uid="{00000000-0005-0000-0000-0000CDBE0000}"/>
    <cellStyle name="Comma 5 3 2 7 3 2 2" xfId="23279" xr:uid="{00000000-0005-0000-0000-0000CEBE0000}"/>
    <cellStyle name="Comma 5 3 2 7 3 2 2 2" xfId="54662" xr:uid="{00000000-0005-0000-0000-0000CFBE0000}"/>
    <cellStyle name="Comma 5 3 2 7 3 2 3" xfId="41708" xr:uid="{00000000-0005-0000-0000-0000D0BE0000}"/>
    <cellStyle name="Comma 5 3 2 7 3 3" xfId="31161" xr:uid="{00000000-0005-0000-0000-0000D1BE0000}"/>
    <cellStyle name="Comma 5 3 2 7 3 3 2" xfId="62543" xr:uid="{00000000-0005-0000-0000-0000D2BE0000}"/>
    <cellStyle name="Comma 5 3 2 7 3 4" xfId="15504" xr:uid="{00000000-0005-0000-0000-0000D3BE0000}"/>
    <cellStyle name="Comma 5 3 2 7 3 4 2" xfId="46889" xr:uid="{00000000-0005-0000-0000-0000D4BE0000}"/>
    <cellStyle name="Comma 5 3 2 7 3 5" xfId="36444" xr:uid="{00000000-0005-0000-0000-0000D5BE0000}"/>
    <cellStyle name="Comma 5 3 2 7 4" xfId="7502" xr:uid="{00000000-0005-0000-0000-0000D6BE0000}"/>
    <cellStyle name="Comma 5 3 2 7 4 2" xfId="25906" xr:uid="{00000000-0005-0000-0000-0000D7BE0000}"/>
    <cellStyle name="Comma 5 3 2 7 4 2 2" xfId="57289" xr:uid="{00000000-0005-0000-0000-0000D8BE0000}"/>
    <cellStyle name="Comma 5 3 2 7 4 3" xfId="18133" xr:uid="{00000000-0005-0000-0000-0000D9BE0000}"/>
    <cellStyle name="Comma 5 3 2 7 4 3 2" xfId="49516" xr:uid="{00000000-0005-0000-0000-0000DABE0000}"/>
    <cellStyle name="Comma 5 3 2 7 4 4" xfId="39076" xr:uid="{00000000-0005-0000-0000-0000DBBE0000}"/>
    <cellStyle name="Comma 5 3 2 7 5" xfId="20652" xr:uid="{00000000-0005-0000-0000-0000DCBE0000}"/>
    <cellStyle name="Comma 5 3 2 7 5 2" xfId="52035" xr:uid="{00000000-0005-0000-0000-0000DDBE0000}"/>
    <cellStyle name="Comma 5 3 2 7 6" xfId="28534" xr:uid="{00000000-0005-0000-0000-0000DEBE0000}"/>
    <cellStyle name="Comma 5 3 2 7 6 2" xfId="59916" xr:uid="{00000000-0005-0000-0000-0000DFBE0000}"/>
    <cellStyle name="Comma 5 3 2 7 7" xfId="12876" xr:uid="{00000000-0005-0000-0000-0000E0BE0000}"/>
    <cellStyle name="Comma 5 3 2 7 7 2" xfId="44262" xr:uid="{00000000-0005-0000-0000-0000E1BE0000}"/>
    <cellStyle name="Comma 5 3 2 7 8" xfId="33814" xr:uid="{00000000-0005-0000-0000-0000E2BE0000}"/>
    <cellStyle name="Comma 5 3 2 8" xfId="2101" xr:uid="{00000000-0005-0000-0000-0000E3BE0000}"/>
    <cellStyle name="Comma 5 3 2 8 2" xfId="4801" xr:uid="{00000000-0005-0000-0000-0000E4BE0000}"/>
    <cellStyle name="Comma 5 3 2 8 2 2" xfId="10162" xr:uid="{00000000-0005-0000-0000-0000E5BE0000}"/>
    <cellStyle name="Comma 5 3 2 8 2 2 2" xfId="23281" xr:uid="{00000000-0005-0000-0000-0000E6BE0000}"/>
    <cellStyle name="Comma 5 3 2 8 2 2 2 2" xfId="54664" xr:uid="{00000000-0005-0000-0000-0000E7BE0000}"/>
    <cellStyle name="Comma 5 3 2 8 2 2 3" xfId="41710" xr:uid="{00000000-0005-0000-0000-0000E8BE0000}"/>
    <cellStyle name="Comma 5 3 2 8 2 3" xfId="31163" xr:uid="{00000000-0005-0000-0000-0000E9BE0000}"/>
    <cellStyle name="Comma 5 3 2 8 2 3 2" xfId="62545" xr:uid="{00000000-0005-0000-0000-0000EABE0000}"/>
    <cellStyle name="Comma 5 3 2 8 2 4" xfId="15506" xr:uid="{00000000-0005-0000-0000-0000EBBE0000}"/>
    <cellStyle name="Comma 5 3 2 8 2 4 2" xfId="46891" xr:uid="{00000000-0005-0000-0000-0000ECBE0000}"/>
    <cellStyle name="Comma 5 3 2 8 2 5" xfId="36446" xr:uid="{00000000-0005-0000-0000-0000EDBE0000}"/>
    <cellStyle name="Comma 5 3 2 8 3" xfId="7504" xr:uid="{00000000-0005-0000-0000-0000EEBE0000}"/>
    <cellStyle name="Comma 5 3 2 8 3 2" xfId="25908" xr:uid="{00000000-0005-0000-0000-0000EFBE0000}"/>
    <cellStyle name="Comma 5 3 2 8 3 2 2" xfId="57291" xr:uid="{00000000-0005-0000-0000-0000F0BE0000}"/>
    <cellStyle name="Comma 5 3 2 8 3 3" xfId="18135" xr:uid="{00000000-0005-0000-0000-0000F1BE0000}"/>
    <cellStyle name="Comma 5 3 2 8 3 3 2" xfId="49518" xr:uid="{00000000-0005-0000-0000-0000F2BE0000}"/>
    <cellStyle name="Comma 5 3 2 8 3 4" xfId="39078" xr:uid="{00000000-0005-0000-0000-0000F3BE0000}"/>
    <cellStyle name="Comma 5 3 2 8 4" xfId="20654" xr:uid="{00000000-0005-0000-0000-0000F4BE0000}"/>
    <cellStyle name="Comma 5 3 2 8 4 2" xfId="52037" xr:uid="{00000000-0005-0000-0000-0000F5BE0000}"/>
    <cellStyle name="Comma 5 3 2 8 5" xfId="28536" xr:uid="{00000000-0005-0000-0000-0000F6BE0000}"/>
    <cellStyle name="Comma 5 3 2 8 5 2" xfId="59918" xr:uid="{00000000-0005-0000-0000-0000F7BE0000}"/>
    <cellStyle name="Comma 5 3 2 8 6" xfId="12878" xr:uid="{00000000-0005-0000-0000-0000F8BE0000}"/>
    <cellStyle name="Comma 5 3 2 8 6 2" xfId="44264" xr:uid="{00000000-0005-0000-0000-0000F9BE0000}"/>
    <cellStyle name="Comma 5 3 2 8 7" xfId="33816" xr:uid="{00000000-0005-0000-0000-0000FABE0000}"/>
    <cellStyle name="Comma 5 3 2 9" xfId="2102" xr:uid="{00000000-0005-0000-0000-0000FBBE0000}"/>
    <cellStyle name="Comma 5 3 2 9 2" xfId="4802" xr:uid="{00000000-0005-0000-0000-0000FCBE0000}"/>
    <cellStyle name="Comma 5 3 2 9 2 2" xfId="10163" xr:uid="{00000000-0005-0000-0000-0000FDBE0000}"/>
    <cellStyle name="Comma 5 3 2 9 2 2 2" xfId="23282" xr:uid="{00000000-0005-0000-0000-0000FEBE0000}"/>
    <cellStyle name="Comma 5 3 2 9 2 2 2 2" xfId="54665" xr:uid="{00000000-0005-0000-0000-0000FFBE0000}"/>
    <cellStyle name="Comma 5 3 2 9 2 2 3" xfId="41711" xr:uid="{00000000-0005-0000-0000-000000BF0000}"/>
    <cellStyle name="Comma 5 3 2 9 2 3" xfId="31164" xr:uid="{00000000-0005-0000-0000-000001BF0000}"/>
    <cellStyle name="Comma 5 3 2 9 2 3 2" xfId="62546" xr:uid="{00000000-0005-0000-0000-000002BF0000}"/>
    <cellStyle name="Comma 5 3 2 9 2 4" xfId="15507" xr:uid="{00000000-0005-0000-0000-000003BF0000}"/>
    <cellStyle name="Comma 5 3 2 9 2 4 2" xfId="46892" xr:uid="{00000000-0005-0000-0000-000004BF0000}"/>
    <cellStyle name="Comma 5 3 2 9 2 5" xfId="36447" xr:uid="{00000000-0005-0000-0000-000005BF0000}"/>
    <cellStyle name="Comma 5 3 2 9 3" xfId="7505" xr:uid="{00000000-0005-0000-0000-000006BF0000}"/>
    <cellStyle name="Comma 5 3 2 9 3 2" xfId="25909" xr:uid="{00000000-0005-0000-0000-000007BF0000}"/>
    <cellStyle name="Comma 5 3 2 9 3 2 2" xfId="57292" xr:uid="{00000000-0005-0000-0000-000008BF0000}"/>
    <cellStyle name="Comma 5 3 2 9 3 3" xfId="18136" xr:uid="{00000000-0005-0000-0000-000009BF0000}"/>
    <cellStyle name="Comma 5 3 2 9 3 3 2" xfId="49519" xr:uid="{00000000-0005-0000-0000-00000ABF0000}"/>
    <cellStyle name="Comma 5 3 2 9 3 4" xfId="39079" xr:uid="{00000000-0005-0000-0000-00000BBF0000}"/>
    <cellStyle name="Comma 5 3 2 9 4" xfId="20655" xr:uid="{00000000-0005-0000-0000-00000CBF0000}"/>
    <cellStyle name="Comma 5 3 2 9 4 2" xfId="52038" xr:uid="{00000000-0005-0000-0000-00000DBF0000}"/>
    <cellStyle name="Comma 5 3 2 9 5" xfId="28537" xr:uid="{00000000-0005-0000-0000-00000EBF0000}"/>
    <cellStyle name="Comma 5 3 2 9 5 2" xfId="59919" xr:uid="{00000000-0005-0000-0000-00000FBF0000}"/>
    <cellStyle name="Comma 5 3 2 9 6" xfId="12879" xr:uid="{00000000-0005-0000-0000-000010BF0000}"/>
    <cellStyle name="Comma 5 3 2 9 6 2" xfId="44265" xr:uid="{00000000-0005-0000-0000-000011BF0000}"/>
    <cellStyle name="Comma 5 3 2 9 7" xfId="33817" xr:uid="{00000000-0005-0000-0000-000012BF0000}"/>
    <cellStyle name="Comma 5 3 3" xfId="2103" xr:uid="{00000000-0005-0000-0000-000013BF0000}"/>
    <cellStyle name="Comma 5 3 3 10" xfId="33818" xr:uid="{00000000-0005-0000-0000-000014BF0000}"/>
    <cellStyle name="Comma 5 3 3 2" xfId="2104" xr:uid="{00000000-0005-0000-0000-000015BF0000}"/>
    <cellStyle name="Comma 5 3 3 2 2" xfId="2105" xr:uid="{00000000-0005-0000-0000-000016BF0000}"/>
    <cellStyle name="Comma 5 3 3 2 2 2" xfId="4805" xr:uid="{00000000-0005-0000-0000-000017BF0000}"/>
    <cellStyle name="Comma 5 3 3 2 2 2 2" xfId="10166" xr:uid="{00000000-0005-0000-0000-000018BF0000}"/>
    <cellStyle name="Comma 5 3 3 2 2 2 2 2" xfId="23285" xr:uid="{00000000-0005-0000-0000-000019BF0000}"/>
    <cellStyle name="Comma 5 3 3 2 2 2 2 2 2" xfId="54668" xr:uid="{00000000-0005-0000-0000-00001ABF0000}"/>
    <cellStyle name="Comma 5 3 3 2 2 2 2 3" xfId="41714" xr:uid="{00000000-0005-0000-0000-00001BBF0000}"/>
    <cellStyle name="Comma 5 3 3 2 2 2 3" xfId="31167" xr:uid="{00000000-0005-0000-0000-00001CBF0000}"/>
    <cellStyle name="Comma 5 3 3 2 2 2 3 2" xfId="62549" xr:uid="{00000000-0005-0000-0000-00001DBF0000}"/>
    <cellStyle name="Comma 5 3 3 2 2 2 4" xfId="15510" xr:uid="{00000000-0005-0000-0000-00001EBF0000}"/>
    <cellStyle name="Comma 5 3 3 2 2 2 4 2" xfId="46895" xr:uid="{00000000-0005-0000-0000-00001FBF0000}"/>
    <cellStyle name="Comma 5 3 3 2 2 2 5" xfId="36450" xr:uid="{00000000-0005-0000-0000-000020BF0000}"/>
    <cellStyle name="Comma 5 3 3 2 2 3" xfId="7508" xr:uid="{00000000-0005-0000-0000-000021BF0000}"/>
    <cellStyle name="Comma 5 3 3 2 2 3 2" xfId="25912" xr:uid="{00000000-0005-0000-0000-000022BF0000}"/>
    <cellStyle name="Comma 5 3 3 2 2 3 2 2" xfId="57295" xr:uid="{00000000-0005-0000-0000-000023BF0000}"/>
    <cellStyle name="Comma 5 3 3 2 2 3 3" xfId="18139" xr:uid="{00000000-0005-0000-0000-000024BF0000}"/>
    <cellStyle name="Comma 5 3 3 2 2 3 3 2" xfId="49522" xr:uid="{00000000-0005-0000-0000-000025BF0000}"/>
    <cellStyle name="Comma 5 3 3 2 2 3 4" xfId="39082" xr:uid="{00000000-0005-0000-0000-000026BF0000}"/>
    <cellStyle name="Comma 5 3 3 2 2 4" xfId="20658" xr:uid="{00000000-0005-0000-0000-000027BF0000}"/>
    <cellStyle name="Comma 5 3 3 2 2 4 2" xfId="52041" xr:uid="{00000000-0005-0000-0000-000028BF0000}"/>
    <cellStyle name="Comma 5 3 3 2 2 5" xfId="28540" xr:uid="{00000000-0005-0000-0000-000029BF0000}"/>
    <cellStyle name="Comma 5 3 3 2 2 5 2" xfId="59922" xr:uid="{00000000-0005-0000-0000-00002ABF0000}"/>
    <cellStyle name="Comma 5 3 3 2 2 6" xfId="12882" xr:uid="{00000000-0005-0000-0000-00002BBF0000}"/>
    <cellStyle name="Comma 5 3 3 2 2 6 2" xfId="44268" xr:uid="{00000000-0005-0000-0000-00002CBF0000}"/>
    <cellStyle name="Comma 5 3 3 2 2 7" xfId="33820" xr:uid="{00000000-0005-0000-0000-00002DBF0000}"/>
    <cellStyle name="Comma 5 3 3 2 3" xfId="4804" xr:uid="{00000000-0005-0000-0000-00002EBF0000}"/>
    <cellStyle name="Comma 5 3 3 2 3 2" xfId="10165" xr:uid="{00000000-0005-0000-0000-00002FBF0000}"/>
    <cellStyle name="Comma 5 3 3 2 3 2 2" xfId="23284" xr:uid="{00000000-0005-0000-0000-000030BF0000}"/>
    <cellStyle name="Comma 5 3 3 2 3 2 2 2" xfId="54667" xr:uid="{00000000-0005-0000-0000-000031BF0000}"/>
    <cellStyle name="Comma 5 3 3 2 3 2 3" xfId="41713" xr:uid="{00000000-0005-0000-0000-000032BF0000}"/>
    <cellStyle name="Comma 5 3 3 2 3 3" xfId="31166" xr:uid="{00000000-0005-0000-0000-000033BF0000}"/>
    <cellStyle name="Comma 5 3 3 2 3 3 2" xfId="62548" xr:uid="{00000000-0005-0000-0000-000034BF0000}"/>
    <cellStyle name="Comma 5 3 3 2 3 4" xfId="15509" xr:uid="{00000000-0005-0000-0000-000035BF0000}"/>
    <cellStyle name="Comma 5 3 3 2 3 4 2" xfId="46894" xr:uid="{00000000-0005-0000-0000-000036BF0000}"/>
    <cellStyle name="Comma 5 3 3 2 3 5" xfId="36449" xr:uid="{00000000-0005-0000-0000-000037BF0000}"/>
    <cellStyle name="Comma 5 3 3 2 4" xfId="7507" xr:uid="{00000000-0005-0000-0000-000038BF0000}"/>
    <cellStyle name="Comma 5 3 3 2 4 2" xfId="25911" xr:uid="{00000000-0005-0000-0000-000039BF0000}"/>
    <cellStyle name="Comma 5 3 3 2 4 2 2" xfId="57294" xr:uid="{00000000-0005-0000-0000-00003ABF0000}"/>
    <cellStyle name="Comma 5 3 3 2 4 3" xfId="18138" xr:uid="{00000000-0005-0000-0000-00003BBF0000}"/>
    <cellStyle name="Comma 5 3 3 2 4 3 2" xfId="49521" xr:uid="{00000000-0005-0000-0000-00003CBF0000}"/>
    <cellStyle name="Comma 5 3 3 2 4 4" xfId="39081" xr:uid="{00000000-0005-0000-0000-00003DBF0000}"/>
    <cellStyle name="Comma 5 3 3 2 5" xfId="20657" xr:uid="{00000000-0005-0000-0000-00003EBF0000}"/>
    <cellStyle name="Comma 5 3 3 2 5 2" xfId="52040" xr:uid="{00000000-0005-0000-0000-00003FBF0000}"/>
    <cellStyle name="Comma 5 3 3 2 6" xfId="28539" xr:uid="{00000000-0005-0000-0000-000040BF0000}"/>
    <cellStyle name="Comma 5 3 3 2 6 2" xfId="59921" xr:uid="{00000000-0005-0000-0000-000041BF0000}"/>
    <cellStyle name="Comma 5 3 3 2 7" xfId="12881" xr:uid="{00000000-0005-0000-0000-000042BF0000}"/>
    <cellStyle name="Comma 5 3 3 2 7 2" xfId="44267" xr:uid="{00000000-0005-0000-0000-000043BF0000}"/>
    <cellStyle name="Comma 5 3 3 2 8" xfId="33819" xr:uid="{00000000-0005-0000-0000-000044BF0000}"/>
    <cellStyle name="Comma 5 3 3 3" xfId="2106" xr:uid="{00000000-0005-0000-0000-000045BF0000}"/>
    <cellStyle name="Comma 5 3 3 3 2" xfId="4806" xr:uid="{00000000-0005-0000-0000-000046BF0000}"/>
    <cellStyle name="Comma 5 3 3 3 2 2" xfId="10167" xr:uid="{00000000-0005-0000-0000-000047BF0000}"/>
    <cellStyle name="Comma 5 3 3 3 2 2 2" xfId="23286" xr:uid="{00000000-0005-0000-0000-000048BF0000}"/>
    <cellStyle name="Comma 5 3 3 3 2 2 2 2" xfId="54669" xr:uid="{00000000-0005-0000-0000-000049BF0000}"/>
    <cellStyle name="Comma 5 3 3 3 2 2 3" xfId="41715" xr:uid="{00000000-0005-0000-0000-00004ABF0000}"/>
    <cellStyle name="Comma 5 3 3 3 2 3" xfId="31168" xr:uid="{00000000-0005-0000-0000-00004BBF0000}"/>
    <cellStyle name="Comma 5 3 3 3 2 3 2" xfId="62550" xr:uid="{00000000-0005-0000-0000-00004CBF0000}"/>
    <cellStyle name="Comma 5 3 3 3 2 4" xfId="15511" xr:uid="{00000000-0005-0000-0000-00004DBF0000}"/>
    <cellStyle name="Comma 5 3 3 3 2 4 2" xfId="46896" xr:uid="{00000000-0005-0000-0000-00004EBF0000}"/>
    <cellStyle name="Comma 5 3 3 3 2 5" xfId="36451" xr:uid="{00000000-0005-0000-0000-00004FBF0000}"/>
    <cellStyle name="Comma 5 3 3 3 3" xfId="7509" xr:uid="{00000000-0005-0000-0000-000050BF0000}"/>
    <cellStyle name="Comma 5 3 3 3 3 2" xfId="25913" xr:uid="{00000000-0005-0000-0000-000051BF0000}"/>
    <cellStyle name="Comma 5 3 3 3 3 2 2" xfId="57296" xr:uid="{00000000-0005-0000-0000-000052BF0000}"/>
    <cellStyle name="Comma 5 3 3 3 3 3" xfId="18140" xr:uid="{00000000-0005-0000-0000-000053BF0000}"/>
    <cellStyle name="Comma 5 3 3 3 3 3 2" xfId="49523" xr:uid="{00000000-0005-0000-0000-000054BF0000}"/>
    <cellStyle name="Comma 5 3 3 3 3 4" xfId="39083" xr:uid="{00000000-0005-0000-0000-000055BF0000}"/>
    <cellStyle name="Comma 5 3 3 3 4" xfId="20659" xr:uid="{00000000-0005-0000-0000-000056BF0000}"/>
    <cellStyle name="Comma 5 3 3 3 4 2" xfId="52042" xr:uid="{00000000-0005-0000-0000-000057BF0000}"/>
    <cellStyle name="Comma 5 3 3 3 5" xfId="28541" xr:uid="{00000000-0005-0000-0000-000058BF0000}"/>
    <cellStyle name="Comma 5 3 3 3 5 2" xfId="59923" xr:uid="{00000000-0005-0000-0000-000059BF0000}"/>
    <cellStyle name="Comma 5 3 3 3 6" xfId="12883" xr:uid="{00000000-0005-0000-0000-00005ABF0000}"/>
    <cellStyle name="Comma 5 3 3 3 6 2" xfId="44269" xr:uid="{00000000-0005-0000-0000-00005BBF0000}"/>
    <cellStyle name="Comma 5 3 3 3 7" xfId="33821" xr:uid="{00000000-0005-0000-0000-00005CBF0000}"/>
    <cellStyle name="Comma 5 3 3 4" xfId="2107" xr:uid="{00000000-0005-0000-0000-00005DBF0000}"/>
    <cellStyle name="Comma 5 3 3 4 2" xfId="4807" xr:uid="{00000000-0005-0000-0000-00005EBF0000}"/>
    <cellStyle name="Comma 5 3 3 4 2 2" xfId="10168" xr:uid="{00000000-0005-0000-0000-00005FBF0000}"/>
    <cellStyle name="Comma 5 3 3 4 2 2 2" xfId="23287" xr:uid="{00000000-0005-0000-0000-000060BF0000}"/>
    <cellStyle name="Comma 5 3 3 4 2 2 2 2" xfId="54670" xr:uid="{00000000-0005-0000-0000-000061BF0000}"/>
    <cellStyle name="Comma 5 3 3 4 2 2 3" xfId="41716" xr:uid="{00000000-0005-0000-0000-000062BF0000}"/>
    <cellStyle name="Comma 5 3 3 4 2 3" xfId="31169" xr:uid="{00000000-0005-0000-0000-000063BF0000}"/>
    <cellStyle name="Comma 5 3 3 4 2 3 2" xfId="62551" xr:uid="{00000000-0005-0000-0000-000064BF0000}"/>
    <cellStyle name="Comma 5 3 3 4 2 4" xfId="15512" xr:uid="{00000000-0005-0000-0000-000065BF0000}"/>
    <cellStyle name="Comma 5 3 3 4 2 4 2" xfId="46897" xr:uid="{00000000-0005-0000-0000-000066BF0000}"/>
    <cellStyle name="Comma 5 3 3 4 2 5" xfId="36452" xr:uid="{00000000-0005-0000-0000-000067BF0000}"/>
    <cellStyle name="Comma 5 3 3 4 3" xfId="7510" xr:uid="{00000000-0005-0000-0000-000068BF0000}"/>
    <cellStyle name="Comma 5 3 3 4 3 2" xfId="25914" xr:uid="{00000000-0005-0000-0000-000069BF0000}"/>
    <cellStyle name="Comma 5 3 3 4 3 2 2" xfId="57297" xr:uid="{00000000-0005-0000-0000-00006ABF0000}"/>
    <cellStyle name="Comma 5 3 3 4 3 3" xfId="18141" xr:uid="{00000000-0005-0000-0000-00006BBF0000}"/>
    <cellStyle name="Comma 5 3 3 4 3 3 2" xfId="49524" xr:uid="{00000000-0005-0000-0000-00006CBF0000}"/>
    <cellStyle name="Comma 5 3 3 4 3 4" xfId="39084" xr:uid="{00000000-0005-0000-0000-00006DBF0000}"/>
    <cellStyle name="Comma 5 3 3 4 4" xfId="20660" xr:uid="{00000000-0005-0000-0000-00006EBF0000}"/>
    <cellStyle name="Comma 5 3 3 4 4 2" xfId="52043" xr:uid="{00000000-0005-0000-0000-00006FBF0000}"/>
    <cellStyle name="Comma 5 3 3 4 5" xfId="28542" xr:uid="{00000000-0005-0000-0000-000070BF0000}"/>
    <cellStyle name="Comma 5 3 3 4 5 2" xfId="59924" xr:uid="{00000000-0005-0000-0000-000071BF0000}"/>
    <cellStyle name="Comma 5 3 3 4 6" xfId="12884" xr:uid="{00000000-0005-0000-0000-000072BF0000}"/>
    <cellStyle name="Comma 5 3 3 4 6 2" xfId="44270" xr:uid="{00000000-0005-0000-0000-000073BF0000}"/>
    <cellStyle name="Comma 5 3 3 4 7" xfId="33822" xr:uid="{00000000-0005-0000-0000-000074BF0000}"/>
    <cellStyle name="Comma 5 3 3 5" xfId="4803" xr:uid="{00000000-0005-0000-0000-000075BF0000}"/>
    <cellStyle name="Comma 5 3 3 5 2" xfId="10164" xr:uid="{00000000-0005-0000-0000-000076BF0000}"/>
    <cellStyle name="Comma 5 3 3 5 2 2" xfId="23283" xr:uid="{00000000-0005-0000-0000-000077BF0000}"/>
    <cellStyle name="Comma 5 3 3 5 2 2 2" xfId="54666" xr:uid="{00000000-0005-0000-0000-000078BF0000}"/>
    <cellStyle name="Comma 5 3 3 5 2 3" xfId="41712" xr:uid="{00000000-0005-0000-0000-000079BF0000}"/>
    <cellStyle name="Comma 5 3 3 5 3" xfId="31165" xr:uid="{00000000-0005-0000-0000-00007ABF0000}"/>
    <cellStyle name="Comma 5 3 3 5 3 2" xfId="62547" xr:uid="{00000000-0005-0000-0000-00007BBF0000}"/>
    <cellStyle name="Comma 5 3 3 5 4" xfId="15508" xr:uid="{00000000-0005-0000-0000-00007CBF0000}"/>
    <cellStyle name="Comma 5 3 3 5 4 2" xfId="46893" xr:uid="{00000000-0005-0000-0000-00007DBF0000}"/>
    <cellStyle name="Comma 5 3 3 5 5" xfId="36448" xr:uid="{00000000-0005-0000-0000-00007EBF0000}"/>
    <cellStyle name="Comma 5 3 3 6" xfId="7506" xr:uid="{00000000-0005-0000-0000-00007FBF0000}"/>
    <cellStyle name="Comma 5 3 3 6 2" xfId="25910" xr:uid="{00000000-0005-0000-0000-000080BF0000}"/>
    <cellStyle name="Comma 5 3 3 6 2 2" xfId="57293" xr:uid="{00000000-0005-0000-0000-000081BF0000}"/>
    <cellStyle name="Comma 5 3 3 6 3" xfId="18137" xr:uid="{00000000-0005-0000-0000-000082BF0000}"/>
    <cellStyle name="Comma 5 3 3 6 3 2" xfId="49520" xr:uid="{00000000-0005-0000-0000-000083BF0000}"/>
    <cellStyle name="Comma 5 3 3 6 4" xfId="39080" xr:uid="{00000000-0005-0000-0000-000084BF0000}"/>
    <cellStyle name="Comma 5 3 3 7" xfId="20656" xr:uid="{00000000-0005-0000-0000-000085BF0000}"/>
    <cellStyle name="Comma 5 3 3 7 2" xfId="52039" xr:uid="{00000000-0005-0000-0000-000086BF0000}"/>
    <cellStyle name="Comma 5 3 3 8" xfId="28538" xr:uid="{00000000-0005-0000-0000-000087BF0000}"/>
    <cellStyle name="Comma 5 3 3 8 2" xfId="59920" xr:uid="{00000000-0005-0000-0000-000088BF0000}"/>
    <cellStyle name="Comma 5 3 3 9" xfId="12880" xr:uid="{00000000-0005-0000-0000-000089BF0000}"/>
    <cellStyle name="Comma 5 3 3 9 2" xfId="44266" xr:uid="{00000000-0005-0000-0000-00008ABF0000}"/>
    <cellStyle name="Comma 5 3 4" xfId="2108" xr:uid="{00000000-0005-0000-0000-00008BBF0000}"/>
    <cellStyle name="Comma 5 3 4 10" xfId="33823" xr:uid="{00000000-0005-0000-0000-00008CBF0000}"/>
    <cellStyle name="Comma 5 3 4 2" xfId="2109" xr:uid="{00000000-0005-0000-0000-00008DBF0000}"/>
    <cellStyle name="Comma 5 3 4 2 2" xfId="2110" xr:uid="{00000000-0005-0000-0000-00008EBF0000}"/>
    <cellStyle name="Comma 5 3 4 2 2 2" xfId="4810" xr:uid="{00000000-0005-0000-0000-00008FBF0000}"/>
    <cellStyle name="Comma 5 3 4 2 2 2 2" xfId="10171" xr:uid="{00000000-0005-0000-0000-000090BF0000}"/>
    <cellStyle name="Comma 5 3 4 2 2 2 2 2" xfId="23290" xr:uid="{00000000-0005-0000-0000-000091BF0000}"/>
    <cellStyle name="Comma 5 3 4 2 2 2 2 2 2" xfId="54673" xr:uid="{00000000-0005-0000-0000-000092BF0000}"/>
    <cellStyle name="Comma 5 3 4 2 2 2 2 3" xfId="41719" xr:uid="{00000000-0005-0000-0000-000093BF0000}"/>
    <cellStyle name="Comma 5 3 4 2 2 2 3" xfId="31172" xr:uid="{00000000-0005-0000-0000-000094BF0000}"/>
    <cellStyle name="Comma 5 3 4 2 2 2 3 2" xfId="62554" xr:uid="{00000000-0005-0000-0000-000095BF0000}"/>
    <cellStyle name="Comma 5 3 4 2 2 2 4" xfId="15515" xr:uid="{00000000-0005-0000-0000-000096BF0000}"/>
    <cellStyle name="Comma 5 3 4 2 2 2 4 2" xfId="46900" xr:uid="{00000000-0005-0000-0000-000097BF0000}"/>
    <cellStyle name="Comma 5 3 4 2 2 2 5" xfId="36455" xr:uid="{00000000-0005-0000-0000-000098BF0000}"/>
    <cellStyle name="Comma 5 3 4 2 2 3" xfId="7513" xr:uid="{00000000-0005-0000-0000-000099BF0000}"/>
    <cellStyle name="Comma 5 3 4 2 2 3 2" xfId="25917" xr:uid="{00000000-0005-0000-0000-00009ABF0000}"/>
    <cellStyle name="Comma 5 3 4 2 2 3 2 2" xfId="57300" xr:uid="{00000000-0005-0000-0000-00009BBF0000}"/>
    <cellStyle name="Comma 5 3 4 2 2 3 3" xfId="18144" xr:uid="{00000000-0005-0000-0000-00009CBF0000}"/>
    <cellStyle name="Comma 5 3 4 2 2 3 3 2" xfId="49527" xr:uid="{00000000-0005-0000-0000-00009DBF0000}"/>
    <cellStyle name="Comma 5 3 4 2 2 3 4" xfId="39087" xr:uid="{00000000-0005-0000-0000-00009EBF0000}"/>
    <cellStyle name="Comma 5 3 4 2 2 4" xfId="20663" xr:uid="{00000000-0005-0000-0000-00009FBF0000}"/>
    <cellStyle name="Comma 5 3 4 2 2 4 2" xfId="52046" xr:uid="{00000000-0005-0000-0000-0000A0BF0000}"/>
    <cellStyle name="Comma 5 3 4 2 2 5" xfId="28545" xr:uid="{00000000-0005-0000-0000-0000A1BF0000}"/>
    <cellStyle name="Comma 5 3 4 2 2 5 2" xfId="59927" xr:uid="{00000000-0005-0000-0000-0000A2BF0000}"/>
    <cellStyle name="Comma 5 3 4 2 2 6" xfId="12887" xr:uid="{00000000-0005-0000-0000-0000A3BF0000}"/>
    <cellStyle name="Comma 5 3 4 2 2 6 2" xfId="44273" xr:uid="{00000000-0005-0000-0000-0000A4BF0000}"/>
    <cellStyle name="Comma 5 3 4 2 2 7" xfId="33825" xr:uid="{00000000-0005-0000-0000-0000A5BF0000}"/>
    <cellStyle name="Comma 5 3 4 2 3" xfId="4809" xr:uid="{00000000-0005-0000-0000-0000A6BF0000}"/>
    <cellStyle name="Comma 5 3 4 2 3 2" xfId="10170" xr:uid="{00000000-0005-0000-0000-0000A7BF0000}"/>
    <cellStyle name="Comma 5 3 4 2 3 2 2" xfId="23289" xr:uid="{00000000-0005-0000-0000-0000A8BF0000}"/>
    <cellStyle name="Comma 5 3 4 2 3 2 2 2" xfId="54672" xr:uid="{00000000-0005-0000-0000-0000A9BF0000}"/>
    <cellStyle name="Comma 5 3 4 2 3 2 3" xfId="41718" xr:uid="{00000000-0005-0000-0000-0000AABF0000}"/>
    <cellStyle name="Comma 5 3 4 2 3 3" xfId="31171" xr:uid="{00000000-0005-0000-0000-0000ABBF0000}"/>
    <cellStyle name="Comma 5 3 4 2 3 3 2" xfId="62553" xr:uid="{00000000-0005-0000-0000-0000ACBF0000}"/>
    <cellStyle name="Comma 5 3 4 2 3 4" xfId="15514" xr:uid="{00000000-0005-0000-0000-0000ADBF0000}"/>
    <cellStyle name="Comma 5 3 4 2 3 4 2" xfId="46899" xr:uid="{00000000-0005-0000-0000-0000AEBF0000}"/>
    <cellStyle name="Comma 5 3 4 2 3 5" xfId="36454" xr:uid="{00000000-0005-0000-0000-0000AFBF0000}"/>
    <cellStyle name="Comma 5 3 4 2 4" xfId="7512" xr:uid="{00000000-0005-0000-0000-0000B0BF0000}"/>
    <cellStyle name="Comma 5 3 4 2 4 2" xfId="25916" xr:uid="{00000000-0005-0000-0000-0000B1BF0000}"/>
    <cellStyle name="Comma 5 3 4 2 4 2 2" xfId="57299" xr:uid="{00000000-0005-0000-0000-0000B2BF0000}"/>
    <cellStyle name="Comma 5 3 4 2 4 3" xfId="18143" xr:uid="{00000000-0005-0000-0000-0000B3BF0000}"/>
    <cellStyle name="Comma 5 3 4 2 4 3 2" xfId="49526" xr:uid="{00000000-0005-0000-0000-0000B4BF0000}"/>
    <cellStyle name="Comma 5 3 4 2 4 4" xfId="39086" xr:uid="{00000000-0005-0000-0000-0000B5BF0000}"/>
    <cellStyle name="Comma 5 3 4 2 5" xfId="20662" xr:uid="{00000000-0005-0000-0000-0000B6BF0000}"/>
    <cellStyle name="Comma 5 3 4 2 5 2" xfId="52045" xr:uid="{00000000-0005-0000-0000-0000B7BF0000}"/>
    <cellStyle name="Comma 5 3 4 2 6" xfId="28544" xr:uid="{00000000-0005-0000-0000-0000B8BF0000}"/>
    <cellStyle name="Comma 5 3 4 2 6 2" xfId="59926" xr:uid="{00000000-0005-0000-0000-0000B9BF0000}"/>
    <cellStyle name="Comma 5 3 4 2 7" xfId="12886" xr:uid="{00000000-0005-0000-0000-0000BABF0000}"/>
    <cellStyle name="Comma 5 3 4 2 7 2" xfId="44272" xr:uid="{00000000-0005-0000-0000-0000BBBF0000}"/>
    <cellStyle name="Comma 5 3 4 2 8" xfId="33824" xr:uid="{00000000-0005-0000-0000-0000BCBF0000}"/>
    <cellStyle name="Comma 5 3 4 3" xfId="2111" xr:uid="{00000000-0005-0000-0000-0000BDBF0000}"/>
    <cellStyle name="Comma 5 3 4 3 2" xfId="4811" xr:uid="{00000000-0005-0000-0000-0000BEBF0000}"/>
    <cellStyle name="Comma 5 3 4 3 2 2" xfId="10172" xr:uid="{00000000-0005-0000-0000-0000BFBF0000}"/>
    <cellStyle name="Comma 5 3 4 3 2 2 2" xfId="23291" xr:uid="{00000000-0005-0000-0000-0000C0BF0000}"/>
    <cellStyle name="Comma 5 3 4 3 2 2 2 2" xfId="54674" xr:uid="{00000000-0005-0000-0000-0000C1BF0000}"/>
    <cellStyle name="Comma 5 3 4 3 2 2 3" xfId="41720" xr:uid="{00000000-0005-0000-0000-0000C2BF0000}"/>
    <cellStyle name="Comma 5 3 4 3 2 3" xfId="31173" xr:uid="{00000000-0005-0000-0000-0000C3BF0000}"/>
    <cellStyle name="Comma 5 3 4 3 2 3 2" xfId="62555" xr:uid="{00000000-0005-0000-0000-0000C4BF0000}"/>
    <cellStyle name="Comma 5 3 4 3 2 4" xfId="15516" xr:uid="{00000000-0005-0000-0000-0000C5BF0000}"/>
    <cellStyle name="Comma 5 3 4 3 2 4 2" xfId="46901" xr:uid="{00000000-0005-0000-0000-0000C6BF0000}"/>
    <cellStyle name="Comma 5 3 4 3 2 5" xfId="36456" xr:uid="{00000000-0005-0000-0000-0000C7BF0000}"/>
    <cellStyle name="Comma 5 3 4 3 3" xfId="7514" xr:uid="{00000000-0005-0000-0000-0000C8BF0000}"/>
    <cellStyle name="Comma 5 3 4 3 3 2" xfId="25918" xr:uid="{00000000-0005-0000-0000-0000C9BF0000}"/>
    <cellStyle name="Comma 5 3 4 3 3 2 2" xfId="57301" xr:uid="{00000000-0005-0000-0000-0000CABF0000}"/>
    <cellStyle name="Comma 5 3 4 3 3 3" xfId="18145" xr:uid="{00000000-0005-0000-0000-0000CBBF0000}"/>
    <cellStyle name="Comma 5 3 4 3 3 3 2" xfId="49528" xr:uid="{00000000-0005-0000-0000-0000CCBF0000}"/>
    <cellStyle name="Comma 5 3 4 3 3 4" xfId="39088" xr:uid="{00000000-0005-0000-0000-0000CDBF0000}"/>
    <cellStyle name="Comma 5 3 4 3 4" xfId="20664" xr:uid="{00000000-0005-0000-0000-0000CEBF0000}"/>
    <cellStyle name="Comma 5 3 4 3 4 2" xfId="52047" xr:uid="{00000000-0005-0000-0000-0000CFBF0000}"/>
    <cellStyle name="Comma 5 3 4 3 5" xfId="28546" xr:uid="{00000000-0005-0000-0000-0000D0BF0000}"/>
    <cellStyle name="Comma 5 3 4 3 5 2" xfId="59928" xr:uid="{00000000-0005-0000-0000-0000D1BF0000}"/>
    <cellStyle name="Comma 5 3 4 3 6" xfId="12888" xr:uid="{00000000-0005-0000-0000-0000D2BF0000}"/>
    <cellStyle name="Comma 5 3 4 3 6 2" xfId="44274" xr:uid="{00000000-0005-0000-0000-0000D3BF0000}"/>
    <cellStyle name="Comma 5 3 4 3 7" xfId="33826" xr:uid="{00000000-0005-0000-0000-0000D4BF0000}"/>
    <cellStyle name="Comma 5 3 4 4" xfId="2112" xr:uid="{00000000-0005-0000-0000-0000D5BF0000}"/>
    <cellStyle name="Comma 5 3 4 4 2" xfId="4812" xr:uid="{00000000-0005-0000-0000-0000D6BF0000}"/>
    <cellStyle name="Comma 5 3 4 4 2 2" xfId="10173" xr:uid="{00000000-0005-0000-0000-0000D7BF0000}"/>
    <cellStyle name="Comma 5 3 4 4 2 2 2" xfId="23292" xr:uid="{00000000-0005-0000-0000-0000D8BF0000}"/>
    <cellStyle name="Comma 5 3 4 4 2 2 2 2" xfId="54675" xr:uid="{00000000-0005-0000-0000-0000D9BF0000}"/>
    <cellStyle name="Comma 5 3 4 4 2 2 3" xfId="41721" xr:uid="{00000000-0005-0000-0000-0000DABF0000}"/>
    <cellStyle name="Comma 5 3 4 4 2 3" xfId="31174" xr:uid="{00000000-0005-0000-0000-0000DBBF0000}"/>
    <cellStyle name="Comma 5 3 4 4 2 3 2" xfId="62556" xr:uid="{00000000-0005-0000-0000-0000DCBF0000}"/>
    <cellStyle name="Comma 5 3 4 4 2 4" xfId="15517" xr:uid="{00000000-0005-0000-0000-0000DDBF0000}"/>
    <cellStyle name="Comma 5 3 4 4 2 4 2" xfId="46902" xr:uid="{00000000-0005-0000-0000-0000DEBF0000}"/>
    <cellStyle name="Comma 5 3 4 4 2 5" xfId="36457" xr:uid="{00000000-0005-0000-0000-0000DFBF0000}"/>
    <cellStyle name="Comma 5 3 4 4 3" xfId="7515" xr:uid="{00000000-0005-0000-0000-0000E0BF0000}"/>
    <cellStyle name="Comma 5 3 4 4 3 2" xfId="25919" xr:uid="{00000000-0005-0000-0000-0000E1BF0000}"/>
    <cellStyle name="Comma 5 3 4 4 3 2 2" xfId="57302" xr:uid="{00000000-0005-0000-0000-0000E2BF0000}"/>
    <cellStyle name="Comma 5 3 4 4 3 3" xfId="18146" xr:uid="{00000000-0005-0000-0000-0000E3BF0000}"/>
    <cellStyle name="Comma 5 3 4 4 3 3 2" xfId="49529" xr:uid="{00000000-0005-0000-0000-0000E4BF0000}"/>
    <cellStyle name="Comma 5 3 4 4 3 4" xfId="39089" xr:uid="{00000000-0005-0000-0000-0000E5BF0000}"/>
    <cellStyle name="Comma 5 3 4 4 4" xfId="20665" xr:uid="{00000000-0005-0000-0000-0000E6BF0000}"/>
    <cellStyle name="Comma 5 3 4 4 4 2" xfId="52048" xr:uid="{00000000-0005-0000-0000-0000E7BF0000}"/>
    <cellStyle name="Comma 5 3 4 4 5" xfId="28547" xr:uid="{00000000-0005-0000-0000-0000E8BF0000}"/>
    <cellStyle name="Comma 5 3 4 4 5 2" xfId="59929" xr:uid="{00000000-0005-0000-0000-0000E9BF0000}"/>
    <cellStyle name="Comma 5 3 4 4 6" xfId="12889" xr:uid="{00000000-0005-0000-0000-0000EABF0000}"/>
    <cellStyle name="Comma 5 3 4 4 6 2" xfId="44275" xr:uid="{00000000-0005-0000-0000-0000EBBF0000}"/>
    <cellStyle name="Comma 5 3 4 4 7" xfId="33827" xr:uid="{00000000-0005-0000-0000-0000ECBF0000}"/>
    <cellStyle name="Comma 5 3 4 5" xfId="4808" xr:uid="{00000000-0005-0000-0000-0000EDBF0000}"/>
    <cellStyle name="Comma 5 3 4 5 2" xfId="10169" xr:uid="{00000000-0005-0000-0000-0000EEBF0000}"/>
    <cellStyle name="Comma 5 3 4 5 2 2" xfId="23288" xr:uid="{00000000-0005-0000-0000-0000EFBF0000}"/>
    <cellStyle name="Comma 5 3 4 5 2 2 2" xfId="54671" xr:uid="{00000000-0005-0000-0000-0000F0BF0000}"/>
    <cellStyle name="Comma 5 3 4 5 2 3" xfId="41717" xr:uid="{00000000-0005-0000-0000-0000F1BF0000}"/>
    <cellStyle name="Comma 5 3 4 5 3" xfId="31170" xr:uid="{00000000-0005-0000-0000-0000F2BF0000}"/>
    <cellStyle name="Comma 5 3 4 5 3 2" xfId="62552" xr:uid="{00000000-0005-0000-0000-0000F3BF0000}"/>
    <cellStyle name="Comma 5 3 4 5 4" xfId="15513" xr:uid="{00000000-0005-0000-0000-0000F4BF0000}"/>
    <cellStyle name="Comma 5 3 4 5 4 2" xfId="46898" xr:uid="{00000000-0005-0000-0000-0000F5BF0000}"/>
    <cellStyle name="Comma 5 3 4 5 5" xfId="36453" xr:uid="{00000000-0005-0000-0000-0000F6BF0000}"/>
    <cellStyle name="Comma 5 3 4 6" xfId="7511" xr:uid="{00000000-0005-0000-0000-0000F7BF0000}"/>
    <cellStyle name="Comma 5 3 4 6 2" xfId="25915" xr:uid="{00000000-0005-0000-0000-0000F8BF0000}"/>
    <cellStyle name="Comma 5 3 4 6 2 2" xfId="57298" xr:uid="{00000000-0005-0000-0000-0000F9BF0000}"/>
    <cellStyle name="Comma 5 3 4 6 3" xfId="18142" xr:uid="{00000000-0005-0000-0000-0000FABF0000}"/>
    <cellStyle name="Comma 5 3 4 6 3 2" xfId="49525" xr:uid="{00000000-0005-0000-0000-0000FBBF0000}"/>
    <cellStyle name="Comma 5 3 4 6 4" xfId="39085" xr:uid="{00000000-0005-0000-0000-0000FCBF0000}"/>
    <cellStyle name="Comma 5 3 4 7" xfId="20661" xr:uid="{00000000-0005-0000-0000-0000FDBF0000}"/>
    <cellStyle name="Comma 5 3 4 7 2" xfId="52044" xr:uid="{00000000-0005-0000-0000-0000FEBF0000}"/>
    <cellStyle name="Comma 5 3 4 8" xfId="28543" xr:uid="{00000000-0005-0000-0000-0000FFBF0000}"/>
    <cellStyle name="Comma 5 3 4 8 2" xfId="59925" xr:uid="{00000000-0005-0000-0000-000000C00000}"/>
    <cellStyle name="Comma 5 3 4 9" xfId="12885" xr:uid="{00000000-0005-0000-0000-000001C00000}"/>
    <cellStyle name="Comma 5 3 4 9 2" xfId="44271" xr:uid="{00000000-0005-0000-0000-000002C00000}"/>
    <cellStyle name="Comma 5 3 5" xfId="2113" xr:uid="{00000000-0005-0000-0000-000003C00000}"/>
    <cellStyle name="Comma 5 3 5 10" xfId="33828" xr:uid="{00000000-0005-0000-0000-000004C00000}"/>
    <cellStyle name="Comma 5 3 5 2" xfId="2114" xr:uid="{00000000-0005-0000-0000-000005C00000}"/>
    <cellStyle name="Comma 5 3 5 2 2" xfId="2115" xr:uid="{00000000-0005-0000-0000-000006C00000}"/>
    <cellStyle name="Comma 5 3 5 2 2 2" xfId="4815" xr:uid="{00000000-0005-0000-0000-000007C00000}"/>
    <cellStyle name="Comma 5 3 5 2 2 2 2" xfId="10176" xr:uid="{00000000-0005-0000-0000-000008C00000}"/>
    <cellStyle name="Comma 5 3 5 2 2 2 2 2" xfId="23295" xr:uid="{00000000-0005-0000-0000-000009C00000}"/>
    <cellStyle name="Comma 5 3 5 2 2 2 2 2 2" xfId="54678" xr:uid="{00000000-0005-0000-0000-00000AC00000}"/>
    <cellStyle name="Comma 5 3 5 2 2 2 2 3" xfId="41724" xr:uid="{00000000-0005-0000-0000-00000BC00000}"/>
    <cellStyle name="Comma 5 3 5 2 2 2 3" xfId="31177" xr:uid="{00000000-0005-0000-0000-00000CC00000}"/>
    <cellStyle name="Comma 5 3 5 2 2 2 3 2" xfId="62559" xr:uid="{00000000-0005-0000-0000-00000DC00000}"/>
    <cellStyle name="Comma 5 3 5 2 2 2 4" xfId="15520" xr:uid="{00000000-0005-0000-0000-00000EC00000}"/>
    <cellStyle name="Comma 5 3 5 2 2 2 4 2" xfId="46905" xr:uid="{00000000-0005-0000-0000-00000FC00000}"/>
    <cellStyle name="Comma 5 3 5 2 2 2 5" xfId="36460" xr:uid="{00000000-0005-0000-0000-000010C00000}"/>
    <cellStyle name="Comma 5 3 5 2 2 3" xfId="7518" xr:uid="{00000000-0005-0000-0000-000011C00000}"/>
    <cellStyle name="Comma 5 3 5 2 2 3 2" xfId="25922" xr:uid="{00000000-0005-0000-0000-000012C00000}"/>
    <cellStyle name="Comma 5 3 5 2 2 3 2 2" xfId="57305" xr:uid="{00000000-0005-0000-0000-000013C00000}"/>
    <cellStyle name="Comma 5 3 5 2 2 3 3" xfId="18149" xr:uid="{00000000-0005-0000-0000-000014C00000}"/>
    <cellStyle name="Comma 5 3 5 2 2 3 3 2" xfId="49532" xr:uid="{00000000-0005-0000-0000-000015C00000}"/>
    <cellStyle name="Comma 5 3 5 2 2 3 4" xfId="39092" xr:uid="{00000000-0005-0000-0000-000016C00000}"/>
    <cellStyle name="Comma 5 3 5 2 2 4" xfId="20668" xr:uid="{00000000-0005-0000-0000-000017C00000}"/>
    <cellStyle name="Comma 5 3 5 2 2 4 2" xfId="52051" xr:uid="{00000000-0005-0000-0000-000018C00000}"/>
    <cellStyle name="Comma 5 3 5 2 2 5" xfId="28550" xr:uid="{00000000-0005-0000-0000-000019C00000}"/>
    <cellStyle name="Comma 5 3 5 2 2 5 2" xfId="59932" xr:uid="{00000000-0005-0000-0000-00001AC00000}"/>
    <cellStyle name="Comma 5 3 5 2 2 6" xfId="12892" xr:uid="{00000000-0005-0000-0000-00001BC00000}"/>
    <cellStyle name="Comma 5 3 5 2 2 6 2" xfId="44278" xr:uid="{00000000-0005-0000-0000-00001CC00000}"/>
    <cellStyle name="Comma 5 3 5 2 2 7" xfId="33830" xr:uid="{00000000-0005-0000-0000-00001DC00000}"/>
    <cellStyle name="Comma 5 3 5 2 3" xfId="4814" xr:uid="{00000000-0005-0000-0000-00001EC00000}"/>
    <cellStyle name="Comma 5 3 5 2 3 2" xfId="10175" xr:uid="{00000000-0005-0000-0000-00001FC00000}"/>
    <cellStyle name="Comma 5 3 5 2 3 2 2" xfId="23294" xr:uid="{00000000-0005-0000-0000-000020C00000}"/>
    <cellStyle name="Comma 5 3 5 2 3 2 2 2" xfId="54677" xr:uid="{00000000-0005-0000-0000-000021C00000}"/>
    <cellStyle name="Comma 5 3 5 2 3 2 3" xfId="41723" xr:uid="{00000000-0005-0000-0000-000022C00000}"/>
    <cellStyle name="Comma 5 3 5 2 3 3" xfId="31176" xr:uid="{00000000-0005-0000-0000-000023C00000}"/>
    <cellStyle name="Comma 5 3 5 2 3 3 2" xfId="62558" xr:uid="{00000000-0005-0000-0000-000024C00000}"/>
    <cellStyle name="Comma 5 3 5 2 3 4" xfId="15519" xr:uid="{00000000-0005-0000-0000-000025C00000}"/>
    <cellStyle name="Comma 5 3 5 2 3 4 2" xfId="46904" xr:uid="{00000000-0005-0000-0000-000026C00000}"/>
    <cellStyle name="Comma 5 3 5 2 3 5" xfId="36459" xr:uid="{00000000-0005-0000-0000-000027C00000}"/>
    <cellStyle name="Comma 5 3 5 2 4" xfId="7517" xr:uid="{00000000-0005-0000-0000-000028C00000}"/>
    <cellStyle name="Comma 5 3 5 2 4 2" xfId="25921" xr:uid="{00000000-0005-0000-0000-000029C00000}"/>
    <cellStyle name="Comma 5 3 5 2 4 2 2" xfId="57304" xr:uid="{00000000-0005-0000-0000-00002AC00000}"/>
    <cellStyle name="Comma 5 3 5 2 4 3" xfId="18148" xr:uid="{00000000-0005-0000-0000-00002BC00000}"/>
    <cellStyle name="Comma 5 3 5 2 4 3 2" xfId="49531" xr:uid="{00000000-0005-0000-0000-00002CC00000}"/>
    <cellStyle name="Comma 5 3 5 2 4 4" xfId="39091" xr:uid="{00000000-0005-0000-0000-00002DC00000}"/>
    <cellStyle name="Comma 5 3 5 2 5" xfId="20667" xr:uid="{00000000-0005-0000-0000-00002EC00000}"/>
    <cellStyle name="Comma 5 3 5 2 5 2" xfId="52050" xr:uid="{00000000-0005-0000-0000-00002FC00000}"/>
    <cellStyle name="Comma 5 3 5 2 6" xfId="28549" xr:uid="{00000000-0005-0000-0000-000030C00000}"/>
    <cellStyle name="Comma 5 3 5 2 6 2" xfId="59931" xr:uid="{00000000-0005-0000-0000-000031C00000}"/>
    <cellStyle name="Comma 5 3 5 2 7" xfId="12891" xr:uid="{00000000-0005-0000-0000-000032C00000}"/>
    <cellStyle name="Comma 5 3 5 2 7 2" xfId="44277" xr:uid="{00000000-0005-0000-0000-000033C00000}"/>
    <cellStyle name="Comma 5 3 5 2 8" xfId="33829" xr:uid="{00000000-0005-0000-0000-000034C00000}"/>
    <cellStyle name="Comma 5 3 5 3" xfId="2116" xr:uid="{00000000-0005-0000-0000-000035C00000}"/>
    <cellStyle name="Comma 5 3 5 3 2" xfId="4816" xr:uid="{00000000-0005-0000-0000-000036C00000}"/>
    <cellStyle name="Comma 5 3 5 3 2 2" xfId="10177" xr:uid="{00000000-0005-0000-0000-000037C00000}"/>
    <cellStyle name="Comma 5 3 5 3 2 2 2" xfId="23296" xr:uid="{00000000-0005-0000-0000-000038C00000}"/>
    <cellStyle name="Comma 5 3 5 3 2 2 2 2" xfId="54679" xr:uid="{00000000-0005-0000-0000-000039C00000}"/>
    <cellStyle name="Comma 5 3 5 3 2 2 3" xfId="41725" xr:uid="{00000000-0005-0000-0000-00003AC00000}"/>
    <cellStyle name="Comma 5 3 5 3 2 3" xfId="31178" xr:uid="{00000000-0005-0000-0000-00003BC00000}"/>
    <cellStyle name="Comma 5 3 5 3 2 3 2" xfId="62560" xr:uid="{00000000-0005-0000-0000-00003CC00000}"/>
    <cellStyle name="Comma 5 3 5 3 2 4" xfId="15521" xr:uid="{00000000-0005-0000-0000-00003DC00000}"/>
    <cellStyle name="Comma 5 3 5 3 2 4 2" xfId="46906" xr:uid="{00000000-0005-0000-0000-00003EC00000}"/>
    <cellStyle name="Comma 5 3 5 3 2 5" xfId="36461" xr:uid="{00000000-0005-0000-0000-00003FC00000}"/>
    <cellStyle name="Comma 5 3 5 3 3" xfId="7519" xr:uid="{00000000-0005-0000-0000-000040C00000}"/>
    <cellStyle name="Comma 5 3 5 3 3 2" xfId="25923" xr:uid="{00000000-0005-0000-0000-000041C00000}"/>
    <cellStyle name="Comma 5 3 5 3 3 2 2" xfId="57306" xr:uid="{00000000-0005-0000-0000-000042C00000}"/>
    <cellStyle name="Comma 5 3 5 3 3 3" xfId="18150" xr:uid="{00000000-0005-0000-0000-000043C00000}"/>
    <cellStyle name="Comma 5 3 5 3 3 3 2" xfId="49533" xr:uid="{00000000-0005-0000-0000-000044C00000}"/>
    <cellStyle name="Comma 5 3 5 3 3 4" xfId="39093" xr:uid="{00000000-0005-0000-0000-000045C00000}"/>
    <cellStyle name="Comma 5 3 5 3 4" xfId="20669" xr:uid="{00000000-0005-0000-0000-000046C00000}"/>
    <cellStyle name="Comma 5 3 5 3 4 2" xfId="52052" xr:uid="{00000000-0005-0000-0000-000047C00000}"/>
    <cellStyle name="Comma 5 3 5 3 5" xfId="28551" xr:uid="{00000000-0005-0000-0000-000048C00000}"/>
    <cellStyle name="Comma 5 3 5 3 5 2" xfId="59933" xr:uid="{00000000-0005-0000-0000-000049C00000}"/>
    <cellStyle name="Comma 5 3 5 3 6" xfId="12893" xr:uid="{00000000-0005-0000-0000-00004AC00000}"/>
    <cellStyle name="Comma 5 3 5 3 6 2" xfId="44279" xr:uid="{00000000-0005-0000-0000-00004BC00000}"/>
    <cellStyle name="Comma 5 3 5 3 7" xfId="33831" xr:uid="{00000000-0005-0000-0000-00004CC00000}"/>
    <cellStyle name="Comma 5 3 5 4" xfId="2117" xr:uid="{00000000-0005-0000-0000-00004DC00000}"/>
    <cellStyle name="Comma 5 3 5 4 2" xfId="4817" xr:uid="{00000000-0005-0000-0000-00004EC00000}"/>
    <cellStyle name="Comma 5 3 5 4 2 2" xfId="10178" xr:uid="{00000000-0005-0000-0000-00004FC00000}"/>
    <cellStyle name="Comma 5 3 5 4 2 2 2" xfId="23297" xr:uid="{00000000-0005-0000-0000-000050C00000}"/>
    <cellStyle name="Comma 5 3 5 4 2 2 2 2" xfId="54680" xr:uid="{00000000-0005-0000-0000-000051C00000}"/>
    <cellStyle name="Comma 5 3 5 4 2 2 3" xfId="41726" xr:uid="{00000000-0005-0000-0000-000052C00000}"/>
    <cellStyle name="Comma 5 3 5 4 2 3" xfId="31179" xr:uid="{00000000-0005-0000-0000-000053C00000}"/>
    <cellStyle name="Comma 5 3 5 4 2 3 2" xfId="62561" xr:uid="{00000000-0005-0000-0000-000054C00000}"/>
    <cellStyle name="Comma 5 3 5 4 2 4" xfId="15522" xr:uid="{00000000-0005-0000-0000-000055C00000}"/>
    <cellStyle name="Comma 5 3 5 4 2 4 2" xfId="46907" xr:uid="{00000000-0005-0000-0000-000056C00000}"/>
    <cellStyle name="Comma 5 3 5 4 2 5" xfId="36462" xr:uid="{00000000-0005-0000-0000-000057C00000}"/>
    <cellStyle name="Comma 5 3 5 4 3" xfId="7520" xr:uid="{00000000-0005-0000-0000-000058C00000}"/>
    <cellStyle name="Comma 5 3 5 4 3 2" xfId="25924" xr:uid="{00000000-0005-0000-0000-000059C00000}"/>
    <cellStyle name="Comma 5 3 5 4 3 2 2" xfId="57307" xr:uid="{00000000-0005-0000-0000-00005AC00000}"/>
    <cellStyle name="Comma 5 3 5 4 3 3" xfId="18151" xr:uid="{00000000-0005-0000-0000-00005BC00000}"/>
    <cellStyle name="Comma 5 3 5 4 3 3 2" xfId="49534" xr:uid="{00000000-0005-0000-0000-00005CC00000}"/>
    <cellStyle name="Comma 5 3 5 4 3 4" xfId="39094" xr:uid="{00000000-0005-0000-0000-00005DC00000}"/>
    <cellStyle name="Comma 5 3 5 4 4" xfId="20670" xr:uid="{00000000-0005-0000-0000-00005EC00000}"/>
    <cellStyle name="Comma 5 3 5 4 4 2" xfId="52053" xr:uid="{00000000-0005-0000-0000-00005FC00000}"/>
    <cellStyle name="Comma 5 3 5 4 5" xfId="28552" xr:uid="{00000000-0005-0000-0000-000060C00000}"/>
    <cellStyle name="Comma 5 3 5 4 5 2" xfId="59934" xr:uid="{00000000-0005-0000-0000-000061C00000}"/>
    <cellStyle name="Comma 5 3 5 4 6" xfId="12894" xr:uid="{00000000-0005-0000-0000-000062C00000}"/>
    <cellStyle name="Comma 5 3 5 4 6 2" xfId="44280" xr:uid="{00000000-0005-0000-0000-000063C00000}"/>
    <cellStyle name="Comma 5 3 5 4 7" xfId="33832" xr:uid="{00000000-0005-0000-0000-000064C00000}"/>
    <cellStyle name="Comma 5 3 5 5" xfId="4813" xr:uid="{00000000-0005-0000-0000-000065C00000}"/>
    <cellStyle name="Comma 5 3 5 5 2" xfId="10174" xr:uid="{00000000-0005-0000-0000-000066C00000}"/>
    <cellStyle name="Comma 5 3 5 5 2 2" xfId="23293" xr:uid="{00000000-0005-0000-0000-000067C00000}"/>
    <cellStyle name="Comma 5 3 5 5 2 2 2" xfId="54676" xr:uid="{00000000-0005-0000-0000-000068C00000}"/>
    <cellStyle name="Comma 5 3 5 5 2 3" xfId="41722" xr:uid="{00000000-0005-0000-0000-000069C00000}"/>
    <cellStyle name="Comma 5 3 5 5 3" xfId="31175" xr:uid="{00000000-0005-0000-0000-00006AC00000}"/>
    <cellStyle name="Comma 5 3 5 5 3 2" xfId="62557" xr:uid="{00000000-0005-0000-0000-00006BC00000}"/>
    <cellStyle name="Comma 5 3 5 5 4" xfId="15518" xr:uid="{00000000-0005-0000-0000-00006CC00000}"/>
    <cellStyle name="Comma 5 3 5 5 4 2" xfId="46903" xr:uid="{00000000-0005-0000-0000-00006DC00000}"/>
    <cellStyle name="Comma 5 3 5 5 5" xfId="36458" xr:uid="{00000000-0005-0000-0000-00006EC00000}"/>
    <cellStyle name="Comma 5 3 5 6" xfId="7516" xr:uid="{00000000-0005-0000-0000-00006FC00000}"/>
    <cellStyle name="Comma 5 3 5 6 2" xfId="25920" xr:uid="{00000000-0005-0000-0000-000070C00000}"/>
    <cellStyle name="Comma 5 3 5 6 2 2" xfId="57303" xr:uid="{00000000-0005-0000-0000-000071C00000}"/>
    <cellStyle name="Comma 5 3 5 6 3" xfId="18147" xr:uid="{00000000-0005-0000-0000-000072C00000}"/>
    <cellStyle name="Comma 5 3 5 6 3 2" xfId="49530" xr:uid="{00000000-0005-0000-0000-000073C00000}"/>
    <cellStyle name="Comma 5 3 5 6 4" xfId="39090" xr:uid="{00000000-0005-0000-0000-000074C00000}"/>
    <cellStyle name="Comma 5 3 5 7" xfId="20666" xr:uid="{00000000-0005-0000-0000-000075C00000}"/>
    <cellStyle name="Comma 5 3 5 7 2" xfId="52049" xr:uid="{00000000-0005-0000-0000-000076C00000}"/>
    <cellStyle name="Comma 5 3 5 8" xfId="28548" xr:uid="{00000000-0005-0000-0000-000077C00000}"/>
    <cellStyle name="Comma 5 3 5 8 2" xfId="59930" xr:uid="{00000000-0005-0000-0000-000078C00000}"/>
    <cellStyle name="Comma 5 3 5 9" xfId="12890" xr:uid="{00000000-0005-0000-0000-000079C00000}"/>
    <cellStyle name="Comma 5 3 5 9 2" xfId="44276" xr:uid="{00000000-0005-0000-0000-00007AC00000}"/>
    <cellStyle name="Comma 5 3 6" xfId="2118" xr:uid="{00000000-0005-0000-0000-00007BC00000}"/>
    <cellStyle name="Comma 5 3 6 10" xfId="33833" xr:uid="{00000000-0005-0000-0000-00007CC00000}"/>
    <cellStyle name="Comma 5 3 6 2" xfId="2119" xr:uid="{00000000-0005-0000-0000-00007DC00000}"/>
    <cellStyle name="Comma 5 3 6 2 2" xfId="2120" xr:uid="{00000000-0005-0000-0000-00007EC00000}"/>
    <cellStyle name="Comma 5 3 6 2 2 2" xfId="4820" xr:uid="{00000000-0005-0000-0000-00007FC00000}"/>
    <cellStyle name="Comma 5 3 6 2 2 2 2" xfId="10181" xr:uid="{00000000-0005-0000-0000-000080C00000}"/>
    <cellStyle name="Comma 5 3 6 2 2 2 2 2" xfId="23300" xr:uid="{00000000-0005-0000-0000-000081C00000}"/>
    <cellStyle name="Comma 5 3 6 2 2 2 2 2 2" xfId="54683" xr:uid="{00000000-0005-0000-0000-000082C00000}"/>
    <cellStyle name="Comma 5 3 6 2 2 2 2 3" xfId="41729" xr:uid="{00000000-0005-0000-0000-000083C00000}"/>
    <cellStyle name="Comma 5 3 6 2 2 2 3" xfId="31182" xr:uid="{00000000-0005-0000-0000-000084C00000}"/>
    <cellStyle name="Comma 5 3 6 2 2 2 3 2" xfId="62564" xr:uid="{00000000-0005-0000-0000-000085C00000}"/>
    <cellStyle name="Comma 5 3 6 2 2 2 4" xfId="15525" xr:uid="{00000000-0005-0000-0000-000086C00000}"/>
    <cellStyle name="Comma 5 3 6 2 2 2 4 2" xfId="46910" xr:uid="{00000000-0005-0000-0000-000087C00000}"/>
    <cellStyle name="Comma 5 3 6 2 2 2 5" xfId="36465" xr:uid="{00000000-0005-0000-0000-000088C00000}"/>
    <cellStyle name="Comma 5 3 6 2 2 3" xfId="7523" xr:uid="{00000000-0005-0000-0000-000089C00000}"/>
    <cellStyle name="Comma 5 3 6 2 2 3 2" xfId="25927" xr:uid="{00000000-0005-0000-0000-00008AC00000}"/>
    <cellStyle name="Comma 5 3 6 2 2 3 2 2" xfId="57310" xr:uid="{00000000-0005-0000-0000-00008BC00000}"/>
    <cellStyle name="Comma 5 3 6 2 2 3 3" xfId="18154" xr:uid="{00000000-0005-0000-0000-00008CC00000}"/>
    <cellStyle name="Comma 5 3 6 2 2 3 3 2" xfId="49537" xr:uid="{00000000-0005-0000-0000-00008DC00000}"/>
    <cellStyle name="Comma 5 3 6 2 2 3 4" xfId="39097" xr:uid="{00000000-0005-0000-0000-00008EC00000}"/>
    <cellStyle name="Comma 5 3 6 2 2 4" xfId="20673" xr:uid="{00000000-0005-0000-0000-00008FC00000}"/>
    <cellStyle name="Comma 5 3 6 2 2 4 2" xfId="52056" xr:uid="{00000000-0005-0000-0000-000090C00000}"/>
    <cellStyle name="Comma 5 3 6 2 2 5" xfId="28555" xr:uid="{00000000-0005-0000-0000-000091C00000}"/>
    <cellStyle name="Comma 5 3 6 2 2 5 2" xfId="59937" xr:uid="{00000000-0005-0000-0000-000092C00000}"/>
    <cellStyle name="Comma 5 3 6 2 2 6" xfId="12897" xr:uid="{00000000-0005-0000-0000-000093C00000}"/>
    <cellStyle name="Comma 5 3 6 2 2 6 2" xfId="44283" xr:uid="{00000000-0005-0000-0000-000094C00000}"/>
    <cellStyle name="Comma 5 3 6 2 2 7" xfId="33835" xr:uid="{00000000-0005-0000-0000-000095C00000}"/>
    <cellStyle name="Comma 5 3 6 2 3" xfId="4819" xr:uid="{00000000-0005-0000-0000-000096C00000}"/>
    <cellStyle name="Comma 5 3 6 2 3 2" xfId="10180" xr:uid="{00000000-0005-0000-0000-000097C00000}"/>
    <cellStyle name="Comma 5 3 6 2 3 2 2" xfId="23299" xr:uid="{00000000-0005-0000-0000-000098C00000}"/>
    <cellStyle name="Comma 5 3 6 2 3 2 2 2" xfId="54682" xr:uid="{00000000-0005-0000-0000-000099C00000}"/>
    <cellStyle name="Comma 5 3 6 2 3 2 3" xfId="41728" xr:uid="{00000000-0005-0000-0000-00009AC00000}"/>
    <cellStyle name="Comma 5 3 6 2 3 3" xfId="31181" xr:uid="{00000000-0005-0000-0000-00009BC00000}"/>
    <cellStyle name="Comma 5 3 6 2 3 3 2" xfId="62563" xr:uid="{00000000-0005-0000-0000-00009CC00000}"/>
    <cellStyle name="Comma 5 3 6 2 3 4" xfId="15524" xr:uid="{00000000-0005-0000-0000-00009DC00000}"/>
    <cellStyle name="Comma 5 3 6 2 3 4 2" xfId="46909" xr:uid="{00000000-0005-0000-0000-00009EC00000}"/>
    <cellStyle name="Comma 5 3 6 2 3 5" xfId="36464" xr:uid="{00000000-0005-0000-0000-00009FC00000}"/>
    <cellStyle name="Comma 5 3 6 2 4" xfId="7522" xr:uid="{00000000-0005-0000-0000-0000A0C00000}"/>
    <cellStyle name="Comma 5 3 6 2 4 2" xfId="25926" xr:uid="{00000000-0005-0000-0000-0000A1C00000}"/>
    <cellStyle name="Comma 5 3 6 2 4 2 2" xfId="57309" xr:uid="{00000000-0005-0000-0000-0000A2C00000}"/>
    <cellStyle name="Comma 5 3 6 2 4 3" xfId="18153" xr:uid="{00000000-0005-0000-0000-0000A3C00000}"/>
    <cellStyle name="Comma 5 3 6 2 4 3 2" xfId="49536" xr:uid="{00000000-0005-0000-0000-0000A4C00000}"/>
    <cellStyle name="Comma 5 3 6 2 4 4" xfId="39096" xr:uid="{00000000-0005-0000-0000-0000A5C00000}"/>
    <cellStyle name="Comma 5 3 6 2 5" xfId="20672" xr:uid="{00000000-0005-0000-0000-0000A6C00000}"/>
    <cellStyle name="Comma 5 3 6 2 5 2" xfId="52055" xr:uid="{00000000-0005-0000-0000-0000A7C00000}"/>
    <cellStyle name="Comma 5 3 6 2 6" xfId="28554" xr:uid="{00000000-0005-0000-0000-0000A8C00000}"/>
    <cellStyle name="Comma 5 3 6 2 6 2" xfId="59936" xr:uid="{00000000-0005-0000-0000-0000A9C00000}"/>
    <cellStyle name="Comma 5 3 6 2 7" xfId="12896" xr:uid="{00000000-0005-0000-0000-0000AAC00000}"/>
    <cellStyle name="Comma 5 3 6 2 7 2" xfId="44282" xr:uid="{00000000-0005-0000-0000-0000ABC00000}"/>
    <cellStyle name="Comma 5 3 6 2 8" xfId="33834" xr:uid="{00000000-0005-0000-0000-0000ACC00000}"/>
    <cellStyle name="Comma 5 3 6 3" xfId="2121" xr:uid="{00000000-0005-0000-0000-0000ADC00000}"/>
    <cellStyle name="Comma 5 3 6 3 2" xfId="4821" xr:uid="{00000000-0005-0000-0000-0000AEC00000}"/>
    <cellStyle name="Comma 5 3 6 3 2 2" xfId="10182" xr:uid="{00000000-0005-0000-0000-0000AFC00000}"/>
    <cellStyle name="Comma 5 3 6 3 2 2 2" xfId="23301" xr:uid="{00000000-0005-0000-0000-0000B0C00000}"/>
    <cellStyle name="Comma 5 3 6 3 2 2 2 2" xfId="54684" xr:uid="{00000000-0005-0000-0000-0000B1C00000}"/>
    <cellStyle name="Comma 5 3 6 3 2 2 3" xfId="41730" xr:uid="{00000000-0005-0000-0000-0000B2C00000}"/>
    <cellStyle name="Comma 5 3 6 3 2 3" xfId="31183" xr:uid="{00000000-0005-0000-0000-0000B3C00000}"/>
    <cellStyle name="Comma 5 3 6 3 2 3 2" xfId="62565" xr:uid="{00000000-0005-0000-0000-0000B4C00000}"/>
    <cellStyle name="Comma 5 3 6 3 2 4" xfId="15526" xr:uid="{00000000-0005-0000-0000-0000B5C00000}"/>
    <cellStyle name="Comma 5 3 6 3 2 4 2" xfId="46911" xr:uid="{00000000-0005-0000-0000-0000B6C00000}"/>
    <cellStyle name="Comma 5 3 6 3 2 5" xfId="36466" xr:uid="{00000000-0005-0000-0000-0000B7C00000}"/>
    <cellStyle name="Comma 5 3 6 3 3" xfId="7524" xr:uid="{00000000-0005-0000-0000-0000B8C00000}"/>
    <cellStyle name="Comma 5 3 6 3 3 2" xfId="25928" xr:uid="{00000000-0005-0000-0000-0000B9C00000}"/>
    <cellStyle name="Comma 5 3 6 3 3 2 2" xfId="57311" xr:uid="{00000000-0005-0000-0000-0000BAC00000}"/>
    <cellStyle name="Comma 5 3 6 3 3 3" xfId="18155" xr:uid="{00000000-0005-0000-0000-0000BBC00000}"/>
    <cellStyle name="Comma 5 3 6 3 3 3 2" xfId="49538" xr:uid="{00000000-0005-0000-0000-0000BCC00000}"/>
    <cellStyle name="Comma 5 3 6 3 3 4" xfId="39098" xr:uid="{00000000-0005-0000-0000-0000BDC00000}"/>
    <cellStyle name="Comma 5 3 6 3 4" xfId="20674" xr:uid="{00000000-0005-0000-0000-0000BEC00000}"/>
    <cellStyle name="Comma 5 3 6 3 4 2" xfId="52057" xr:uid="{00000000-0005-0000-0000-0000BFC00000}"/>
    <cellStyle name="Comma 5 3 6 3 5" xfId="28556" xr:uid="{00000000-0005-0000-0000-0000C0C00000}"/>
    <cellStyle name="Comma 5 3 6 3 5 2" xfId="59938" xr:uid="{00000000-0005-0000-0000-0000C1C00000}"/>
    <cellStyle name="Comma 5 3 6 3 6" xfId="12898" xr:uid="{00000000-0005-0000-0000-0000C2C00000}"/>
    <cellStyle name="Comma 5 3 6 3 6 2" xfId="44284" xr:uid="{00000000-0005-0000-0000-0000C3C00000}"/>
    <cellStyle name="Comma 5 3 6 3 7" xfId="33836" xr:uid="{00000000-0005-0000-0000-0000C4C00000}"/>
    <cellStyle name="Comma 5 3 6 4" xfId="2122" xr:uid="{00000000-0005-0000-0000-0000C5C00000}"/>
    <cellStyle name="Comma 5 3 6 4 2" xfId="4822" xr:uid="{00000000-0005-0000-0000-0000C6C00000}"/>
    <cellStyle name="Comma 5 3 6 4 2 2" xfId="10183" xr:uid="{00000000-0005-0000-0000-0000C7C00000}"/>
    <cellStyle name="Comma 5 3 6 4 2 2 2" xfId="23302" xr:uid="{00000000-0005-0000-0000-0000C8C00000}"/>
    <cellStyle name="Comma 5 3 6 4 2 2 2 2" xfId="54685" xr:uid="{00000000-0005-0000-0000-0000C9C00000}"/>
    <cellStyle name="Comma 5 3 6 4 2 2 3" xfId="41731" xr:uid="{00000000-0005-0000-0000-0000CAC00000}"/>
    <cellStyle name="Comma 5 3 6 4 2 3" xfId="31184" xr:uid="{00000000-0005-0000-0000-0000CBC00000}"/>
    <cellStyle name="Comma 5 3 6 4 2 3 2" xfId="62566" xr:uid="{00000000-0005-0000-0000-0000CCC00000}"/>
    <cellStyle name="Comma 5 3 6 4 2 4" xfId="15527" xr:uid="{00000000-0005-0000-0000-0000CDC00000}"/>
    <cellStyle name="Comma 5 3 6 4 2 4 2" xfId="46912" xr:uid="{00000000-0005-0000-0000-0000CEC00000}"/>
    <cellStyle name="Comma 5 3 6 4 2 5" xfId="36467" xr:uid="{00000000-0005-0000-0000-0000CFC00000}"/>
    <cellStyle name="Comma 5 3 6 4 3" xfId="7525" xr:uid="{00000000-0005-0000-0000-0000D0C00000}"/>
    <cellStyle name="Comma 5 3 6 4 3 2" xfId="25929" xr:uid="{00000000-0005-0000-0000-0000D1C00000}"/>
    <cellStyle name="Comma 5 3 6 4 3 2 2" xfId="57312" xr:uid="{00000000-0005-0000-0000-0000D2C00000}"/>
    <cellStyle name="Comma 5 3 6 4 3 3" xfId="18156" xr:uid="{00000000-0005-0000-0000-0000D3C00000}"/>
    <cellStyle name="Comma 5 3 6 4 3 3 2" xfId="49539" xr:uid="{00000000-0005-0000-0000-0000D4C00000}"/>
    <cellStyle name="Comma 5 3 6 4 3 4" xfId="39099" xr:uid="{00000000-0005-0000-0000-0000D5C00000}"/>
    <cellStyle name="Comma 5 3 6 4 4" xfId="20675" xr:uid="{00000000-0005-0000-0000-0000D6C00000}"/>
    <cellStyle name="Comma 5 3 6 4 4 2" xfId="52058" xr:uid="{00000000-0005-0000-0000-0000D7C00000}"/>
    <cellStyle name="Comma 5 3 6 4 5" xfId="28557" xr:uid="{00000000-0005-0000-0000-0000D8C00000}"/>
    <cellStyle name="Comma 5 3 6 4 5 2" xfId="59939" xr:uid="{00000000-0005-0000-0000-0000D9C00000}"/>
    <cellStyle name="Comma 5 3 6 4 6" xfId="12899" xr:uid="{00000000-0005-0000-0000-0000DAC00000}"/>
    <cellStyle name="Comma 5 3 6 4 6 2" xfId="44285" xr:uid="{00000000-0005-0000-0000-0000DBC00000}"/>
    <cellStyle name="Comma 5 3 6 4 7" xfId="33837" xr:uid="{00000000-0005-0000-0000-0000DCC00000}"/>
    <cellStyle name="Comma 5 3 6 5" xfId="4818" xr:uid="{00000000-0005-0000-0000-0000DDC00000}"/>
    <cellStyle name="Comma 5 3 6 5 2" xfId="10179" xr:uid="{00000000-0005-0000-0000-0000DEC00000}"/>
    <cellStyle name="Comma 5 3 6 5 2 2" xfId="23298" xr:uid="{00000000-0005-0000-0000-0000DFC00000}"/>
    <cellStyle name="Comma 5 3 6 5 2 2 2" xfId="54681" xr:uid="{00000000-0005-0000-0000-0000E0C00000}"/>
    <cellStyle name="Comma 5 3 6 5 2 3" xfId="41727" xr:uid="{00000000-0005-0000-0000-0000E1C00000}"/>
    <cellStyle name="Comma 5 3 6 5 3" xfId="31180" xr:uid="{00000000-0005-0000-0000-0000E2C00000}"/>
    <cellStyle name="Comma 5 3 6 5 3 2" xfId="62562" xr:uid="{00000000-0005-0000-0000-0000E3C00000}"/>
    <cellStyle name="Comma 5 3 6 5 4" xfId="15523" xr:uid="{00000000-0005-0000-0000-0000E4C00000}"/>
    <cellStyle name="Comma 5 3 6 5 4 2" xfId="46908" xr:uid="{00000000-0005-0000-0000-0000E5C00000}"/>
    <cellStyle name="Comma 5 3 6 5 5" xfId="36463" xr:uid="{00000000-0005-0000-0000-0000E6C00000}"/>
    <cellStyle name="Comma 5 3 6 6" xfId="7521" xr:uid="{00000000-0005-0000-0000-0000E7C00000}"/>
    <cellStyle name="Comma 5 3 6 6 2" xfId="25925" xr:uid="{00000000-0005-0000-0000-0000E8C00000}"/>
    <cellStyle name="Comma 5 3 6 6 2 2" xfId="57308" xr:uid="{00000000-0005-0000-0000-0000E9C00000}"/>
    <cellStyle name="Comma 5 3 6 6 3" xfId="18152" xr:uid="{00000000-0005-0000-0000-0000EAC00000}"/>
    <cellStyle name="Comma 5 3 6 6 3 2" xfId="49535" xr:uid="{00000000-0005-0000-0000-0000EBC00000}"/>
    <cellStyle name="Comma 5 3 6 6 4" xfId="39095" xr:uid="{00000000-0005-0000-0000-0000ECC00000}"/>
    <cellStyle name="Comma 5 3 6 7" xfId="20671" xr:uid="{00000000-0005-0000-0000-0000EDC00000}"/>
    <cellStyle name="Comma 5 3 6 7 2" xfId="52054" xr:uid="{00000000-0005-0000-0000-0000EEC00000}"/>
    <cellStyle name="Comma 5 3 6 8" xfId="28553" xr:uid="{00000000-0005-0000-0000-0000EFC00000}"/>
    <cellStyle name="Comma 5 3 6 8 2" xfId="59935" xr:uid="{00000000-0005-0000-0000-0000F0C00000}"/>
    <cellStyle name="Comma 5 3 6 9" xfId="12895" xr:uid="{00000000-0005-0000-0000-0000F1C00000}"/>
    <cellStyle name="Comma 5 3 6 9 2" xfId="44281" xr:uid="{00000000-0005-0000-0000-0000F2C00000}"/>
    <cellStyle name="Comma 5 3 7" xfId="2123" xr:uid="{00000000-0005-0000-0000-0000F3C00000}"/>
    <cellStyle name="Comma 5 3 7 2" xfId="2124" xr:uid="{00000000-0005-0000-0000-0000F4C00000}"/>
    <cellStyle name="Comma 5 3 7 2 2" xfId="4824" xr:uid="{00000000-0005-0000-0000-0000F5C00000}"/>
    <cellStyle name="Comma 5 3 7 2 2 2" xfId="10185" xr:uid="{00000000-0005-0000-0000-0000F6C00000}"/>
    <cellStyle name="Comma 5 3 7 2 2 2 2" xfId="23304" xr:uid="{00000000-0005-0000-0000-0000F7C00000}"/>
    <cellStyle name="Comma 5 3 7 2 2 2 2 2" xfId="54687" xr:uid="{00000000-0005-0000-0000-0000F8C00000}"/>
    <cellStyle name="Comma 5 3 7 2 2 2 3" xfId="41733" xr:uid="{00000000-0005-0000-0000-0000F9C00000}"/>
    <cellStyle name="Comma 5 3 7 2 2 3" xfId="31186" xr:uid="{00000000-0005-0000-0000-0000FAC00000}"/>
    <cellStyle name="Comma 5 3 7 2 2 3 2" xfId="62568" xr:uid="{00000000-0005-0000-0000-0000FBC00000}"/>
    <cellStyle name="Comma 5 3 7 2 2 4" xfId="15529" xr:uid="{00000000-0005-0000-0000-0000FCC00000}"/>
    <cellStyle name="Comma 5 3 7 2 2 4 2" xfId="46914" xr:uid="{00000000-0005-0000-0000-0000FDC00000}"/>
    <cellStyle name="Comma 5 3 7 2 2 5" xfId="36469" xr:uid="{00000000-0005-0000-0000-0000FEC00000}"/>
    <cellStyle name="Comma 5 3 7 2 3" xfId="7527" xr:uid="{00000000-0005-0000-0000-0000FFC00000}"/>
    <cellStyle name="Comma 5 3 7 2 3 2" xfId="25931" xr:uid="{00000000-0005-0000-0000-000000C10000}"/>
    <cellStyle name="Comma 5 3 7 2 3 2 2" xfId="57314" xr:uid="{00000000-0005-0000-0000-000001C10000}"/>
    <cellStyle name="Comma 5 3 7 2 3 3" xfId="18158" xr:uid="{00000000-0005-0000-0000-000002C10000}"/>
    <cellStyle name="Comma 5 3 7 2 3 3 2" xfId="49541" xr:uid="{00000000-0005-0000-0000-000003C10000}"/>
    <cellStyle name="Comma 5 3 7 2 3 4" xfId="39101" xr:uid="{00000000-0005-0000-0000-000004C10000}"/>
    <cellStyle name="Comma 5 3 7 2 4" xfId="20677" xr:uid="{00000000-0005-0000-0000-000005C10000}"/>
    <cellStyle name="Comma 5 3 7 2 4 2" xfId="52060" xr:uid="{00000000-0005-0000-0000-000006C10000}"/>
    <cellStyle name="Comma 5 3 7 2 5" xfId="28559" xr:uid="{00000000-0005-0000-0000-000007C10000}"/>
    <cellStyle name="Comma 5 3 7 2 5 2" xfId="59941" xr:uid="{00000000-0005-0000-0000-000008C10000}"/>
    <cellStyle name="Comma 5 3 7 2 6" xfId="12901" xr:uid="{00000000-0005-0000-0000-000009C10000}"/>
    <cellStyle name="Comma 5 3 7 2 6 2" xfId="44287" xr:uid="{00000000-0005-0000-0000-00000AC10000}"/>
    <cellStyle name="Comma 5 3 7 2 7" xfId="33839" xr:uid="{00000000-0005-0000-0000-00000BC10000}"/>
    <cellStyle name="Comma 5 3 7 3" xfId="2125" xr:uid="{00000000-0005-0000-0000-00000CC10000}"/>
    <cellStyle name="Comma 5 3 7 3 2" xfId="4825" xr:uid="{00000000-0005-0000-0000-00000DC10000}"/>
    <cellStyle name="Comma 5 3 7 3 2 2" xfId="10186" xr:uid="{00000000-0005-0000-0000-00000EC10000}"/>
    <cellStyle name="Comma 5 3 7 3 2 2 2" xfId="23305" xr:uid="{00000000-0005-0000-0000-00000FC10000}"/>
    <cellStyle name="Comma 5 3 7 3 2 2 2 2" xfId="54688" xr:uid="{00000000-0005-0000-0000-000010C10000}"/>
    <cellStyle name="Comma 5 3 7 3 2 2 3" xfId="41734" xr:uid="{00000000-0005-0000-0000-000011C10000}"/>
    <cellStyle name="Comma 5 3 7 3 2 3" xfId="31187" xr:uid="{00000000-0005-0000-0000-000012C10000}"/>
    <cellStyle name="Comma 5 3 7 3 2 3 2" xfId="62569" xr:uid="{00000000-0005-0000-0000-000013C10000}"/>
    <cellStyle name="Comma 5 3 7 3 2 4" xfId="15530" xr:uid="{00000000-0005-0000-0000-000014C10000}"/>
    <cellStyle name="Comma 5 3 7 3 2 4 2" xfId="46915" xr:uid="{00000000-0005-0000-0000-000015C10000}"/>
    <cellStyle name="Comma 5 3 7 3 2 5" xfId="36470" xr:uid="{00000000-0005-0000-0000-000016C10000}"/>
    <cellStyle name="Comma 5 3 7 3 3" xfId="7528" xr:uid="{00000000-0005-0000-0000-000017C10000}"/>
    <cellStyle name="Comma 5 3 7 3 3 2" xfId="25932" xr:uid="{00000000-0005-0000-0000-000018C10000}"/>
    <cellStyle name="Comma 5 3 7 3 3 2 2" xfId="57315" xr:uid="{00000000-0005-0000-0000-000019C10000}"/>
    <cellStyle name="Comma 5 3 7 3 3 3" xfId="18159" xr:uid="{00000000-0005-0000-0000-00001AC10000}"/>
    <cellStyle name="Comma 5 3 7 3 3 3 2" xfId="49542" xr:uid="{00000000-0005-0000-0000-00001BC10000}"/>
    <cellStyle name="Comma 5 3 7 3 3 4" xfId="39102" xr:uid="{00000000-0005-0000-0000-00001CC10000}"/>
    <cellStyle name="Comma 5 3 7 3 4" xfId="20678" xr:uid="{00000000-0005-0000-0000-00001DC10000}"/>
    <cellStyle name="Comma 5 3 7 3 4 2" xfId="52061" xr:uid="{00000000-0005-0000-0000-00001EC10000}"/>
    <cellStyle name="Comma 5 3 7 3 5" xfId="28560" xr:uid="{00000000-0005-0000-0000-00001FC10000}"/>
    <cellStyle name="Comma 5 3 7 3 5 2" xfId="59942" xr:uid="{00000000-0005-0000-0000-000020C10000}"/>
    <cellStyle name="Comma 5 3 7 3 6" xfId="12902" xr:uid="{00000000-0005-0000-0000-000021C10000}"/>
    <cellStyle name="Comma 5 3 7 3 6 2" xfId="44288" xr:uid="{00000000-0005-0000-0000-000022C10000}"/>
    <cellStyle name="Comma 5 3 7 3 7" xfId="33840" xr:uid="{00000000-0005-0000-0000-000023C10000}"/>
    <cellStyle name="Comma 5 3 7 4" xfId="4823" xr:uid="{00000000-0005-0000-0000-000024C10000}"/>
    <cellStyle name="Comma 5 3 7 4 2" xfId="10184" xr:uid="{00000000-0005-0000-0000-000025C10000}"/>
    <cellStyle name="Comma 5 3 7 4 2 2" xfId="23303" xr:uid="{00000000-0005-0000-0000-000026C10000}"/>
    <cellStyle name="Comma 5 3 7 4 2 2 2" xfId="54686" xr:uid="{00000000-0005-0000-0000-000027C10000}"/>
    <cellStyle name="Comma 5 3 7 4 2 3" xfId="41732" xr:uid="{00000000-0005-0000-0000-000028C10000}"/>
    <cellStyle name="Comma 5 3 7 4 3" xfId="31185" xr:uid="{00000000-0005-0000-0000-000029C10000}"/>
    <cellStyle name="Comma 5 3 7 4 3 2" xfId="62567" xr:uid="{00000000-0005-0000-0000-00002AC10000}"/>
    <cellStyle name="Comma 5 3 7 4 4" xfId="15528" xr:uid="{00000000-0005-0000-0000-00002BC10000}"/>
    <cellStyle name="Comma 5 3 7 4 4 2" xfId="46913" xr:uid="{00000000-0005-0000-0000-00002CC10000}"/>
    <cellStyle name="Comma 5 3 7 4 5" xfId="36468" xr:uid="{00000000-0005-0000-0000-00002DC10000}"/>
    <cellStyle name="Comma 5 3 7 5" xfId="7526" xr:uid="{00000000-0005-0000-0000-00002EC10000}"/>
    <cellStyle name="Comma 5 3 7 5 2" xfId="25930" xr:uid="{00000000-0005-0000-0000-00002FC10000}"/>
    <cellStyle name="Comma 5 3 7 5 2 2" xfId="57313" xr:uid="{00000000-0005-0000-0000-000030C10000}"/>
    <cellStyle name="Comma 5 3 7 5 3" xfId="18157" xr:uid="{00000000-0005-0000-0000-000031C10000}"/>
    <cellStyle name="Comma 5 3 7 5 3 2" xfId="49540" xr:uid="{00000000-0005-0000-0000-000032C10000}"/>
    <cellStyle name="Comma 5 3 7 5 4" xfId="39100" xr:uid="{00000000-0005-0000-0000-000033C10000}"/>
    <cellStyle name="Comma 5 3 7 6" xfId="20676" xr:uid="{00000000-0005-0000-0000-000034C10000}"/>
    <cellStyle name="Comma 5 3 7 6 2" xfId="52059" xr:uid="{00000000-0005-0000-0000-000035C10000}"/>
    <cellStyle name="Comma 5 3 7 7" xfId="28558" xr:uid="{00000000-0005-0000-0000-000036C10000}"/>
    <cellStyle name="Comma 5 3 7 7 2" xfId="59940" xr:uid="{00000000-0005-0000-0000-000037C10000}"/>
    <cellStyle name="Comma 5 3 7 8" xfId="12900" xr:uid="{00000000-0005-0000-0000-000038C10000}"/>
    <cellStyle name="Comma 5 3 7 8 2" xfId="44286" xr:uid="{00000000-0005-0000-0000-000039C10000}"/>
    <cellStyle name="Comma 5 3 7 9" xfId="33838" xr:uid="{00000000-0005-0000-0000-00003AC10000}"/>
    <cellStyle name="Comma 5 3 8" xfId="2126" xr:uid="{00000000-0005-0000-0000-00003BC10000}"/>
    <cellStyle name="Comma 5 3 8 2" xfId="2127" xr:uid="{00000000-0005-0000-0000-00003CC10000}"/>
    <cellStyle name="Comma 5 3 8 2 2" xfId="4827" xr:uid="{00000000-0005-0000-0000-00003DC10000}"/>
    <cellStyle name="Comma 5 3 8 2 2 2" xfId="10188" xr:uid="{00000000-0005-0000-0000-00003EC10000}"/>
    <cellStyle name="Comma 5 3 8 2 2 2 2" xfId="23307" xr:uid="{00000000-0005-0000-0000-00003FC10000}"/>
    <cellStyle name="Comma 5 3 8 2 2 2 2 2" xfId="54690" xr:uid="{00000000-0005-0000-0000-000040C10000}"/>
    <cellStyle name="Comma 5 3 8 2 2 2 3" xfId="41736" xr:uid="{00000000-0005-0000-0000-000041C10000}"/>
    <cellStyle name="Comma 5 3 8 2 2 3" xfId="31189" xr:uid="{00000000-0005-0000-0000-000042C10000}"/>
    <cellStyle name="Comma 5 3 8 2 2 3 2" xfId="62571" xr:uid="{00000000-0005-0000-0000-000043C10000}"/>
    <cellStyle name="Comma 5 3 8 2 2 4" xfId="15532" xr:uid="{00000000-0005-0000-0000-000044C10000}"/>
    <cellStyle name="Comma 5 3 8 2 2 4 2" xfId="46917" xr:uid="{00000000-0005-0000-0000-000045C10000}"/>
    <cellStyle name="Comma 5 3 8 2 2 5" xfId="36472" xr:uid="{00000000-0005-0000-0000-000046C10000}"/>
    <cellStyle name="Comma 5 3 8 2 3" xfId="7530" xr:uid="{00000000-0005-0000-0000-000047C10000}"/>
    <cellStyle name="Comma 5 3 8 2 3 2" xfId="25934" xr:uid="{00000000-0005-0000-0000-000048C10000}"/>
    <cellStyle name="Comma 5 3 8 2 3 2 2" xfId="57317" xr:uid="{00000000-0005-0000-0000-000049C10000}"/>
    <cellStyle name="Comma 5 3 8 2 3 3" xfId="18161" xr:uid="{00000000-0005-0000-0000-00004AC10000}"/>
    <cellStyle name="Comma 5 3 8 2 3 3 2" xfId="49544" xr:uid="{00000000-0005-0000-0000-00004BC10000}"/>
    <cellStyle name="Comma 5 3 8 2 3 4" xfId="39104" xr:uid="{00000000-0005-0000-0000-00004CC10000}"/>
    <cellStyle name="Comma 5 3 8 2 4" xfId="20680" xr:uid="{00000000-0005-0000-0000-00004DC10000}"/>
    <cellStyle name="Comma 5 3 8 2 4 2" xfId="52063" xr:uid="{00000000-0005-0000-0000-00004EC10000}"/>
    <cellStyle name="Comma 5 3 8 2 5" xfId="28562" xr:uid="{00000000-0005-0000-0000-00004FC10000}"/>
    <cellStyle name="Comma 5 3 8 2 5 2" xfId="59944" xr:uid="{00000000-0005-0000-0000-000050C10000}"/>
    <cellStyle name="Comma 5 3 8 2 6" xfId="12904" xr:uid="{00000000-0005-0000-0000-000051C10000}"/>
    <cellStyle name="Comma 5 3 8 2 6 2" xfId="44290" xr:uid="{00000000-0005-0000-0000-000052C10000}"/>
    <cellStyle name="Comma 5 3 8 2 7" xfId="33842" xr:uid="{00000000-0005-0000-0000-000053C10000}"/>
    <cellStyle name="Comma 5 3 8 3" xfId="4826" xr:uid="{00000000-0005-0000-0000-000054C10000}"/>
    <cellStyle name="Comma 5 3 8 3 2" xfId="10187" xr:uid="{00000000-0005-0000-0000-000055C10000}"/>
    <cellStyle name="Comma 5 3 8 3 2 2" xfId="23306" xr:uid="{00000000-0005-0000-0000-000056C10000}"/>
    <cellStyle name="Comma 5 3 8 3 2 2 2" xfId="54689" xr:uid="{00000000-0005-0000-0000-000057C10000}"/>
    <cellStyle name="Comma 5 3 8 3 2 3" xfId="41735" xr:uid="{00000000-0005-0000-0000-000058C10000}"/>
    <cellStyle name="Comma 5 3 8 3 3" xfId="31188" xr:uid="{00000000-0005-0000-0000-000059C10000}"/>
    <cellStyle name="Comma 5 3 8 3 3 2" xfId="62570" xr:uid="{00000000-0005-0000-0000-00005AC10000}"/>
    <cellStyle name="Comma 5 3 8 3 4" xfId="15531" xr:uid="{00000000-0005-0000-0000-00005BC10000}"/>
    <cellStyle name="Comma 5 3 8 3 4 2" xfId="46916" xr:uid="{00000000-0005-0000-0000-00005CC10000}"/>
    <cellStyle name="Comma 5 3 8 3 5" xfId="36471" xr:uid="{00000000-0005-0000-0000-00005DC10000}"/>
    <cellStyle name="Comma 5 3 8 4" xfId="7529" xr:uid="{00000000-0005-0000-0000-00005EC10000}"/>
    <cellStyle name="Comma 5 3 8 4 2" xfId="25933" xr:uid="{00000000-0005-0000-0000-00005FC10000}"/>
    <cellStyle name="Comma 5 3 8 4 2 2" xfId="57316" xr:uid="{00000000-0005-0000-0000-000060C10000}"/>
    <cellStyle name="Comma 5 3 8 4 3" xfId="18160" xr:uid="{00000000-0005-0000-0000-000061C10000}"/>
    <cellStyle name="Comma 5 3 8 4 3 2" xfId="49543" xr:uid="{00000000-0005-0000-0000-000062C10000}"/>
    <cellStyle name="Comma 5 3 8 4 4" xfId="39103" xr:uid="{00000000-0005-0000-0000-000063C10000}"/>
    <cellStyle name="Comma 5 3 8 5" xfId="20679" xr:uid="{00000000-0005-0000-0000-000064C10000}"/>
    <cellStyle name="Comma 5 3 8 5 2" xfId="52062" xr:uid="{00000000-0005-0000-0000-000065C10000}"/>
    <cellStyle name="Comma 5 3 8 6" xfId="28561" xr:uid="{00000000-0005-0000-0000-000066C10000}"/>
    <cellStyle name="Comma 5 3 8 6 2" xfId="59943" xr:uid="{00000000-0005-0000-0000-000067C10000}"/>
    <cellStyle name="Comma 5 3 8 7" xfId="12903" xr:uid="{00000000-0005-0000-0000-000068C10000}"/>
    <cellStyle name="Comma 5 3 8 7 2" xfId="44289" xr:uid="{00000000-0005-0000-0000-000069C10000}"/>
    <cellStyle name="Comma 5 3 8 8" xfId="33841" xr:uid="{00000000-0005-0000-0000-00006AC10000}"/>
    <cellStyle name="Comma 5 3 9" xfId="2128" xr:uid="{00000000-0005-0000-0000-00006BC10000}"/>
    <cellStyle name="Comma 5 3 9 2" xfId="4828" xr:uid="{00000000-0005-0000-0000-00006CC10000}"/>
    <cellStyle name="Comma 5 3 9 2 2" xfId="10189" xr:uid="{00000000-0005-0000-0000-00006DC10000}"/>
    <cellStyle name="Comma 5 3 9 2 2 2" xfId="23308" xr:uid="{00000000-0005-0000-0000-00006EC10000}"/>
    <cellStyle name="Comma 5 3 9 2 2 2 2" xfId="54691" xr:uid="{00000000-0005-0000-0000-00006FC10000}"/>
    <cellStyle name="Comma 5 3 9 2 2 3" xfId="41737" xr:uid="{00000000-0005-0000-0000-000070C10000}"/>
    <cellStyle name="Comma 5 3 9 2 3" xfId="31190" xr:uid="{00000000-0005-0000-0000-000071C10000}"/>
    <cellStyle name="Comma 5 3 9 2 3 2" xfId="62572" xr:uid="{00000000-0005-0000-0000-000072C10000}"/>
    <cellStyle name="Comma 5 3 9 2 4" xfId="15533" xr:uid="{00000000-0005-0000-0000-000073C10000}"/>
    <cellStyle name="Comma 5 3 9 2 4 2" xfId="46918" xr:uid="{00000000-0005-0000-0000-000074C10000}"/>
    <cellStyle name="Comma 5 3 9 2 5" xfId="36473" xr:uid="{00000000-0005-0000-0000-000075C10000}"/>
    <cellStyle name="Comma 5 3 9 3" xfId="7531" xr:uid="{00000000-0005-0000-0000-000076C10000}"/>
    <cellStyle name="Comma 5 3 9 3 2" xfId="25935" xr:uid="{00000000-0005-0000-0000-000077C10000}"/>
    <cellStyle name="Comma 5 3 9 3 2 2" xfId="57318" xr:uid="{00000000-0005-0000-0000-000078C10000}"/>
    <cellStyle name="Comma 5 3 9 3 3" xfId="18162" xr:uid="{00000000-0005-0000-0000-000079C10000}"/>
    <cellStyle name="Comma 5 3 9 3 3 2" xfId="49545" xr:uid="{00000000-0005-0000-0000-00007AC10000}"/>
    <cellStyle name="Comma 5 3 9 3 4" xfId="39105" xr:uid="{00000000-0005-0000-0000-00007BC10000}"/>
    <cellStyle name="Comma 5 3 9 4" xfId="20681" xr:uid="{00000000-0005-0000-0000-00007CC10000}"/>
    <cellStyle name="Comma 5 3 9 4 2" xfId="52064" xr:uid="{00000000-0005-0000-0000-00007DC10000}"/>
    <cellStyle name="Comma 5 3 9 5" xfId="28563" xr:uid="{00000000-0005-0000-0000-00007EC10000}"/>
    <cellStyle name="Comma 5 3 9 5 2" xfId="59945" xr:uid="{00000000-0005-0000-0000-00007FC10000}"/>
    <cellStyle name="Comma 5 3 9 6" xfId="12905" xr:uid="{00000000-0005-0000-0000-000080C10000}"/>
    <cellStyle name="Comma 5 3 9 6 2" xfId="44291" xr:uid="{00000000-0005-0000-0000-000081C10000}"/>
    <cellStyle name="Comma 5 3 9 7" xfId="33843" xr:uid="{00000000-0005-0000-0000-000082C10000}"/>
    <cellStyle name="Comma 5 4" xfId="2129" xr:uid="{00000000-0005-0000-0000-000083C10000}"/>
    <cellStyle name="Comma 5 4 10" xfId="2130" xr:uid="{00000000-0005-0000-0000-000084C10000}"/>
    <cellStyle name="Comma 5 4 10 2" xfId="4830" xr:uid="{00000000-0005-0000-0000-000085C10000}"/>
    <cellStyle name="Comma 5 4 10 2 2" xfId="10191" xr:uid="{00000000-0005-0000-0000-000086C10000}"/>
    <cellStyle name="Comma 5 4 10 2 2 2" xfId="23310" xr:uid="{00000000-0005-0000-0000-000087C10000}"/>
    <cellStyle name="Comma 5 4 10 2 2 2 2" xfId="54693" xr:uid="{00000000-0005-0000-0000-000088C10000}"/>
    <cellStyle name="Comma 5 4 10 2 2 3" xfId="41739" xr:uid="{00000000-0005-0000-0000-000089C10000}"/>
    <cellStyle name="Comma 5 4 10 2 3" xfId="31192" xr:uid="{00000000-0005-0000-0000-00008AC10000}"/>
    <cellStyle name="Comma 5 4 10 2 3 2" xfId="62574" xr:uid="{00000000-0005-0000-0000-00008BC10000}"/>
    <cellStyle name="Comma 5 4 10 2 4" xfId="15535" xr:uid="{00000000-0005-0000-0000-00008CC10000}"/>
    <cellStyle name="Comma 5 4 10 2 4 2" xfId="46920" xr:uid="{00000000-0005-0000-0000-00008DC10000}"/>
    <cellStyle name="Comma 5 4 10 2 5" xfId="36475" xr:uid="{00000000-0005-0000-0000-00008EC10000}"/>
    <cellStyle name="Comma 5 4 10 3" xfId="7533" xr:uid="{00000000-0005-0000-0000-00008FC10000}"/>
    <cellStyle name="Comma 5 4 10 3 2" xfId="25937" xr:uid="{00000000-0005-0000-0000-000090C10000}"/>
    <cellStyle name="Comma 5 4 10 3 2 2" xfId="57320" xr:uid="{00000000-0005-0000-0000-000091C10000}"/>
    <cellStyle name="Comma 5 4 10 3 3" xfId="18164" xr:uid="{00000000-0005-0000-0000-000092C10000}"/>
    <cellStyle name="Comma 5 4 10 3 3 2" xfId="49547" xr:uid="{00000000-0005-0000-0000-000093C10000}"/>
    <cellStyle name="Comma 5 4 10 3 4" xfId="39107" xr:uid="{00000000-0005-0000-0000-000094C10000}"/>
    <cellStyle name="Comma 5 4 10 4" xfId="20683" xr:uid="{00000000-0005-0000-0000-000095C10000}"/>
    <cellStyle name="Comma 5 4 10 4 2" xfId="52066" xr:uid="{00000000-0005-0000-0000-000096C10000}"/>
    <cellStyle name="Comma 5 4 10 5" xfId="28565" xr:uid="{00000000-0005-0000-0000-000097C10000}"/>
    <cellStyle name="Comma 5 4 10 5 2" xfId="59947" xr:uid="{00000000-0005-0000-0000-000098C10000}"/>
    <cellStyle name="Comma 5 4 10 6" xfId="12907" xr:uid="{00000000-0005-0000-0000-000099C10000}"/>
    <cellStyle name="Comma 5 4 10 6 2" xfId="44293" xr:uid="{00000000-0005-0000-0000-00009AC10000}"/>
    <cellStyle name="Comma 5 4 10 7" xfId="33845" xr:uid="{00000000-0005-0000-0000-00009BC10000}"/>
    <cellStyle name="Comma 5 4 11" xfId="4829" xr:uid="{00000000-0005-0000-0000-00009CC10000}"/>
    <cellStyle name="Comma 5 4 11 2" xfId="10190" xr:uid="{00000000-0005-0000-0000-00009DC10000}"/>
    <cellStyle name="Comma 5 4 11 2 2" xfId="23309" xr:uid="{00000000-0005-0000-0000-00009EC10000}"/>
    <cellStyle name="Comma 5 4 11 2 2 2" xfId="54692" xr:uid="{00000000-0005-0000-0000-00009FC10000}"/>
    <cellStyle name="Comma 5 4 11 2 3" xfId="41738" xr:uid="{00000000-0005-0000-0000-0000A0C10000}"/>
    <cellStyle name="Comma 5 4 11 3" xfId="31191" xr:uid="{00000000-0005-0000-0000-0000A1C10000}"/>
    <cellStyle name="Comma 5 4 11 3 2" xfId="62573" xr:uid="{00000000-0005-0000-0000-0000A2C10000}"/>
    <cellStyle name="Comma 5 4 11 4" xfId="15534" xr:uid="{00000000-0005-0000-0000-0000A3C10000}"/>
    <cellStyle name="Comma 5 4 11 4 2" xfId="46919" xr:uid="{00000000-0005-0000-0000-0000A4C10000}"/>
    <cellStyle name="Comma 5 4 11 5" xfId="36474" xr:uid="{00000000-0005-0000-0000-0000A5C10000}"/>
    <cellStyle name="Comma 5 4 12" xfId="7532" xr:uid="{00000000-0005-0000-0000-0000A6C10000}"/>
    <cellStyle name="Comma 5 4 12 2" xfId="25936" xr:uid="{00000000-0005-0000-0000-0000A7C10000}"/>
    <cellStyle name="Comma 5 4 12 2 2" xfId="57319" xr:uid="{00000000-0005-0000-0000-0000A8C10000}"/>
    <cellStyle name="Comma 5 4 12 3" xfId="18163" xr:uid="{00000000-0005-0000-0000-0000A9C10000}"/>
    <cellStyle name="Comma 5 4 12 3 2" xfId="49546" xr:uid="{00000000-0005-0000-0000-0000AAC10000}"/>
    <cellStyle name="Comma 5 4 12 4" xfId="39106" xr:uid="{00000000-0005-0000-0000-0000ABC10000}"/>
    <cellStyle name="Comma 5 4 13" xfId="20682" xr:uid="{00000000-0005-0000-0000-0000ACC10000}"/>
    <cellStyle name="Comma 5 4 13 2" xfId="52065" xr:uid="{00000000-0005-0000-0000-0000ADC10000}"/>
    <cellStyle name="Comma 5 4 14" xfId="28564" xr:uid="{00000000-0005-0000-0000-0000AEC10000}"/>
    <cellStyle name="Comma 5 4 14 2" xfId="59946" xr:uid="{00000000-0005-0000-0000-0000AFC10000}"/>
    <cellStyle name="Comma 5 4 15" xfId="12906" xr:uid="{00000000-0005-0000-0000-0000B0C10000}"/>
    <cellStyle name="Comma 5 4 15 2" xfId="44292" xr:uid="{00000000-0005-0000-0000-0000B1C10000}"/>
    <cellStyle name="Comma 5 4 16" xfId="33844" xr:uid="{00000000-0005-0000-0000-0000B2C10000}"/>
    <cellStyle name="Comma 5 4 2" xfId="2131" xr:uid="{00000000-0005-0000-0000-0000B3C10000}"/>
    <cellStyle name="Comma 5 4 2 10" xfId="4831" xr:uid="{00000000-0005-0000-0000-0000B4C10000}"/>
    <cellStyle name="Comma 5 4 2 10 2" xfId="10192" xr:uid="{00000000-0005-0000-0000-0000B5C10000}"/>
    <cellStyle name="Comma 5 4 2 10 2 2" xfId="23311" xr:uid="{00000000-0005-0000-0000-0000B6C10000}"/>
    <cellStyle name="Comma 5 4 2 10 2 2 2" xfId="54694" xr:uid="{00000000-0005-0000-0000-0000B7C10000}"/>
    <cellStyle name="Comma 5 4 2 10 2 3" xfId="41740" xr:uid="{00000000-0005-0000-0000-0000B8C10000}"/>
    <cellStyle name="Comma 5 4 2 10 3" xfId="31193" xr:uid="{00000000-0005-0000-0000-0000B9C10000}"/>
    <cellStyle name="Comma 5 4 2 10 3 2" xfId="62575" xr:uid="{00000000-0005-0000-0000-0000BAC10000}"/>
    <cellStyle name="Comma 5 4 2 10 4" xfId="15536" xr:uid="{00000000-0005-0000-0000-0000BBC10000}"/>
    <cellStyle name="Comma 5 4 2 10 4 2" xfId="46921" xr:uid="{00000000-0005-0000-0000-0000BCC10000}"/>
    <cellStyle name="Comma 5 4 2 10 5" xfId="36476" xr:uid="{00000000-0005-0000-0000-0000BDC10000}"/>
    <cellStyle name="Comma 5 4 2 11" xfId="7534" xr:uid="{00000000-0005-0000-0000-0000BEC10000}"/>
    <cellStyle name="Comma 5 4 2 11 2" xfId="25938" xr:uid="{00000000-0005-0000-0000-0000BFC10000}"/>
    <cellStyle name="Comma 5 4 2 11 2 2" xfId="57321" xr:uid="{00000000-0005-0000-0000-0000C0C10000}"/>
    <cellStyle name="Comma 5 4 2 11 3" xfId="18165" xr:uid="{00000000-0005-0000-0000-0000C1C10000}"/>
    <cellStyle name="Comma 5 4 2 11 3 2" xfId="49548" xr:uid="{00000000-0005-0000-0000-0000C2C10000}"/>
    <cellStyle name="Comma 5 4 2 11 4" xfId="39108" xr:uid="{00000000-0005-0000-0000-0000C3C10000}"/>
    <cellStyle name="Comma 5 4 2 12" xfId="20684" xr:uid="{00000000-0005-0000-0000-0000C4C10000}"/>
    <cellStyle name="Comma 5 4 2 12 2" xfId="52067" xr:uid="{00000000-0005-0000-0000-0000C5C10000}"/>
    <cellStyle name="Comma 5 4 2 13" xfId="28566" xr:uid="{00000000-0005-0000-0000-0000C6C10000}"/>
    <cellStyle name="Comma 5 4 2 13 2" xfId="59948" xr:uid="{00000000-0005-0000-0000-0000C7C10000}"/>
    <cellStyle name="Comma 5 4 2 14" xfId="12908" xr:uid="{00000000-0005-0000-0000-0000C8C10000}"/>
    <cellStyle name="Comma 5 4 2 14 2" xfId="44294" xr:uid="{00000000-0005-0000-0000-0000C9C10000}"/>
    <cellStyle name="Comma 5 4 2 15" xfId="33846" xr:uid="{00000000-0005-0000-0000-0000CAC10000}"/>
    <cellStyle name="Comma 5 4 2 2" xfId="2132" xr:uid="{00000000-0005-0000-0000-0000CBC10000}"/>
    <cellStyle name="Comma 5 4 2 2 10" xfId="33847" xr:uid="{00000000-0005-0000-0000-0000CCC10000}"/>
    <cellStyle name="Comma 5 4 2 2 2" xfId="2133" xr:uid="{00000000-0005-0000-0000-0000CDC10000}"/>
    <cellStyle name="Comma 5 4 2 2 2 2" xfId="2134" xr:uid="{00000000-0005-0000-0000-0000CEC10000}"/>
    <cellStyle name="Comma 5 4 2 2 2 2 2" xfId="4834" xr:uid="{00000000-0005-0000-0000-0000CFC10000}"/>
    <cellStyle name="Comma 5 4 2 2 2 2 2 2" xfId="10195" xr:uid="{00000000-0005-0000-0000-0000D0C10000}"/>
    <cellStyle name="Comma 5 4 2 2 2 2 2 2 2" xfId="23314" xr:uid="{00000000-0005-0000-0000-0000D1C10000}"/>
    <cellStyle name="Comma 5 4 2 2 2 2 2 2 2 2" xfId="54697" xr:uid="{00000000-0005-0000-0000-0000D2C10000}"/>
    <cellStyle name="Comma 5 4 2 2 2 2 2 2 3" xfId="41743" xr:uid="{00000000-0005-0000-0000-0000D3C10000}"/>
    <cellStyle name="Comma 5 4 2 2 2 2 2 3" xfId="31196" xr:uid="{00000000-0005-0000-0000-0000D4C10000}"/>
    <cellStyle name="Comma 5 4 2 2 2 2 2 3 2" xfId="62578" xr:uid="{00000000-0005-0000-0000-0000D5C10000}"/>
    <cellStyle name="Comma 5 4 2 2 2 2 2 4" xfId="15539" xr:uid="{00000000-0005-0000-0000-0000D6C10000}"/>
    <cellStyle name="Comma 5 4 2 2 2 2 2 4 2" xfId="46924" xr:uid="{00000000-0005-0000-0000-0000D7C10000}"/>
    <cellStyle name="Comma 5 4 2 2 2 2 2 5" xfId="36479" xr:uid="{00000000-0005-0000-0000-0000D8C10000}"/>
    <cellStyle name="Comma 5 4 2 2 2 2 3" xfId="7537" xr:uid="{00000000-0005-0000-0000-0000D9C10000}"/>
    <cellStyle name="Comma 5 4 2 2 2 2 3 2" xfId="25941" xr:uid="{00000000-0005-0000-0000-0000DAC10000}"/>
    <cellStyle name="Comma 5 4 2 2 2 2 3 2 2" xfId="57324" xr:uid="{00000000-0005-0000-0000-0000DBC10000}"/>
    <cellStyle name="Comma 5 4 2 2 2 2 3 3" xfId="18168" xr:uid="{00000000-0005-0000-0000-0000DCC10000}"/>
    <cellStyle name="Comma 5 4 2 2 2 2 3 3 2" xfId="49551" xr:uid="{00000000-0005-0000-0000-0000DDC10000}"/>
    <cellStyle name="Comma 5 4 2 2 2 2 3 4" xfId="39111" xr:uid="{00000000-0005-0000-0000-0000DEC10000}"/>
    <cellStyle name="Comma 5 4 2 2 2 2 4" xfId="20687" xr:uid="{00000000-0005-0000-0000-0000DFC10000}"/>
    <cellStyle name="Comma 5 4 2 2 2 2 4 2" xfId="52070" xr:uid="{00000000-0005-0000-0000-0000E0C10000}"/>
    <cellStyle name="Comma 5 4 2 2 2 2 5" xfId="28569" xr:uid="{00000000-0005-0000-0000-0000E1C10000}"/>
    <cellStyle name="Comma 5 4 2 2 2 2 5 2" xfId="59951" xr:uid="{00000000-0005-0000-0000-0000E2C10000}"/>
    <cellStyle name="Comma 5 4 2 2 2 2 6" xfId="12911" xr:uid="{00000000-0005-0000-0000-0000E3C10000}"/>
    <cellStyle name="Comma 5 4 2 2 2 2 6 2" xfId="44297" xr:uid="{00000000-0005-0000-0000-0000E4C10000}"/>
    <cellStyle name="Comma 5 4 2 2 2 2 7" xfId="33849" xr:uid="{00000000-0005-0000-0000-0000E5C10000}"/>
    <cellStyle name="Comma 5 4 2 2 2 3" xfId="4833" xr:uid="{00000000-0005-0000-0000-0000E6C10000}"/>
    <cellStyle name="Comma 5 4 2 2 2 3 2" xfId="10194" xr:uid="{00000000-0005-0000-0000-0000E7C10000}"/>
    <cellStyle name="Comma 5 4 2 2 2 3 2 2" xfId="23313" xr:uid="{00000000-0005-0000-0000-0000E8C10000}"/>
    <cellStyle name="Comma 5 4 2 2 2 3 2 2 2" xfId="54696" xr:uid="{00000000-0005-0000-0000-0000E9C10000}"/>
    <cellStyle name="Comma 5 4 2 2 2 3 2 3" xfId="41742" xr:uid="{00000000-0005-0000-0000-0000EAC10000}"/>
    <cellStyle name="Comma 5 4 2 2 2 3 3" xfId="31195" xr:uid="{00000000-0005-0000-0000-0000EBC10000}"/>
    <cellStyle name="Comma 5 4 2 2 2 3 3 2" xfId="62577" xr:uid="{00000000-0005-0000-0000-0000ECC10000}"/>
    <cellStyle name="Comma 5 4 2 2 2 3 4" xfId="15538" xr:uid="{00000000-0005-0000-0000-0000EDC10000}"/>
    <cellStyle name="Comma 5 4 2 2 2 3 4 2" xfId="46923" xr:uid="{00000000-0005-0000-0000-0000EEC10000}"/>
    <cellStyle name="Comma 5 4 2 2 2 3 5" xfId="36478" xr:uid="{00000000-0005-0000-0000-0000EFC10000}"/>
    <cellStyle name="Comma 5 4 2 2 2 4" xfId="7536" xr:uid="{00000000-0005-0000-0000-0000F0C10000}"/>
    <cellStyle name="Comma 5 4 2 2 2 4 2" xfId="25940" xr:uid="{00000000-0005-0000-0000-0000F1C10000}"/>
    <cellStyle name="Comma 5 4 2 2 2 4 2 2" xfId="57323" xr:uid="{00000000-0005-0000-0000-0000F2C10000}"/>
    <cellStyle name="Comma 5 4 2 2 2 4 3" xfId="18167" xr:uid="{00000000-0005-0000-0000-0000F3C10000}"/>
    <cellStyle name="Comma 5 4 2 2 2 4 3 2" xfId="49550" xr:uid="{00000000-0005-0000-0000-0000F4C10000}"/>
    <cellStyle name="Comma 5 4 2 2 2 4 4" xfId="39110" xr:uid="{00000000-0005-0000-0000-0000F5C10000}"/>
    <cellStyle name="Comma 5 4 2 2 2 5" xfId="20686" xr:uid="{00000000-0005-0000-0000-0000F6C10000}"/>
    <cellStyle name="Comma 5 4 2 2 2 5 2" xfId="52069" xr:uid="{00000000-0005-0000-0000-0000F7C10000}"/>
    <cellStyle name="Comma 5 4 2 2 2 6" xfId="28568" xr:uid="{00000000-0005-0000-0000-0000F8C10000}"/>
    <cellStyle name="Comma 5 4 2 2 2 6 2" xfId="59950" xr:uid="{00000000-0005-0000-0000-0000F9C10000}"/>
    <cellStyle name="Comma 5 4 2 2 2 7" xfId="12910" xr:uid="{00000000-0005-0000-0000-0000FAC10000}"/>
    <cellStyle name="Comma 5 4 2 2 2 7 2" xfId="44296" xr:uid="{00000000-0005-0000-0000-0000FBC10000}"/>
    <cellStyle name="Comma 5 4 2 2 2 8" xfId="33848" xr:uid="{00000000-0005-0000-0000-0000FCC10000}"/>
    <cellStyle name="Comma 5 4 2 2 3" xfId="2135" xr:uid="{00000000-0005-0000-0000-0000FDC10000}"/>
    <cellStyle name="Comma 5 4 2 2 3 2" xfId="4835" xr:uid="{00000000-0005-0000-0000-0000FEC10000}"/>
    <cellStyle name="Comma 5 4 2 2 3 2 2" xfId="10196" xr:uid="{00000000-0005-0000-0000-0000FFC10000}"/>
    <cellStyle name="Comma 5 4 2 2 3 2 2 2" xfId="23315" xr:uid="{00000000-0005-0000-0000-000000C20000}"/>
    <cellStyle name="Comma 5 4 2 2 3 2 2 2 2" xfId="54698" xr:uid="{00000000-0005-0000-0000-000001C20000}"/>
    <cellStyle name="Comma 5 4 2 2 3 2 2 3" xfId="41744" xr:uid="{00000000-0005-0000-0000-000002C20000}"/>
    <cellStyle name="Comma 5 4 2 2 3 2 3" xfId="31197" xr:uid="{00000000-0005-0000-0000-000003C20000}"/>
    <cellStyle name="Comma 5 4 2 2 3 2 3 2" xfId="62579" xr:uid="{00000000-0005-0000-0000-000004C20000}"/>
    <cellStyle name="Comma 5 4 2 2 3 2 4" xfId="15540" xr:uid="{00000000-0005-0000-0000-000005C20000}"/>
    <cellStyle name="Comma 5 4 2 2 3 2 4 2" xfId="46925" xr:uid="{00000000-0005-0000-0000-000006C20000}"/>
    <cellStyle name="Comma 5 4 2 2 3 2 5" xfId="36480" xr:uid="{00000000-0005-0000-0000-000007C20000}"/>
    <cellStyle name="Comma 5 4 2 2 3 3" xfId="7538" xr:uid="{00000000-0005-0000-0000-000008C20000}"/>
    <cellStyle name="Comma 5 4 2 2 3 3 2" xfId="25942" xr:uid="{00000000-0005-0000-0000-000009C20000}"/>
    <cellStyle name="Comma 5 4 2 2 3 3 2 2" xfId="57325" xr:uid="{00000000-0005-0000-0000-00000AC20000}"/>
    <cellStyle name="Comma 5 4 2 2 3 3 3" xfId="18169" xr:uid="{00000000-0005-0000-0000-00000BC20000}"/>
    <cellStyle name="Comma 5 4 2 2 3 3 3 2" xfId="49552" xr:uid="{00000000-0005-0000-0000-00000CC20000}"/>
    <cellStyle name="Comma 5 4 2 2 3 3 4" xfId="39112" xr:uid="{00000000-0005-0000-0000-00000DC20000}"/>
    <cellStyle name="Comma 5 4 2 2 3 4" xfId="20688" xr:uid="{00000000-0005-0000-0000-00000EC20000}"/>
    <cellStyle name="Comma 5 4 2 2 3 4 2" xfId="52071" xr:uid="{00000000-0005-0000-0000-00000FC20000}"/>
    <cellStyle name="Comma 5 4 2 2 3 5" xfId="28570" xr:uid="{00000000-0005-0000-0000-000010C20000}"/>
    <cellStyle name="Comma 5 4 2 2 3 5 2" xfId="59952" xr:uid="{00000000-0005-0000-0000-000011C20000}"/>
    <cellStyle name="Comma 5 4 2 2 3 6" xfId="12912" xr:uid="{00000000-0005-0000-0000-000012C20000}"/>
    <cellStyle name="Comma 5 4 2 2 3 6 2" xfId="44298" xr:uid="{00000000-0005-0000-0000-000013C20000}"/>
    <cellStyle name="Comma 5 4 2 2 3 7" xfId="33850" xr:uid="{00000000-0005-0000-0000-000014C20000}"/>
    <cellStyle name="Comma 5 4 2 2 4" xfId="2136" xr:uid="{00000000-0005-0000-0000-000015C20000}"/>
    <cellStyle name="Comma 5 4 2 2 4 2" xfId="4836" xr:uid="{00000000-0005-0000-0000-000016C20000}"/>
    <cellStyle name="Comma 5 4 2 2 4 2 2" xfId="10197" xr:uid="{00000000-0005-0000-0000-000017C20000}"/>
    <cellStyle name="Comma 5 4 2 2 4 2 2 2" xfId="23316" xr:uid="{00000000-0005-0000-0000-000018C20000}"/>
    <cellStyle name="Comma 5 4 2 2 4 2 2 2 2" xfId="54699" xr:uid="{00000000-0005-0000-0000-000019C20000}"/>
    <cellStyle name="Comma 5 4 2 2 4 2 2 3" xfId="41745" xr:uid="{00000000-0005-0000-0000-00001AC20000}"/>
    <cellStyle name="Comma 5 4 2 2 4 2 3" xfId="31198" xr:uid="{00000000-0005-0000-0000-00001BC20000}"/>
    <cellStyle name="Comma 5 4 2 2 4 2 3 2" xfId="62580" xr:uid="{00000000-0005-0000-0000-00001CC20000}"/>
    <cellStyle name="Comma 5 4 2 2 4 2 4" xfId="15541" xr:uid="{00000000-0005-0000-0000-00001DC20000}"/>
    <cellStyle name="Comma 5 4 2 2 4 2 4 2" xfId="46926" xr:uid="{00000000-0005-0000-0000-00001EC20000}"/>
    <cellStyle name="Comma 5 4 2 2 4 2 5" xfId="36481" xr:uid="{00000000-0005-0000-0000-00001FC20000}"/>
    <cellStyle name="Comma 5 4 2 2 4 3" xfId="7539" xr:uid="{00000000-0005-0000-0000-000020C20000}"/>
    <cellStyle name="Comma 5 4 2 2 4 3 2" xfId="25943" xr:uid="{00000000-0005-0000-0000-000021C20000}"/>
    <cellStyle name="Comma 5 4 2 2 4 3 2 2" xfId="57326" xr:uid="{00000000-0005-0000-0000-000022C20000}"/>
    <cellStyle name="Comma 5 4 2 2 4 3 3" xfId="18170" xr:uid="{00000000-0005-0000-0000-000023C20000}"/>
    <cellStyle name="Comma 5 4 2 2 4 3 3 2" xfId="49553" xr:uid="{00000000-0005-0000-0000-000024C20000}"/>
    <cellStyle name="Comma 5 4 2 2 4 3 4" xfId="39113" xr:uid="{00000000-0005-0000-0000-000025C20000}"/>
    <cellStyle name="Comma 5 4 2 2 4 4" xfId="20689" xr:uid="{00000000-0005-0000-0000-000026C20000}"/>
    <cellStyle name="Comma 5 4 2 2 4 4 2" xfId="52072" xr:uid="{00000000-0005-0000-0000-000027C20000}"/>
    <cellStyle name="Comma 5 4 2 2 4 5" xfId="28571" xr:uid="{00000000-0005-0000-0000-000028C20000}"/>
    <cellStyle name="Comma 5 4 2 2 4 5 2" xfId="59953" xr:uid="{00000000-0005-0000-0000-000029C20000}"/>
    <cellStyle name="Comma 5 4 2 2 4 6" xfId="12913" xr:uid="{00000000-0005-0000-0000-00002AC20000}"/>
    <cellStyle name="Comma 5 4 2 2 4 6 2" xfId="44299" xr:uid="{00000000-0005-0000-0000-00002BC20000}"/>
    <cellStyle name="Comma 5 4 2 2 4 7" xfId="33851" xr:uid="{00000000-0005-0000-0000-00002CC20000}"/>
    <cellStyle name="Comma 5 4 2 2 5" xfId="4832" xr:uid="{00000000-0005-0000-0000-00002DC20000}"/>
    <cellStyle name="Comma 5 4 2 2 5 2" xfId="10193" xr:uid="{00000000-0005-0000-0000-00002EC20000}"/>
    <cellStyle name="Comma 5 4 2 2 5 2 2" xfId="23312" xr:uid="{00000000-0005-0000-0000-00002FC20000}"/>
    <cellStyle name="Comma 5 4 2 2 5 2 2 2" xfId="54695" xr:uid="{00000000-0005-0000-0000-000030C20000}"/>
    <cellStyle name="Comma 5 4 2 2 5 2 3" xfId="41741" xr:uid="{00000000-0005-0000-0000-000031C20000}"/>
    <cellStyle name="Comma 5 4 2 2 5 3" xfId="31194" xr:uid="{00000000-0005-0000-0000-000032C20000}"/>
    <cellStyle name="Comma 5 4 2 2 5 3 2" xfId="62576" xr:uid="{00000000-0005-0000-0000-000033C20000}"/>
    <cellStyle name="Comma 5 4 2 2 5 4" xfId="15537" xr:uid="{00000000-0005-0000-0000-000034C20000}"/>
    <cellStyle name="Comma 5 4 2 2 5 4 2" xfId="46922" xr:uid="{00000000-0005-0000-0000-000035C20000}"/>
    <cellStyle name="Comma 5 4 2 2 5 5" xfId="36477" xr:uid="{00000000-0005-0000-0000-000036C20000}"/>
    <cellStyle name="Comma 5 4 2 2 6" xfId="7535" xr:uid="{00000000-0005-0000-0000-000037C20000}"/>
    <cellStyle name="Comma 5 4 2 2 6 2" xfId="25939" xr:uid="{00000000-0005-0000-0000-000038C20000}"/>
    <cellStyle name="Comma 5 4 2 2 6 2 2" xfId="57322" xr:uid="{00000000-0005-0000-0000-000039C20000}"/>
    <cellStyle name="Comma 5 4 2 2 6 3" xfId="18166" xr:uid="{00000000-0005-0000-0000-00003AC20000}"/>
    <cellStyle name="Comma 5 4 2 2 6 3 2" xfId="49549" xr:uid="{00000000-0005-0000-0000-00003BC20000}"/>
    <cellStyle name="Comma 5 4 2 2 6 4" xfId="39109" xr:uid="{00000000-0005-0000-0000-00003CC20000}"/>
    <cellStyle name="Comma 5 4 2 2 7" xfId="20685" xr:uid="{00000000-0005-0000-0000-00003DC20000}"/>
    <cellStyle name="Comma 5 4 2 2 7 2" xfId="52068" xr:uid="{00000000-0005-0000-0000-00003EC20000}"/>
    <cellStyle name="Comma 5 4 2 2 8" xfId="28567" xr:uid="{00000000-0005-0000-0000-00003FC20000}"/>
    <cellStyle name="Comma 5 4 2 2 8 2" xfId="59949" xr:uid="{00000000-0005-0000-0000-000040C20000}"/>
    <cellStyle name="Comma 5 4 2 2 9" xfId="12909" xr:uid="{00000000-0005-0000-0000-000041C20000}"/>
    <cellStyle name="Comma 5 4 2 2 9 2" xfId="44295" xr:uid="{00000000-0005-0000-0000-000042C20000}"/>
    <cellStyle name="Comma 5 4 2 3" xfId="2137" xr:uid="{00000000-0005-0000-0000-000043C20000}"/>
    <cellStyle name="Comma 5 4 2 3 10" xfId="33852" xr:uid="{00000000-0005-0000-0000-000044C20000}"/>
    <cellStyle name="Comma 5 4 2 3 2" xfId="2138" xr:uid="{00000000-0005-0000-0000-000045C20000}"/>
    <cellStyle name="Comma 5 4 2 3 2 2" xfId="2139" xr:uid="{00000000-0005-0000-0000-000046C20000}"/>
    <cellStyle name="Comma 5 4 2 3 2 2 2" xfId="4839" xr:uid="{00000000-0005-0000-0000-000047C20000}"/>
    <cellStyle name="Comma 5 4 2 3 2 2 2 2" xfId="10200" xr:uid="{00000000-0005-0000-0000-000048C20000}"/>
    <cellStyle name="Comma 5 4 2 3 2 2 2 2 2" xfId="23319" xr:uid="{00000000-0005-0000-0000-000049C20000}"/>
    <cellStyle name="Comma 5 4 2 3 2 2 2 2 2 2" xfId="54702" xr:uid="{00000000-0005-0000-0000-00004AC20000}"/>
    <cellStyle name="Comma 5 4 2 3 2 2 2 2 3" xfId="41748" xr:uid="{00000000-0005-0000-0000-00004BC20000}"/>
    <cellStyle name="Comma 5 4 2 3 2 2 2 3" xfId="31201" xr:uid="{00000000-0005-0000-0000-00004CC20000}"/>
    <cellStyle name="Comma 5 4 2 3 2 2 2 3 2" xfId="62583" xr:uid="{00000000-0005-0000-0000-00004DC20000}"/>
    <cellStyle name="Comma 5 4 2 3 2 2 2 4" xfId="15544" xr:uid="{00000000-0005-0000-0000-00004EC20000}"/>
    <cellStyle name="Comma 5 4 2 3 2 2 2 4 2" xfId="46929" xr:uid="{00000000-0005-0000-0000-00004FC20000}"/>
    <cellStyle name="Comma 5 4 2 3 2 2 2 5" xfId="36484" xr:uid="{00000000-0005-0000-0000-000050C20000}"/>
    <cellStyle name="Comma 5 4 2 3 2 2 3" xfId="7542" xr:uid="{00000000-0005-0000-0000-000051C20000}"/>
    <cellStyle name="Comma 5 4 2 3 2 2 3 2" xfId="25946" xr:uid="{00000000-0005-0000-0000-000052C20000}"/>
    <cellStyle name="Comma 5 4 2 3 2 2 3 2 2" xfId="57329" xr:uid="{00000000-0005-0000-0000-000053C20000}"/>
    <cellStyle name="Comma 5 4 2 3 2 2 3 3" xfId="18173" xr:uid="{00000000-0005-0000-0000-000054C20000}"/>
    <cellStyle name="Comma 5 4 2 3 2 2 3 3 2" xfId="49556" xr:uid="{00000000-0005-0000-0000-000055C20000}"/>
    <cellStyle name="Comma 5 4 2 3 2 2 3 4" xfId="39116" xr:uid="{00000000-0005-0000-0000-000056C20000}"/>
    <cellStyle name="Comma 5 4 2 3 2 2 4" xfId="20692" xr:uid="{00000000-0005-0000-0000-000057C20000}"/>
    <cellStyle name="Comma 5 4 2 3 2 2 4 2" xfId="52075" xr:uid="{00000000-0005-0000-0000-000058C20000}"/>
    <cellStyle name="Comma 5 4 2 3 2 2 5" xfId="28574" xr:uid="{00000000-0005-0000-0000-000059C20000}"/>
    <cellStyle name="Comma 5 4 2 3 2 2 5 2" xfId="59956" xr:uid="{00000000-0005-0000-0000-00005AC20000}"/>
    <cellStyle name="Comma 5 4 2 3 2 2 6" xfId="12916" xr:uid="{00000000-0005-0000-0000-00005BC20000}"/>
    <cellStyle name="Comma 5 4 2 3 2 2 6 2" xfId="44302" xr:uid="{00000000-0005-0000-0000-00005CC20000}"/>
    <cellStyle name="Comma 5 4 2 3 2 2 7" xfId="33854" xr:uid="{00000000-0005-0000-0000-00005DC20000}"/>
    <cellStyle name="Comma 5 4 2 3 2 3" xfId="4838" xr:uid="{00000000-0005-0000-0000-00005EC20000}"/>
    <cellStyle name="Comma 5 4 2 3 2 3 2" xfId="10199" xr:uid="{00000000-0005-0000-0000-00005FC20000}"/>
    <cellStyle name="Comma 5 4 2 3 2 3 2 2" xfId="23318" xr:uid="{00000000-0005-0000-0000-000060C20000}"/>
    <cellStyle name="Comma 5 4 2 3 2 3 2 2 2" xfId="54701" xr:uid="{00000000-0005-0000-0000-000061C20000}"/>
    <cellStyle name="Comma 5 4 2 3 2 3 2 3" xfId="41747" xr:uid="{00000000-0005-0000-0000-000062C20000}"/>
    <cellStyle name="Comma 5 4 2 3 2 3 3" xfId="31200" xr:uid="{00000000-0005-0000-0000-000063C20000}"/>
    <cellStyle name="Comma 5 4 2 3 2 3 3 2" xfId="62582" xr:uid="{00000000-0005-0000-0000-000064C20000}"/>
    <cellStyle name="Comma 5 4 2 3 2 3 4" xfId="15543" xr:uid="{00000000-0005-0000-0000-000065C20000}"/>
    <cellStyle name="Comma 5 4 2 3 2 3 4 2" xfId="46928" xr:uid="{00000000-0005-0000-0000-000066C20000}"/>
    <cellStyle name="Comma 5 4 2 3 2 3 5" xfId="36483" xr:uid="{00000000-0005-0000-0000-000067C20000}"/>
    <cellStyle name="Comma 5 4 2 3 2 4" xfId="7541" xr:uid="{00000000-0005-0000-0000-000068C20000}"/>
    <cellStyle name="Comma 5 4 2 3 2 4 2" xfId="25945" xr:uid="{00000000-0005-0000-0000-000069C20000}"/>
    <cellStyle name="Comma 5 4 2 3 2 4 2 2" xfId="57328" xr:uid="{00000000-0005-0000-0000-00006AC20000}"/>
    <cellStyle name="Comma 5 4 2 3 2 4 3" xfId="18172" xr:uid="{00000000-0005-0000-0000-00006BC20000}"/>
    <cellStyle name="Comma 5 4 2 3 2 4 3 2" xfId="49555" xr:uid="{00000000-0005-0000-0000-00006CC20000}"/>
    <cellStyle name="Comma 5 4 2 3 2 4 4" xfId="39115" xr:uid="{00000000-0005-0000-0000-00006DC20000}"/>
    <cellStyle name="Comma 5 4 2 3 2 5" xfId="20691" xr:uid="{00000000-0005-0000-0000-00006EC20000}"/>
    <cellStyle name="Comma 5 4 2 3 2 5 2" xfId="52074" xr:uid="{00000000-0005-0000-0000-00006FC20000}"/>
    <cellStyle name="Comma 5 4 2 3 2 6" xfId="28573" xr:uid="{00000000-0005-0000-0000-000070C20000}"/>
    <cellStyle name="Comma 5 4 2 3 2 6 2" xfId="59955" xr:uid="{00000000-0005-0000-0000-000071C20000}"/>
    <cellStyle name="Comma 5 4 2 3 2 7" xfId="12915" xr:uid="{00000000-0005-0000-0000-000072C20000}"/>
    <cellStyle name="Comma 5 4 2 3 2 7 2" xfId="44301" xr:uid="{00000000-0005-0000-0000-000073C20000}"/>
    <cellStyle name="Comma 5 4 2 3 2 8" xfId="33853" xr:uid="{00000000-0005-0000-0000-000074C20000}"/>
    <cellStyle name="Comma 5 4 2 3 3" xfId="2140" xr:uid="{00000000-0005-0000-0000-000075C20000}"/>
    <cellStyle name="Comma 5 4 2 3 3 2" xfId="4840" xr:uid="{00000000-0005-0000-0000-000076C20000}"/>
    <cellStyle name="Comma 5 4 2 3 3 2 2" xfId="10201" xr:uid="{00000000-0005-0000-0000-000077C20000}"/>
    <cellStyle name="Comma 5 4 2 3 3 2 2 2" xfId="23320" xr:uid="{00000000-0005-0000-0000-000078C20000}"/>
    <cellStyle name="Comma 5 4 2 3 3 2 2 2 2" xfId="54703" xr:uid="{00000000-0005-0000-0000-000079C20000}"/>
    <cellStyle name="Comma 5 4 2 3 3 2 2 3" xfId="41749" xr:uid="{00000000-0005-0000-0000-00007AC20000}"/>
    <cellStyle name="Comma 5 4 2 3 3 2 3" xfId="31202" xr:uid="{00000000-0005-0000-0000-00007BC20000}"/>
    <cellStyle name="Comma 5 4 2 3 3 2 3 2" xfId="62584" xr:uid="{00000000-0005-0000-0000-00007CC20000}"/>
    <cellStyle name="Comma 5 4 2 3 3 2 4" xfId="15545" xr:uid="{00000000-0005-0000-0000-00007DC20000}"/>
    <cellStyle name="Comma 5 4 2 3 3 2 4 2" xfId="46930" xr:uid="{00000000-0005-0000-0000-00007EC20000}"/>
    <cellStyle name="Comma 5 4 2 3 3 2 5" xfId="36485" xr:uid="{00000000-0005-0000-0000-00007FC20000}"/>
    <cellStyle name="Comma 5 4 2 3 3 3" xfId="7543" xr:uid="{00000000-0005-0000-0000-000080C20000}"/>
    <cellStyle name="Comma 5 4 2 3 3 3 2" xfId="25947" xr:uid="{00000000-0005-0000-0000-000081C20000}"/>
    <cellStyle name="Comma 5 4 2 3 3 3 2 2" xfId="57330" xr:uid="{00000000-0005-0000-0000-000082C20000}"/>
    <cellStyle name="Comma 5 4 2 3 3 3 3" xfId="18174" xr:uid="{00000000-0005-0000-0000-000083C20000}"/>
    <cellStyle name="Comma 5 4 2 3 3 3 3 2" xfId="49557" xr:uid="{00000000-0005-0000-0000-000084C20000}"/>
    <cellStyle name="Comma 5 4 2 3 3 3 4" xfId="39117" xr:uid="{00000000-0005-0000-0000-000085C20000}"/>
    <cellStyle name="Comma 5 4 2 3 3 4" xfId="20693" xr:uid="{00000000-0005-0000-0000-000086C20000}"/>
    <cellStyle name="Comma 5 4 2 3 3 4 2" xfId="52076" xr:uid="{00000000-0005-0000-0000-000087C20000}"/>
    <cellStyle name="Comma 5 4 2 3 3 5" xfId="28575" xr:uid="{00000000-0005-0000-0000-000088C20000}"/>
    <cellStyle name="Comma 5 4 2 3 3 5 2" xfId="59957" xr:uid="{00000000-0005-0000-0000-000089C20000}"/>
    <cellStyle name="Comma 5 4 2 3 3 6" xfId="12917" xr:uid="{00000000-0005-0000-0000-00008AC20000}"/>
    <cellStyle name="Comma 5 4 2 3 3 6 2" xfId="44303" xr:uid="{00000000-0005-0000-0000-00008BC20000}"/>
    <cellStyle name="Comma 5 4 2 3 3 7" xfId="33855" xr:uid="{00000000-0005-0000-0000-00008CC20000}"/>
    <cellStyle name="Comma 5 4 2 3 4" xfId="2141" xr:uid="{00000000-0005-0000-0000-00008DC20000}"/>
    <cellStyle name="Comma 5 4 2 3 4 2" xfId="4841" xr:uid="{00000000-0005-0000-0000-00008EC20000}"/>
    <cellStyle name="Comma 5 4 2 3 4 2 2" xfId="10202" xr:uid="{00000000-0005-0000-0000-00008FC20000}"/>
    <cellStyle name="Comma 5 4 2 3 4 2 2 2" xfId="23321" xr:uid="{00000000-0005-0000-0000-000090C20000}"/>
    <cellStyle name="Comma 5 4 2 3 4 2 2 2 2" xfId="54704" xr:uid="{00000000-0005-0000-0000-000091C20000}"/>
    <cellStyle name="Comma 5 4 2 3 4 2 2 3" xfId="41750" xr:uid="{00000000-0005-0000-0000-000092C20000}"/>
    <cellStyle name="Comma 5 4 2 3 4 2 3" xfId="31203" xr:uid="{00000000-0005-0000-0000-000093C20000}"/>
    <cellStyle name="Comma 5 4 2 3 4 2 3 2" xfId="62585" xr:uid="{00000000-0005-0000-0000-000094C20000}"/>
    <cellStyle name="Comma 5 4 2 3 4 2 4" xfId="15546" xr:uid="{00000000-0005-0000-0000-000095C20000}"/>
    <cellStyle name="Comma 5 4 2 3 4 2 4 2" xfId="46931" xr:uid="{00000000-0005-0000-0000-000096C20000}"/>
    <cellStyle name="Comma 5 4 2 3 4 2 5" xfId="36486" xr:uid="{00000000-0005-0000-0000-000097C20000}"/>
    <cellStyle name="Comma 5 4 2 3 4 3" xfId="7544" xr:uid="{00000000-0005-0000-0000-000098C20000}"/>
    <cellStyle name="Comma 5 4 2 3 4 3 2" xfId="25948" xr:uid="{00000000-0005-0000-0000-000099C20000}"/>
    <cellStyle name="Comma 5 4 2 3 4 3 2 2" xfId="57331" xr:uid="{00000000-0005-0000-0000-00009AC20000}"/>
    <cellStyle name="Comma 5 4 2 3 4 3 3" xfId="18175" xr:uid="{00000000-0005-0000-0000-00009BC20000}"/>
    <cellStyle name="Comma 5 4 2 3 4 3 3 2" xfId="49558" xr:uid="{00000000-0005-0000-0000-00009CC20000}"/>
    <cellStyle name="Comma 5 4 2 3 4 3 4" xfId="39118" xr:uid="{00000000-0005-0000-0000-00009DC20000}"/>
    <cellStyle name="Comma 5 4 2 3 4 4" xfId="20694" xr:uid="{00000000-0005-0000-0000-00009EC20000}"/>
    <cellStyle name="Comma 5 4 2 3 4 4 2" xfId="52077" xr:uid="{00000000-0005-0000-0000-00009FC20000}"/>
    <cellStyle name="Comma 5 4 2 3 4 5" xfId="28576" xr:uid="{00000000-0005-0000-0000-0000A0C20000}"/>
    <cellStyle name="Comma 5 4 2 3 4 5 2" xfId="59958" xr:uid="{00000000-0005-0000-0000-0000A1C20000}"/>
    <cellStyle name="Comma 5 4 2 3 4 6" xfId="12918" xr:uid="{00000000-0005-0000-0000-0000A2C20000}"/>
    <cellStyle name="Comma 5 4 2 3 4 6 2" xfId="44304" xr:uid="{00000000-0005-0000-0000-0000A3C20000}"/>
    <cellStyle name="Comma 5 4 2 3 4 7" xfId="33856" xr:uid="{00000000-0005-0000-0000-0000A4C20000}"/>
    <cellStyle name="Comma 5 4 2 3 5" xfId="4837" xr:uid="{00000000-0005-0000-0000-0000A5C20000}"/>
    <cellStyle name="Comma 5 4 2 3 5 2" xfId="10198" xr:uid="{00000000-0005-0000-0000-0000A6C20000}"/>
    <cellStyle name="Comma 5 4 2 3 5 2 2" xfId="23317" xr:uid="{00000000-0005-0000-0000-0000A7C20000}"/>
    <cellStyle name="Comma 5 4 2 3 5 2 2 2" xfId="54700" xr:uid="{00000000-0005-0000-0000-0000A8C20000}"/>
    <cellStyle name="Comma 5 4 2 3 5 2 3" xfId="41746" xr:uid="{00000000-0005-0000-0000-0000A9C20000}"/>
    <cellStyle name="Comma 5 4 2 3 5 3" xfId="31199" xr:uid="{00000000-0005-0000-0000-0000AAC20000}"/>
    <cellStyle name="Comma 5 4 2 3 5 3 2" xfId="62581" xr:uid="{00000000-0005-0000-0000-0000ABC20000}"/>
    <cellStyle name="Comma 5 4 2 3 5 4" xfId="15542" xr:uid="{00000000-0005-0000-0000-0000ACC20000}"/>
    <cellStyle name="Comma 5 4 2 3 5 4 2" xfId="46927" xr:uid="{00000000-0005-0000-0000-0000ADC20000}"/>
    <cellStyle name="Comma 5 4 2 3 5 5" xfId="36482" xr:uid="{00000000-0005-0000-0000-0000AEC20000}"/>
    <cellStyle name="Comma 5 4 2 3 6" xfId="7540" xr:uid="{00000000-0005-0000-0000-0000AFC20000}"/>
    <cellStyle name="Comma 5 4 2 3 6 2" xfId="25944" xr:uid="{00000000-0005-0000-0000-0000B0C20000}"/>
    <cellStyle name="Comma 5 4 2 3 6 2 2" xfId="57327" xr:uid="{00000000-0005-0000-0000-0000B1C20000}"/>
    <cellStyle name="Comma 5 4 2 3 6 3" xfId="18171" xr:uid="{00000000-0005-0000-0000-0000B2C20000}"/>
    <cellStyle name="Comma 5 4 2 3 6 3 2" xfId="49554" xr:uid="{00000000-0005-0000-0000-0000B3C20000}"/>
    <cellStyle name="Comma 5 4 2 3 6 4" xfId="39114" xr:uid="{00000000-0005-0000-0000-0000B4C20000}"/>
    <cellStyle name="Comma 5 4 2 3 7" xfId="20690" xr:uid="{00000000-0005-0000-0000-0000B5C20000}"/>
    <cellStyle name="Comma 5 4 2 3 7 2" xfId="52073" xr:uid="{00000000-0005-0000-0000-0000B6C20000}"/>
    <cellStyle name="Comma 5 4 2 3 8" xfId="28572" xr:uid="{00000000-0005-0000-0000-0000B7C20000}"/>
    <cellStyle name="Comma 5 4 2 3 8 2" xfId="59954" xr:uid="{00000000-0005-0000-0000-0000B8C20000}"/>
    <cellStyle name="Comma 5 4 2 3 9" xfId="12914" xr:uid="{00000000-0005-0000-0000-0000B9C20000}"/>
    <cellStyle name="Comma 5 4 2 3 9 2" xfId="44300" xr:uid="{00000000-0005-0000-0000-0000BAC20000}"/>
    <cellStyle name="Comma 5 4 2 4" xfId="2142" xr:uid="{00000000-0005-0000-0000-0000BBC20000}"/>
    <cellStyle name="Comma 5 4 2 4 10" xfId="33857" xr:uid="{00000000-0005-0000-0000-0000BCC20000}"/>
    <cellStyle name="Comma 5 4 2 4 2" xfId="2143" xr:uid="{00000000-0005-0000-0000-0000BDC20000}"/>
    <cellStyle name="Comma 5 4 2 4 2 2" xfId="2144" xr:uid="{00000000-0005-0000-0000-0000BEC20000}"/>
    <cellStyle name="Comma 5 4 2 4 2 2 2" xfId="4844" xr:uid="{00000000-0005-0000-0000-0000BFC20000}"/>
    <cellStyle name="Comma 5 4 2 4 2 2 2 2" xfId="10205" xr:uid="{00000000-0005-0000-0000-0000C0C20000}"/>
    <cellStyle name="Comma 5 4 2 4 2 2 2 2 2" xfId="23324" xr:uid="{00000000-0005-0000-0000-0000C1C20000}"/>
    <cellStyle name="Comma 5 4 2 4 2 2 2 2 2 2" xfId="54707" xr:uid="{00000000-0005-0000-0000-0000C2C20000}"/>
    <cellStyle name="Comma 5 4 2 4 2 2 2 2 3" xfId="41753" xr:uid="{00000000-0005-0000-0000-0000C3C20000}"/>
    <cellStyle name="Comma 5 4 2 4 2 2 2 3" xfId="31206" xr:uid="{00000000-0005-0000-0000-0000C4C20000}"/>
    <cellStyle name="Comma 5 4 2 4 2 2 2 3 2" xfId="62588" xr:uid="{00000000-0005-0000-0000-0000C5C20000}"/>
    <cellStyle name="Comma 5 4 2 4 2 2 2 4" xfId="15549" xr:uid="{00000000-0005-0000-0000-0000C6C20000}"/>
    <cellStyle name="Comma 5 4 2 4 2 2 2 4 2" xfId="46934" xr:uid="{00000000-0005-0000-0000-0000C7C20000}"/>
    <cellStyle name="Comma 5 4 2 4 2 2 2 5" xfId="36489" xr:uid="{00000000-0005-0000-0000-0000C8C20000}"/>
    <cellStyle name="Comma 5 4 2 4 2 2 3" xfId="7547" xr:uid="{00000000-0005-0000-0000-0000C9C20000}"/>
    <cellStyle name="Comma 5 4 2 4 2 2 3 2" xfId="25951" xr:uid="{00000000-0005-0000-0000-0000CAC20000}"/>
    <cellStyle name="Comma 5 4 2 4 2 2 3 2 2" xfId="57334" xr:uid="{00000000-0005-0000-0000-0000CBC20000}"/>
    <cellStyle name="Comma 5 4 2 4 2 2 3 3" xfId="18178" xr:uid="{00000000-0005-0000-0000-0000CCC20000}"/>
    <cellStyle name="Comma 5 4 2 4 2 2 3 3 2" xfId="49561" xr:uid="{00000000-0005-0000-0000-0000CDC20000}"/>
    <cellStyle name="Comma 5 4 2 4 2 2 3 4" xfId="39121" xr:uid="{00000000-0005-0000-0000-0000CEC20000}"/>
    <cellStyle name="Comma 5 4 2 4 2 2 4" xfId="20697" xr:uid="{00000000-0005-0000-0000-0000CFC20000}"/>
    <cellStyle name="Comma 5 4 2 4 2 2 4 2" xfId="52080" xr:uid="{00000000-0005-0000-0000-0000D0C20000}"/>
    <cellStyle name="Comma 5 4 2 4 2 2 5" xfId="28579" xr:uid="{00000000-0005-0000-0000-0000D1C20000}"/>
    <cellStyle name="Comma 5 4 2 4 2 2 5 2" xfId="59961" xr:uid="{00000000-0005-0000-0000-0000D2C20000}"/>
    <cellStyle name="Comma 5 4 2 4 2 2 6" xfId="12921" xr:uid="{00000000-0005-0000-0000-0000D3C20000}"/>
    <cellStyle name="Comma 5 4 2 4 2 2 6 2" xfId="44307" xr:uid="{00000000-0005-0000-0000-0000D4C20000}"/>
    <cellStyle name="Comma 5 4 2 4 2 2 7" xfId="33859" xr:uid="{00000000-0005-0000-0000-0000D5C20000}"/>
    <cellStyle name="Comma 5 4 2 4 2 3" xfId="4843" xr:uid="{00000000-0005-0000-0000-0000D6C20000}"/>
    <cellStyle name="Comma 5 4 2 4 2 3 2" xfId="10204" xr:uid="{00000000-0005-0000-0000-0000D7C20000}"/>
    <cellStyle name="Comma 5 4 2 4 2 3 2 2" xfId="23323" xr:uid="{00000000-0005-0000-0000-0000D8C20000}"/>
    <cellStyle name="Comma 5 4 2 4 2 3 2 2 2" xfId="54706" xr:uid="{00000000-0005-0000-0000-0000D9C20000}"/>
    <cellStyle name="Comma 5 4 2 4 2 3 2 3" xfId="41752" xr:uid="{00000000-0005-0000-0000-0000DAC20000}"/>
    <cellStyle name="Comma 5 4 2 4 2 3 3" xfId="31205" xr:uid="{00000000-0005-0000-0000-0000DBC20000}"/>
    <cellStyle name="Comma 5 4 2 4 2 3 3 2" xfId="62587" xr:uid="{00000000-0005-0000-0000-0000DCC20000}"/>
    <cellStyle name="Comma 5 4 2 4 2 3 4" xfId="15548" xr:uid="{00000000-0005-0000-0000-0000DDC20000}"/>
    <cellStyle name="Comma 5 4 2 4 2 3 4 2" xfId="46933" xr:uid="{00000000-0005-0000-0000-0000DEC20000}"/>
    <cellStyle name="Comma 5 4 2 4 2 3 5" xfId="36488" xr:uid="{00000000-0005-0000-0000-0000DFC20000}"/>
    <cellStyle name="Comma 5 4 2 4 2 4" xfId="7546" xr:uid="{00000000-0005-0000-0000-0000E0C20000}"/>
    <cellStyle name="Comma 5 4 2 4 2 4 2" xfId="25950" xr:uid="{00000000-0005-0000-0000-0000E1C20000}"/>
    <cellStyle name="Comma 5 4 2 4 2 4 2 2" xfId="57333" xr:uid="{00000000-0005-0000-0000-0000E2C20000}"/>
    <cellStyle name="Comma 5 4 2 4 2 4 3" xfId="18177" xr:uid="{00000000-0005-0000-0000-0000E3C20000}"/>
    <cellStyle name="Comma 5 4 2 4 2 4 3 2" xfId="49560" xr:uid="{00000000-0005-0000-0000-0000E4C20000}"/>
    <cellStyle name="Comma 5 4 2 4 2 4 4" xfId="39120" xr:uid="{00000000-0005-0000-0000-0000E5C20000}"/>
    <cellStyle name="Comma 5 4 2 4 2 5" xfId="20696" xr:uid="{00000000-0005-0000-0000-0000E6C20000}"/>
    <cellStyle name="Comma 5 4 2 4 2 5 2" xfId="52079" xr:uid="{00000000-0005-0000-0000-0000E7C20000}"/>
    <cellStyle name="Comma 5 4 2 4 2 6" xfId="28578" xr:uid="{00000000-0005-0000-0000-0000E8C20000}"/>
    <cellStyle name="Comma 5 4 2 4 2 6 2" xfId="59960" xr:uid="{00000000-0005-0000-0000-0000E9C20000}"/>
    <cellStyle name="Comma 5 4 2 4 2 7" xfId="12920" xr:uid="{00000000-0005-0000-0000-0000EAC20000}"/>
    <cellStyle name="Comma 5 4 2 4 2 7 2" xfId="44306" xr:uid="{00000000-0005-0000-0000-0000EBC20000}"/>
    <cellStyle name="Comma 5 4 2 4 2 8" xfId="33858" xr:uid="{00000000-0005-0000-0000-0000ECC20000}"/>
    <cellStyle name="Comma 5 4 2 4 3" xfId="2145" xr:uid="{00000000-0005-0000-0000-0000EDC20000}"/>
    <cellStyle name="Comma 5 4 2 4 3 2" xfId="4845" xr:uid="{00000000-0005-0000-0000-0000EEC20000}"/>
    <cellStyle name="Comma 5 4 2 4 3 2 2" xfId="10206" xr:uid="{00000000-0005-0000-0000-0000EFC20000}"/>
    <cellStyle name="Comma 5 4 2 4 3 2 2 2" xfId="23325" xr:uid="{00000000-0005-0000-0000-0000F0C20000}"/>
    <cellStyle name="Comma 5 4 2 4 3 2 2 2 2" xfId="54708" xr:uid="{00000000-0005-0000-0000-0000F1C20000}"/>
    <cellStyle name="Comma 5 4 2 4 3 2 2 3" xfId="41754" xr:uid="{00000000-0005-0000-0000-0000F2C20000}"/>
    <cellStyle name="Comma 5 4 2 4 3 2 3" xfId="31207" xr:uid="{00000000-0005-0000-0000-0000F3C20000}"/>
    <cellStyle name="Comma 5 4 2 4 3 2 3 2" xfId="62589" xr:uid="{00000000-0005-0000-0000-0000F4C20000}"/>
    <cellStyle name="Comma 5 4 2 4 3 2 4" xfId="15550" xr:uid="{00000000-0005-0000-0000-0000F5C20000}"/>
    <cellStyle name="Comma 5 4 2 4 3 2 4 2" xfId="46935" xr:uid="{00000000-0005-0000-0000-0000F6C20000}"/>
    <cellStyle name="Comma 5 4 2 4 3 2 5" xfId="36490" xr:uid="{00000000-0005-0000-0000-0000F7C20000}"/>
    <cellStyle name="Comma 5 4 2 4 3 3" xfId="7548" xr:uid="{00000000-0005-0000-0000-0000F8C20000}"/>
    <cellStyle name="Comma 5 4 2 4 3 3 2" xfId="25952" xr:uid="{00000000-0005-0000-0000-0000F9C20000}"/>
    <cellStyle name="Comma 5 4 2 4 3 3 2 2" xfId="57335" xr:uid="{00000000-0005-0000-0000-0000FAC20000}"/>
    <cellStyle name="Comma 5 4 2 4 3 3 3" xfId="18179" xr:uid="{00000000-0005-0000-0000-0000FBC20000}"/>
    <cellStyle name="Comma 5 4 2 4 3 3 3 2" xfId="49562" xr:uid="{00000000-0005-0000-0000-0000FCC20000}"/>
    <cellStyle name="Comma 5 4 2 4 3 3 4" xfId="39122" xr:uid="{00000000-0005-0000-0000-0000FDC20000}"/>
    <cellStyle name="Comma 5 4 2 4 3 4" xfId="20698" xr:uid="{00000000-0005-0000-0000-0000FEC20000}"/>
    <cellStyle name="Comma 5 4 2 4 3 4 2" xfId="52081" xr:uid="{00000000-0005-0000-0000-0000FFC20000}"/>
    <cellStyle name="Comma 5 4 2 4 3 5" xfId="28580" xr:uid="{00000000-0005-0000-0000-000000C30000}"/>
    <cellStyle name="Comma 5 4 2 4 3 5 2" xfId="59962" xr:uid="{00000000-0005-0000-0000-000001C30000}"/>
    <cellStyle name="Comma 5 4 2 4 3 6" xfId="12922" xr:uid="{00000000-0005-0000-0000-000002C30000}"/>
    <cellStyle name="Comma 5 4 2 4 3 6 2" xfId="44308" xr:uid="{00000000-0005-0000-0000-000003C30000}"/>
    <cellStyle name="Comma 5 4 2 4 3 7" xfId="33860" xr:uid="{00000000-0005-0000-0000-000004C30000}"/>
    <cellStyle name="Comma 5 4 2 4 4" xfId="2146" xr:uid="{00000000-0005-0000-0000-000005C30000}"/>
    <cellStyle name="Comma 5 4 2 4 4 2" xfId="4846" xr:uid="{00000000-0005-0000-0000-000006C30000}"/>
    <cellStyle name="Comma 5 4 2 4 4 2 2" xfId="10207" xr:uid="{00000000-0005-0000-0000-000007C30000}"/>
    <cellStyle name="Comma 5 4 2 4 4 2 2 2" xfId="23326" xr:uid="{00000000-0005-0000-0000-000008C30000}"/>
    <cellStyle name="Comma 5 4 2 4 4 2 2 2 2" xfId="54709" xr:uid="{00000000-0005-0000-0000-000009C30000}"/>
    <cellStyle name="Comma 5 4 2 4 4 2 2 3" xfId="41755" xr:uid="{00000000-0005-0000-0000-00000AC30000}"/>
    <cellStyle name="Comma 5 4 2 4 4 2 3" xfId="31208" xr:uid="{00000000-0005-0000-0000-00000BC30000}"/>
    <cellStyle name="Comma 5 4 2 4 4 2 3 2" xfId="62590" xr:uid="{00000000-0005-0000-0000-00000CC30000}"/>
    <cellStyle name="Comma 5 4 2 4 4 2 4" xfId="15551" xr:uid="{00000000-0005-0000-0000-00000DC30000}"/>
    <cellStyle name="Comma 5 4 2 4 4 2 4 2" xfId="46936" xr:uid="{00000000-0005-0000-0000-00000EC30000}"/>
    <cellStyle name="Comma 5 4 2 4 4 2 5" xfId="36491" xr:uid="{00000000-0005-0000-0000-00000FC30000}"/>
    <cellStyle name="Comma 5 4 2 4 4 3" xfId="7549" xr:uid="{00000000-0005-0000-0000-000010C30000}"/>
    <cellStyle name="Comma 5 4 2 4 4 3 2" xfId="25953" xr:uid="{00000000-0005-0000-0000-000011C30000}"/>
    <cellStyle name="Comma 5 4 2 4 4 3 2 2" xfId="57336" xr:uid="{00000000-0005-0000-0000-000012C30000}"/>
    <cellStyle name="Comma 5 4 2 4 4 3 3" xfId="18180" xr:uid="{00000000-0005-0000-0000-000013C30000}"/>
    <cellStyle name="Comma 5 4 2 4 4 3 3 2" xfId="49563" xr:uid="{00000000-0005-0000-0000-000014C30000}"/>
    <cellStyle name="Comma 5 4 2 4 4 3 4" xfId="39123" xr:uid="{00000000-0005-0000-0000-000015C30000}"/>
    <cellStyle name="Comma 5 4 2 4 4 4" xfId="20699" xr:uid="{00000000-0005-0000-0000-000016C30000}"/>
    <cellStyle name="Comma 5 4 2 4 4 4 2" xfId="52082" xr:uid="{00000000-0005-0000-0000-000017C30000}"/>
    <cellStyle name="Comma 5 4 2 4 4 5" xfId="28581" xr:uid="{00000000-0005-0000-0000-000018C30000}"/>
    <cellStyle name="Comma 5 4 2 4 4 5 2" xfId="59963" xr:uid="{00000000-0005-0000-0000-000019C30000}"/>
    <cellStyle name="Comma 5 4 2 4 4 6" xfId="12923" xr:uid="{00000000-0005-0000-0000-00001AC30000}"/>
    <cellStyle name="Comma 5 4 2 4 4 6 2" xfId="44309" xr:uid="{00000000-0005-0000-0000-00001BC30000}"/>
    <cellStyle name="Comma 5 4 2 4 4 7" xfId="33861" xr:uid="{00000000-0005-0000-0000-00001CC30000}"/>
    <cellStyle name="Comma 5 4 2 4 5" xfId="4842" xr:uid="{00000000-0005-0000-0000-00001DC30000}"/>
    <cellStyle name="Comma 5 4 2 4 5 2" xfId="10203" xr:uid="{00000000-0005-0000-0000-00001EC30000}"/>
    <cellStyle name="Comma 5 4 2 4 5 2 2" xfId="23322" xr:uid="{00000000-0005-0000-0000-00001FC30000}"/>
    <cellStyle name="Comma 5 4 2 4 5 2 2 2" xfId="54705" xr:uid="{00000000-0005-0000-0000-000020C30000}"/>
    <cellStyle name="Comma 5 4 2 4 5 2 3" xfId="41751" xr:uid="{00000000-0005-0000-0000-000021C30000}"/>
    <cellStyle name="Comma 5 4 2 4 5 3" xfId="31204" xr:uid="{00000000-0005-0000-0000-000022C30000}"/>
    <cellStyle name="Comma 5 4 2 4 5 3 2" xfId="62586" xr:uid="{00000000-0005-0000-0000-000023C30000}"/>
    <cellStyle name="Comma 5 4 2 4 5 4" xfId="15547" xr:uid="{00000000-0005-0000-0000-000024C30000}"/>
    <cellStyle name="Comma 5 4 2 4 5 4 2" xfId="46932" xr:uid="{00000000-0005-0000-0000-000025C30000}"/>
    <cellStyle name="Comma 5 4 2 4 5 5" xfId="36487" xr:uid="{00000000-0005-0000-0000-000026C30000}"/>
    <cellStyle name="Comma 5 4 2 4 6" xfId="7545" xr:uid="{00000000-0005-0000-0000-000027C30000}"/>
    <cellStyle name="Comma 5 4 2 4 6 2" xfId="25949" xr:uid="{00000000-0005-0000-0000-000028C30000}"/>
    <cellStyle name="Comma 5 4 2 4 6 2 2" xfId="57332" xr:uid="{00000000-0005-0000-0000-000029C30000}"/>
    <cellStyle name="Comma 5 4 2 4 6 3" xfId="18176" xr:uid="{00000000-0005-0000-0000-00002AC30000}"/>
    <cellStyle name="Comma 5 4 2 4 6 3 2" xfId="49559" xr:uid="{00000000-0005-0000-0000-00002BC30000}"/>
    <cellStyle name="Comma 5 4 2 4 6 4" xfId="39119" xr:uid="{00000000-0005-0000-0000-00002CC30000}"/>
    <cellStyle name="Comma 5 4 2 4 7" xfId="20695" xr:uid="{00000000-0005-0000-0000-00002DC30000}"/>
    <cellStyle name="Comma 5 4 2 4 7 2" xfId="52078" xr:uid="{00000000-0005-0000-0000-00002EC30000}"/>
    <cellStyle name="Comma 5 4 2 4 8" xfId="28577" xr:uid="{00000000-0005-0000-0000-00002FC30000}"/>
    <cellStyle name="Comma 5 4 2 4 8 2" xfId="59959" xr:uid="{00000000-0005-0000-0000-000030C30000}"/>
    <cellStyle name="Comma 5 4 2 4 9" xfId="12919" xr:uid="{00000000-0005-0000-0000-000031C30000}"/>
    <cellStyle name="Comma 5 4 2 4 9 2" xfId="44305" xr:uid="{00000000-0005-0000-0000-000032C30000}"/>
    <cellStyle name="Comma 5 4 2 5" xfId="2147" xr:uid="{00000000-0005-0000-0000-000033C30000}"/>
    <cellStyle name="Comma 5 4 2 5 10" xfId="33862" xr:uid="{00000000-0005-0000-0000-000034C30000}"/>
    <cellStyle name="Comma 5 4 2 5 2" xfId="2148" xr:uid="{00000000-0005-0000-0000-000035C30000}"/>
    <cellStyle name="Comma 5 4 2 5 2 2" xfId="2149" xr:uid="{00000000-0005-0000-0000-000036C30000}"/>
    <cellStyle name="Comma 5 4 2 5 2 2 2" xfId="4849" xr:uid="{00000000-0005-0000-0000-000037C30000}"/>
    <cellStyle name="Comma 5 4 2 5 2 2 2 2" xfId="10210" xr:uid="{00000000-0005-0000-0000-000038C30000}"/>
    <cellStyle name="Comma 5 4 2 5 2 2 2 2 2" xfId="23329" xr:uid="{00000000-0005-0000-0000-000039C30000}"/>
    <cellStyle name="Comma 5 4 2 5 2 2 2 2 2 2" xfId="54712" xr:uid="{00000000-0005-0000-0000-00003AC30000}"/>
    <cellStyle name="Comma 5 4 2 5 2 2 2 2 3" xfId="41758" xr:uid="{00000000-0005-0000-0000-00003BC30000}"/>
    <cellStyle name="Comma 5 4 2 5 2 2 2 3" xfId="31211" xr:uid="{00000000-0005-0000-0000-00003CC30000}"/>
    <cellStyle name="Comma 5 4 2 5 2 2 2 3 2" xfId="62593" xr:uid="{00000000-0005-0000-0000-00003DC30000}"/>
    <cellStyle name="Comma 5 4 2 5 2 2 2 4" xfId="15554" xr:uid="{00000000-0005-0000-0000-00003EC30000}"/>
    <cellStyle name="Comma 5 4 2 5 2 2 2 4 2" xfId="46939" xr:uid="{00000000-0005-0000-0000-00003FC30000}"/>
    <cellStyle name="Comma 5 4 2 5 2 2 2 5" xfId="36494" xr:uid="{00000000-0005-0000-0000-000040C30000}"/>
    <cellStyle name="Comma 5 4 2 5 2 2 3" xfId="7552" xr:uid="{00000000-0005-0000-0000-000041C30000}"/>
    <cellStyle name="Comma 5 4 2 5 2 2 3 2" xfId="25956" xr:uid="{00000000-0005-0000-0000-000042C30000}"/>
    <cellStyle name="Comma 5 4 2 5 2 2 3 2 2" xfId="57339" xr:uid="{00000000-0005-0000-0000-000043C30000}"/>
    <cellStyle name="Comma 5 4 2 5 2 2 3 3" xfId="18183" xr:uid="{00000000-0005-0000-0000-000044C30000}"/>
    <cellStyle name="Comma 5 4 2 5 2 2 3 3 2" xfId="49566" xr:uid="{00000000-0005-0000-0000-000045C30000}"/>
    <cellStyle name="Comma 5 4 2 5 2 2 3 4" xfId="39126" xr:uid="{00000000-0005-0000-0000-000046C30000}"/>
    <cellStyle name="Comma 5 4 2 5 2 2 4" xfId="20702" xr:uid="{00000000-0005-0000-0000-000047C30000}"/>
    <cellStyle name="Comma 5 4 2 5 2 2 4 2" xfId="52085" xr:uid="{00000000-0005-0000-0000-000048C30000}"/>
    <cellStyle name="Comma 5 4 2 5 2 2 5" xfId="28584" xr:uid="{00000000-0005-0000-0000-000049C30000}"/>
    <cellStyle name="Comma 5 4 2 5 2 2 5 2" xfId="59966" xr:uid="{00000000-0005-0000-0000-00004AC30000}"/>
    <cellStyle name="Comma 5 4 2 5 2 2 6" xfId="12926" xr:uid="{00000000-0005-0000-0000-00004BC30000}"/>
    <cellStyle name="Comma 5 4 2 5 2 2 6 2" xfId="44312" xr:uid="{00000000-0005-0000-0000-00004CC30000}"/>
    <cellStyle name="Comma 5 4 2 5 2 2 7" xfId="33864" xr:uid="{00000000-0005-0000-0000-00004DC30000}"/>
    <cellStyle name="Comma 5 4 2 5 2 3" xfId="4848" xr:uid="{00000000-0005-0000-0000-00004EC30000}"/>
    <cellStyle name="Comma 5 4 2 5 2 3 2" xfId="10209" xr:uid="{00000000-0005-0000-0000-00004FC30000}"/>
    <cellStyle name="Comma 5 4 2 5 2 3 2 2" xfId="23328" xr:uid="{00000000-0005-0000-0000-000050C30000}"/>
    <cellStyle name="Comma 5 4 2 5 2 3 2 2 2" xfId="54711" xr:uid="{00000000-0005-0000-0000-000051C30000}"/>
    <cellStyle name="Comma 5 4 2 5 2 3 2 3" xfId="41757" xr:uid="{00000000-0005-0000-0000-000052C30000}"/>
    <cellStyle name="Comma 5 4 2 5 2 3 3" xfId="31210" xr:uid="{00000000-0005-0000-0000-000053C30000}"/>
    <cellStyle name="Comma 5 4 2 5 2 3 3 2" xfId="62592" xr:uid="{00000000-0005-0000-0000-000054C30000}"/>
    <cellStyle name="Comma 5 4 2 5 2 3 4" xfId="15553" xr:uid="{00000000-0005-0000-0000-000055C30000}"/>
    <cellStyle name="Comma 5 4 2 5 2 3 4 2" xfId="46938" xr:uid="{00000000-0005-0000-0000-000056C30000}"/>
    <cellStyle name="Comma 5 4 2 5 2 3 5" xfId="36493" xr:uid="{00000000-0005-0000-0000-000057C30000}"/>
    <cellStyle name="Comma 5 4 2 5 2 4" xfId="7551" xr:uid="{00000000-0005-0000-0000-000058C30000}"/>
    <cellStyle name="Comma 5 4 2 5 2 4 2" xfId="25955" xr:uid="{00000000-0005-0000-0000-000059C30000}"/>
    <cellStyle name="Comma 5 4 2 5 2 4 2 2" xfId="57338" xr:uid="{00000000-0005-0000-0000-00005AC30000}"/>
    <cellStyle name="Comma 5 4 2 5 2 4 3" xfId="18182" xr:uid="{00000000-0005-0000-0000-00005BC30000}"/>
    <cellStyle name="Comma 5 4 2 5 2 4 3 2" xfId="49565" xr:uid="{00000000-0005-0000-0000-00005CC30000}"/>
    <cellStyle name="Comma 5 4 2 5 2 4 4" xfId="39125" xr:uid="{00000000-0005-0000-0000-00005DC30000}"/>
    <cellStyle name="Comma 5 4 2 5 2 5" xfId="20701" xr:uid="{00000000-0005-0000-0000-00005EC30000}"/>
    <cellStyle name="Comma 5 4 2 5 2 5 2" xfId="52084" xr:uid="{00000000-0005-0000-0000-00005FC30000}"/>
    <cellStyle name="Comma 5 4 2 5 2 6" xfId="28583" xr:uid="{00000000-0005-0000-0000-000060C30000}"/>
    <cellStyle name="Comma 5 4 2 5 2 6 2" xfId="59965" xr:uid="{00000000-0005-0000-0000-000061C30000}"/>
    <cellStyle name="Comma 5 4 2 5 2 7" xfId="12925" xr:uid="{00000000-0005-0000-0000-000062C30000}"/>
    <cellStyle name="Comma 5 4 2 5 2 7 2" xfId="44311" xr:uid="{00000000-0005-0000-0000-000063C30000}"/>
    <cellStyle name="Comma 5 4 2 5 2 8" xfId="33863" xr:uid="{00000000-0005-0000-0000-000064C30000}"/>
    <cellStyle name="Comma 5 4 2 5 3" xfId="2150" xr:uid="{00000000-0005-0000-0000-000065C30000}"/>
    <cellStyle name="Comma 5 4 2 5 3 2" xfId="4850" xr:uid="{00000000-0005-0000-0000-000066C30000}"/>
    <cellStyle name="Comma 5 4 2 5 3 2 2" xfId="10211" xr:uid="{00000000-0005-0000-0000-000067C30000}"/>
    <cellStyle name="Comma 5 4 2 5 3 2 2 2" xfId="23330" xr:uid="{00000000-0005-0000-0000-000068C30000}"/>
    <cellStyle name="Comma 5 4 2 5 3 2 2 2 2" xfId="54713" xr:uid="{00000000-0005-0000-0000-000069C30000}"/>
    <cellStyle name="Comma 5 4 2 5 3 2 2 3" xfId="41759" xr:uid="{00000000-0005-0000-0000-00006AC30000}"/>
    <cellStyle name="Comma 5 4 2 5 3 2 3" xfId="31212" xr:uid="{00000000-0005-0000-0000-00006BC30000}"/>
    <cellStyle name="Comma 5 4 2 5 3 2 3 2" xfId="62594" xr:uid="{00000000-0005-0000-0000-00006CC30000}"/>
    <cellStyle name="Comma 5 4 2 5 3 2 4" xfId="15555" xr:uid="{00000000-0005-0000-0000-00006DC30000}"/>
    <cellStyle name="Comma 5 4 2 5 3 2 4 2" xfId="46940" xr:uid="{00000000-0005-0000-0000-00006EC30000}"/>
    <cellStyle name="Comma 5 4 2 5 3 2 5" xfId="36495" xr:uid="{00000000-0005-0000-0000-00006FC30000}"/>
    <cellStyle name="Comma 5 4 2 5 3 3" xfId="7553" xr:uid="{00000000-0005-0000-0000-000070C30000}"/>
    <cellStyle name="Comma 5 4 2 5 3 3 2" xfId="25957" xr:uid="{00000000-0005-0000-0000-000071C30000}"/>
    <cellStyle name="Comma 5 4 2 5 3 3 2 2" xfId="57340" xr:uid="{00000000-0005-0000-0000-000072C30000}"/>
    <cellStyle name="Comma 5 4 2 5 3 3 3" xfId="18184" xr:uid="{00000000-0005-0000-0000-000073C30000}"/>
    <cellStyle name="Comma 5 4 2 5 3 3 3 2" xfId="49567" xr:uid="{00000000-0005-0000-0000-000074C30000}"/>
    <cellStyle name="Comma 5 4 2 5 3 3 4" xfId="39127" xr:uid="{00000000-0005-0000-0000-000075C30000}"/>
    <cellStyle name="Comma 5 4 2 5 3 4" xfId="20703" xr:uid="{00000000-0005-0000-0000-000076C30000}"/>
    <cellStyle name="Comma 5 4 2 5 3 4 2" xfId="52086" xr:uid="{00000000-0005-0000-0000-000077C30000}"/>
    <cellStyle name="Comma 5 4 2 5 3 5" xfId="28585" xr:uid="{00000000-0005-0000-0000-000078C30000}"/>
    <cellStyle name="Comma 5 4 2 5 3 5 2" xfId="59967" xr:uid="{00000000-0005-0000-0000-000079C30000}"/>
    <cellStyle name="Comma 5 4 2 5 3 6" xfId="12927" xr:uid="{00000000-0005-0000-0000-00007AC30000}"/>
    <cellStyle name="Comma 5 4 2 5 3 6 2" xfId="44313" xr:uid="{00000000-0005-0000-0000-00007BC30000}"/>
    <cellStyle name="Comma 5 4 2 5 3 7" xfId="33865" xr:uid="{00000000-0005-0000-0000-00007CC30000}"/>
    <cellStyle name="Comma 5 4 2 5 4" xfId="2151" xr:uid="{00000000-0005-0000-0000-00007DC30000}"/>
    <cellStyle name="Comma 5 4 2 5 4 2" xfId="4851" xr:uid="{00000000-0005-0000-0000-00007EC30000}"/>
    <cellStyle name="Comma 5 4 2 5 4 2 2" xfId="10212" xr:uid="{00000000-0005-0000-0000-00007FC30000}"/>
    <cellStyle name="Comma 5 4 2 5 4 2 2 2" xfId="23331" xr:uid="{00000000-0005-0000-0000-000080C30000}"/>
    <cellStyle name="Comma 5 4 2 5 4 2 2 2 2" xfId="54714" xr:uid="{00000000-0005-0000-0000-000081C30000}"/>
    <cellStyle name="Comma 5 4 2 5 4 2 2 3" xfId="41760" xr:uid="{00000000-0005-0000-0000-000082C30000}"/>
    <cellStyle name="Comma 5 4 2 5 4 2 3" xfId="31213" xr:uid="{00000000-0005-0000-0000-000083C30000}"/>
    <cellStyle name="Comma 5 4 2 5 4 2 3 2" xfId="62595" xr:uid="{00000000-0005-0000-0000-000084C30000}"/>
    <cellStyle name="Comma 5 4 2 5 4 2 4" xfId="15556" xr:uid="{00000000-0005-0000-0000-000085C30000}"/>
    <cellStyle name="Comma 5 4 2 5 4 2 4 2" xfId="46941" xr:uid="{00000000-0005-0000-0000-000086C30000}"/>
    <cellStyle name="Comma 5 4 2 5 4 2 5" xfId="36496" xr:uid="{00000000-0005-0000-0000-000087C30000}"/>
    <cellStyle name="Comma 5 4 2 5 4 3" xfId="7554" xr:uid="{00000000-0005-0000-0000-000088C30000}"/>
    <cellStyle name="Comma 5 4 2 5 4 3 2" xfId="25958" xr:uid="{00000000-0005-0000-0000-000089C30000}"/>
    <cellStyle name="Comma 5 4 2 5 4 3 2 2" xfId="57341" xr:uid="{00000000-0005-0000-0000-00008AC30000}"/>
    <cellStyle name="Comma 5 4 2 5 4 3 3" xfId="18185" xr:uid="{00000000-0005-0000-0000-00008BC30000}"/>
    <cellStyle name="Comma 5 4 2 5 4 3 3 2" xfId="49568" xr:uid="{00000000-0005-0000-0000-00008CC30000}"/>
    <cellStyle name="Comma 5 4 2 5 4 3 4" xfId="39128" xr:uid="{00000000-0005-0000-0000-00008DC30000}"/>
    <cellStyle name="Comma 5 4 2 5 4 4" xfId="20704" xr:uid="{00000000-0005-0000-0000-00008EC30000}"/>
    <cellStyle name="Comma 5 4 2 5 4 4 2" xfId="52087" xr:uid="{00000000-0005-0000-0000-00008FC30000}"/>
    <cellStyle name="Comma 5 4 2 5 4 5" xfId="28586" xr:uid="{00000000-0005-0000-0000-000090C30000}"/>
    <cellStyle name="Comma 5 4 2 5 4 5 2" xfId="59968" xr:uid="{00000000-0005-0000-0000-000091C30000}"/>
    <cellStyle name="Comma 5 4 2 5 4 6" xfId="12928" xr:uid="{00000000-0005-0000-0000-000092C30000}"/>
    <cellStyle name="Comma 5 4 2 5 4 6 2" xfId="44314" xr:uid="{00000000-0005-0000-0000-000093C30000}"/>
    <cellStyle name="Comma 5 4 2 5 4 7" xfId="33866" xr:uid="{00000000-0005-0000-0000-000094C30000}"/>
    <cellStyle name="Comma 5 4 2 5 5" xfId="4847" xr:uid="{00000000-0005-0000-0000-000095C30000}"/>
    <cellStyle name="Comma 5 4 2 5 5 2" xfId="10208" xr:uid="{00000000-0005-0000-0000-000096C30000}"/>
    <cellStyle name="Comma 5 4 2 5 5 2 2" xfId="23327" xr:uid="{00000000-0005-0000-0000-000097C30000}"/>
    <cellStyle name="Comma 5 4 2 5 5 2 2 2" xfId="54710" xr:uid="{00000000-0005-0000-0000-000098C30000}"/>
    <cellStyle name="Comma 5 4 2 5 5 2 3" xfId="41756" xr:uid="{00000000-0005-0000-0000-000099C30000}"/>
    <cellStyle name="Comma 5 4 2 5 5 3" xfId="31209" xr:uid="{00000000-0005-0000-0000-00009AC30000}"/>
    <cellStyle name="Comma 5 4 2 5 5 3 2" xfId="62591" xr:uid="{00000000-0005-0000-0000-00009BC30000}"/>
    <cellStyle name="Comma 5 4 2 5 5 4" xfId="15552" xr:uid="{00000000-0005-0000-0000-00009CC30000}"/>
    <cellStyle name="Comma 5 4 2 5 5 4 2" xfId="46937" xr:uid="{00000000-0005-0000-0000-00009DC30000}"/>
    <cellStyle name="Comma 5 4 2 5 5 5" xfId="36492" xr:uid="{00000000-0005-0000-0000-00009EC30000}"/>
    <cellStyle name="Comma 5 4 2 5 6" xfId="7550" xr:uid="{00000000-0005-0000-0000-00009FC30000}"/>
    <cellStyle name="Comma 5 4 2 5 6 2" xfId="25954" xr:uid="{00000000-0005-0000-0000-0000A0C30000}"/>
    <cellStyle name="Comma 5 4 2 5 6 2 2" xfId="57337" xr:uid="{00000000-0005-0000-0000-0000A1C30000}"/>
    <cellStyle name="Comma 5 4 2 5 6 3" xfId="18181" xr:uid="{00000000-0005-0000-0000-0000A2C30000}"/>
    <cellStyle name="Comma 5 4 2 5 6 3 2" xfId="49564" xr:uid="{00000000-0005-0000-0000-0000A3C30000}"/>
    <cellStyle name="Comma 5 4 2 5 6 4" xfId="39124" xr:uid="{00000000-0005-0000-0000-0000A4C30000}"/>
    <cellStyle name="Comma 5 4 2 5 7" xfId="20700" xr:uid="{00000000-0005-0000-0000-0000A5C30000}"/>
    <cellStyle name="Comma 5 4 2 5 7 2" xfId="52083" xr:uid="{00000000-0005-0000-0000-0000A6C30000}"/>
    <cellStyle name="Comma 5 4 2 5 8" xfId="28582" xr:uid="{00000000-0005-0000-0000-0000A7C30000}"/>
    <cellStyle name="Comma 5 4 2 5 8 2" xfId="59964" xr:uid="{00000000-0005-0000-0000-0000A8C30000}"/>
    <cellStyle name="Comma 5 4 2 5 9" xfId="12924" xr:uid="{00000000-0005-0000-0000-0000A9C30000}"/>
    <cellStyle name="Comma 5 4 2 5 9 2" xfId="44310" xr:uid="{00000000-0005-0000-0000-0000AAC30000}"/>
    <cellStyle name="Comma 5 4 2 6" xfId="2152" xr:uid="{00000000-0005-0000-0000-0000ABC30000}"/>
    <cellStyle name="Comma 5 4 2 6 2" xfId="2153" xr:uid="{00000000-0005-0000-0000-0000ACC30000}"/>
    <cellStyle name="Comma 5 4 2 6 2 2" xfId="4853" xr:uid="{00000000-0005-0000-0000-0000ADC30000}"/>
    <cellStyle name="Comma 5 4 2 6 2 2 2" xfId="10214" xr:uid="{00000000-0005-0000-0000-0000AEC30000}"/>
    <cellStyle name="Comma 5 4 2 6 2 2 2 2" xfId="23333" xr:uid="{00000000-0005-0000-0000-0000AFC30000}"/>
    <cellStyle name="Comma 5 4 2 6 2 2 2 2 2" xfId="54716" xr:uid="{00000000-0005-0000-0000-0000B0C30000}"/>
    <cellStyle name="Comma 5 4 2 6 2 2 2 3" xfId="41762" xr:uid="{00000000-0005-0000-0000-0000B1C30000}"/>
    <cellStyle name="Comma 5 4 2 6 2 2 3" xfId="31215" xr:uid="{00000000-0005-0000-0000-0000B2C30000}"/>
    <cellStyle name="Comma 5 4 2 6 2 2 3 2" xfId="62597" xr:uid="{00000000-0005-0000-0000-0000B3C30000}"/>
    <cellStyle name="Comma 5 4 2 6 2 2 4" xfId="15558" xr:uid="{00000000-0005-0000-0000-0000B4C30000}"/>
    <cellStyle name="Comma 5 4 2 6 2 2 4 2" xfId="46943" xr:uid="{00000000-0005-0000-0000-0000B5C30000}"/>
    <cellStyle name="Comma 5 4 2 6 2 2 5" xfId="36498" xr:uid="{00000000-0005-0000-0000-0000B6C30000}"/>
    <cellStyle name="Comma 5 4 2 6 2 3" xfId="7556" xr:uid="{00000000-0005-0000-0000-0000B7C30000}"/>
    <cellStyle name="Comma 5 4 2 6 2 3 2" xfId="25960" xr:uid="{00000000-0005-0000-0000-0000B8C30000}"/>
    <cellStyle name="Comma 5 4 2 6 2 3 2 2" xfId="57343" xr:uid="{00000000-0005-0000-0000-0000B9C30000}"/>
    <cellStyle name="Comma 5 4 2 6 2 3 3" xfId="18187" xr:uid="{00000000-0005-0000-0000-0000BAC30000}"/>
    <cellStyle name="Comma 5 4 2 6 2 3 3 2" xfId="49570" xr:uid="{00000000-0005-0000-0000-0000BBC30000}"/>
    <cellStyle name="Comma 5 4 2 6 2 3 4" xfId="39130" xr:uid="{00000000-0005-0000-0000-0000BCC30000}"/>
    <cellStyle name="Comma 5 4 2 6 2 4" xfId="20706" xr:uid="{00000000-0005-0000-0000-0000BDC30000}"/>
    <cellStyle name="Comma 5 4 2 6 2 4 2" xfId="52089" xr:uid="{00000000-0005-0000-0000-0000BEC30000}"/>
    <cellStyle name="Comma 5 4 2 6 2 5" xfId="28588" xr:uid="{00000000-0005-0000-0000-0000BFC30000}"/>
    <cellStyle name="Comma 5 4 2 6 2 5 2" xfId="59970" xr:uid="{00000000-0005-0000-0000-0000C0C30000}"/>
    <cellStyle name="Comma 5 4 2 6 2 6" xfId="12930" xr:uid="{00000000-0005-0000-0000-0000C1C30000}"/>
    <cellStyle name="Comma 5 4 2 6 2 6 2" xfId="44316" xr:uid="{00000000-0005-0000-0000-0000C2C30000}"/>
    <cellStyle name="Comma 5 4 2 6 2 7" xfId="33868" xr:uid="{00000000-0005-0000-0000-0000C3C30000}"/>
    <cellStyle name="Comma 5 4 2 6 3" xfId="2154" xr:uid="{00000000-0005-0000-0000-0000C4C30000}"/>
    <cellStyle name="Comma 5 4 2 6 3 2" xfId="4854" xr:uid="{00000000-0005-0000-0000-0000C5C30000}"/>
    <cellStyle name="Comma 5 4 2 6 3 2 2" xfId="10215" xr:uid="{00000000-0005-0000-0000-0000C6C30000}"/>
    <cellStyle name="Comma 5 4 2 6 3 2 2 2" xfId="23334" xr:uid="{00000000-0005-0000-0000-0000C7C30000}"/>
    <cellStyle name="Comma 5 4 2 6 3 2 2 2 2" xfId="54717" xr:uid="{00000000-0005-0000-0000-0000C8C30000}"/>
    <cellStyle name="Comma 5 4 2 6 3 2 2 3" xfId="41763" xr:uid="{00000000-0005-0000-0000-0000C9C30000}"/>
    <cellStyle name="Comma 5 4 2 6 3 2 3" xfId="31216" xr:uid="{00000000-0005-0000-0000-0000CAC30000}"/>
    <cellStyle name="Comma 5 4 2 6 3 2 3 2" xfId="62598" xr:uid="{00000000-0005-0000-0000-0000CBC30000}"/>
    <cellStyle name="Comma 5 4 2 6 3 2 4" xfId="15559" xr:uid="{00000000-0005-0000-0000-0000CCC30000}"/>
    <cellStyle name="Comma 5 4 2 6 3 2 4 2" xfId="46944" xr:uid="{00000000-0005-0000-0000-0000CDC30000}"/>
    <cellStyle name="Comma 5 4 2 6 3 2 5" xfId="36499" xr:uid="{00000000-0005-0000-0000-0000CEC30000}"/>
    <cellStyle name="Comma 5 4 2 6 3 3" xfId="7557" xr:uid="{00000000-0005-0000-0000-0000CFC30000}"/>
    <cellStyle name="Comma 5 4 2 6 3 3 2" xfId="25961" xr:uid="{00000000-0005-0000-0000-0000D0C30000}"/>
    <cellStyle name="Comma 5 4 2 6 3 3 2 2" xfId="57344" xr:uid="{00000000-0005-0000-0000-0000D1C30000}"/>
    <cellStyle name="Comma 5 4 2 6 3 3 3" xfId="18188" xr:uid="{00000000-0005-0000-0000-0000D2C30000}"/>
    <cellStyle name="Comma 5 4 2 6 3 3 3 2" xfId="49571" xr:uid="{00000000-0005-0000-0000-0000D3C30000}"/>
    <cellStyle name="Comma 5 4 2 6 3 3 4" xfId="39131" xr:uid="{00000000-0005-0000-0000-0000D4C30000}"/>
    <cellStyle name="Comma 5 4 2 6 3 4" xfId="20707" xr:uid="{00000000-0005-0000-0000-0000D5C30000}"/>
    <cellStyle name="Comma 5 4 2 6 3 4 2" xfId="52090" xr:uid="{00000000-0005-0000-0000-0000D6C30000}"/>
    <cellStyle name="Comma 5 4 2 6 3 5" xfId="28589" xr:uid="{00000000-0005-0000-0000-0000D7C30000}"/>
    <cellStyle name="Comma 5 4 2 6 3 5 2" xfId="59971" xr:uid="{00000000-0005-0000-0000-0000D8C30000}"/>
    <cellStyle name="Comma 5 4 2 6 3 6" xfId="12931" xr:uid="{00000000-0005-0000-0000-0000D9C30000}"/>
    <cellStyle name="Comma 5 4 2 6 3 6 2" xfId="44317" xr:uid="{00000000-0005-0000-0000-0000DAC30000}"/>
    <cellStyle name="Comma 5 4 2 6 3 7" xfId="33869" xr:uid="{00000000-0005-0000-0000-0000DBC30000}"/>
    <cellStyle name="Comma 5 4 2 6 4" xfId="4852" xr:uid="{00000000-0005-0000-0000-0000DCC30000}"/>
    <cellStyle name="Comma 5 4 2 6 4 2" xfId="10213" xr:uid="{00000000-0005-0000-0000-0000DDC30000}"/>
    <cellStyle name="Comma 5 4 2 6 4 2 2" xfId="23332" xr:uid="{00000000-0005-0000-0000-0000DEC30000}"/>
    <cellStyle name="Comma 5 4 2 6 4 2 2 2" xfId="54715" xr:uid="{00000000-0005-0000-0000-0000DFC30000}"/>
    <cellStyle name="Comma 5 4 2 6 4 2 3" xfId="41761" xr:uid="{00000000-0005-0000-0000-0000E0C30000}"/>
    <cellStyle name="Comma 5 4 2 6 4 3" xfId="31214" xr:uid="{00000000-0005-0000-0000-0000E1C30000}"/>
    <cellStyle name="Comma 5 4 2 6 4 3 2" xfId="62596" xr:uid="{00000000-0005-0000-0000-0000E2C30000}"/>
    <cellStyle name="Comma 5 4 2 6 4 4" xfId="15557" xr:uid="{00000000-0005-0000-0000-0000E3C30000}"/>
    <cellStyle name="Comma 5 4 2 6 4 4 2" xfId="46942" xr:uid="{00000000-0005-0000-0000-0000E4C30000}"/>
    <cellStyle name="Comma 5 4 2 6 4 5" xfId="36497" xr:uid="{00000000-0005-0000-0000-0000E5C30000}"/>
    <cellStyle name="Comma 5 4 2 6 5" xfId="7555" xr:uid="{00000000-0005-0000-0000-0000E6C30000}"/>
    <cellStyle name="Comma 5 4 2 6 5 2" xfId="25959" xr:uid="{00000000-0005-0000-0000-0000E7C30000}"/>
    <cellStyle name="Comma 5 4 2 6 5 2 2" xfId="57342" xr:uid="{00000000-0005-0000-0000-0000E8C30000}"/>
    <cellStyle name="Comma 5 4 2 6 5 3" xfId="18186" xr:uid="{00000000-0005-0000-0000-0000E9C30000}"/>
    <cellStyle name="Comma 5 4 2 6 5 3 2" xfId="49569" xr:uid="{00000000-0005-0000-0000-0000EAC30000}"/>
    <cellStyle name="Comma 5 4 2 6 5 4" xfId="39129" xr:uid="{00000000-0005-0000-0000-0000EBC30000}"/>
    <cellStyle name="Comma 5 4 2 6 6" xfId="20705" xr:uid="{00000000-0005-0000-0000-0000ECC30000}"/>
    <cellStyle name="Comma 5 4 2 6 6 2" xfId="52088" xr:uid="{00000000-0005-0000-0000-0000EDC30000}"/>
    <cellStyle name="Comma 5 4 2 6 7" xfId="28587" xr:uid="{00000000-0005-0000-0000-0000EEC30000}"/>
    <cellStyle name="Comma 5 4 2 6 7 2" xfId="59969" xr:uid="{00000000-0005-0000-0000-0000EFC30000}"/>
    <cellStyle name="Comma 5 4 2 6 8" xfId="12929" xr:uid="{00000000-0005-0000-0000-0000F0C30000}"/>
    <cellStyle name="Comma 5 4 2 6 8 2" xfId="44315" xr:uid="{00000000-0005-0000-0000-0000F1C30000}"/>
    <cellStyle name="Comma 5 4 2 6 9" xfId="33867" xr:uid="{00000000-0005-0000-0000-0000F2C30000}"/>
    <cellStyle name="Comma 5 4 2 7" xfId="2155" xr:uid="{00000000-0005-0000-0000-0000F3C30000}"/>
    <cellStyle name="Comma 5 4 2 7 2" xfId="2156" xr:uid="{00000000-0005-0000-0000-0000F4C30000}"/>
    <cellStyle name="Comma 5 4 2 7 2 2" xfId="4856" xr:uid="{00000000-0005-0000-0000-0000F5C30000}"/>
    <cellStyle name="Comma 5 4 2 7 2 2 2" xfId="10217" xr:uid="{00000000-0005-0000-0000-0000F6C30000}"/>
    <cellStyle name="Comma 5 4 2 7 2 2 2 2" xfId="23336" xr:uid="{00000000-0005-0000-0000-0000F7C30000}"/>
    <cellStyle name="Comma 5 4 2 7 2 2 2 2 2" xfId="54719" xr:uid="{00000000-0005-0000-0000-0000F8C30000}"/>
    <cellStyle name="Comma 5 4 2 7 2 2 2 3" xfId="41765" xr:uid="{00000000-0005-0000-0000-0000F9C30000}"/>
    <cellStyle name="Comma 5 4 2 7 2 2 3" xfId="31218" xr:uid="{00000000-0005-0000-0000-0000FAC30000}"/>
    <cellStyle name="Comma 5 4 2 7 2 2 3 2" xfId="62600" xr:uid="{00000000-0005-0000-0000-0000FBC30000}"/>
    <cellStyle name="Comma 5 4 2 7 2 2 4" xfId="15561" xr:uid="{00000000-0005-0000-0000-0000FCC30000}"/>
    <cellStyle name="Comma 5 4 2 7 2 2 4 2" xfId="46946" xr:uid="{00000000-0005-0000-0000-0000FDC30000}"/>
    <cellStyle name="Comma 5 4 2 7 2 2 5" xfId="36501" xr:uid="{00000000-0005-0000-0000-0000FEC30000}"/>
    <cellStyle name="Comma 5 4 2 7 2 3" xfId="7559" xr:uid="{00000000-0005-0000-0000-0000FFC30000}"/>
    <cellStyle name="Comma 5 4 2 7 2 3 2" xfId="25963" xr:uid="{00000000-0005-0000-0000-000000C40000}"/>
    <cellStyle name="Comma 5 4 2 7 2 3 2 2" xfId="57346" xr:uid="{00000000-0005-0000-0000-000001C40000}"/>
    <cellStyle name="Comma 5 4 2 7 2 3 3" xfId="18190" xr:uid="{00000000-0005-0000-0000-000002C40000}"/>
    <cellStyle name="Comma 5 4 2 7 2 3 3 2" xfId="49573" xr:uid="{00000000-0005-0000-0000-000003C40000}"/>
    <cellStyle name="Comma 5 4 2 7 2 3 4" xfId="39133" xr:uid="{00000000-0005-0000-0000-000004C40000}"/>
    <cellStyle name="Comma 5 4 2 7 2 4" xfId="20709" xr:uid="{00000000-0005-0000-0000-000005C40000}"/>
    <cellStyle name="Comma 5 4 2 7 2 4 2" xfId="52092" xr:uid="{00000000-0005-0000-0000-000006C40000}"/>
    <cellStyle name="Comma 5 4 2 7 2 5" xfId="28591" xr:uid="{00000000-0005-0000-0000-000007C40000}"/>
    <cellStyle name="Comma 5 4 2 7 2 5 2" xfId="59973" xr:uid="{00000000-0005-0000-0000-000008C40000}"/>
    <cellStyle name="Comma 5 4 2 7 2 6" xfId="12933" xr:uid="{00000000-0005-0000-0000-000009C40000}"/>
    <cellStyle name="Comma 5 4 2 7 2 6 2" xfId="44319" xr:uid="{00000000-0005-0000-0000-00000AC40000}"/>
    <cellStyle name="Comma 5 4 2 7 2 7" xfId="33871" xr:uid="{00000000-0005-0000-0000-00000BC40000}"/>
    <cellStyle name="Comma 5 4 2 7 3" xfId="4855" xr:uid="{00000000-0005-0000-0000-00000CC40000}"/>
    <cellStyle name="Comma 5 4 2 7 3 2" xfId="10216" xr:uid="{00000000-0005-0000-0000-00000DC40000}"/>
    <cellStyle name="Comma 5 4 2 7 3 2 2" xfId="23335" xr:uid="{00000000-0005-0000-0000-00000EC40000}"/>
    <cellStyle name="Comma 5 4 2 7 3 2 2 2" xfId="54718" xr:uid="{00000000-0005-0000-0000-00000FC40000}"/>
    <cellStyle name="Comma 5 4 2 7 3 2 3" xfId="41764" xr:uid="{00000000-0005-0000-0000-000010C40000}"/>
    <cellStyle name="Comma 5 4 2 7 3 3" xfId="31217" xr:uid="{00000000-0005-0000-0000-000011C40000}"/>
    <cellStyle name="Comma 5 4 2 7 3 3 2" xfId="62599" xr:uid="{00000000-0005-0000-0000-000012C40000}"/>
    <cellStyle name="Comma 5 4 2 7 3 4" xfId="15560" xr:uid="{00000000-0005-0000-0000-000013C40000}"/>
    <cellStyle name="Comma 5 4 2 7 3 4 2" xfId="46945" xr:uid="{00000000-0005-0000-0000-000014C40000}"/>
    <cellStyle name="Comma 5 4 2 7 3 5" xfId="36500" xr:uid="{00000000-0005-0000-0000-000015C40000}"/>
    <cellStyle name="Comma 5 4 2 7 4" xfId="7558" xr:uid="{00000000-0005-0000-0000-000016C40000}"/>
    <cellStyle name="Comma 5 4 2 7 4 2" xfId="25962" xr:uid="{00000000-0005-0000-0000-000017C40000}"/>
    <cellStyle name="Comma 5 4 2 7 4 2 2" xfId="57345" xr:uid="{00000000-0005-0000-0000-000018C40000}"/>
    <cellStyle name="Comma 5 4 2 7 4 3" xfId="18189" xr:uid="{00000000-0005-0000-0000-000019C40000}"/>
    <cellStyle name="Comma 5 4 2 7 4 3 2" xfId="49572" xr:uid="{00000000-0005-0000-0000-00001AC40000}"/>
    <cellStyle name="Comma 5 4 2 7 4 4" xfId="39132" xr:uid="{00000000-0005-0000-0000-00001BC40000}"/>
    <cellStyle name="Comma 5 4 2 7 5" xfId="20708" xr:uid="{00000000-0005-0000-0000-00001CC40000}"/>
    <cellStyle name="Comma 5 4 2 7 5 2" xfId="52091" xr:uid="{00000000-0005-0000-0000-00001DC40000}"/>
    <cellStyle name="Comma 5 4 2 7 6" xfId="28590" xr:uid="{00000000-0005-0000-0000-00001EC40000}"/>
    <cellStyle name="Comma 5 4 2 7 6 2" xfId="59972" xr:uid="{00000000-0005-0000-0000-00001FC40000}"/>
    <cellStyle name="Comma 5 4 2 7 7" xfId="12932" xr:uid="{00000000-0005-0000-0000-000020C40000}"/>
    <cellStyle name="Comma 5 4 2 7 7 2" xfId="44318" xr:uid="{00000000-0005-0000-0000-000021C40000}"/>
    <cellStyle name="Comma 5 4 2 7 8" xfId="33870" xr:uid="{00000000-0005-0000-0000-000022C40000}"/>
    <cellStyle name="Comma 5 4 2 8" xfId="2157" xr:uid="{00000000-0005-0000-0000-000023C40000}"/>
    <cellStyle name="Comma 5 4 2 8 2" xfId="4857" xr:uid="{00000000-0005-0000-0000-000024C40000}"/>
    <cellStyle name="Comma 5 4 2 8 2 2" xfId="10218" xr:uid="{00000000-0005-0000-0000-000025C40000}"/>
    <cellStyle name="Comma 5 4 2 8 2 2 2" xfId="23337" xr:uid="{00000000-0005-0000-0000-000026C40000}"/>
    <cellStyle name="Comma 5 4 2 8 2 2 2 2" xfId="54720" xr:uid="{00000000-0005-0000-0000-000027C40000}"/>
    <cellStyle name="Comma 5 4 2 8 2 2 3" xfId="41766" xr:uid="{00000000-0005-0000-0000-000028C40000}"/>
    <cellStyle name="Comma 5 4 2 8 2 3" xfId="31219" xr:uid="{00000000-0005-0000-0000-000029C40000}"/>
    <cellStyle name="Comma 5 4 2 8 2 3 2" xfId="62601" xr:uid="{00000000-0005-0000-0000-00002AC40000}"/>
    <cellStyle name="Comma 5 4 2 8 2 4" xfId="15562" xr:uid="{00000000-0005-0000-0000-00002BC40000}"/>
    <cellStyle name="Comma 5 4 2 8 2 4 2" xfId="46947" xr:uid="{00000000-0005-0000-0000-00002CC40000}"/>
    <cellStyle name="Comma 5 4 2 8 2 5" xfId="36502" xr:uid="{00000000-0005-0000-0000-00002DC40000}"/>
    <cellStyle name="Comma 5 4 2 8 3" xfId="7560" xr:uid="{00000000-0005-0000-0000-00002EC40000}"/>
    <cellStyle name="Comma 5 4 2 8 3 2" xfId="25964" xr:uid="{00000000-0005-0000-0000-00002FC40000}"/>
    <cellStyle name="Comma 5 4 2 8 3 2 2" xfId="57347" xr:uid="{00000000-0005-0000-0000-000030C40000}"/>
    <cellStyle name="Comma 5 4 2 8 3 3" xfId="18191" xr:uid="{00000000-0005-0000-0000-000031C40000}"/>
    <cellStyle name="Comma 5 4 2 8 3 3 2" xfId="49574" xr:uid="{00000000-0005-0000-0000-000032C40000}"/>
    <cellStyle name="Comma 5 4 2 8 3 4" xfId="39134" xr:uid="{00000000-0005-0000-0000-000033C40000}"/>
    <cellStyle name="Comma 5 4 2 8 4" xfId="20710" xr:uid="{00000000-0005-0000-0000-000034C40000}"/>
    <cellStyle name="Comma 5 4 2 8 4 2" xfId="52093" xr:uid="{00000000-0005-0000-0000-000035C40000}"/>
    <cellStyle name="Comma 5 4 2 8 5" xfId="28592" xr:uid="{00000000-0005-0000-0000-000036C40000}"/>
    <cellStyle name="Comma 5 4 2 8 5 2" xfId="59974" xr:uid="{00000000-0005-0000-0000-000037C40000}"/>
    <cellStyle name="Comma 5 4 2 8 6" xfId="12934" xr:uid="{00000000-0005-0000-0000-000038C40000}"/>
    <cellStyle name="Comma 5 4 2 8 6 2" xfId="44320" xr:uid="{00000000-0005-0000-0000-000039C40000}"/>
    <cellStyle name="Comma 5 4 2 8 7" xfId="33872" xr:uid="{00000000-0005-0000-0000-00003AC40000}"/>
    <cellStyle name="Comma 5 4 2 9" xfId="2158" xr:uid="{00000000-0005-0000-0000-00003BC40000}"/>
    <cellStyle name="Comma 5 4 2 9 2" xfId="4858" xr:uid="{00000000-0005-0000-0000-00003CC40000}"/>
    <cellStyle name="Comma 5 4 2 9 2 2" xfId="10219" xr:uid="{00000000-0005-0000-0000-00003DC40000}"/>
    <cellStyle name="Comma 5 4 2 9 2 2 2" xfId="23338" xr:uid="{00000000-0005-0000-0000-00003EC40000}"/>
    <cellStyle name="Comma 5 4 2 9 2 2 2 2" xfId="54721" xr:uid="{00000000-0005-0000-0000-00003FC40000}"/>
    <cellStyle name="Comma 5 4 2 9 2 2 3" xfId="41767" xr:uid="{00000000-0005-0000-0000-000040C40000}"/>
    <cellStyle name="Comma 5 4 2 9 2 3" xfId="31220" xr:uid="{00000000-0005-0000-0000-000041C40000}"/>
    <cellStyle name="Comma 5 4 2 9 2 3 2" xfId="62602" xr:uid="{00000000-0005-0000-0000-000042C40000}"/>
    <cellStyle name="Comma 5 4 2 9 2 4" xfId="15563" xr:uid="{00000000-0005-0000-0000-000043C40000}"/>
    <cellStyle name="Comma 5 4 2 9 2 4 2" xfId="46948" xr:uid="{00000000-0005-0000-0000-000044C40000}"/>
    <cellStyle name="Comma 5 4 2 9 2 5" xfId="36503" xr:uid="{00000000-0005-0000-0000-000045C40000}"/>
    <cellStyle name="Comma 5 4 2 9 3" xfId="7561" xr:uid="{00000000-0005-0000-0000-000046C40000}"/>
    <cellStyle name="Comma 5 4 2 9 3 2" xfId="25965" xr:uid="{00000000-0005-0000-0000-000047C40000}"/>
    <cellStyle name="Comma 5 4 2 9 3 2 2" xfId="57348" xr:uid="{00000000-0005-0000-0000-000048C40000}"/>
    <cellStyle name="Comma 5 4 2 9 3 3" xfId="18192" xr:uid="{00000000-0005-0000-0000-000049C40000}"/>
    <cellStyle name="Comma 5 4 2 9 3 3 2" xfId="49575" xr:uid="{00000000-0005-0000-0000-00004AC40000}"/>
    <cellStyle name="Comma 5 4 2 9 3 4" xfId="39135" xr:uid="{00000000-0005-0000-0000-00004BC40000}"/>
    <cellStyle name="Comma 5 4 2 9 4" xfId="20711" xr:uid="{00000000-0005-0000-0000-00004CC40000}"/>
    <cellStyle name="Comma 5 4 2 9 4 2" xfId="52094" xr:uid="{00000000-0005-0000-0000-00004DC40000}"/>
    <cellStyle name="Comma 5 4 2 9 5" xfId="28593" xr:uid="{00000000-0005-0000-0000-00004EC40000}"/>
    <cellStyle name="Comma 5 4 2 9 5 2" xfId="59975" xr:uid="{00000000-0005-0000-0000-00004FC40000}"/>
    <cellStyle name="Comma 5 4 2 9 6" xfId="12935" xr:uid="{00000000-0005-0000-0000-000050C40000}"/>
    <cellStyle name="Comma 5 4 2 9 6 2" xfId="44321" xr:uid="{00000000-0005-0000-0000-000051C40000}"/>
    <cellStyle name="Comma 5 4 2 9 7" xfId="33873" xr:uid="{00000000-0005-0000-0000-000052C40000}"/>
    <cellStyle name="Comma 5 4 3" xfId="2159" xr:uid="{00000000-0005-0000-0000-000053C40000}"/>
    <cellStyle name="Comma 5 4 3 10" xfId="33874" xr:uid="{00000000-0005-0000-0000-000054C40000}"/>
    <cellStyle name="Comma 5 4 3 2" xfId="2160" xr:uid="{00000000-0005-0000-0000-000055C40000}"/>
    <cellStyle name="Comma 5 4 3 2 2" xfId="2161" xr:uid="{00000000-0005-0000-0000-000056C40000}"/>
    <cellStyle name="Comma 5 4 3 2 2 2" xfId="4861" xr:uid="{00000000-0005-0000-0000-000057C40000}"/>
    <cellStyle name="Comma 5 4 3 2 2 2 2" xfId="10222" xr:uid="{00000000-0005-0000-0000-000058C40000}"/>
    <cellStyle name="Comma 5 4 3 2 2 2 2 2" xfId="23341" xr:uid="{00000000-0005-0000-0000-000059C40000}"/>
    <cellStyle name="Comma 5 4 3 2 2 2 2 2 2" xfId="54724" xr:uid="{00000000-0005-0000-0000-00005AC40000}"/>
    <cellStyle name="Comma 5 4 3 2 2 2 2 3" xfId="41770" xr:uid="{00000000-0005-0000-0000-00005BC40000}"/>
    <cellStyle name="Comma 5 4 3 2 2 2 3" xfId="31223" xr:uid="{00000000-0005-0000-0000-00005CC40000}"/>
    <cellStyle name="Comma 5 4 3 2 2 2 3 2" xfId="62605" xr:uid="{00000000-0005-0000-0000-00005DC40000}"/>
    <cellStyle name="Comma 5 4 3 2 2 2 4" xfId="15566" xr:uid="{00000000-0005-0000-0000-00005EC40000}"/>
    <cellStyle name="Comma 5 4 3 2 2 2 4 2" xfId="46951" xr:uid="{00000000-0005-0000-0000-00005FC40000}"/>
    <cellStyle name="Comma 5 4 3 2 2 2 5" xfId="36506" xr:uid="{00000000-0005-0000-0000-000060C40000}"/>
    <cellStyle name="Comma 5 4 3 2 2 3" xfId="7564" xr:uid="{00000000-0005-0000-0000-000061C40000}"/>
    <cellStyle name="Comma 5 4 3 2 2 3 2" xfId="25968" xr:uid="{00000000-0005-0000-0000-000062C40000}"/>
    <cellStyle name="Comma 5 4 3 2 2 3 2 2" xfId="57351" xr:uid="{00000000-0005-0000-0000-000063C40000}"/>
    <cellStyle name="Comma 5 4 3 2 2 3 3" xfId="18195" xr:uid="{00000000-0005-0000-0000-000064C40000}"/>
    <cellStyle name="Comma 5 4 3 2 2 3 3 2" xfId="49578" xr:uid="{00000000-0005-0000-0000-000065C40000}"/>
    <cellStyle name="Comma 5 4 3 2 2 3 4" xfId="39138" xr:uid="{00000000-0005-0000-0000-000066C40000}"/>
    <cellStyle name="Comma 5 4 3 2 2 4" xfId="20714" xr:uid="{00000000-0005-0000-0000-000067C40000}"/>
    <cellStyle name="Comma 5 4 3 2 2 4 2" xfId="52097" xr:uid="{00000000-0005-0000-0000-000068C40000}"/>
    <cellStyle name="Comma 5 4 3 2 2 5" xfId="28596" xr:uid="{00000000-0005-0000-0000-000069C40000}"/>
    <cellStyle name="Comma 5 4 3 2 2 5 2" xfId="59978" xr:uid="{00000000-0005-0000-0000-00006AC40000}"/>
    <cellStyle name="Comma 5 4 3 2 2 6" xfId="12938" xr:uid="{00000000-0005-0000-0000-00006BC40000}"/>
    <cellStyle name="Comma 5 4 3 2 2 6 2" xfId="44324" xr:uid="{00000000-0005-0000-0000-00006CC40000}"/>
    <cellStyle name="Comma 5 4 3 2 2 7" xfId="33876" xr:uid="{00000000-0005-0000-0000-00006DC40000}"/>
    <cellStyle name="Comma 5 4 3 2 3" xfId="4860" xr:uid="{00000000-0005-0000-0000-00006EC40000}"/>
    <cellStyle name="Comma 5 4 3 2 3 2" xfId="10221" xr:uid="{00000000-0005-0000-0000-00006FC40000}"/>
    <cellStyle name="Comma 5 4 3 2 3 2 2" xfId="23340" xr:uid="{00000000-0005-0000-0000-000070C40000}"/>
    <cellStyle name="Comma 5 4 3 2 3 2 2 2" xfId="54723" xr:uid="{00000000-0005-0000-0000-000071C40000}"/>
    <cellStyle name="Comma 5 4 3 2 3 2 3" xfId="41769" xr:uid="{00000000-0005-0000-0000-000072C40000}"/>
    <cellStyle name="Comma 5 4 3 2 3 3" xfId="31222" xr:uid="{00000000-0005-0000-0000-000073C40000}"/>
    <cellStyle name="Comma 5 4 3 2 3 3 2" xfId="62604" xr:uid="{00000000-0005-0000-0000-000074C40000}"/>
    <cellStyle name="Comma 5 4 3 2 3 4" xfId="15565" xr:uid="{00000000-0005-0000-0000-000075C40000}"/>
    <cellStyle name="Comma 5 4 3 2 3 4 2" xfId="46950" xr:uid="{00000000-0005-0000-0000-000076C40000}"/>
    <cellStyle name="Comma 5 4 3 2 3 5" xfId="36505" xr:uid="{00000000-0005-0000-0000-000077C40000}"/>
    <cellStyle name="Comma 5 4 3 2 4" xfId="7563" xr:uid="{00000000-0005-0000-0000-000078C40000}"/>
    <cellStyle name="Comma 5 4 3 2 4 2" xfId="25967" xr:uid="{00000000-0005-0000-0000-000079C40000}"/>
    <cellStyle name="Comma 5 4 3 2 4 2 2" xfId="57350" xr:uid="{00000000-0005-0000-0000-00007AC40000}"/>
    <cellStyle name="Comma 5 4 3 2 4 3" xfId="18194" xr:uid="{00000000-0005-0000-0000-00007BC40000}"/>
    <cellStyle name="Comma 5 4 3 2 4 3 2" xfId="49577" xr:uid="{00000000-0005-0000-0000-00007CC40000}"/>
    <cellStyle name="Comma 5 4 3 2 4 4" xfId="39137" xr:uid="{00000000-0005-0000-0000-00007DC40000}"/>
    <cellStyle name="Comma 5 4 3 2 5" xfId="20713" xr:uid="{00000000-0005-0000-0000-00007EC40000}"/>
    <cellStyle name="Comma 5 4 3 2 5 2" xfId="52096" xr:uid="{00000000-0005-0000-0000-00007FC40000}"/>
    <cellStyle name="Comma 5 4 3 2 6" xfId="28595" xr:uid="{00000000-0005-0000-0000-000080C40000}"/>
    <cellStyle name="Comma 5 4 3 2 6 2" xfId="59977" xr:uid="{00000000-0005-0000-0000-000081C40000}"/>
    <cellStyle name="Comma 5 4 3 2 7" xfId="12937" xr:uid="{00000000-0005-0000-0000-000082C40000}"/>
    <cellStyle name="Comma 5 4 3 2 7 2" xfId="44323" xr:uid="{00000000-0005-0000-0000-000083C40000}"/>
    <cellStyle name="Comma 5 4 3 2 8" xfId="33875" xr:uid="{00000000-0005-0000-0000-000084C40000}"/>
    <cellStyle name="Comma 5 4 3 3" xfId="2162" xr:uid="{00000000-0005-0000-0000-000085C40000}"/>
    <cellStyle name="Comma 5 4 3 3 2" xfId="4862" xr:uid="{00000000-0005-0000-0000-000086C40000}"/>
    <cellStyle name="Comma 5 4 3 3 2 2" xfId="10223" xr:uid="{00000000-0005-0000-0000-000087C40000}"/>
    <cellStyle name="Comma 5 4 3 3 2 2 2" xfId="23342" xr:uid="{00000000-0005-0000-0000-000088C40000}"/>
    <cellStyle name="Comma 5 4 3 3 2 2 2 2" xfId="54725" xr:uid="{00000000-0005-0000-0000-000089C40000}"/>
    <cellStyle name="Comma 5 4 3 3 2 2 3" xfId="41771" xr:uid="{00000000-0005-0000-0000-00008AC40000}"/>
    <cellStyle name="Comma 5 4 3 3 2 3" xfId="31224" xr:uid="{00000000-0005-0000-0000-00008BC40000}"/>
    <cellStyle name="Comma 5 4 3 3 2 3 2" xfId="62606" xr:uid="{00000000-0005-0000-0000-00008CC40000}"/>
    <cellStyle name="Comma 5 4 3 3 2 4" xfId="15567" xr:uid="{00000000-0005-0000-0000-00008DC40000}"/>
    <cellStyle name="Comma 5 4 3 3 2 4 2" xfId="46952" xr:uid="{00000000-0005-0000-0000-00008EC40000}"/>
    <cellStyle name="Comma 5 4 3 3 2 5" xfId="36507" xr:uid="{00000000-0005-0000-0000-00008FC40000}"/>
    <cellStyle name="Comma 5 4 3 3 3" xfId="7565" xr:uid="{00000000-0005-0000-0000-000090C40000}"/>
    <cellStyle name="Comma 5 4 3 3 3 2" xfId="25969" xr:uid="{00000000-0005-0000-0000-000091C40000}"/>
    <cellStyle name="Comma 5 4 3 3 3 2 2" xfId="57352" xr:uid="{00000000-0005-0000-0000-000092C40000}"/>
    <cellStyle name="Comma 5 4 3 3 3 3" xfId="18196" xr:uid="{00000000-0005-0000-0000-000093C40000}"/>
    <cellStyle name="Comma 5 4 3 3 3 3 2" xfId="49579" xr:uid="{00000000-0005-0000-0000-000094C40000}"/>
    <cellStyle name="Comma 5 4 3 3 3 4" xfId="39139" xr:uid="{00000000-0005-0000-0000-000095C40000}"/>
    <cellStyle name="Comma 5 4 3 3 4" xfId="20715" xr:uid="{00000000-0005-0000-0000-000096C40000}"/>
    <cellStyle name="Comma 5 4 3 3 4 2" xfId="52098" xr:uid="{00000000-0005-0000-0000-000097C40000}"/>
    <cellStyle name="Comma 5 4 3 3 5" xfId="28597" xr:uid="{00000000-0005-0000-0000-000098C40000}"/>
    <cellStyle name="Comma 5 4 3 3 5 2" xfId="59979" xr:uid="{00000000-0005-0000-0000-000099C40000}"/>
    <cellStyle name="Comma 5 4 3 3 6" xfId="12939" xr:uid="{00000000-0005-0000-0000-00009AC40000}"/>
    <cellStyle name="Comma 5 4 3 3 6 2" xfId="44325" xr:uid="{00000000-0005-0000-0000-00009BC40000}"/>
    <cellStyle name="Comma 5 4 3 3 7" xfId="33877" xr:uid="{00000000-0005-0000-0000-00009CC40000}"/>
    <cellStyle name="Comma 5 4 3 4" xfId="2163" xr:uid="{00000000-0005-0000-0000-00009DC40000}"/>
    <cellStyle name="Comma 5 4 3 4 2" xfId="4863" xr:uid="{00000000-0005-0000-0000-00009EC40000}"/>
    <cellStyle name="Comma 5 4 3 4 2 2" xfId="10224" xr:uid="{00000000-0005-0000-0000-00009FC40000}"/>
    <cellStyle name="Comma 5 4 3 4 2 2 2" xfId="23343" xr:uid="{00000000-0005-0000-0000-0000A0C40000}"/>
    <cellStyle name="Comma 5 4 3 4 2 2 2 2" xfId="54726" xr:uid="{00000000-0005-0000-0000-0000A1C40000}"/>
    <cellStyle name="Comma 5 4 3 4 2 2 3" xfId="41772" xr:uid="{00000000-0005-0000-0000-0000A2C40000}"/>
    <cellStyle name="Comma 5 4 3 4 2 3" xfId="31225" xr:uid="{00000000-0005-0000-0000-0000A3C40000}"/>
    <cellStyle name="Comma 5 4 3 4 2 3 2" xfId="62607" xr:uid="{00000000-0005-0000-0000-0000A4C40000}"/>
    <cellStyle name="Comma 5 4 3 4 2 4" xfId="15568" xr:uid="{00000000-0005-0000-0000-0000A5C40000}"/>
    <cellStyle name="Comma 5 4 3 4 2 4 2" xfId="46953" xr:uid="{00000000-0005-0000-0000-0000A6C40000}"/>
    <cellStyle name="Comma 5 4 3 4 2 5" xfId="36508" xr:uid="{00000000-0005-0000-0000-0000A7C40000}"/>
    <cellStyle name="Comma 5 4 3 4 3" xfId="7566" xr:uid="{00000000-0005-0000-0000-0000A8C40000}"/>
    <cellStyle name="Comma 5 4 3 4 3 2" xfId="25970" xr:uid="{00000000-0005-0000-0000-0000A9C40000}"/>
    <cellStyle name="Comma 5 4 3 4 3 2 2" xfId="57353" xr:uid="{00000000-0005-0000-0000-0000AAC40000}"/>
    <cellStyle name="Comma 5 4 3 4 3 3" xfId="18197" xr:uid="{00000000-0005-0000-0000-0000ABC40000}"/>
    <cellStyle name="Comma 5 4 3 4 3 3 2" xfId="49580" xr:uid="{00000000-0005-0000-0000-0000ACC40000}"/>
    <cellStyle name="Comma 5 4 3 4 3 4" xfId="39140" xr:uid="{00000000-0005-0000-0000-0000ADC40000}"/>
    <cellStyle name="Comma 5 4 3 4 4" xfId="20716" xr:uid="{00000000-0005-0000-0000-0000AEC40000}"/>
    <cellStyle name="Comma 5 4 3 4 4 2" xfId="52099" xr:uid="{00000000-0005-0000-0000-0000AFC40000}"/>
    <cellStyle name="Comma 5 4 3 4 5" xfId="28598" xr:uid="{00000000-0005-0000-0000-0000B0C40000}"/>
    <cellStyle name="Comma 5 4 3 4 5 2" xfId="59980" xr:uid="{00000000-0005-0000-0000-0000B1C40000}"/>
    <cellStyle name="Comma 5 4 3 4 6" xfId="12940" xr:uid="{00000000-0005-0000-0000-0000B2C40000}"/>
    <cellStyle name="Comma 5 4 3 4 6 2" xfId="44326" xr:uid="{00000000-0005-0000-0000-0000B3C40000}"/>
    <cellStyle name="Comma 5 4 3 4 7" xfId="33878" xr:uid="{00000000-0005-0000-0000-0000B4C40000}"/>
    <cellStyle name="Comma 5 4 3 5" xfId="4859" xr:uid="{00000000-0005-0000-0000-0000B5C40000}"/>
    <cellStyle name="Comma 5 4 3 5 2" xfId="10220" xr:uid="{00000000-0005-0000-0000-0000B6C40000}"/>
    <cellStyle name="Comma 5 4 3 5 2 2" xfId="23339" xr:uid="{00000000-0005-0000-0000-0000B7C40000}"/>
    <cellStyle name="Comma 5 4 3 5 2 2 2" xfId="54722" xr:uid="{00000000-0005-0000-0000-0000B8C40000}"/>
    <cellStyle name="Comma 5 4 3 5 2 3" xfId="41768" xr:uid="{00000000-0005-0000-0000-0000B9C40000}"/>
    <cellStyle name="Comma 5 4 3 5 3" xfId="31221" xr:uid="{00000000-0005-0000-0000-0000BAC40000}"/>
    <cellStyle name="Comma 5 4 3 5 3 2" xfId="62603" xr:uid="{00000000-0005-0000-0000-0000BBC40000}"/>
    <cellStyle name="Comma 5 4 3 5 4" xfId="15564" xr:uid="{00000000-0005-0000-0000-0000BCC40000}"/>
    <cellStyle name="Comma 5 4 3 5 4 2" xfId="46949" xr:uid="{00000000-0005-0000-0000-0000BDC40000}"/>
    <cellStyle name="Comma 5 4 3 5 5" xfId="36504" xr:uid="{00000000-0005-0000-0000-0000BEC40000}"/>
    <cellStyle name="Comma 5 4 3 6" xfId="7562" xr:uid="{00000000-0005-0000-0000-0000BFC40000}"/>
    <cellStyle name="Comma 5 4 3 6 2" xfId="25966" xr:uid="{00000000-0005-0000-0000-0000C0C40000}"/>
    <cellStyle name="Comma 5 4 3 6 2 2" xfId="57349" xr:uid="{00000000-0005-0000-0000-0000C1C40000}"/>
    <cellStyle name="Comma 5 4 3 6 3" xfId="18193" xr:uid="{00000000-0005-0000-0000-0000C2C40000}"/>
    <cellStyle name="Comma 5 4 3 6 3 2" xfId="49576" xr:uid="{00000000-0005-0000-0000-0000C3C40000}"/>
    <cellStyle name="Comma 5 4 3 6 4" xfId="39136" xr:uid="{00000000-0005-0000-0000-0000C4C40000}"/>
    <cellStyle name="Comma 5 4 3 7" xfId="20712" xr:uid="{00000000-0005-0000-0000-0000C5C40000}"/>
    <cellStyle name="Comma 5 4 3 7 2" xfId="52095" xr:uid="{00000000-0005-0000-0000-0000C6C40000}"/>
    <cellStyle name="Comma 5 4 3 8" xfId="28594" xr:uid="{00000000-0005-0000-0000-0000C7C40000}"/>
    <cellStyle name="Comma 5 4 3 8 2" xfId="59976" xr:uid="{00000000-0005-0000-0000-0000C8C40000}"/>
    <cellStyle name="Comma 5 4 3 9" xfId="12936" xr:uid="{00000000-0005-0000-0000-0000C9C40000}"/>
    <cellStyle name="Comma 5 4 3 9 2" xfId="44322" xr:uid="{00000000-0005-0000-0000-0000CAC40000}"/>
    <cellStyle name="Comma 5 4 4" xfId="2164" xr:uid="{00000000-0005-0000-0000-0000CBC40000}"/>
    <cellStyle name="Comma 5 4 4 10" xfId="33879" xr:uid="{00000000-0005-0000-0000-0000CCC40000}"/>
    <cellStyle name="Comma 5 4 4 2" xfId="2165" xr:uid="{00000000-0005-0000-0000-0000CDC40000}"/>
    <cellStyle name="Comma 5 4 4 2 2" xfId="2166" xr:uid="{00000000-0005-0000-0000-0000CEC40000}"/>
    <cellStyle name="Comma 5 4 4 2 2 2" xfId="4866" xr:uid="{00000000-0005-0000-0000-0000CFC40000}"/>
    <cellStyle name="Comma 5 4 4 2 2 2 2" xfId="10227" xr:uid="{00000000-0005-0000-0000-0000D0C40000}"/>
    <cellStyle name="Comma 5 4 4 2 2 2 2 2" xfId="23346" xr:uid="{00000000-0005-0000-0000-0000D1C40000}"/>
    <cellStyle name="Comma 5 4 4 2 2 2 2 2 2" xfId="54729" xr:uid="{00000000-0005-0000-0000-0000D2C40000}"/>
    <cellStyle name="Comma 5 4 4 2 2 2 2 3" xfId="41775" xr:uid="{00000000-0005-0000-0000-0000D3C40000}"/>
    <cellStyle name="Comma 5 4 4 2 2 2 3" xfId="31228" xr:uid="{00000000-0005-0000-0000-0000D4C40000}"/>
    <cellStyle name="Comma 5 4 4 2 2 2 3 2" xfId="62610" xr:uid="{00000000-0005-0000-0000-0000D5C40000}"/>
    <cellStyle name="Comma 5 4 4 2 2 2 4" xfId="15571" xr:uid="{00000000-0005-0000-0000-0000D6C40000}"/>
    <cellStyle name="Comma 5 4 4 2 2 2 4 2" xfId="46956" xr:uid="{00000000-0005-0000-0000-0000D7C40000}"/>
    <cellStyle name="Comma 5 4 4 2 2 2 5" xfId="36511" xr:uid="{00000000-0005-0000-0000-0000D8C40000}"/>
    <cellStyle name="Comma 5 4 4 2 2 3" xfId="7569" xr:uid="{00000000-0005-0000-0000-0000D9C40000}"/>
    <cellStyle name="Comma 5 4 4 2 2 3 2" xfId="25973" xr:uid="{00000000-0005-0000-0000-0000DAC40000}"/>
    <cellStyle name="Comma 5 4 4 2 2 3 2 2" xfId="57356" xr:uid="{00000000-0005-0000-0000-0000DBC40000}"/>
    <cellStyle name="Comma 5 4 4 2 2 3 3" xfId="18200" xr:uid="{00000000-0005-0000-0000-0000DCC40000}"/>
    <cellStyle name="Comma 5 4 4 2 2 3 3 2" xfId="49583" xr:uid="{00000000-0005-0000-0000-0000DDC40000}"/>
    <cellStyle name="Comma 5 4 4 2 2 3 4" xfId="39143" xr:uid="{00000000-0005-0000-0000-0000DEC40000}"/>
    <cellStyle name="Comma 5 4 4 2 2 4" xfId="20719" xr:uid="{00000000-0005-0000-0000-0000DFC40000}"/>
    <cellStyle name="Comma 5 4 4 2 2 4 2" xfId="52102" xr:uid="{00000000-0005-0000-0000-0000E0C40000}"/>
    <cellStyle name="Comma 5 4 4 2 2 5" xfId="28601" xr:uid="{00000000-0005-0000-0000-0000E1C40000}"/>
    <cellStyle name="Comma 5 4 4 2 2 5 2" xfId="59983" xr:uid="{00000000-0005-0000-0000-0000E2C40000}"/>
    <cellStyle name="Comma 5 4 4 2 2 6" xfId="12943" xr:uid="{00000000-0005-0000-0000-0000E3C40000}"/>
    <cellStyle name="Comma 5 4 4 2 2 6 2" xfId="44329" xr:uid="{00000000-0005-0000-0000-0000E4C40000}"/>
    <cellStyle name="Comma 5 4 4 2 2 7" xfId="33881" xr:uid="{00000000-0005-0000-0000-0000E5C40000}"/>
    <cellStyle name="Comma 5 4 4 2 3" xfId="4865" xr:uid="{00000000-0005-0000-0000-0000E6C40000}"/>
    <cellStyle name="Comma 5 4 4 2 3 2" xfId="10226" xr:uid="{00000000-0005-0000-0000-0000E7C40000}"/>
    <cellStyle name="Comma 5 4 4 2 3 2 2" xfId="23345" xr:uid="{00000000-0005-0000-0000-0000E8C40000}"/>
    <cellStyle name="Comma 5 4 4 2 3 2 2 2" xfId="54728" xr:uid="{00000000-0005-0000-0000-0000E9C40000}"/>
    <cellStyle name="Comma 5 4 4 2 3 2 3" xfId="41774" xr:uid="{00000000-0005-0000-0000-0000EAC40000}"/>
    <cellStyle name="Comma 5 4 4 2 3 3" xfId="31227" xr:uid="{00000000-0005-0000-0000-0000EBC40000}"/>
    <cellStyle name="Comma 5 4 4 2 3 3 2" xfId="62609" xr:uid="{00000000-0005-0000-0000-0000ECC40000}"/>
    <cellStyle name="Comma 5 4 4 2 3 4" xfId="15570" xr:uid="{00000000-0005-0000-0000-0000EDC40000}"/>
    <cellStyle name="Comma 5 4 4 2 3 4 2" xfId="46955" xr:uid="{00000000-0005-0000-0000-0000EEC40000}"/>
    <cellStyle name="Comma 5 4 4 2 3 5" xfId="36510" xr:uid="{00000000-0005-0000-0000-0000EFC40000}"/>
    <cellStyle name="Comma 5 4 4 2 4" xfId="7568" xr:uid="{00000000-0005-0000-0000-0000F0C40000}"/>
    <cellStyle name="Comma 5 4 4 2 4 2" xfId="25972" xr:uid="{00000000-0005-0000-0000-0000F1C40000}"/>
    <cellStyle name="Comma 5 4 4 2 4 2 2" xfId="57355" xr:uid="{00000000-0005-0000-0000-0000F2C40000}"/>
    <cellStyle name="Comma 5 4 4 2 4 3" xfId="18199" xr:uid="{00000000-0005-0000-0000-0000F3C40000}"/>
    <cellStyle name="Comma 5 4 4 2 4 3 2" xfId="49582" xr:uid="{00000000-0005-0000-0000-0000F4C40000}"/>
    <cellStyle name="Comma 5 4 4 2 4 4" xfId="39142" xr:uid="{00000000-0005-0000-0000-0000F5C40000}"/>
    <cellStyle name="Comma 5 4 4 2 5" xfId="20718" xr:uid="{00000000-0005-0000-0000-0000F6C40000}"/>
    <cellStyle name="Comma 5 4 4 2 5 2" xfId="52101" xr:uid="{00000000-0005-0000-0000-0000F7C40000}"/>
    <cellStyle name="Comma 5 4 4 2 6" xfId="28600" xr:uid="{00000000-0005-0000-0000-0000F8C40000}"/>
    <cellStyle name="Comma 5 4 4 2 6 2" xfId="59982" xr:uid="{00000000-0005-0000-0000-0000F9C40000}"/>
    <cellStyle name="Comma 5 4 4 2 7" xfId="12942" xr:uid="{00000000-0005-0000-0000-0000FAC40000}"/>
    <cellStyle name="Comma 5 4 4 2 7 2" xfId="44328" xr:uid="{00000000-0005-0000-0000-0000FBC40000}"/>
    <cellStyle name="Comma 5 4 4 2 8" xfId="33880" xr:uid="{00000000-0005-0000-0000-0000FCC40000}"/>
    <cellStyle name="Comma 5 4 4 3" xfId="2167" xr:uid="{00000000-0005-0000-0000-0000FDC40000}"/>
    <cellStyle name="Comma 5 4 4 3 2" xfId="4867" xr:uid="{00000000-0005-0000-0000-0000FEC40000}"/>
    <cellStyle name="Comma 5 4 4 3 2 2" xfId="10228" xr:uid="{00000000-0005-0000-0000-0000FFC40000}"/>
    <cellStyle name="Comma 5 4 4 3 2 2 2" xfId="23347" xr:uid="{00000000-0005-0000-0000-000000C50000}"/>
    <cellStyle name="Comma 5 4 4 3 2 2 2 2" xfId="54730" xr:uid="{00000000-0005-0000-0000-000001C50000}"/>
    <cellStyle name="Comma 5 4 4 3 2 2 3" xfId="41776" xr:uid="{00000000-0005-0000-0000-000002C50000}"/>
    <cellStyle name="Comma 5 4 4 3 2 3" xfId="31229" xr:uid="{00000000-0005-0000-0000-000003C50000}"/>
    <cellStyle name="Comma 5 4 4 3 2 3 2" xfId="62611" xr:uid="{00000000-0005-0000-0000-000004C50000}"/>
    <cellStyle name="Comma 5 4 4 3 2 4" xfId="15572" xr:uid="{00000000-0005-0000-0000-000005C50000}"/>
    <cellStyle name="Comma 5 4 4 3 2 4 2" xfId="46957" xr:uid="{00000000-0005-0000-0000-000006C50000}"/>
    <cellStyle name="Comma 5 4 4 3 2 5" xfId="36512" xr:uid="{00000000-0005-0000-0000-000007C50000}"/>
    <cellStyle name="Comma 5 4 4 3 3" xfId="7570" xr:uid="{00000000-0005-0000-0000-000008C50000}"/>
    <cellStyle name="Comma 5 4 4 3 3 2" xfId="25974" xr:uid="{00000000-0005-0000-0000-000009C50000}"/>
    <cellStyle name="Comma 5 4 4 3 3 2 2" xfId="57357" xr:uid="{00000000-0005-0000-0000-00000AC50000}"/>
    <cellStyle name="Comma 5 4 4 3 3 3" xfId="18201" xr:uid="{00000000-0005-0000-0000-00000BC50000}"/>
    <cellStyle name="Comma 5 4 4 3 3 3 2" xfId="49584" xr:uid="{00000000-0005-0000-0000-00000CC50000}"/>
    <cellStyle name="Comma 5 4 4 3 3 4" xfId="39144" xr:uid="{00000000-0005-0000-0000-00000DC50000}"/>
    <cellStyle name="Comma 5 4 4 3 4" xfId="20720" xr:uid="{00000000-0005-0000-0000-00000EC50000}"/>
    <cellStyle name="Comma 5 4 4 3 4 2" xfId="52103" xr:uid="{00000000-0005-0000-0000-00000FC50000}"/>
    <cellStyle name="Comma 5 4 4 3 5" xfId="28602" xr:uid="{00000000-0005-0000-0000-000010C50000}"/>
    <cellStyle name="Comma 5 4 4 3 5 2" xfId="59984" xr:uid="{00000000-0005-0000-0000-000011C50000}"/>
    <cellStyle name="Comma 5 4 4 3 6" xfId="12944" xr:uid="{00000000-0005-0000-0000-000012C50000}"/>
    <cellStyle name="Comma 5 4 4 3 6 2" xfId="44330" xr:uid="{00000000-0005-0000-0000-000013C50000}"/>
    <cellStyle name="Comma 5 4 4 3 7" xfId="33882" xr:uid="{00000000-0005-0000-0000-000014C50000}"/>
    <cellStyle name="Comma 5 4 4 4" xfId="2168" xr:uid="{00000000-0005-0000-0000-000015C50000}"/>
    <cellStyle name="Comma 5 4 4 4 2" xfId="4868" xr:uid="{00000000-0005-0000-0000-000016C50000}"/>
    <cellStyle name="Comma 5 4 4 4 2 2" xfId="10229" xr:uid="{00000000-0005-0000-0000-000017C50000}"/>
    <cellStyle name="Comma 5 4 4 4 2 2 2" xfId="23348" xr:uid="{00000000-0005-0000-0000-000018C50000}"/>
    <cellStyle name="Comma 5 4 4 4 2 2 2 2" xfId="54731" xr:uid="{00000000-0005-0000-0000-000019C50000}"/>
    <cellStyle name="Comma 5 4 4 4 2 2 3" xfId="41777" xr:uid="{00000000-0005-0000-0000-00001AC50000}"/>
    <cellStyle name="Comma 5 4 4 4 2 3" xfId="31230" xr:uid="{00000000-0005-0000-0000-00001BC50000}"/>
    <cellStyle name="Comma 5 4 4 4 2 3 2" xfId="62612" xr:uid="{00000000-0005-0000-0000-00001CC50000}"/>
    <cellStyle name="Comma 5 4 4 4 2 4" xfId="15573" xr:uid="{00000000-0005-0000-0000-00001DC50000}"/>
    <cellStyle name="Comma 5 4 4 4 2 4 2" xfId="46958" xr:uid="{00000000-0005-0000-0000-00001EC50000}"/>
    <cellStyle name="Comma 5 4 4 4 2 5" xfId="36513" xr:uid="{00000000-0005-0000-0000-00001FC50000}"/>
    <cellStyle name="Comma 5 4 4 4 3" xfId="7571" xr:uid="{00000000-0005-0000-0000-000020C50000}"/>
    <cellStyle name="Comma 5 4 4 4 3 2" xfId="25975" xr:uid="{00000000-0005-0000-0000-000021C50000}"/>
    <cellStyle name="Comma 5 4 4 4 3 2 2" xfId="57358" xr:uid="{00000000-0005-0000-0000-000022C50000}"/>
    <cellStyle name="Comma 5 4 4 4 3 3" xfId="18202" xr:uid="{00000000-0005-0000-0000-000023C50000}"/>
    <cellStyle name="Comma 5 4 4 4 3 3 2" xfId="49585" xr:uid="{00000000-0005-0000-0000-000024C50000}"/>
    <cellStyle name="Comma 5 4 4 4 3 4" xfId="39145" xr:uid="{00000000-0005-0000-0000-000025C50000}"/>
    <cellStyle name="Comma 5 4 4 4 4" xfId="20721" xr:uid="{00000000-0005-0000-0000-000026C50000}"/>
    <cellStyle name="Comma 5 4 4 4 4 2" xfId="52104" xr:uid="{00000000-0005-0000-0000-000027C50000}"/>
    <cellStyle name="Comma 5 4 4 4 5" xfId="28603" xr:uid="{00000000-0005-0000-0000-000028C50000}"/>
    <cellStyle name="Comma 5 4 4 4 5 2" xfId="59985" xr:uid="{00000000-0005-0000-0000-000029C50000}"/>
    <cellStyle name="Comma 5 4 4 4 6" xfId="12945" xr:uid="{00000000-0005-0000-0000-00002AC50000}"/>
    <cellStyle name="Comma 5 4 4 4 6 2" xfId="44331" xr:uid="{00000000-0005-0000-0000-00002BC50000}"/>
    <cellStyle name="Comma 5 4 4 4 7" xfId="33883" xr:uid="{00000000-0005-0000-0000-00002CC50000}"/>
    <cellStyle name="Comma 5 4 4 5" xfId="4864" xr:uid="{00000000-0005-0000-0000-00002DC50000}"/>
    <cellStyle name="Comma 5 4 4 5 2" xfId="10225" xr:uid="{00000000-0005-0000-0000-00002EC50000}"/>
    <cellStyle name="Comma 5 4 4 5 2 2" xfId="23344" xr:uid="{00000000-0005-0000-0000-00002FC50000}"/>
    <cellStyle name="Comma 5 4 4 5 2 2 2" xfId="54727" xr:uid="{00000000-0005-0000-0000-000030C50000}"/>
    <cellStyle name="Comma 5 4 4 5 2 3" xfId="41773" xr:uid="{00000000-0005-0000-0000-000031C50000}"/>
    <cellStyle name="Comma 5 4 4 5 3" xfId="31226" xr:uid="{00000000-0005-0000-0000-000032C50000}"/>
    <cellStyle name="Comma 5 4 4 5 3 2" xfId="62608" xr:uid="{00000000-0005-0000-0000-000033C50000}"/>
    <cellStyle name="Comma 5 4 4 5 4" xfId="15569" xr:uid="{00000000-0005-0000-0000-000034C50000}"/>
    <cellStyle name="Comma 5 4 4 5 4 2" xfId="46954" xr:uid="{00000000-0005-0000-0000-000035C50000}"/>
    <cellStyle name="Comma 5 4 4 5 5" xfId="36509" xr:uid="{00000000-0005-0000-0000-000036C50000}"/>
    <cellStyle name="Comma 5 4 4 6" xfId="7567" xr:uid="{00000000-0005-0000-0000-000037C50000}"/>
    <cellStyle name="Comma 5 4 4 6 2" xfId="25971" xr:uid="{00000000-0005-0000-0000-000038C50000}"/>
    <cellStyle name="Comma 5 4 4 6 2 2" xfId="57354" xr:uid="{00000000-0005-0000-0000-000039C50000}"/>
    <cellStyle name="Comma 5 4 4 6 3" xfId="18198" xr:uid="{00000000-0005-0000-0000-00003AC50000}"/>
    <cellStyle name="Comma 5 4 4 6 3 2" xfId="49581" xr:uid="{00000000-0005-0000-0000-00003BC50000}"/>
    <cellStyle name="Comma 5 4 4 6 4" xfId="39141" xr:uid="{00000000-0005-0000-0000-00003CC50000}"/>
    <cellStyle name="Comma 5 4 4 7" xfId="20717" xr:uid="{00000000-0005-0000-0000-00003DC50000}"/>
    <cellStyle name="Comma 5 4 4 7 2" xfId="52100" xr:uid="{00000000-0005-0000-0000-00003EC50000}"/>
    <cellStyle name="Comma 5 4 4 8" xfId="28599" xr:uid="{00000000-0005-0000-0000-00003FC50000}"/>
    <cellStyle name="Comma 5 4 4 8 2" xfId="59981" xr:uid="{00000000-0005-0000-0000-000040C50000}"/>
    <cellStyle name="Comma 5 4 4 9" xfId="12941" xr:uid="{00000000-0005-0000-0000-000041C50000}"/>
    <cellStyle name="Comma 5 4 4 9 2" xfId="44327" xr:uid="{00000000-0005-0000-0000-000042C50000}"/>
    <cellStyle name="Comma 5 4 5" xfId="2169" xr:uid="{00000000-0005-0000-0000-000043C50000}"/>
    <cellStyle name="Comma 5 4 5 10" xfId="33884" xr:uid="{00000000-0005-0000-0000-000044C50000}"/>
    <cellStyle name="Comma 5 4 5 2" xfId="2170" xr:uid="{00000000-0005-0000-0000-000045C50000}"/>
    <cellStyle name="Comma 5 4 5 2 2" xfId="2171" xr:uid="{00000000-0005-0000-0000-000046C50000}"/>
    <cellStyle name="Comma 5 4 5 2 2 2" xfId="4871" xr:uid="{00000000-0005-0000-0000-000047C50000}"/>
    <cellStyle name="Comma 5 4 5 2 2 2 2" xfId="10232" xr:uid="{00000000-0005-0000-0000-000048C50000}"/>
    <cellStyle name="Comma 5 4 5 2 2 2 2 2" xfId="23351" xr:uid="{00000000-0005-0000-0000-000049C50000}"/>
    <cellStyle name="Comma 5 4 5 2 2 2 2 2 2" xfId="54734" xr:uid="{00000000-0005-0000-0000-00004AC50000}"/>
    <cellStyle name="Comma 5 4 5 2 2 2 2 3" xfId="41780" xr:uid="{00000000-0005-0000-0000-00004BC50000}"/>
    <cellStyle name="Comma 5 4 5 2 2 2 3" xfId="31233" xr:uid="{00000000-0005-0000-0000-00004CC50000}"/>
    <cellStyle name="Comma 5 4 5 2 2 2 3 2" xfId="62615" xr:uid="{00000000-0005-0000-0000-00004DC50000}"/>
    <cellStyle name="Comma 5 4 5 2 2 2 4" xfId="15576" xr:uid="{00000000-0005-0000-0000-00004EC50000}"/>
    <cellStyle name="Comma 5 4 5 2 2 2 4 2" xfId="46961" xr:uid="{00000000-0005-0000-0000-00004FC50000}"/>
    <cellStyle name="Comma 5 4 5 2 2 2 5" xfId="36516" xr:uid="{00000000-0005-0000-0000-000050C50000}"/>
    <cellStyle name="Comma 5 4 5 2 2 3" xfId="7574" xr:uid="{00000000-0005-0000-0000-000051C50000}"/>
    <cellStyle name="Comma 5 4 5 2 2 3 2" xfId="25978" xr:uid="{00000000-0005-0000-0000-000052C50000}"/>
    <cellStyle name="Comma 5 4 5 2 2 3 2 2" xfId="57361" xr:uid="{00000000-0005-0000-0000-000053C50000}"/>
    <cellStyle name="Comma 5 4 5 2 2 3 3" xfId="18205" xr:uid="{00000000-0005-0000-0000-000054C50000}"/>
    <cellStyle name="Comma 5 4 5 2 2 3 3 2" xfId="49588" xr:uid="{00000000-0005-0000-0000-000055C50000}"/>
    <cellStyle name="Comma 5 4 5 2 2 3 4" xfId="39148" xr:uid="{00000000-0005-0000-0000-000056C50000}"/>
    <cellStyle name="Comma 5 4 5 2 2 4" xfId="20724" xr:uid="{00000000-0005-0000-0000-000057C50000}"/>
    <cellStyle name="Comma 5 4 5 2 2 4 2" xfId="52107" xr:uid="{00000000-0005-0000-0000-000058C50000}"/>
    <cellStyle name="Comma 5 4 5 2 2 5" xfId="28606" xr:uid="{00000000-0005-0000-0000-000059C50000}"/>
    <cellStyle name="Comma 5 4 5 2 2 5 2" xfId="59988" xr:uid="{00000000-0005-0000-0000-00005AC50000}"/>
    <cellStyle name="Comma 5 4 5 2 2 6" xfId="12948" xr:uid="{00000000-0005-0000-0000-00005BC50000}"/>
    <cellStyle name="Comma 5 4 5 2 2 6 2" xfId="44334" xr:uid="{00000000-0005-0000-0000-00005CC50000}"/>
    <cellStyle name="Comma 5 4 5 2 2 7" xfId="33886" xr:uid="{00000000-0005-0000-0000-00005DC50000}"/>
    <cellStyle name="Comma 5 4 5 2 3" xfId="4870" xr:uid="{00000000-0005-0000-0000-00005EC50000}"/>
    <cellStyle name="Comma 5 4 5 2 3 2" xfId="10231" xr:uid="{00000000-0005-0000-0000-00005FC50000}"/>
    <cellStyle name="Comma 5 4 5 2 3 2 2" xfId="23350" xr:uid="{00000000-0005-0000-0000-000060C50000}"/>
    <cellStyle name="Comma 5 4 5 2 3 2 2 2" xfId="54733" xr:uid="{00000000-0005-0000-0000-000061C50000}"/>
    <cellStyle name="Comma 5 4 5 2 3 2 3" xfId="41779" xr:uid="{00000000-0005-0000-0000-000062C50000}"/>
    <cellStyle name="Comma 5 4 5 2 3 3" xfId="31232" xr:uid="{00000000-0005-0000-0000-000063C50000}"/>
    <cellStyle name="Comma 5 4 5 2 3 3 2" xfId="62614" xr:uid="{00000000-0005-0000-0000-000064C50000}"/>
    <cellStyle name="Comma 5 4 5 2 3 4" xfId="15575" xr:uid="{00000000-0005-0000-0000-000065C50000}"/>
    <cellStyle name="Comma 5 4 5 2 3 4 2" xfId="46960" xr:uid="{00000000-0005-0000-0000-000066C50000}"/>
    <cellStyle name="Comma 5 4 5 2 3 5" xfId="36515" xr:uid="{00000000-0005-0000-0000-000067C50000}"/>
    <cellStyle name="Comma 5 4 5 2 4" xfId="7573" xr:uid="{00000000-0005-0000-0000-000068C50000}"/>
    <cellStyle name="Comma 5 4 5 2 4 2" xfId="25977" xr:uid="{00000000-0005-0000-0000-000069C50000}"/>
    <cellStyle name="Comma 5 4 5 2 4 2 2" xfId="57360" xr:uid="{00000000-0005-0000-0000-00006AC50000}"/>
    <cellStyle name="Comma 5 4 5 2 4 3" xfId="18204" xr:uid="{00000000-0005-0000-0000-00006BC50000}"/>
    <cellStyle name="Comma 5 4 5 2 4 3 2" xfId="49587" xr:uid="{00000000-0005-0000-0000-00006CC50000}"/>
    <cellStyle name="Comma 5 4 5 2 4 4" xfId="39147" xr:uid="{00000000-0005-0000-0000-00006DC50000}"/>
    <cellStyle name="Comma 5 4 5 2 5" xfId="20723" xr:uid="{00000000-0005-0000-0000-00006EC50000}"/>
    <cellStyle name="Comma 5 4 5 2 5 2" xfId="52106" xr:uid="{00000000-0005-0000-0000-00006FC50000}"/>
    <cellStyle name="Comma 5 4 5 2 6" xfId="28605" xr:uid="{00000000-0005-0000-0000-000070C50000}"/>
    <cellStyle name="Comma 5 4 5 2 6 2" xfId="59987" xr:uid="{00000000-0005-0000-0000-000071C50000}"/>
    <cellStyle name="Comma 5 4 5 2 7" xfId="12947" xr:uid="{00000000-0005-0000-0000-000072C50000}"/>
    <cellStyle name="Comma 5 4 5 2 7 2" xfId="44333" xr:uid="{00000000-0005-0000-0000-000073C50000}"/>
    <cellStyle name="Comma 5 4 5 2 8" xfId="33885" xr:uid="{00000000-0005-0000-0000-000074C50000}"/>
    <cellStyle name="Comma 5 4 5 3" xfId="2172" xr:uid="{00000000-0005-0000-0000-000075C50000}"/>
    <cellStyle name="Comma 5 4 5 3 2" xfId="4872" xr:uid="{00000000-0005-0000-0000-000076C50000}"/>
    <cellStyle name="Comma 5 4 5 3 2 2" xfId="10233" xr:uid="{00000000-0005-0000-0000-000077C50000}"/>
    <cellStyle name="Comma 5 4 5 3 2 2 2" xfId="23352" xr:uid="{00000000-0005-0000-0000-000078C50000}"/>
    <cellStyle name="Comma 5 4 5 3 2 2 2 2" xfId="54735" xr:uid="{00000000-0005-0000-0000-000079C50000}"/>
    <cellStyle name="Comma 5 4 5 3 2 2 3" xfId="41781" xr:uid="{00000000-0005-0000-0000-00007AC50000}"/>
    <cellStyle name="Comma 5 4 5 3 2 3" xfId="31234" xr:uid="{00000000-0005-0000-0000-00007BC50000}"/>
    <cellStyle name="Comma 5 4 5 3 2 3 2" xfId="62616" xr:uid="{00000000-0005-0000-0000-00007CC50000}"/>
    <cellStyle name="Comma 5 4 5 3 2 4" xfId="15577" xr:uid="{00000000-0005-0000-0000-00007DC50000}"/>
    <cellStyle name="Comma 5 4 5 3 2 4 2" xfId="46962" xr:uid="{00000000-0005-0000-0000-00007EC50000}"/>
    <cellStyle name="Comma 5 4 5 3 2 5" xfId="36517" xr:uid="{00000000-0005-0000-0000-00007FC50000}"/>
    <cellStyle name="Comma 5 4 5 3 3" xfId="7575" xr:uid="{00000000-0005-0000-0000-000080C50000}"/>
    <cellStyle name="Comma 5 4 5 3 3 2" xfId="25979" xr:uid="{00000000-0005-0000-0000-000081C50000}"/>
    <cellStyle name="Comma 5 4 5 3 3 2 2" xfId="57362" xr:uid="{00000000-0005-0000-0000-000082C50000}"/>
    <cellStyle name="Comma 5 4 5 3 3 3" xfId="18206" xr:uid="{00000000-0005-0000-0000-000083C50000}"/>
    <cellStyle name="Comma 5 4 5 3 3 3 2" xfId="49589" xr:uid="{00000000-0005-0000-0000-000084C50000}"/>
    <cellStyle name="Comma 5 4 5 3 3 4" xfId="39149" xr:uid="{00000000-0005-0000-0000-000085C50000}"/>
    <cellStyle name="Comma 5 4 5 3 4" xfId="20725" xr:uid="{00000000-0005-0000-0000-000086C50000}"/>
    <cellStyle name="Comma 5 4 5 3 4 2" xfId="52108" xr:uid="{00000000-0005-0000-0000-000087C50000}"/>
    <cellStyle name="Comma 5 4 5 3 5" xfId="28607" xr:uid="{00000000-0005-0000-0000-000088C50000}"/>
    <cellStyle name="Comma 5 4 5 3 5 2" xfId="59989" xr:uid="{00000000-0005-0000-0000-000089C50000}"/>
    <cellStyle name="Comma 5 4 5 3 6" xfId="12949" xr:uid="{00000000-0005-0000-0000-00008AC50000}"/>
    <cellStyle name="Comma 5 4 5 3 6 2" xfId="44335" xr:uid="{00000000-0005-0000-0000-00008BC50000}"/>
    <cellStyle name="Comma 5 4 5 3 7" xfId="33887" xr:uid="{00000000-0005-0000-0000-00008CC50000}"/>
    <cellStyle name="Comma 5 4 5 4" xfId="2173" xr:uid="{00000000-0005-0000-0000-00008DC50000}"/>
    <cellStyle name="Comma 5 4 5 4 2" xfId="4873" xr:uid="{00000000-0005-0000-0000-00008EC50000}"/>
    <cellStyle name="Comma 5 4 5 4 2 2" xfId="10234" xr:uid="{00000000-0005-0000-0000-00008FC50000}"/>
    <cellStyle name="Comma 5 4 5 4 2 2 2" xfId="23353" xr:uid="{00000000-0005-0000-0000-000090C50000}"/>
    <cellStyle name="Comma 5 4 5 4 2 2 2 2" xfId="54736" xr:uid="{00000000-0005-0000-0000-000091C50000}"/>
    <cellStyle name="Comma 5 4 5 4 2 2 3" xfId="41782" xr:uid="{00000000-0005-0000-0000-000092C50000}"/>
    <cellStyle name="Comma 5 4 5 4 2 3" xfId="31235" xr:uid="{00000000-0005-0000-0000-000093C50000}"/>
    <cellStyle name="Comma 5 4 5 4 2 3 2" xfId="62617" xr:uid="{00000000-0005-0000-0000-000094C50000}"/>
    <cellStyle name="Comma 5 4 5 4 2 4" xfId="15578" xr:uid="{00000000-0005-0000-0000-000095C50000}"/>
    <cellStyle name="Comma 5 4 5 4 2 4 2" xfId="46963" xr:uid="{00000000-0005-0000-0000-000096C50000}"/>
    <cellStyle name="Comma 5 4 5 4 2 5" xfId="36518" xr:uid="{00000000-0005-0000-0000-000097C50000}"/>
    <cellStyle name="Comma 5 4 5 4 3" xfId="7576" xr:uid="{00000000-0005-0000-0000-000098C50000}"/>
    <cellStyle name="Comma 5 4 5 4 3 2" xfId="25980" xr:uid="{00000000-0005-0000-0000-000099C50000}"/>
    <cellStyle name="Comma 5 4 5 4 3 2 2" xfId="57363" xr:uid="{00000000-0005-0000-0000-00009AC50000}"/>
    <cellStyle name="Comma 5 4 5 4 3 3" xfId="18207" xr:uid="{00000000-0005-0000-0000-00009BC50000}"/>
    <cellStyle name="Comma 5 4 5 4 3 3 2" xfId="49590" xr:uid="{00000000-0005-0000-0000-00009CC50000}"/>
    <cellStyle name="Comma 5 4 5 4 3 4" xfId="39150" xr:uid="{00000000-0005-0000-0000-00009DC50000}"/>
    <cellStyle name="Comma 5 4 5 4 4" xfId="20726" xr:uid="{00000000-0005-0000-0000-00009EC50000}"/>
    <cellStyle name="Comma 5 4 5 4 4 2" xfId="52109" xr:uid="{00000000-0005-0000-0000-00009FC50000}"/>
    <cellStyle name="Comma 5 4 5 4 5" xfId="28608" xr:uid="{00000000-0005-0000-0000-0000A0C50000}"/>
    <cellStyle name="Comma 5 4 5 4 5 2" xfId="59990" xr:uid="{00000000-0005-0000-0000-0000A1C50000}"/>
    <cellStyle name="Comma 5 4 5 4 6" xfId="12950" xr:uid="{00000000-0005-0000-0000-0000A2C50000}"/>
    <cellStyle name="Comma 5 4 5 4 6 2" xfId="44336" xr:uid="{00000000-0005-0000-0000-0000A3C50000}"/>
    <cellStyle name="Comma 5 4 5 4 7" xfId="33888" xr:uid="{00000000-0005-0000-0000-0000A4C50000}"/>
    <cellStyle name="Comma 5 4 5 5" xfId="4869" xr:uid="{00000000-0005-0000-0000-0000A5C50000}"/>
    <cellStyle name="Comma 5 4 5 5 2" xfId="10230" xr:uid="{00000000-0005-0000-0000-0000A6C50000}"/>
    <cellStyle name="Comma 5 4 5 5 2 2" xfId="23349" xr:uid="{00000000-0005-0000-0000-0000A7C50000}"/>
    <cellStyle name="Comma 5 4 5 5 2 2 2" xfId="54732" xr:uid="{00000000-0005-0000-0000-0000A8C50000}"/>
    <cellStyle name="Comma 5 4 5 5 2 3" xfId="41778" xr:uid="{00000000-0005-0000-0000-0000A9C50000}"/>
    <cellStyle name="Comma 5 4 5 5 3" xfId="31231" xr:uid="{00000000-0005-0000-0000-0000AAC50000}"/>
    <cellStyle name="Comma 5 4 5 5 3 2" xfId="62613" xr:uid="{00000000-0005-0000-0000-0000ABC50000}"/>
    <cellStyle name="Comma 5 4 5 5 4" xfId="15574" xr:uid="{00000000-0005-0000-0000-0000ACC50000}"/>
    <cellStyle name="Comma 5 4 5 5 4 2" xfId="46959" xr:uid="{00000000-0005-0000-0000-0000ADC50000}"/>
    <cellStyle name="Comma 5 4 5 5 5" xfId="36514" xr:uid="{00000000-0005-0000-0000-0000AEC50000}"/>
    <cellStyle name="Comma 5 4 5 6" xfId="7572" xr:uid="{00000000-0005-0000-0000-0000AFC50000}"/>
    <cellStyle name="Comma 5 4 5 6 2" xfId="25976" xr:uid="{00000000-0005-0000-0000-0000B0C50000}"/>
    <cellStyle name="Comma 5 4 5 6 2 2" xfId="57359" xr:uid="{00000000-0005-0000-0000-0000B1C50000}"/>
    <cellStyle name="Comma 5 4 5 6 3" xfId="18203" xr:uid="{00000000-0005-0000-0000-0000B2C50000}"/>
    <cellStyle name="Comma 5 4 5 6 3 2" xfId="49586" xr:uid="{00000000-0005-0000-0000-0000B3C50000}"/>
    <cellStyle name="Comma 5 4 5 6 4" xfId="39146" xr:uid="{00000000-0005-0000-0000-0000B4C50000}"/>
    <cellStyle name="Comma 5 4 5 7" xfId="20722" xr:uid="{00000000-0005-0000-0000-0000B5C50000}"/>
    <cellStyle name="Comma 5 4 5 7 2" xfId="52105" xr:uid="{00000000-0005-0000-0000-0000B6C50000}"/>
    <cellStyle name="Comma 5 4 5 8" xfId="28604" xr:uid="{00000000-0005-0000-0000-0000B7C50000}"/>
    <cellStyle name="Comma 5 4 5 8 2" xfId="59986" xr:uid="{00000000-0005-0000-0000-0000B8C50000}"/>
    <cellStyle name="Comma 5 4 5 9" xfId="12946" xr:uid="{00000000-0005-0000-0000-0000B9C50000}"/>
    <cellStyle name="Comma 5 4 5 9 2" xfId="44332" xr:uid="{00000000-0005-0000-0000-0000BAC50000}"/>
    <cellStyle name="Comma 5 4 6" xfId="2174" xr:uid="{00000000-0005-0000-0000-0000BBC50000}"/>
    <cellStyle name="Comma 5 4 6 10" xfId="33889" xr:uid="{00000000-0005-0000-0000-0000BCC50000}"/>
    <cellStyle name="Comma 5 4 6 2" xfId="2175" xr:uid="{00000000-0005-0000-0000-0000BDC50000}"/>
    <cellStyle name="Comma 5 4 6 2 2" xfId="2176" xr:uid="{00000000-0005-0000-0000-0000BEC50000}"/>
    <cellStyle name="Comma 5 4 6 2 2 2" xfId="4876" xr:uid="{00000000-0005-0000-0000-0000BFC50000}"/>
    <cellStyle name="Comma 5 4 6 2 2 2 2" xfId="10237" xr:uid="{00000000-0005-0000-0000-0000C0C50000}"/>
    <cellStyle name="Comma 5 4 6 2 2 2 2 2" xfId="23356" xr:uid="{00000000-0005-0000-0000-0000C1C50000}"/>
    <cellStyle name="Comma 5 4 6 2 2 2 2 2 2" xfId="54739" xr:uid="{00000000-0005-0000-0000-0000C2C50000}"/>
    <cellStyle name="Comma 5 4 6 2 2 2 2 3" xfId="41785" xr:uid="{00000000-0005-0000-0000-0000C3C50000}"/>
    <cellStyle name="Comma 5 4 6 2 2 2 3" xfId="31238" xr:uid="{00000000-0005-0000-0000-0000C4C50000}"/>
    <cellStyle name="Comma 5 4 6 2 2 2 3 2" xfId="62620" xr:uid="{00000000-0005-0000-0000-0000C5C50000}"/>
    <cellStyle name="Comma 5 4 6 2 2 2 4" xfId="15581" xr:uid="{00000000-0005-0000-0000-0000C6C50000}"/>
    <cellStyle name="Comma 5 4 6 2 2 2 4 2" xfId="46966" xr:uid="{00000000-0005-0000-0000-0000C7C50000}"/>
    <cellStyle name="Comma 5 4 6 2 2 2 5" xfId="36521" xr:uid="{00000000-0005-0000-0000-0000C8C50000}"/>
    <cellStyle name="Comma 5 4 6 2 2 3" xfId="7579" xr:uid="{00000000-0005-0000-0000-0000C9C50000}"/>
    <cellStyle name="Comma 5 4 6 2 2 3 2" xfId="25983" xr:uid="{00000000-0005-0000-0000-0000CAC50000}"/>
    <cellStyle name="Comma 5 4 6 2 2 3 2 2" xfId="57366" xr:uid="{00000000-0005-0000-0000-0000CBC50000}"/>
    <cellStyle name="Comma 5 4 6 2 2 3 3" xfId="18210" xr:uid="{00000000-0005-0000-0000-0000CCC50000}"/>
    <cellStyle name="Comma 5 4 6 2 2 3 3 2" xfId="49593" xr:uid="{00000000-0005-0000-0000-0000CDC50000}"/>
    <cellStyle name="Comma 5 4 6 2 2 3 4" xfId="39153" xr:uid="{00000000-0005-0000-0000-0000CEC50000}"/>
    <cellStyle name="Comma 5 4 6 2 2 4" xfId="20729" xr:uid="{00000000-0005-0000-0000-0000CFC50000}"/>
    <cellStyle name="Comma 5 4 6 2 2 4 2" xfId="52112" xr:uid="{00000000-0005-0000-0000-0000D0C50000}"/>
    <cellStyle name="Comma 5 4 6 2 2 5" xfId="28611" xr:uid="{00000000-0005-0000-0000-0000D1C50000}"/>
    <cellStyle name="Comma 5 4 6 2 2 5 2" xfId="59993" xr:uid="{00000000-0005-0000-0000-0000D2C50000}"/>
    <cellStyle name="Comma 5 4 6 2 2 6" xfId="12953" xr:uid="{00000000-0005-0000-0000-0000D3C50000}"/>
    <cellStyle name="Comma 5 4 6 2 2 6 2" xfId="44339" xr:uid="{00000000-0005-0000-0000-0000D4C50000}"/>
    <cellStyle name="Comma 5 4 6 2 2 7" xfId="33891" xr:uid="{00000000-0005-0000-0000-0000D5C50000}"/>
    <cellStyle name="Comma 5 4 6 2 3" xfId="4875" xr:uid="{00000000-0005-0000-0000-0000D6C50000}"/>
    <cellStyle name="Comma 5 4 6 2 3 2" xfId="10236" xr:uid="{00000000-0005-0000-0000-0000D7C50000}"/>
    <cellStyle name="Comma 5 4 6 2 3 2 2" xfId="23355" xr:uid="{00000000-0005-0000-0000-0000D8C50000}"/>
    <cellStyle name="Comma 5 4 6 2 3 2 2 2" xfId="54738" xr:uid="{00000000-0005-0000-0000-0000D9C50000}"/>
    <cellStyle name="Comma 5 4 6 2 3 2 3" xfId="41784" xr:uid="{00000000-0005-0000-0000-0000DAC50000}"/>
    <cellStyle name="Comma 5 4 6 2 3 3" xfId="31237" xr:uid="{00000000-0005-0000-0000-0000DBC50000}"/>
    <cellStyle name="Comma 5 4 6 2 3 3 2" xfId="62619" xr:uid="{00000000-0005-0000-0000-0000DCC50000}"/>
    <cellStyle name="Comma 5 4 6 2 3 4" xfId="15580" xr:uid="{00000000-0005-0000-0000-0000DDC50000}"/>
    <cellStyle name="Comma 5 4 6 2 3 4 2" xfId="46965" xr:uid="{00000000-0005-0000-0000-0000DEC50000}"/>
    <cellStyle name="Comma 5 4 6 2 3 5" xfId="36520" xr:uid="{00000000-0005-0000-0000-0000DFC50000}"/>
    <cellStyle name="Comma 5 4 6 2 4" xfId="7578" xr:uid="{00000000-0005-0000-0000-0000E0C50000}"/>
    <cellStyle name="Comma 5 4 6 2 4 2" xfId="25982" xr:uid="{00000000-0005-0000-0000-0000E1C50000}"/>
    <cellStyle name="Comma 5 4 6 2 4 2 2" xfId="57365" xr:uid="{00000000-0005-0000-0000-0000E2C50000}"/>
    <cellStyle name="Comma 5 4 6 2 4 3" xfId="18209" xr:uid="{00000000-0005-0000-0000-0000E3C50000}"/>
    <cellStyle name="Comma 5 4 6 2 4 3 2" xfId="49592" xr:uid="{00000000-0005-0000-0000-0000E4C50000}"/>
    <cellStyle name="Comma 5 4 6 2 4 4" xfId="39152" xr:uid="{00000000-0005-0000-0000-0000E5C50000}"/>
    <cellStyle name="Comma 5 4 6 2 5" xfId="20728" xr:uid="{00000000-0005-0000-0000-0000E6C50000}"/>
    <cellStyle name="Comma 5 4 6 2 5 2" xfId="52111" xr:uid="{00000000-0005-0000-0000-0000E7C50000}"/>
    <cellStyle name="Comma 5 4 6 2 6" xfId="28610" xr:uid="{00000000-0005-0000-0000-0000E8C50000}"/>
    <cellStyle name="Comma 5 4 6 2 6 2" xfId="59992" xr:uid="{00000000-0005-0000-0000-0000E9C50000}"/>
    <cellStyle name="Comma 5 4 6 2 7" xfId="12952" xr:uid="{00000000-0005-0000-0000-0000EAC50000}"/>
    <cellStyle name="Comma 5 4 6 2 7 2" xfId="44338" xr:uid="{00000000-0005-0000-0000-0000EBC50000}"/>
    <cellStyle name="Comma 5 4 6 2 8" xfId="33890" xr:uid="{00000000-0005-0000-0000-0000ECC50000}"/>
    <cellStyle name="Comma 5 4 6 3" xfId="2177" xr:uid="{00000000-0005-0000-0000-0000EDC50000}"/>
    <cellStyle name="Comma 5 4 6 3 2" xfId="4877" xr:uid="{00000000-0005-0000-0000-0000EEC50000}"/>
    <cellStyle name="Comma 5 4 6 3 2 2" xfId="10238" xr:uid="{00000000-0005-0000-0000-0000EFC50000}"/>
    <cellStyle name="Comma 5 4 6 3 2 2 2" xfId="23357" xr:uid="{00000000-0005-0000-0000-0000F0C50000}"/>
    <cellStyle name="Comma 5 4 6 3 2 2 2 2" xfId="54740" xr:uid="{00000000-0005-0000-0000-0000F1C50000}"/>
    <cellStyle name="Comma 5 4 6 3 2 2 3" xfId="41786" xr:uid="{00000000-0005-0000-0000-0000F2C50000}"/>
    <cellStyle name="Comma 5 4 6 3 2 3" xfId="31239" xr:uid="{00000000-0005-0000-0000-0000F3C50000}"/>
    <cellStyle name="Comma 5 4 6 3 2 3 2" xfId="62621" xr:uid="{00000000-0005-0000-0000-0000F4C50000}"/>
    <cellStyle name="Comma 5 4 6 3 2 4" xfId="15582" xr:uid="{00000000-0005-0000-0000-0000F5C50000}"/>
    <cellStyle name="Comma 5 4 6 3 2 4 2" xfId="46967" xr:uid="{00000000-0005-0000-0000-0000F6C50000}"/>
    <cellStyle name="Comma 5 4 6 3 2 5" xfId="36522" xr:uid="{00000000-0005-0000-0000-0000F7C50000}"/>
    <cellStyle name="Comma 5 4 6 3 3" xfId="7580" xr:uid="{00000000-0005-0000-0000-0000F8C50000}"/>
    <cellStyle name="Comma 5 4 6 3 3 2" xfId="25984" xr:uid="{00000000-0005-0000-0000-0000F9C50000}"/>
    <cellStyle name="Comma 5 4 6 3 3 2 2" xfId="57367" xr:uid="{00000000-0005-0000-0000-0000FAC50000}"/>
    <cellStyle name="Comma 5 4 6 3 3 3" xfId="18211" xr:uid="{00000000-0005-0000-0000-0000FBC50000}"/>
    <cellStyle name="Comma 5 4 6 3 3 3 2" xfId="49594" xr:uid="{00000000-0005-0000-0000-0000FCC50000}"/>
    <cellStyle name="Comma 5 4 6 3 3 4" xfId="39154" xr:uid="{00000000-0005-0000-0000-0000FDC50000}"/>
    <cellStyle name="Comma 5 4 6 3 4" xfId="20730" xr:uid="{00000000-0005-0000-0000-0000FEC50000}"/>
    <cellStyle name="Comma 5 4 6 3 4 2" xfId="52113" xr:uid="{00000000-0005-0000-0000-0000FFC50000}"/>
    <cellStyle name="Comma 5 4 6 3 5" xfId="28612" xr:uid="{00000000-0005-0000-0000-000000C60000}"/>
    <cellStyle name="Comma 5 4 6 3 5 2" xfId="59994" xr:uid="{00000000-0005-0000-0000-000001C60000}"/>
    <cellStyle name="Comma 5 4 6 3 6" xfId="12954" xr:uid="{00000000-0005-0000-0000-000002C60000}"/>
    <cellStyle name="Comma 5 4 6 3 6 2" xfId="44340" xr:uid="{00000000-0005-0000-0000-000003C60000}"/>
    <cellStyle name="Comma 5 4 6 3 7" xfId="33892" xr:uid="{00000000-0005-0000-0000-000004C60000}"/>
    <cellStyle name="Comma 5 4 6 4" xfId="2178" xr:uid="{00000000-0005-0000-0000-000005C60000}"/>
    <cellStyle name="Comma 5 4 6 4 2" xfId="4878" xr:uid="{00000000-0005-0000-0000-000006C60000}"/>
    <cellStyle name="Comma 5 4 6 4 2 2" xfId="10239" xr:uid="{00000000-0005-0000-0000-000007C60000}"/>
    <cellStyle name="Comma 5 4 6 4 2 2 2" xfId="23358" xr:uid="{00000000-0005-0000-0000-000008C60000}"/>
    <cellStyle name="Comma 5 4 6 4 2 2 2 2" xfId="54741" xr:uid="{00000000-0005-0000-0000-000009C60000}"/>
    <cellStyle name="Comma 5 4 6 4 2 2 3" xfId="41787" xr:uid="{00000000-0005-0000-0000-00000AC60000}"/>
    <cellStyle name="Comma 5 4 6 4 2 3" xfId="31240" xr:uid="{00000000-0005-0000-0000-00000BC60000}"/>
    <cellStyle name="Comma 5 4 6 4 2 3 2" xfId="62622" xr:uid="{00000000-0005-0000-0000-00000CC60000}"/>
    <cellStyle name="Comma 5 4 6 4 2 4" xfId="15583" xr:uid="{00000000-0005-0000-0000-00000DC60000}"/>
    <cellStyle name="Comma 5 4 6 4 2 4 2" xfId="46968" xr:uid="{00000000-0005-0000-0000-00000EC60000}"/>
    <cellStyle name="Comma 5 4 6 4 2 5" xfId="36523" xr:uid="{00000000-0005-0000-0000-00000FC60000}"/>
    <cellStyle name="Comma 5 4 6 4 3" xfId="7581" xr:uid="{00000000-0005-0000-0000-000010C60000}"/>
    <cellStyle name="Comma 5 4 6 4 3 2" xfId="25985" xr:uid="{00000000-0005-0000-0000-000011C60000}"/>
    <cellStyle name="Comma 5 4 6 4 3 2 2" xfId="57368" xr:uid="{00000000-0005-0000-0000-000012C60000}"/>
    <cellStyle name="Comma 5 4 6 4 3 3" xfId="18212" xr:uid="{00000000-0005-0000-0000-000013C60000}"/>
    <cellStyle name="Comma 5 4 6 4 3 3 2" xfId="49595" xr:uid="{00000000-0005-0000-0000-000014C60000}"/>
    <cellStyle name="Comma 5 4 6 4 3 4" xfId="39155" xr:uid="{00000000-0005-0000-0000-000015C60000}"/>
    <cellStyle name="Comma 5 4 6 4 4" xfId="20731" xr:uid="{00000000-0005-0000-0000-000016C60000}"/>
    <cellStyle name="Comma 5 4 6 4 4 2" xfId="52114" xr:uid="{00000000-0005-0000-0000-000017C60000}"/>
    <cellStyle name="Comma 5 4 6 4 5" xfId="28613" xr:uid="{00000000-0005-0000-0000-000018C60000}"/>
    <cellStyle name="Comma 5 4 6 4 5 2" xfId="59995" xr:uid="{00000000-0005-0000-0000-000019C60000}"/>
    <cellStyle name="Comma 5 4 6 4 6" xfId="12955" xr:uid="{00000000-0005-0000-0000-00001AC60000}"/>
    <cellStyle name="Comma 5 4 6 4 6 2" xfId="44341" xr:uid="{00000000-0005-0000-0000-00001BC60000}"/>
    <cellStyle name="Comma 5 4 6 4 7" xfId="33893" xr:uid="{00000000-0005-0000-0000-00001CC60000}"/>
    <cellStyle name="Comma 5 4 6 5" xfId="4874" xr:uid="{00000000-0005-0000-0000-00001DC60000}"/>
    <cellStyle name="Comma 5 4 6 5 2" xfId="10235" xr:uid="{00000000-0005-0000-0000-00001EC60000}"/>
    <cellStyle name="Comma 5 4 6 5 2 2" xfId="23354" xr:uid="{00000000-0005-0000-0000-00001FC60000}"/>
    <cellStyle name="Comma 5 4 6 5 2 2 2" xfId="54737" xr:uid="{00000000-0005-0000-0000-000020C60000}"/>
    <cellStyle name="Comma 5 4 6 5 2 3" xfId="41783" xr:uid="{00000000-0005-0000-0000-000021C60000}"/>
    <cellStyle name="Comma 5 4 6 5 3" xfId="31236" xr:uid="{00000000-0005-0000-0000-000022C60000}"/>
    <cellStyle name="Comma 5 4 6 5 3 2" xfId="62618" xr:uid="{00000000-0005-0000-0000-000023C60000}"/>
    <cellStyle name="Comma 5 4 6 5 4" xfId="15579" xr:uid="{00000000-0005-0000-0000-000024C60000}"/>
    <cellStyle name="Comma 5 4 6 5 4 2" xfId="46964" xr:uid="{00000000-0005-0000-0000-000025C60000}"/>
    <cellStyle name="Comma 5 4 6 5 5" xfId="36519" xr:uid="{00000000-0005-0000-0000-000026C60000}"/>
    <cellStyle name="Comma 5 4 6 6" xfId="7577" xr:uid="{00000000-0005-0000-0000-000027C60000}"/>
    <cellStyle name="Comma 5 4 6 6 2" xfId="25981" xr:uid="{00000000-0005-0000-0000-000028C60000}"/>
    <cellStyle name="Comma 5 4 6 6 2 2" xfId="57364" xr:uid="{00000000-0005-0000-0000-000029C60000}"/>
    <cellStyle name="Comma 5 4 6 6 3" xfId="18208" xr:uid="{00000000-0005-0000-0000-00002AC60000}"/>
    <cellStyle name="Comma 5 4 6 6 3 2" xfId="49591" xr:uid="{00000000-0005-0000-0000-00002BC60000}"/>
    <cellStyle name="Comma 5 4 6 6 4" xfId="39151" xr:uid="{00000000-0005-0000-0000-00002CC60000}"/>
    <cellStyle name="Comma 5 4 6 7" xfId="20727" xr:uid="{00000000-0005-0000-0000-00002DC60000}"/>
    <cellStyle name="Comma 5 4 6 7 2" xfId="52110" xr:uid="{00000000-0005-0000-0000-00002EC60000}"/>
    <cellStyle name="Comma 5 4 6 8" xfId="28609" xr:uid="{00000000-0005-0000-0000-00002FC60000}"/>
    <cellStyle name="Comma 5 4 6 8 2" xfId="59991" xr:uid="{00000000-0005-0000-0000-000030C60000}"/>
    <cellStyle name="Comma 5 4 6 9" xfId="12951" xr:uid="{00000000-0005-0000-0000-000031C60000}"/>
    <cellStyle name="Comma 5 4 6 9 2" xfId="44337" xr:uid="{00000000-0005-0000-0000-000032C60000}"/>
    <cellStyle name="Comma 5 4 7" xfId="2179" xr:uid="{00000000-0005-0000-0000-000033C60000}"/>
    <cellStyle name="Comma 5 4 7 2" xfId="2180" xr:uid="{00000000-0005-0000-0000-000034C60000}"/>
    <cellStyle name="Comma 5 4 7 2 2" xfId="4880" xr:uid="{00000000-0005-0000-0000-000035C60000}"/>
    <cellStyle name="Comma 5 4 7 2 2 2" xfId="10241" xr:uid="{00000000-0005-0000-0000-000036C60000}"/>
    <cellStyle name="Comma 5 4 7 2 2 2 2" xfId="23360" xr:uid="{00000000-0005-0000-0000-000037C60000}"/>
    <cellStyle name="Comma 5 4 7 2 2 2 2 2" xfId="54743" xr:uid="{00000000-0005-0000-0000-000038C60000}"/>
    <cellStyle name="Comma 5 4 7 2 2 2 3" xfId="41789" xr:uid="{00000000-0005-0000-0000-000039C60000}"/>
    <cellStyle name="Comma 5 4 7 2 2 3" xfId="31242" xr:uid="{00000000-0005-0000-0000-00003AC60000}"/>
    <cellStyle name="Comma 5 4 7 2 2 3 2" xfId="62624" xr:uid="{00000000-0005-0000-0000-00003BC60000}"/>
    <cellStyle name="Comma 5 4 7 2 2 4" xfId="15585" xr:uid="{00000000-0005-0000-0000-00003CC60000}"/>
    <cellStyle name="Comma 5 4 7 2 2 4 2" xfId="46970" xr:uid="{00000000-0005-0000-0000-00003DC60000}"/>
    <cellStyle name="Comma 5 4 7 2 2 5" xfId="36525" xr:uid="{00000000-0005-0000-0000-00003EC60000}"/>
    <cellStyle name="Comma 5 4 7 2 3" xfId="7583" xr:uid="{00000000-0005-0000-0000-00003FC60000}"/>
    <cellStyle name="Comma 5 4 7 2 3 2" xfId="25987" xr:uid="{00000000-0005-0000-0000-000040C60000}"/>
    <cellStyle name="Comma 5 4 7 2 3 2 2" xfId="57370" xr:uid="{00000000-0005-0000-0000-000041C60000}"/>
    <cellStyle name="Comma 5 4 7 2 3 3" xfId="18214" xr:uid="{00000000-0005-0000-0000-000042C60000}"/>
    <cellStyle name="Comma 5 4 7 2 3 3 2" xfId="49597" xr:uid="{00000000-0005-0000-0000-000043C60000}"/>
    <cellStyle name="Comma 5 4 7 2 3 4" xfId="39157" xr:uid="{00000000-0005-0000-0000-000044C60000}"/>
    <cellStyle name="Comma 5 4 7 2 4" xfId="20733" xr:uid="{00000000-0005-0000-0000-000045C60000}"/>
    <cellStyle name="Comma 5 4 7 2 4 2" xfId="52116" xr:uid="{00000000-0005-0000-0000-000046C60000}"/>
    <cellStyle name="Comma 5 4 7 2 5" xfId="28615" xr:uid="{00000000-0005-0000-0000-000047C60000}"/>
    <cellStyle name="Comma 5 4 7 2 5 2" xfId="59997" xr:uid="{00000000-0005-0000-0000-000048C60000}"/>
    <cellStyle name="Comma 5 4 7 2 6" xfId="12957" xr:uid="{00000000-0005-0000-0000-000049C60000}"/>
    <cellStyle name="Comma 5 4 7 2 6 2" xfId="44343" xr:uid="{00000000-0005-0000-0000-00004AC60000}"/>
    <cellStyle name="Comma 5 4 7 2 7" xfId="33895" xr:uid="{00000000-0005-0000-0000-00004BC60000}"/>
    <cellStyle name="Comma 5 4 7 3" xfId="2181" xr:uid="{00000000-0005-0000-0000-00004CC60000}"/>
    <cellStyle name="Comma 5 4 7 3 2" xfId="4881" xr:uid="{00000000-0005-0000-0000-00004DC60000}"/>
    <cellStyle name="Comma 5 4 7 3 2 2" xfId="10242" xr:uid="{00000000-0005-0000-0000-00004EC60000}"/>
    <cellStyle name="Comma 5 4 7 3 2 2 2" xfId="23361" xr:uid="{00000000-0005-0000-0000-00004FC60000}"/>
    <cellStyle name="Comma 5 4 7 3 2 2 2 2" xfId="54744" xr:uid="{00000000-0005-0000-0000-000050C60000}"/>
    <cellStyle name="Comma 5 4 7 3 2 2 3" xfId="41790" xr:uid="{00000000-0005-0000-0000-000051C60000}"/>
    <cellStyle name="Comma 5 4 7 3 2 3" xfId="31243" xr:uid="{00000000-0005-0000-0000-000052C60000}"/>
    <cellStyle name="Comma 5 4 7 3 2 3 2" xfId="62625" xr:uid="{00000000-0005-0000-0000-000053C60000}"/>
    <cellStyle name="Comma 5 4 7 3 2 4" xfId="15586" xr:uid="{00000000-0005-0000-0000-000054C60000}"/>
    <cellStyle name="Comma 5 4 7 3 2 4 2" xfId="46971" xr:uid="{00000000-0005-0000-0000-000055C60000}"/>
    <cellStyle name="Comma 5 4 7 3 2 5" xfId="36526" xr:uid="{00000000-0005-0000-0000-000056C60000}"/>
    <cellStyle name="Comma 5 4 7 3 3" xfId="7584" xr:uid="{00000000-0005-0000-0000-000057C60000}"/>
    <cellStyle name="Comma 5 4 7 3 3 2" xfId="25988" xr:uid="{00000000-0005-0000-0000-000058C60000}"/>
    <cellStyle name="Comma 5 4 7 3 3 2 2" xfId="57371" xr:uid="{00000000-0005-0000-0000-000059C60000}"/>
    <cellStyle name="Comma 5 4 7 3 3 3" xfId="18215" xr:uid="{00000000-0005-0000-0000-00005AC60000}"/>
    <cellStyle name="Comma 5 4 7 3 3 3 2" xfId="49598" xr:uid="{00000000-0005-0000-0000-00005BC60000}"/>
    <cellStyle name="Comma 5 4 7 3 3 4" xfId="39158" xr:uid="{00000000-0005-0000-0000-00005CC60000}"/>
    <cellStyle name="Comma 5 4 7 3 4" xfId="20734" xr:uid="{00000000-0005-0000-0000-00005DC60000}"/>
    <cellStyle name="Comma 5 4 7 3 4 2" xfId="52117" xr:uid="{00000000-0005-0000-0000-00005EC60000}"/>
    <cellStyle name="Comma 5 4 7 3 5" xfId="28616" xr:uid="{00000000-0005-0000-0000-00005FC60000}"/>
    <cellStyle name="Comma 5 4 7 3 5 2" xfId="59998" xr:uid="{00000000-0005-0000-0000-000060C60000}"/>
    <cellStyle name="Comma 5 4 7 3 6" xfId="12958" xr:uid="{00000000-0005-0000-0000-000061C60000}"/>
    <cellStyle name="Comma 5 4 7 3 6 2" xfId="44344" xr:uid="{00000000-0005-0000-0000-000062C60000}"/>
    <cellStyle name="Comma 5 4 7 3 7" xfId="33896" xr:uid="{00000000-0005-0000-0000-000063C60000}"/>
    <cellStyle name="Comma 5 4 7 4" xfId="4879" xr:uid="{00000000-0005-0000-0000-000064C60000}"/>
    <cellStyle name="Comma 5 4 7 4 2" xfId="10240" xr:uid="{00000000-0005-0000-0000-000065C60000}"/>
    <cellStyle name="Comma 5 4 7 4 2 2" xfId="23359" xr:uid="{00000000-0005-0000-0000-000066C60000}"/>
    <cellStyle name="Comma 5 4 7 4 2 2 2" xfId="54742" xr:uid="{00000000-0005-0000-0000-000067C60000}"/>
    <cellStyle name="Comma 5 4 7 4 2 3" xfId="41788" xr:uid="{00000000-0005-0000-0000-000068C60000}"/>
    <cellStyle name="Comma 5 4 7 4 3" xfId="31241" xr:uid="{00000000-0005-0000-0000-000069C60000}"/>
    <cellStyle name="Comma 5 4 7 4 3 2" xfId="62623" xr:uid="{00000000-0005-0000-0000-00006AC60000}"/>
    <cellStyle name="Comma 5 4 7 4 4" xfId="15584" xr:uid="{00000000-0005-0000-0000-00006BC60000}"/>
    <cellStyle name="Comma 5 4 7 4 4 2" xfId="46969" xr:uid="{00000000-0005-0000-0000-00006CC60000}"/>
    <cellStyle name="Comma 5 4 7 4 5" xfId="36524" xr:uid="{00000000-0005-0000-0000-00006DC60000}"/>
    <cellStyle name="Comma 5 4 7 5" xfId="7582" xr:uid="{00000000-0005-0000-0000-00006EC60000}"/>
    <cellStyle name="Comma 5 4 7 5 2" xfId="25986" xr:uid="{00000000-0005-0000-0000-00006FC60000}"/>
    <cellStyle name="Comma 5 4 7 5 2 2" xfId="57369" xr:uid="{00000000-0005-0000-0000-000070C60000}"/>
    <cellStyle name="Comma 5 4 7 5 3" xfId="18213" xr:uid="{00000000-0005-0000-0000-000071C60000}"/>
    <cellStyle name="Comma 5 4 7 5 3 2" xfId="49596" xr:uid="{00000000-0005-0000-0000-000072C60000}"/>
    <cellStyle name="Comma 5 4 7 5 4" xfId="39156" xr:uid="{00000000-0005-0000-0000-000073C60000}"/>
    <cellStyle name="Comma 5 4 7 6" xfId="20732" xr:uid="{00000000-0005-0000-0000-000074C60000}"/>
    <cellStyle name="Comma 5 4 7 6 2" xfId="52115" xr:uid="{00000000-0005-0000-0000-000075C60000}"/>
    <cellStyle name="Comma 5 4 7 7" xfId="28614" xr:uid="{00000000-0005-0000-0000-000076C60000}"/>
    <cellStyle name="Comma 5 4 7 7 2" xfId="59996" xr:uid="{00000000-0005-0000-0000-000077C60000}"/>
    <cellStyle name="Comma 5 4 7 8" xfId="12956" xr:uid="{00000000-0005-0000-0000-000078C60000}"/>
    <cellStyle name="Comma 5 4 7 8 2" xfId="44342" xr:uid="{00000000-0005-0000-0000-000079C60000}"/>
    <cellStyle name="Comma 5 4 7 9" xfId="33894" xr:uid="{00000000-0005-0000-0000-00007AC60000}"/>
    <cellStyle name="Comma 5 4 8" xfId="2182" xr:uid="{00000000-0005-0000-0000-00007BC60000}"/>
    <cellStyle name="Comma 5 4 8 2" xfId="2183" xr:uid="{00000000-0005-0000-0000-00007CC60000}"/>
    <cellStyle name="Comma 5 4 8 2 2" xfId="4883" xr:uid="{00000000-0005-0000-0000-00007DC60000}"/>
    <cellStyle name="Comma 5 4 8 2 2 2" xfId="10244" xr:uid="{00000000-0005-0000-0000-00007EC60000}"/>
    <cellStyle name="Comma 5 4 8 2 2 2 2" xfId="23363" xr:uid="{00000000-0005-0000-0000-00007FC60000}"/>
    <cellStyle name="Comma 5 4 8 2 2 2 2 2" xfId="54746" xr:uid="{00000000-0005-0000-0000-000080C60000}"/>
    <cellStyle name="Comma 5 4 8 2 2 2 3" xfId="41792" xr:uid="{00000000-0005-0000-0000-000081C60000}"/>
    <cellStyle name="Comma 5 4 8 2 2 3" xfId="31245" xr:uid="{00000000-0005-0000-0000-000082C60000}"/>
    <cellStyle name="Comma 5 4 8 2 2 3 2" xfId="62627" xr:uid="{00000000-0005-0000-0000-000083C60000}"/>
    <cellStyle name="Comma 5 4 8 2 2 4" xfId="15588" xr:uid="{00000000-0005-0000-0000-000084C60000}"/>
    <cellStyle name="Comma 5 4 8 2 2 4 2" xfId="46973" xr:uid="{00000000-0005-0000-0000-000085C60000}"/>
    <cellStyle name="Comma 5 4 8 2 2 5" xfId="36528" xr:uid="{00000000-0005-0000-0000-000086C60000}"/>
    <cellStyle name="Comma 5 4 8 2 3" xfId="7586" xr:uid="{00000000-0005-0000-0000-000087C60000}"/>
    <cellStyle name="Comma 5 4 8 2 3 2" xfId="25990" xr:uid="{00000000-0005-0000-0000-000088C60000}"/>
    <cellStyle name="Comma 5 4 8 2 3 2 2" xfId="57373" xr:uid="{00000000-0005-0000-0000-000089C60000}"/>
    <cellStyle name="Comma 5 4 8 2 3 3" xfId="18217" xr:uid="{00000000-0005-0000-0000-00008AC60000}"/>
    <cellStyle name="Comma 5 4 8 2 3 3 2" xfId="49600" xr:uid="{00000000-0005-0000-0000-00008BC60000}"/>
    <cellStyle name="Comma 5 4 8 2 3 4" xfId="39160" xr:uid="{00000000-0005-0000-0000-00008CC60000}"/>
    <cellStyle name="Comma 5 4 8 2 4" xfId="20736" xr:uid="{00000000-0005-0000-0000-00008DC60000}"/>
    <cellStyle name="Comma 5 4 8 2 4 2" xfId="52119" xr:uid="{00000000-0005-0000-0000-00008EC60000}"/>
    <cellStyle name="Comma 5 4 8 2 5" xfId="28618" xr:uid="{00000000-0005-0000-0000-00008FC60000}"/>
    <cellStyle name="Comma 5 4 8 2 5 2" xfId="60000" xr:uid="{00000000-0005-0000-0000-000090C60000}"/>
    <cellStyle name="Comma 5 4 8 2 6" xfId="12960" xr:uid="{00000000-0005-0000-0000-000091C60000}"/>
    <cellStyle name="Comma 5 4 8 2 6 2" xfId="44346" xr:uid="{00000000-0005-0000-0000-000092C60000}"/>
    <cellStyle name="Comma 5 4 8 2 7" xfId="33898" xr:uid="{00000000-0005-0000-0000-000093C60000}"/>
    <cellStyle name="Comma 5 4 8 3" xfId="4882" xr:uid="{00000000-0005-0000-0000-000094C60000}"/>
    <cellStyle name="Comma 5 4 8 3 2" xfId="10243" xr:uid="{00000000-0005-0000-0000-000095C60000}"/>
    <cellStyle name="Comma 5 4 8 3 2 2" xfId="23362" xr:uid="{00000000-0005-0000-0000-000096C60000}"/>
    <cellStyle name="Comma 5 4 8 3 2 2 2" xfId="54745" xr:uid="{00000000-0005-0000-0000-000097C60000}"/>
    <cellStyle name="Comma 5 4 8 3 2 3" xfId="41791" xr:uid="{00000000-0005-0000-0000-000098C60000}"/>
    <cellStyle name="Comma 5 4 8 3 3" xfId="31244" xr:uid="{00000000-0005-0000-0000-000099C60000}"/>
    <cellStyle name="Comma 5 4 8 3 3 2" xfId="62626" xr:uid="{00000000-0005-0000-0000-00009AC60000}"/>
    <cellStyle name="Comma 5 4 8 3 4" xfId="15587" xr:uid="{00000000-0005-0000-0000-00009BC60000}"/>
    <cellStyle name="Comma 5 4 8 3 4 2" xfId="46972" xr:uid="{00000000-0005-0000-0000-00009CC60000}"/>
    <cellStyle name="Comma 5 4 8 3 5" xfId="36527" xr:uid="{00000000-0005-0000-0000-00009DC60000}"/>
    <cellStyle name="Comma 5 4 8 4" xfId="7585" xr:uid="{00000000-0005-0000-0000-00009EC60000}"/>
    <cellStyle name="Comma 5 4 8 4 2" xfId="25989" xr:uid="{00000000-0005-0000-0000-00009FC60000}"/>
    <cellStyle name="Comma 5 4 8 4 2 2" xfId="57372" xr:uid="{00000000-0005-0000-0000-0000A0C60000}"/>
    <cellStyle name="Comma 5 4 8 4 3" xfId="18216" xr:uid="{00000000-0005-0000-0000-0000A1C60000}"/>
    <cellStyle name="Comma 5 4 8 4 3 2" xfId="49599" xr:uid="{00000000-0005-0000-0000-0000A2C60000}"/>
    <cellStyle name="Comma 5 4 8 4 4" xfId="39159" xr:uid="{00000000-0005-0000-0000-0000A3C60000}"/>
    <cellStyle name="Comma 5 4 8 5" xfId="20735" xr:uid="{00000000-0005-0000-0000-0000A4C60000}"/>
    <cellStyle name="Comma 5 4 8 5 2" xfId="52118" xr:uid="{00000000-0005-0000-0000-0000A5C60000}"/>
    <cellStyle name="Comma 5 4 8 6" xfId="28617" xr:uid="{00000000-0005-0000-0000-0000A6C60000}"/>
    <cellStyle name="Comma 5 4 8 6 2" xfId="59999" xr:uid="{00000000-0005-0000-0000-0000A7C60000}"/>
    <cellStyle name="Comma 5 4 8 7" xfId="12959" xr:uid="{00000000-0005-0000-0000-0000A8C60000}"/>
    <cellStyle name="Comma 5 4 8 7 2" xfId="44345" xr:uid="{00000000-0005-0000-0000-0000A9C60000}"/>
    <cellStyle name="Comma 5 4 8 8" xfId="33897" xr:uid="{00000000-0005-0000-0000-0000AAC60000}"/>
    <cellStyle name="Comma 5 4 9" xfId="2184" xr:uid="{00000000-0005-0000-0000-0000ABC60000}"/>
    <cellStyle name="Comma 5 4 9 2" xfId="4884" xr:uid="{00000000-0005-0000-0000-0000ACC60000}"/>
    <cellStyle name="Comma 5 4 9 2 2" xfId="10245" xr:uid="{00000000-0005-0000-0000-0000ADC60000}"/>
    <cellStyle name="Comma 5 4 9 2 2 2" xfId="23364" xr:uid="{00000000-0005-0000-0000-0000AEC60000}"/>
    <cellStyle name="Comma 5 4 9 2 2 2 2" xfId="54747" xr:uid="{00000000-0005-0000-0000-0000AFC60000}"/>
    <cellStyle name="Comma 5 4 9 2 2 3" xfId="41793" xr:uid="{00000000-0005-0000-0000-0000B0C60000}"/>
    <cellStyle name="Comma 5 4 9 2 3" xfId="31246" xr:uid="{00000000-0005-0000-0000-0000B1C60000}"/>
    <cellStyle name="Comma 5 4 9 2 3 2" xfId="62628" xr:uid="{00000000-0005-0000-0000-0000B2C60000}"/>
    <cellStyle name="Comma 5 4 9 2 4" xfId="15589" xr:uid="{00000000-0005-0000-0000-0000B3C60000}"/>
    <cellStyle name="Comma 5 4 9 2 4 2" xfId="46974" xr:uid="{00000000-0005-0000-0000-0000B4C60000}"/>
    <cellStyle name="Comma 5 4 9 2 5" xfId="36529" xr:uid="{00000000-0005-0000-0000-0000B5C60000}"/>
    <cellStyle name="Comma 5 4 9 3" xfId="7587" xr:uid="{00000000-0005-0000-0000-0000B6C60000}"/>
    <cellStyle name="Comma 5 4 9 3 2" xfId="25991" xr:uid="{00000000-0005-0000-0000-0000B7C60000}"/>
    <cellStyle name="Comma 5 4 9 3 2 2" xfId="57374" xr:uid="{00000000-0005-0000-0000-0000B8C60000}"/>
    <cellStyle name="Comma 5 4 9 3 3" xfId="18218" xr:uid="{00000000-0005-0000-0000-0000B9C60000}"/>
    <cellStyle name="Comma 5 4 9 3 3 2" xfId="49601" xr:uid="{00000000-0005-0000-0000-0000BAC60000}"/>
    <cellStyle name="Comma 5 4 9 3 4" xfId="39161" xr:uid="{00000000-0005-0000-0000-0000BBC60000}"/>
    <cellStyle name="Comma 5 4 9 4" xfId="20737" xr:uid="{00000000-0005-0000-0000-0000BCC60000}"/>
    <cellStyle name="Comma 5 4 9 4 2" xfId="52120" xr:uid="{00000000-0005-0000-0000-0000BDC60000}"/>
    <cellStyle name="Comma 5 4 9 5" xfId="28619" xr:uid="{00000000-0005-0000-0000-0000BEC60000}"/>
    <cellStyle name="Comma 5 4 9 5 2" xfId="60001" xr:uid="{00000000-0005-0000-0000-0000BFC60000}"/>
    <cellStyle name="Comma 5 4 9 6" xfId="12961" xr:uid="{00000000-0005-0000-0000-0000C0C60000}"/>
    <cellStyle name="Comma 5 4 9 6 2" xfId="44347" xr:uid="{00000000-0005-0000-0000-0000C1C60000}"/>
    <cellStyle name="Comma 5 4 9 7" xfId="33899" xr:uid="{00000000-0005-0000-0000-0000C2C60000}"/>
    <cellStyle name="Comma 5 5" xfId="2185" xr:uid="{00000000-0005-0000-0000-0000C3C60000}"/>
    <cellStyle name="Comma 5 5 10" xfId="4885" xr:uid="{00000000-0005-0000-0000-0000C4C60000}"/>
    <cellStyle name="Comma 5 5 10 2" xfId="10246" xr:uid="{00000000-0005-0000-0000-0000C5C60000}"/>
    <cellStyle name="Comma 5 5 10 2 2" xfId="23365" xr:uid="{00000000-0005-0000-0000-0000C6C60000}"/>
    <cellStyle name="Comma 5 5 10 2 2 2" xfId="54748" xr:uid="{00000000-0005-0000-0000-0000C7C60000}"/>
    <cellStyle name="Comma 5 5 10 2 3" xfId="41794" xr:uid="{00000000-0005-0000-0000-0000C8C60000}"/>
    <cellStyle name="Comma 5 5 10 3" xfId="31247" xr:uid="{00000000-0005-0000-0000-0000C9C60000}"/>
    <cellStyle name="Comma 5 5 10 3 2" xfId="62629" xr:uid="{00000000-0005-0000-0000-0000CAC60000}"/>
    <cellStyle name="Comma 5 5 10 4" xfId="15590" xr:uid="{00000000-0005-0000-0000-0000CBC60000}"/>
    <cellStyle name="Comma 5 5 10 4 2" xfId="46975" xr:uid="{00000000-0005-0000-0000-0000CCC60000}"/>
    <cellStyle name="Comma 5 5 10 5" xfId="36530" xr:uid="{00000000-0005-0000-0000-0000CDC60000}"/>
    <cellStyle name="Comma 5 5 11" xfId="7588" xr:uid="{00000000-0005-0000-0000-0000CEC60000}"/>
    <cellStyle name="Comma 5 5 11 2" xfId="25992" xr:uid="{00000000-0005-0000-0000-0000CFC60000}"/>
    <cellStyle name="Comma 5 5 11 2 2" xfId="57375" xr:uid="{00000000-0005-0000-0000-0000D0C60000}"/>
    <cellStyle name="Comma 5 5 11 3" xfId="18219" xr:uid="{00000000-0005-0000-0000-0000D1C60000}"/>
    <cellStyle name="Comma 5 5 11 3 2" xfId="49602" xr:uid="{00000000-0005-0000-0000-0000D2C60000}"/>
    <cellStyle name="Comma 5 5 11 4" xfId="39162" xr:uid="{00000000-0005-0000-0000-0000D3C60000}"/>
    <cellStyle name="Comma 5 5 12" xfId="20738" xr:uid="{00000000-0005-0000-0000-0000D4C60000}"/>
    <cellStyle name="Comma 5 5 12 2" xfId="52121" xr:uid="{00000000-0005-0000-0000-0000D5C60000}"/>
    <cellStyle name="Comma 5 5 13" xfId="28620" xr:uid="{00000000-0005-0000-0000-0000D6C60000}"/>
    <cellStyle name="Comma 5 5 13 2" xfId="60002" xr:uid="{00000000-0005-0000-0000-0000D7C60000}"/>
    <cellStyle name="Comma 5 5 14" xfId="12962" xr:uid="{00000000-0005-0000-0000-0000D8C60000}"/>
    <cellStyle name="Comma 5 5 14 2" xfId="44348" xr:uid="{00000000-0005-0000-0000-0000D9C60000}"/>
    <cellStyle name="Comma 5 5 15" xfId="33900" xr:uid="{00000000-0005-0000-0000-0000DAC60000}"/>
    <cellStyle name="Comma 5 5 2" xfId="2186" xr:uid="{00000000-0005-0000-0000-0000DBC60000}"/>
    <cellStyle name="Comma 5 5 2 10" xfId="33901" xr:uid="{00000000-0005-0000-0000-0000DCC60000}"/>
    <cellStyle name="Comma 5 5 2 2" xfId="2187" xr:uid="{00000000-0005-0000-0000-0000DDC60000}"/>
    <cellStyle name="Comma 5 5 2 2 2" xfId="2188" xr:uid="{00000000-0005-0000-0000-0000DEC60000}"/>
    <cellStyle name="Comma 5 5 2 2 2 2" xfId="4888" xr:uid="{00000000-0005-0000-0000-0000DFC60000}"/>
    <cellStyle name="Comma 5 5 2 2 2 2 2" xfId="10249" xr:uid="{00000000-0005-0000-0000-0000E0C60000}"/>
    <cellStyle name="Comma 5 5 2 2 2 2 2 2" xfId="23368" xr:uid="{00000000-0005-0000-0000-0000E1C60000}"/>
    <cellStyle name="Comma 5 5 2 2 2 2 2 2 2" xfId="54751" xr:uid="{00000000-0005-0000-0000-0000E2C60000}"/>
    <cellStyle name="Comma 5 5 2 2 2 2 2 3" xfId="41797" xr:uid="{00000000-0005-0000-0000-0000E3C60000}"/>
    <cellStyle name="Comma 5 5 2 2 2 2 3" xfId="31250" xr:uid="{00000000-0005-0000-0000-0000E4C60000}"/>
    <cellStyle name="Comma 5 5 2 2 2 2 3 2" xfId="62632" xr:uid="{00000000-0005-0000-0000-0000E5C60000}"/>
    <cellStyle name="Comma 5 5 2 2 2 2 4" xfId="15593" xr:uid="{00000000-0005-0000-0000-0000E6C60000}"/>
    <cellStyle name="Comma 5 5 2 2 2 2 4 2" xfId="46978" xr:uid="{00000000-0005-0000-0000-0000E7C60000}"/>
    <cellStyle name="Comma 5 5 2 2 2 2 5" xfId="36533" xr:uid="{00000000-0005-0000-0000-0000E8C60000}"/>
    <cellStyle name="Comma 5 5 2 2 2 3" xfId="7591" xr:uid="{00000000-0005-0000-0000-0000E9C60000}"/>
    <cellStyle name="Comma 5 5 2 2 2 3 2" xfId="25995" xr:uid="{00000000-0005-0000-0000-0000EAC60000}"/>
    <cellStyle name="Comma 5 5 2 2 2 3 2 2" xfId="57378" xr:uid="{00000000-0005-0000-0000-0000EBC60000}"/>
    <cellStyle name="Comma 5 5 2 2 2 3 3" xfId="18222" xr:uid="{00000000-0005-0000-0000-0000ECC60000}"/>
    <cellStyle name="Comma 5 5 2 2 2 3 3 2" xfId="49605" xr:uid="{00000000-0005-0000-0000-0000EDC60000}"/>
    <cellStyle name="Comma 5 5 2 2 2 3 4" xfId="39165" xr:uid="{00000000-0005-0000-0000-0000EEC60000}"/>
    <cellStyle name="Comma 5 5 2 2 2 4" xfId="20741" xr:uid="{00000000-0005-0000-0000-0000EFC60000}"/>
    <cellStyle name="Comma 5 5 2 2 2 4 2" xfId="52124" xr:uid="{00000000-0005-0000-0000-0000F0C60000}"/>
    <cellStyle name="Comma 5 5 2 2 2 5" xfId="28623" xr:uid="{00000000-0005-0000-0000-0000F1C60000}"/>
    <cellStyle name="Comma 5 5 2 2 2 5 2" xfId="60005" xr:uid="{00000000-0005-0000-0000-0000F2C60000}"/>
    <cellStyle name="Comma 5 5 2 2 2 6" xfId="12965" xr:uid="{00000000-0005-0000-0000-0000F3C60000}"/>
    <cellStyle name="Comma 5 5 2 2 2 6 2" xfId="44351" xr:uid="{00000000-0005-0000-0000-0000F4C60000}"/>
    <cellStyle name="Comma 5 5 2 2 2 7" xfId="33903" xr:uid="{00000000-0005-0000-0000-0000F5C60000}"/>
    <cellStyle name="Comma 5 5 2 2 3" xfId="4887" xr:uid="{00000000-0005-0000-0000-0000F6C60000}"/>
    <cellStyle name="Comma 5 5 2 2 3 2" xfId="10248" xr:uid="{00000000-0005-0000-0000-0000F7C60000}"/>
    <cellStyle name="Comma 5 5 2 2 3 2 2" xfId="23367" xr:uid="{00000000-0005-0000-0000-0000F8C60000}"/>
    <cellStyle name="Comma 5 5 2 2 3 2 2 2" xfId="54750" xr:uid="{00000000-0005-0000-0000-0000F9C60000}"/>
    <cellStyle name="Comma 5 5 2 2 3 2 3" xfId="41796" xr:uid="{00000000-0005-0000-0000-0000FAC60000}"/>
    <cellStyle name="Comma 5 5 2 2 3 3" xfId="31249" xr:uid="{00000000-0005-0000-0000-0000FBC60000}"/>
    <cellStyle name="Comma 5 5 2 2 3 3 2" xfId="62631" xr:uid="{00000000-0005-0000-0000-0000FCC60000}"/>
    <cellStyle name="Comma 5 5 2 2 3 4" xfId="15592" xr:uid="{00000000-0005-0000-0000-0000FDC60000}"/>
    <cellStyle name="Comma 5 5 2 2 3 4 2" xfId="46977" xr:uid="{00000000-0005-0000-0000-0000FEC60000}"/>
    <cellStyle name="Comma 5 5 2 2 3 5" xfId="36532" xr:uid="{00000000-0005-0000-0000-0000FFC60000}"/>
    <cellStyle name="Comma 5 5 2 2 4" xfId="7590" xr:uid="{00000000-0005-0000-0000-000000C70000}"/>
    <cellStyle name="Comma 5 5 2 2 4 2" xfId="25994" xr:uid="{00000000-0005-0000-0000-000001C70000}"/>
    <cellStyle name="Comma 5 5 2 2 4 2 2" xfId="57377" xr:uid="{00000000-0005-0000-0000-000002C70000}"/>
    <cellStyle name="Comma 5 5 2 2 4 3" xfId="18221" xr:uid="{00000000-0005-0000-0000-000003C70000}"/>
    <cellStyle name="Comma 5 5 2 2 4 3 2" xfId="49604" xr:uid="{00000000-0005-0000-0000-000004C70000}"/>
    <cellStyle name="Comma 5 5 2 2 4 4" xfId="39164" xr:uid="{00000000-0005-0000-0000-000005C70000}"/>
    <cellStyle name="Comma 5 5 2 2 5" xfId="20740" xr:uid="{00000000-0005-0000-0000-000006C70000}"/>
    <cellStyle name="Comma 5 5 2 2 5 2" xfId="52123" xr:uid="{00000000-0005-0000-0000-000007C70000}"/>
    <cellStyle name="Comma 5 5 2 2 6" xfId="28622" xr:uid="{00000000-0005-0000-0000-000008C70000}"/>
    <cellStyle name="Comma 5 5 2 2 6 2" xfId="60004" xr:uid="{00000000-0005-0000-0000-000009C70000}"/>
    <cellStyle name="Comma 5 5 2 2 7" xfId="12964" xr:uid="{00000000-0005-0000-0000-00000AC70000}"/>
    <cellStyle name="Comma 5 5 2 2 7 2" xfId="44350" xr:uid="{00000000-0005-0000-0000-00000BC70000}"/>
    <cellStyle name="Comma 5 5 2 2 8" xfId="33902" xr:uid="{00000000-0005-0000-0000-00000CC70000}"/>
    <cellStyle name="Comma 5 5 2 3" xfId="2189" xr:uid="{00000000-0005-0000-0000-00000DC70000}"/>
    <cellStyle name="Comma 5 5 2 3 2" xfId="4889" xr:uid="{00000000-0005-0000-0000-00000EC70000}"/>
    <cellStyle name="Comma 5 5 2 3 2 2" xfId="10250" xr:uid="{00000000-0005-0000-0000-00000FC70000}"/>
    <cellStyle name="Comma 5 5 2 3 2 2 2" xfId="23369" xr:uid="{00000000-0005-0000-0000-000010C70000}"/>
    <cellStyle name="Comma 5 5 2 3 2 2 2 2" xfId="54752" xr:uid="{00000000-0005-0000-0000-000011C70000}"/>
    <cellStyle name="Comma 5 5 2 3 2 2 3" xfId="41798" xr:uid="{00000000-0005-0000-0000-000012C70000}"/>
    <cellStyle name="Comma 5 5 2 3 2 3" xfId="31251" xr:uid="{00000000-0005-0000-0000-000013C70000}"/>
    <cellStyle name="Comma 5 5 2 3 2 3 2" xfId="62633" xr:uid="{00000000-0005-0000-0000-000014C70000}"/>
    <cellStyle name="Comma 5 5 2 3 2 4" xfId="15594" xr:uid="{00000000-0005-0000-0000-000015C70000}"/>
    <cellStyle name="Comma 5 5 2 3 2 4 2" xfId="46979" xr:uid="{00000000-0005-0000-0000-000016C70000}"/>
    <cellStyle name="Comma 5 5 2 3 2 5" xfId="36534" xr:uid="{00000000-0005-0000-0000-000017C70000}"/>
    <cellStyle name="Comma 5 5 2 3 3" xfId="7592" xr:uid="{00000000-0005-0000-0000-000018C70000}"/>
    <cellStyle name="Comma 5 5 2 3 3 2" xfId="25996" xr:uid="{00000000-0005-0000-0000-000019C70000}"/>
    <cellStyle name="Comma 5 5 2 3 3 2 2" xfId="57379" xr:uid="{00000000-0005-0000-0000-00001AC70000}"/>
    <cellStyle name="Comma 5 5 2 3 3 3" xfId="18223" xr:uid="{00000000-0005-0000-0000-00001BC70000}"/>
    <cellStyle name="Comma 5 5 2 3 3 3 2" xfId="49606" xr:uid="{00000000-0005-0000-0000-00001CC70000}"/>
    <cellStyle name="Comma 5 5 2 3 3 4" xfId="39166" xr:uid="{00000000-0005-0000-0000-00001DC70000}"/>
    <cellStyle name="Comma 5 5 2 3 4" xfId="20742" xr:uid="{00000000-0005-0000-0000-00001EC70000}"/>
    <cellStyle name="Comma 5 5 2 3 4 2" xfId="52125" xr:uid="{00000000-0005-0000-0000-00001FC70000}"/>
    <cellStyle name="Comma 5 5 2 3 5" xfId="28624" xr:uid="{00000000-0005-0000-0000-000020C70000}"/>
    <cellStyle name="Comma 5 5 2 3 5 2" xfId="60006" xr:uid="{00000000-0005-0000-0000-000021C70000}"/>
    <cellStyle name="Comma 5 5 2 3 6" xfId="12966" xr:uid="{00000000-0005-0000-0000-000022C70000}"/>
    <cellStyle name="Comma 5 5 2 3 6 2" xfId="44352" xr:uid="{00000000-0005-0000-0000-000023C70000}"/>
    <cellStyle name="Comma 5 5 2 3 7" xfId="33904" xr:uid="{00000000-0005-0000-0000-000024C70000}"/>
    <cellStyle name="Comma 5 5 2 4" xfId="2190" xr:uid="{00000000-0005-0000-0000-000025C70000}"/>
    <cellStyle name="Comma 5 5 2 4 2" xfId="4890" xr:uid="{00000000-0005-0000-0000-000026C70000}"/>
    <cellStyle name="Comma 5 5 2 4 2 2" xfId="10251" xr:uid="{00000000-0005-0000-0000-000027C70000}"/>
    <cellStyle name="Comma 5 5 2 4 2 2 2" xfId="23370" xr:uid="{00000000-0005-0000-0000-000028C70000}"/>
    <cellStyle name="Comma 5 5 2 4 2 2 2 2" xfId="54753" xr:uid="{00000000-0005-0000-0000-000029C70000}"/>
    <cellStyle name="Comma 5 5 2 4 2 2 3" xfId="41799" xr:uid="{00000000-0005-0000-0000-00002AC70000}"/>
    <cellStyle name="Comma 5 5 2 4 2 3" xfId="31252" xr:uid="{00000000-0005-0000-0000-00002BC70000}"/>
    <cellStyle name="Comma 5 5 2 4 2 3 2" xfId="62634" xr:uid="{00000000-0005-0000-0000-00002CC70000}"/>
    <cellStyle name="Comma 5 5 2 4 2 4" xfId="15595" xr:uid="{00000000-0005-0000-0000-00002DC70000}"/>
    <cellStyle name="Comma 5 5 2 4 2 4 2" xfId="46980" xr:uid="{00000000-0005-0000-0000-00002EC70000}"/>
    <cellStyle name="Comma 5 5 2 4 2 5" xfId="36535" xr:uid="{00000000-0005-0000-0000-00002FC70000}"/>
    <cellStyle name="Comma 5 5 2 4 3" xfId="7593" xr:uid="{00000000-0005-0000-0000-000030C70000}"/>
    <cellStyle name="Comma 5 5 2 4 3 2" xfId="25997" xr:uid="{00000000-0005-0000-0000-000031C70000}"/>
    <cellStyle name="Comma 5 5 2 4 3 2 2" xfId="57380" xr:uid="{00000000-0005-0000-0000-000032C70000}"/>
    <cellStyle name="Comma 5 5 2 4 3 3" xfId="18224" xr:uid="{00000000-0005-0000-0000-000033C70000}"/>
    <cellStyle name="Comma 5 5 2 4 3 3 2" xfId="49607" xr:uid="{00000000-0005-0000-0000-000034C70000}"/>
    <cellStyle name="Comma 5 5 2 4 3 4" xfId="39167" xr:uid="{00000000-0005-0000-0000-000035C70000}"/>
    <cellStyle name="Comma 5 5 2 4 4" xfId="20743" xr:uid="{00000000-0005-0000-0000-000036C70000}"/>
    <cellStyle name="Comma 5 5 2 4 4 2" xfId="52126" xr:uid="{00000000-0005-0000-0000-000037C70000}"/>
    <cellStyle name="Comma 5 5 2 4 5" xfId="28625" xr:uid="{00000000-0005-0000-0000-000038C70000}"/>
    <cellStyle name="Comma 5 5 2 4 5 2" xfId="60007" xr:uid="{00000000-0005-0000-0000-000039C70000}"/>
    <cellStyle name="Comma 5 5 2 4 6" xfId="12967" xr:uid="{00000000-0005-0000-0000-00003AC70000}"/>
    <cellStyle name="Comma 5 5 2 4 6 2" xfId="44353" xr:uid="{00000000-0005-0000-0000-00003BC70000}"/>
    <cellStyle name="Comma 5 5 2 4 7" xfId="33905" xr:uid="{00000000-0005-0000-0000-00003CC70000}"/>
    <cellStyle name="Comma 5 5 2 5" xfId="4886" xr:uid="{00000000-0005-0000-0000-00003DC70000}"/>
    <cellStyle name="Comma 5 5 2 5 2" xfId="10247" xr:uid="{00000000-0005-0000-0000-00003EC70000}"/>
    <cellStyle name="Comma 5 5 2 5 2 2" xfId="23366" xr:uid="{00000000-0005-0000-0000-00003FC70000}"/>
    <cellStyle name="Comma 5 5 2 5 2 2 2" xfId="54749" xr:uid="{00000000-0005-0000-0000-000040C70000}"/>
    <cellStyle name="Comma 5 5 2 5 2 3" xfId="41795" xr:uid="{00000000-0005-0000-0000-000041C70000}"/>
    <cellStyle name="Comma 5 5 2 5 3" xfId="31248" xr:uid="{00000000-0005-0000-0000-000042C70000}"/>
    <cellStyle name="Comma 5 5 2 5 3 2" xfId="62630" xr:uid="{00000000-0005-0000-0000-000043C70000}"/>
    <cellStyle name="Comma 5 5 2 5 4" xfId="15591" xr:uid="{00000000-0005-0000-0000-000044C70000}"/>
    <cellStyle name="Comma 5 5 2 5 4 2" xfId="46976" xr:uid="{00000000-0005-0000-0000-000045C70000}"/>
    <cellStyle name="Comma 5 5 2 5 5" xfId="36531" xr:uid="{00000000-0005-0000-0000-000046C70000}"/>
    <cellStyle name="Comma 5 5 2 6" xfId="7589" xr:uid="{00000000-0005-0000-0000-000047C70000}"/>
    <cellStyle name="Comma 5 5 2 6 2" xfId="25993" xr:uid="{00000000-0005-0000-0000-000048C70000}"/>
    <cellStyle name="Comma 5 5 2 6 2 2" xfId="57376" xr:uid="{00000000-0005-0000-0000-000049C70000}"/>
    <cellStyle name="Comma 5 5 2 6 3" xfId="18220" xr:uid="{00000000-0005-0000-0000-00004AC70000}"/>
    <cellStyle name="Comma 5 5 2 6 3 2" xfId="49603" xr:uid="{00000000-0005-0000-0000-00004BC70000}"/>
    <cellStyle name="Comma 5 5 2 6 4" xfId="39163" xr:uid="{00000000-0005-0000-0000-00004CC70000}"/>
    <cellStyle name="Comma 5 5 2 7" xfId="20739" xr:uid="{00000000-0005-0000-0000-00004DC70000}"/>
    <cellStyle name="Comma 5 5 2 7 2" xfId="52122" xr:uid="{00000000-0005-0000-0000-00004EC70000}"/>
    <cellStyle name="Comma 5 5 2 8" xfId="28621" xr:uid="{00000000-0005-0000-0000-00004FC70000}"/>
    <cellStyle name="Comma 5 5 2 8 2" xfId="60003" xr:uid="{00000000-0005-0000-0000-000050C70000}"/>
    <cellStyle name="Comma 5 5 2 9" xfId="12963" xr:uid="{00000000-0005-0000-0000-000051C70000}"/>
    <cellStyle name="Comma 5 5 2 9 2" xfId="44349" xr:uid="{00000000-0005-0000-0000-000052C70000}"/>
    <cellStyle name="Comma 5 5 3" xfId="2191" xr:uid="{00000000-0005-0000-0000-000053C70000}"/>
    <cellStyle name="Comma 5 5 3 10" xfId="33906" xr:uid="{00000000-0005-0000-0000-000054C70000}"/>
    <cellStyle name="Comma 5 5 3 2" xfId="2192" xr:uid="{00000000-0005-0000-0000-000055C70000}"/>
    <cellStyle name="Comma 5 5 3 2 2" xfId="2193" xr:uid="{00000000-0005-0000-0000-000056C70000}"/>
    <cellStyle name="Comma 5 5 3 2 2 2" xfId="4893" xr:uid="{00000000-0005-0000-0000-000057C70000}"/>
    <cellStyle name="Comma 5 5 3 2 2 2 2" xfId="10254" xr:uid="{00000000-0005-0000-0000-000058C70000}"/>
    <cellStyle name="Comma 5 5 3 2 2 2 2 2" xfId="23373" xr:uid="{00000000-0005-0000-0000-000059C70000}"/>
    <cellStyle name="Comma 5 5 3 2 2 2 2 2 2" xfId="54756" xr:uid="{00000000-0005-0000-0000-00005AC70000}"/>
    <cellStyle name="Comma 5 5 3 2 2 2 2 3" xfId="41802" xr:uid="{00000000-0005-0000-0000-00005BC70000}"/>
    <cellStyle name="Comma 5 5 3 2 2 2 3" xfId="31255" xr:uid="{00000000-0005-0000-0000-00005CC70000}"/>
    <cellStyle name="Comma 5 5 3 2 2 2 3 2" xfId="62637" xr:uid="{00000000-0005-0000-0000-00005DC70000}"/>
    <cellStyle name="Comma 5 5 3 2 2 2 4" xfId="15598" xr:uid="{00000000-0005-0000-0000-00005EC70000}"/>
    <cellStyle name="Comma 5 5 3 2 2 2 4 2" xfId="46983" xr:uid="{00000000-0005-0000-0000-00005FC70000}"/>
    <cellStyle name="Comma 5 5 3 2 2 2 5" xfId="36538" xr:uid="{00000000-0005-0000-0000-000060C70000}"/>
    <cellStyle name="Comma 5 5 3 2 2 3" xfId="7596" xr:uid="{00000000-0005-0000-0000-000061C70000}"/>
    <cellStyle name="Comma 5 5 3 2 2 3 2" xfId="26000" xr:uid="{00000000-0005-0000-0000-000062C70000}"/>
    <cellStyle name="Comma 5 5 3 2 2 3 2 2" xfId="57383" xr:uid="{00000000-0005-0000-0000-000063C70000}"/>
    <cellStyle name="Comma 5 5 3 2 2 3 3" xfId="18227" xr:uid="{00000000-0005-0000-0000-000064C70000}"/>
    <cellStyle name="Comma 5 5 3 2 2 3 3 2" xfId="49610" xr:uid="{00000000-0005-0000-0000-000065C70000}"/>
    <cellStyle name="Comma 5 5 3 2 2 3 4" xfId="39170" xr:uid="{00000000-0005-0000-0000-000066C70000}"/>
    <cellStyle name="Comma 5 5 3 2 2 4" xfId="20746" xr:uid="{00000000-0005-0000-0000-000067C70000}"/>
    <cellStyle name="Comma 5 5 3 2 2 4 2" xfId="52129" xr:uid="{00000000-0005-0000-0000-000068C70000}"/>
    <cellStyle name="Comma 5 5 3 2 2 5" xfId="28628" xr:uid="{00000000-0005-0000-0000-000069C70000}"/>
    <cellStyle name="Comma 5 5 3 2 2 5 2" xfId="60010" xr:uid="{00000000-0005-0000-0000-00006AC70000}"/>
    <cellStyle name="Comma 5 5 3 2 2 6" xfId="12970" xr:uid="{00000000-0005-0000-0000-00006BC70000}"/>
    <cellStyle name="Comma 5 5 3 2 2 6 2" xfId="44356" xr:uid="{00000000-0005-0000-0000-00006CC70000}"/>
    <cellStyle name="Comma 5 5 3 2 2 7" xfId="33908" xr:uid="{00000000-0005-0000-0000-00006DC70000}"/>
    <cellStyle name="Comma 5 5 3 2 3" xfId="4892" xr:uid="{00000000-0005-0000-0000-00006EC70000}"/>
    <cellStyle name="Comma 5 5 3 2 3 2" xfId="10253" xr:uid="{00000000-0005-0000-0000-00006FC70000}"/>
    <cellStyle name="Comma 5 5 3 2 3 2 2" xfId="23372" xr:uid="{00000000-0005-0000-0000-000070C70000}"/>
    <cellStyle name="Comma 5 5 3 2 3 2 2 2" xfId="54755" xr:uid="{00000000-0005-0000-0000-000071C70000}"/>
    <cellStyle name="Comma 5 5 3 2 3 2 3" xfId="41801" xr:uid="{00000000-0005-0000-0000-000072C70000}"/>
    <cellStyle name="Comma 5 5 3 2 3 3" xfId="31254" xr:uid="{00000000-0005-0000-0000-000073C70000}"/>
    <cellStyle name="Comma 5 5 3 2 3 3 2" xfId="62636" xr:uid="{00000000-0005-0000-0000-000074C70000}"/>
    <cellStyle name="Comma 5 5 3 2 3 4" xfId="15597" xr:uid="{00000000-0005-0000-0000-000075C70000}"/>
    <cellStyle name="Comma 5 5 3 2 3 4 2" xfId="46982" xr:uid="{00000000-0005-0000-0000-000076C70000}"/>
    <cellStyle name="Comma 5 5 3 2 3 5" xfId="36537" xr:uid="{00000000-0005-0000-0000-000077C70000}"/>
    <cellStyle name="Comma 5 5 3 2 4" xfId="7595" xr:uid="{00000000-0005-0000-0000-000078C70000}"/>
    <cellStyle name="Comma 5 5 3 2 4 2" xfId="25999" xr:uid="{00000000-0005-0000-0000-000079C70000}"/>
    <cellStyle name="Comma 5 5 3 2 4 2 2" xfId="57382" xr:uid="{00000000-0005-0000-0000-00007AC70000}"/>
    <cellStyle name="Comma 5 5 3 2 4 3" xfId="18226" xr:uid="{00000000-0005-0000-0000-00007BC70000}"/>
    <cellStyle name="Comma 5 5 3 2 4 3 2" xfId="49609" xr:uid="{00000000-0005-0000-0000-00007CC70000}"/>
    <cellStyle name="Comma 5 5 3 2 4 4" xfId="39169" xr:uid="{00000000-0005-0000-0000-00007DC70000}"/>
    <cellStyle name="Comma 5 5 3 2 5" xfId="20745" xr:uid="{00000000-0005-0000-0000-00007EC70000}"/>
    <cellStyle name="Comma 5 5 3 2 5 2" xfId="52128" xr:uid="{00000000-0005-0000-0000-00007FC70000}"/>
    <cellStyle name="Comma 5 5 3 2 6" xfId="28627" xr:uid="{00000000-0005-0000-0000-000080C70000}"/>
    <cellStyle name="Comma 5 5 3 2 6 2" xfId="60009" xr:uid="{00000000-0005-0000-0000-000081C70000}"/>
    <cellStyle name="Comma 5 5 3 2 7" xfId="12969" xr:uid="{00000000-0005-0000-0000-000082C70000}"/>
    <cellStyle name="Comma 5 5 3 2 7 2" xfId="44355" xr:uid="{00000000-0005-0000-0000-000083C70000}"/>
    <cellStyle name="Comma 5 5 3 2 8" xfId="33907" xr:uid="{00000000-0005-0000-0000-000084C70000}"/>
    <cellStyle name="Comma 5 5 3 3" xfId="2194" xr:uid="{00000000-0005-0000-0000-000085C70000}"/>
    <cellStyle name="Comma 5 5 3 3 2" xfId="4894" xr:uid="{00000000-0005-0000-0000-000086C70000}"/>
    <cellStyle name="Comma 5 5 3 3 2 2" xfId="10255" xr:uid="{00000000-0005-0000-0000-000087C70000}"/>
    <cellStyle name="Comma 5 5 3 3 2 2 2" xfId="23374" xr:uid="{00000000-0005-0000-0000-000088C70000}"/>
    <cellStyle name="Comma 5 5 3 3 2 2 2 2" xfId="54757" xr:uid="{00000000-0005-0000-0000-000089C70000}"/>
    <cellStyle name="Comma 5 5 3 3 2 2 3" xfId="41803" xr:uid="{00000000-0005-0000-0000-00008AC70000}"/>
    <cellStyle name="Comma 5 5 3 3 2 3" xfId="31256" xr:uid="{00000000-0005-0000-0000-00008BC70000}"/>
    <cellStyle name="Comma 5 5 3 3 2 3 2" xfId="62638" xr:uid="{00000000-0005-0000-0000-00008CC70000}"/>
    <cellStyle name="Comma 5 5 3 3 2 4" xfId="15599" xr:uid="{00000000-0005-0000-0000-00008DC70000}"/>
    <cellStyle name="Comma 5 5 3 3 2 4 2" xfId="46984" xr:uid="{00000000-0005-0000-0000-00008EC70000}"/>
    <cellStyle name="Comma 5 5 3 3 2 5" xfId="36539" xr:uid="{00000000-0005-0000-0000-00008FC70000}"/>
    <cellStyle name="Comma 5 5 3 3 3" xfId="7597" xr:uid="{00000000-0005-0000-0000-000090C70000}"/>
    <cellStyle name="Comma 5 5 3 3 3 2" xfId="26001" xr:uid="{00000000-0005-0000-0000-000091C70000}"/>
    <cellStyle name="Comma 5 5 3 3 3 2 2" xfId="57384" xr:uid="{00000000-0005-0000-0000-000092C70000}"/>
    <cellStyle name="Comma 5 5 3 3 3 3" xfId="18228" xr:uid="{00000000-0005-0000-0000-000093C70000}"/>
    <cellStyle name="Comma 5 5 3 3 3 3 2" xfId="49611" xr:uid="{00000000-0005-0000-0000-000094C70000}"/>
    <cellStyle name="Comma 5 5 3 3 3 4" xfId="39171" xr:uid="{00000000-0005-0000-0000-000095C70000}"/>
    <cellStyle name="Comma 5 5 3 3 4" xfId="20747" xr:uid="{00000000-0005-0000-0000-000096C70000}"/>
    <cellStyle name="Comma 5 5 3 3 4 2" xfId="52130" xr:uid="{00000000-0005-0000-0000-000097C70000}"/>
    <cellStyle name="Comma 5 5 3 3 5" xfId="28629" xr:uid="{00000000-0005-0000-0000-000098C70000}"/>
    <cellStyle name="Comma 5 5 3 3 5 2" xfId="60011" xr:uid="{00000000-0005-0000-0000-000099C70000}"/>
    <cellStyle name="Comma 5 5 3 3 6" xfId="12971" xr:uid="{00000000-0005-0000-0000-00009AC70000}"/>
    <cellStyle name="Comma 5 5 3 3 6 2" xfId="44357" xr:uid="{00000000-0005-0000-0000-00009BC70000}"/>
    <cellStyle name="Comma 5 5 3 3 7" xfId="33909" xr:uid="{00000000-0005-0000-0000-00009CC70000}"/>
    <cellStyle name="Comma 5 5 3 4" xfId="2195" xr:uid="{00000000-0005-0000-0000-00009DC70000}"/>
    <cellStyle name="Comma 5 5 3 4 2" xfId="4895" xr:uid="{00000000-0005-0000-0000-00009EC70000}"/>
    <cellStyle name="Comma 5 5 3 4 2 2" xfId="10256" xr:uid="{00000000-0005-0000-0000-00009FC70000}"/>
    <cellStyle name="Comma 5 5 3 4 2 2 2" xfId="23375" xr:uid="{00000000-0005-0000-0000-0000A0C70000}"/>
    <cellStyle name="Comma 5 5 3 4 2 2 2 2" xfId="54758" xr:uid="{00000000-0005-0000-0000-0000A1C70000}"/>
    <cellStyle name="Comma 5 5 3 4 2 2 3" xfId="41804" xr:uid="{00000000-0005-0000-0000-0000A2C70000}"/>
    <cellStyle name="Comma 5 5 3 4 2 3" xfId="31257" xr:uid="{00000000-0005-0000-0000-0000A3C70000}"/>
    <cellStyle name="Comma 5 5 3 4 2 3 2" xfId="62639" xr:uid="{00000000-0005-0000-0000-0000A4C70000}"/>
    <cellStyle name="Comma 5 5 3 4 2 4" xfId="15600" xr:uid="{00000000-0005-0000-0000-0000A5C70000}"/>
    <cellStyle name="Comma 5 5 3 4 2 4 2" xfId="46985" xr:uid="{00000000-0005-0000-0000-0000A6C70000}"/>
    <cellStyle name="Comma 5 5 3 4 2 5" xfId="36540" xr:uid="{00000000-0005-0000-0000-0000A7C70000}"/>
    <cellStyle name="Comma 5 5 3 4 3" xfId="7598" xr:uid="{00000000-0005-0000-0000-0000A8C70000}"/>
    <cellStyle name="Comma 5 5 3 4 3 2" xfId="26002" xr:uid="{00000000-0005-0000-0000-0000A9C70000}"/>
    <cellStyle name="Comma 5 5 3 4 3 2 2" xfId="57385" xr:uid="{00000000-0005-0000-0000-0000AAC70000}"/>
    <cellStyle name="Comma 5 5 3 4 3 3" xfId="18229" xr:uid="{00000000-0005-0000-0000-0000ABC70000}"/>
    <cellStyle name="Comma 5 5 3 4 3 3 2" xfId="49612" xr:uid="{00000000-0005-0000-0000-0000ACC70000}"/>
    <cellStyle name="Comma 5 5 3 4 3 4" xfId="39172" xr:uid="{00000000-0005-0000-0000-0000ADC70000}"/>
    <cellStyle name="Comma 5 5 3 4 4" xfId="20748" xr:uid="{00000000-0005-0000-0000-0000AEC70000}"/>
    <cellStyle name="Comma 5 5 3 4 4 2" xfId="52131" xr:uid="{00000000-0005-0000-0000-0000AFC70000}"/>
    <cellStyle name="Comma 5 5 3 4 5" xfId="28630" xr:uid="{00000000-0005-0000-0000-0000B0C70000}"/>
    <cellStyle name="Comma 5 5 3 4 5 2" xfId="60012" xr:uid="{00000000-0005-0000-0000-0000B1C70000}"/>
    <cellStyle name="Comma 5 5 3 4 6" xfId="12972" xr:uid="{00000000-0005-0000-0000-0000B2C70000}"/>
    <cellStyle name="Comma 5 5 3 4 6 2" xfId="44358" xr:uid="{00000000-0005-0000-0000-0000B3C70000}"/>
    <cellStyle name="Comma 5 5 3 4 7" xfId="33910" xr:uid="{00000000-0005-0000-0000-0000B4C70000}"/>
    <cellStyle name="Comma 5 5 3 5" xfId="4891" xr:uid="{00000000-0005-0000-0000-0000B5C70000}"/>
    <cellStyle name="Comma 5 5 3 5 2" xfId="10252" xr:uid="{00000000-0005-0000-0000-0000B6C70000}"/>
    <cellStyle name="Comma 5 5 3 5 2 2" xfId="23371" xr:uid="{00000000-0005-0000-0000-0000B7C70000}"/>
    <cellStyle name="Comma 5 5 3 5 2 2 2" xfId="54754" xr:uid="{00000000-0005-0000-0000-0000B8C70000}"/>
    <cellStyle name="Comma 5 5 3 5 2 3" xfId="41800" xr:uid="{00000000-0005-0000-0000-0000B9C70000}"/>
    <cellStyle name="Comma 5 5 3 5 3" xfId="31253" xr:uid="{00000000-0005-0000-0000-0000BAC70000}"/>
    <cellStyle name="Comma 5 5 3 5 3 2" xfId="62635" xr:uid="{00000000-0005-0000-0000-0000BBC70000}"/>
    <cellStyle name="Comma 5 5 3 5 4" xfId="15596" xr:uid="{00000000-0005-0000-0000-0000BCC70000}"/>
    <cellStyle name="Comma 5 5 3 5 4 2" xfId="46981" xr:uid="{00000000-0005-0000-0000-0000BDC70000}"/>
    <cellStyle name="Comma 5 5 3 5 5" xfId="36536" xr:uid="{00000000-0005-0000-0000-0000BEC70000}"/>
    <cellStyle name="Comma 5 5 3 6" xfId="7594" xr:uid="{00000000-0005-0000-0000-0000BFC70000}"/>
    <cellStyle name="Comma 5 5 3 6 2" xfId="25998" xr:uid="{00000000-0005-0000-0000-0000C0C70000}"/>
    <cellStyle name="Comma 5 5 3 6 2 2" xfId="57381" xr:uid="{00000000-0005-0000-0000-0000C1C70000}"/>
    <cellStyle name="Comma 5 5 3 6 3" xfId="18225" xr:uid="{00000000-0005-0000-0000-0000C2C70000}"/>
    <cellStyle name="Comma 5 5 3 6 3 2" xfId="49608" xr:uid="{00000000-0005-0000-0000-0000C3C70000}"/>
    <cellStyle name="Comma 5 5 3 6 4" xfId="39168" xr:uid="{00000000-0005-0000-0000-0000C4C70000}"/>
    <cellStyle name="Comma 5 5 3 7" xfId="20744" xr:uid="{00000000-0005-0000-0000-0000C5C70000}"/>
    <cellStyle name="Comma 5 5 3 7 2" xfId="52127" xr:uid="{00000000-0005-0000-0000-0000C6C70000}"/>
    <cellStyle name="Comma 5 5 3 8" xfId="28626" xr:uid="{00000000-0005-0000-0000-0000C7C70000}"/>
    <cellStyle name="Comma 5 5 3 8 2" xfId="60008" xr:uid="{00000000-0005-0000-0000-0000C8C70000}"/>
    <cellStyle name="Comma 5 5 3 9" xfId="12968" xr:uid="{00000000-0005-0000-0000-0000C9C70000}"/>
    <cellStyle name="Comma 5 5 3 9 2" xfId="44354" xr:uid="{00000000-0005-0000-0000-0000CAC70000}"/>
    <cellStyle name="Comma 5 5 4" xfId="2196" xr:uid="{00000000-0005-0000-0000-0000CBC70000}"/>
    <cellStyle name="Comma 5 5 4 10" xfId="33911" xr:uid="{00000000-0005-0000-0000-0000CCC70000}"/>
    <cellStyle name="Comma 5 5 4 2" xfId="2197" xr:uid="{00000000-0005-0000-0000-0000CDC70000}"/>
    <cellStyle name="Comma 5 5 4 2 2" xfId="2198" xr:uid="{00000000-0005-0000-0000-0000CEC70000}"/>
    <cellStyle name="Comma 5 5 4 2 2 2" xfId="4898" xr:uid="{00000000-0005-0000-0000-0000CFC70000}"/>
    <cellStyle name="Comma 5 5 4 2 2 2 2" xfId="10259" xr:uid="{00000000-0005-0000-0000-0000D0C70000}"/>
    <cellStyle name="Comma 5 5 4 2 2 2 2 2" xfId="23378" xr:uid="{00000000-0005-0000-0000-0000D1C70000}"/>
    <cellStyle name="Comma 5 5 4 2 2 2 2 2 2" xfId="54761" xr:uid="{00000000-0005-0000-0000-0000D2C70000}"/>
    <cellStyle name="Comma 5 5 4 2 2 2 2 3" xfId="41807" xr:uid="{00000000-0005-0000-0000-0000D3C70000}"/>
    <cellStyle name="Comma 5 5 4 2 2 2 3" xfId="31260" xr:uid="{00000000-0005-0000-0000-0000D4C70000}"/>
    <cellStyle name="Comma 5 5 4 2 2 2 3 2" xfId="62642" xr:uid="{00000000-0005-0000-0000-0000D5C70000}"/>
    <cellStyle name="Comma 5 5 4 2 2 2 4" xfId="15603" xr:uid="{00000000-0005-0000-0000-0000D6C70000}"/>
    <cellStyle name="Comma 5 5 4 2 2 2 4 2" xfId="46988" xr:uid="{00000000-0005-0000-0000-0000D7C70000}"/>
    <cellStyle name="Comma 5 5 4 2 2 2 5" xfId="36543" xr:uid="{00000000-0005-0000-0000-0000D8C70000}"/>
    <cellStyle name="Comma 5 5 4 2 2 3" xfId="7601" xr:uid="{00000000-0005-0000-0000-0000D9C70000}"/>
    <cellStyle name="Comma 5 5 4 2 2 3 2" xfId="26005" xr:uid="{00000000-0005-0000-0000-0000DAC70000}"/>
    <cellStyle name="Comma 5 5 4 2 2 3 2 2" xfId="57388" xr:uid="{00000000-0005-0000-0000-0000DBC70000}"/>
    <cellStyle name="Comma 5 5 4 2 2 3 3" xfId="18232" xr:uid="{00000000-0005-0000-0000-0000DCC70000}"/>
    <cellStyle name="Comma 5 5 4 2 2 3 3 2" xfId="49615" xr:uid="{00000000-0005-0000-0000-0000DDC70000}"/>
    <cellStyle name="Comma 5 5 4 2 2 3 4" xfId="39175" xr:uid="{00000000-0005-0000-0000-0000DEC70000}"/>
    <cellStyle name="Comma 5 5 4 2 2 4" xfId="20751" xr:uid="{00000000-0005-0000-0000-0000DFC70000}"/>
    <cellStyle name="Comma 5 5 4 2 2 4 2" xfId="52134" xr:uid="{00000000-0005-0000-0000-0000E0C70000}"/>
    <cellStyle name="Comma 5 5 4 2 2 5" xfId="28633" xr:uid="{00000000-0005-0000-0000-0000E1C70000}"/>
    <cellStyle name="Comma 5 5 4 2 2 5 2" xfId="60015" xr:uid="{00000000-0005-0000-0000-0000E2C70000}"/>
    <cellStyle name="Comma 5 5 4 2 2 6" xfId="12975" xr:uid="{00000000-0005-0000-0000-0000E3C70000}"/>
    <cellStyle name="Comma 5 5 4 2 2 6 2" xfId="44361" xr:uid="{00000000-0005-0000-0000-0000E4C70000}"/>
    <cellStyle name="Comma 5 5 4 2 2 7" xfId="33913" xr:uid="{00000000-0005-0000-0000-0000E5C70000}"/>
    <cellStyle name="Comma 5 5 4 2 3" xfId="4897" xr:uid="{00000000-0005-0000-0000-0000E6C70000}"/>
    <cellStyle name="Comma 5 5 4 2 3 2" xfId="10258" xr:uid="{00000000-0005-0000-0000-0000E7C70000}"/>
    <cellStyle name="Comma 5 5 4 2 3 2 2" xfId="23377" xr:uid="{00000000-0005-0000-0000-0000E8C70000}"/>
    <cellStyle name="Comma 5 5 4 2 3 2 2 2" xfId="54760" xr:uid="{00000000-0005-0000-0000-0000E9C70000}"/>
    <cellStyle name="Comma 5 5 4 2 3 2 3" xfId="41806" xr:uid="{00000000-0005-0000-0000-0000EAC70000}"/>
    <cellStyle name="Comma 5 5 4 2 3 3" xfId="31259" xr:uid="{00000000-0005-0000-0000-0000EBC70000}"/>
    <cellStyle name="Comma 5 5 4 2 3 3 2" xfId="62641" xr:uid="{00000000-0005-0000-0000-0000ECC70000}"/>
    <cellStyle name="Comma 5 5 4 2 3 4" xfId="15602" xr:uid="{00000000-0005-0000-0000-0000EDC70000}"/>
    <cellStyle name="Comma 5 5 4 2 3 4 2" xfId="46987" xr:uid="{00000000-0005-0000-0000-0000EEC70000}"/>
    <cellStyle name="Comma 5 5 4 2 3 5" xfId="36542" xr:uid="{00000000-0005-0000-0000-0000EFC70000}"/>
    <cellStyle name="Comma 5 5 4 2 4" xfId="7600" xr:uid="{00000000-0005-0000-0000-0000F0C70000}"/>
    <cellStyle name="Comma 5 5 4 2 4 2" xfId="26004" xr:uid="{00000000-0005-0000-0000-0000F1C70000}"/>
    <cellStyle name="Comma 5 5 4 2 4 2 2" xfId="57387" xr:uid="{00000000-0005-0000-0000-0000F2C70000}"/>
    <cellStyle name="Comma 5 5 4 2 4 3" xfId="18231" xr:uid="{00000000-0005-0000-0000-0000F3C70000}"/>
    <cellStyle name="Comma 5 5 4 2 4 3 2" xfId="49614" xr:uid="{00000000-0005-0000-0000-0000F4C70000}"/>
    <cellStyle name="Comma 5 5 4 2 4 4" xfId="39174" xr:uid="{00000000-0005-0000-0000-0000F5C70000}"/>
    <cellStyle name="Comma 5 5 4 2 5" xfId="20750" xr:uid="{00000000-0005-0000-0000-0000F6C70000}"/>
    <cellStyle name="Comma 5 5 4 2 5 2" xfId="52133" xr:uid="{00000000-0005-0000-0000-0000F7C70000}"/>
    <cellStyle name="Comma 5 5 4 2 6" xfId="28632" xr:uid="{00000000-0005-0000-0000-0000F8C70000}"/>
    <cellStyle name="Comma 5 5 4 2 6 2" xfId="60014" xr:uid="{00000000-0005-0000-0000-0000F9C70000}"/>
    <cellStyle name="Comma 5 5 4 2 7" xfId="12974" xr:uid="{00000000-0005-0000-0000-0000FAC70000}"/>
    <cellStyle name="Comma 5 5 4 2 7 2" xfId="44360" xr:uid="{00000000-0005-0000-0000-0000FBC70000}"/>
    <cellStyle name="Comma 5 5 4 2 8" xfId="33912" xr:uid="{00000000-0005-0000-0000-0000FCC70000}"/>
    <cellStyle name="Comma 5 5 4 3" xfId="2199" xr:uid="{00000000-0005-0000-0000-0000FDC70000}"/>
    <cellStyle name="Comma 5 5 4 3 2" xfId="4899" xr:uid="{00000000-0005-0000-0000-0000FEC70000}"/>
    <cellStyle name="Comma 5 5 4 3 2 2" xfId="10260" xr:uid="{00000000-0005-0000-0000-0000FFC70000}"/>
    <cellStyle name="Comma 5 5 4 3 2 2 2" xfId="23379" xr:uid="{00000000-0005-0000-0000-000000C80000}"/>
    <cellStyle name="Comma 5 5 4 3 2 2 2 2" xfId="54762" xr:uid="{00000000-0005-0000-0000-000001C80000}"/>
    <cellStyle name="Comma 5 5 4 3 2 2 3" xfId="41808" xr:uid="{00000000-0005-0000-0000-000002C80000}"/>
    <cellStyle name="Comma 5 5 4 3 2 3" xfId="31261" xr:uid="{00000000-0005-0000-0000-000003C80000}"/>
    <cellStyle name="Comma 5 5 4 3 2 3 2" xfId="62643" xr:uid="{00000000-0005-0000-0000-000004C80000}"/>
    <cellStyle name="Comma 5 5 4 3 2 4" xfId="15604" xr:uid="{00000000-0005-0000-0000-000005C80000}"/>
    <cellStyle name="Comma 5 5 4 3 2 4 2" xfId="46989" xr:uid="{00000000-0005-0000-0000-000006C80000}"/>
    <cellStyle name="Comma 5 5 4 3 2 5" xfId="36544" xr:uid="{00000000-0005-0000-0000-000007C80000}"/>
    <cellStyle name="Comma 5 5 4 3 3" xfId="7602" xr:uid="{00000000-0005-0000-0000-000008C80000}"/>
    <cellStyle name="Comma 5 5 4 3 3 2" xfId="26006" xr:uid="{00000000-0005-0000-0000-000009C80000}"/>
    <cellStyle name="Comma 5 5 4 3 3 2 2" xfId="57389" xr:uid="{00000000-0005-0000-0000-00000AC80000}"/>
    <cellStyle name="Comma 5 5 4 3 3 3" xfId="18233" xr:uid="{00000000-0005-0000-0000-00000BC80000}"/>
    <cellStyle name="Comma 5 5 4 3 3 3 2" xfId="49616" xr:uid="{00000000-0005-0000-0000-00000CC80000}"/>
    <cellStyle name="Comma 5 5 4 3 3 4" xfId="39176" xr:uid="{00000000-0005-0000-0000-00000DC80000}"/>
    <cellStyle name="Comma 5 5 4 3 4" xfId="20752" xr:uid="{00000000-0005-0000-0000-00000EC80000}"/>
    <cellStyle name="Comma 5 5 4 3 4 2" xfId="52135" xr:uid="{00000000-0005-0000-0000-00000FC80000}"/>
    <cellStyle name="Comma 5 5 4 3 5" xfId="28634" xr:uid="{00000000-0005-0000-0000-000010C80000}"/>
    <cellStyle name="Comma 5 5 4 3 5 2" xfId="60016" xr:uid="{00000000-0005-0000-0000-000011C80000}"/>
    <cellStyle name="Comma 5 5 4 3 6" xfId="12976" xr:uid="{00000000-0005-0000-0000-000012C80000}"/>
    <cellStyle name="Comma 5 5 4 3 6 2" xfId="44362" xr:uid="{00000000-0005-0000-0000-000013C80000}"/>
    <cellStyle name="Comma 5 5 4 3 7" xfId="33914" xr:uid="{00000000-0005-0000-0000-000014C80000}"/>
    <cellStyle name="Comma 5 5 4 4" xfId="2200" xr:uid="{00000000-0005-0000-0000-000015C80000}"/>
    <cellStyle name="Comma 5 5 4 4 2" xfId="4900" xr:uid="{00000000-0005-0000-0000-000016C80000}"/>
    <cellStyle name="Comma 5 5 4 4 2 2" xfId="10261" xr:uid="{00000000-0005-0000-0000-000017C80000}"/>
    <cellStyle name="Comma 5 5 4 4 2 2 2" xfId="23380" xr:uid="{00000000-0005-0000-0000-000018C80000}"/>
    <cellStyle name="Comma 5 5 4 4 2 2 2 2" xfId="54763" xr:uid="{00000000-0005-0000-0000-000019C80000}"/>
    <cellStyle name="Comma 5 5 4 4 2 2 3" xfId="41809" xr:uid="{00000000-0005-0000-0000-00001AC80000}"/>
    <cellStyle name="Comma 5 5 4 4 2 3" xfId="31262" xr:uid="{00000000-0005-0000-0000-00001BC80000}"/>
    <cellStyle name="Comma 5 5 4 4 2 3 2" xfId="62644" xr:uid="{00000000-0005-0000-0000-00001CC80000}"/>
    <cellStyle name="Comma 5 5 4 4 2 4" xfId="15605" xr:uid="{00000000-0005-0000-0000-00001DC80000}"/>
    <cellStyle name="Comma 5 5 4 4 2 4 2" xfId="46990" xr:uid="{00000000-0005-0000-0000-00001EC80000}"/>
    <cellStyle name="Comma 5 5 4 4 2 5" xfId="36545" xr:uid="{00000000-0005-0000-0000-00001FC80000}"/>
    <cellStyle name="Comma 5 5 4 4 3" xfId="7603" xr:uid="{00000000-0005-0000-0000-000020C80000}"/>
    <cellStyle name="Comma 5 5 4 4 3 2" xfId="26007" xr:uid="{00000000-0005-0000-0000-000021C80000}"/>
    <cellStyle name="Comma 5 5 4 4 3 2 2" xfId="57390" xr:uid="{00000000-0005-0000-0000-000022C80000}"/>
    <cellStyle name="Comma 5 5 4 4 3 3" xfId="18234" xr:uid="{00000000-0005-0000-0000-000023C80000}"/>
    <cellStyle name="Comma 5 5 4 4 3 3 2" xfId="49617" xr:uid="{00000000-0005-0000-0000-000024C80000}"/>
    <cellStyle name="Comma 5 5 4 4 3 4" xfId="39177" xr:uid="{00000000-0005-0000-0000-000025C80000}"/>
    <cellStyle name="Comma 5 5 4 4 4" xfId="20753" xr:uid="{00000000-0005-0000-0000-000026C80000}"/>
    <cellStyle name="Comma 5 5 4 4 4 2" xfId="52136" xr:uid="{00000000-0005-0000-0000-000027C80000}"/>
    <cellStyle name="Comma 5 5 4 4 5" xfId="28635" xr:uid="{00000000-0005-0000-0000-000028C80000}"/>
    <cellStyle name="Comma 5 5 4 4 5 2" xfId="60017" xr:uid="{00000000-0005-0000-0000-000029C80000}"/>
    <cellStyle name="Comma 5 5 4 4 6" xfId="12977" xr:uid="{00000000-0005-0000-0000-00002AC80000}"/>
    <cellStyle name="Comma 5 5 4 4 6 2" xfId="44363" xr:uid="{00000000-0005-0000-0000-00002BC80000}"/>
    <cellStyle name="Comma 5 5 4 4 7" xfId="33915" xr:uid="{00000000-0005-0000-0000-00002CC80000}"/>
    <cellStyle name="Comma 5 5 4 5" xfId="4896" xr:uid="{00000000-0005-0000-0000-00002DC80000}"/>
    <cellStyle name="Comma 5 5 4 5 2" xfId="10257" xr:uid="{00000000-0005-0000-0000-00002EC80000}"/>
    <cellStyle name="Comma 5 5 4 5 2 2" xfId="23376" xr:uid="{00000000-0005-0000-0000-00002FC80000}"/>
    <cellStyle name="Comma 5 5 4 5 2 2 2" xfId="54759" xr:uid="{00000000-0005-0000-0000-000030C80000}"/>
    <cellStyle name="Comma 5 5 4 5 2 3" xfId="41805" xr:uid="{00000000-0005-0000-0000-000031C80000}"/>
    <cellStyle name="Comma 5 5 4 5 3" xfId="31258" xr:uid="{00000000-0005-0000-0000-000032C80000}"/>
    <cellStyle name="Comma 5 5 4 5 3 2" xfId="62640" xr:uid="{00000000-0005-0000-0000-000033C80000}"/>
    <cellStyle name="Comma 5 5 4 5 4" xfId="15601" xr:uid="{00000000-0005-0000-0000-000034C80000}"/>
    <cellStyle name="Comma 5 5 4 5 4 2" xfId="46986" xr:uid="{00000000-0005-0000-0000-000035C80000}"/>
    <cellStyle name="Comma 5 5 4 5 5" xfId="36541" xr:uid="{00000000-0005-0000-0000-000036C80000}"/>
    <cellStyle name="Comma 5 5 4 6" xfId="7599" xr:uid="{00000000-0005-0000-0000-000037C80000}"/>
    <cellStyle name="Comma 5 5 4 6 2" xfId="26003" xr:uid="{00000000-0005-0000-0000-000038C80000}"/>
    <cellStyle name="Comma 5 5 4 6 2 2" xfId="57386" xr:uid="{00000000-0005-0000-0000-000039C80000}"/>
    <cellStyle name="Comma 5 5 4 6 3" xfId="18230" xr:uid="{00000000-0005-0000-0000-00003AC80000}"/>
    <cellStyle name="Comma 5 5 4 6 3 2" xfId="49613" xr:uid="{00000000-0005-0000-0000-00003BC80000}"/>
    <cellStyle name="Comma 5 5 4 6 4" xfId="39173" xr:uid="{00000000-0005-0000-0000-00003CC80000}"/>
    <cellStyle name="Comma 5 5 4 7" xfId="20749" xr:uid="{00000000-0005-0000-0000-00003DC80000}"/>
    <cellStyle name="Comma 5 5 4 7 2" xfId="52132" xr:uid="{00000000-0005-0000-0000-00003EC80000}"/>
    <cellStyle name="Comma 5 5 4 8" xfId="28631" xr:uid="{00000000-0005-0000-0000-00003FC80000}"/>
    <cellStyle name="Comma 5 5 4 8 2" xfId="60013" xr:uid="{00000000-0005-0000-0000-000040C80000}"/>
    <cellStyle name="Comma 5 5 4 9" xfId="12973" xr:uid="{00000000-0005-0000-0000-000041C80000}"/>
    <cellStyle name="Comma 5 5 4 9 2" xfId="44359" xr:uid="{00000000-0005-0000-0000-000042C80000}"/>
    <cellStyle name="Comma 5 5 5" xfId="2201" xr:uid="{00000000-0005-0000-0000-000043C80000}"/>
    <cellStyle name="Comma 5 5 5 10" xfId="33916" xr:uid="{00000000-0005-0000-0000-000044C80000}"/>
    <cellStyle name="Comma 5 5 5 2" xfId="2202" xr:uid="{00000000-0005-0000-0000-000045C80000}"/>
    <cellStyle name="Comma 5 5 5 2 2" xfId="2203" xr:uid="{00000000-0005-0000-0000-000046C80000}"/>
    <cellStyle name="Comma 5 5 5 2 2 2" xfId="4903" xr:uid="{00000000-0005-0000-0000-000047C80000}"/>
    <cellStyle name="Comma 5 5 5 2 2 2 2" xfId="10264" xr:uid="{00000000-0005-0000-0000-000048C80000}"/>
    <cellStyle name="Comma 5 5 5 2 2 2 2 2" xfId="23383" xr:uid="{00000000-0005-0000-0000-000049C80000}"/>
    <cellStyle name="Comma 5 5 5 2 2 2 2 2 2" xfId="54766" xr:uid="{00000000-0005-0000-0000-00004AC80000}"/>
    <cellStyle name="Comma 5 5 5 2 2 2 2 3" xfId="41812" xr:uid="{00000000-0005-0000-0000-00004BC80000}"/>
    <cellStyle name="Comma 5 5 5 2 2 2 3" xfId="31265" xr:uid="{00000000-0005-0000-0000-00004CC80000}"/>
    <cellStyle name="Comma 5 5 5 2 2 2 3 2" xfId="62647" xr:uid="{00000000-0005-0000-0000-00004DC80000}"/>
    <cellStyle name="Comma 5 5 5 2 2 2 4" xfId="15608" xr:uid="{00000000-0005-0000-0000-00004EC80000}"/>
    <cellStyle name="Comma 5 5 5 2 2 2 4 2" xfId="46993" xr:uid="{00000000-0005-0000-0000-00004FC80000}"/>
    <cellStyle name="Comma 5 5 5 2 2 2 5" xfId="36548" xr:uid="{00000000-0005-0000-0000-000050C80000}"/>
    <cellStyle name="Comma 5 5 5 2 2 3" xfId="7606" xr:uid="{00000000-0005-0000-0000-000051C80000}"/>
    <cellStyle name="Comma 5 5 5 2 2 3 2" xfId="26010" xr:uid="{00000000-0005-0000-0000-000052C80000}"/>
    <cellStyle name="Comma 5 5 5 2 2 3 2 2" xfId="57393" xr:uid="{00000000-0005-0000-0000-000053C80000}"/>
    <cellStyle name="Comma 5 5 5 2 2 3 3" xfId="18237" xr:uid="{00000000-0005-0000-0000-000054C80000}"/>
    <cellStyle name="Comma 5 5 5 2 2 3 3 2" xfId="49620" xr:uid="{00000000-0005-0000-0000-000055C80000}"/>
    <cellStyle name="Comma 5 5 5 2 2 3 4" xfId="39180" xr:uid="{00000000-0005-0000-0000-000056C80000}"/>
    <cellStyle name="Comma 5 5 5 2 2 4" xfId="20756" xr:uid="{00000000-0005-0000-0000-000057C80000}"/>
    <cellStyle name="Comma 5 5 5 2 2 4 2" xfId="52139" xr:uid="{00000000-0005-0000-0000-000058C80000}"/>
    <cellStyle name="Comma 5 5 5 2 2 5" xfId="28638" xr:uid="{00000000-0005-0000-0000-000059C80000}"/>
    <cellStyle name="Comma 5 5 5 2 2 5 2" xfId="60020" xr:uid="{00000000-0005-0000-0000-00005AC80000}"/>
    <cellStyle name="Comma 5 5 5 2 2 6" xfId="12980" xr:uid="{00000000-0005-0000-0000-00005BC80000}"/>
    <cellStyle name="Comma 5 5 5 2 2 6 2" xfId="44366" xr:uid="{00000000-0005-0000-0000-00005CC80000}"/>
    <cellStyle name="Comma 5 5 5 2 2 7" xfId="33918" xr:uid="{00000000-0005-0000-0000-00005DC80000}"/>
    <cellStyle name="Comma 5 5 5 2 3" xfId="4902" xr:uid="{00000000-0005-0000-0000-00005EC80000}"/>
    <cellStyle name="Comma 5 5 5 2 3 2" xfId="10263" xr:uid="{00000000-0005-0000-0000-00005FC80000}"/>
    <cellStyle name="Comma 5 5 5 2 3 2 2" xfId="23382" xr:uid="{00000000-0005-0000-0000-000060C80000}"/>
    <cellStyle name="Comma 5 5 5 2 3 2 2 2" xfId="54765" xr:uid="{00000000-0005-0000-0000-000061C80000}"/>
    <cellStyle name="Comma 5 5 5 2 3 2 3" xfId="41811" xr:uid="{00000000-0005-0000-0000-000062C80000}"/>
    <cellStyle name="Comma 5 5 5 2 3 3" xfId="31264" xr:uid="{00000000-0005-0000-0000-000063C80000}"/>
    <cellStyle name="Comma 5 5 5 2 3 3 2" xfId="62646" xr:uid="{00000000-0005-0000-0000-000064C80000}"/>
    <cellStyle name="Comma 5 5 5 2 3 4" xfId="15607" xr:uid="{00000000-0005-0000-0000-000065C80000}"/>
    <cellStyle name="Comma 5 5 5 2 3 4 2" xfId="46992" xr:uid="{00000000-0005-0000-0000-000066C80000}"/>
    <cellStyle name="Comma 5 5 5 2 3 5" xfId="36547" xr:uid="{00000000-0005-0000-0000-000067C80000}"/>
    <cellStyle name="Comma 5 5 5 2 4" xfId="7605" xr:uid="{00000000-0005-0000-0000-000068C80000}"/>
    <cellStyle name="Comma 5 5 5 2 4 2" xfId="26009" xr:uid="{00000000-0005-0000-0000-000069C80000}"/>
    <cellStyle name="Comma 5 5 5 2 4 2 2" xfId="57392" xr:uid="{00000000-0005-0000-0000-00006AC80000}"/>
    <cellStyle name="Comma 5 5 5 2 4 3" xfId="18236" xr:uid="{00000000-0005-0000-0000-00006BC80000}"/>
    <cellStyle name="Comma 5 5 5 2 4 3 2" xfId="49619" xr:uid="{00000000-0005-0000-0000-00006CC80000}"/>
    <cellStyle name="Comma 5 5 5 2 4 4" xfId="39179" xr:uid="{00000000-0005-0000-0000-00006DC80000}"/>
    <cellStyle name="Comma 5 5 5 2 5" xfId="20755" xr:uid="{00000000-0005-0000-0000-00006EC80000}"/>
    <cellStyle name="Comma 5 5 5 2 5 2" xfId="52138" xr:uid="{00000000-0005-0000-0000-00006FC80000}"/>
    <cellStyle name="Comma 5 5 5 2 6" xfId="28637" xr:uid="{00000000-0005-0000-0000-000070C80000}"/>
    <cellStyle name="Comma 5 5 5 2 6 2" xfId="60019" xr:uid="{00000000-0005-0000-0000-000071C80000}"/>
    <cellStyle name="Comma 5 5 5 2 7" xfId="12979" xr:uid="{00000000-0005-0000-0000-000072C80000}"/>
    <cellStyle name="Comma 5 5 5 2 7 2" xfId="44365" xr:uid="{00000000-0005-0000-0000-000073C80000}"/>
    <cellStyle name="Comma 5 5 5 2 8" xfId="33917" xr:uid="{00000000-0005-0000-0000-000074C80000}"/>
    <cellStyle name="Comma 5 5 5 3" xfId="2204" xr:uid="{00000000-0005-0000-0000-000075C80000}"/>
    <cellStyle name="Comma 5 5 5 3 2" xfId="4904" xr:uid="{00000000-0005-0000-0000-000076C80000}"/>
    <cellStyle name="Comma 5 5 5 3 2 2" xfId="10265" xr:uid="{00000000-0005-0000-0000-000077C80000}"/>
    <cellStyle name="Comma 5 5 5 3 2 2 2" xfId="23384" xr:uid="{00000000-0005-0000-0000-000078C80000}"/>
    <cellStyle name="Comma 5 5 5 3 2 2 2 2" xfId="54767" xr:uid="{00000000-0005-0000-0000-000079C80000}"/>
    <cellStyle name="Comma 5 5 5 3 2 2 3" xfId="41813" xr:uid="{00000000-0005-0000-0000-00007AC80000}"/>
    <cellStyle name="Comma 5 5 5 3 2 3" xfId="31266" xr:uid="{00000000-0005-0000-0000-00007BC80000}"/>
    <cellStyle name="Comma 5 5 5 3 2 3 2" xfId="62648" xr:uid="{00000000-0005-0000-0000-00007CC80000}"/>
    <cellStyle name="Comma 5 5 5 3 2 4" xfId="15609" xr:uid="{00000000-0005-0000-0000-00007DC80000}"/>
    <cellStyle name="Comma 5 5 5 3 2 4 2" xfId="46994" xr:uid="{00000000-0005-0000-0000-00007EC80000}"/>
    <cellStyle name="Comma 5 5 5 3 2 5" xfId="36549" xr:uid="{00000000-0005-0000-0000-00007FC80000}"/>
    <cellStyle name="Comma 5 5 5 3 3" xfId="7607" xr:uid="{00000000-0005-0000-0000-000080C80000}"/>
    <cellStyle name="Comma 5 5 5 3 3 2" xfId="26011" xr:uid="{00000000-0005-0000-0000-000081C80000}"/>
    <cellStyle name="Comma 5 5 5 3 3 2 2" xfId="57394" xr:uid="{00000000-0005-0000-0000-000082C80000}"/>
    <cellStyle name="Comma 5 5 5 3 3 3" xfId="18238" xr:uid="{00000000-0005-0000-0000-000083C80000}"/>
    <cellStyle name="Comma 5 5 5 3 3 3 2" xfId="49621" xr:uid="{00000000-0005-0000-0000-000084C80000}"/>
    <cellStyle name="Comma 5 5 5 3 3 4" xfId="39181" xr:uid="{00000000-0005-0000-0000-000085C80000}"/>
    <cellStyle name="Comma 5 5 5 3 4" xfId="20757" xr:uid="{00000000-0005-0000-0000-000086C80000}"/>
    <cellStyle name="Comma 5 5 5 3 4 2" xfId="52140" xr:uid="{00000000-0005-0000-0000-000087C80000}"/>
    <cellStyle name="Comma 5 5 5 3 5" xfId="28639" xr:uid="{00000000-0005-0000-0000-000088C80000}"/>
    <cellStyle name="Comma 5 5 5 3 5 2" xfId="60021" xr:uid="{00000000-0005-0000-0000-000089C80000}"/>
    <cellStyle name="Comma 5 5 5 3 6" xfId="12981" xr:uid="{00000000-0005-0000-0000-00008AC80000}"/>
    <cellStyle name="Comma 5 5 5 3 6 2" xfId="44367" xr:uid="{00000000-0005-0000-0000-00008BC80000}"/>
    <cellStyle name="Comma 5 5 5 3 7" xfId="33919" xr:uid="{00000000-0005-0000-0000-00008CC80000}"/>
    <cellStyle name="Comma 5 5 5 4" xfId="2205" xr:uid="{00000000-0005-0000-0000-00008DC80000}"/>
    <cellStyle name="Comma 5 5 5 4 2" xfId="4905" xr:uid="{00000000-0005-0000-0000-00008EC80000}"/>
    <cellStyle name="Comma 5 5 5 4 2 2" xfId="10266" xr:uid="{00000000-0005-0000-0000-00008FC80000}"/>
    <cellStyle name="Comma 5 5 5 4 2 2 2" xfId="23385" xr:uid="{00000000-0005-0000-0000-000090C80000}"/>
    <cellStyle name="Comma 5 5 5 4 2 2 2 2" xfId="54768" xr:uid="{00000000-0005-0000-0000-000091C80000}"/>
    <cellStyle name="Comma 5 5 5 4 2 2 3" xfId="41814" xr:uid="{00000000-0005-0000-0000-000092C80000}"/>
    <cellStyle name="Comma 5 5 5 4 2 3" xfId="31267" xr:uid="{00000000-0005-0000-0000-000093C80000}"/>
    <cellStyle name="Comma 5 5 5 4 2 3 2" xfId="62649" xr:uid="{00000000-0005-0000-0000-000094C80000}"/>
    <cellStyle name="Comma 5 5 5 4 2 4" xfId="15610" xr:uid="{00000000-0005-0000-0000-000095C80000}"/>
    <cellStyle name="Comma 5 5 5 4 2 4 2" xfId="46995" xr:uid="{00000000-0005-0000-0000-000096C80000}"/>
    <cellStyle name="Comma 5 5 5 4 2 5" xfId="36550" xr:uid="{00000000-0005-0000-0000-000097C80000}"/>
    <cellStyle name="Comma 5 5 5 4 3" xfId="7608" xr:uid="{00000000-0005-0000-0000-000098C80000}"/>
    <cellStyle name="Comma 5 5 5 4 3 2" xfId="26012" xr:uid="{00000000-0005-0000-0000-000099C80000}"/>
    <cellStyle name="Comma 5 5 5 4 3 2 2" xfId="57395" xr:uid="{00000000-0005-0000-0000-00009AC80000}"/>
    <cellStyle name="Comma 5 5 5 4 3 3" xfId="18239" xr:uid="{00000000-0005-0000-0000-00009BC80000}"/>
    <cellStyle name="Comma 5 5 5 4 3 3 2" xfId="49622" xr:uid="{00000000-0005-0000-0000-00009CC80000}"/>
    <cellStyle name="Comma 5 5 5 4 3 4" xfId="39182" xr:uid="{00000000-0005-0000-0000-00009DC80000}"/>
    <cellStyle name="Comma 5 5 5 4 4" xfId="20758" xr:uid="{00000000-0005-0000-0000-00009EC80000}"/>
    <cellStyle name="Comma 5 5 5 4 4 2" xfId="52141" xr:uid="{00000000-0005-0000-0000-00009FC80000}"/>
    <cellStyle name="Comma 5 5 5 4 5" xfId="28640" xr:uid="{00000000-0005-0000-0000-0000A0C80000}"/>
    <cellStyle name="Comma 5 5 5 4 5 2" xfId="60022" xr:uid="{00000000-0005-0000-0000-0000A1C80000}"/>
    <cellStyle name="Comma 5 5 5 4 6" xfId="12982" xr:uid="{00000000-0005-0000-0000-0000A2C80000}"/>
    <cellStyle name="Comma 5 5 5 4 6 2" xfId="44368" xr:uid="{00000000-0005-0000-0000-0000A3C80000}"/>
    <cellStyle name="Comma 5 5 5 4 7" xfId="33920" xr:uid="{00000000-0005-0000-0000-0000A4C80000}"/>
    <cellStyle name="Comma 5 5 5 5" xfId="4901" xr:uid="{00000000-0005-0000-0000-0000A5C80000}"/>
    <cellStyle name="Comma 5 5 5 5 2" xfId="10262" xr:uid="{00000000-0005-0000-0000-0000A6C80000}"/>
    <cellStyle name="Comma 5 5 5 5 2 2" xfId="23381" xr:uid="{00000000-0005-0000-0000-0000A7C80000}"/>
    <cellStyle name="Comma 5 5 5 5 2 2 2" xfId="54764" xr:uid="{00000000-0005-0000-0000-0000A8C80000}"/>
    <cellStyle name="Comma 5 5 5 5 2 3" xfId="41810" xr:uid="{00000000-0005-0000-0000-0000A9C80000}"/>
    <cellStyle name="Comma 5 5 5 5 3" xfId="31263" xr:uid="{00000000-0005-0000-0000-0000AAC80000}"/>
    <cellStyle name="Comma 5 5 5 5 3 2" xfId="62645" xr:uid="{00000000-0005-0000-0000-0000ABC80000}"/>
    <cellStyle name="Comma 5 5 5 5 4" xfId="15606" xr:uid="{00000000-0005-0000-0000-0000ACC80000}"/>
    <cellStyle name="Comma 5 5 5 5 4 2" xfId="46991" xr:uid="{00000000-0005-0000-0000-0000ADC80000}"/>
    <cellStyle name="Comma 5 5 5 5 5" xfId="36546" xr:uid="{00000000-0005-0000-0000-0000AEC80000}"/>
    <cellStyle name="Comma 5 5 5 6" xfId="7604" xr:uid="{00000000-0005-0000-0000-0000AFC80000}"/>
    <cellStyle name="Comma 5 5 5 6 2" xfId="26008" xr:uid="{00000000-0005-0000-0000-0000B0C80000}"/>
    <cellStyle name="Comma 5 5 5 6 2 2" xfId="57391" xr:uid="{00000000-0005-0000-0000-0000B1C80000}"/>
    <cellStyle name="Comma 5 5 5 6 3" xfId="18235" xr:uid="{00000000-0005-0000-0000-0000B2C80000}"/>
    <cellStyle name="Comma 5 5 5 6 3 2" xfId="49618" xr:uid="{00000000-0005-0000-0000-0000B3C80000}"/>
    <cellStyle name="Comma 5 5 5 6 4" xfId="39178" xr:uid="{00000000-0005-0000-0000-0000B4C80000}"/>
    <cellStyle name="Comma 5 5 5 7" xfId="20754" xr:uid="{00000000-0005-0000-0000-0000B5C80000}"/>
    <cellStyle name="Comma 5 5 5 7 2" xfId="52137" xr:uid="{00000000-0005-0000-0000-0000B6C80000}"/>
    <cellStyle name="Comma 5 5 5 8" xfId="28636" xr:uid="{00000000-0005-0000-0000-0000B7C80000}"/>
    <cellStyle name="Comma 5 5 5 8 2" xfId="60018" xr:uid="{00000000-0005-0000-0000-0000B8C80000}"/>
    <cellStyle name="Comma 5 5 5 9" xfId="12978" xr:uid="{00000000-0005-0000-0000-0000B9C80000}"/>
    <cellStyle name="Comma 5 5 5 9 2" xfId="44364" xr:uid="{00000000-0005-0000-0000-0000BAC80000}"/>
    <cellStyle name="Comma 5 5 6" xfId="2206" xr:uid="{00000000-0005-0000-0000-0000BBC80000}"/>
    <cellStyle name="Comma 5 5 6 2" xfId="2207" xr:uid="{00000000-0005-0000-0000-0000BCC80000}"/>
    <cellStyle name="Comma 5 5 6 2 2" xfId="4907" xr:uid="{00000000-0005-0000-0000-0000BDC80000}"/>
    <cellStyle name="Comma 5 5 6 2 2 2" xfId="10268" xr:uid="{00000000-0005-0000-0000-0000BEC80000}"/>
    <cellStyle name="Comma 5 5 6 2 2 2 2" xfId="23387" xr:uid="{00000000-0005-0000-0000-0000BFC80000}"/>
    <cellStyle name="Comma 5 5 6 2 2 2 2 2" xfId="54770" xr:uid="{00000000-0005-0000-0000-0000C0C80000}"/>
    <cellStyle name="Comma 5 5 6 2 2 2 3" xfId="41816" xr:uid="{00000000-0005-0000-0000-0000C1C80000}"/>
    <cellStyle name="Comma 5 5 6 2 2 3" xfId="31269" xr:uid="{00000000-0005-0000-0000-0000C2C80000}"/>
    <cellStyle name="Comma 5 5 6 2 2 3 2" xfId="62651" xr:uid="{00000000-0005-0000-0000-0000C3C80000}"/>
    <cellStyle name="Comma 5 5 6 2 2 4" xfId="15612" xr:uid="{00000000-0005-0000-0000-0000C4C80000}"/>
    <cellStyle name="Comma 5 5 6 2 2 4 2" xfId="46997" xr:uid="{00000000-0005-0000-0000-0000C5C80000}"/>
    <cellStyle name="Comma 5 5 6 2 2 5" xfId="36552" xr:uid="{00000000-0005-0000-0000-0000C6C80000}"/>
    <cellStyle name="Comma 5 5 6 2 3" xfId="7610" xr:uid="{00000000-0005-0000-0000-0000C7C80000}"/>
    <cellStyle name="Comma 5 5 6 2 3 2" xfId="26014" xr:uid="{00000000-0005-0000-0000-0000C8C80000}"/>
    <cellStyle name="Comma 5 5 6 2 3 2 2" xfId="57397" xr:uid="{00000000-0005-0000-0000-0000C9C80000}"/>
    <cellStyle name="Comma 5 5 6 2 3 3" xfId="18241" xr:uid="{00000000-0005-0000-0000-0000CAC80000}"/>
    <cellStyle name="Comma 5 5 6 2 3 3 2" xfId="49624" xr:uid="{00000000-0005-0000-0000-0000CBC80000}"/>
    <cellStyle name="Comma 5 5 6 2 3 4" xfId="39184" xr:uid="{00000000-0005-0000-0000-0000CCC80000}"/>
    <cellStyle name="Comma 5 5 6 2 4" xfId="20760" xr:uid="{00000000-0005-0000-0000-0000CDC80000}"/>
    <cellStyle name="Comma 5 5 6 2 4 2" xfId="52143" xr:uid="{00000000-0005-0000-0000-0000CEC80000}"/>
    <cellStyle name="Comma 5 5 6 2 5" xfId="28642" xr:uid="{00000000-0005-0000-0000-0000CFC80000}"/>
    <cellStyle name="Comma 5 5 6 2 5 2" xfId="60024" xr:uid="{00000000-0005-0000-0000-0000D0C80000}"/>
    <cellStyle name="Comma 5 5 6 2 6" xfId="12984" xr:uid="{00000000-0005-0000-0000-0000D1C80000}"/>
    <cellStyle name="Comma 5 5 6 2 6 2" xfId="44370" xr:uid="{00000000-0005-0000-0000-0000D2C80000}"/>
    <cellStyle name="Comma 5 5 6 2 7" xfId="33922" xr:uid="{00000000-0005-0000-0000-0000D3C80000}"/>
    <cellStyle name="Comma 5 5 6 3" xfId="2208" xr:uid="{00000000-0005-0000-0000-0000D4C80000}"/>
    <cellStyle name="Comma 5 5 6 3 2" xfId="4908" xr:uid="{00000000-0005-0000-0000-0000D5C80000}"/>
    <cellStyle name="Comma 5 5 6 3 2 2" xfId="10269" xr:uid="{00000000-0005-0000-0000-0000D6C80000}"/>
    <cellStyle name="Comma 5 5 6 3 2 2 2" xfId="23388" xr:uid="{00000000-0005-0000-0000-0000D7C80000}"/>
    <cellStyle name="Comma 5 5 6 3 2 2 2 2" xfId="54771" xr:uid="{00000000-0005-0000-0000-0000D8C80000}"/>
    <cellStyle name="Comma 5 5 6 3 2 2 3" xfId="41817" xr:uid="{00000000-0005-0000-0000-0000D9C80000}"/>
    <cellStyle name="Comma 5 5 6 3 2 3" xfId="31270" xr:uid="{00000000-0005-0000-0000-0000DAC80000}"/>
    <cellStyle name="Comma 5 5 6 3 2 3 2" xfId="62652" xr:uid="{00000000-0005-0000-0000-0000DBC80000}"/>
    <cellStyle name="Comma 5 5 6 3 2 4" xfId="15613" xr:uid="{00000000-0005-0000-0000-0000DCC80000}"/>
    <cellStyle name="Comma 5 5 6 3 2 4 2" xfId="46998" xr:uid="{00000000-0005-0000-0000-0000DDC80000}"/>
    <cellStyle name="Comma 5 5 6 3 2 5" xfId="36553" xr:uid="{00000000-0005-0000-0000-0000DEC80000}"/>
    <cellStyle name="Comma 5 5 6 3 3" xfId="7611" xr:uid="{00000000-0005-0000-0000-0000DFC80000}"/>
    <cellStyle name="Comma 5 5 6 3 3 2" xfId="26015" xr:uid="{00000000-0005-0000-0000-0000E0C80000}"/>
    <cellStyle name="Comma 5 5 6 3 3 2 2" xfId="57398" xr:uid="{00000000-0005-0000-0000-0000E1C80000}"/>
    <cellStyle name="Comma 5 5 6 3 3 3" xfId="18242" xr:uid="{00000000-0005-0000-0000-0000E2C80000}"/>
    <cellStyle name="Comma 5 5 6 3 3 3 2" xfId="49625" xr:uid="{00000000-0005-0000-0000-0000E3C80000}"/>
    <cellStyle name="Comma 5 5 6 3 3 4" xfId="39185" xr:uid="{00000000-0005-0000-0000-0000E4C80000}"/>
    <cellStyle name="Comma 5 5 6 3 4" xfId="20761" xr:uid="{00000000-0005-0000-0000-0000E5C80000}"/>
    <cellStyle name="Comma 5 5 6 3 4 2" xfId="52144" xr:uid="{00000000-0005-0000-0000-0000E6C80000}"/>
    <cellStyle name="Comma 5 5 6 3 5" xfId="28643" xr:uid="{00000000-0005-0000-0000-0000E7C80000}"/>
    <cellStyle name="Comma 5 5 6 3 5 2" xfId="60025" xr:uid="{00000000-0005-0000-0000-0000E8C80000}"/>
    <cellStyle name="Comma 5 5 6 3 6" xfId="12985" xr:uid="{00000000-0005-0000-0000-0000E9C80000}"/>
    <cellStyle name="Comma 5 5 6 3 6 2" xfId="44371" xr:uid="{00000000-0005-0000-0000-0000EAC80000}"/>
    <cellStyle name="Comma 5 5 6 3 7" xfId="33923" xr:uid="{00000000-0005-0000-0000-0000EBC80000}"/>
    <cellStyle name="Comma 5 5 6 4" xfId="4906" xr:uid="{00000000-0005-0000-0000-0000ECC80000}"/>
    <cellStyle name="Comma 5 5 6 4 2" xfId="10267" xr:uid="{00000000-0005-0000-0000-0000EDC80000}"/>
    <cellStyle name="Comma 5 5 6 4 2 2" xfId="23386" xr:uid="{00000000-0005-0000-0000-0000EEC80000}"/>
    <cellStyle name="Comma 5 5 6 4 2 2 2" xfId="54769" xr:uid="{00000000-0005-0000-0000-0000EFC80000}"/>
    <cellStyle name="Comma 5 5 6 4 2 3" xfId="41815" xr:uid="{00000000-0005-0000-0000-0000F0C80000}"/>
    <cellStyle name="Comma 5 5 6 4 3" xfId="31268" xr:uid="{00000000-0005-0000-0000-0000F1C80000}"/>
    <cellStyle name="Comma 5 5 6 4 3 2" xfId="62650" xr:uid="{00000000-0005-0000-0000-0000F2C80000}"/>
    <cellStyle name="Comma 5 5 6 4 4" xfId="15611" xr:uid="{00000000-0005-0000-0000-0000F3C80000}"/>
    <cellStyle name="Comma 5 5 6 4 4 2" xfId="46996" xr:uid="{00000000-0005-0000-0000-0000F4C80000}"/>
    <cellStyle name="Comma 5 5 6 4 5" xfId="36551" xr:uid="{00000000-0005-0000-0000-0000F5C80000}"/>
    <cellStyle name="Comma 5 5 6 5" xfId="7609" xr:uid="{00000000-0005-0000-0000-0000F6C80000}"/>
    <cellStyle name="Comma 5 5 6 5 2" xfId="26013" xr:uid="{00000000-0005-0000-0000-0000F7C80000}"/>
    <cellStyle name="Comma 5 5 6 5 2 2" xfId="57396" xr:uid="{00000000-0005-0000-0000-0000F8C80000}"/>
    <cellStyle name="Comma 5 5 6 5 3" xfId="18240" xr:uid="{00000000-0005-0000-0000-0000F9C80000}"/>
    <cellStyle name="Comma 5 5 6 5 3 2" xfId="49623" xr:uid="{00000000-0005-0000-0000-0000FAC80000}"/>
    <cellStyle name="Comma 5 5 6 5 4" xfId="39183" xr:uid="{00000000-0005-0000-0000-0000FBC80000}"/>
    <cellStyle name="Comma 5 5 6 6" xfId="20759" xr:uid="{00000000-0005-0000-0000-0000FCC80000}"/>
    <cellStyle name="Comma 5 5 6 6 2" xfId="52142" xr:uid="{00000000-0005-0000-0000-0000FDC80000}"/>
    <cellStyle name="Comma 5 5 6 7" xfId="28641" xr:uid="{00000000-0005-0000-0000-0000FEC80000}"/>
    <cellStyle name="Comma 5 5 6 7 2" xfId="60023" xr:uid="{00000000-0005-0000-0000-0000FFC80000}"/>
    <cellStyle name="Comma 5 5 6 8" xfId="12983" xr:uid="{00000000-0005-0000-0000-000000C90000}"/>
    <cellStyle name="Comma 5 5 6 8 2" xfId="44369" xr:uid="{00000000-0005-0000-0000-000001C90000}"/>
    <cellStyle name="Comma 5 5 6 9" xfId="33921" xr:uid="{00000000-0005-0000-0000-000002C90000}"/>
    <cellStyle name="Comma 5 5 7" xfId="2209" xr:uid="{00000000-0005-0000-0000-000003C90000}"/>
    <cellStyle name="Comma 5 5 7 2" xfId="2210" xr:uid="{00000000-0005-0000-0000-000004C90000}"/>
    <cellStyle name="Comma 5 5 7 2 2" xfId="4910" xr:uid="{00000000-0005-0000-0000-000005C90000}"/>
    <cellStyle name="Comma 5 5 7 2 2 2" xfId="10271" xr:uid="{00000000-0005-0000-0000-000006C90000}"/>
    <cellStyle name="Comma 5 5 7 2 2 2 2" xfId="23390" xr:uid="{00000000-0005-0000-0000-000007C90000}"/>
    <cellStyle name="Comma 5 5 7 2 2 2 2 2" xfId="54773" xr:uid="{00000000-0005-0000-0000-000008C90000}"/>
    <cellStyle name="Comma 5 5 7 2 2 2 3" xfId="41819" xr:uid="{00000000-0005-0000-0000-000009C90000}"/>
    <cellStyle name="Comma 5 5 7 2 2 3" xfId="31272" xr:uid="{00000000-0005-0000-0000-00000AC90000}"/>
    <cellStyle name="Comma 5 5 7 2 2 3 2" xfId="62654" xr:uid="{00000000-0005-0000-0000-00000BC90000}"/>
    <cellStyle name="Comma 5 5 7 2 2 4" xfId="15615" xr:uid="{00000000-0005-0000-0000-00000CC90000}"/>
    <cellStyle name="Comma 5 5 7 2 2 4 2" xfId="47000" xr:uid="{00000000-0005-0000-0000-00000DC90000}"/>
    <cellStyle name="Comma 5 5 7 2 2 5" xfId="36555" xr:uid="{00000000-0005-0000-0000-00000EC90000}"/>
    <cellStyle name="Comma 5 5 7 2 3" xfId="7613" xr:uid="{00000000-0005-0000-0000-00000FC90000}"/>
    <cellStyle name="Comma 5 5 7 2 3 2" xfId="26017" xr:uid="{00000000-0005-0000-0000-000010C90000}"/>
    <cellStyle name="Comma 5 5 7 2 3 2 2" xfId="57400" xr:uid="{00000000-0005-0000-0000-000011C90000}"/>
    <cellStyle name="Comma 5 5 7 2 3 3" xfId="18244" xr:uid="{00000000-0005-0000-0000-000012C90000}"/>
    <cellStyle name="Comma 5 5 7 2 3 3 2" xfId="49627" xr:uid="{00000000-0005-0000-0000-000013C90000}"/>
    <cellStyle name="Comma 5 5 7 2 3 4" xfId="39187" xr:uid="{00000000-0005-0000-0000-000014C90000}"/>
    <cellStyle name="Comma 5 5 7 2 4" xfId="20763" xr:uid="{00000000-0005-0000-0000-000015C90000}"/>
    <cellStyle name="Comma 5 5 7 2 4 2" xfId="52146" xr:uid="{00000000-0005-0000-0000-000016C90000}"/>
    <cellStyle name="Comma 5 5 7 2 5" xfId="28645" xr:uid="{00000000-0005-0000-0000-000017C90000}"/>
    <cellStyle name="Comma 5 5 7 2 5 2" xfId="60027" xr:uid="{00000000-0005-0000-0000-000018C90000}"/>
    <cellStyle name="Comma 5 5 7 2 6" xfId="12987" xr:uid="{00000000-0005-0000-0000-000019C90000}"/>
    <cellStyle name="Comma 5 5 7 2 6 2" xfId="44373" xr:uid="{00000000-0005-0000-0000-00001AC90000}"/>
    <cellStyle name="Comma 5 5 7 2 7" xfId="33925" xr:uid="{00000000-0005-0000-0000-00001BC90000}"/>
    <cellStyle name="Comma 5 5 7 3" xfId="4909" xr:uid="{00000000-0005-0000-0000-00001CC90000}"/>
    <cellStyle name="Comma 5 5 7 3 2" xfId="10270" xr:uid="{00000000-0005-0000-0000-00001DC90000}"/>
    <cellStyle name="Comma 5 5 7 3 2 2" xfId="23389" xr:uid="{00000000-0005-0000-0000-00001EC90000}"/>
    <cellStyle name="Comma 5 5 7 3 2 2 2" xfId="54772" xr:uid="{00000000-0005-0000-0000-00001FC90000}"/>
    <cellStyle name="Comma 5 5 7 3 2 3" xfId="41818" xr:uid="{00000000-0005-0000-0000-000020C90000}"/>
    <cellStyle name="Comma 5 5 7 3 3" xfId="31271" xr:uid="{00000000-0005-0000-0000-000021C90000}"/>
    <cellStyle name="Comma 5 5 7 3 3 2" xfId="62653" xr:uid="{00000000-0005-0000-0000-000022C90000}"/>
    <cellStyle name="Comma 5 5 7 3 4" xfId="15614" xr:uid="{00000000-0005-0000-0000-000023C90000}"/>
    <cellStyle name="Comma 5 5 7 3 4 2" xfId="46999" xr:uid="{00000000-0005-0000-0000-000024C90000}"/>
    <cellStyle name="Comma 5 5 7 3 5" xfId="36554" xr:uid="{00000000-0005-0000-0000-000025C90000}"/>
    <cellStyle name="Comma 5 5 7 4" xfId="7612" xr:uid="{00000000-0005-0000-0000-000026C90000}"/>
    <cellStyle name="Comma 5 5 7 4 2" xfId="26016" xr:uid="{00000000-0005-0000-0000-000027C90000}"/>
    <cellStyle name="Comma 5 5 7 4 2 2" xfId="57399" xr:uid="{00000000-0005-0000-0000-000028C90000}"/>
    <cellStyle name="Comma 5 5 7 4 3" xfId="18243" xr:uid="{00000000-0005-0000-0000-000029C90000}"/>
    <cellStyle name="Comma 5 5 7 4 3 2" xfId="49626" xr:uid="{00000000-0005-0000-0000-00002AC90000}"/>
    <cellStyle name="Comma 5 5 7 4 4" xfId="39186" xr:uid="{00000000-0005-0000-0000-00002BC90000}"/>
    <cellStyle name="Comma 5 5 7 5" xfId="20762" xr:uid="{00000000-0005-0000-0000-00002CC90000}"/>
    <cellStyle name="Comma 5 5 7 5 2" xfId="52145" xr:uid="{00000000-0005-0000-0000-00002DC90000}"/>
    <cellStyle name="Comma 5 5 7 6" xfId="28644" xr:uid="{00000000-0005-0000-0000-00002EC90000}"/>
    <cellStyle name="Comma 5 5 7 6 2" xfId="60026" xr:uid="{00000000-0005-0000-0000-00002FC90000}"/>
    <cellStyle name="Comma 5 5 7 7" xfId="12986" xr:uid="{00000000-0005-0000-0000-000030C90000}"/>
    <cellStyle name="Comma 5 5 7 7 2" xfId="44372" xr:uid="{00000000-0005-0000-0000-000031C90000}"/>
    <cellStyle name="Comma 5 5 7 8" xfId="33924" xr:uid="{00000000-0005-0000-0000-000032C90000}"/>
    <cellStyle name="Comma 5 5 8" xfId="2211" xr:uid="{00000000-0005-0000-0000-000033C90000}"/>
    <cellStyle name="Comma 5 5 8 2" xfId="4911" xr:uid="{00000000-0005-0000-0000-000034C90000}"/>
    <cellStyle name="Comma 5 5 8 2 2" xfId="10272" xr:uid="{00000000-0005-0000-0000-000035C90000}"/>
    <cellStyle name="Comma 5 5 8 2 2 2" xfId="23391" xr:uid="{00000000-0005-0000-0000-000036C90000}"/>
    <cellStyle name="Comma 5 5 8 2 2 2 2" xfId="54774" xr:uid="{00000000-0005-0000-0000-000037C90000}"/>
    <cellStyle name="Comma 5 5 8 2 2 3" xfId="41820" xr:uid="{00000000-0005-0000-0000-000038C90000}"/>
    <cellStyle name="Comma 5 5 8 2 3" xfId="31273" xr:uid="{00000000-0005-0000-0000-000039C90000}"/>
    <cellStyle name="Comma 5 5 8 2 3 2" xfId="62655" xr:uid="{00000000-0005-0000-0000-00003AC90000}"/>
    <cellStyle name="Comma 5 5 8 2 4" xfId="15616" xr:uid="{00000000-0005-0000-0000-00003BC90000}"/>
    <cellStyle name="Comma 5 5 8 2 4 2" xfId="47001" xr:uid="{00000000-0005-0000-0000-00003CC90000}"/>
    <cellStyle name="Comma 5 5 8 2 5" xfId="36556" xr:uid="{00000000-0005-0000-0000-00003DC90000}"/>
    <cellStyle name="Comma 5 5 8 3" xfId="7614" xr:uid="{00000000-0005-0000-0000-00003EC90000}"/>
    <cellStyle name="Comma 5 5 8 3 2" xfId="26018" xr:uid="{00000000-0005-0000-0000-00003FC90000}"/>
    <cellStyle name="Comma 5 5 8 3 2 2" xfId="57401" xr:uid="{00000000-0005-0000-0000-000040C90000}"/>
    <cellStyle name="Comma 5 5 8 3 3" xfId="18245" xr:uid="{00000000-0005-0000-0000-000041C90000}"/>
    <cellStyle name="Comma 5 5 8 3 3 2" xfId="49628" xr:uid="{00000000-0005-0000-0000-000042C90000}"/>
    <cellStyle name="Comma 5 5 8 3 4" xfId="39188" xr:uid="{00000000-0005-0000-0000-000043C90000}"/>
    <cellStyle name="Comma 5 5 8 4" xfId="20764" xr:uid="{00000000-0005-0000-0000-000044C90000}"/>
    <cellStyle name="Comma 5 5 8 4 2" xfId="52147" xr:uid="{00000000-0005-0000-0000-000045C90000}"/>
    <cellStyle name="Comma 5 5 8 5" xfId="28646" xr:uid="{00000000-0005-0000-0000-000046C90000}"/>
    <cellStyle name="Comma 5 5 8 5 2" xfId="60028" xr:uid="{00000000-0005-0000-0000-000047C90000}"/>
    <cellStyle name="Comma 5 5 8 6" xfId="12988" xr:uid="{00000000-0005-0000-0000-000048C90000}"/>
    <cellStyle name="Comma 5 5 8 6 2" xfId="44374" xr:uid="{00000000-0005-0000-0000-000049C90000}"/>
    <cellStyle name="Comma 5 5 8 7" xfId="33926" xr:uid="{00000000-0005-0000-0000-00004AC90000}"/>
    <cellStyle name="Comma 5 5 9" xfId="2212" xr:uid="{00000000-0005-0000-0000-00004BC90000}"/>
    <cellStyle name="Comma 5 5 9 2" xfId="4912" xr:uid="{00000000-0005-0000-0000-00004CC90000}"/>
    <cellStyle name="Comma 5 5 9 2 2" xfId="10273" xr:uid="{00000000-0005-0000-0000-00004DC90000}"/>
    <cellStyle name="Comma 5 5 9 2 2 2" xfId="23392" xr:uid="{00000000-0005-0000-0000-00004EC90000}"/>
    <cellStyle name="Comma 5 5 9 2 2 2 2" xfId="54775" xr:uid="{00000000-0005-0000-0000-00004FC90000}"/>
    <cellStyle name="Comma 5 5 9 2 2 3" xfId="41821" xr:uid="{00000000-0005-0000-0000-000050C90000}"/>
    <cellStyle name="Comma 5 5 9 2 3" xfId="31274" xr:uid="{00000000-0005-0000-0000-000051C90000}"/>
    <cellStyle name="Comma 5 5 9 2 3 2" xfId="62656" xr:uid="{00000000-0005-0000-0000-000052C90000}"/>
    <cellStyle name="Comma 5 5 9 2 4" xfId="15617" xr:uid="{00000000-0005-0000-0000-000053C90000}"/>
    <cellStyle name="Comma 5 5 9 2 4 2" xfId="47002" xr:uid="{00000000-0005-0000-0000-000054C90000}"/>
    <cellStyle name="Comma 5 5 9 2 5" xfId="36557" xr:uid="{00000000-0005-0000-0000-000055C90000}"/>
    <cellStyle name="Comma 5 5 9 3" xfId="7615" xr:uid="{00000000-0005-0000-0000-000056C90000}"/>
    <cellStyle name="Comma 5 5 9 3 2" xfId="26019" xr:uid="{00000000-0005-0000-0000-000057C90000}"/>
    <cellStyle name="Comma 5 5 9 3 2 2" xfId="57402" xr:uid="{00000000-0005-0000-0000-000058C90000}"/>
    <cellStyle name="Comma 5 5 9 3 3" xfId="18246" xr:uid="{00000000-0005-0000-0000-000059C90000}"/>
    <cellStyle name="Comma 5 5 9 3 3 2" xfId="49629" xr:uid="{00000000-0005-0000-0000-00005AC90000}"/>
    <cellStyle name="Comma 5 5 9 3 4" xfId="39189" xr:uid="{00000000-0005-0000-0000-00005BC90000}"/>
    <cellStyle name="Comma 5 5 9 4" xfId="20765" xr:uid="{00000000-0005-0000-0000-00005CC90000}"/>
    <cellStyle name="Comma 5 5 9 4 2" xfId="52148" xr:uid="{00000000-0005-0000-0000-00005DC90000}"/>
    <cellStyle name="Comma 5 5 9 5" xfId="28647" xr:uid="{00000000-0005-0000-0000-00005EC90000}"/>
    <cellStyle name="Comma 5 5 9 5 2" xfId="60029" xr:uid="{00000000-0005-0000-0000-00005FC90000}"/>
    <cellStyle name="Comma 5 5 9 6" xfId="12989" xr:uid="{00000000-0005-0000-0000-000060C90000}"/>
    <cellStyle name="Comma 5 5 9 6 2" xfId="44375" xr:uid="{00000000-0005-0000-0000-000061C90000}"/>
    <cellStyle name="Comma 5 5 9 7" xfId="33927" xr:uid="{00000000-0005-0000-0000-000062C90000}"/>
    <cellStyle name="Comma 5 6" xfId="2213" xr:uid="{00000000-0005-0000-0000-000063C90000}"/>
    <cellStyle name="Comma 5 6 10" xfId="33928" xr:uid="{00000000-0005-0000-0000-000064C90000}"/>
    <cellStyle name="Comma 5 6 2" xfId="2214" xr:uid="{00000000-0005-0000-0000-000065C90000}"/>
    <cellStyle name="Comma 5 6 2 2" xfId="2215" xr:uid="{00000000-0005-0000-0000-000066C90000}"/>
    <cellStyle name="Comma 5 6 2 2 2" xfId="4915" xr:uid="{00000000-0005-0000-0000-000067C90000}"/>
    <cellStyle name="Comma 5 6 2 2 2 2" xfId="10276" xr:uid="{00000000-0005-0000-0000-000068C90000}"/>
    <cellStyle name="Comma 5 6 2 2 2 2 2" xfId="23395" xr:uid="{00000000-0005-0000-0000-000069C90000}"/>
    <cellStyle name="Comma 5 6 2 2 2 2 2 2" xfId="54778" xr:uid="{00000000-0005-0000-0000-00006AC90000}"/>
    <cellStyle name="Comma 5 6 2 2 2 2 3" xfId="41824" xr:uid="{00000000-0005-0000-0000-00006BC90000}"/>
    <cellStyle name="Comma 5 6 2 2 2 3" xfId="31277" xr:uid="{00000000-0005-0000-0000-00006CC90000}"/>
    <cellStyle name="Comma 5 6 2 2 2 3 2" xfId="62659" xr:uid="{00000000-0005-0000-0000-00006DC90000}"/>
    <cellStyle name="Comma 5 6 2 2 2 4" xfId="15620" xr:uid="{00000000-0005-0000-0000-00006EC90000}"/>
    <cellStyle name="Comma 5 6 2 2 2 4 2" xfId="47005" xr:uid="{00000000-0005-0000-0000-00006FC90000}"/>
    <cellStyle name="Comma 5 6 2 2 2 5" xfId="36560" xr:uid="{00000000-0005-0000-0000-000070C90000}"/>
    <cellStyle name="Comma 5 6 2 2 3" xfId="7618" xr:uid="{00000000-0005-0000-0000-000071C90000}"/>
    <cellStyle name="Comma 5 6 2 2 3 2" xfId="26022" xr:uid="{00000000-0005-0000-0000-000072C90000}"/>
    <cellStyle name="Comma 5 6 2 2 3 2 2" xfId="57405" xr:uid="{00000000-0005-0000-0000-000073C90000}"/>
    <cellStyle name="Comma 5 6 2 2 3 3" xfId="18249" xr:uid="{00000000-0005-0000-0000-000074C90000}"/>
    <cellStyle name="Comma 5 6 2 2 3 3 2" xfId="49632" xr:uid="{00000000-0005-0000-0000-000075C90000}"/>
    <cellStyle name="Comma 5 6 2 2 3 4" xfId="39192" xr:uid="{00000000-0005-0000-0000-000076C90000}"/>
    <cellStyle name="Comma 5 6 2 2 4" xfId="20768" xr:uid="{00000000-0005-0000-0000-000077C90000}"/>
    <cellStyle name="Comma 5 6 2 2 4 2" xfId="52151" xr:uid="{00000000-0005-0000-0000-000078C90000}"/>
    <cellStyle name="Comma 5 6 2 2 5" xfId="28650" xr:uid="{00000000-0005-0000-0000-000079C90000}"/>
    <cellStyle name="Comma 5 6 2 2 5 2" xfId="60032" xr:uid="{00000000-0005-0000-0000-00007AC90000}"/>
    <cellStyle name="Comma 5 6 2 2 6" xfId="12992" xr:uid="{00000000-0005-0000-0000-00007BC90000}"/>
    <cellStyle name="Comma 5 6 2 2 6 2" xfId="44378" xr:uid="{00000000-0005-0000-0000-00007CC90000}"/>
    <cellStyle name="Comma 5 6 2 2 7" xfId="33930" xr:uid="{00000000-0005-0000-0000-00007DC90000}"/>
    <cellStyle name="Comma 5 6 2 3" xfId="4914" xr:uid="{00000000-0005-0000-0000-00007EC90000}"/>
    <cellStyle name="Comma 5 6 2 3 2" xfId="10275" xr:uid="{00000000-0005-0000-0000-00007FC90000}"/>
    <cellStyle name="Comma 5 6 2 3 2 2" xfId="23394" xr:uid="{00000000-0005-0000-0000-000080C90000}"/>
    <cellStyle name="Comma 5 6 2 3 2 2 2" xfId="54777" xr:uid="{00000000-0005-0000-0000-000081C90000}"/>
    <cellStyle name="Comma 5 6 2 3 2 3" xfId="41823" xr:uid="{00000000-0005-0000-0000-000082C90000}"/>
    <cellStyle name="Comma 5 6 2 3 3" xfId="31276" xr:uid="{00000000-0005-0000-0000-000083C90000}"/>
    <cellStyle name="Comma 5 6 2 3 3 2" xfId="62658" xr:uid="{00000000-0005-0000-0000-000084C90000}"/>
    <cellStyle name="Comma 5 6 2 3 4" xfId="15619" xr:uid="{00000000-0005-0000-0000-000085C90000}"/>
    <cellStyle name="Comma 5 6 2 3 4 2" xfId="47004" xr:uid="{00000000-0005-0000-0000-000086C90000}"/>
    <cellStyle name="Comma 5 6 2 3 5" xfId="36559" xr:uid="{00000000-0005-0000-0000-000087C90000}"/>
    <cellStyle name="Comma 5 6 2 4" xfId="7617" xr:uid="{00000000-0005-0000-0000-000088C90000}"/>
    <cellStyle name="Comma 5 6 2 4 2" xfId="26021" xr:uid="{00000000-0005-0000-0000-000089C90000}"/>
    <cellStyle name="Comma 5 6 2 4 2 2" xfId="57404" xr:uid="{00000000-0005-0000-0000-00008AC90000}"/>
    <cellStyle name="Comma 5 6 2 4 3" xfId="18248" xr:uid="{00000000-0005-0000-0000-00008BC90000}"/>
    <cellStyle name="Comma 5 6 2 4 3 2" xfId="49631" xr:uid="{00000000-0005-0000-0000-00008CC90000}"/>
    <cellStyle name="Comma 5 6 2 4 4" xfId="39191" xr:uid="{00000000-0005-0000-0000-00008DC90000}"/>
    <cellStyle name="Comma 5 6 2 5" xfId="20767" xr:uid="{00000000-0005-0000-0000-00008EC90000}"/>
    <cellStyle name="Comma 5 6 2 5 2" xfId="52150" xr:uid="{00000000-0005-0000-0000-00008FC90000}"/>
    <cellStyle name="Comma 5 6 2 6" xfId="28649" xr:uid="{00000000-0005-0000-0000-000090C90000}"/>
    <cellStyle name="Comma 5 6 2 6 2" xfId="60031" xr:uid="{00000000-0005-0000-0000-000091C90000}"/>
    <cellStyle name="Comma 5 6 2 7" xfId="12991" xr:uid="{00000000-0005-0000-0000-000092C90000}"/>
    <cellStyle name="Comma 5 6 2 7 2" xfId="44377" xr:uid="{00000000-0005-0000-0000-000093C90000}"/>
    <cellStyle name="Comma 5 6 2 8" xfId="33929" xr:uid="{00000000-0005-0000-0000-000094C90000}"/>
    <cellStyle name="Comma 5 6 3" xfId="2216" xr:uid="{00000000-0005-0000-0000-000095C90000}"/>
    <cellStyle name="Comma 5 6 3 2" xfId="4916" xr:uid="{00000000-0005-0000-0000-000096C90000}"/>
    <cellStyle name="Comma 5 6 3 2 2" xfId="10277" xr:uid="{00000000-0005-0000-0000-000097C90000}"/>
    <cellStyle name="Comma 5 6 3 2 2 2" xfId="23396" xr:uid="{00000000-0005-0000-0000-000098C90000}"/>
    <cellStyle name="Comma 5 6 3 2 2 2 2" xfId="54779" xr:uid="{00000000-0005-0000-0000-000099C90000}"/>
    <cellStyle name="Comma 5 6 3 2 2 3" xfId="41825" xr:uid="{00000000-0005-0000-0000-00009AC90000}"/>
    <cellStyle name="Comma 5 6 3 2 3" xfId="31278" xr:uid="{00000000-0005-0000-0000-00009BC90000}"/>
    <cellStyle name="Comma 5 6 3 2 3 2" xfId="62660" xr:uid="{00000000-0005-0000-0000-00009CC90000}"/>
    <cellStyle name="Comma 5 6 3 2 4" xfId="15621" xr:uid="{00000000-0005-0000-0000-00009DC90000}"/>
    <cellStyle name="Comma 5 6 3 2 4 2" xfId="47006" xr:uid="{00000000-0005-0000-0000-00009EC90000}"/>
    <cellStyle name="Comma 5 6 3 2 5" xfId="36561" xr:uid="{00000000-0005-0000-0000-00009FC90000}"/>
    <cellStyle name="Comma 5 6 3 3" xfId="7619" xr:uid="{00000000-0005-0000-0000-0000A0C90000}"/>
    <cellStyle name="Comma 5 6 3 3 2" xfId="26023" xr:uid="{00000000-0005-0000-0000-0000A1C90000}"/>
    <cellStyle name="Comma 5 6 3 3 2 2" xfId="57406" xr:uid="{00000000-0005-0000-0000-0000A2C90000}"/>
    <cellStyle name="Comma 5 6 3 3 3" xfId="18250" xr:uid="{00000000-0005-0000-0000-0000A3C90000}"/>
    <cellStyle name="Comma 5 6 3 3 3 2" xfId="49633" xr:uid="{00000000-0005-0000-0000-0000A4C90000}"/>
    <cellStyle name="Comma 5 6 3 3 4" xfId="39193" xr:uid="{00000000-0005-0000-0000-0000A5C90000}"/>
    <cellStyle name="Comma 5 6 3 4" xfId="20769" xr:uid="{00000000-0005-0000-0000-0000A6C90000}"/>
    <cellStyle name="Comma 5 6 3 4 2" xfId="52152" xr:uid="{00000000-0005-0000-0000-0000A7C90000}"/>
    <cellStyle name="Comma 5 6 3 5" xfId="28651" xr:uid="{00000000-0005-0000-0000-0000A8C90000}"/>
    <cellStyle name="Comma 5 6 3 5 2" xfId="60033" xr:uid="{00000000-0005-0000-0000-0000A9C90000}"/>
    <cellStyle name="Comma 5 6 3 6" xfId="12993" xr:uid="{00000000-0005-0000-0000-0000AAC90000}"/>
    <cellStyle name="Comma 5 6 3 6 2" xfId="44379" xr:uid="{00000000-0005-0000-0000-0000ABC90000}"/>
    <cellStyle name="Comma 5 6 3 7" xfId="33931" xr:uid="{00000000-0005-0000-0000-0000ACC90000}"/>
    <cellStyle name="Comma 5 6 4" xfId="2217" xr:uid="{00000000-0005-0000-0000-0000ADC90000}"/>
    <cellStyle name="Comma 5 6 4 2" xfId="4917" xr:uid="{00000000-0005-0000-0000-0000AEC90000}"/>
    <cellStyle name="Comma 5 6 4 2 2" xfId="10278" xr:uid="{00000000-0005-0000-0000-0000AFC90000}"/>
    <cellStyle name="Comma 5 6 4 2 2 2" xfId="23397" xr:uid="{00000000-0005-0000-0000-0000B0C90000}"/>
    <cellStyle name="Comma 5 6 4 2 2 2 2" xfId="54780" xr:uid="{00000000-0005-0000-0000-0000B1C90000}"/>
    <cellStyle name="Comma 5 6 4 2 2 3" xfId="41826" xr:uid="{00000000-0005-0000-0000-0000B2C90000}"/>
    <cellStyle name="Comma 5 6 4 2 3" xfId="31279" xr:uid="{00000000-0005-0000-0000-0000B3C90000}"/>
    <cellStyle name="Comma 5 6 4 2 3 2" xfId="62661" xr:uid="{00000000-0005-0000-0000-0000B4C90000}"/>
    <cellStyle name="Comma 5 6 4 2 4" xfId="15622" xr:uid="{00000000-0005-0000-0000-0000B5C90000}"/>
    <cellStyle name="Comma 5 6 4 2 4 2" xfId="47007" xr:uid="{00000000-0005-0000-0000-0000B6C90000}"/>
    <cellStyle name="Comma 5 6 4 2 5" xfId="36562" xr:uid="{00000000-0005-0000-0000-0000B7C90000}"/>
    <cellStyle name="Comma 5 6 4 3" xfId="7620" xr:uid="{00000000-0005-0000-0000-0000B8C90000}"/>
    <cellStyle name="Comma 5 6 4 3 2" xfId="26024" xr:uid="{00000000-0005-0000-0000-0000B9C90000}"/>
    <cellStyle name="Comma 5 6 4 3 2 2" xfId="57407" xr:uid="{00000000-0005-0000-0000-0000BAC90000}"/>
    <cellStyle name="Comma 5 6 4 3 3" xfId="18251" xr:uid="{00000000-0005-0000-0000-0000BBC90000}"/>
    <cellStyle name="Comma 5 6 4 3 3 2" xfId="49634" xr:uid="{00000000-0005-0000-0000-0000BCC90000}"/>
    <cellStyle name="Comma 5 6 4 3 4" xfId="39194" xr:uid="{00000000-0005-0000-0000-0000BDC90000}"/>
    <cellStyle name="Comma 5 6 4 4" xfId="20770" xr:uid="{00000000-0005-0000-0000-0000BEC90000}"/>
    <cellStyle name="Comma 5 6 4 4 2" xfId="52153" xr:uid="{00000000-0005-0000-0000-0000BFC90000}"/>
    <cellStyle name="Comma 5 6 4 5" xfId="28652" xr:uid="{00000000-0005-0000-0000-0000C0C90000}"/>
    <cellStyle name="Comma 5 6 4 5 2" xfId="60034" xr:uid="{00000000-0005-0000-0000-0000C1C90000}"/>
    <cellStyle name="Comma 5 6 4 6" xfId="12994" xr:uid="{00000000-0005-0000-0000-0000C2C90000}"/>
    <cellStyle name="Comma 5 6 4 6 2" xfId="44380" xr:uid="{00000000-0005-0000-0000-0000C3C90000}"/>
    <cellStyle name="Comma 5 6 4 7" xfId="33932" xr:uid="{00000000-0005-0000-0000-0000C4C90000}"/>
    <cellStyle name="Comma 5 6 5" xfId="4913" xr:uid="{00000000-0005-0000-0000-0000C5C90000}"/>
    <cellStyle name="Comma 5 6 5 2" xfId="10274" xr:uid="{00000000-0005-0000-0000-0000C6C90000}"/>
    <cellStyle name="Comma 5 6 5 2 2" xfId="23393" xr:uid="{00000000-0005-0000-0000-0000C7C90000}"/>
    <cellStyle name="Comma 5 6 5 2 2 2" xfId="54776" xr:uid="{00000000-0005-0000-0000-0000C8C90000}"/>
    <cellStyle name="Comma 5 6 5 2 3" xfId="41822" xr:uid="{00000000-0005-0000-0000-0000C9C90000}"/>
    <cellStyle name="Comma 5 6 5 3" xfId="31275" xr:uid="{00000000-0005-0000-0000-0000CAC90000}"/>
    <cellStyle name="Comma 5 6 5 3 2" xfId="62657" xr:uid="{00000000-0005-0000-0000-0000CBC90000}"/>
    <cellStyle name="Comma 5 6 5 4" xfId="15618" xr:uid="{00000000-0005-0000-0000-0000CCC90000}"/>
    <cellStyle name="Comma 5 6 5 4 2" xfId="47003" xr:uid="{00000000-0005-0000-0000-0000CDC90000}"/>
    <cellStyle name="Comma 5 6 5 5" xfId="36558" xr:uid="{00000000-0005-0000-0000-0000CEC90000}"/>
    <cellStyle name="Comma 5 6 6" xfId="7616" xr:uid="{00000000-0005-0000-0000-0000CFC90000}"/>
    <cellStyle name="Comma 5 6 6 2" xfId="26020" xr:uid="{00000000-0005-0000-0000-0000D0C90000}"/>
    <cellStyle name="Comma 5 6 6 2 2" xfId="57403" xr:uid="{00000000-0005-0000-0000-0000D1C90000}"/>
    <cellStyle name="Comma 5 6 6 3" xfId="18247" xr:uid="{00000000-0005-0000-0000-0000D2C90000}"/>
    <cellStyle name="Comma 5 6 6 3 2" xfId="49630" xr:uid="{00000000-0005-0000-0000-0000D3C90000}"/>
    <cellStyle name="Comma 5 6 6 4" xfId="39190" xr:uid="{00000000-0005-0000-0000-0000D4C90000}"/>
    <cellStyle name="Comma 5 6 7" xfId="20766" xr:uid="{00000000-0005-0000-0000-0000D5C90000}"/>
    <cellStyle name="Comma 5 6 7 2" xfId="52149" xr:uid="{00000000-0005-0000-0000-0000D6C90000}"/>
    <cellStyle name="Comma 5 6 8" xfId="28648" xr:uid="{00000000-0005-0000-0000-0000D7C90000}"/>
    <cellStyle name="Comma 5 6 8 2" xfId="60030" xr:uid="{00000000-0005-0000-0000-0000D8C90000}"/>
    <cellStyle name="Comma 5 6 9" xfId="12990" xr:uid="{00000000-0005-0000-0000-0000D9C90000}"/>
    <cellStyle name="Comma 5 6 9 2" xfId="44376" xr:uid="{00000000-0005-0000-0000-0000DAC90000}"/>
    <cellStyle name="Comma 5 7" xfId="2218" xr:uid="{00000000-0005-0000-0000-0000DBC90000}"/>
    <cellStyle name="Comma 5 7 10" xfId="33933" xr:uid="{00000000-0005-0000-0000-0000DCC90000}"/>
    <cellStyle name="Comma 5 7 2" xfId="2219" xr:uid="{00000000-0005-0000-0000-0000DDC90000}"/>
    <cellStyle name="Comma 5 7 2 2" xfId="2220" xr:uid="{00000000-0005-0000-0000-0000DEC90000}"/>
    <cellStyle name="Comma 5 7 2 2 2" xfId="4920" xr:uid="{00000000-0005-0000-0000-0000DFC90000}"/>
    <cellStyle name="Comma 5 7 2 2 2 2" xfId="10281" xr:uid="{00000000-0005-0000-0000-0000E0C90000}"/>
    <cellStyle name="Comma 5 7 2 2 2 2 2" xfId="23400" xr:uid="{00000000-0005-0000-0000-0000E1C90000}"/>
    <cellStyle name="Comma 5 7 2 2 2 2 2 2" xfId="54783" xr:uid="{00000000-0005-0000-0000-0000E2C90000}"/>
    <cellStyle name="Comma 5 7 2 2 2 2 3" xfId="41829" xr:uid="{00000000-0005-0000-0000-0000E3C90000}"/>
    <cellStyle name="Comma 5 7 2 2 2 3" xfId="31282" xr:uid="{00000000-0005-0000-0000-0000E4C90000}"/>
    <cellStyle name="Comma 5 7 2 2 2 3 2" xfId="62664" xr:uid="{00000000-0005-0000-0000-0000E5C90000}"/>
    <cellStyle name="Comma 5 7 2 2 2 4" xfId="15625" xr:uid="{00000000-0005-0000-0000-0000E6C90000}"/>
    <cellStyle name="Comma 5 7 2 2 2 4 2" xfId="47010" xr:uid="{00000000-0005-0000-0000-0000E7C90000}"/>
    <cellStyle name="Comma 5 7 2 2 2 5" xfId="36565" xr:uid="{00000000-0005-0000-0000-0000E8C90000}"/>
    <cellStyle name="Comma 5 7 2 2 3" xfId="7623" xr:uid="{00000000-0005-0000-0000-0000E9C90000}"/>
    <cellStyle name="Comma 5 7 2 2 3 2" xfId="26027" xr:uid="{00000000-0005-0000-0000-0000EAC90000}"/>
    <cellStyle name="Comma 5 7 2 2 3 2 2" xfId="57410" xr:uid="{00000000-0005-0000-0000-0000EBC90000}"/>
    <cellStyle name="Comma 5 7 2 2 3 3" xfId="18254" xr:uid="{00000000-0005-0000-0000-0000ECC90000}"/>
    <cellStyle name="Comma 5 7 2 2 3 3 2" xfId="49637" xr:uid="{00000000-0005-0000-0000-0000EDC90000}"/>
    <cellStyle name="Comma 5 7 2 2 3 4" xfId="39197" xr:uid="{00000000-0005-0000-0000-0000EEC90000}"/>
    <cellStyle name="Comma 5 7 2 2 4" xfId="20773" xr:uid="{00000000-0005-0000-0000-0000EFC90000}"/>
    <cellStyle name="Comma 5 7 2 2 4 2" xfId="52156" xr:uid="{00000000-0005-0000-0000-0000F0C90000}"/>
    <cellStyle name="Comma 5 7 2 2 5" xfId="28655" xr:uid="{00000000-0005-0000-0000-0000F1C90000}"/>
    <cellStyle name="Comma 5 7 2 2 5 2" xfId="60037" xr:uid="{00000000-0005-0000-0000-0000F2C90000}"/>
    <cellStyle name="Comma 5 7 2 2 6" xfId="12997" xr:uid="{00000000-0005-0000-0000-0000F3C90000}"/>
    <cellStyle name="Comma 5 7 2 2 6 2" xfId="44383" xr:uid="{00000000-0005-0000-0000-0000F4C90000}"/>
    <cellStyle name="Comma 5 7 2 2 7" xfId="33935" xr:uid="{00000000-0005-0000-0000-0000F5C90000}"/>
    <cellStyle name="Comma 5 7 2 3" xfId="4919" xr:uid="{00000000-0005-0000-0000-0000F6C90000}"/>
    <cellStyle name="Comma 5 7 2 3 2" xfId="10280" xr:uid="{00000000-0005-0000-0000-0000F7C90000}"/>
    <cellStyle name="Comma 5 7 2 3 2 2" xfId="23399" xr:uid="{00000000-0005-0000-0000-0000F8C90000}"/>
    <cellStyle name="Comma 5 7 2 3 2 2 2" xfId="54782" xr:uid="{00000000-0005-0000-0000-0000F9C90000}"/>
    <cellStyle name="Comma 5 7 2 3 2 3" xfId="41828" xr:uid="{00000000-0005-0000-0000-0000FAC90000}"/>
    <cellStyle name="Comma 5 7 2 3 3" xfId="31281" xr:uid="{00000000-0005-0000-0000-0000FBC90000}"/>
    <cellStyle name="Comma 5 7 2 3 3 2" xfId="62663" xr:uid="{00000000-0005-0000-0000-0000FCC90000}"/>
    <cellStyle name="Comma 5 7 2 3 4" xfId="15624" xr:uid="{00000000-0005-0000-0000-0000FDC90000}"/>
    <cellStyle name="Comma 5 7 2 3 4 2" xfId="47009" xr:uid="{00000000-0005-0000-0000-0000FEC90000}"/>
    <cellStyle name="Comma 5 7 2 3 5" xfId="36564" xr:uid="{00000000-0005-0000-0000-0000FFC90000}"/>
    <cellStyle name="Comma 5 7 2 4" xfId="7622" xr:uid="{00000000-0005-0000-0000-000000CA0000}"/>
    <cellStyle name="Comma 5 7 2 4 2" xfId="26026" xr:uid="{00000000-0005-0000-0000-000001CA0000}"/>
    <cellStyle name="Comma 5 7 2 4 2 2" xfId="57409" xr:uid="{00000000-0005-0000-0000-000002CA0000}"/>
    <cellStyle name="Comma 5 7 2 4 3" xfId="18253" xr:uid="{00000000-0005-0000-0000-000003CA0000}"/>
    <cellStyle name="Comma 5 7 2 4 3 2" xfId="49636" xr:uid="{00000000-0005-0000-0000-000004CA0000}"/>
    <cellStyle name="Comma 5 7 2 4 4" xfId="39196" xr:uid="{00000000-0005-0000-0000-000005CA0000}"/>
    <cellStyle name="Comma 5 7 2 5" xfId="20772" xr:uid="{00000000-0005-0000-0000-000006CA0000}"/>
    <cellStyle name="Comma 5 7 2 5 2" xfId="52155" xr:uid="{00000000-0005-0000-0000-000007CA0000}"/>
    <cellStyle name="Comma 5 7 2 6" xfId="28654" xr:uid="{00000000-0005-0000-0000-000008CA0000}"/>
    <cellStyle name="Comma 5 7 2 6 2" xfId="60036" xr:uid="{00000000-0005-0000-0000-000009CA0000}"/>
    <cellStyle name="Comma 5 7 2 7" xfId="12996" xr:uid="{00000000-0005-0000-0000-00000ACA0000}"/>
    <cellStyle name="Comma 5 7 2 7 2" xfId="44382" xr:uid="{00000000-0005-0000-0000-00000BCA0000}"/>
    <cellStyle name="Comma 5 7 2 8" xfId="33934" xr:uid="{00000000-0005-0000-0000-00000CCA0000}"/>
    <cellStyle name="Comma 5 7 3" xfId="2221" xr:uid="{00000000-0005-0000-0000-00000DCA0000}"/>
    <cellStyle name="Comma 5 7 3 2" xfId="4921" xr:uid="{00000000-0005-0000-0000-00000ECA0000}"/>
    <cellStyle name="Comma 5 7 3 2 2" xfId="10282" xr:uid="{00000000-0005-0000-0000-00000FCA0000}"/>
    <cellStyle name="Comma 5 7 3 2 2 2" xfId="23401" xr:uid="{00000000-0005-0000-0000-000010CA0000}"/>
    <cellStyle name="Comma 5 7 3 2 2 2 2" xfId="54784" xr:uid="{00000000-0005-0000-0000-000011CA0000}"/>
    <cellStyle name="Comma 5 7 3 2 2 3" xfId="41830" xr:uid="{00000000-0005-0000-0000-000012CA0000}"/>
    <cellStyle name="Comma 5 7 3 2 3" xfId="31283" xr:uid="{00000000-0005-0000-0000-000013CA0000}"/>
    <cellStyle name="Comma 5 7 3 2 3 2" xfId="62665" xr:uid="{00000000-0005-0000-0000-000014CA0000}"/>
    <cellStyle name="Comma 5 7 3 2 4" xfId="15626" xr:uid="{00000000-0005-0000-0000-000015CA0000}"/>
    <cellStyle name="Comma 5 7 3 2 4 2" xfId="47011" xr:uid="{00000000-0005-0000-0000-000016CA0000}"/>
    <cellStyle name="Comma 5 7 3 2 5" xfId="36566" xr:uid="{00000000-0005-0000-0000-000017CA0000}"/>
    <cellStyle name="Comma 5 7 3 3" xfId="7624" xr:uid="{00000000-0005-0000-0000-000018CA0000}"/>
    <cellStyle name="Comma 5 7 3 3 2" xfId="26028" xr:uid="{00000000-0005-0000-0000-000019CA0000}"/>
    <cellStyle name="Comma 5 7 3 3 2 2" xfId="57411" xr:uid="{00000000-0005-0000-0000-00001ACA0000}"/>
    <cellStyle name="Comma 5 7 3 3 3" xfId="18255" xr:uid="{00000000-0005-0000-0000-00001BCA0000}"/>
    <cellStyle name="Comma 5 7 3 3 3 2" xfId="49638" xr:uid="{00000000-0005-0000-0000-00001CCA0000}"/>
    <cellStyle name="Comma 5 7 3 3 4" xfId="39198" xr:uid="{00000000-0005-0000-0000-00001DCA0000}"/>
    <cellStyle name="Comma 5 7 3 4" xfId="20774" xr:uid="{00000000-0005-0000-0000-00001ECA0000}"/>
    <cellStyle name="Comma 5 7 3 4 2" xfId="52157" xr:uid="{00000000-0005-0000-0000-00001FCA0000}"/>
    <cellStyle name="Comma 5 7 3 5" xfId="28656" xr:uid="{00000000-0005-0000-0000-000020CA0000}"/>
    <cellStyle name="Comma 5 7 3 5 2" xfId="60038" xr:uid="{00000000-0005-0000-0000-000021CA0000}"/>
    <cellStyle name="Comma 5 7 3 6" xfId="12998" xr:uid="{00000000-0005-0000-0000-000022CA0000}"/>
    <cellStyle name="Comma 5 7 3 6 2" xfId="44384" xr:uid="{00000000-0005-0000-0000-000023CA0000}"/>
    <cellStyle name="Comma 5 7 3 7" xfId="33936" xr:uid="{00000000-0005-0000-0000-000024CA0000}"/>
    <cellStyle name="Comma 5 7 4" xfId="2222" xr:uid="{00000000-0005-0000-0000-000025CA0000}"/>
    <cellStyle name="Comma 5 7 4 2" xfId="4922" xr:uid="{00000000-0005-0000-0000-000026CA0000}"/>
    <cellStyle name="Comma 5 7 4 2 2" xfId="10283" xr:uid="{00000000-0005-0000-0000-000027CA0000}"/>
    <cellStyle name="Comma 5 7 4 2 2 2" xfId="23402" xr:uid="{00000000-0005-0000-0000-000028CA0000}"/>
    <cellStyle name="Comma 5 7 4 2 2 2 2" xfId="54785" xr:uid="{00000000-0005-0000-0000-000029CA0000}"/>
    <cellStyle name="Comma 5 7 4 2 2 3" xfId="41831" xr:uid="{00000000-0005-0000-0000-00002ACA0000}"/>
    <cellStyle name="Comma 5 7 4 2 3" xfId="31284" xr:uid="{00000000-0005-0000-0000-00002BCA0000}"/>
    <cellStyle name="Comma 5 7 4 2 3 2" xfId="62666" xr:uid="{00000000-0005-0000-0000-00002CCA0000}"/>
    <cellStyle name="Comma 5 7 4 2 4" xfId="15627" xr:uid="{00000000-0005-0000-0000-00002DCA0000}"/>
    <cellStyle name="Comma 5 7 4 2 4 2" xfId="47012" xr:uid="{00000000-0005-0000-0000-00002ECA0000}"/>
    <cellStyle name="Comma 5 7 4 2 5" xfId="36567" xr:uid="{00000000-0005-0000-0000-00002FCA0000}"/>
    <cellStyle name="Comma 5 7 4 3" xfId="7625" xr:uid="{00000000-0005-0000-0000-000030CA0000}"/>
    <cellStyle name="Comma 5 7 4 3 2" xfId="26029" xr:uid="{00000000-0005-0000-0000-000031CA0000}"/>
    <cellStyle name="Comma 5 7 4 3 2 2" xfId="57412" xr:uid="{00000000-0005-0000-0000-000032CA0000}"/>
    <cellStyle name="Comma 5 7 4 3 3" xfId="18256" xr:uid="{00000000-0005-0000-0000-000033CA0000}"/>
    <cellStyle name="Comma 5 7 4 3 3 2" xfId="49639" xr:uid="{00000000-0005-0000-0000-000034CA0000}"/>
    <cellStyle name="Comma 5 7 4 3 4" xfId="39199" xr:uid="{00000000-0005-0000-0000-000035CA0000}"/>
    <cellStyle name="Comma 5 7 4 4" xfId="20775" xr:uid="{00000000-0005-0000-0000-000036CA0000}"/>
    <cellStyle name="Comma 5 7 4 4 2" xfId="52158" xr:uid="{00000000-0005-0000-0000-000037CA0000}"/>
    <cellStyle name="Comma 5 7 4 5" xfId="28657" xr:uid="{00000000-0005-0000-0000-000038CA0000}"/>
    <cellStyle name="Comma 5 7 4 5 2" xfId="60039" xr:uid="{00000000-0005-0000-0000-000039CA0000}"/>
    <cellStyle name="Comma 5 7 4 6" xfId="12999" xr:uid="{00000000-0005-0000-0000-00003ACA0000}"/>
    <cellStyle name="Comma 5 7 4 6 2" xfId="44385" xr:uid="{00000000-0005-0000-0000-00003BCA0000}"/>
    <cellStyle name="Comma 5 7 4 7" xfId="33937" xr:uid="{00000000-0005-0000-0000-00003CCA0000}"/>
    <cellStyle name="Comma 5 7 5" xfId="4918" xr:uid="{00000000-0005-0000-0000-00003DCA0000}"/>
    <cellStyle name="Comma 5 7 5 2" xfId="10279" xr:uid="{00000000-0005-0000-0000-00003ECA0000}"/>
    <cellStyle name="Comma 5 7 5 2 2" xfId="23398" xr:uid="{00000000-0005-0000-0000-00003FCA0000}"/>
    <cellStyle name="Comma 5 7 5 2 2 2" xfId="54781" xr:uid="{00000000-0005-0000-0000-000040CA0000}"/>
    <cellStyle name="Comma 5 7 5 2 3" xfId="41827" xr:uid="{00000000-0005-0000-0000-000041CA0000}"/>
    <cellStyle name="Comma 5 7 5 3" xfId="31280" xr:uid="{00000000-0005-0000-0000-000042CA0000}"/>
    <cellStyle name="Comma 5 7 5 3 2" xfId="62662" xr:uid="{00000000-0005-0000-0000-000043CA0000}"/>
    <cellStyle name="Comma 5 7 5 4" xfId="15623" xr:uid="{00000000-0005-0000-0000-000044CA0000}"/>
    <cellStyle name="Comma 5 7 5 4 2" xfId="47008" xr:uid="{00000000-0005-0000-0000-000045CA0000}"/>
    <cellStyle name="Comma 5 7 5 5" xfId="36563" xr:uid="{00000000-0005-0000-0000-000046CA0000}"/>
    <cellStyle name="Comma 5 7 6" xfId="7621" xr:uid="{00000000-0005-0000-0000-000047CA0000}"/>
    <cellStyle name="Comma 5 7 6 2" xfId="26025" xr:uid="{00000000-0005-0000-0000-000048CA0000}"/>
    <cellStyle name="Comma 5 7 6 2 2" xfId="57408" xr:uid="{00000000-0005-0000-0000-000049CA0000}"/>
    <cellStyle name="Comma 5 7 6 3" xfId="18252" xr:uid="{00000000-0005-0000-0000-00004ACA0000}"/>
    <cellStyle name="Comma 5 7 6 3 2" xfId="49635" xr:uid="{00000000-0005-0000-0000-00004BCA0000}"/>
    <cellStyle name="Comma 5 7 6 4" xfId="39195" xr:uid="{00000000-0005-0000-0000-00004CCA0000}"/>
    <cellStyle name="Comma 5 7 7" xfId="20771" xr:uid="{00000000-0005-0000-0000-00004DCA0000}"/>
    <cellStyle name="Comma 5 7 7 2" xfId="52154" xr:uid="{00000000-0005-0000-0000-00004ECA0000}"/>
    <cellStyle name="Comma 5 7 8" xfId="28653" xr:uid="{00000000-0005-0000-0000-00004FCA0000}"/>
    <cellStyle name="Comma 5 7 8 2" xfId="60035" xr:uid="{00000000-0005-0000-0000-000050CA0000}"/>
    <cellStyle name="Comma 5 7 9" xfId="12995" xr:uid="{00000000-0005-0000-0000-000051CA0000}"/>
    <cellStyle name="Comma 5 7 9 2" xfId="44381" xr:uid="{00000000-0005-0000-0000-000052CA0000}"/>
    <cellStyle name="Comma 5 8" xfId="2223" xr:uid="{00000000-0005-0000-0000-000053CA0000}"/>
    <cellStyle name="Comma 5 8 10" xfId="33938" xr:uid="{00000000-0005-0000-0000-000054CA0000}"/>
    <cellStyle name="Comma 5 8 2" xfId="2224" xr:uid="{00000000-0005-0000-0000-000055CA0000}"/>
    <cellStyle name="Comma 5 8 2 2" xfId="2225" xr:uid="{00000000-0005-0000-0000-000056CA0000}"/>
    <cellStyle name="Comma 5 8 2 2 2" xfId="4925" xr:uid="{00000000-0005-0000-0000-000057CA0000}"/>
    <cellStyle name="Comma 5 8 2 2 2 2" xfId="10286" xr:uid="{00000000-0005-0000-0000-000058CA0000}"/>
    <cellStyle name="Comma 5 8 2 2 2 2 2" xfId="23405" xr:uid="{00000000-0005-0000-0000-000059CA0000}"/>
    <cellStyle name="Comma 5 8 2 2 2 2 2 2" xfId="54788" xr:uid="{00000000-0005-0000-0000-00005ACA0000}"/>
    <cellStyle name="Comma 5 8 2 2 2 2 3" xfId="41834" xr:uid="{00000000-0005-0000-0000-00005BCA0000}"/>
    <cellStyle name="Comma 5 8 2 2 2 3" xfId="31287" xr:uid="{00000000-0005-0000-0000-00005CCA0000}"/>
    <cellStyle name="Comma 5 8 2 2 2 3 2" xfId="62669" xr:uid="{00000000-0005-0000-0000-00005DCA0000}"/>
    <cellStyle name="Comma 5 8 2 2 2 4" xfId="15630" xr:uid="{00000000-0005-0000-0000-00005ECA0000}"/>
    <cellStyle name="Comma 5 8 2 2 2 4 2" xfId="47015" xr:uid="{00000000-0005-0000-0000-00005FCA0000}"/>
    <cellStyle name="Comma 5 8 2 2 2 5" xfId="36570" xr:uid="{00000000-0005-0000-0000-000060CA0000}"/>
    <cellStyle name="Comma 5 8 2 2 3" xfId="7628" xr:uid="{00000000-0005-0000-0000-000061CA0000}"/>
    <cellStyle name="Comma 5 8 2 2 3 2" xfId="26032" xr:uid="{00000000-0005-0000-0000-000062CA0000}"/>
    <cellStyle name="Comma 5 8 2 2 3 2 2" xfId="57415" xr:uid="{00000000-0005-0000-0000-000063CA0000}"/>
    <cellStyle name="Comma 5 8 2 2 3 3" xfId="18259" xr:uid="{00000000-0005-0000-0000-000064CA0000}"/>
    <cellStyle name="Comma 5 8 2 2 3 3 2" xfId="49642" xr:uid="{00000000-0005-0000-0000-000065CA0000}"/>
    <cellStyle name="Comma 5 8 2 2 3 4" xfId="39202" xr:uid="{00000000-0005-0000-0000-000066CA0000}"/>
    <cellStyle name="Comma 5 8 2 2 4" xfId="20778" xr:uid="{00000000-0005-0000-0000-000067CA0000}"/>
    <cellStyle name="Comma 5 8 2 2 4 2" xfId="52161" xr:uid="{00000000-0005-0000-0000-000068CA0000}"/>
    <cellStyle name="Comma 5 8 2 2 5" xfId="28660" xr:uid="{00000000-0005-0000-0000-000069CA0000}"/>
    <cellStyle name="Comma 5 8 2 2 5 2" xfId="60042" xr:uid="{00000000-0005-0000-0000-00006ACA0000}"/>
    <cellStyle name="Comma 5 8 2 2 6" xfId="13002" xr:uid="{00000000-0005-0000-0000-00006BCA0000}"/>
    <cellStyle name="Comma 5 8 2 2 6 2" xfId="44388" xr:uid="{00000000-0005-0000-0000-00006CCA0000}"/>
    <cellStyle name="Comma 5 8 2 2 7" xfId="33940" xr:uid="{00000000-0005-0000-0000-00006DCA0000}"/>
    <cellStyle name="Comma 5 8 2 3" xfId="4924" xr:uid="{00000000-0005-0000-0000-00006ECA0000}"/>
    <cellStyle name="Comma 5 8 2 3 2" xfId="10285" xr:uid="{00000000-0005-0000-0000-00006FCA0000}"/>
    <cellStyle name="Comma 5 8 2 3 2 2" xfId="23404" xr:uid="{00000000-0005-0000-0000-000070CA0000}"/>
    <cellStyle name="Comma 5 8 2 3 2 2 2" xfId="54787" xr:uid="{00000000-0005-0000-0000-000071CA0000}"/>
    <cellStyle name="Comma 5 8 2 3 2 3" xfId="41833" xr:uid="{00000000-0005-0000-0000-000072CA0000}"/>
    <cellStyle name="Comma 5 8 2 3 3" xfId="31286" xr:uid="{00000000-0005-0000-0000-000073CA0000}"/>
    <cellStyle name="Comma 5 8 2 3 3 2" xfId="62668" xr:uid="{00000000-0005-0000-0000-000074CA0000}"/>
    <cellStyle name="Comma 5 8 2 3 4" xfId="15629" xr:uid="{00000000-0005-0000-0000-000075CA0000}"/>
    <cellStyle name="Comma 5 8 2 3 4 2" xfId="47014" xr:uid="{00000000-0005-0000-0000-000076CA0000}"/>
    <cellStyle name="Comma 5 8 2 3 5" xfId="36569" xr:uid="{00000000-0005-0000-0000-000077CA0000}"/>
    <cellStyle name="Comma 5 8 2 4" xfId="7627" xr:uid="{00000000-0005-0000-0000-000078CA0000}"/>
    <cellStyle name="Comma 5 8 2 4 2" xfId="26031" xr:uid="{00000000-0005-0000-0000-000079CA0000}"/>
    <cellStyle name="Comma 5 8 2 4 2 2" xfId="57414" xr:uid="{00000000-0005-0000-0000-00007ACA0000}"/>
    <cellStyle name="Comma 5 8 2 4 3" xfId="18258" xr:uid="{00000000-0005-0000-0000-00007BCA0000}"/>
    <cellStyle name="Comma 5 8 2 4 3 2" xfId="49641" xr:uid="{00000000-0005-0000-0000-00007CCA0000}"/>
    <cellStyle name="Comma 5 8 2 4 4" xfId="39201" xr:uid="{00000000-0005-0000-0000-00007DCA0000}"/>
    <cellStyle name="Comma 5 8 2 5" xfId="20777" xr:uid="{00000000-0005-0000-0000-00007ECA0000}"/>
    <cellStyle name="Comma 5 8 2 5 2" xfId="52160" xr:uid="{00000000-0005-0000-0000-00007FCA0000}"/>
    <cellStyle name="Comma 5 8 2 6" xfId="28659" xr:uid="{00000000-0005-0000-0000-000080CA0000}"/>
    <cellStyle name="Comma 5 8 2 6 2" xfId="60041" xr:uid="{00000000-0005-0000-0000-000081CA0000}"/>
    <cellStyle name="Comma 5 8 2 7" xfId="13001" xr:uid="{00000000-0005-0000-0000-000082CA0000}"/>
    <cellStyle name="Comma 5 8 2 7 2" xfId="44387" xr:uid="{00000000-0005-0000-0000-000083CA0000}"/>
    <cellStyle name="Comma 5 8 2 8" xfId="33939" xr:uid="{00000000-0005-0000-0000-000084CA0000}"/>
    <cellStyle name="Comma 5 8 3" xfId="2226" xr:uid="{00000000-0005-0000-0000-000085CA0000}"/>
    <cellStyle name="Comma 5 8 3 2" xfId="4926" xr:uid="{00000000-0005-0000-0000-000086CA0000}"/>
    <cellStyle name="Comma 5 8 3 2 2" xfId="10287" xr:uid="{00000000-0005-0000-0000-000087CA0000}"/>
    <cellStyle name="Comma 5 8 3 2 2 2" xfId="23406" xr:uid="{00000000-0005-0000-0000-000088CA0000}"/>
    <cellStyle name="Comma 5 8 3 2 2 2 2" xfId="54789" xr:uid="{00000000-0005-0000-0000-000089CA0000}"/>
    <cellStyle name="Comma 5 8 3 2 2 3" xfId="41835" xr:uid="{00000000-0005-0000-0000-00008ACA0000}"/>
    <cellStyle name="Comma 5 8 3 2 3" xfId="31288" xr:uid="{00000000-0005-0000-0000-00008BCA0000}"/>
    <cellStyle name="Comma 5 8 3 2 3 2" xfId="62670" xr:uid="{00000000-0005-0000-0000-00008CCA0000}"/>
    <cellStyle name="Comma 5 8 3 2 4" xfId="15631" xr:uid="{00000000-0005-0000-0000-00008DCA0000}"/>
    <cellStyle name="Comma 5 8 3 2 4 2" xfId="47016" xr:uid="{00000000-0005-0000-0000-00008ECA0000}"/>
    <cellStyle name="Comma 5 8 3 2 5" xfId="36571" xr:uid="{00000000-0005-0000-0000-00008FCA0000}"/>
    <cellStyle name="Comma 5 8 3 3" xfId="7629" xr:uid="{00000000-0005-0000-0000-000090CA0000}"/>
    <cellStyle name="Comma 5 8 3 3 2" xfId="26033" xr:uid="{00000000-0005-0000-0000-000091CA0000}"/>
    <cellStyle name="Comma 5 8 3 3 2 2" xfId="57416" xr:uid="{00000000-0005-0000-0000-000092CA0000}"/>
    <cellStyle name="Comma 5 8 3 3 3" xfId="18260" xr:uid="{00000000-0005-0000-0000-000093CA0000}"/>
    <cellStyle name="Comma 5 8 3 3 3 2" xfId="49643" xr:uid="{00000000-0005-0000-0000-000094CA0000}"/>
    <cellStyle name="Comma 5 8 3 3 4" xfId="39203" xr:uid="{00000000-0005-0000-0000-000095CA0000}"/>
    <cellStyle name="Comma 5 8 3 4" xfId="20779" xr:uid="{00000000-0005-0000-0000-000096CA0000}"/>
    <cellStyle name="Comma 5 8 3 4 2" xfId="52162" xr:uid="{00000000-0005-0000-0000-000097CA0000}"/>
    <cellStyle name="Comma 5 8 3 5" xfId="28661" xr:uid="{00000000-0005-0000-0000-000098CA0000}"/>
    <cellStyle name="Comma 5 8 3 5 2" xfId="60043" xr:uid="{00000000-0005-0000-0000-000099CA0000}"/>
    <cellStyle name="Comma 5 8 3 6" xfId="13003" xr:uid="{00000000-0005-0000-0000-00009ACA0000}"/>
    <cellStyle name="Comma 5 8 3 6 2" xfId="44389" xr:uid="{00000000-0005-0000-0000-00009BCA0000}"/>
    <cellStyle name="Comma 5 8 3 7" xfId="33941" xr:uid="{00000000-0005-0000-0000-00009CCA0000}"/>
    <cellStyle name="Comma 5 8 4" xfId="2227" xr:uid="{00000000-0005-0000-0000-00009DCA0000}"/>
    <cellStyle name="Comma 5 8 4 2" xfId="4927" xr:uid="{00000000-0005-0000-0000-00009ECA0000}"/>
    <cellStyle name="Comma 5 8 4 2 2" xfId="10288" xr:uid="{00000000-0005-0000-0000-00009FCA0000}"/>
    <cellStyle name="Comma 5 8 4 2 2 2" xfId="23407" xr:uid="{00000000-0005-0000-0000-0000A0CA0000}"/>
    <cellStyle name="Comma 5 8 4 2 2 2 2" xfId="54790" xr:uid="{00000000-0005-0000-0000-0000A1CA0000}"/>
    <cellStyle name="Comma 5 8 4 2 2 3" xfId="41836" xr:uid="{00000000-0005-0000-0000-0000A2CA0000}"/>
    <cellStyle name="Comma 5 8 4 2 3" xfId="31289" xr:uid="{00000000-0005-0000-0000-0000A3CA0000}"/>
    <cellStyle name="Comma 5 8 4 2 3 2" xfId="62671" xr:uid="{00000000-0005-0000-0000-0000A4CA0000}"/>
    <cellStyle name="Comma 5 8 4 2 4" xfId="15632" xr:uid="{00000000-0005-0000-0000-0000A5CA0000}"/>
    <cellStyle name="Comma 5 8 4 2 4 2" xfId="47017" xr:uid="{00000000-0005-0000-0000-0000A6CA0000}"/>
    <cellStyle name="Comma 5 8 4 2 5" xfId="36572" xr:uid="{00000000-0005-0000-0000-0000A7CA0000}"/>
    <cellStyle name="Comma 5 8 4 3" xfId="7630" xr:uid="{00000000-0005-0000-0000-0000A8CA0000}"/>
    <cellStyle name="Comma 5 8 4 3 2" xfId="26034" xr:uid="{00000000-0005-0000-0000-0000A9CA0000}"/>
    <cellStyle name="Comma 5 8 4 3 2 2" xfId="57417" xr:uid="{00000000-0005-0000-0000-0000AACA0000}"/>
    <cellStyle name="Comma 5 8 4 3 3" xfId="18261" xr:uid="{00000000-0005-0000-0000-0000ABCA0000}"/>
    <cellStyle name="Comma 5 8 4 3 3 2" xfId="49644" xr:uid="{00000000-0005-0000-0000-0000ACCA0000}"/>
    <cellStyle name="Comma 5 8 4 3 4" xfId="39204" xr:uid="{00000000-0005-0000-0000-0000ADCA0000}"/>
    <cellStyle name="Comma 5 8 4 4" xfId="20780" xr:uid="{00000000-0005-0000-0000-0000AECA0000}"/>
    <cellStyle name="Comma 5 8 4 4 2" xfId="52163" xr:uid="{00000000-0005-0000-0000-0000AFCA0000}"/>
    <cellStyle name="Comma 5 8 4 5" xfId="28662" xr:uid="{00000000-0005-0000-0000-0000B0CA0000}"/>
    <cellStyle name="Comma 5 8 4 5 2" xfId="60044" xr:uid="{00000000-0005-0000-0000-0000B1CA0000}"/>
    <cellStyle name="Comma 5 8 4 6" xfId="13004" xr:uid="{00000000-0005-0000-0000-0000B2CA0000}"/>
    <cellStyle name="Comma 5 8 4 6 2" xfId="44390" xr:uid="{00000000-0005-0000-0000-0000B3CA0000}"/>
    <cellStyle name="Comma 5 8 4 7" xfId="33942" xr:uid="{00000000-0005-0000-0000-0000B4CA0000}"/>
    <cellStyle name="Comma 5 8 5" xfId="4923" xr:uid="{00000000-0005-0000-0000-0000B5CA0000}"/>
    <cellStyle name="Comma 5 8 5 2" xfId="10284" xr:uid="{00000000-0005-0000-0000-0000B6CA0000}"/>
    <cellStyle name="Comma 5 8 5 2 2" xfId="23403" xr:uid="{00000000-0005-0000-0000-0000B7CA0000}"/>
    <cellStyle name="Comma 5 8 5 2 2 2" xfId="54786" xr:uid="{00000000-0005-0000-0000-0000B8CA0000}"/>
    <cellStyle name="Comma 5 8 5 2 3" xfId="41832" xr:uid="{00000000-0005-0000-0000-0000B9CA0000}"/>
    <cellStyle name="Comma 5 8 5 3" xfId="31285" xr:uid="{00000000-0005-0000-0000-0000BACA0000}"/>
    <cellStyle name="Comma 5 8 5 3 2" xfId="62667" xr:uid="{00000000-0005-0000-0000-0000BBCA0000}"/>
    <cellStyle name="Comma 5 8 5 4" xfId="15628" xr:uid="{00000000-0005-0000-0000-0000BCCA0000}"/>
    <cellStyle name="Comma 5 8 5 4 2" xfId="47013" xr:uid="{00000000-0005-0000-0000-0000BDCA0000}"/>
    <cellStyle name="Comma 5 8 5 5" xfId="36568" xr:uid="{00000000-0005-0000-0000-0000BECA0000}"/>
    <cellStyle name="Comma 5 8 6" xfId="7626" xr:uid="{00000000-0005-0000-0000-0000BFCA0000}"/>
    <cellStyle name="Comma 5 8 6 2" xfId="26030" xr:uid="{00000000-0005-0000-0000-0000C0CA0000}"/>
    <cellStyle name="Comma 5 8 6 2 2" xfId="57413" xr:uid="{00000000-0005-0000-0000-0000C1CA0000}"/>
    <cellStyle name="Comma 5 8 6 3" xfId="18257" xr:uid="{00000000-0005-0000-0000-0000C2CA0000}"/>
    <cellStyle name="Comma 5 8 6 3 2" xfId="49640" xr:uid="{00000000-0005-0000-0000-0000C3CA0000}"/>
    <cellStyle name="Comma 5 8 6 4" xfId="39200" xr:uid="{00000000-0005-0000-0000-0000C4CA0000}"/>
    <cellStyle name="Comma 5 8 7" xfId="20776" xr:uid="{00000000-0005-0000-0000-0000C5CA0000}"/>
    <cellStyle name="Comma 5 8 7 2" xfId="52159" xr:uid="{00000000-0005-0000-0000-0000C6CA0000}"/>
    <cellStyle name="Comma 5 8 8" xfId="28658" xr:uid="{00000000-0005-0000-0000-0000C7CA0000}"/>
    <cellStyle name="Comma 5 8 8 2" xfId="60040" xr:uid="{00000000-0005-0000-0000-0000C8CA0000}"/>
    <cellStyle name="Comma 5 8 9" xfId="13000" xr:uid="{00000000-0005-0000-0000-0000C9CA0000}"/>
    <cellStyle name="Comma 5 8 9 2" xfId="44386" xr:uid="{00000000-0005-0000-0000-0000CACA0000}"/>
    <cellStyle name="Comma 5 9" xfId="2228" xr:uid="{00000000-0005-0000-0000-0000CBCA0000}"/>
    <cellStyle name="Comma 5 9 10" xfId="33943" xr:uid="{00000000-0005-0000-0000-0000CCCA0000}"/>
    <cellStyle name="Comma 5 9 2" xfId="2229" xr:uid="{00000000-0005-0000-0000-0000CDCA0000}"/>
    <cellStyle name="Comma 5 9 2 2" xfId="2230" xr:uid="{00000000-0005-0000-0000-0000CECA0000}"/>
    <cellStyle name="Comma 5 9 2 2 2" xfId="4930" xr:uid="{00000000-0005-0000-0000-0000CFCA0000}"/>
    <cellStyle name="Comma 5 9 2 2 2 2" xfId="10291" xr:uid="{00000000-0005-0000-0000-0000D0CA0000}"/>
    <cellStyle name="Comma 5 9 2 2 2 2 2" xfId="23410" xr:uid="{00000000-0005-0000-0000-0000D1CA0000}"/>
    <cellStyle name="Comma 5 9 2 2 2 2 2 2" xfId="54793" xr:uid="{00000000-0005-0000-0000-0000D2CA0000}"/>
    <cellStyle name="Comma 5 9 2 2 2 2 3" xfId="41839" xr:uid="{00000000-0005-0000-0000-0000D3CA0000}"/>
    <cellStyle name="Comma 5 9 2 2 2 3" xfId="31292" xr:uid="{00000000-0005-0000-0000-0000D4CA0000}"/>
    <cellStyle name="Comma 5 9 2 2 2 3 2" xfId="62674" xr:uid="{00000000-0005-0000-0000-0000D5CA0000}"/>
    <cellStyle name="Comma 5 9 2 2 2 4" xfId="15635" xr:uid="{00000000-0005-0000-0000-0000D6CA0000}"/>
    <cellStyle name="Comma 5 9 2 2 2 4 2" xfId="47020" xr:uid="{00000000-0005-0000-0000-0000D7CA0000}"/>
    <cellStyle name="Comma 5 9 2 2 2 5" xfId="36575" xr:uid="{00000000-0005-0000-0000-0000D8CA0000}"/>
    <cellStyle name="Comma 5 9 2 2 3" xfId="7633" xr:uid="{00000000-0005-0000-0000-0000D9CA0000}"/>
    <cellStyle name="Comma 5 9 2 2 3 2" xfId="26037" xr:uid="{00000000-0005-0000-0000-0000DACA0000}"/>
    <cellStyle name="Comma 5 9 2 2 3 2 2" xfId="57420" xr:uid="{00000000-0005-0000-0000-0000DBCA0000}"/>
    <cellStyle name="Comma 5 9 2 2 3 3" xfId="18264" xr:uid="{00000000-0005-0000-0000-0000DCCA0000}"/>
    <cellStyle name="Comma 5 9 2 2 3 3 2" xfId="49647" xr:uid="{00000000-0005-0000-0000-0000DDCA0000}"/>
    <cellStyle name="Comma 5 9 2 2 3 4" xfId="39207" xr:uid="{00000000-0005-0000-0000-0000DECA0000}"/>
    <cellStyle name="Comma 5 9 2 2 4" xfId="20783" xr:uid="{00000000-0005-0000-0000-0000DFCA0000}"/>
    <cellStyle name="Comma 5 9 2 2 4 2" xfId="52166" xr:uid="{00000000-0005-0000-0000-0000E0CA0000}"/>
    <cellStyle name="Comma 5 9 2 2 5" xfId="28665" xr:uid="{00000000-0005-0000-0000-0000E1CA0000}"/>
    <cellStyle name="Comma 5 9 2 2 5 2" xfId="60047" xr:uid="{00000000-0005-0000-0000-0000E2CA0000}"/>
    <cellStyle name="Comma 5 9 2 2 6" xfId="13007" xr:uid="{00000000-0005-0000-0000-0000E3CA0000}"/>
    <cellStyle name="Comma 5 9 2 2 6 2" xfId="44393" xr:uid="{00000000-0005-0000-0000-0000E4CA0000}"/>
    <cellStyle name="Comma 5 9 2 2 7" xfId="33945" xr:uid="{00000000-0005-0000-0000-0000E5CA0000}"/>
    <cellStyle name="Comma 5 9 2 3" xfId="4929" xr:uid="{00000000-0005-0000-0000-0000E6CA0000}"/>
    <cellStyle name="Comma 5 9 2 3 2" xfId="10290" xr:uid="{00000000-0005-0000-0000-0000E7CA0000}"/>
    <cellStyle name="Comma 5 9 2 3 2 2" xfId="23409" xr:uid="{00000000-0005-0000-0000-0000E8CA0000}"/>
    <cellStyle name="Comma 5 9 2 3 2 2 2" xfId="54792" xr:uid="{00000000-0005-0000-0000-0000E9CA0000}"/>
    <cellStyle name="Comma 5 9 2 3 2 3" xfId="41838" xr:uid="{00000000-0005-0000-0000-0000EACA0000}"/>
    <cellStyle name="Comma 5 9 2 3 3" xfId="31291" xr:uid="{00000000-0005-0000-0000-0000EBCA0000}"/>
    <cellStyle name="Comma 5 9 2 3 3 2" xfId="62673" xr:uid="{00000000-0005-0000-0000-0000ECCA0000}"/>
    <cellStyle name="Comma 5 9 2 3 4" xfId="15634" xr:uid="{00000000-0005-0000-0000-0000EDCA0000}"/>
    <cellStyle name="Comma 5 9 2 3 4 2" xfId="47019" xr:uid="{00000000-0005-0000-0000-0000EECA0000}"/>
    <cellStyle name="Comma 5 9 2 3 5" xfId="36574" xr:uid="{00000000-0005-0000-0000-0000EFCA0000}"/>
    <cellStyle name="Comma 5 9 2 4" xfId="7632" xr:uid="{00000000-0005-0000-0000-0000F0CA0000}"/>
    <cellStyle name="Comma 5 9 2 4 2" xfId="26036" xr:uid="{00000000-0005-0000-0000-0000F1CA0000}"/>
    <cellStyle name="Comma 5 9 2 4 2 2" xfId="57419" xr:uid="{00000000-0005-0000-0000-0000F2CA0000}"/>
    <cellStyle name="Comma 5 9 2 4 3" xfId="18263" xr:uid="{00000000-0005-0000-0000-0000F3CA0000}"/>
    <cellStyle name="Comma 5 9 2 4 3 2" xfId="49646" xr:uid="{00000000-0005-0000-0000-0000F4CA0000}"/>
    <cellStyle name="Comma 5 9 2 4 4" xfId="39206" xr:uid="{00000000-0005-0000-0000-0000F5CA0000}"/>
    <cellStyle name="Comma 5 9 2 5" xfId="20782" xr:uid="{00000000-0005-0000-0000-0000F6CA0000}"/>
    <cellStyle name="Comma 5 9 2 5 2" xfId="52165" xr:uid="{00000000-0005-0000-0000-0000F7CA0000}"/>
    <cellStyle name="Comma 5 9 2 6" xfId="28664" xr:uid="{00000000-0005-0000-0000-0000F8CA0000}"/>
    <cellStyle name="Comma 5 9 2 6 2" xfId="60046" xr:uid="{00000000-0005-0000-0000-0000F9CA0000}"/>
    <cellStyle name="Comma 5 9 2 7" xfId="13006" xr:uid="{00000000-0005-0000-0000-0000FACA0000}"/>
    <cellStyle name="Comma 5 9 2 7 2" xfId="44392" xr:uid="{00000000-0005-0000-0000-0000FBCA0000}"/>
    <cellStyle name="Comma 5 9 2 8" xfId="33944" xr:uid="{00000000-0005-0000-0000-0000FCCA0000}"/>
    <cellStyle name="Comma 5 9 3" xfId="2231" xr:uid="{00000000-0005-0000-0000-0000FDCA0000}"/>
    <cellStyle name="Comma 5 9 3 2" xfId="4931" xr:uid="{00000000-0005-0000-0000-0000FECA0000}"/>
    <cellStyle name="Comma 5 9 3 2 2" xfId="10292" xr:uid="{00000000-0005-0000-0000-0000FFCA0000}"/>
    <cellStyle name="Comma 5 9 3 2 2 2" xfId="23411" xr:uid="{00000000-0005-0000-0000-000000CB0000}"/>
    <cellStyle name="Comma 5 9 3 2 2 2 2" xfId="54794" xr:uid="{00000000-0005-0000-0000-000001CB0000}"/>
    <cellStyle name="Comma 5 9 3 2 2 3" xfId="41840" xr:uid="{00000000-0005-0000-0000-000002CB0000}"/>
    <cellStyle name="Comma 5 9 3 2 3" xfId="31293" xr:uid="{00000000-0005-0000-0000-000003CB0000}"/>
    <cellStyle name="Comma 5 9 3 2 3 2" xfId="62675" xr:uid="{00000000-0005-0000-0000-000004CB0000}"/>
    <cellStyle name="Comma 5 9 3 2 4" xfId="15636" xr:uid="{00000000-0005-0000-0000-000005CB0000}"/>
    <cellStyle name="Comma 5 9 3 2 4 2" xfId="47021" xr:uid="{00000000-0005-0000-0000-000006CB0000}"/>
    <cellStyle name="Comma 5 9 3 2 5" xfId="36576" xr:uid="{00000000-0005-0000-0000-000007CB0000}"/>
    <cellStyle name="Comma 5 9 3 3" xfId="7634" xr:uid="{00000000-0005-0000-0000-000008CB0000}"/>
    <cellStyle name="Comma 5 9 3 3 2" xfId="26038" xr:uid="{00000000-0005-0000-0000-000009CB0000}"/>
    <cellStyle name="Comma 5 9 3 3 2 2" xfId="57421" xr:uid="{00000000-0005-0000-0000-00000ACB0000}"/>
    <cellStyle name="Comma 5 9 3 3 3" xfId="18265" xr:uid="{00000000-0005-0000-0000-00000BCB0000}"/>
    <cellStyle name="Comma 5 9 3 3 3 2" xfId="49648" xr:uid="{00000000-0005-0000-0000-00000CCB0000}"/>
    <cellStyle name="Comma 5 9 3 3 4" xfId="39208" xr:uid="{00000000-0005-0000-0000-00000DCB0000}"/>
    <cellStyle name="Comma 5 9 3 4" xfId="20784" xr:uid="{00000000-0005-0000-0000-00000ECB0000}"/>
    <cellStyle name="Comma 5 9 3 4 2" xfId="52167" xr:uid="{00000000-0005-0000-0000-00000FCB0000}"/>
    <cellStyle name="Comma 5 9 3 5" xfId="28666" xr:uid="{00000000-0005-0000-0000-000010CB0000}"/>
    <cellStyle name="Comma 5 9 3 5 2" xfId="60048" xr:uid="{00000000-0005-0000-0000-000011CB0000}"/>
    <cellStyle name="Comma 5 9 3 6" xfId="13008" xr:uid="{00000000-0005-0000-0000-000012CB0000}"/>
    <cellStyle name="Comma 5 9 3 6 2" xfId="44394" xr:uid="{00000000-0005-0000-0000-000013CB0000}"/>
    <cellStyle name="Comma 5 9 3 7" xfId="33946" xr:uid="{00000000-0005-0000-0000-000014CB0000}"/>
    <cellStyle name="Comma 5 9 4" xfId="2232" xr:uid="{00000000-0005-0000-0000-000015CB0000}"/>
    <cellStyle name="Comma 5 9 4 2" xfId="4932" xr:uid="{00000000-0005-0000-0000-000016CB0000}"/>
    <cellStyle name="Comma 5 9 4 2 2" xfId="10293" xr:uid="{00000000-0005-0000-0000-000017CB0000}"/>
    <cellStyle name="Comma 5 9 4 2 2 2" xfId="23412" xr:uid="{00000000-0005-0000-0000-000018CB0000}"/>
    <cellStyle name="Comma 5 9 4 2 2 2 2" xfId="54795" xr:uid="{00000000-0005-0000-0000-000019CB0000}"/>
    <cellStyle name="Comma 5 9 4 2 2 3" xfId="41841" xr:uid="{00000000-0005-0000-0000-00001ACB0000}"/>
    <cellStyle name="Comma 5 9 4 2 3" xfId="31294" xr:uid="{00000000-0005-0000-0000-00001BCB0000}"/>
    <cellStyle name="Comma 5 9 4 2 3 2" xfId="62676" xr:uid="{00000000-0005-0000-0000-00001CCB0000}"/>
    <cellStyle name="Comma 5 9 4 2 4" xfId="15637" xr:uid="{00000000-0005-0000-0000-00001DCB0000}"/>
    <cellStyle name="Comma 5 9 4 2 4 2" xfId="47022" xr:uid="{00000000-0005-0000-0000-00001ECB0000}"/>
    <cellStyle name="Comma 5 9 4 2 5" xfId="36577" xr:uid="{00000000-0005-0000-0000-00001FCB0000}"/>
    <cellStyle name="Comma 5 9 4 3" xfId="7635" xr:uid="{00000000-0005-0000-0000-000020CB0000}"/>
    <cellStyle name="Comma 5 9 4 3 2" xfId="26039" xr:uid="{00000000-0005-0000-0000-000021CB0000}"/>
    <cellStyle name="Comma 5 9 4 3 2 2" xfId="57422" xr:uid="{00000000-0005-0000-0000-000022CB0000}"/>
    <cellStyle name="Comma 5 9 4 3 3" xfId="18266" xr:uid="{00000000-0005-0000-0000-000023CB0000}"/>
    <cellStyle name="Comma 5 9 4 3 3 2" xfId="49649" xr:uid="{00000000-0005-0000-0000-000024CB0000}"/>
    <cellStyle name="Comma 5 9 4 3 4" xfId="39209" xr:uid="{00000000-0005-0000-0000-000025CB0000}"/>
    <cellStyle name="Comma 5 9 4 4" xfId="20785" xr:uid="{00000000-0005-0000-0000-000026CB0000}"/>
    <cellStyle name="Comma 5 9 4 4 2" xfId="52168" xr:uid="{00000000-0005-0000-0000-000027CB0000}"/>
    <cellStyle name="Comma 5 9 4 5" xfId="28667" xr:uid="{00000000-0005-0000-0000-000028CB0000}"/>
    <cellStyle name="Comma 5 9 4 5 2" xfId="60049" xr:uid="{00000000-0005-0000-0000-000029CB0000}"/>
    <cellStyle name="Comma 5 9 4 6" xfId="13009" xr:uid="{00000000-0005-0000-0000-00002ACB0000}"/>
    <cellStyle name="Comma 5 9 4 6 2" xfId="44395" xr:uid="{00000000-0005-0000-0000-00002BCB0000}"/>
    <cellStyle name="Comma 5 9 4 7" xfId="33947" xr:uid="{00000000-0005-0000-0000-00002CCB0000}"/>
    <cellStyle name="Comma 5 9 5" xfId="4928" xr:uid="{00000000-0005-0000-0000-00002DCB0000}"/>
    <cellStyle name="Comma 5 9 5 2" xfId="10289" xr:uid="{00000000-0005-0000-0000-00002ECB0000}"/>
    <cellStyle name="Comma 5 9 5 2 2" xfId="23408" xr:uid="{00000000-0005-0000-0000-00002FCB0000}"/>
    <cellStyle name="Comma 5 9 5 2 2 2" xfId="54791" xr:uid="{00000000-0005-0000-0000-000030CB0000}"/>
    <cellStyle name="Comma 5 9 5 2 3" xfId="41837" xr:uid="{00000000-0005-0000-0000-000031CB0000}"/>
    <cellStyle name="Comma 5 9 5 3" xfId="31290" xr:uid="{00000000-0005-0000-0000-000032CB0000}"/>
    <cellStyle name="Comma 5 9 5 3 2" xfId="62672" xr:uid="{00000000-0005-0000-0000-000033CB0000}"/>
    <cellStyle name="Comma 5 9 5 4" xfId="15633" xr:uid="{00000000-0005-0000-0000-000034CB0000}"/>
    <cellStyle name="Comma 5 9 5 4 2" xfId="47018" xr:uid="{00000000-0005-0000-0000-000035CB0000}"/>
    <cellStyle name="Comma 5 9 5 5" xfId="36573" xr:uid="{00000000-0005-0000-0000-000036CB0000}"/>
    <cellStyle name="Comma 5 9 6" xfId="7631" xr:uid="{00000000-0005-0000-0000-000037CB0000}"/>
    <cellStyle name="Comma 5 9 6 2" xfId="26035" xr:uid="{00000000-0005-0000-0000-000038CB0000}"/>
    <cellStyle name="Comma 5 9 6 2 2" xfId="57418" xr:uid="{00000000-0005-0000-0000-000039CB0000}"/>
    <cellStyle name="Comma 5 9 6 3" xfId="18262" xr:uid="{00000000-0005-0000-0000-00003ACB0000}"/>
    <cellStyle name="Comma 5 9 6 3 2" xfId="49645" xr:uid="{00000000-0005-0000-0000-00003BCB0000}"/>
    <cellStyle name="Comma 5 9 6 4" xfId="39205" xr:uid="{00000000-0005-0000-0000-00003CCB0000}"/>
    <cellStyle name="Comma 5 9 7" xfId="20781" xr:uid="{00000000-0005-0000-0000-00003DCB0000}"/>
    <cellStyle name="Comma 5 9 7 2" xfId="52164" xr:uid="{00000000-0005-0000-0000-00003ECB0000}"/>
    <cellStyle name="Comma 5 9 8" xfId="28663" xr:uid="{00000000-0005-0000-0000-00003FCB0000}"/>
    <cellStyle name="Comma 5 9 8 2" xfId="60045" xr:uid="{00000000-0005-0000-0000-000040CB0000}"/>
    <cellStyle name="Comma 5 9 9" xfId="13005" xr:uid="{00000000-0005-0000-0000-000041CB0000}"/>
    <cellStyle name="Comma 5 9 9 2" xfId="44391" xr:uid="{00000000-0005-0000-0000-000042CB0000}"/>
    <cellStyle name="Comma 6" xfId="2233" xr:uid="{00000000-0005-0000-0000-000043CB0000}"/>
    <cellStyle name="Comma 6 10" xfId="2234" xr:uid="{00000000-0005-0000-0000-000044CB0000}"/>
    <cellStyle name="Comma 6 10 2" xfId="2235" xr:uid="{00000000-0005-0000-0000-000045CB0000}"/>
    <cellStyle name="Comma 6 10 2 2" xfId="4935" xr:uid="{00000000-0005-0000-0000-000046CB0000}"/>
    <cellStyle name="Comma 6 10 2 2 2" xfId="10296" xr:uid="{00000000-0005-0000-0000-000047CB0000}"/>
    <cellStyle name="Comma 6 10 2 2 2 2" xfId="23415" xr:uid="{00000000-0005-0000-0000-000048CB0000}"/>
    <cellStyle name="Comma 6 10 2 2 2 2 2" xfId="54798" xr:uid="{00000000-0005-0000-0000-000049CB0000}"/>
    <cellStyle name="Comma 6 10 2 2 2 3" xfId="41844" xr:uid="{00000000-0005-0000-0000-00004ACB0000}"/>
    <cellStyle name="Comma 6 10 2 2 3" xfId="31297" xr:uid="{00000000-0005-0000-0000-00004BCB0000}"/>
    <cellStyle name="Comma 6 10 2 2 3 2" xfId="62679" xr:uid="{00000000-0005-0000-0000-00004CCB0000}"/>
    <cellStyle name="Comma 6 10 2 2 4" xfId="15640" xr:uid="{00000000-0005-0000-0000-00004DCB0000}"/>
    <cellStyle name="Comma 6 10 2 2 4 2" xfId="47025" xr:uid="{00000000-0005-0000-0000-00004ECB0000}"/>
    <cellStyle name="Comma 6 10 2 2 5" xfId="36580" xr:uid="{00000000-0005-0000-0000-00004FCB0000}"/>
    <cellStyle name="Comma 6 10 2 3" xfId="7638" xr:uid="{00000000-0005-0000-0000-000050CB0000}"/>
    <cellStyle name="Comma 6 10 2 3 2" xfId="26042" xr:uid="{00000000-0005-0000-0000-000051CB0000}"/>
    <cellStyle name="Comma 6 10 2 3 2 2" xfId="57425" xr:uid="{00000000-0005-0000-0000-000052CB0000}"/>
    <cellStyle name="Comma 6 10 2 3 3" xfId="18269" xr:uid="{00000000-0005-0000-0000-000053CB0000}"/>
    <cellStyle name="Comma 6 10 2 3 3 2" xfId="49652" xr:uid="{00000000-0005-0000-0000-000054CB0000}"/>
    <cellStyle name="Comma 6 10 2 3 4" xfId="39212" xr:uid="{00000000-0005-0000-0000-000055CB0000}"/>
    <cellStyle name="Comma 6 10 2 4" xfId="20788" xr:uid="{00000000-0005-0000-0000-000056CB0000}"/>
    <cellStyle name="Comma 6 10 2 4 2" xfId="52171" xr:uid="{00000000-0005-0000-0000-000057CB0000}"/>
    <cellStyle name="Comma 6 10 2 5" xfId="28670" xr:uid="{00000000-0005-0000-0000-000058CB0000}"/>
    <cellStyle name="Comma 6 10 2 5 2" xfId="60052" xr:uid="{00000000-0005-0000-0000-000059CB0000}"/>
    <cellStyle name="Comma 6 10 2 6" xfId="13012" xr:uid="{00000000-0005-0000-0000-00005ACB0000}"/>
    <cellStyle name="Comma 6 10 2 6 2" xfId="44398" xr:uid="{00000000-0005-0000-0000-00005BCB0000}"/>
    <cellStyle name="Comma 6 10 2 7" xfId="33950" xr:uid="{00000000-0005-0000-0000-00005CCB0000}"/>
    <cellStyle name="Comma 6 10 3" xfId="2236" xr:uid="{00000000-0005-0000-0000-00005DCB0000}"/>
    <cellStyle name="Comma 6 10 3 2" xfId="4936" xr:uid="{00000000-0005-0000-0000-00005ECB0000}"/>
    <cellStyle name="Comma 6 10 3 2 2" xfId="10297" xr:uid="{00000000-0005-0000-0000-00005FCB0000}"/>
    <cellStyle name="Comma 6 10 3 2 2 2" xfId="23416" xr:uid="{00000000-0005-0000-0000-000060CB0000}"/>
    <cellStyle name="Comma 6 10 3 2 2 2 2" xfId="54799" xr:uid="{00000000-0005-0000-0000-000061CB0000}"/>
    <cellStyle name="Comma 6 10 3 2 2 3" xfId="41845" xr:uid="{00000000-0005-0000-0000-000062CB0000}"/>
    <cellStyle name="Comma 6 10 3 2 3" xfId="31298" xr:uid="{00000000-0005-0000-0000-000063CB0000}"/>
    <cellStyle name="Comma 6 10 3 2 3 2" xfId="62680" xr:uid="{00000000-0005-0000-0000-000064CB0000}"/>
    <cellStyle name="Comma 6 10 3 2 4" xfId="15641" xr:uid="{00000000-0005-0000-0000-000065CB0000}"/>
    <cellStyle name="Comma 6 10 3 2 4 2" xfId="47026" xr:uid="{00000000-0005-0000-0000-000066CB0000}"/>
    <cellStyle name="Comma 6 10 3 2 5" xfId="36581" xr:uid="{00000000-0005-0000-0000-000067CB0000}"/>
    <cellStyle name="Comma 6 10 3 3" xfId="7639" xr:uid="{00000000-0005-0000-0000-000068CB0000}"/>
    <cellStyle name="Comma 6 10 3 3 2" xfId="26043" xr:uid="{00000000-0005-0000-0000-000069CB0000}"/>
    <cellStyle name="Comma 6 10 3 3 2 2" xfId="57426" xr:uid="{00000000-0005-0000-0000-00006ACB0000}"/>
    <cellStyle name="Comma 6 10 3 3 3" xfId="18270" xr:uid="{00000000-0005-0000-0000-00006BCB0000}"/>
    <cellStyle name="Comma 6 10 3 3 3 2" xfId="49653" xr:uid="{00000000-0005-0000-0000-00006CCB0000}"/>
    <cellStyle name="Comma 6 10 3 3 4" xfId="39213" xr:uid="{00000000-0005-0000-0000-00006DCB0000}"/>
    <cellStyle name="Comma 6 10 3 4" xfId="20789" xr:uid="{00000000-0005-0000-0000-00006ECB0000}"/>
    <cellStyle name="Comma 6 10 3 4 2" xfId="52172" xr:uid="{00000000-0005-0000-0000-00006FCB0000}"/>
    <cellStyle name="Comma 6 10 3 5" xfId="28671" xr:uid="{00000000-0005-0000-0000-000070CB0000}"/>
    <cellStyle name="Comma 6 10 3 5 2" xfId="60053" xr:uid="{00000000-0005-0000-0000-000071CB0000}"/>
    <cellStyle name="Comma 6 10 3 6" xfId="13013" xr:uid="{00000000-0005-0000-0000-000072CB0000}"/>
    <cellStyle name="Comma 6 10 3 6 2" xfId="44399" xr:uid="{00000000-0005-0000-0000-000073CB0000}"/>
    <cellStyle name="Comma 6 10 3 7" xfId="33951" xr:uid="{00000000-0005-0000-0000-000074CB0000}"/>
    <cellStyle name="Comma 6 10 4" xfId="4934" xr:uid="{00000000-0005-0000-0000-000075CB0000}"/>
    <cellStyle name="Comma 6 10 4 2" xfId="10295" xr:uid="{00000000-0005-0000-0000-000076CB0000}"/>
    <cellStyle name="Comma 6 10 4 2 2" xfId="23414" xr:uid="{00000000-0005-0000-0000-000077CB0000}"/>
    <cellStyle name="Comma 6 10 4 2 2 2" xfId="54797" xr:uid="{00000000-0005-0000-0000-000078CB0000}"/>
    <cellStyle name="Comma 6 10 4 2 3" xfId="41843" xr:uid="{00000000-0005-0000-0000-000079CB0000}"/>
    <cellStyle name="Comma 6 10 4 3" xfId="31296" xr:uid="{00000000-0005-0000-0000-00007ACB0000}"/>
    <cellStyle name="Comma 6 10 4 3 2" xfId="62678" xr:uid="{00000000-0005-0000-0000-00007BCB0000}"/>
    <cellStyle name="Comma 6 10 4 4" xfId="15639" xr:uid="{00000000-0005-0000-0000-00007CCB0000}"/>
    <cellStyle name="Comma 6 10 4 4 2" xfId="47024" xr:uid="{00000000-0005-0000-0000-00007DCB0000}"/>
    <cellStyle name="Comma 6 10 4 5" xfId="36579" xr:uid="{00000000-0005-0000-0000-00007ECB0000}"/>
    <cellStyle name="Comma 6 10 5" xfId="7637" xr:uid="{00000000-0005-0000-0000-00007FCB0000}"/>
    <cellStyle name="Comma 6 10 5 2" xfId="26041" xr:uid="{00000000-0005-0000-0000-000080CB0000}"/>
    <cellStyle name="Comma 6 10 5 2 2" xfId="57424" xr:uid="{00000000-0005-0000-0000-000081CB0000}"/>
    <cellStyle name="Comma 6 10 5 3" xfId="18268" xr:uid="{00000000-0005-0000-0000-000082CB0000}"/>
    <cellStyle name="Comma 6 10 5 3 2" xfId="49651" xr:uid="{00000000-0005-0000-0000-000083CB0000}"/>
    <cellStyle name="Comma 6 10 5 4" xfId="39211" xr:uid="{00000000-0005-0000-0000-000084CB0000}"/>
    <cellStyle name="Comma 6 10 6" xfId="20787" xr:uid="{00000000-0005-0000-0000-000085CB0000}"/>
    <cellStyle name="Comma 6 10 6 2" xfId="52170" xr:uid="{00000000-0005-0000-0000-000086CB0000}"/>
    <cellStyle name="Comma 6 10 7" xfId="28669" xr:uid="{00000000-0005-0000-0000-000087CB0000}"/>
    <cellStyle name="Comma 6 10 7 2" xfId="60051" xr:uid="{00000000-0005-0000-0000-000088CB0000}"/>
    <cellStyle name="Comma 6 10 8" xfId="13011" xr:uid="{00000000-0005-0000-0000-000089CB0000}"/>
    <cellStyle name="Comma 6 10 8 2" xfId="44397" xr:uid="{00000000-0005-0000-0000-00008ACB0000}"/>
    <cellStyle name="Comma 6 10 9" xfId="33949" xr:uid="{00000000-0005-0000-0000-00008BCB0000}"/>
    <cellStyle name="Comma 6 11" xfId="2237" xr:uid="{00000000-0005-0000-0000-00008CCB0000}"/>
    <cellStyle name="Comma 6 11 2" xfId="2238" xr:uid="{00000000-0005-0000-0000-00008DCB0000}"/>
    <cellStyle name="Comma 6 11 2 2" xfId="4938" xr:uid="{00000000-0005-0000-0000-00008ECB0000}"/>
    <cellStyle name="Comma 6 11 2 2 2" xfId="10299" xr:uid="{00000000-0005-0000-0000-00008FCB0000}"/>
    <cellStyle name="Comma 6 11 2 2 2 2" xfId="23418" xr:uid="{00000000-0005-0000-0000-000090CB0000}"/>
    <cellStyle name="Comma 6 11 2 2 2 2 2" xfId="54801" xr:uid="{00000000-0005-0000-0000-000091CB0000}"/>
    <cellStyle name="Comma 6 11 2 2 2 3" xfId="41847" xr:uid="{00000000-0005-0000-0000-000092CB0000}"/>
    <cellStyle name="Comma 6 11 2 2 3" xfId="31300" xr:uid="{00000000-0005-0000-0000-000093CB0000}"/>
    <cellStyle name="Comma 6 11 2 2 3 2" xfId="62682" xr:uid="{00000000-0005-0000-0000-000094CB0000}"/>
    <cellStyle name="Comma 6 11 2 2 4" xfId="15643" xr:uid="{00000000-0005-0000-0000-000095CB0000}"/>
    <cellStyle name="Comma 6 11 2 2 4 2" xfId="47028" xr:uid="{00000000-0005-0000-0000-000096CB0000}"/>
    <cellStyle name="Comma 6 11 2 2 5" xfId="36583" xr:uid="{00000000-0005-0000-0000-000097CB0000}"/>
    <cellStyle name="Comma 6 11 2 3" xfId="7641" xr:uid="{00000000-0005-0000-0000-000098CB0000}"/>
    <cellStyle name="Comma 6 11 2 3 2" xfId="26045" xr:uid="{00000000-0005-0000-0000-000099CB0000}"/>
    <cellStyle name="Comma 6 11 2 3 2 2" xfId="57428" xr:uid="{00000000-0005-0000-0000-00009ACB0000}"/>
    <cellStyle name="Comma 6 11 2 3 3" xfId="18272" xr:uid="{00000000-0005-0000-0000-00009BCB0000}"/>
    <cellStyle name="Comma 6 11 2 3 3 2" xfId="49655" xr:uid="{00000000-0005-0000-0000-00009CCB0000}"/>
    <cellStyle name="Comma 6 11 2 3 4" xfId="39215" xr:uid="{00000000-0005-0000-0000-00009DCB0000}"/>
    <cellStyle name="Comma 6 11 2 4" xfId="20791" xr:uid="{00000000-0005-0000-0000-00009ECB0000}"/>
    <cellStyle name="Comma 6 11 2 4 2" xfId="52174" xr:uid="{00000000-0005-0000-0000-00009FCB0000}"/>
    <cellStyle name="Comma 6 11 2 5" xfId="28673" xr:uid="{00000000-0005-0000-0000-0000A0CB0000}"/>
    <cellStyle name="Comma 6 11 2 5 2" xfId="60055" xr:uid="{00000000-0005-0000-0000-0000A1CB0000}"/>
    <cellStyle name="Comma 6 11 2 6" xfId="13015" xr:uid="{00000000-0005-0000-0000-0000A2CB0000}"/>
    <cellStyle name="Comma 6 11 2 6 2" xfId="44401" xr:uid="{00000000-0005-0000-0000-0000A3CB0000}"/>
    <cellStyle name="Comma 6 11 2 7" xfId="33953" xr:uid="{00000000-0005-0000-0000-0000A4CB0000}"/>
    <cellStyle name="Comma 6 11 3" xfId="4937" xr:uid="{00000000-0005-0000-0000-0000A5CB0000}"/>
    <cellStyle name="Comma 6 11 3 2" xfId="10298" xr:uid="{00000000-0005-0000-0000-0000A6CB0000}"/>
    <cellStyle name="Comma 6 11 3 2 2" xfId="23417" xr:uid="{00000000-0005-0000-0000-0000A7CB0000}"/>
    <cellStyle name="Comma 6 11 3 2 2 2" xfId="54800" xr:uid="{00000000-0005-0000-0000-0000A8CB0000}"/>
    <cellStyle name="Comma 6 11 3 2 3" xfId="41846" xr:uid="{00000000-0005-0000-0000-0000A9CB0000}"/>
    <cellStyle name="Comma 6 11 3 3" xfId="31299" xr:uid="{00000000-0005-0000-0000-0000AACB0000}"/>
    <cellStyle name="Comma 6 11 3 3 2" xfId="62681" xr:uid="{00000000-0005-0000-0000-0000ABCB0000}"/>
    <cellStyle name="Comma 6 11 3 4" xfId="15642" xr:uid="{00000000-0005-0000-0000-0000ACCB0000}"/>
    <cellStyle name="Comma 6 11 3 4 2" xfId="47027" xr:uid="{00000000-0005-0000-0000-0000ADCB0000}"/>
    <cellStyle name="Comma 6 11 3 5" xfId="36582" xr:uid="{00000000-0005-0000-0000-0000AECB0000}"/>
    <cellStyle name="Comma 6 11 4" xfId="7640" xr:uid="{00000000-0005-0000-0000-0000AFCB0000}"/>
    <cellStyle name="Comma 6 11 4 2" xfId="26044" xr:uid="{00000000-0005-0000-0000-0000B0CB0000}"/>
    <cellStyle name="Comma 6 11 4 2 2" xfId="57427" xr:uid="{00000000-0005-0000-0000-0000B1CB0000}"/>
    <cellStyle name="Comma 6 11 4 3" xfId="18271" xr:uid="{00000000-0005-0000-0000-0000B2CB0000}"/>
    <cellStyle name="Comma 6 11 4 3 2" xfId="49654" xr:uid="{00000000-0005-0000-0000-0000B3CB0000}"/>
    <cellStyle name="Comma 6 11 4 4" xfId="39214" xr:uid="{00000000-0005-0000-0000-0000B4CB0000}"/>
    <cellStyle name="Comma 6 11 5" xfId="20790" xr:uid="{00000000-0005-0000-0000-0000B5CB0000}"/>
    <cellStyle name="Comma 6 11 5 2" xfId="52173" xr:uid="{00000000-0005-0000-0000-0000B6CB0000}"/>
    <cellStyle name="Comma 6 11 6" xfId="28672" xr:uid="{00000000-0005-0000-0000-0000B7CB0000}"/>
    <cellStyle name="Comma 6 11 6 2" xfId="60054" xr:uid="{00000000-0005-0000-0000-0000B8CB0000}"/>
    <cellStyle name="Comma 6 11 7" xfId="13014" xr:uid="{00000000-0005-0000-0000-0000B9CB0000}"/>
    <cellStyle name="Comma 6 11 7 2" xfId="44400" xr:uid="{00000000-0005-0000-0000-0000BACB0000}"/>
    <cellStyle name="Comma 6 11 8" xfId="33952" xr:uid="{00000000-0005-0000-0000-0000BBCB0000}"/>
    <cellStyle name="Comma 6 12" xfId="2239" xr:uid="{00000000-0005-0000-0000-0000BCCB0000}"/>
    <cellStyle name="Comma 6 12 2" xfId="4939" xr:uid="{00000000-0005-0000-0000-0000BDCB0000}"/>
    <cellStyle name="Comma 6 12 2 2" xfId="10300" xr:uid="{00000000-0005-0000-0000-0000BECB0000}"/>
    <cellStyle name="Comma 6 12 2 2 2" xfId="23419" xr:uid="{00000000-0005-0000-0000-0000BFCB0000}"/>
    <cellStyle name="Comma 6 12 2 2 2 2" xfId="54802" xr:uid="{00000000-0005-0000-0000-0000C0CB0000}"/>
    <cellStyle name="Comma 6 12 2 2 3" xfId="41848" xr:uid="{00000000-0005-0000-0000-0000C1CB0000}"/>
    <cellStyle name="Comma 6 12 2 3" xfId="31301" xr:uid="{00000000-0005-0000-0000-0000C2CB0000}"/>
    <cellStyle name="Comma 6 12 2 3 2" xfId="62683" xr:uid="{00000000-0005-0000-0000-0000C3CB0000}"/>
    <cellStyle name="Comma 6 12 2 4" xfId="15644" xr:uid="{00000000-0005-0000-0000-0000C4CB0000}"/>
    <cellStyle name="Comma 6 12 2 4 2" xfId="47029" xr:uid="{00000000-0005-0000-0000-0000C5CB0000}"/>
    <cellStyle name="Comma 6 12 2 5" xfId="36584" xr:uid="{00000000-0005-0000-0000-0000C6CB0000}"/>
    <cellStyle name="Comma 6 12 3" xfId="7642" xr:uid="{00000000-0005-0000-0000-0000C7CB0000}"/>
    <cellStyle name="Comma 6 12 3 2" xfId="26046" xr:uid="{00000000-0005-0000-0000-0000C8CB0000}"/>
    <cellStyle name="Comma 6 12 3 2 2" xfId="57429" xr:uid="{00000000-0005-0000-0000-0000C9CB0000}"/>
    <cellStyle name="Comma 6 12 3 3" xfId="18273" xr:uid="{00000000-0005-0000-0000-0000CACB0000}"/>
    <cellStyle name="Comma 6 12 3 3 2" xfId="49656" xr:uid="{00000000-0005-0000-0000-0000CBCB0000}"/>
    <cellStyle name="Comma 6 12 3 4" xfId="39216" xr:uid="{00000000-0005-0000-0000-0000CCCB0000}"/>
    <cellStyle name="Comma 6 12 4" xfId="20792" xr:uid="{00000000-0005-0000-0000-0000CDCB0000}"/>
    <cellStyle name="Comma 6 12 4 2" xfId="52175" xr:uid="{00000000-0005-0000-0000-0000CECB0000}"/>
    <cellStyle name="Comma 6 12 5" xfId="28674" xr:uid="{00000000-0005-0000-0000-0000CFCB0000}"/>
    <cellStyle name="Comma 6 12 5 2" xfId="60056" xr:uid="{00000000-0005-0000-0000-0000D0CB0000}"/>
    <cellStyle name="Comma 6 12 6" xfId="13016" xr:uid="{00000000-0005-0000-0000-0000D1CB0000}"/>
    <cellStyle name="Comma 6 12 6 2" xfId="44402" xr:uid="{00000000-0005-0000-0000-0000D2CB0000}"/>
    <cellStyle name="Comma 6 12 7" xfId="33954" xr:uid="{00000000-0005-0000-0000-0000D3CB0000}"/>
    <cellStyle name="Comma 6 13" xfId="2240" xr:uid="{00000000-0005-0000-0000-0000D4CB0000}"/>
    <cellStyle name="Comma 6 13 2" xfId="4940" xr:uid="{00000000-0005-0000-0000-0000D5CB0000}"/>
    <cellStyle name="Comma 6 13 2 2" xfId="10301" xr:uid="{00000000-0005-0000-0000-0000D6CB0000}"/>
    <cellStyle name="Comma 6 13 2 2 2" xfId="23420" xr:uid="{00000000-0005-0000-0000-0000D7CB0000}"/>
    <cellStyle name="Comma 6 13 2 2 2 2" xfId="54803" xr:uid="{00000000-0005-0000-0000-0000D8CB0000}"/>
    <cellStyle name="Comma 6 13 2 2 3" xfId="41849" xr:uid="{00000000-0005-0000-0000-0000D9CB0000}"/>
    <cellStyle name="Comma 6 13 2 3" xfId="31302" xr:uid="{00000000-0005-0000-0000-0000DACB0000}"/>
    <cellStyle name="Comma 6 13 2 3 2" xfId="62684" xr:uid="{00000000-0005-0000-0000-0000DBCB0000}"/>
    <cellStyle name="Comma 6 13 2 4" xfId="15645" xr:uid="{00000000-0005-0000-0000-0000DCCB0000}"/>
    <cellStyle name="Comma 6 13 2 4 2" xfId="47030" xr:uid="{00000000-0005-0000-0000-0000DDCB0000}"/>
    <cellStyle name="Comma 6 13 2 5" xfId="36585" xr:uid="{00000000-0005-0000-0000-0000DECB0000}"/>
    <cellStyle name="Comma 6 13 3" xfId="7643" xr:uid="{00000000-0005-0000-0000-0000DFCB0000}"/>
    <cellStyle name="Comma 6 13 3 2" xfId="26047" xr:uid="{00000000-0005-0000-0000-0000E0CB0000}"/>
    <cellStyle name="Comma 6 13 3 2 2" xfId="57430" xr:uid="{00000000-0005-0000-0000-0000E1CB0000}"/>
    <cellStyle name="Comma 6 13 3 3" xfId="18274" xr:uid="{00000000-0005-0000-0000-0000E2CB0000}"/>
    <cellStyle name="Comma 6 13 3 3 2" xfId="49657" xr:uid="{00000000-0005-0000-0000-0000E3CB0000}"/>
    <cellStyle name="Comma 6 13 3 4" xfId="39217" xr:uid="{00000000-0005-0000-0000-0000E4CB0000}"/>
    <cellStyle name="Comma 6 13 4" xfId="20793" xr:uid="{00000000-0005-0000-0000-0000E5CB0000}"/>
    <cellStyle name="Comma 6 13 4 2" xfId="52176" xr:uid="{00000000-0005-0000-0000-0000E6CB0000}"/>
    <cellStyle name="Comma 6 13 5" xfId="28675" xr:uid="{00000000-0005-0000-0000-0000E7CB0000}"/>
    <cellStyle name="Comma 6 13 5 2" xfId="60057" xr:uid="{00000000-0005-0000-0000-0000E8CB0000}"/>
    <cellStyle name="Comma 6 13 6" xfId="13017" xr:uid="{00000000-0005-0000-0000-0000E9CB0000}"/>
    <cellStyle name="Comma 6 13 6 2" xfId="44403" xr:uid="{00000000-0005-0000-0000-0000EACB0000}"/>
    <cellStyle name="Comma 6 13 7" xfId="33955" xr:uid="{00000000-0005-0000-0000-0000EBCB0000}"/>
    <cellStyle name="Comma 6 14" xfId="4933" xr:uid="{00000000-0005-0000-0000-0000ECCB0000}"/>
    <cellStyle name="Comma 6 14 2" xfId="10294" xr:uid="{00000000-0005-0000-0000-0000EDCB0000}"/>
    <cellStyle name="Comma 6 14 2 2" xfId="23413" xr:uid="{00000000-0005-0000-0000-0000EECB0000}"/>
    <cellStyle name="Comma 6 14 2 2 2" xfId="54796" xr:uid="{00000000-0005-0000-0000-0000EFCB0000}"/>
    <cellStyle name="Comma 6 14 2 3" xfId="41842" xr:uid="{00000000-0005-0000-0000-0000F0CB0000}"/>
    <cellStyle name="Comma 6 14 3" xfId="31295" xr:uid="{00000000-0005-0000-0000-0000F1CB0000}"/>
    <cellStyle name="Comma 6 14 3 2" xfId="62677" xr:uid="{00000000-0005-0000-0000-0000F2CB0000}"/>
    <cellStyle name="Comma 6 14 4" xfId="15638" xr:uid="{00000000-0005-0000-0000-0000F3CB0000}"/>
    <cellStyle name="Comma 6 14 4 2" xfId="47023" xr:uid="{00000000-0005-0000-0000-0000F4CB0000}"/>
    <cellStyle name="Comma 6 14 5" xfId="36578" xr:uid="{00000000-0005-0000-0000-0000F5CB0000}"/>
    <cellStyle name="Comma 6 15" xfId="7636" xr:uid="{00000000-0005-0000-0000-0000F6CB0000}"/>
    <cellStyle name="Comma 6 15 2" xfId="26040" xr:uid="{00000000-0005-0000-0000-0000F7CB0000}"/>
    <cellStyle name="Comma 6 15 2 2" xfId="57423" xr:uid="{00000000-0005-0000-0000-0000F8CB0000}"/>
    <cellStyle name="Comma 6 15 3" xfId="18267" xr:uid="{00000000-0005-0000-0000-0000F9CB0000}"/>
    <cellStyle name="Comma 6 15 3 2" xfId="49650" xr:uid="{00000000-0005-0000-0000-0000FACB0000}"/>
    <cellStyle name="Comma 6 15 4" xfId="39210" xr:uid="{00000000-0005-0000-0000-0000FBCB0000}"/>
    <cellStyle name="Comma 6 16" xfId="10939" xr:uid="{00000000-0005-0000-0000-0000FCCB0000}"/>
    <cellStyle name="Comma 6 16 2" xfId="20786" xr:uid="{00000000-0005-0000-0000-0000FDCB0000}"/>
    <cellStyle name="Comma 6 16 2 2" xfId="52169" xr:uid="{00000000-0005-0000-0000-0000FECB0000}"/>
    <cellStyle name="Comma 6 16 3" xfId="42460" xr:uid="{00000000-0005-0000-0000-0000FFCB0000}"/>
    <cellStyle name="Comma 6 17" xfId="11079" xr:uid="{00000000-0005-0000-0000-000000CC0000}"/>
    <cellStyle name="Comma 6 17 2" xfId="11094" xr:uid="{00000000-0005-0000-0000-000001CC0000}"/>
    <cellStyle name="Comma 6 17 2 2" xfId="42483" xr:uid="{00000000-0005-0000-0000-000002CC0000}"/>
    <cellStyle name="Comma 6 17 3" xfId="28668" xr:uid="{00000000-0005-0000-0000-000003CC0000}"/>
    <cellStyle name="Comma 6 17 3 2" xfId="60050" xr:uid="{00000000-0005-0000-0000-000004CC0000}"/>
    <cellStyle name="Comma 6 17 4" xfId="42480" xr:uid="{00000000-0005-0000-0000-000005CC0000}"/>
    <cellStyle name="Comma 6 18" xfId="10923" xr:uid="{00000000-0005-0000-0000-000006CC0000}"/>
    <cellStyle name="Comma 6 18 2" xfId="42456" xr:uid="{00000000-0005-0000-0000-000007CC0000}"/>
    <cellStyle name="Comma 6 19" xfId="13010" xr:uid="{00000000-0005-0000-0000-000008CC0000}"/>
    <cellStyle name="Comma 6 19 2" xfId="44396" xr:uid="{00000000-0005-0000-0000-000009CC0000}"/>
    <cellStyle name="Comma 6 2" xfId="2241" xr:uid="{00000000-0005-0000-0000-00000ACC0000}"/>
    <cellStyle name="Comma 6 2 10" xfId="2242" xr:uid="{00000000-0005-0000-0000-00000BCC0000}"/>
    <cellStyle name="Comma 6 2 10 2" xfId="4942" xr:uid="{00000000-0005-0000-0000-00000CCC0000}"/>
    <cellStyle name="Comma 6 2 10 2 2" xfId="10303" xr:uid="{00000000-0005-0000-0000-00000DCC0000}"/>
    <cellStyle name="Comma 6 2 10 2 2 2" xfId="23422" xr:uid="{00000000-0005-0000-0000-00000ECC0000}"/>
    <cellStyle name="Comma 6 2 10 2 2 2 2" xfId="54805" xr:uid="{00000000-0005-0000-0000-00000FCC0000}"/>
    <cellStyle name="Comma 6 2 10 2 2 3" xfId="41851" xr:uid="{00000000-0005-0000-0000-000010CC0000}"/>
    <cellStyle name="Comma 6 2 10 2 3" xfId="31304" xr:uid="{00000000-0005-0000-0000-000011CC0000}"/>
    <cellStyle name="Comma 6 2 10 2 3 2" xfId="62686" xr:uid="{00000000-0005-0000-0000-000012CC0000}"/>
    <cellStyle name="Comma 6 2 10 2 4" xfId="15647" xr:uid="{00000000-0005-0000-0000-000013CC0000}"/>
    <cellStyle name="Comma 6 2 10 2 4 2" xfId="47032" xr:uid="{00000000-0005-0000-0000-000014CC0000}"/>
    <cellStyle name="Comma 6 2 10 2 5" xfId="36587" xr:uid="{00000000-0005-0000-0000-000015CC0000}"/>
    <cellStyle name="Comma 6 2 10 3" xfId="7645" xr:uid="{00000000-0005-0000-0000-000016CC0000}"/>
    <cellStyle name="Comma 6 2 10 3 2" xfId="26049" xr:uid="{00000000-0005-0000-0000-000017CC0000}"/>
    <cellStyle name="Comma 6 2 10 3 2 2" xfId="57432" xr:uid="{00000000-0005-0000-0000-000018CC0000}"/>
    <cellStyle name="Comma 6 2 10 3 3" xfId="18276" xr:uid="{00000000-0005-0000-0000-000019CC0000}"/>
    <cellStyle name="Comma 6 2 10 3 3 2" xfId="49659" xr:uid="{00000000-0005-0000-0000-00001ACC0000}"/>
    <cellStyle name="Comma 6 2 10 3 4" xfId="39219" xr:uid="{00000000-0005-0000-0000-00001BCC0000}"/>
    <cellStyle name="Comma 6 2 10 4" xfId="20795" xr:uid="{00000000-0005-0000-0000-00001CCC0000}"/>
    <cellStyle name="Comma 6 2 10 4 2" xfId="52178" xr:uid="{00000000-0005-0000-0000-00001DCC0000}"/>
    <cellStyle name="Comma 6 2 10 5" xfId="28677" xr:uid="{00000000-0005-0000-0000-00001ECC0000}"/>
    <cellStyle name="Comma 6 2 10 5 2" xfId="60059" xr:uid="{00000000-0005-0000-0000-00001FCC0000}"/>
    <cellStyle name="Comma 6 2 10 6" xfId="13019" xr:uid="{00000000-0005-0000-0000-000020CC0000}"/>
    <cellStyle name="Comma 6 2 10 6 2" xfId="44405" xr:uid="{00000000-0005-0000-0000-000021CC0000}"/>
    <cellStyle name="Comma 6 2 10 7" xfId="33957" xr:uid="{00000000-0005-0000-0000-000022CC0000}"/>
    <cellStyle name="Comma 6 2 11" xfId="4941" xr:uid="{00000000-0005-0000-0000-000023CC0000}"/>
    <cellStyle name="Comma 6 2 11 2" xfId="10302" xr:uid="{00000000-0005-0000-0000-000024CC0000}"/>
    <cellStyle name="Comma 6 2 11 2 2" xfId="23421" xr:uid="{00000000-0005-0000-0000-000025CC0000}"/>
    <cellStyle name="Comma 6 2 11 2 2 2" xfId="54804" xr:uid="{00000000-0005-0000-0000-000026CC0000}"/>
    <cellStyle name="Comma 6 2 11 2 3" xfId="41850" xr:uid="{00000000-0005-0000-0000-000027CC0000}"/>
    <cellStyle name="Comma 6 2 11 3" xfId="31303" xr:uid="{00000000-0005-0000-0000-000028CC0000}"/>
    <cellStyle name="Comma 6 2 11 3 2" xfId="62685" xr:uid="{00000000-0005-0000-0000-000029CC0000}"/>
    <cellStyle name="Comma 6 2 11 4" xfId="15646" xr:uid="{00000000-0005-0000-0000-00002ACC0000}"/>
    <cellStyle name="Comma 6 2 11 4 2" xfId="47031" xr:uid="{00000000-0005-0000-0000-00002BCC0000}"/>
    <cellStyle name="Comma 6 2 11 5" xfId="36586" xr:uid="{00000000-0005-0000-0000-00002CCC0000}"/>
    <cellStyle name="Comma 6 2 12" xfId="7644" xr:uid="{00000000-0005-0000-0000-00002DCC0000}"/>
    <cellStyle name="Comma 6 2 12 2" xfId="26048" xr:uid="{00000000-0005-0000-0000-00002ECC0000}"/>
    <cellStyle name="Comma 6 2 12 2 2" xfId="57431" xr:uid="{00000000-0005-0000-0000-00002FCC0000}"/>
    <cellStyle name="Comma 6 2 12 3" xfId="18275" xr:uid="{00000000-0005-0000-0000-000030CC0000}"/>
    <cellStyle name="Comma 6 2 12 3 2" xfId="49658" xr:uid="{00000000-0005-0000-0000-000031CC0000}"/>
    <cellStyle name="Comma 6 2 12 4" xfId="39218" xr:uid="{00000000-0005-0000-0000-000032CC0000}"/>
    <cellStyle name="Comma 6 2 13" xfId="20794" xr:uid="{00000000-0005-0000-0000-000033CC0000}"/>
    <cellStyle name="Comma 6 2 13 2" xfId="52177" xr:uid="{00000000-0005-0000-0000-000034CC0000}"/>
    <cellStyle name="Comma 6 2 14" xfId="28676" xr:uid="{00000000-0005-0000-0000-000035CC0000}"/>
    <cellStyle name="Comma 6 2 14 2" xfId="60058" xr:uid="{00000000-0005-0000-0000-000036CC0000}"/>
    <cellStyle name="Comma 6 2 15" xfId="13018" xr:uid="{00000000-0005-0000-0000-000037CC0000}"/>
    <cellStyle name="Comma 6 2 15 2" xfId="44404" xr:uid="{00000000-0005-0000-0000-000038CC0000}"/>
    <cellStyle name="Comma 6 2 16" xfId="33956" xr:uid="{00000000-0005-0000-0000-000039CC0000}"/>
    <cellStyle name="Comma 6 2 2" xfId="2243" xr:uid="{00000000-0005-0000-0000-00003ACC0000}"/>
    <cellStyle name="Comma 6 2 2 10" xfId="4943" xr:uid="{00000000-0005-0000-0000-00003BCC0000}"/>
    <cellStyle name="Comma 6 2 2 10 2" xfId="10304" xr:uid="{00000000-0005-0000-0000-00003CCC0000}"/>
    <cellStyle name="Comma 6 2 2 10 2 2" xfId="23423" xr:uid="{00000000-0005-0000-0000-00003DCC0000}"/>
    <cellStyle name="Comma 6 2 2 10 2 2 2" xfId="54806" xr:uid="{00000000-0005-0000-0000-00003ECC0000}"/>
    <cellStyle name="Comma 6 2 2 10 2 3" xfId="41852" xr:uid="{00000000-0005-0000-0000-00003FCC0000}"/>
    <cellStyle name="Comma 6 2 2 10 3" xfId="31305" xr:uid="{00000000-0005-0000-0000-000040CC0000}"/>
    <cellStyle name="Comma 6 2 2 10 3 2" xfId="62687" xr:uid="{00000000-0005-0000-0000-000041CC0000}"/>
    <cellStyle name="Comma 6 2 2 10 4" xfId="15648" xr:uid="{00000000-0005-0000-0000-000042CC0000}"/>
    <cellStyle name="Comma 6 2 2 10 4 2" xfId="47033" xr:uid="{00000000-0005-0000-0000-000043CC0000}"/>
    <cellStyle name="Comma 6 2 2 10 5" xfId="36588" xr:uid="{00000000-0005-0000-0000-000044CC0000}"/>
    <cellStyle name="Comma 6 2 2 11" xfId="7646" xr:uid="{00000000-0005-0000-0000-000045CC0000}"/>
    <cellStyle name="Comma 6 2 2 11 2" xfId="26050" xr:uid="{00000000-0005-0000-0000-000046CC0000}"/>
    <cellStyle name="Comma 6 2 2 11 2 2" xfId="57433" xr:uid="{00000000-0005-0000-0000-000047CC0000}"/>
    <cellStyle name="Comma 6 2 2 11 3" xfId="18277" xr:uid="{00000000-0005-0000-0000-000048CC0000}"/>
    <cellStyle name="Comma 6 2 2 11 3 2" xfId="49660" xr:uid="{00000000-0005-0000-0000-000049CC0000}"/>
    <cellStyle name="Comma 6 2 2 11 4" xfId="39220" xr:uid="{00000000-0005-0000-0000-00004ACC0000}"/>
    <cellStyle name="Comma 6 2 2 12" xfId="20796" xr:uid="{00000000-0005-0000-0000-00004BCC0000}"/>
    <cellStyle name="Comma 6 2 2 12 2" xfId="52179" xr:uid="{00000000-0005-0000-0000-00004CCC0000}"/>
    <cellStyle name="Comma 6 2 2 13" xfId="28678" xr:uid="{00000000-0005-0000-0000-00004DCC0000}"/>
    <cellStyle name="Comma 6 2 2 13 2" xfId="60060" xr:uid="{00000000-0005-0000-0000-00004ECC0000}"/>
    <cellStyle name="Comma 6 2 2 14" xfId="13020" xr:uid="{00000000-0005-0000-0000-00004FCC0000}"/>
    <cellStyle name="Comma 6 2 2 14 2" xfId="44406" xr:uid="{00000000-0005-0000-0000-000050CC0000}"/>
    <cellStyle name="Comma 6 2 2 15" xfId="33958" xr:uid="{00000000-0005-0000-0000-000051CC0000}"/>
    <cellStyle name="Comma 6 2 2 2" xfId="2244" xr:uid="{00000000-0005-0000-0000-000052CC0000}"/>
    <cellStyle name="Comma 6 2 2 2 10" xfId="33959" xr:uid="{00000000-0005-0000-0000-000053CC0000}"/>
    <cellStyle name="Comma 6 2 2 2 2" xfId="2245" xr:uid="{00000000-0005-0000-0000-000054CC0000}"/>
    <cellStyle name="Comma 6 2 2 2 2 2" xfId="2246" xr:uid="{00000000-0005-0000-0000-000055CC0000}"/>
    <cellStyle name="Comma 6 2 2 2 2 2 2" xfId="4946" xr:uid="{00000000-0005-0000-0000-000056CC0000}"/>
    <cellStyle name="Comma 6 2 2 2 2 2 2 2" xfId="10307" xr:uid="{00000000-0005-0000-0000-000057CC0000}"/>
    <cellStyle name="Comma 6 2 2 2 2 2 2 2 2" xfId="23426" xr:uid="{00000000-0005-0000-0000-000058CC0000}"/>
    <cellStyle name="Comma 6 2 2 2 2 2 2 2 2 2" xfId="54809" xr:uid="{00000000-0005-0000-0000-000059CC0000}"/>
    <cellStyle name="Comma 6 2 2 2 2 2 2 2 3" xfId="41855" xr:uid="{00000000-0005-0000-0000-00005ACC0000}"/>
    <cellStyle name="Comma 6 2 2 2 2 2 2 3" xfId="31308" xr:uid="{00000000-0005-0000-0000-00005BCC0000}"/>
    <cellStyle name="Comma 6 2 2 2 2 2 2 3 2" xfId="62690" xr:uid="{00000000-0005-0000-0000-00005CCC0000}"/>
    <cellStyle name="Comma 6 2 2 2 2 2 2 4" xfId="15651" xr:uid="{00000000-0005-0000-0000-00005DCC0000}"/>
    <cellStyle name="Comma 6 2 2 2 2 2 2 4 2" xfId="47036" xr:uid="{00000000-0005-0000-0000-00005ECC0000}"/>
    <cellStyle name="Comma 6 2 2 2 2 2 2 5" xfId="36591" xr:uid="{00000000-0005-0000-0000-00005FCC0000}"/>
    <cellStyle name="Comma 6 2 2 2 2 2 3" xfId="7649" xr:uid="{00000000-0005-0000-0000-000060CC0000}"/>
    <cellStyle name="Comma 6 2 2 2 2 2 3 2" xfId="26053" xr:uid="{00000000-0005-0000-0000-000061CC0000}"/>
    <cellStyle name="Comma 6 2 2 2 2 2 3 2 2" xfId="57436" xr:uid="{00000000-0005-0000-0000-000062CC0000}"/>
    <cellStyle name="Comma 6 2 2 2 2 2 3 3" xfId="18280" xr:uid="{00000000-0005-0000-0000-000063CC0000}"/>
    <cellStyle name="Comma 6 2 2 2 2 2 3 3 2" xfId="49663" xr:uid="{00000000-0005-0000-0000-000064CC0000}"/>
    <cellStyle name="Comma 6 2 2 2 2 2 3 4" xfId="39223" xr:uid="{00000000-0005-0000-0000-000065CC0000}"/>
    <cellStyle name="Comma 6 2 2 2 2 2 4" xfId="20799" xr:uid="{00000000-0005-0000-0000-000066CC0000}"/>
    <cellStyle name="Comma 6 2 2 2 2 2 4 2" xfId="52182" xr:uid="{00000000-0005-0000-0000-000067CC0000}"/>
    <cellStyle name="Comma 6 2 2 2 2 2 5" xfId="28681" xr:uid="{00000000-0005-0000-0000-000068CC0000}"/>
    <cellStyle name="Comma 6 2 2 2 2 2 5 2" xfId="60063" xr:uid="{00000000-0005-0000-0000-000069CC0000}"/>
    <cellStyle name="Comma 6 2 2 2 2 2 6" xfId="13023" xr:uid="{00000000-0005-0000-0000-00006ACC0000}"/>
    <cellStyle name="Comma 6 2 2 2 2 2 6 2" xfId="44409" xr:uid="{00000000-0005-0000-0000-00006BCC0000}"/>
    <cellStyle name="Comma 6 2 2 2 2 2 7" xfId="33961" xr:uid="{00000000-0005-0000-0000-00006CCC0000}"/>
    <cellStyle name="Comma 6 2 2 2 2 3" xfId="4945" xr:uid="{00000000-0005-0000-0000-00006DCC0000}"/>
    <cellStyle name="Comma 6 2 2 2 2 3 2" xfId="10306" xr:uid="{00000000-0005-0000-0000-00006ECC0000}"/>
    <cellStyle name="Comma 6 2 2 2 2 3 2 2" xfId="23425" xr:uid="{00000000-0005-0000-0000-00006FCC0000}"/>
    <cellStyle name="Comma 6 2 2 2 2 3 2 2 2" xfId="54808" xr:uid="{00000000-0005-0000-0000-000070CC0000}"/>
    <cellStyle name="Comma 6 2 2 2 2 3 2 3" xfId="41854" xr:uid="{00000000-0005-0000-0000-000071CC0000}"/>
    <cellStyle name="Comma 6 2 2 2 2 3 3" xfId="31307" xr:uid="{00000000-0005-0000-0000-000072CC0000}"/>
    <cellStyle name="Comma 6 2 2 2 2 3 3 2" xfId="62689" xr:uid="{00000000-0005-0000-0000-000073CC0000}"/>
    <cellStyle name="Comma 6 2 2 2 2 3 4" xfId="15650" xr:uid="{00000000-0005-0000-0000-000074CC0000}"/>
    <cellStyle name="Comma 6 2 2 2 2 3 4 2" xfId="47035" xr:uid="{00000000-0005-0000-0000-000075CC0000}"/>
    <cellStyle name="Comma 6 2 2 2 2 3 5" xfId="36590" xr:uid="{00000000-0005-0000-0000-000076CC0000}"/>
    <cellStyle name="Comma 6 2 2 2 2 4" xfId="7648" xr:uid="{00000000-0005-0000-0000-000077CC0000}"/>
    <cellStyle name="Comma 6 2 2 2 2 4 2" xfId="26052" xr:uid="{00000000-0005-0000-0000-000078CC0000}"/>
    <cellStyle name="Comma 6 2 2 2 2 4 2 2" xfId="57435" xr:uid="{00000000-0005-0000-0000-000079CC0000}"/>
    <cellStyle name="Comma 6 2 2 2 2 4 3" xfId="18279" xr:uid="{00000000-0005-0000-0000-00007ACC0000}"/>
    <cellStyle name="Comma 6 2 2 2 2 4 3 2" xfId="49662" xr:uid="{00000000-0005-0000-0000-00007BCC0000}"/>
    <cellStyle name="Comma 6 2 2 2 2 4 4" xfId="39222" xr:uid="{00000000-0005-0000-0000-00007CCC0000}"/>
    <cellStyle name="Comma 6 2 2 2 2 5" xfId="20798" xr:uid="{00000000-0005-0000-0000-00007DCC0000}"/>
    <cellStyle name="Comma 6 2 2 2 2 5 2" xfId="52181" xr:uid="{00000000-0005-0000-0000-00007ECC0000}"/>
    <cellStyle name="Comma 6 2 2 2 2 6" xfId="28680" xr:uid="{00000000-0005-0000-0000-00007FCC0000}"/>
    <cellStyle name="Comma 6 2 2 2 2 6 2" xfId="60062" xr:uid="{00000000-0005-0000-0000-000080CC0000}"/>
    <cellStyle name="Comma 6 2 2 2 2 7" xfId="13022" xr:uid="{00000000-0005-0000-0000-000081CC0000}"/>
    <cellStyle name="Comma 6 2 2 2 2 7 2" xfId="44408" xr:uid="{00000000-0005-0000-0000-000082CC0000}"/>
    <cellStyle name="Comma 6 2 2 2 2 8" xfId="33960" xr:uid="{00000000-0005-0000-0000-000083CC0000}"/>
    <cellStyle name="Comma 6 2 2 2 3" xfId="2247" xr:uid="{00000000-0005-0000-0000-000084CC0000}"/>
    <cellStyle name="Comma 6 2 2 2 3 2" xfId="4947" xr:uid="{00000000-0005-0000-0000-000085CC0000}"/>
    <cellStyle name="Comma 6 2 2 2 3 2 2" xfId="10308" xr:uid="{00000000-0005-0000-0000-000086CC0000}"/>
    <cellStyle name="Comma 6 2 2 2 3 2 2 2" xfId="23427" xr:uid="{00000000-0005-0000-0000-000087CC0000}"/>
    <cellStyle name="Comma 6 2 2 2 3 2 2 2 2" xfId="54810" xr:uid="{00000000-0005-0000-0000-000088CC0000}"/>
    <cellStyle name="Comma 6 2 2 2 3 2 2 3" xfId="41856" xr:uid="{00000000-0005-0000-0000-000089CC0000}"/>
    <cellStyle name="Comma 6 2 2 2 3 2 3" xfId="31309" xr:uid="{00000000-0005-0000-0000-00008ACC0000}"/>
    <cellStyle name="Comma 6 2 2 2 3 2 3 2" xfId="62691" xr:uid="{00000000-0005-0000-0000-00008BCC0000}"/>
    <cellStyle name="Comma 6 2 2 2 3 2 4" xfId="15652" xr:uid="{00000000-0005-0000-0000-00008CCC0000}"/>
    <cellStyle name="Comma 6 2 2 2 3 2 4 2" xfId="47037" xr:uid="{00000000-0005-0000-0000-00008DCC0000}"/>
    <cellStyle name="Comma 6 2 2 2 3 2 5" xfId="36592" xr:uid="{00000000-0005-0000-0000-00008ECC0000}"/>
    <cellStyle name="Comma 6 2 2 2 3 3" xfId="7650" xr:uid="{00000000-0005-0000-0000-00008FCC0000}"/>
    <cellStyle name="Comma 6 2 2 2 3 3 2" xfId="26054" xr:uid="{00000000-0005-0000-0000-000090CC0000}"/>
    <cellStyle name="Comma 6 2 2 2 3 3 2 2" xfId="57437" xr:uid="{00000000-0005-0000-0000-000091CC0000}"/>
    <cellStyle name="Comma 6 2 2 2 3 3 3" xfId="18281" xr:uid="{00000000-0005-0000-0000-000092CC0000}"/>
    <cellStyle name="Comma 6 2 2 2 3 3 3 2" xfId="49664" xr:uid="{00000000-0005-0000-0000-000093CC0000}"/>
    <cellStyle name="Comma 6 2 2 2 3 3 4" xfId="39224" xr:uid="{00000000-0005-0000-0000-000094CC0000}"/>
    <cellStyle name="Comma 6 2 2 2 3 4" xfId="20800" xr:uid="{00000000-0005-0000-0000-000095CC0000}"/>
    <cellStyle name="Comma 6 2 2 2 3 4 2" xfId="52183" xr:uid="{00000000-0005-0000-0000-000096CC0000}"/>
    <cellStyle name="Comma 6 2 2 2 3 5" xfId="28682" xr:uid="{00000000-0005-0000-0000-000097CC0000}"/>
    <cellStyle name="Comma 6 2 2 2 3 5 2" xfId="60064" xr:uid="{00000000-0005-0000-0000-000098CC0000}"/>
    <cellStyle name="Comma 6 2 2 2 3 6" xfId="13024" xr:uid="{00000000-0005-0000-0000-000099CC0000}"/>
    <cellStyle name="Comma 6 2 2 2 3 6 2" xfId="44410" xr:uid="{00000000-0005-0000-0000-00009ACC0000}"/>
    <cellStyle name="Comma 6 2 2 2 3 7" xfId="33962" xr:uid="{00000000-0005-0000-0000-00009BCC0000}"/>
    <cellStyle name="Comma 6 2 2 2 4" xfId="2248" xr:uid="{00000000-0005-0000-0000-00009CCC0000}"/>
    <cellStyle name="Comma 6 2 2 2 4 2" xfId="4948" xr:uid="{00000000-0005-0000-0000-00009DCC0000}"/>
    <cellStyle name="Comma 6 2 2 2 4 2 2" xfId="10309" xr:uid="{00000000-0005-0000-0000-00009ECC0000}"/>
    <cellStyle name="Comma 6 2 2 2 4 2 2 2" xfId="23428" xr:uid="{00000000-0005-0000-0000-00009FCC0000}"/>
    <cellStyle name="Comma 6 2 2 2 4 2 2 2 2" xfId="54811" xr:uid="{00000000-0005-0000-0000-0000A0CC0000}"/>
    <cellStyle name="Comma 6 2 2 2 4 2 2 3" xfId="41857" xr:uid="{00000000-0005-0000-0000-0000A1CC0000}"/>
    <cellStyle name="Comma 6 2 2 2 4 2 3" xfId="31310" xr:uid="{00000000-0005-0000-0000-0000A2CC0000}"/>
    <cellStyle name="Comma 6 2 2 2 4 2 3 2" xfId="62692" xr:uid="{00000000-0005-0000-0000-0000A3CC0000}"/>
    <cellStyle name="Comma 6 2 2 2 4 2 4" xfId="15653" xr:uid="{00000000-0005-0000-0000-0000A4CC0000}"/>
    <cellStyle name="Comma 6 2 2 2 4 2 4 2" xfId="47038" xr:uid="{00000000-0005-0000-0000-0000A5CC0000}"/>
    <cellStyle name="Comma 6 2 2 2 4 2 5" xfId="36593" xr:uid="{00000000-0005-0000-0000-0000A6CC0000}"/>
    <cellStyle name="Comma 6 2 2 2 4 3" xfId="7651" xr:uid="{00000000-0005-0000-0000-0000A7CC0000}"/>
    <cellStyle name="Comma 6 2 2 2 4 3 2" xfId="26055" xr:uid="{00000000-0005-0000-0000-0000A8CC0000}"/>
    <cellStyle name="Comma 6 2 2 2 4 3 2 2" xfId="57438" xr:uid="{00000000-0005-0000-0000-0000A9CC0000}"/>
    <cellStyle name="Comma 6 2 2 2 4 3 3" xfId="18282" xr:uid="{00000000-0005-0000-0000-0000AACC0000}"/>
    <cellStyle name="Comma 6 2 2 2 4 3 3 2" xfId="49665" xr:uid="{00000000-0005-0000-0000-0000ABCC0000}"/>
    <cellStyle name="Comma 6 2 2 2 4 3 4" xfId="39225" xr:uid="{00000000-0005-0000-0000-0000ACCC0000}"/>
    <cellStyle name="Comma 6 2 2 2 4 4" xfId="20801" xr:uid="{00000000-0005-0000-0000-0000ADCC0000}"/>
    <cellStyle name="Comma 6 2 2 2 4 4 2" xfId="52184" xr:uid="{00000000-0005-0000-0000-0000AECC0000}"/>
    <cellStyle name="Comma 6 2 2 2 4 5" xfId="28683" xr:uid="{00000000-0005-0000-0000-0000AFCC0000}"/>
    <cellStyle name="Comma 6 2 2 2 4 5 2" xfId="60065" xr:uid="{00000000-0005-0000-0000-0000B0CC0000}"/>
    <cellStyle name="Comma 6 2 2 2 4 6" xfId="13025" xr:uid="{00000000-0005-0000-0000-0000B1CC0000}"/>
    <cellStyle name="Comma 6 2 2 2 4 6 2" xfId="44411" xr:uid="{00000000-0005-0000-0000-0000B2CC0000}"/>
    <cellStyle name="Comma 6 2 2 2 4 7" xfId="33963" xr:uid="{00000000-0005-0000-0000-0000B3CC0000}"/>
    <cellStyle name="Comma 6 2 2 2 5" xfId="4944" xr:uid="{00000000-0005-0000-0000-0000B4CC0000}"/>
    <cellStyle name="Comma 6 2 2 2 5 2" xfId="10305" xr:uid="{00000000-0005-0000-0000-0000B5CC0000}"/>
    <cellStyle name="Comma 6 2 2 2 5 2 2" xfId="23424" xr:uid="{00000000-0005-0000-0000-0000B6CC0000}"/>
    <cellStyle name="Comma 6 2 2 2 5 2 2 2" xfId="54807" xr:uid="{00000000-0005-0000-0000-0000B7CC0000}"/>
    <cellStyle name="Comma 6 2 2 2 5 2 3" xfId="41853" xr:uid="{00000000-0005-0000-0000-0000B8CC0000}"/>
    <cellStyle name="Comma 6 2 2 2 5 3" xfId="31306" xr:uid="{00000000-0005-0000-0000-0000B9CC0000}"/>
    <cellStyle name="Comma 6 2 2 2 5 3 2" xfId="62688" xr:uid="{00000000-0005-0000-0000-0000BACC0000}"/>
    <cellStyle name="Comma 6 2 2 2 5 4" xfId="15649" xr:uid="{00000000-0005-0000-0000-0000BBCC0000}"/>
    <cellStyle name="Comma 6 2 2 2 5 4 2" xfId="47034" xr:uid="{00000000-0005-0000-0000-0000BCCC0000}"/>
    <cellStyle name="Comma 6 2 2 2 5 5" xfId="36589" xr:uid="{00000000-0005-0000-0000-0000BDCC0000}"/>
    <cellStyle name="Comma 6 2 2 2 6" xfId="7647" xr:uid="{00000000-0005-0000-0000-0000BECC0000}"/>
    <cellStyle name="Comma 6 2 2 2 6 2" xfId="26051" xr:uid="{00000000-0005-0000-0000-0000BFCC0000}"/>
    <cellStyle name="Comma 6 2 2 2 6 2 2" xfId="57434" xr:uid="{00000000-0005-0000-0000-0000C0CC0000}"/>
    <cellStyle name="Comma 6 2 2 2 6 3" xfId="18278" xr:uid="{00000000-0005-0000-0000-0000C1CC0000}"/>
    <cellStyle name="Comma 6 2 2 2 6 3 2" xfId="49661" xr:uid="{00000000-0005-0000-0000-0000C2CC0000}"/>
    <cellStyle name="Comma 6 2 2 2 6 4" xfId="39221" xr:uid="{00000000-0005-0000-0000-0000C3CC0000}"/>
    <cellStyle name="Comma 6 2 2 2 7" xfId="20797" xr:uid="{00000000-0005-0000-0000-0000C4CC0000}"/>
    <cellStyle name="Comma 6 2 2 2 7 2" xfId="52180" xr:uid="{00000000-0005-0000-0000-0000C5CC0000}"/>
    <cellStyle name="Comma 6 2 2 2 8" xfId="28679" xr:uid="{00000000-0005-0000-0000-0000C6CC0000}"/>
    <cellStyle name="Comma 6 2 2 2 8 2" xfId="60061" xr:uid="{00000000-0005-0000-0000-0000C7CC0000}"/>
    <cellStyle name="Comma 6 2 2 2 9" xfId="13021" xr:uid="{00000000-0005-0000-0000-0000C8CC0000}"/>
    <cellStyle name="Comma 6 2 2 2 9 2" xfId="44407" xr:uid="{00000000-0005-0000-0000-0000C9CC0000}"/>
    <cellStyle name="Comma 6 2 2 3" xfId="2249" xr:uid="{00000000-0005-0000-0000-0000CACC0000}"/>
    <cellStyle name="Comma 6 2 2 3 10" xfId="33964" xr:uid="{00000000-0005-0000-0000-0000CBCC0000}"/>
    <cellStyle name="Comma 6 2 2 3 2" xfId="2250" xr:uid="{00000000-0005-0000-0000-0000CCCC0000}"/>
    <cellStyle name="Comma 6 2 2 3 2 2" xfId="2251" xr:uid="{00000000-0005-0000-0000-0000CDCC0000}"/>
    <cellStyle name="Comma 6 2 2 3 2 2 2" xfId="4951" xr:uid="{00000000-0005-0000-0000-0000CECC0000}"/>
    <cellStyle name="Comma 6 2 2 3 2 2 2 2" xfId="10312" xr:uid="{00000000-0005-0000-0000-0000CFCC0000}"/>
    <cellStyle name="Comma 6 2 2 3 2 2 2 2 2" xfId="23431" xr:uid="{00000000-0005-0000-0000-0000D0CC0000}"/>
    <cellStyle name="Comma 6 2 2 3 2 2 2 2 2 2" xfId="54814" xr:uid="{00000000-0005-0000-0000-0000D1CC0000}"/>
    <cellStyle name="Comma 6 2 2 3 2 2 2 2 3" xfId="41860" xr:uid="{00000000-0005-0000-0000-0000D2CC0000}"/>
    <cellStyle name="Comma 6 2 2 3 2 2 2 3" xfId="31313" xr:uid="{00000000-0005-0000-0000-0000D3CC0000}"/>
    <cellStyle name="Comma 6 2 2 3 2 2 2 3 2" xfId="62695" xr:uid="{00000000-0005-0000-0000-0000D4CC0000}"/>
    <cellStyle name="Comma 6 2 2 3 2 2 2 4" xfId="15656" xr:uid="{00000000-0005-0000-0000-0000D5CC0000}"/>
    <cellStyle name="Comma 6 2 2 3 2 2 2 4 2" xfId="47041" xr:uid="{00000000-0005-0000-0000-0000D6CC0000}"/>
    <cellStyle name="Comma 6 2 2 3 2 2 2 5" xfId="36596" xr:uid="{00000000-0005-0000-0000-0000D7CC0000}"/>
    <cellStyle name="Comma 6 2 2 3 2 2 3" xfId="7654" xr:uid="{00000000-0005-0000-0000-0000D8CC0000}"/>
    <cellStyle name="Comma 6 2 2 3 2 2 3 2" xfId="26058" xr:uid="{00000000-0005-0000-0000-0000D9CC0000}"/>
    <cellStyle name="Comma 6 2 2 3 2 2 3 2 2" xfId="57441" xr:uid="{00000000-0005-0000-0000-0000DACC0000}"/>
    <cellStyle name="Comma 6 2 2 3 2 2 3 3" xfId="18285" xr:uid="{00000000-0005-0000-0000-0000DBCC0000}"/>
    <cellStyle name="Comma 6 2 2 3 2 2 3 3 2" xfId="49668" xr:uid="{00000000-0005-0000-0000-0000DCCC0000}"/>
    <cellStyle name="Comma 6 2 2 3 2 2 3 4" xfId="39228" xr:uid="{00000000-0005-0000-0000-0000DDCC0000}"/>
    <cellStyle name="Comma 6 2 2 3 2 2 4" xfId="20804" xr:uid="{00000000-0005-0000-0000-0000DECC0000}"/>
    <cellStyle name="Comma 6 2 2 3 2 2 4 2" xfId="52187" xr:uid="{00000000-0005-0000-0000-0000DFCC0000}"/>
    <cellStyle name="Comma 6 2 2 3 2 2 5" xfId="28686" xr:uid="{00000000-0005-0000-0000-0000E0CC0000}"/>
    <cellStyle name="Comma 6 2 2 3 2 2 5 2" xfId="60068" xr:uid="{00000000-0005-0000-0000-0000E1CC0000}"/>
    <cellStyle name="Comma 6 2 2 3 2 2 6" xfId="13028" xr:uid="{00000000-0005-0000-0000-0000E2CC0000}"/>
    <cellStyle name="Comma 6 2 2 3 2 2 6 2" xfId="44414" xr:uid="{00000000-0005-0000-0000-0000E3CC0000}"/>
    <cellStyle name="Comma 6 2 2 3 2 2 7" xfId="33966" xr:uid="{00000000-0005-0000-0000-0000E4CC0000}"/>
    <cellStyle name="Comma 6 2 2 3 2 3" xfId="4950" xr:uid="{00000000-0005-0000-0000-0000E5CC0000}"/>
    <cellStyle name="Comma 6 2 2 3 2 3 2" xfId="10311" xr:uid="{00000000-0005-0000-0000-0000E6CC0000}"/>
    <cellStyle name="Comma 6 2 2 3 2 3 2 2" xfId="23430" xr:uid="{00000000-0005-0000-0000-0000E7CC0000}"/>
    <cellStyle name="Comma 6 2 2 3 2 3 2 2 2" xfId="54813" xr:uid="{00000000-0005-0000-0000-0000E8CC0000}"/>
    <cellStyle name="Comma 6 2 2 3 2 3 2 3" xfId="41859" xr:uid="{00000000-0005-0000-0000-0000E9CC0000}"/>
    <cellStyle name="Comma 6 2 2 3 2 3 3" xfId="31312" xr:uid="{00000000-0005-0000-0000-0000EACC0000}"/>
    <cellStyle name="Comma 6 2 2 3 2 3 3 2" xfId="62694" xr:uid="{00000000-0005-0000-0000-0000EBCC0000}"/>
    <cellStyle name="Comma 6 2 2 3 2 3 4" xfId="15655" xr:uid="{00000000-0005-0000-0000-0000ECCC0000}"/>
    <cellStyle name="Comma 6 2 2 3 2 3 4 2" xfId="47040" xr:uid="{00000000-0005-0000-0000-0000EDCC0000}"/>
    <cellStyle name="Comma 6 2 2 3 2 3 5" xfId="36595" xr:uid="{00000000-0005-0000-0000-0000EECC0000}"/>
    <cellStyle name="Comma 6 2 2 3 2 4" xfId="7653" xr:uid="{00000000-0005-0000-0000-0000EFCC0000}"/>
    <cellStyle name="Comma 6 2 2 3 2 4 2" xfId="26057" xr:uid="{00000000-0005-0000-0000-0000F0CC0000}"/>
    <cellStyle name="Comma 6 2 2 3 2 4 2 2" xfId="57440" xr:uid="{00000000-0005-0000-0000-0000F1CC0000}"/>
    <cellStyle name="Comma 6 2 2 3 2 4 3" xfId="18284" xr:uid="{00000000-0005-0000-0000-0000F2CC0000}"/>
    <cellStyle name="Comma 6 2 2 3 2 4 3 2" xfId="49667" xr:uid="{00000000-0005-0000-0000-0000F3CC0000}"/>
    <cellStyle name="Comma 6 2 2 3 2 4 4" xfId="39227" xr:uid="{00000000-0005-0000-0000-0000F4CC0000}"/>
    <cellStyle name="Comma 6 2 2 3 2 5" xfId="20803" xr:uid="{00000000-0005-0000-0000-0000F5CC0000}"/>
    <cellStyle name="Comma 6 2 2 3 2 5 2" xfId="52186" xr:uid="{00000000-0005-0000-0000-0000F6CC0000}"/>
    <cellStyle name="Comma 6 2 2 3 2 6" xfId="28685" xr:uid="{00000000-0005-0000-0000-0000F7CC0000}"/>
    <cellStyle name="Comma 6 2 2 3 2 6 2" xfId="60067" xr:uid="{00000000-0005-0000-0000-0000F8CC0000}"/>
    <cellStyle name="Comma 6 2 2 3 2 7" xfId="13027" xr:uid="{00000000-0005-0000-0000-0000F9CC0000}"/>
    <cellStyle name="Comma 6 2 2 3 2 7 2" xfId="44413" xr:uid="{00000000-0005-0000-0000-0000FACC0000}"/>
    <cellStyle name="Comma 6 2 2 3 2 8" xfId="33965" xr:uid="{00000000-0005-0000-0000-0000FBCC0000}"/>
    <cellStyle name="Comma 6 2 2 3 3" xfId="2252" xr:uid="{00000000-0005-0000-0000-0000FCCC0000}"/>
    <cellStyle name="Comma 6 2 2 3 3 2" xfId="4952" xr:uid="{00000000-0005-0000-0000-0000FDCC0000}"/>
    <cellStyle name="Comma 6 2 2 3 3 2 2" xfId="10313" xr:uid="{00000000-0005-0000-0000-0000FECC0000}"/>
    <cellStyle name="Comma 6 2 2 3 3 2 2 2" xfId="23432" xr:uid="{00000000-0005-0000-0000-0000FFCC0000}"/>
    <cellStyle name="Comma 6 2 2 3 3 2 2 2 2" xfId="54815" xr:uid="{00000000-0005-0000-0000-000000CD0000}"/>
    <cellStyle name="Comma 6 2 2 3 3 2 2 3" xfId="41861" xr:uid="{00000000-0005-0000-0000-000001CD0000}"/>
    <cellStyle name="Comma 6 2 2 3 3 2 3" xfId="31314" xr:uid="{00000000-0005-0000-0000-000002CD0000}"/>
    <cellStyle name="Comma 6 2 2 3 3 2 3 2" xfId="62696" xr:uid="{00000000-0005-0000-0000-000003CD0000}"/>
    <cellStyle name="Comma 6 2 2 3 3 2 4" xfId="15657" xr:uid="{00000000-0005-0000-0000-000004CD0000}"/>
    <cellStyle name="Comma 6 2 2 3 3 2 4 2" xfId="47042" xr:uid="{00000000-0005-0000-0000-000005CD0000}"/>
    <cellStyle name="Comma 6 2 2 3 3 2 5" xfId="36597" xr:uid="{00000000-0005-0000-0000-000006CD0000}"/>
    <cellStyle name="Comma 6 2 2 3 3 3" xfId="7655" xr:uid="{00000000-0005-0000-0000-000007CD0000}"/>
    <cellStyle name="Comma 6 2 2 3 3 3 2" xfId="26059" xr:uid="{00000000-0005-0000-0000-000008CD0000}"/>
    <cellStyle name="Comma 6 2 2 3 3 3 2 2" xfId="57442" xr:uid="{00000000-0005-0000-0000-000009CD0000}"/>
    <cellStyle name="Comma 6 2 2 3 3 3 3" xfId="18286" xr:uid="{00000000-0005-0000-0000-00000ACD0000}"/>
    <cellStyle name="Comma 6 2 2 3 3 3 3 2" xfId="49669" xr:uid="{00000000-0005-0000-0000-00000BCD0000}"/>
    <cellStyle name="Comma 6 2 2 3 3 3 4" xfId="39229" xr:uid="{00000000-0005-0000-0000-00000CCD0000}"/>
    <cellStyle name="Comma 6 2 2 3 3 4" xfId="20805" xr:uid="{00000000-0005-0000-0000-00000DCD0000}"/>
    <cellStyle name="Comma 6 2 2 3 3 4 2" xfId="52188" xr:uid="{00000000-0005-0000-0000-00000ECD0000}"/>
    <cellStyle name="Comma 6 2 2 3 3 5" xfId="28687" xr:uid="{00000000-0005-0000-0000-00000FCD0000}"/>
    <cellStyle name="Comma 6 2 2 3 3 5 2" xfId="60069" xr:uid="{00000000-0005-0000-0000-000010CD0000}"/>
    <cellStyle name="Comma 6 2 2 3 3 6" xfId="13029" xr:uid="{00000000-0005-0000-0000-000011CD0000}"/>
    <cellStyle name="Comma 6 2 2 3 3 6 2" xfId="44415" xr:uid="{00000000-0005-0000-0000-000012CD0000}"/>
    <cellStyle name="Comma 6 2 2 3 3 7" xfId="33967" xr:uid="{00000000-0005-0000-0000-000013CD0000}"/>
    <cellStyle name="Comma 6 2 2 3 4" xfId="2253" xr:uid="{00000000-0005-0000-0000-000014CD0000}"/>
    <cellStyle name="Comma 6 2 2 3 4 2" xfId="4953" xr:uid="{00000000-0005-0000-0000-000015CD0000}"/>
    <cellStyle name="Comma 6 2 2 3 4 2 2" xfId="10314" xr:uid="{00000000-0005-0000-0000-000016CD0000}"/>
    <cellStyle name="Comma 6 2 2 3 4 2 2 2" xfId="23433" xr:uid="{00000000-0005-0000-0000-000017CD0000}"/>
    <cellStyle name="Comma 6 2 2 3 4 2 2 2 2" xfId="54816" xr:uid="{00000000-0005-0000-0000-000018CD0000}"/>
    <cellStyle name="Comma 6 2 2 3 4 2 2 3" xfId="41862" xr:uid="{00000000-0005-0000-0000-000019CD0000}"/>
    <cellStyle name="Comma 6 2 2 3 4 2 3" xfId="31315" xr:uid="{00000000-0005-0000-0000-00001ACD0000}"/>
    <cellStyle name="Comma 6 2 2 3 4 2 3 2" xfId="62697" xr:uid="{00000000-0005-0000-0000-00001BCD0000}"/>
    <cellStyle name="Comma 6 2 2 3 4 2 4" xfId="15658" xr:uid="{00000000-0005-0000-0000-00001CCD0000}"/>
    <cellStyle name="Comma 6 2 2 3 4 2 4 2" xfId="47043" xr:uid="{00000000-0005-0000-0000-00001DCD0000}"/>
    <cellStyle name="Comma 6 2 2 3 4 2 5" xfId="36598" xr:uid="{00000000-0005-0000-0000-00001ECD0000}"/>
    <cellStyle name="Comma 6 2 2 3 4 3" xfId="7656" xr:uid="{00000000-0005-0000-0000-00001FCD0000}"/>
    <cellStyle name="Comma 6 2 2 3 4 3 2" xfId="26060" xr:uid="{00000000-0005-0000-0000-000020CD0000}"/>
    <cellStyle name="Comma 6 2 2 3 4 3 2 2" xfId="57443" xr:uid="{00000000-0005-0000-0000-000021CD0000}"/>
    <cellStyle name="Comma 6 2 2 3 4 3 3" xfId="18287" xr:uid="{00000000-0005-0000-0000-000022CD0000}"/>
    <cellStyle name="Comma 6 2 2 3 4 3 3 2" xfId="49670" xr:uid="{00000000-0005-0000-0000-000023CD0000}"/>
    <cellStyle name="Comma 6 2 2 3 4 3 4" xfId="39230" xr:uid="{00000000-0005-0000-0000-000024CD0000}"/>
    <cellStyle name="Comma 6 2 2 3 4 4" xfId="20806" xr:uid="{00000000-0005-0000-0000-000025CD0000}"/>
    <cellStyle name="Comma 6 2 2 3 4 4 2" xfId="52189" xr:uid="{00000000-0005-0000-0000-000026CD0000}"/>
    <cellStyle name="Comma 6 2 2 3 4 5" xfId="28688" xr:uid="{00000000-0005-0000-0000-000027CD0000}"/>
    <cellStyle name="Comma 6 2 2 3 4 5 2" xfId="60070" xr:uid="{00000000-0005-0000-0000-000028CD0000}"/>
    <cellStyle name="Comma 6 2 2 3 4 6" xfId="13030" xr:uid="{00000000-0005-0000-0000-000029CD0000}"/>
    <cellStyle name="Comma 6 2 2 3 4 6 2" xfId="44416" xr:uid="{00000000-0005-0000-0000-00002ACD0000}"/>
    <cellStyle name="Comma 6 2 2 3 4 7" xfId="33968" xr:uid="{00000000-0005-0000-0000-00002BCD0000}"/>
    <cellStyle name="Comma 6 2 2 3 5" xfId="4949" xr:uid="{00000000-0005-0000-0000-00002CCD0000}"/>
    <cellStyle name="Comma 6 2 2 3 5 2" xfId="10310" xr:uid="{00000000-0005-0000-0000-00002DCD0000}"/>
    <cellStyle name="Comma 6 2 2 3 5 2 2" xfId="23429" xr:uid="{00000000-0005-0000-0000-00002ECD0000}"/>
    <cellStyle name="Comma 6 2 2 3 5 2 2 2" xfId="54812" xr:uid="{00000000-0005-0000-0000-00002FCD0000}"/>
    <cellStyle name="Comma 6 2 2 3 5 2 3" xfId="41858" xr:uid="{00000000-0005-0000-0000-000030CD0000}"/>
    <cellStyle name="Comma 6 2 2 3 5 3" xfId="31311" xr:uid="{00000000-0005-0000-0000-000031CD0000}"/>
    <cellStyle name="Comma 6 2 2 3 5 3 2" xfId="62693" xr:uid="{00000000-0005-0000-0000-000032CD0000}"/>
    <cellStyle name="Comma 6 2 2 3 5 4" xfId="15654" xr:uid="{00000000-0005-0000-0000-000033CD0000}"/>
    <cellStyle name="Comma 6 2 2 3 5 4 2" xfId="47039" xr:uid="{00000000-0005-0000-0000-000034CD0000}"/>
    <cellStyle name="Comma 6 2 2 3 5 5" xfId="36594" xr:uid="{00000000-0005-0000-0000-000035CD0000}"/>
    <cellStyle name="Comma 6 2 2 3 6" xfId="7652" xr:uid="{00000000-0005-0000-0000-000036CD0000}"/>
    <cellStyle name="Comma 6 2 2 3 6 2" xfId="26056" xr:uid="{00000000-0005-0000-0000-000037CD0000}"/>
    <cellStyle name="Comma 6 2 2 3 6 2 2" xfId="57439" xr:uid="{00000000-0005-0000-0000-000038CD0000}"/>
    <cellStyle name="Comma 6 2 2 3 6 3" xfId="18283" xr:uid="{00000000-0005-0000-0000-000039CD0000}"/>
    <cellStyle name="Comma 6 2 2 3 6 3 2" xfId="49666" xr:uid="{00000000-0005-0000-0000-00003ACD0000}"/>
    <cellStyle name="Comma 6 2 2 3 6 4" xfId="39226" xr:uid="{00000000-0005-0000-0000-00003BCD0000}"/>
    <cellStyle name="Comma 6 2 2 3 7" xfId="20802" xr:uid="{00000000-0005-0000-0000-00003CCD0000}"/>
    <cellStyle name="Comma 6 2 2 3 7 2" xfId="52185" xr:uid="{00000000-0005-0000-0000-00003DCD0000}"/>
    <cellStyle name="Comma 6 2 2 3 8" xfId="28684" xr:uid="{00000000-0005-0000-0000-00003ECD0000}"/>
    <cellStyle name="Comma 6 2 2 3 8 2" xfId="60066" xr:uid="{00000000-0005-0000-0000-00003FCD0000}"/>
    <cellStyle name="Comma 6 2 2 3 9" xfId="13026" xr:uid="{00000000-0005-0000-0000-000040CD0000}"/>
    <cellStyle name="Comma 6 2 2 3 9 2" xfId="44412" xr:uid="{00000000-0005-0000-0000-000041CD0000}"/>
    <cellStyle name="Comma 6 2 2 4" xfId="2254" xr:uid="{00000000-0005-0000-0000-000042CD0000}"/>
    <cellStyle name="Comma 6 2 2 4 10" xfId="33969" xr:uid="{00000000-0005-0000-0000-000043CD0000}"/>
    <cellStyle name="Comma 6 2 2 4 2" xfId="2255" xr:uid="{00000000-0005-0000-0000-000044CD0000}"/>
    <cellStyle name="Comma 6 2 2 4 2 2" xfId="2256" xr:uid="{00000000-0005-0000-0000-000045CD0000}"/>
    <cellStyle name="Comma 6 2 2 4 2 2 2" xfId="4956" xr:uid="{00000000-0005-0000-0000-000046CD0000}"/>
    <cellStyle name="Comma 6 2 2 4 2 2 2 2" xfId="10317" xr:uid="{00000000-0005-0000-0000-000047CD0000}"/>
    <cellStyle name="Comma 6 2 2 4 2 2 2 2 2" xfId="23436" xr:uid="{00000000-0005-0000-0000-000048CD0000}"/>
    <cellStyle name="Comma 6 2 2 4 2 2 2 2 2 2" xfId="54819" xr:uid="{00000000-0005-0000-0000-000049CD0000}"/>
    <cellStyle name="Comma 6 2 2 4 2 2 2 2 3" xfId="41865" xr:uid="{00000000-0005-0000-0000-00004ACD0000}"/>
    <cellStyle name="Comma 6 2 2 4 2 2 2 3" xfId="31318" xr:uid="{00000000-0005-0000-0000-00004BCD0000}"/>
    <cellStyle name="Comma 6 2 2 4 2 2 2 3 2" xfId="62700" xr:uid="{00000000-0005-0000-0000-00004CCD0000}"/>
    <cellStyle name="Comma 6 2 2 4 2 2 2 4" xfId="15661" xr:uid="{00000000-0005-0000-0000-00004DCD0000}"/>
    <cellStyle name="Comma 6 2 2 4 2 2 2 4 2" xfId="47046" xr:uid="{00000000-0005-0000-0000-00004ECD0000}"/>
    <cellStyle name="Comma 6 2 2 4 2 2 2 5" xfId="36601" xr:uid="{00000000-0005-0000-0000-00004FCD0000}"/>
    <cellStyle name="Comma 6 2 2 4 2 2 3" xfId="7659" xr:uid="{00000000-0005-0000-0000-000050CD0000}"/>
    <cellStyle name="Comma 6 2 2 4 2 2 3 2" xfId="26063" xr:uid="{00000000-0005-0000-0000-000051CD0000}"/>
    <cellStyle name="Comma 6 2 2 4 2 2 3 2 2" xfId="57446" xr:uid="{00000000-0005-0000-0000-000052CD0000}"/>
    <cellStyle name="Comma 6 2 2 4 2 2 3 3" xfId="18290" xr:uid="{00000000-0005-0000-0000-000053CD0000}"/>
    <cellStyle name="Comma 6 2 2 4 2 2 3 3 2" xfId="49673" xr:uid="{00000000-0005-0000-0000-000054CD0000}"/>
    <cellStyle name="Comma 6 2 2 4 2 2 3 4" xfId="39233" xr:uid="{00000000-0005-0000-0000-000055CD0000}"/>
    <cellStyle name="Comma 6 2 2 4 2 2 4" xfId="20809" xr:uid="{00000000-0005-0000-0000-000056CD0000}"/>
    <cellStyle name="Comma 6 2 2 4 2 2 4 2" xfId="52192" xr:uid="{00000000-0005-0000-0000-000057CD0000}"/>
    <cellStyle name="Comma 6 2 2 4 2 2 5" xfId="28691" xr:uid="{00000000-0005-0000-0000-000058CD0000}"/>
    <cellStyle name="Comma 6 2 2 4 2 2 5 2" xfId="60073" xr:uid="{00000000-0005-0000-0000-000059CD0000}"/>
    <cellStyle name="Comma 6 2 2 4 2 2 6" xfId="13033" xr:uid="{00000000-0005-0000-0000-00005ACD0000}"/>
    <cellStyle name="Comma 6 2 2 4 2 2 6 2" xfId="44419" xr:uid="{00000000-0005-0000-0000-00005BCD0000}"/>
    <cellStyle name="Comma 6 2 2 4 2 2 7" xfId="33971" xr:uid="{00000000-0005-0000-0000-00005CCD0000}"/>
    <cellStyle name="Comma 6 2 2 4 2 3" xfId="4955" xr:uid="{00000000-0005-0000-0000-00005DCD0000}"/>
    <cellStyle name="Comma 6 2 2 4 2 3 2" xfId="10316" xr:uid="{00000000-0005-0000-0000-00005ECD0000}"/>
    <cellStyle name="Comma 6 2 2 4 2 3 2 2" xfId="23435" xr:uid="{00000000-0005-0000-0000-00005FCD0000}"/>
    <cellStyle name="Comma 6 2 2 4 2 3 2 2 2" xfId="54818" xr:uid="{00000000-0005-0000-0000-000060CD0000}"/>
    <cellStyle name="Comma 6 2 2 4 2 3 2 3" xfId="41864" xr:uid="{00000000-0005-0000-0000-000061CD0000}"/>
    <cellStyle name="Comma 6 2 2 4 2 3 3" xfId="31317" xr:uid="{00000000-0005-0000-0000-000062CD0000}"/>
    <cellStyle name="Comma 6 2 2 4 2 3 3 2" xfId="62699" xr:uid="{00000000-0005-0000-0000-000063CD0000}"/>
    <cellStyle name="Comma 6 2 2 4 2 3 4" xfId="15660" xr:uid="{00000000-0005-0000-0000-000064CD0000}"/>
    <cellStyle name="Comma 6 2 2 4 2 3 4 2" xfId="47045" xr:uid="{00000000-0005-0000-0000-000065CD0000}"/>
    <cellStyle name="Comma 6 2 2 4 2 3 5" xfId="36600" xr:uid="{00000000-0005-0000-0000-000066CD0000}"/>
    <cellStyle name="Comma 6 2 2 4 2 4" xfId="7658" xr:uid="{00000000-0005-0000-0000-000067CD0000}"/>
    <cellStyle name="Comma 6 2 2 4 2 4 2" xfId="26062" xr:uid="{00000000-0005-0000-0000-000068CD0000}"/>
    <cellStyle name="Comma 6 2 2 4 2 4 2 2" xfId="57445" xr:uid="{00000000-0005-0000-0000-000069CD0000}"/>
    <cellStyle name="Comma 6 2 2 4 2 4 3" xfId="18289" xr:uid="{00000000-0005-0000-0000-00006ACD0000}"/>
    <cellStyle name="Comma 6 2 2 4 2 4 3 2" xfId="49672" xr:uid="{00000000-0005-0000-0000-00006BCD0000}"/>
    <cellStyle name="Comma 6 2 2 4 2 4 4" xfId="39232" xr:uid="{00000000-0005-0000-0000-00006CCD0000}"/>
    <cellStyle name="Comma 6 2 2 4 2 5" xfId="20808" xr:uid="{00000000-0005-0000-0000-00006DCD0000}"/>
    <cellStyle name="Comma 6 2 2 4 2 5 2" xfId="52191" xr:uid="{00000000-0005-0000-0000-00006ECD0000}"/>
    <cellStyle name="Comma 6 2 2 4 2 6" xfId="28690" xr:uid="{00000000-0005-0000-0000-00006FCD0000}"/>
    <cellStyle name="Comma 6 2 2 4 2 6 2" xfId="60072" xr:uid="{00000000-0005-0000-0000-000070CD0000}"/>
    <cellStyle name="Comma 6 2 2 4 2 7" xfId="13032" xr:uid="{00000000-0005-0000-0000-000071CD0000}"/>
    <cellStyle name="Comma 6 2 2 4 2 7 2" xfId="44418" xr:uid="{00000000-0005-0000-0000-000072CD0000}"/>
    <cellStyle name="Comma 6 2 2 4 2 8" xfId="33970" xr:uid="{00000000-0005-0000-0000-000073CD0000}"/>
    <cellStyle name="Comma 6 2 2 4 3" xfId="2257" xr:uid="{00000000-0005-0000-0000-000074CD0000}"/>
    <cellStyle name="Comma 6 2 2 4 3 2" xfId="4957" xr:uid="{00000000-0005-0000-0000-000075CD0000}"/>
    <cellStyle name="Comma 6 2 2 4 3 2 2" xfId="10318" xr:uid="{00000000-0005-0000-0000-000076CD0000}"/>
    <cellStyle name="Comma 6 2 2 4 3 2 2 2" xfId="23437" xr:uid="{00000000-0005-0000-0000-000077CD0000}"/>
    <cellStyle name="Comma 6 2 2 4 3 2 2 2 2" xfId="54820" xr:uid="{00000000-0005-0000-0000-000078CD0000}"/>
    <cellStyle name="Comma 6 2 2 4 3 2 2 3" xfId="41866" xr:uid="{00000000-0005-0000-0000-000079CD0000}"/>
    <cellStyle name="Comma 6 2 2 4 3 2 3" xfId="31319" xr:uid="{00000000-0005-0000-0000-00007ACD0000}"/>
    <cellStyle name="Comma 6 2 2 4 3 2 3 2" xfId="62701" xr:uid="{00000000-0005-0000-0000-00007BCD0000}"/>
    <cellStyle name="Comma 6 2 2 4 3 2 4" xfId="15662" xr:uid="{00000000-0005-0000-0000-00007CCD0000}"/>
    <cellStyle name="Comma 6 2 2 4 3 2 4 2" xfId="47047" xr:uid="{00000000-0005-0000-0000-00007DCD0000}"/>
    <cellStyle name="Comma 6 2 2 4 3 2 5" xfId="36602" xr:uid="{00000000-0005-0000-0000-00007ECD0000}"/>
    <cellStyle name="Comma 6 2 2 4 3 3" xfId="7660" xr:uid="{00000000-0005-0000-0000-00007FCD0000}"/>
    <cellStyle name="Comma 6 2 2 4 3 3 2" xfId="26064" xr:uid="{00000000-0005-0000-0000-000080CD0000}"/>
    <cellStyle name="Comma 6 2 2 4 3 3 2 2" xfId="57447" xr:uid="{00000000-0005-0000-0000-000081CD0000}"/>
    <cellStyle name="Comma 6 2 2 4 3 3 3" xfId="18291" xr:uid="{00000000-0005-0000-0000-000082CD0000}"/>
    <cellStyle name="Comma 6 2 2 4 3 3 3 2" xfId="49674" xr:uid="{00000000-0005-0000-0000-000083CD0000}"/>
    <cellStyle name="Comma 6 2 2 4 3 3 4" xfId="39234" xr:uid="{00000000-0005-0000-0000-000084CD0000}"/>
    <cellStyle name="Comma 6 2 2 4 3 4" xfId="20810" xr:uid="{00000000-0005-0000-0000-000085CD0000}"/>
    <cellStyle name="Comma 6 2 2 4 3 4 2" xfId="52193" xr:uid="{00000000-0005-0000-0000-000086CD0000}"/>
    <cellStyle name="Comma 6 2 2 4 3 5" xfId="28692" xr:uid="{00000000-0005-0000-0000-000087CD0000}"/>
    <cellStyle name="Comma 6 2 2 4 3 5 2" xfId="60074" xr:uid="{00000000-0005-0000-0000-000088CD0000}"/>
    <cellStyle name="Comma 6 2 2 4 3 6" xfId="13034" xr:uid="{00000000-0005-0000-0000-000089CD0000}"/>
    <cellStyle name="Comma 6 2 2 4 3 6 2" xfId="44420" xr:uid="{00000000-0005-0000-0000-00008ACD0000}"/>
    <cellStyle name="Comma 6 2 2 4 3 7" xfId="33972" xr:uid="{00000000-0005-0000-0000-00008BCD0000}"/>
    <cellStyle name="Comma 6 2 2 4 4" xfId="2258" xr:uid="{00000000-0005-0000-0000-00008CCD0000}"/>
    <cellStyle name="Comma 6 2 2 4 4 2" xfId="4958" xr:uid="{00000000-0005-0000-0000-00008DCD0000}"/>
    <cellStyle name="Comma 6 2 2 4 4 2 2" xfId="10319" xr:uid="{00000000-0005-0000-0000-00008ECD0000}"/>
    <cellStyle name="Comma 6 2 2 4 4 2 2 2" xfId="23438" xr:uid="{00000000-0005-0000-0000-00008FCD0000}"/>
    <cellStyle name="Comma 6 2 2 4 4 2 2 2 2" xfId="54821" xr:uid="{00000000-0005-0000-0000-000090CD0000}"/>
    <cellStyle name="Comma 6 2 2 4 4 2 2 3" xfId="41867" xr:uid="{00000000-0005-0000-0000-000091CD0000}"/>
    <cellStyle name="Comma 6 2 2 4 4 2 3" xfId="31320" xr:uid="{00000000-0005-0000-0000-000092CD0000}"/>
    <cellStyle name="Comma 6 2 2 4 4 2 3 2" xfId="62702" xr:uid="{00000000-0005-0000-0000-000093CD0000}"/>
    <cellStyle name="Comma 6 2 2 4 4 2 4" xfId="15663" xr:uid="{00000000-0005-0000-0000-000094CD0000}"/>
    <cellStyle name="Comma 6 2 2 4 4 2 4 2" xfId="47048" xr:uid="{00000000-0005-0000-0000-000095CD0000}"/>
    <cellStyle name="Comma 6 2 2 4 4 2 5" xfId="36603" xr:uid="{00000000-0005-0000-0000-000096CD0000}"/>
    <cellStyle name="Comma 6 2 2 4 4 3" xfId="7661" xr:uid="{00000000-0005-0000-0000-000097CD0000}"/>
    <cellStyle name="Comma 6 2 2 4 4 3 2" xfId="26065" xr:uid="{00000000-0005-0000-0000-000098CD0000}"/>
    <cellStyle name="Comma 6 2 2 4 4 3 2 2" xfId="57448" xr:uid="{00000000-0005-0000-0000-000099CD0000}"/>
    <cellStyle name="Comma 6 2 2 4 4 3 3" xfId="18292" xr:uid="{00000000-0005-0000-0000-00009ACD0000}"/>
    <cellStyle name="Comma 6 2 2 4 4 3 3 2" xfId="49675" xr:uid="{00000000-0005-0000-0000-00009BCD0000}"/>
    <cellStyle name="Comma 6 2 2 4 4 3 4" xfId="39235" xr:uid="{00000000-0005-0000-0000-00009CCD0000}"/>
    <cellStyle name="Comma 6 2 2 4 4 4" xfId="20811" xr:uid="{00000000-0005-0000-0000-00009DCD0000}"/>
    <cellStyle name="Comma 6 2 2 4 4 4 2" xfId="52194" xr:uid="{00000000-0005-0000-0000-00009ECD0000}"/>
    <cellStyle name="Comma 6 2 2 4 4 5" xfId="28693" xr:uid="{00000000-0005-0000-0000-00009FCD0000}"/>
    <cellStyle name="Comma 6 2 2 4 4 5 2" xfId="60075" xr:uid="{00000000-0005-0000-0000-0000A0CD0000}"/>
    <cellStyle name="Comma 6 2 2 4 4 6" xfId="13035" xr:uid="{00000000-0005-0000-0000-0000A1CD0000}"/>
    <cellStyle name="Comma 6 2 2 4 4 6 2" xfId="44421" xr:uid="{00000000-0005-0000-0000-0000A2CD0000}"/>
    <cellStyle name="Comma 6 2 2 4 4 7" xfId="33973" xr:uid="{00000000-0005-0000-0000-0000A3CD0000}"/>
    <cellStyle name="Comma 6 2 2 4 5" xfId="4954" xr:uid="{00000000-0005-0000-0000-0000A4CD0000}"/>
    <cellStyle name="Comma 6 2 2 4 5 2" xfId="10315" xr:uid="{00000000-0005-0000-0000-0000A5CD0000}"/>
    <cellStyle name="Comma 6 2 2 4 5 2 2" xfId="23434" xr:uid="{00000000-0005-0000-0000-0000A6CD0000}"/>
    <cellStyle name="Comma 6 2 2 4 5 2 2 2" xfId="54817" xr:uid="{00000000-0005-0000-0000-0000A7CD0000}"/>
    <cellStyle name="Comma 6 2 2 4 5 2 3" xfId="41863" xr:uid="{00000000-0005-0000-0000-0000A8CD0000}"/>
    <cellStyle name="Comma 6 2 2 4 5 3" xfId="31316" xr:uid="{00000000-0005-0000-0000-0000A9CD0000}"/>
    <cellStyle name="Comma 6 2 2 4 5 3 2" xfId="62698" xr:uid="{00000000-0005-0000-0000-0000AACD0000}"/>
    <cellStyle name="Comma 6 2 2 4 5 4" xfId="15659" xr:uid="{00000000-0005-0000-0000-0000ABCD0000}"/>
    <cellStyle name="Comma 6 2 2 4 5 4 2" xfId="47044" xr:uid="{00000000-0005-0000-0000-0000ACCD0000}"/>
    <cellStyle name="Comma 6 2 2 4 5 5" xfId="36599" xr:uid="{00000000-0005-0000-0000-0000ADCD0000}"/>
    <cellStyle name="Comma 6 2 2 4 6" xfId="7657" xr:uid="{00000000-0005-0000-0000-0000AECD0000}"/>
    <cellStyle name="Comma 6 2 2 4 6 2" xfId="26061" xr:uid="{00000000-0005-0000-0000-0000AFCD0000}"/>
    <cellStyle name="Comma 6 2 2 4 6 2 2" xfId="57444" xr:uid="{00000000-0005-0000-0000-0000B0CD0000}"/>
    <cellStyle name="Comma 6 2 2 4 6 3" xfId="18288" xr:uid="{00000000-0005-0000-0000-0000B1CD0000}"/>
    <cellStyle name="Comma 6 2 2 4 6 3 2" xfId="49671" xr:uid="{00000000-0005-0000-0000-0000B2CD0000}"/>
    <cellStyle name="Comma 6 2 2 4 6 4" xfId="39231" xr:uid="{00000000-0005-0000-0000-0000B3CD0000}"/>
    <cellStyle name="Comma 6 2 2 4 7" xfId="20807" xr:uid="{00000000-0005-0000-0000-0000B4CD0000}"/>
    <cellStyle name="Comma 6 2 2 4 7 2" xfId="52190" xr:uid="{00000000-0005-0000-0000-0000B5CD0000}"/>
    <cellStyle name="Comma 6 2 2 4 8" xfId="28689" xr:uid="{00000000-0005-0000-0000-0000B6CD0000}"/>
    <cellStyle name="Comma 6 2 2 4 8 2" xfId="60071" xr:uid="{00000000-0005-0000-0000-0000B7CD0000}"/>
    <cellStyle name="Comma 6 2 2 4 9" xfId="13031" xr:uid="{00000000-0005-0000-0000-0000B8CD0000}"/>
    <cellStyle name="Comma 6 2 2 4 9 2" xfId="44417" xr:uid="{00000000-0005-0000-0000-0000B9CD0000}"/>
    <cellStyle name="Comma 6 2 2 5" xfId="2259" xr:uid="{00000000-0005-0000-0000-0000BACD0000}"/>
    <cellStyle name="Comma 6 2 2 5 10" xfId="33974" xr:uid="{00000000-0005-0000-0000-0000BBCD0000}"/>
    <cellStyle name="Comma 6 2 2 5 2" xfId="2260" xr:uid="{00000000-0005-0000-0000-0000BCCD0000}"/>
    <cellStyle name="Comma 6 2 2 5 2 2" xfId="2261" xr:uid="{00000000-0005-0000-0000-0000BDCD0000}"/>
    <cellStyle name="Comma 6 2 2 5 2 2 2" xfId="4961" xr:uid="{00000000-0005-0000-0000-0000BECD0000}"/>
    <cellStyle name="Comma 6 2 2 5 2 2 2 2" xfId="10322" xr:uid="{00000000-0005-0000-0000-0000BFCD0000}"/>
    <cellStyle name="Comma 6 2 2 5 2 2 2 2 2" xfId="23441" xr:uid="{00000000-0005-0000-0000-0000C0CD0000}"/>
    <cellStyle name="Comma 6 2 2 5 2 2 2 2 2 2" xfId="54824" xr:uid="{00000000-0005-0000-0000-0000C1CD0000}"/>
    <cellStyle name="Comma 6 2 2 5 2 2 2 2 3" xfId="41870" xr:uid="{00000000-0005-0000-0000-0000C2CD0000}"/>
    <cellStyle name="Comma 6 2 2 5 2 2 2 3" xfId="31323" xr:uid="{00000000-0005-0000-0000-0000C3CD0000}"/>
    <cellStyle name="Comma 6 2 2 5 2 2 2 3 2" xfId="62705" xr:uid="{00000000-0005-0000-0000-0000C4CD0000}"/>
    <cellStyle name="Comma 6 2 2 5 2 2 2 4" xfId="15666" xr:uid="{00000000-0005-0000-0000-0000C5CD0000}"/>
    <cellStyle name="Comma 6 2 2 5 2 2 2 4 2" xfId="47051" xr:uid="{00000000-0005-0000-0000-0000C6CD0000}"/>
    <cellStyle name="Comma 6 2 2 5 2 2 2 5" xfId="36606" xr:uid="{00000000-0005-0000-0000-0000C7CD0000}"/>
    <cellStyle name="Comma 6 2 2 5 2 2 3" xfId="7664" xr:uid="{00000000-0005-0000-0000-0000C8CD0000}"/>
    <cellStyle name="Comma 6 2 2 5 2 2 3 2" xfId="26068" xr:uid="{00000000-0005-0000-0000-0000C9CD0000}"/>
    <cellStyle name="Comma 6 2 2 5 2 2 3 2 2" xfId="57451" xr:uid="{00000000-0005-0000-0000-0000CACD0000}"/>
    <cellStyle name="Comma 6 2 2 5 2 2 3 3" xfId="18295" xr:uid="{00000000-0005-0000-0000-0000CBCD0000}"/>
    <cellStyle name="Comma 6 2 2 5 2 2 3 3 2" xfId="49678" xr:uid="{00000000-0005-0000-0000-0000CCCD0000}"/>
    <cellStyle name="Comma 6 2 2 5 2 2 3 4" xfId="39238" xr:uid="{00000000-0005-0000-0000-0000CDCD0000}"/>
    <cellStyle name="Comma 6 2 2 5 2 2 4" xfId="20814" xr:uid="{00000000-0005-0000-0000-0000CECD0000}"/>
    <cellStyle name="Comma 6 2 2 5 2 2 4 2" xfId="52197" xr:uid="{00000000-0005-0000-0000-0000CFCD0000}"/>
    <cellStyle name="Comma 6 2 2 5 2 2 5" xfId="28696" xr:uid="{00000000-0005-0000-0000-0000D0CD0000}"/>
    <cellStyle name="Comma 6 2 2 5 2 2 5 2" xfId="60078" xr:uid="{00000000-0005-0000-0000-0000D1CD0000}"/>
    <cellStyle name="Comma 6 2 2 5 2 2 6" xfId="13038" xr:uid="{00000000-0005-0000-0000-0000D2CD0000}"/>
    <cellStyle name="Comma 6 2 2 5 2 2 6 2" xfId="44424" xr:uid="{00000000-0005-0000-0000-0000D3CD0000}"/>
    <cellStyle name="Comma 6 2 2 5 2 2 7" xfId="33976" xr:uid="{00000000-0005-0000-0000-0000D4CD0000}"/>
    <cellStyle name="Comma 6 2 2 5 2 3" xfId="4960" xr:uid="{00000000-0005-0000-0000-0000D5CD0000}"/>
    <cellStyle name="Comma 6 2 2 5 2 3 2" xfId="10321" xr:uid="{00000000-0005-0000-0000-0000D6CD0000}"/>
    <cellStyle name="Comma 6 2 2 5 2 3 2 2" xfId="23440" xr:uid="{00000000-0005-0000-0000-0000D7CD0000}"/>
    <cellStyle name="Comma 6 2 2 5 2 3 2 2 2" xfId="54823" xr:uid="{00000000-0005-0000-0000-0000D8CD0000}"/>
    <cellStyle name="Comma 6 2 2 5 2 3 2 3" xfId="41869" xr:uid="{00000000-0005-0000-0000-0000D9CD0000}"/>
    <cellStyle name="Comma 6 2 2 5 2 3 3" xfId="31322" xr:uid="{00000000-0005-0000-0000-0000DACD0000}"/>
    <cellStyle name="Comma 6 2 2 5 2 3 3 2" xfId="62704" xr:uid="{00000000-0005-0000-0000-0000DBCD0000}"/>
    <cellStyle name="Comma 6 2 2 5 2 3 4" xfId="15665" xr:uid="{00000000-0005-0000-0000-0000DCCD0000}"/>
    <cellStyle name="Comma 6 2 2 5 2 3 4 2" xfId="47050" xr:uid="{00000000-0005-0000-0000-0000DDCD0000}"/>
    <cellStyle name="Comma 6 2 2 5 2 3 5" xfId="36605" xr:uid="{00000000-0005-0000-0000-0000DECD0000}"/>
    <cellStyle name="Comma 6 2 2 5 2 4" xfId="7663" xr:uid="{00000000-0005-0000-0000-0000DFCD0000}"/>
    <cellStyle name="Comma 6 2 2 5 2 4 2" xfId="26067" xr:uid="{00000000-0005-0000-0000-0000E0CD0000}"/>
    <cellStyle name="Comma 6 2 2 5 2 4 2 2" xfId="57450" xr:uid="{00000000-0005-0000-0000-0000E1CD0000}"/>
    <cellStyle name="Comma 6 2 2 5 2 4 3" xfId="18294" xr:uid="{00000000-0005-0000-0000-0000E2CD0000}"/>
    <cellStyle name="Comma 6 2 2 5 2 4 3 2" xfId="49677" xr:uid="{00000000-0005-0000-0000-0000E3CD0000}"/>
    <cellStyle name="Comma 6 2 2 5 2 4 4" xfId="39237" xr:uid="{00000000-0005-0000-0000-0000E4CD0000}"/>
    <cellStyle name="Comma 6 2 2 5 2 5" xfId="20813" xr:uid="{00000000-0005-0000-0000-0000E5CD0000}"/>
    <cellStyle name="Comma 6 2 2 5 2 5 2" xfId="52196" xr:uid="{00000000-0005-0000-0000-0000E6CD0000}"/>
    <cellStyle name="Comma 6 2 2 5 2 6" xfId="28695" xr:uid="{00000000-0005-0000-0000-0000E7CD0000}"/>
    <cellStyle name="Comma 6 2 2 5 2 6 2" xfId="60077" xr:uid="{00000000-0005-0000-0000-0000E8CD0000}"/>
    <cellStyle name="Comma 6 2 2 5 2 7" xfId="13037" xr:uid="{00000000-0005-0000-0000-0000E9CD0000}"/>
    <cellStyle name="Comma 6 2 2 5 2 7 2" xfId="44423" xr:uid="{00000000-0005-0000-0000-0000EACD0000}"/>
    <cellStyle name="Comma 6 2 2 5 2 8" xfId="33975" xr:uid="{00000000-0005-0000-0000-0000EBCD0000}"/>
    <cellStyle name="Comma 6 2 2 5 3" xfId="2262" xr:uid="{00000000-0005-0000-0000-0000ECCD0000}"/>
    <cellStyle name="Comma 6 2 2 5 3 2" xfId="4962" xr:uid="{00000000-0005-0000-0000-0000EDCD0000}"/>
    <cellStyle name="Comma 6 2 2 5 3 2 2" xfId="10323" xr:uid="{00000000-0005-0000-0000-0000EECD0000}"/>
    <cellStyle name="Comma 6 2 2 5 3 2 2 2" xfId="23442" xr:uid="{00000000-0005-0000-0000-0000EFCD0000}"/>
    <cellStyle name="Comma 6 2 2 5 3 2 2 2 2" xfId="54825" xr:uid="{00000000-0005-0000-0000-0000F0CD0000}"/>
    <cellStyle name="Comma 6 2 2 5 3 2 2 3" xfId="41871" xr:uid="{00000000-0005-0000-0000-0000F1CD0000}"/>
    <cellStyle name="Comma 6 2 2 5 3 2 3" xfId="31324" xr:uid="{00000000-0005-0000-0000-0000F2CD0000}"/>
    <cellStyle name="Comma 6 2 2 5 3 2 3 2" xfId="62706" xr:uid="{00000000-0005-0000-0000-0000F3CD0000}"/>
    <cellStyle name="Comma 6 2 2 5 3 2 4" xfId="15667" xr:uid="{00000000-0005-0000-0000-0000F4CD0000}"/>
    <cellStyle name="Comma 6 2 2 5 3 2 4 2" xfId="47052" xr:uid="{00000000-0005-0000-0000-0000F5CD0000}"/>
    <cellStyle name="Comma 6 2 2 5 3 2 5" xfId="36607" xr:uid="{00000000-0005-0000-0000-0000F6CD0000}"/>
    <cellStyle name="Comma 6 2 2 5 3 3" xfId="7665" xr:uid="{00000000-0005-0000-0000-0000F7CD0000}"/>
    <cellStyle name="Comma 6 2 2 5 3 3 2" xfId="26069" xr:uid="{00000000-0005-0000-0000-0000F8CD0000}"/>
    <cellStyle name="Comma 6 2 2 5 3 3 2 2" xfId="57452" xr:uid="{00000000-0005-0000-0000-0000F9CD0000}"/>
    <cellStyle name="Comma 6 2 2 5 3 3 3" xfId="18296" xr:uid="{00000000-0005-0000-0000-0000FACD0000}"/>
    <cellStyle name="Comma 6 2 2 5 3 3 3 2" xfId="49679" xr:uid="{00000000-0005-0000-0000-0000FBCD0000}"/>
    <cellStyle name="Comma 6 2 2 5 3 3 4" xfId="39239" xr:uid="{00000000-0005-0000-0000-0000FCCD0000}"/>
    <cellStyle name="Comma 6 2 2 5 3 4" xfId="20815" xr:uid="{00000000-0005-0000-0000-0000FDCD0000}"/>
    <cellStyle name="Comma 6 2 2 5 3 4 2" xfId="52198" xr:uid="{00000000-0005-0000-0000-0000FECD0000}"/>
    <cellStyle name="Comma 6 2 2 5 3 5" xfId="28697" xr:uid="{00000000-0005-0000-0000-0000FFCD0000}"/>
    <cellStyle name="Comma 6 2 2 5 3 5 2" xfId="60079" xr:uid="{00000000-0005-0000-0000-000000CE0000}"/>
    <cellStyle name="Comma 6 2 2 5 3 6" xfId="13039" xr:uid="{00000000-0005-0000-0000-000001CE0000}"/>
    <cellStyle name="Comma 6 2 2 5 3 6 2" xfId="44425" xr:uid="{00000000-0005-0000-0000-000002CE0000}"/>
    <cellStyle name="Comma 6 2 2 5 3 7" xfId="33977" xr:uid="{00000000-0005-0000-0000-000003CE0000}"/>
    <cellStyle name="Comma 6 2 2 5 4" xfId="2263" xr:uid="{00000000-0005-0000-0000-000004CE0000}"/>
    <cellStyle name="Comma 6 2 2 5 4 2" xfId="4963" xr:uid="{00000000-0005-0000-0000-000005CE0000}"/>
    <cellStyle name="Comma 6 2 2 5 4 2 2" xfId="10324" xr:uid="{00000000-0005-0000-0000-000006CE0000}"/>
    <cellStyle name="Comma 6 2 2 5 4 2 2 2" xfId="23443" xr:uid="{00000000-0005-0000-0000-000007CE0000}"/>
    <cellStyle name="Comma 6 2 2 5 4 2 2 2 2" xfId="54826" xr:uid="{00000000-0005-0000-0000-000008CE0000}"/>
    <cellStyle name="Comma 6 2 2 5 4 2 2 3" xfId="41872" xr:uid="{00000000-0005-0000-0000-000009CE0000}"/>
    <cellStyle name="Comma 6 2 2 5 4 2 3" xfId="31325" xr:uid="{00000000-0005-0000-0000-00000ACE0000}"/>
    <cellStyle name="Comma 6 2 2 5 4 2 3 2" xfId="62707" xr:uid="{00000000-0005-0000-0000-00000BCE0000}"/>
    <cellStyle name="Comma 6 2 2 5 4 2 4" xfId="15668" xr:uid="{00000000-0005-0000-0000-00000CCE0000}"/>
    <cellStyle name="Comma 6 2 2 5 4 2 4 2" xfId="47053" xr:uid="{00000000-0005-0000-0000-00000DCE0000}"/>
    <cellStyle name="Comma 6 2 2 5 4 2 5" xfId="36608" xr:uid="{00000000-0005-0000-0000-00000ECE0000}"/>
    <cellStyle name="Comma 6 2 2 5 4 3" xfId="7666" xr:uid="{00000000-0005-0000-0000-00000FCE0000}"/>
    <cellStyle name="Comma 6 2 2 5 4 3 2" xfId="26070" xr:uid="{00000000-0005-0000-0000-000010CE0000}"/>
    <cellStyle name="Comma 6 2 2 5 4 3 2 2" xfId="57453" xr:uid="{00000000-0005-0000-0000-000011CE0000}"/>
    <cellStyle name="Comma 6 2 2 5 4 3 3" xfId="18297" xr:uid="{00000000-0005-0000-0000-000012CE0000}"/>
    <cellStyle name="Comma 6 2 2 5 4 3 3 2" xfId="49680" xr:uid="{00000000-0005-0000-0000-000013CE0000}"/>
    <cellStyle name="Comma 6 2 2 5 4 3 4" xfId="39240" xr:uid="{00000000-0005-0000-0000-000014CE0000}"/>
    <cellStyle name="Comma 6 2 2 5 4 4" xfId="20816" xr:uid="{00000000-0005-0000-0000-000015CE0000}"/>
    <cellStyle name="Comma 6 2 2 5 4 4 2" xfId="52199" xr:uid="{00000000-0005-0000-0000-000016CE0000}"/>
    <cellStyle name="Comma 6 2 2 5 4 5" xfId="28698" xr:uid="{00000000-0005-0000-0000-000017CE0000}"/>
    <cellStyle name="Comma 6 2 2 5 4 5 2" xfId="60080" xr:uid="{00000000-0005-0000-0000-000018CE0000}"/>
    <cellStyle name="Comma 6 2 2 5 4 6" xfId="13040" xr:uid="{00000000-0005-0000-0000-000019CE0000}"/>
    <cellStyle name="Comma 6 2 2 5 4 6 2" xfId="44426" xr:uid="{00000000-0005-0000-0000-00001ACE0000}"/>
    <cellStyle name="Comma 6 2 2 5 4 7" xfId="33978" xr:uid="{00000000-0005-0000-0000-00001BCE0000}"/>
    <cellStyle name="Comma 6 2 2 5 5" xfId="4959" xr:uid="{00000000-0005-0000-0000-00001CCE0000}"/>
    <cellStyle name="Comma 6 2 2 5 5 2" xfId="10320" xr:uid="{00000000-0005-0000-0000-00001DCE0000}"/>
    <cellStyle name="Comma 6 2 2 5 5 2 2" xfId="23439" xr:uid="{00000000-0005-0000-0000-00001ECE0000}"/>
    <cellStyle name="Comma 6 2 2 5 5 2 2 2" xfId="54822" xr:uid="{00000000-0005-0000-0000-00001FCE0000}"/>
    <cellStyle name="Comma 6 2 2 5 5 2 3" xfId="41868" xr:uid="{00000000-0005-0000-0000-000020CE0000}"/>
    <cellStyle name="Comma 6 2 2 5 5 3" xfId="31321" xr:uid="{00000000-0005-0000-0000-000021CE0000}"/>
    <cellStyle name="Comma 6 2 2 5 5 3 2" xfId="62703" xr:uid="{00000000-0005-0000-0000-000022CE0000}"/>
    <cellStyle name="Comma 6 2 2 5 5 4" xfId="15664" xr:uid="{00000000-0005-0000-0000-000023CE0000}"/>
    <cellStyle name="Comma 6 2 2 5 5 4 2" xfId="47049" xr:uid="{00000000-0005-0000-0000-000024CE0000}"/>
    <cellStyle name="Comma 6 2 2 5 5 5" xfId="36604" xr:uid="{00000000-0005-0000-0000-000025CE0000}"/>
    <cellStyle name="Comma 6 2 2 5 6" xfId="7662" xr:uid="{00000000-0005-0000-0000-000026CE0000}"/>
    <cellStyle name="Comma 6 2 2 5 6 2" xfId="26066" xr:uid="{00000000-0005-0000-0000-000027CE0000}"/>
    <cellStyle name="Comma 6 2 2 5 6 2 2" xfId="57449" xr:uid="{00000000-0005-0000-0000-000028CE0000}"/>
    <cellStyle name="Comma 6 2 2 5 6 3" xfId="18293" xr:uid="{00000000-0005-0000-0000-000029CE0000}"/>
    <cellStyle name="Comma 6 2 2 5 6 3 2" xfId="49676" xr:uid="{00000000-0005-0000-0000-00002ACE0000}"/>
    <cellStyle name="Comma 6 2 2 5 6 4" xfId="39236" xr:uid="{00000000-0005-0000-0000-00002BCE0000}"/>
    <cellStyle name="Comma 6 2 2 5 7" xfId="20812" xr:uid="{00000000-0005-0000-0000-00002CCE0000}"/>
    <cellStyle name="Comma 6 2 2 5 7 2" xfId="52195" xr:uid="{00000000-0005-0000-0000-00002DCE0000}"/>
    <cellStyle name="Comma 6 2 2 5 8" xfId="28694" xr:uid="{00000000-0005-0000-0000-00002ECE0000}"/>
    <cellStyle name="Comma 6 2 2 5 8 2" xfId="60076" xr:uid="{00000000-0005-0000-0000-00002FCE0000}"/>
    <cellStyle name="Comma 6 2 2 5 9" xfId="13036" xr:uid="{00000000-0005-0000-0000-000030CE0000}"/>
    <cellStyle name="Comma 6 2 2 5 9 2" xfId="44422" xr:uid="{00000000-0005-0000-0000-000031CE0000}"/>
    <cellStyle name="Comma 6 2 2 6" xfId="2264" xr:uid="{00000000-0005-0000-0000-000032CE0000}"/>
    <cellStyle name="Comma 6 2 2 6 2" xfId="2265" xr:uid="{00000000-0005-0000-0000-000033CE0000}"/>
    <cellStyle name="Comma 6 2 2 6 2 2" xfId="4965" xr:uid="{00000000-0005-0000-0000-000034CE0000}"/>
    <cellStyle name="Comma 6 2 2 6 2 2 2" xfId="10326" xr:uid="{00000000-0005-0000-0000-000035CE0000}"/>
    <cellStyle name="Comma 6 2 2 6 2 2 2 2" xfId="23445" xr:uid="{00000000-0005-0000-0000-000036CE0000}"/>
    <cellStyle name="Comma 6 2 2 6 2 2 2 2 2" xfId="54828" xr:uid="{00000000-0005-0000-0000-000037CE0000}"/>
    <cellStyle name="Comma 6 2 2 6 2 2 2 3" xfId="41874" xr:uid="{00000000-0005-0000-0000-000038CE0000}"/>
    <cellStyle name="Comma 6 2 2 6 2 2 3" xfId="31327" xr:uid="{00000000-0005-0000-0000-000039CE0000}"/>
    <cellStyle name="Comma 6 2 2 6 2 2 3 2" xfId="62709" xr:uid="{00000000-0005-0000-0000-00003ACE0000}"/>
    <cellStyle name="Comma 6 2 2 6 2 2 4" xfId="15670" xr:uid="{00000000-0005-0000-0000-00003BCE0000}"/>
    <cellStyle name="Comma 6 2 2 6 2 2 4 2" xfId="47055" xr:uid="{00000000-0005-0000-0000-00003CCE0000}"/>
    <cellStyle name="Comma 6 2 2 6 2 2 5" xfId="36610" xr:uid="{00000000-0005-0000-0000-00003DCE0000}"/>
    <cellStyle name="Comma 6 2 2 6 2 3" xfId="7668" xr:uid="{00000000-0005-0000-0000-00003ECE0000}"/>
    <cellStyle name="Comma 6 2 2 6 2 3 2" xfId="26072" xr:uid="{00000000-0005-0000-0000-00003FCE0000}"/>
    <cellStyle name="Comma 6 2 2 6 2 3 2 2" xfId="57455" xr:uid="{00000000-0005-0000-0000-000040CE0000}"/>
    <cellStyle name="Comma 6 2 2 6 2 3 3" xfId="18299" xr:uid="{00000000-0005-0000-0000-000041CE0000}"/>
    <cellStyle name="Comma 6 2 2 6 2 3 3 2" xfId="49682" xr:uid="{00000000-0005-0000-0000-000042CE0000}"/>
    <cellStyle name="Comma 6 2 2 6 2 3 4" xfId="39242" xr:uid="{00000000-0005-0000-0000-000043CE0000}"/>
    <cellStyle name="Comma 6 2 2 6 2 4" xfId="20818" xr:uid="{00000000-0005-0000-0000-000044CE0000}"/>
    <cellStyle name="Comma 6 2 2 6 2 4 2" xfId="52201" xr:uid="{00000000-0005-0000-0000-000045CE0000}"/>
    <cellStyle name="Comma 6 2 2 6 2 5" xfId="28700" xr:uid="{00000000-0005-0000-0000-000046CE0000}"/>
    <cellStyle name="Comma 6 2 2 6 2 5 2" xfId="60082" xr:uid="{00000000-0005-0000-0000-000047CE0000}"/>
    <cellStyle name="Comma 6 2 2 6 2 6" xfId="13042" xr:uid="{00000000-0005-0000-0000-000048CE0000}"/>
    <cellStyle name="Comma 6 2 2 6 2 6 2" xfId="44428" xr:uid="{00000000-0005-0000-0000-000049CE0000}"/>
    <cellStyle name="Comma 6 2 2 6 2 7" xfId="33980" xr:uid="{00000000-0005-0000-0000-00004ACE0000}"/>
    <cellStyle name="Comma 6 2 2 6 3" xfId="2266" xr:uid="{00000000-0005-0000-0000-00004BCE0000}"/>
    <cellStyle name="Comma 6 2 2 6 3 2" xfId="4966" xr:uid="{00000000-0005-0000-0000-00004CCE0000}"/>
    <cellStyle name="Comma 6 2 2 6 3 2 2" xfId="10327" xr:uid="{00000000-0005-0000-0000-00004DCE0000}"/>
    <cellStyle name="Comma 6 2 2 6 3 2 2 2" xfId="23446" xr:uid="{00000000-0005-0000-0000-00004ECE0000}"/>
    <cellStyle name="Comma 6 2 2 6 3 2 2 2 2" xfId="54829" xr:uid="{00000000-0005-0000-0000-00004FCE0000}"/>
    <cellStyle name="Comma 6 2 2 6 3 2 2 3" xfId="41875" xr:uid="{00000000-0005-0000-0000-000050CE0000}"/>
    <cellStyle name="Comma 6 2 2 6 3 2 3" xfId="31328" xr:uid="{00000000-0005-0000-0000-000051CE0000}"/>
    <cellStyle name="Comma 6 2 2 6 3 2 3 2" xfId="62710" xr:uid="{00000000-0005-0000-0000-000052CE0000}"/>
    <cellStyle name="Comma 6 2 2 6 3 2 4" xfId="15671" xr:uid="{00000000-0005-0000-0000-000053CE0000}"/>
    <cellStyle name="Comma 6 2 2 6 3 2 4 2" xfId="47056" xr:uid="{00000000-0005-0000-0000-000054CE0000}"/>
    <cellStyle name="Comma 6 2 2 6 3 2 5" xfId="36611" xr:uid="{00000000-0005-0000-0000-000055CE0000}"/>
    <cellStyle name="Comma 6 2 2 6 3 3" xfId="7669" xr:uid="{00000000-0005-0000-0000-000056CE0000}"/>
    <cellStyle name="Comma 6 2 2 6 3 3 2" xfId="26073" xr:uid="{00000000-0005-0000-0000-000057CE0000}"/>
    <cellStyle name="Comma 6 2 2 6 3 3 2 2" xfId="57456" xr:uid="{00000000-0005-0000-0000-000058CE0000}"/>
    <cellStyle name="Comma 6 2 2 6 3 3 3" xfId="18300" xr:uid="{00000000-0005-0000-0000-000059CE0000}"/>
    <cellStyle name="Comma 6 2 2 6 3 3 3 2" xfId="49683" xr:uid="{00000000-0005-0000-0000-00005ACE0000}"/>
    <cellStyle name="Comma 6 2 2 6 3 3 4" xfId="39243" xr:uid="{00000000-0005-0000-0000-00005BCE0000}"/>
    <cellStyle name="Comma 6 2 2 6 3 4" xfId="20819" xr:uid="{00000000-0005-0000-0000-00005CCE0000}"/>
    <cellStyle name="Comma 6 2 2 6 3 4 2" xfId="52202" xr:uid="{00000000-0005-0000-0000-00005DCE0000}"/>
    <cellStyle name="Comma 6 2 2 6 3 5" xfId="28701" xr:uid="{00000000-0005-0000-0000-00005ECE0000}"/>
    <cellStyle name="Comma 6 2 2 6 3 5 2" xfId="60083" xr:uid="{00000000-0005-0000-0000-00005FCE0000}"/>
    <cellStyle name="Comma 6 2 2 6 3 6" xfId="13043" xr:uid="{00000000-0005-0000-0000-000060CE0000}"/>
    <cellStyle name="Comma 6 2 2 6 3 6 2" xfId="44429" xr:uid="{00000000-0005-0000-0000-000061CE0000}"/>
    <cellStyle name="Comma 6 2 2 6 3 7" xfId="33981" xr:uid="{00000000-0005-0000-0000-000062CE0000}"/>
    <cellStyle name="Comma 6 2 2 6 4" xfId="4964" xr:uid="{00000000-0005-0000-0000-000063CE0000}"/>
    <cellStyle name="Comma 6 2 2 6 4 2" xfId="10325" xr:uid="{00000000-0005-0000-0000-000064CE0000}"/>
    <cellStyle name="Comma 6 2 2 6 4 2 2" xfId="23444" xr:uid="{00000000-0005-0000-0000-000065CE0000}"/>
    <cellStyle name="Comma 6 2 2 6 4 2 2 2" xfId="54827" xr:uid="{00000000-0005-0000-0000-000066CE0000}"/>
    <cellStyle name="Comma 6 2 2 6 4 2 3" xfId="41873" xr:uid="{00000000-0005-0000-0000-000067CE0000}"/>
    <cellStyle name="Comma 6 2 2 6 4 3" xfId="31326" xr:uid="{00000000-0005-0000-0000-000068CE0000}"/>
    <cellStyle name="Comma 6 2 2 6 4 3 2" xfId="62708" xr:uid="{00000000-0005-0000-0000-000069CE0000}"/>
    <cellStyle name="Comma 6 2 2 6 4 4" xfId="15669" xr:uid="{00000000-0005-0000-0000-00006ACE0000}"/>
    <cellStyle name="Comma 6 2 2 6 4 4 2" xfId="47054" xr:uid="{00000000-0005-0000-0000-00006BCE0000}"/>
    <cellStyle name="Comma 6 2 2 6 4 5" xfId="36609" xr:uid="{00000000-0005-0000-0000-00006CCE0000}"/>
    <cellStyle name="Comma 6 2 2 6 5" xfId="7667" xr:uid="{00000000-0005-0000-0000-00006DCE0000}"/>
    <cellStyle name="Comma 6 2 2 6 5 2" xfId="26071" xr:uid="{00000000-0005-0000-0000-00006ECE0000}"/>
    <cellStyle name="Comma 6 2 2 6 5 2 2" xfId="57454" xr:uid="{00000000-0005-0000-0000-00006FCE0000}"/>
    <cellStyle name="Comma 6 2 2 6 5 3" xfId="18298" xr:uid="{00000000-0005-0000-0000-000070CE0000}"/>
    <cellStyle name="Comma 6 2 2 6 5 3 2" xfId="49681" xr:uid="{00000000-0005-0000-0000-000071CE0000}"/>
    <cellStyle name="Comma 6 2 2 6 5 4" xfId="39241" xr:uid="{00000000-0005-0000-0000-000072CE0000}"/>
    <cellStyle name="Comma 6 2 2 6 6" xfId="20817" xr:uid="{00000000-0005-0000-0000-000073CE0000}"/>
    <cellStyle name="Comma 6 2 2 6 6 2" xfId="52200" xr:uid="{00000000-0005-0000-0000-000074CE0000}"/>
    <cellStyle name="Comma 6 2 2 6 7" xfId="28699" xr:uid="{00000000-0005-0000-0000-000075CE0000}"/>
    <cellStyle name="Comma 6 2 2 6 7 2" xfId="60081" xr:uid="{00000000-0005-0000-0000-000076CE0000}"/>
    <cellStyle name="Comma 6 2 2 6 8" xfId="13041" xr:uid="{00000000-0005-0000-0000-000077CE0000}"/>
    <cellStyle name="Comma 6 2 2 6 8 2" xfId="44427" xr:uid="{00000000-0005-0000-0000-000078CE0000}"/>
    <cellStyle name="Comma 6 2 2 6 9" xfId="33979" xr:uid="{00000000-0005-0000-0000-000079CE0000}"/>
    <cellStyle name="Comma 6 2 2 7" xfId="2267" xr:uid="{00000000-0005-0000-0000-00007ACE0000}"/>
    <cellStyle name="Comma 6 2 2 7 2" xfId="2268" xr:uid="{00000000-0005-0000-0000-00007BCE0000}"/>
    <cellStyle name="Comma 6 2 2 7 2 2" xfId="4968" xr:uid="{00000000-0005-0000-0000-00007CCE0000}"/>
    <cellStyle name="Comma 6 2 2 7 2 2 2" xfId="10329" xr:uid="{00000000-0005-0000-0000-00007DCE0000}"/>
    <cellStyle name="Comma 6 2 2 7 2 2 2 2" xfId="23448" xr:uid="{00000000-0005-0000-0000-00007ECE0000}"/>
    <cellStyle name="Comma 6 2 2 7 2 2 2 2 2" xfId="54831" xr:uid="{00000000-0005-0000-0000-00007FCE0000}"/>
    <cellStyle name="Comma 6 2 2 7 2 2 2 3" xfId="41877" xr:uid="{00000000-0005-0000-0000-000080CE0000}"/>
    <cellStyle name="Comma 6 2 2 7 2 2 3" xfId="31330" xr:uid="{00000000-0005-0000-0000-000081CE0000}"/>
    <cellStyle name="Comma 6 2 2 7 2 2 3 2" xfId="62712" xr:uid="{00000000-0005-0000-0000-000082CE0000}"/>
    <cellStyle name="Comma 6 2 2 7 2 2 4" xfId="15673" xr:uid="{00000000-0005-0000-0000-000083CE0000}"/>
    <cellStyle name="Comma 6 2 2 7 2 2 4 2" xfId="47058" xr:uid="{00000000-0005-0000-0000-000084CE0000}"/>
    <cellStyle name="Comma 6 2 2 7 2 2 5" xfId="36613" xr:uid="{00000000-0005-0000-0000-000085CE0000}"/>
    <cellStyle name="Comma 6 2 2 7 2 3" xfId="7671" xr:uid="{00000000-0005-0000-0000-000086CE0000}"/>
    <cellStyle name="Comma 6 2 2 7 2 3 2" xfId="26075" xr:uid="{00000000-0005-0000-0000-000087CE0000}"/>
    <cellStyle name="Comma 6 2 2 7 2 3 2 2" xfId="57458" xr:uid="{00000000-0005-0000-0000-000088CE0000}"/>
    <cellStyle name="Comma 6 2 2 7 2 3 3" xfId="18302" xr:uid="{00000000-0005-0000-0000-000089CE0000}"/>
    <cellStyle name="Comma 6 2 2 7 2 3 3 2" xfId="49685" xr:uid="{00000000-0005-0000-0000-00008ACE0000}"/>
    <cellStyle name="Comma 6 2 2 7 2 3 4" xfId="39245" xr:uid="{00000000-0005-0000-0000-00008BCE0000}"/>
    <cellStyle name="Comma 6 2 2 7 2 4" xfId="20821" xr:uid="{00000000-0005-0000-0000-00008CCE0000}"/>
    <cellStyle name="Comma 6 2 2 7 2 4 2" xfId="52204" xr:uid="{00000000-0005-0000-0000-00008DCE0000}"/>
    <cellStyle name="Comma 6 2 2 7 2 5" xfId="28703" xr:uid="{00000000-0005-0000-0000-00008ECE0000}"/>
    <cellStyle name="Comma 6 2 2 7 2 5 2" xfId="60085" xr:uid="{00000000-0005-0000-0000-00008FCE0000}"/>
    <cellStyle name="Comma 6 2 2 7 2 6" xfId="13045" xr:uid="{00000000-0005-0000-0000-000090CE0000}"/>
    <cellStyle name="Comma 6 2 2 7 2 6 2" xfId="44431" xr:uid="{00000000-0005-0000-0000-000091CE0000}"/>
    <cellStyle name="Comma 6 2 2 7 2 7" xfId="33983" xr:uid="{00000000-0005-0000-0000-000092CE0000}"/>
    <cellStyle name="Comma 6 2 2 7 3" xfId="4967" xr:uid="{00000000-0005-0000-0000-000093CE0000}"/>
    <cellStyle name="Comma 6 2 2 7 3 2" xfId="10328" xr:uid="{00000000-0005-0000-0000-000094CE0000}"/>
    <cellStyle name="Comma 6 2 2 7 3 2 2" xfId="23447" xr:uid="{00000000-0005-0000-0000-000095CE0000}"/>
    <cellStyle name="Comma 6 2 2 7 3 2 2 2" xfId="54830" xr:uid="{00000000-0005-0000-0000-000096CE0000}"/>
    <cellStyle name="Comma 6 2 2 7 3 2 3" xfId="41876" xr:uid="{00000000-0005-0000-0000-000097CE0000}"/>
    <cellStyle name="Comma 6 2 2 7 3 3" xfId="31329" xr:uid="{00000000-0005-0000-0000-000098CE0000}"/>
    <cellStyle name="Comma 6 2 2 7 3 3 2" xfId="62711" xr:uid="{00000000-0005-0000-0000-000099CE0000}"/>
    <cellStyle name="Comma 6 2 2 7 3 4" xfId="15672" xr:uid="{00000000-0005-0000-0000-00009ACE0000}"/>
    <cellStyle name="Comma 6 2 2 7 3 4 2" xfId="47057" xr:uid="{00000000-0005-0000-0000-00009BCE0000}"/>
    <cellStyle name="Comma 6 2 2 7 3 5" xfId="36612" xr:uid="{00000000-0005-0000-0000-00009CCE0000}"/>
    <cellStyle name="Comma 6 2 2 7 4" xfId="7670" xr:uid="{00000000-0005-0000-0000-00009DCE0000}"/>
    <cellStyle name="Comma 6 2 2 7 4 2" xfId="26074" xr:uid="{00000000-0005-0000-0000-00009ECE0000}"/>
    <cellStyle name="Comma 6 2 2 7 4 2 2" xfId="57457" xr:uid="{00000000-0005-0000-0000-00009FCE0000}"/>
    <cellStyle name="Comma 6 2 2 7 4 3" xfId="18301" xr:uid="{00000000-0005-0000-0000-0000A0CE0000}"/>
    <cellStyle name="Comma 6 2 2 7 4 3 2" xfId="49684" xr:uid="{00000000-0005-0000-0000-0000A1CE0000}"/>
    <cellStyle name="Comma 6 2 2 7 4 4" xfId="39244" xr:uid="{00000000-0005-0000-0000-0000A2CE0000}"/>
    <cellStyle name="Comma 6 2 2 7 5" xfId="20820" xr:uid="{00000000-0005-0000-0000-0000A3CE0000}"/>
    <cellStyle name="Comma 6 2 2 7 5 2" xfId="52203" xr:uid="{00000000-0005-0000-0000-0000A4CE0000}"/>
    <cellStyle name="Comma 6 2 2 7 6" xfId="28702" xr:uid="{00000000-0005-0000-0000-0000A5CE0000}"/>
    <cellStyle name="Comma 6 2 2 7 6 2" xfId="60084" xr:uid="{00000000-0005-0000-0000-0000A6CE0000}"/>
    <cellStyle name="Comma 6 2 2 7 7" xfId="13044" xr:uid="{00000000-0005-0000-0000-0000A7CE0000}"/>
    <cellStyle name="Comma 6 2 2 7 7 2" xfId="44430" xr:uid="{00000000-0005-0000-0000-0000A8CE0000}"/>
    <cellStyle name="Comma 6 2 2 7 8" xfId="33982" xr:uid="{00000000-0005-0000-0000-0000A9CE0000}"/>
    <cellStyle name="Comma 6 2 2 8" xfId="2269" xr:uid="{00000000-0005-0000-0000-0000AACE0000}"/>
    <cellStyle name="Comma 6 2 2 8 2" xfId="4969" xr:uid="{00000000-0005-0000-0000-0000ABCE0000}"/>
    <cellStyle name="Comma 6 2 2 8 2 2" xfId="10330" xr:uid="{00000000-0005-0000-0000-0000ACCE0000}"/>
    <cellStyle name="Comma 6 2 2 8 2 2 2" xfId="23449" xr:uid="{00000000-0005-0000-0000-0000ADCE0000}"/>
    <cellStyle name="Comma 6 2 2 8 2 2 2 2" xfId="54832" xr:uid="{00000000-0005-0000-0000-0000AECE0000}"/>
    <cellStyle name="Comma 6 2 2 8 2 2 3" xfId="41878" xr:uid="{00000000-0005-0000-0000-0000AFCE0000}"/>
    <cellStyle name="Comma 6 2 2 8 2 3" xfId="31331" xr:uid="{00000000-0005-0000-0000-0000B0CE0000}"/>
    <cellStyle name="Comma 6 2 2 8 2 3 2" xfId="62713" xr:uid="{00000000-0005-0000-0000-0000B1CE0000}"/>
    <cellStyle name="Comma 6 2 2 8 2 4" xfId="15674" xr:uid="{00000000-0005-0000-0000-0000B2CE0000}"/>
    <cellStyle name="Comma 6 2 2 8 2 4 2" xfId="47059" xr:uid="{00000000-0005-0000-0000-0000B3CE0000}"/>
    <cellStyle name="Comma 6 2 2 8 2 5" xfId="36614" xr:uid="{00000000-0005-0000-0000-0000B4CE0000}"/>
    <cellStyle name="Comma 6 2 2 8 3" xfId="7672" xr:uid="{00000000-0005-0000-0000-0000B5CE0000}"/>
    <cellStyle name="Comma 6 2 2 8 3 2" xfId="26076" xr:uid="{00000000-0005-0000-0000-0000B6CE0000}"/>
    <cellStyle name="Comma 6 2 2 8 3 2 2" xfId="57459" xr:uid="{00000000-0005-0000-0000-0000B7CE0000}"/>
    <cellStyle name="Comma 6 2 2 8 3 3" xfId="18303" xr:uid="{00000000-0005-0000-0000-0000B8CE0000}"/>
    <cellStyle name="Comma 6 2 2 8 3 3 2" xfId="49686" xr:uid="{00000000-0005-0000-0000-0000B9CE0000}"/>
    <cellStyle name="Comma 6 2 2 8 3 4" xfId="39246" xr:uid="{00000000-0005-0000-0000-0000BACE0000}"/>
    <cellStyle name="Comma 6 2 2 8 4" xfId="20822" xr:uid="{00000000-0005-0000-0000-0000BBCE0000}"/>
    <cellStyle name="Comma 6 2 2 8 4 2" xfId="52205" xr:uid="{00000000-0005-0000-0000-0000BCCE0000}"/>
    <cellStyle name="Comma 6 2 2 8 5" xfId="28704" xr:uid="{00000000-0005-0000-0000-0000BDCE0000}"/>
    <cellStyle name="Comma 6 2 2 8 5 2" xfId="60086" xr:uid="{00000000-0005-0000-0000-0000BECE0000}"/>
    <cellStyle name="Comma 6 2 2 8 6" xfId="13046" xr:uid="{00000000-0005-0000-0000-0000BFCE0000}"/>
    <cellStyle name="Comma 6 2 2 8 6 2" xfId="44432" xr:uid="{00000000-0005-0000-0000-0000C0CE0000}"/>
    <cellStyle name="Comma 6 2 2 8 7" xfId="33984" xr:uid="{00000000-0005-0000-0000-0000C1CE0000}"/>
    <cellStyle name="Comma 6 2 2 9" xfId="2270" xr:uid="{00000000-0005-0000-0000-0000C2CE0000}"/>
    <cellStyle name="Comma 6 2 2 9 2" xfId="4970" xr:uid="{00000000-0005-0000-0000-0000C3CE0000}"/>
    <cellStyle name="Comma 6 2 2 9 2 2" xfId="10331" xr:uid="{00000000-0005-0000-0000-0000C4CE0000}"/>
    <cellStyle name="Comma 6 2 2 9 2 2 2" xfId="23450" xr:uid="{00000000-0005-0000-0000-0000C5CE0000}"/>
    <cellStyle name="Comma 6 2 2 9 2 2 2 2" xfId="54833" xr:uid="{00000000-0005-0000-0000-0000C6CE0000}"/>
    <cellStyle name="Comma 6 2 2 9 2 2 3" xfId="41879" xr:uid="{00000000-0005-0000-0000-0000C7CE0000}"/>
    <cellStyle name="Comma 6 2 2 9 2 3" xfId="31332" xr:uid="{00000000-0005-0000-0000-0000C8CE0000}"/>
    <cellStyle name="Comma 6 2 2 9 2 3 2" xfId="62714" xr:uid="{00000000-0005-0000-0000-0000C9CE0000}"/>
    <cellStyle name="Comma 6 2 2 9 2 4" xfId="15675" xr:uid="{00000000-0005-0000-0000-0000CACE0000}"/>
    <cellStyle name="Comma 6 2 2 9 2 4 2" xfId="47060" xr:uid="{00000000-0005-0000-0000-0000CBCE0000}"/>
    <cellStyle name="Comma 6 2 2 9 2 5" xfId="36615" xr:uid="{00000000-0005-0000-0000-0000CCCE0000}"/>
    <cellStyle name="Comma 6 2 2 9 3" xfId="7673" xr:uid="{00000000-0005-0000-0000-0000CDCE0000}"/>
    <cellStyle name="Comma 6 2 2 9 3 2" xfId="26077" xr:uid="{00000000-0005-0000-0000-0000CECE0000}"/>
    <cellStyle name="Comma 6 2 2 9 3 2 2" xfId="57460" xr:uid="{00000000-0005-0000-0000-0000CFCE0000}"/>
    <cellStyle name="Comma 6 2 2 9 3 3" xfId="18304" xr:uid="{00000000-0005-0000-0000-0000D0CE0000}"/>
    <cellStyle name="Comma 6 2 2 9 3 3 2" xfId="49687" xr:uid="{00000000-0005-0000-0000-0000D1CE0000}"/>
    <cellStyle name="Comma 6 2 2 9 3 4" xfId="39247" xr:uid="{00000000-0005-0000-0000-0000D2CE0000}"/>
    <cellStyle name="Comma 6 2 2 9 4" xfId="20823" xr:uid="{00000000-0005-0000-0000-0000D3CE0000}"/>
    <cellStyle name="Comma 6 2 2 9 4 2" xfId="52206" xr:uid="{00000000-0005-0000-0000-0000D4CE0000}"/>
    <cellStyle name="Comma 6 2 2 9 5" xfId="28705" xr:uid="{00000000-0005-0000-0000-0000D5CE0000}"/>
    <cellStyle name="Comma 6 2 2 9 5 2" xfId="60087" xr:uid="{00000000-0005-0000-0000-0000D6CE0000}"/>
    <cellStyle name="Comma 6 2 2 9 6" xfId="13047" xr:uid="{00000000-0005-0000-0000-0000D7CE0000}"/>
    <cellStyle name="Comma 6 2 2 9 6 2" xfId="44433" xr:uid="{00000000-0005-0000-0000-0000D8CE0000}"/>
    <cellStyle name="Comma 6 2 2 9 7" xfId="33985" xr:uid="{00000000-0005-0000-0000-0000D9CE0000}"/>
    <cellStyle name="Comma 6 2 3" xfId="2271" xr:uid="{00000000-0005-0000-0000-0000DACE0000}"/>
    <cellStyle name="Comma 6 2 3 10" xfId="33986" xr:uid="{00000000-0005-0000-0000-0000DBCE0000}"/>
    <cellStyle name="Comma 6 2 3 2" xfId="2272" xr:uid="{00000000-0005-0000-0000-0000DCCE0000}"/>
    <cellStyle name="Comma 6 2 3 2 2" xfId="2273" xr:uid="{00000000-0005-0000-0000-0000DDCE0000}"/>
    <cellStyle name="Comma 6 2 3 2 2 2" xfId="4973" xr:uid="{00000000-0005-0000-0000-0000DECE0000}"/>
    <cellStyle name="Comma 6 2 3 2 2 2 2" xfId="10334" xr:uid="{00000000-0005-0000-0000-0000DFCE0000}"/>
    <cellStyle name="Comma 6 2 3 2 2 2 2 2" xfId="23453" xr:uid="{00000000-0005-0000-0000-0000E0CE0000}"/>
    <cellStyle name="Comma 6 2 3 2 2 2 2 2 2" xfId="54836" xr:uid="{00000000-0005-0000-0000-0000E1CE0000}"/>
    <cellStyle name="Comma 6 2 3 2 2 2 2 3" xfId="41882" xr:uid="{00000000-0005-0000-0000-0000E2CE0000}"/>
    <cellStyle name="Comma 6 2 3 2 2 2 3" xfId="31335" xr:uid="{00000000-0005-0000-0000-0000E3CE0000}"/>
    <cellStyle name="Comma 6 2 3 2 2 2 3 2" xfId="62717" xr:uid="{00000000-0005-0000-0000-0000E4CE0000}"/>
    <cellStyle name="Comma 6 2 3 2 2 2 4" xfId="15678" xr:uid="{00000000-0005-0000-0000-0000E5CE0000}"/>
    <cellStyle name="Comma 6 2 3 2 2 2 4 2" xfId="47063" xr:uid="{00000000-0005-0000-0000-0000E6CE0000}"/>
    <cellStyle name="Comma 6 2 3 2 2 2 5" xfId="36618" xr:uid="{00000000-0005-0000-0000-0000E7CE0000}"/>
    <cellStyle name="Comma 6 2 3 2 2 3" xfId="7676" xr:uid="{00000000-0005-0000-0000-0000E8CE0000}"/>
    <cellStyle name="Comma 6 2 3 2 2 3 2" xfId="26080" xr:uid="{00000000-0005-0000-0000-0000E9CE0000}"/>
    <cellStyle name="Comma 6 2 3 2 2 3 2 2" xfId="57463" xr:uid="{00000000-0005-0000-0000-0000EACE0000}"/>
    <cellStyle name="Comma 6 2 3 2 2 3 3" xfId="18307" xr:uid="{00000000-0005-0000-0000-0000EBCE0000}"/>
    <cellStyle name="Comma 6 2 3 2 2 3 3 2" xfId="49690" xr:uid="{00000000-0005-0000-0000-0000ECCE0000}"/>
    <cellStyle name="Comma 6 2 3 2 2 3 4" xfId="39250" xr:uid="{00000000-0005-0000-0000-0000EDCE0000}"/>
    <cellStyle name="Comma 6 2 3 2 2 4" xfId="20826" xr:uid="{00000000-0005-0000-0000-0000EECE0000}"/>
    <cellStyle name="Comma 6 2 3 2 2 4 2" xfId="52209" xr:uid="{00000000-0005-0000-0000-0000EFCE0000}"/>
    <cellStyle name="Comma 6 2 3 2 2 5" xfId="28708" xr:uid="{00000000-0005-0000-0000-0000F0CE0000}"/>
    <cellStyle name="Comma 6 2 3 2 2 5 2" xfId="60090" xr:uid="{00000000-0005-0000-0000-0000F1CE0000}"/>
    <cellStyle name="Comma 6 2 3 2 2 6" xfId="13050" xr:uid="{00000000-0005-0000-0000-0000F2CE0000}"/>
    <cellStyle name="Comma 6 2 3 2 2 6 2" xfId="44436" xr:uid="{00000000-0005-0000-0000-0000F3CE0000}"/>
    <cellStyle name="Comma 6 2 3 2 2 7" xfId="33988" xr:uid="{00000000-0005-0000-0000-0000F4CE0000}"/>
    <cellStyle name="Comma 6 2 3 2 3" xfId="4972" xr:uid="{00000000-0005-0000-0000-0000F5CE0000}"/>
    <cellStyle name="Comma 6 2 3 2 3 2" xfId="10333" xr:uid="{00000000-0005-0000-0000-0000F6CE0000}"/>
    <cellStyle name="Comma 6 2 3 2 3 2 2" xfId="23452" xr:uid="{00000000-0005-0000-0000-0000F7CE0000}"/>
    <cellStyle name="Comma 6 2 3 2 3 2 2 2" xfId="54835" xr:uid="{00000000-0005-0000-0000-0000F8CE0000}"/>
    <cellStyle name="Comma 6 2 3 2 3 2 3" xfId="41881" xr:uid="{00000000-0005-0000-0000-0000F9CE0000}"/>
    <cellStyle name="Comma 6 2 3 2 3 3" xfId="31334" xr:uid="{00000000-0005-0000-0000-0000FACE0000}"/>
    <cellStyle name="Comma 6 2 3 2 3 3 2" xfId="62716" xr:uid="{00000000-0005-0000-0000-0000FBCE0000}"/>
    <cellStyle name="Comma 6 2 3 2 3 4" xfId="15677" xr:uid="{00000000-0005-0000-0000-0000FCCE0000}"/>
    <cellStyle name="Comma 6 2 3 2 3 4 2" xfId="47062" xr:uid="{00000000-0005-0000-0000-0000FDCE0000}"/>
    <cellStyle name="Comma 6 2 3 2 3 5" xfId="36617" xr:uid="{00000000-0005-0000-0000-0000FECE0000}"/>
    <cellStyle name="Comma 6 2 3 2 4" xfId="7675" xr:uid="{00000000-0005-0000-0000-0000FFCE0000}"/>
    <cellStyle name="Comma 6 2 3 2 4 2" xfId="26079" xr:uid="{00000000-0005-0000-0000-000000CF0000}"/>
    <cellStyle name="Comma 6 2 3 2 4 2 2" xfId="57462" xr:uid="{00000000-0005-0000-0000-000001CF0000}"/>
    <cellStyle name="Comma 6 2 3 2 4 3" xfId="18306" xr:uid="{00000000-0005-0000-0000-000002CF0000}"/>
    <cellStyle name="Comma 6 2 3 2 4 3 2" xfId="49689" xr:uid="{00000000-0005-0000-0000-000003CF0000}"/>
    <cellStyle name="Comma 6 2 3 2 4 4" xfId="39249" xr:uid="{00000000-0005-0000-0000-000004CF0000}"/>
    <cellStyle name="Comma 6 2 3 2 5" xfId="20825" xr:uid="{00000000-0005-0000-0000-000005CF0000}"/>
    <cellStyle name="Comma 6 2 3 2 5 2" xfId="52208" xr:uid="{00000000-0005-0000-0000-000006CF0000}"/>
    <cellStyle name="Comma 6 2 3 2 6" xfId="28707" xr:uid="{00000000-0005-0000-0000-000007CF0000}"/>
    <cellStyle name="Comma 6 2 3 2 6 2" xfId="60089" xr:uid="{00000000-0005-0000-0000-000008CF0000}"/>
    <cellStyle name="Comma 6 2 3 2 7" xfId="13049" xr:uid="{00000000-0005-0000-0000-000009CF0000}"/>
    <cellStyle name="Comma 6 2 3 2 7 2" xfId="44435" xr:uid="{00000000-0005-0000-0000-00000ACF0000}"/>
    <cellStyle name="Comma 6 2 3 2 8" xfId="33987" xr:uid="{00000000-0005-0000-0000-00000BCF0000}"/>
    <cellStyle name="Comma 6 2 3 3" xfId="2274" xr:uid="{00000000-0005-0000-0000-00000CCF0000}"/>
    <cellStyle name="Comma 6 2 3 3 2" xfId="4974" xr:uid="{00000000-0005-0000-0000-00000DCF0000}"/>
    <cellStyle name="Comma 6 2 3 3 2 2" xfId="10335" xr:uid="{00000000-0005-0000-0000-00000ECF0000}"/>
    <cellStyle name="Comma 6 2 3 3 2 2 2" xfId="23454" xr:uid="{00000000-0005-0000-0000-00000FCF0000}"/>
    <cellStyle name="Comma 6 2 3 3 2 2 2 2" xfId="54837" xr:uid="{00000000-0005-0000-0000-000010CF0000}"/>
    <cellStyle name="Comma 6 2 3 3 2 2 3" xfId="41883" xr:uid="{00000000-0005-0000-0000-000011CF0000}"/>
    <cellStyle name="Comma 6 2 3 3 2 3" xfId="31336" xr:uid="{00000000-0005-0000-0000-000012CF0000}"/>
    <cellStyle name="Comma 6 2 3 3 2 3 2" xfId="62718" xr:uid="{00000000-0005-0000-0000-000013CF0000}"/>
    <cellStyle name="Comma 6 2 3 3 2 4" xfId="15679" xr:uid="{00000000-0005-0000-0000-000014CF0000}"/>
    <cellStyle name="Comma 6 2 3 3 2 4 2" xfId="47064" xr:uid="{00000000-0005-0000-0000-000015CF0000}"/>
    <cellStyle name="Comma 6 2 3 3 2 5" xfId="36619" xr:uid="{00000000-0005-0000-0000-000016CF0000}"/>
    <cellStyle name="Comma 6 2 3 3 3" xfId="7677" xr:uid="{00000000-0005-0000-0000-000017CF0000}"/>
    <cellStyle name="Comma 6 2 3 3 3 2" xfId="26081" xr:uid="{00000000-0005-0000-0000-000018CF0000}"/>
    <cellStyle name="Comma 6 2 3 3 3 2 2" xfId="57464" xr:uid="{00000000-0005-0000-0000-000019CF0000}"/>
    <cellStyle name="Comma 6 2 3 3 3 3" xfId="18308" xr:uid="{00000000-0005-0000-0000-00001ACF0000}"/>
    <cellStyle name="Comma 6 2 3 3 3 3 2" xfId="49691" xr:uid="{00000000-0005-0000-0000-00001BCF0000}"/>
    <cellStyle name="Comma 6 2 3 3 3 4" xfId="39251" xr:uid="{00000000-0005-0000-0000-00001CCF0000}"/>
    <cellStyle name="Comma 6 2 3 3 4" xfId="20827" xr:uid="{00000000-0005-0000-0000-00001DCF0000}"/>
    <cellStyle name="Comma 6 2 3 3 4 2" xfId="52210" xr:uid="{00000000-0005-0000-0000-00001ECF0000}"/>
    <cellStyle name="Comma 6 2 3 3 5" xfId="28709" xr:uid="{00000000-0005-0000-0000-00001FCF0000}"/>
    <cellStyle name="Comma 6 2 3 3 5 2" xfId="60091" xr:uid="{00000000-0005-0000-0000-000020CF0000}"/>
    <cellStyle name="Comma 6 2 3 3 6" xfId="13051" xr:uid="{00000000-0005-0000-0000-000021CF0000}"/>
    <cellStyle name="Comma 6 2 3 3 6 2" xfId="44437" xr:uid="{00000000-0005-0000-0000-000022CF0000}"/>
    <cellStyle name="Comma 6 2 3 3 7" xfId="33989" xr:uid="{00000000-0005-0000-0000-000023CF0000}"/>
    <cellStyle name="Comma 6 2 3 4" xfId="2275" xr:uid="{00000000-0005-0000-0000-000024CF0000}"/>
    <cellStyle name="Comma 6 2 3 4 2" xfId="4975" xr:uid="{00000000-0005-0000-0000-000025CF0000}"/>
    <cellStyle name="Comma 6 2 3 4 2 2" xfId="10336" xr:uid="{00000000-0005-0000-0000-000026CF0000}"/>
    <cellStyle name="Comma 6 2 3 4 2 2 2" xfId="23455" xr:uid="{00000000-0005-0000-0000-000027CF0000}"/>
    <cellStyle name="Comma 6 2 3 4 2 2 2 2" xfId="54838" xr:uid="{00000000-0005-0000-0000-000028CF0000}"/>
    <cellStyle name="Comma 6 2 3 4 2 2 3" xfId="41884" xr:uid="{00000000-0005-0000-0000-000029CF0000}"/>
    <cellStyle name="Comma 6 2 3 4 2 3" xfId="31337" xr:uid="{00000000-0005-0000-0000-00002ACF0000}"/>
    <cellStyle name="Comma 6 2 3 4 2 3 2" xfId="62719" xr:uid="{00000000-0005-0000-0000-00002BCF0000}"/>
    <cellStyle name="Comma 6 2 3 4 2 4" xfId="15680" xr:uid="{00000000-0005-0000-0000-00002CCF0000}"/>
    <cellStyle name="Comma 6 2 3 4 2 4 2" xfId="47065" xr:uid="{00000000-0005-0000-0000-00002DCF0000}"/>
    <cellStyle name="Comma 6 2 3 4 2 5" xfId="36620" xr:uid="{00000000-0005-0000-0000-00002ECF0000}"/>
    <cellStyle name="Comma 6 2 3 4 3" xfId="7678" xr:uid="{00000000-0005-0000-0000-00002FCF0000}"/>
    <cellStyle name="Comma 6 2 3 4 3 2" xfId="26082" xr:uid="{00000000-0005-0000-0000-000030CF0000}"/>
    <cellStyle name="Comma 6 2 3 4 3 2 2" xfId="57465" xr:uid="{00000000-0005-0000-0000-000031CF0000}"/>
    <cellStyle name="Comma 6 2 3 4 3 3" xfId="18309" xr:uid="{00000000-0005-0000-0000-000032CF0000}"/>
    <cellStyle name="Comma 6 2 3 4 3 3 2" xfId="49692" xr:uid="{00000000-0005-0000-0000-000033CF0000}"/>
    <cellStyle name="Comma 6 2 3 4 3 4" xfId="39252" xr:uid="{00000000-0005-0000-0000-000034CF0000}"/>
    <cellStyle name="Comma 6 2 3 4 4" xfId="20828" xr:uid="{00000000-0005-0000-0000-000035CF0000}"/>
    <cellStyle name="Comma 6 2 3 4 4 2" xfId="52211" xr:uid="{00000000-0005-0000-0000-000036CF0000}"/>
    <cellStyle name="Comma 6 2 3 4 5" xfId="28710" xr:uid="{00000000-0005-0000-0000-000037CF0000}"/>
    <cellStyle name="Comma 6 2 3 4 5 2" xfId="60092" xr:uid="{00000000-0005-0000-0000-000038CF0000}"/>
    <cellStyle name="Comma 6 2 3 4 6" xfId="13052" xr:uid="{00000000-0005-0000-0000-000039CF0000}"/>
    <cellStyle name="Comma 6 2 3 4 6 2" xfId="44438" xr:uid="{00000000-0005-0000-0000-00003ACF0000}"/>
    <cellStyle name="Comma 6 2 3 4 7" xfId="33990" xr:uid="{00000000-0005-0000-0000-00003BCF0000}"/>
    <cellStyle name="Comma 6 2 3 5" xfId="4971" xr:uid="{00000000-0005-0000-0000-00003CCF0000}"/>
    <cellStyle name="Comma 6 2 3 5 2" xfId="10332" xr:uid="{00000000-0005-0000-0000-00003DCF0000}"/>
    <cellStyle name="Comma 6 2 3 5 2 2" xfId="23451" xr:uid="{00000000-0005-0000-0000-00003ECF0000}"/>
    <cellStyle name="Comma 6 2 3 5 2 2 2" xfId="54834" xr:uid="{00000000-0005-0000-0000-00003FCF0000}"/>
    <cellStyle name="Comma 6 2 3 5 2 3" xfId="41880" xr:uid="{00000000-0005-0000-0000-000040CF0000}"/>
    <cellStyle name="Comma 6 2 3 5 3" xfId="31333" xr:uid="{00000000-0005-0000-0000-000041CF0000}"/>
    <cellStyle name="Comma 6 2 3 5 3 2" xfId="62715" xr:uid="{00000000-0005-0000-0000-000042CF0000}"/>
    <cellStyle name="Comma 6 2 3 5 4" xfId="15676" xr:uid="{00000000-0005-0000-0000-000043CF0000}"/>
    <cellStyle name="Comma 6 2 3 5 4 2" xfId="47061" xr:uid="{00000000-0005-0000-0000-000044CF0000}"/>
    <cellStyle name="Comma 6 2 3 5 5" xfId="36616" xr:uid="{00000000-0005-0000-0000-000045CF0000}"/>
    <cellStyle name="Comma 6 2 3 6" xfId="7674" xr:uid="{00000000-0005-0000-0000-000046CF0000}"/>
    <cellStyle name="Comma 6 2 3 6 2" xfId="26078" xr:uid="{00000000-0005-0000-0000-000047CF0000}"/>
    <cellStyle name="Comma 6 2 3 6 2 2" xfId="57461" xr:uid="{00000000-0005-0000-0000-000048CF0000}"/>
    <cellStyle name="Comma 6 2 3 6 3" xfId="18305" xr:uid="{00000000-0005-0000-0000-000049CF0000}"/>
    <cellStyle name="Comma 6 2 3 6 3 2" xfId="49688" xr:uid="{00000000-0005-0000-0000-00004ACF0000}"/>
    <cellStyle name="Comma 6 2 3 6 4" xfId="39248" xr:uid="{00000000-0005-0000-0000-00004BCF0000}"/>
    <cellStyle name="Comma 6 2 3 7" xfId="20824" xr:uid="{00000000-0005-0000-0000-00004CCF0000}"/>
    <cellStyle name="Comma 6 2 3 7 2" xfId="52207" xr:uid="{00000000-0005-0000-0000-00004DCF0000}"/>
    <cellStyle name="Comma 6 2 3 8" xfId="28706" xr:uid="{00000000-0005-0000-0000-00004ECF0000}"/>
    <cellStyle name="Comma 6 2 3 8 2" xfId="60088" xr:uid="{00000000-0005-0000-0000-00004FCF0000}"/>
    <cellStyle name="Comma 6 2 3 9" xfId="13048" xr:uid="{00000000-0005-0000-0000-000050CF0000}"/>
    <cellStyle name="Comma 6 2 3 9 2" xfId="44434" xr:uid="{00000000-0005-0000-0000-000051CF0000}"/>
    <cellStyle name="Comma 6 2 4" xfId="2276" xr:uid="{00000000-0005-0000-0000-000052CF0000}"/>
    <cellStyle name="Comma 6 2 4 10" xfId="33991" xr:uid="{00000000-0005-0000-0000-000053CF0000}"/>
    <cellStyle name="Comma 6 2 4 2" xfId="2277" xr:uid="{00000000-0005-0000-0000-000054CF0000}"/>
    <cellStyle name="Comma 6 2 4 2 2" xfId="2278" xr:uid="{00000000-0005-0000-0000-000055CF0000}"/>
    <cellStyle name="Comma 6 2 4 2 2 2" xfId="4978" xr:uid="{00000000-0005-0000-0000-000056CF0000}"/>
    <cellStyle name="Comma 6 2 4 2 2 2 2" xfId="10339" xr:uid="{00000000-0005-0000-0000-000057CF0000}"/>
    <cellStyle name="Comma 6 2 4 2 2 2 2 2" xfId="23458" xr:uid="{00000000-0005-0000-0000-000058CF0000}"/>
    <cellStyle name="Comma 6 2 4 2 2 2 2 2 2" xfId="54841" xr:uid="{00000000-0005-0000-0000-000059CF0000}"/>
    <cellStyle name="Comma 6 2 4 2 2 2 2 3" xfId="41887" xr:uid="{00000000-0005-0000-0000-00005ACF0000}"/>
    <cellStyle name="Comma 6 2 4 2 2 2 3" xfId="31340" xr:uid="{00000000-0005-0000-0000-00005BCF0000}"/>
    <cellStyle name="Comma 6 2 4 2 2 2 3 2" xfId="62722" xr:uid="{00000000-0005-0000-0000-00005CCF0000}"/>
    <cellStyle name="Comma 6 2 4 2 2 2 4" xfId="15683" xr:uid="{00000000-0005-0000-0000-00005DCF0000}"/>
    <cellStyle name="Comma 6 2 4 2 2 2 4 2" xfId="47068" xr:uid="{00000000-0005-0000-0000-00005ECF0000}"/>
    <cellStyle name="Comma 6 2 4 2 2 2 5" xfId="36623" xr:uid="{00000000-0005-0000-0000-00005FCF0000}"/>
    <cellStyle name="Comma 6 2 4 2 2 3" xfId="7681" xr:uid="{00000000-0005-0000-0000-000060CF0000}"/>
    <cellStyle name="Comma 6 2 4 2 2 3 2" xfId="26085" xr:uid="{00000000-0005-0000-0000-000061CF0000}"/>
    <cellStyle name="Comma 6 2 4 2 2 3 2 2" xfId="57468" xr:uid="{00000000-0005-0000-0000-000062CF0000}"/>
    <cellStyle name="Comma 6 2 4 2 2 3 3" xfId="18312" xr:uid="{00000000-0005-0000-0000-000063CF0000}"/>
    <cellStyle name="Comma 6 2 4 2 2 3 3 2" xfId="49695" xr:uid="{00000000-0005-0000-0000-000064CF0000}"/>
    <cellStyle name="Comma 6 2 4 2 2 3 4" xfId="39255" xr:uid="{00000000-0005-0000-0000-000065CF0000}"/>
    <cellStyle name="Comma 6 2 4 2 2 4" xfId="20831" xr:uid="{00000000-0005-0000-0000-000066CF0000}"/>
    <cellStyle name="Comma 6 2 4 2 2 4 2" xfId="52214" xr:uid="{00000000-0005-0000-0000-000067CF0000}"/>
    <cellStyle name="Comma 6 2 4 2 2 5" xfId="28713" xr:uid="{00000000-0005-0000-0000-000068CF0000}"/>
    <cellStyle name="Comma 6 2 4 2 2 5 2" xfId="60095" xr:uid="{00000000-0005-0000-0000-000069CF0000}"/>
    <cellStyle name="Comma 6 2 4 2 2 6" xfId="13055" xr:uid="{00000000-0005-0000-0000-00006ACF0000}"/>
    <cellStyle name="Comma 6 2 4 2 2 6 2" xfId="44441" xr:uid="{00000000-0005-0000-0000-00006BCF0000}"/>
    <cellStyle name="Comma 6 2 4 2 2 7" xfId="33993" xr:uid="{00000000-0005-0000-0000-00006CCF0000}"/>
    <cellStyle name="Comma 6 2 4 2 3" xfId="4977" xr:uid="{00000000-0005-0000-0000-00006DCF0000}"/>
    <cellStyle name="Comma 6 2 4 2 3 2" xfId="10338" xr:uid="{00000000-0005-0000-0000-00006ECF0000}"/>
    <cellStyle name="Comma 6 2 4 2 3 2 2" xfId="23457" xr:uid="{00000000-0005-0000-0000-00006FCF0000}"/>
    <cellStyle name="Comma 6 2 4 2 3 2 2 2" xfId="54840" xr:uid="{00000000-0005-0000-0000-000070CF0000}"/>
    <cellStyle name="Comma 6 2 4 2 3 2 3" xfId="41886" xr:uid="{00000000-0005-0000-0000-000071CF0000}"/>
    <cellStyle name="Comma 6 2 4 2 3 3" xfId="31339" xr:uid="{00000000-0005-0000-0000-000072CF0000}"/>
    <cellStyle name="Comma 6 2 4 2 3 3 2" xfId="62721" xr:uid="{00000000-0005-0000-0000-000073CF0000}"/>
    <cellStyle name="Comma 6 2 4 2 3 4" xfId="15682" xr:uid="{00000000-0005-0000-0000-000074CF0000}"/>
    <cellStyle name="Comma 6 2 4 2 3 4 2" xfId="47067" xr:uid="{00000000-0005-0000-0000-000075CF0000}"/>
    <cellStyle name="Comma 6 2 4 2 3 5" xfId="36622" xr:uid="{00000000-0005-0000-0000-000076CF0000}"/>
    <cellStyle name="Comma 6 2 4 2 4" xfId="7680" xr:uid="{00000000-0005-0000-0000-000077CF0000}"/>
    <cellStyle name="Comma 6 2 4 2 4 2" xfId="26084" xr:uid="{00000000-0005-0000-0000-000078CF0000}"/>
    <cellStyle name="Comma 6 2 4 2 4 2 2" xfId="57467" xr:uid="{00000000-0005-0000-0000-000079CF0000}"/>
    <cellStyle name="Comma 6 2 4 2 4 3" xfId="18311" xr:uid="{00000000-0005-0000-0000-00007ACF0000}"/>
    <cellStyle name="Comma 6 2 4 2 4 3 2" xfId="49694" xr:uid="{00000000-0005-0000-0000-00007BCF0000}"/>
    <cellStyle name="Comma 6 2 4 2 4 4" xfId="39254" xr:uid="{00000000-0005-0000-0000-00007CCF0000}"/>
    <cellStyle name="Comma 6 2 4 2 5" xfId="20830" xr:uid="{00000000-0005-0000-0000-00007DCF0000}"/>
    <cellStyle name="Comma 6 2 4 2 5 2" xfId="52213" xr:uid="{00000000-0005-0000-0000-00007ECF0000}"/>
    <cellStyle name="Comma 6 2 4 2 6" xfId="28712" xr:uid="{00000000-0005-0000-0000-00007FCF0000}"/>
    <cellStyle name="Comma 6 2 4 2 6 2" xfId="60094" xr:uid="{00000000-0005-0000-0000-000080CF0000}"/>
    <cellStyle name="Comma 6 2 4 2 7" xfId="13054" xr:uid="{00000000-0005-0000-0000-000081CF0000}"/>
    <cellStyle name="Comma 6 2 4 2 7 2" xfId="44440" xr:uid="{00000000-0005-0000-0000-000082CF0000}"/>
    <cellStyle name="Comma 6 2 4 2 8" xfId="33992" xr:uid="{00000000-0005-0000-0000-000083CF0000}"/>
    <cellStyle name="Comma 6 2 4 3" xfId="2279" xr:uid="{00000000-0005-0000-0000-000084CF0000}"/>
    <cellStyle name="Comma 6 2 4 3 2" xfId="4979" xr:uid="{00000000-0005-0000-0000-000085CF0000}"/>
    <cellStyle name="Comma 6 2 4 3 2 2" xfId="10340" xr:uid="{00000000-0005-0000-0000-000086CF0000}"/>
    <cellStyle name="Comma 6 2 4 3 2 2 2" xfId="23459" xr:uid="{00000000-0005-0000-0000-000087CF0000}"/>
    <cellStyle name="Comma 6 2 4 3 2 2 2 2" xfId="54842" xr:uid="{00000000-0005-0000-0000-000088CF0000}"/>
    <cellStyle name="Comma 6 2 4 3 2 2 3" xfId="41888" xr:uid="{00000000-0005-0000-0000-000089CF0000}"/>
    <cellStyle name="Comma 6 2 4 3 2 3" xfId="31341" xr:uid="{00000000-0005-0000-0000-00008ACF0000}"/>
    <cellStyle name="Comma 6 2 4 3 2 3 2" xfId="62723" xr:uid="{00000000-0005-0000-0000-00008BCF0000}"/>
    <cellStyle name="Comma 6 2 4 3 2 4" xfId="15684" xr:uid="{00000000-0005-0000-0000-00008CCF0000}"/>
    <cellStyle name="Comma 6 2 4 3 2 4 2" xfId="47069" xr:uid="{00000000-0005-0000-0000-00008DCF0000}"/>
    <cellStyle name="Comma 6 2 4 3 2 5" xfId="36624" xr:uid="{00000000-0005-0000-0000-00008ECF0000}"/>
    <cellStyle name="Comma 6 2 4 3 3" xfId="7682" xr:uid="{00000000-0005-0000-0000-00008FCF0000}"/>
    <cellStyle name="Comma 6 2 4 3 3 2" xfId="26086" xr:uid="{00000000-0005-0000-0000-000090CF0000}"/>
    <cellStyle name="Comma 6 2 4 3 3 2 2" xfId="57469" xr:uid="{00000000-0005-0000-0000-000091CF0000}"/>
    <cellStyle name="Comma 6 2 4 3 3 3" xfId="18313" xr:uid="{00000000-0005-0000-0000-000092CF0000}"/>
    <cellStyle name="Comma 6 2 4 3 3 3 2" xfId="49696" xr:uid="{00000000-0005-0000-0000-000093CF0000}"/>
    <cellStyle name="Comma 6 2 4 3 3 4" xfId="39256" xr:uid="{00000000-0005-0000-0000-000094CF0000}"/>
    <cellStyle name="Comma 6 2 4 3 4" xfId="20832" xr:uid="{00000000-0005-0000-0000-000095CF0000}"/>
    <cellStyle name="Comma 6 2 4 3 4 2" xfId="52215" xr:uid="{00000000-0005-0000-0000-000096CF0000}"/>
    <cellStyle name="Comma 6 2 4 3 5" xfId="28714" xr:uid="{00000000-0005-0000-0000-000097CF0000}"/>
    <cellStyle name="Comma 6 2 4 3 5 2" xfId="60096" xr:uid="{00000000-0005-0000-0000-000098CF0000}"/>
    <cellStyle name="Comma 6 2 4 3 6" xfId="13056" xr:uid="{00000000-0005-0000-0000-000099CF0000}"/>
    <cellStyle name="Comma 6 2 4 3 6 2" xfId="44442" xr:uid="{00000000-0005-0000-0000-00009ACF0000}"/>
    <cellStyle name="Comma 6 2 4 3 7" xfId="33994" xr:uid="{00000000-0005-0000-0000-00009BCF0000}"/>
    <cellStyle name="Comma 6 2 4 4" xfId="2280" xr:uid="{00000000-0005-0000-0000-00009CCF0000}"/>
    <cellStyle name="Comma 6 2 4 4 2" xfId="4980" xr:uid="{00000000-0005-0000-0000-00009DCF0000}"/>
    <cellStyle name="Comma 6 2 4 4 2 2" xfId="10341" xr:uid="{00000000-0005-0000-0000-00009ECF0000}"/>
    <cellStyle name="Comma 6 2 4 4 2 2 2" xfId="23460" xr:uid="{00000000-0005-0000-0000-00009FCF0000}"/>
    <cellStyle name="Comma 6 2 4 4 2 2 2 2" xfId="54843" xr:uid="{00000000-0005-0000-0000-0000A0CF0000}"/>
    <cellStyle name="Comma 6 2 4 4 2 2 3" xfId="41889" xr:uid="{00000000-0005-0000-0000-0000A1CF0000}"/>
    <cellStyle name="Comma 6 2 4 4 2 3" xfId="31342" xr:uid="{00000000-0005-0000-0000-0000A2CF0000}"/>
    <cellStyle name="Comma 6 2 4 4 2 3 2" xfId="62724" xr:uid="{00000000-0005-0000-0000-0000A3CF0000}"/>
    <cellStyle name="Comma 6 2 4 4 2 4" xfId="15685" xr:uid="{00000000-0005-0000-0000-0000A4CF0000}"/>
    <cellStyle name="Comma 6 2 4 4 2 4 2" xfId="47070" xr:uid="{00000000-0005-0000-0000-0000A5CF0000}"/>
    <cellStyle name="Comma 6 2 4 4 2 5" xfId="36625" xr:uid="{00000000-0005-0000-0000-0000A6CF0000}"/>
    <cellStyle name="Comma 6 2 4 4 3" xfId="7683" xr:uid="{00000000-0005-0000-0000-0000A7CF0000}"/>
    <cellStyle name="Comma 6 2 4 4 3 2" xfId="26087" xr:uid="{00000000-0005-0000-0000-0000A8CF0000}"/>
    <cellStyle name="Comma 6 2 4 4 3 2 2" xfId="57470" xr:uid="{00000000-0005-0000-0000-0000A9CF0000}"/>
    <cellStyle name="Comma 6 2 4 4 3 3" xfId="18314" xr:uid="{00000000-0005-0000-0000-0000AACF0000}"/>
    <cellStyle name="Comma 6 2 4 4 3 3 2" xfId="49697" xr:uid="{00000000-0005-0000-0000-0000ABCF0000}"/>
    <cellStyle name="Comma 6 2 4 4 3 4" xfId="39257" xr:uid="{00000000-0005-0000-0000-0000ACCF0000}"/>
    <cellStyle name="Comma 6 2 4 4 4" xfId="20833" xr:uid="{00000000-0005-0000-0000-0000ADCF0000}"/>
    <cellStyle name="Comma 6 2 4 4 4 2" xfId="52216" xr:uid="{00000000-0005-0000-0000-0000AECF0000}"/>
    <cellStyle name="Comma 6 2 4 4 5" xfId="28715" xr:uid="{00000000-0005-0000-0000-0000AFCF0000}"/>
    <cellStyle name="Comma 6 2 4 4 5 2" xfId="60097" xr:uid="{00000000-0005-0000-0000-0000B0CF0000}"/>
    <cellStyle name="Comma 6 2 4 4 6" xfId="13057" xr:uid="{00000000-0005-0000-0000-0000B1CF0000}"/>
    <cellStyle name="Comma 6 2 4 4 6 2" xfId="44443" xr:uid="{00000000-0005-0000-0000-0000B2CF0000}"/>
    <cellStyle name="Comma 6 2 4 4 7" xfId="33995" xr:uid="{00000000-0005-0000-0000-0000B3CF0000}"/>
    <cellStyle name="Comma 6 2 4 5" xfId="4976" xr:uid="{00000000-0005-0000-0000-0000B4CF0000}"/>
    <cellStyle name="Comma 6 2 4 5 2" xfId="10337" xr:uid="{00000000-0005-0000-0000-0000B5CF0000}"/>
    <cellStyle name="Comma 6 2 4 5 2 2" xfId="23456" xr:uid="{00000000-0005-0000-0000-0000B6CF0000}"/>
    <cellStyle name="Comma 6 2 4 5 2 2 2" xfId="54839" xr:uid="{00000000-0005-0000-0000-0000B7CF0000}"/>
    <cellStyle name="Comma 6 2 4 5 2 3" xfId="41885" xr:uid="{00000000-0005-0000-0000-0000B8CF0000}"/>
    <cellStyle name="Comma 6 2 4 5 3" xfId="31338" xr:uid="{00000000-0005-0000-0000-0000B9CF0000}"/>
    <cellStyle name="Comma 6 2 4 5 3 2" xfId="62720" xr:uid="{00000000-0005-0000-0000-0000BACF0000}"/>
    <cellStyle name="Comma 6 2 4 5 4" xfId="15681" xr:uid="{00000000-0005-0000-0000-0000BBCF0000}"/>
    <cellStyle name="Comma 6 2 4 5 4 2" xfId="47066" xr:uid="{00000000-0005-0000-0000-0000BCCF0000}"/>
    <cellStyle name="Comma 6 2 4 5 5" xfId="36621" xr:uid="{00000000-0005-0000-0000-0000BDCF0000}"/>
    <cellStyle name="Comma 6 2 4 6" xfId="7679" xr:uid="{00000000-0005-0000-0000-0000BECF0000}"/>
    <cellStyle name="Comma 6 2 4 6 2" xfId="26083" xr:uid="{00000000-0005-0000-0000-0000BFCF0000}"/>
    <cellStyle name="Comma 6 2 4 6 2 2" xfId="57466" xr:uid="{00000000-0005-0000-0000-0000C0CF0000}"/>
    <cellStyle name="Comma 6 2 4 6 3" xfId="18310" xr:uid="{00000000-0005-0000-0000-0000C1CF0000}"/>
    <cellStyle name="Comma 6 2 4 6 3 2" xfId="49693" xr:uid="{00000000-0005-0000-0000-0000C2CF0000}"/>
    <cellStyle name="Comma 6 2 4 6 4" xfId="39253" xr:uid="{00000000-0005-0000-0000-0000C3CF0000}"/>
    <cellStyle name="Comma 6 2 4 7" xfId="20829" xr:uid="{00000000-0005-0000-0000-0000C4CF0000}"/>
    <cellStyle name="Comma 6 2 4 7 2" xfId="52212" xr:uid="{00000000-0005-0000-0000-0000C5CF0000}"/>
    <cellStyle name="Comma 6 2 4 8" xfId="28711" xr:uid="{00000000-0005-0000-0000-0000C6CF0000}"/>
    <cellStyle name="Comma 6 2 4 8 2" xfId="60093" xr:uid="{00000000-0005-0000-0000-0000C7CF0000}"/>
    <cellStyle name="Comma 6 2 4 9" xfId="13053" xr:uid="{00000000-0005-0000-0000-0000C8CF0000}"/>
    <cellStyle name="Comma 6 2 4 9 2" xfId="44439" xr:uid="{00000000-0005-0000-0000-0000C9CF0000}"/>
    <cellStyle name="Comma 6 2 5" xfId="2281" xr:uid="{00000000-0005-0000-0000-0000CACF0000}"/>
    <cellStyle name="Comma 6 2 5 10" xfId="33996" xr:uid="{00000000-0005-0000-0000-0000CBCF0000}"/>
    <cellStyle name="Comma 6 2 5 2" xfId="2282" xr:uid="{00000000-0005-0000-0000-0000CCCF0000}"/>
    <cellStyle name="Comma 6 2 5 2 2" xfId="2283" xr:uid="{00000000-0005-0000-0000-0000CDCF0000}"/>
    <cellStyle name="Comma 6 2 5 2 2 2" xfId="4983" xr:uid="{00000000-0005-0000-0000-0000CECF0000}"/>
    <cellStyle name="Comma 6 2 5 2 2 2 2" xfId="10344" xr:uid="{00000000-0005-0000-0000-0000CFCF0000}"/>
    <cellStyle name="Comma 6 2 5 2 2 2 2 2" xfId="23463" xr:uid="{00000000-0005-0000-0000-0000D0CF0000}"/>
    <cellStyle name="Comma 6 2 5 2 2 2 2 2 2" xfId="54846" xr:uid="{00000000-0005-0000-0000-0000D1CF0000}"/>
    <cellStyle name="Comma 6 2 5 2 2 2 2 3" xfId="41892" xr:uid="{00000000-0005-0000-0000-0000D2CF0000}"/>
    <cellStyle name="Comma 6 2 5 2 2 2 3" xfId="31345" xr:uid="{00000000-0005-0000-0000-0000D3CF0000}"/>
    <cellStyle name="Comma 6 2 5 2 2 2 3 2" xfId="62727" xr:uid="{00000000-0005-0000-0000-0000D4CF0000}"/>
    <cellStyle name="Comma 6 2 5 2 2 2 4" xfId="15688" xr:uid="{00000000-0005-0000-0000-0000D5CF0000}"/>
    <cellStyle name="Comma 6 2 5 2 2 2 4 2" xfId="47073" xr:uid="{00000000-0005-0000-0000-0000D6CF0000}"/>
    <cellStyle name="Comma 6 2 5 2 2 2 5" xfId="36628" xr:uid="{00000000-0005-0000-0000-0000D7CF0000}"/>
    <cellStyle name="Comma 6 2 5 2 2 3" xfId="7686" xr:uid="{00000000-0005-0000-0000-0000D8CF0000}"/>
    <cellStyle name="Comma 6 2 5 2 2 3 2" xfId="26090" xr:uid="{00000000-0005-0000-0000-0000D9CF0000}"/>
    <cellStyle name="Comma 6 2 5 2 2 3 2 2" xfId="57473" xr:uid="{00000000-0005-0000-0000-0000DACF0000}"/>
    <cellStyle name="Comma 6 2 5 2 2 3 3" xfId="18317" xr:uid="{00000000-0005-0000-0000-0000DBCF0000}"/>
    <cellStyle name="Comma 6 2 5 2 2 3 3 2" xfId="49700" xr:uid="{00000000-0005-0000-0000-0000DCCF0000}"/>
    <cellStyle name="Comma 6 2 5 2 2 3 4" xfId="39260" xr:uid="{00000000-0005-0000-0000-0000DDCF0000}"/>
    <cellStyle name="Comma 6 2 5 2 2 4" xfId="20836" xr:uid="{00000000-0005-0000-0000-0000DECF0000}"/>
    <cellStyle name="Comma 6 2 5 2 2 4 2" xfId="52219" xr:uid="{00000000-0005-0000-0000-0000DFCF0000}"/>
    <cellStyle name="Comma 6 2 5 2 2 5" xfId="28718" xr:uid="{00000000-0005-0000-0000-0000E0CF0000}"/>
    <cellStyle name="Comma 6 2 5 2 2 5 2" xfId="60100" xr:uid="{00000000-0005-0000-0000-0000E1CF0000}"/>
    <cellStyle name="Comma 6 2 5 2 2 6" xfId="13060" xr:uid="{00000000-0005-0000-0000-0000E2CF0000}"/>
    <cellStyle name="Comma 6 2 5 2 2 6 2" xfId="44446" xr:uid="{00000000-0005-0000-0000-0000E3CF0000}"/>
    <cellStyle name="Comma 6 2 5 2 2 7" xfId="33998" xr:uid="{00000000-0005-0000-0000-0000E4CF0000}"/>
    <cellStyle name="Comma 6 2 5 2 3" xfId="4982" xr:uid="{00000000-0005-0000-0000-0000E5CF0000}"/>
    <cellStyle name="Comma 6 2 5 2 3 2" xfId="10343" xr:uid="{00000000-0005-0000-0000-0000E6CF0000}"/>
    <cellStyle name="Comma 6 2 5 2 3 2 2" xfId="23462" xr:uid="{00000000-0005-0000-0000-0000E7CF0000}"/>
    <cellStyle name="Comma 6 2 5 2 3 2 2 2" xfId="54845" xr:uid="{00000000-0005-0000-0000-0000E8CF0000}"/>
    <cellStyle name="Comma 6 2 5 2 3 2 3" xfId="41891" xr:uid="{00000000-0005-0000-0000-0000E9CF0000}"/>
    <cellStyle name="Comma 6 2 5 2 3 3" xfId="31344" xr:uid="{00000000-0005-0000-0000-0000EACF0000}"/>
    <cellStyle name="Comma 6 2 5 2 3 3 2" xfId="62726" xr:uid="{00000000-0005-0000-0000-0000EBCF0000}"/>
    <cellStyle name="Comma 6 2 5 2 3 4" xfId="15687" xr:uid="{00000000-0005-0000-0000-0000ECCF0000}"/>
    <cellStyle name="Comma 6 2 5 2 3 4 2" xfId="47072" xr:uid="{00000000-0005-0000-0000-0000EDCF0000}"/>
    <cellStyle name="Comma 6 2 5 2 3 5" xfId="36627" xr:uid="{00000000-0005-0000-0000-0000EECF0000}"/>
    <cellStyle name="Comma 6 2 5 2 4" xfId="7685" xr:uid="{00000000-0005-0000-0000-0000EFCF0000}"/>
    <cellStyle name="Comma 6 2 5 2 4 2" xfId="26089" xr:uid="{00000000-0005-0000-0000-0000F0CF0000}"/>
    <cellStyle name="Comma 6 2 5 2 4 2 2" xfId="57472" xr:uid="{00000000-0005-0000-0000-0000F1CF0000}"/>
    <cellStyle name="Comma 6 2 5 2 4 3" xfId="18316" xr:uid="{00000000-0005-0000-0000-0000F2CF0000}"/>
    <cellStyle name="Comma 6 2 5 2 4 3 2" xfId="49699" xr:uid="{00000000-0005-0000-0000-0000F3CF0000}"/>
    <cellStyle name="Comma 6 2 5 2 4 4" xfId="39259" xr:uid="{00000000-0005-0000-0000-0000F4CF0000}"/>
    <cellStyle name="Comma 6 2 5 2 5" xfId="20835" xr:uid="{00000000-0005-0000-0000-0000F5CF0000}"/>
    <cellStyle name="Comma 6 2 5 2 5 2" xfId="52218" xr:uid="{00000000-0005-0000-0000-0000F6CF0000}"/>
    <cellStyle name="Comma 6 2 5 2 6" xfId="28717" xr:uid="{00000000-0005-0000-0000-0000F7CF0000}"/>
    <cellStyle name="Comma 6 2 5 2 6 2" xfId="60099" xr:uid="{00000000-0005-0000-0000-0000F8CF0000}"/>
    <cellStyle name="Comma 6 2 5 2 7" xfId="13059" xr:uid="{00000000-0005-0000-0000-0000F9CF0000}"/>
    <cellStyle name="Comma 6 2 5 2 7 2" xfId="44445" xr:uid="{00000000-0005-0000-0000-0000FACF0000}"/>
    <cellStyle name="Comma 6 2 5 2 8" xfId="33997" xr:uid="{00000000-0005-0000-0000-0000FBCF0000}"/>
    <cellStyle name="Comma 6 2 5 3" xfId="2284" xr:uid="{00000000-0005-0000-0000-0000FCCF0000}"/>
    <cellStyle name="Comma 6 2 5 3 2" xfId="4984" xr:uid="{00000000-0005-0000-0000-0000FDCF0000}"/>
    <cellStyle name="Comma 6 2 5 3 2 2" xfId="10345" xr:uid="{00000000-0005-0000-0000-0000FECF0000}"/>
    <cellStyle name="Comma 6 2 5 3 2 2 2" xfId="23464" xr:uid="{00000000-0005-0000-0000-0000FFCF0000}"/>
    <cellStyle name="Comma 6 2 5 3 2 2 2 2" xfId="54847" xr:uid="{00000000-0005-0000-0000-000000D00000}"/>
    <cellStyle name="Comma 6 2 5 3 2 2 3" xfId="41893" xr:uid="{00000000-0005-0000-0000-000001D00000}"/>
    <cellStyle name="Comma 6 2 5 3 2 3" xfId="31346" xr:uid="{00000000-0005-0000-0000-000002D00000}"/>
    <cellStyle name="Comma 6 2 5 3 2 3 2" xfId="62728" xr:uid="{00000000-0005-0000-0000-000003D00000}"/>
    <cellStyle name="Comma 6 2 5 3 2 4" xfId="15689" xr:uid="{00000000-0005-0000-0000-000004D00000}"/>
    <cellStyle name="Comma 6 2 5 3 2 4 2" xfId="47074" xr:uid="{00000000-0005-0000-0000-000005D00000}"/>
    <cellStyle name="Comma 6 2 5 3 2 5" xfId="36629" xr:uid="{00000000-0005-0000-0000-000006D00000}"/>
    <cellStyle name="Comma 6 2 5 3 3" xfId="7687" xr:uid="{00000000-0005-0000-0000-000007D00000}"/>
    <cellStyle name="Comma 6 2 5 3 3 2" xfId="26091" xr:uid="{00000000-0005-0000-0000-000008D00000}"/>
    <cellStyle name="Comma 6 2 5 3 3 2 2" xfId="57474" xr:uid="{00000000-0005-0000-0000-000009D00000}"/>
    <cellStyle name="Comma 6 2 5 3 3 3" xfId="18318" xr:uid="{00000000-0005-0000-0000-00000AD00000}"/>
    <cellStyle name="Comma 6 2 5 3 3 3 2" xfId="49701" xr:uid="{00000000-0005-0000-0000-00000BD00000}"/>
    <cellStyle name="Comma 6 2 5 3 3 4" xfId="39261" xr:uid="{00000000-0005-0000-0000-00000CD00000}"/>
    <cellStyle name="Comma 6 2 5 3 4" xfId="20837" xr:uid="{00000000-0005-0000-0000-00000DD00000}"/>
    <cellStyle name="Comma 6 2 5 3 4 2" xfId="52220" xr:uid="{00000000-0005-0000-0000-00000ED00000}"/>
    <cellStyle name="Comma 6 2 5 3 5" xfId="28719" xr:uid="{00000000-0005-0000-0000-00000FD00000}"/>
    <cellStyle name="Comma 6 2 5 3 5 2" xfId="60101" xr:uid="{00000000-0005-0000-0000-000010D00000}"/>
    <cellStyle name="Comma 6 2 5 3 6" xfId="13061" xr:uid="{00000000-0005-0000-0000-000011D00000}"/>
    <cellStyle name="Comma 6 2 5 3 6 2" xfId="44447" xr:uid="{00000000-0005-0000-0000-000012D00000}"/>
    <cellStyle name="Comma 6 2 5 3 7" xfId="33999" xr:uid="{00000000-0005-0000-0000-000013D00000}"/>
    <cellStyle name="Comma 6 2 5 4" xfId="2285" xr:uid="{00000000-0005-0000-0000-000014D00000}"/>
    <cellStyle name="Comma 6 2 5 4 2" xfId="4985" xr:uid="{00000000-0005-0000-0000-000015D00000}"/>
    <cellStyle name="Comma 6 2 5 4 2 2" xfId="10346" xr:uid="{00000000-0005-0000-0000-000016D00000}"/>
    <cellStyle name="Comma 6 2 5 4 2 2 2" xfId="23465" xr:uid="{00000000-0005-0000-0000-000017D00000}"/>
    <cellStyle name="Comma 6 2 5 4 2 2 2 2" xfId="54848" xr:uid="{00000000-0005-0000-0000-000018D00000}"/>
    <cellStyle name="Comma 6 2 5 4 2 2 3" xfId="41894" xr:uid="{00000000-0005-0000-0000-000019D00000}"/>
    <cellStyle name="Comma 6 2 5 4 2 3" xfId="31347" xr:uid="{00000000-0005-0000-0000-00001AD00000}"/>
    <cellStyle name="Comma 6 2 5 4 2 3 2" xfId="62729" xr:uid="{00000000-0005-0000-0000-00001BD00000}"/>
    <cellStyle name="Comma 6 2 5 4 2 4" xfId="15690" xr:uid="{00000000-0005-0000-0000-00001CD00000}"/>
    <cellStyle name="Comma 6 2 5 4 2 4 2" xfId="47075" xr:uid="{00000000-0005-0000-0000-00001DD00000}"/>
    <cellStyle name="Comma 6 2 5 4 2 5" xfId="36630" xr:uid="{00000000-0005-0000-0000-00001ED00000}"/>
    <cellStyle name="Comma 6 2 5 4 3" xfId="7688" xr:uid="{00000000-0005-0000-0000-00001FD00000}"/>
    <cellStyle name="Comma 6 2 5 4 3 2" xfId="26092" xr:uid="{00000000-0005-0000-0000-000020D00000}"/>
    <cellStyle name="Comma 6 2 5 4 3 2 2" xfId="57475" xr:uid="{00000000-0005-0000-0000-000021D00000}"/>
    <cellStyle name="Comma 6 2 5 4 3 3" xfId="18319" xr:uid="{00000000-0005-0000-0000-000022D00000}"/>
    <cellStyle name="Comma 6 2 5 4 3 3 2" xfId="49702" xr:uid="{00000000-0005-0000-0000-000023D00000}"/>
    <cellStyle name="Comma 6 2 5 4 3 4" xfId="39262" xr:uid="{00000000-0005-0000-0000-000024D00000}"/>
    <cellStyle name="Comma 6 2 5 4 4" xfId="20838" xr:uid="{00000000-0005-0000-0000-000025D00000}"/>
    <cellStyle name="Comma 6 2 5 4 4 2" xfId="52221" xr:uid="{00000000-0005-0000-0000-000026D00000}"/>
    <cellStyle name="Comma 6 2 5 4 5" xfId="28720" xr:uid="{00000000-0005-0000-0000-000027D00000}"/>
    <cellStyle name="Comma 6 2 5 4 5 2" xfId="60102" xr:uid="{00000000-0005-0000-0000-000028D00000}"/>
    <cellStyle name="Comma 6 2 5 4 6" xfId="13062" xr:uid="{00000000-0005-0000-0000-000029D00000}"/>
    <cellStyle name="Comma 6 2 5 4 6 2" xfId="44448" xr:uid="{00000000-0005-0000-0000-00002AD00000}"/>
    <cellStyle name="Comma 6 2 5 4 7" xfId="34000" xr:uid="{00000000-0005-0000-0000-00002BD00000}"/>
    <cellStyle name="Comma 6 2 5 5" xfId="4981" xr:uid="{00000000-0005-0000-0000-00002CD00000}"/>
    <cellStyle name="Comma 6 2 5 5 2" xfId="10342" xr:uid="{00000000-0005-0000-0000-00002DD00000}"/>
    <cellStyle name="Comma 6 2 5 5 2 2" xfId="23461" xr:uid="{00000000-0005-0000-0000-00002ED00000}"/>
    <cellStyle name="Comma 6 2 5 5 2 2 2" xfId="54844" xr:uid="{00000000-0005-0000-0000-00002FD00000}"/>
    <cellStyle name="Comma 6 2 5 5 2 3" xfId="41890" xr:uid="{00000000-0005-0000-0000-000030D00000}"/>
    <cellStyle name="Comma 6 2 5 5 3" xfId="31343" xr:uid="{00000000-0005-0000-0000-000031D00000}"/>
    <cellStyle name="Comma 6 2 5 5 3 2" xfId="62725" xr:uid="{00000000-0005-0000-0000-000032D00000}"/>
    <cellStyle name="Comma 6 2 5 5 4" xfId="15686" xr:uid="{00000000-0005-0000-0000-000033D00000}"/>
    <cellStyle name="Comma 6 2 5 5 4 2" xfId="47071" xr:uid="{00000000-0005-0000-0000-000034D00000}"/>
    <cellStyle name="Comma 6 2 5 5 5" xfId="36626" xr:uid="{00000000-0005-0000-0000-000035D00000}"/>
    <cellStyle name="Comma 6 2 5 6" xfId="7684" xr:uid="{00000000-0005-0000-0000-000036D00000}"/>
    <cellStyle name="Comma 6 2 5 6 2" xfId="26088" xr:uid="{00000000-0005-0000-0000-000037D00000}"/>
    <cellStyle name="Comma 6 2 5 6 2 2" xfId="57471" xr:uid="{00000000-0005-0000-0000-000038D00000}"/>
    <cellStyle name="Comma 6 2 5 6 3" xfId="18315" xr:uid="{00000000-0005-0000-0000-000039D00000}"/>
    <cellStyle name="Comma 6 2 5 6 3 2" xfId="49698" xr:uid="{00000000-0005-0000-0000-00003AD00000}"/>
    <cellStyle name="Comma 6 2 5 6 4" xfId="39258" xr:uid="{00000000-0005-0000-0000-00003BD00000}"/>
    <cellStyle name="Comma 6 2 5 7" xfId="20834" xr:uid="{00000000-0005-0000-0000-00003CD00000}"/>
    <cellStyle name="Comma 6 2 5 7 2" xfId="52217" xr:uid="{00000000-0005-0000-0000-00003DD00000}"/>
    <cellStyle name="Comma 6 2 5 8" xfId="28716" xr:uid="{00000000-0005-0000-0000-00003ED00000}"/>
    <cellStyle name="Comma 6 2 5 8 2" xfId="60098" xr:uid="{00000000-0005-0000-0000-00003FD00000}"/>
    <cellStyle name="Comma 6 2 5 9" xfId="13058" xr:uid="{00000000-0005-0000-0000-000040D00000}"/>
    <cellStyle name="Comma 6 2 5 9 2" xfId="44444" xr:uid="{00000000-0005-0000-0000-000041D00000}"/>
    <cellStyle name="Comma 6 2 6" xfId="2286" xr:uid="{00000000-0005-0000-0000-000042D00000}"/>
    <cellStyle name="Comma 6 2 6 10" xfId="34001" xr:uid="{00000000-0005-0000-0000-000043D00000}"/>
    <cellStyle name="Comma 6 2 6 2" xfId="2287" xr:uid="{00000000-0005-0000-0000-000044D00000}"/>
    <cellStyle name="Comma 6 2 6 2 2" xfId="2288" xr:uid="{00000000-0005-0000-0000-000045D00000}"/>
    <cellStyle name="Comma 6 2 6 2 2 2" xfId="4988" xr:uid="{00000000-0005-0000-0000-000046D00000}"/>
    <cellStyle name="Comma 6 2 6 2 2 2 2" xfId="10349" xr:uid="{00000000-0005-0000-0000-000047D00000}"/>
    <cellStyle name="Comma 6 2 6 2 2 2 2 2" xfId="23468" xr:uid="{00000000-0005-0000-0000-000048D00000}"/>
    <cellStyle name="Comma 6 2 6 2 2 2 2 2 2" xfId="54851" xr:uid="{00000000-0005-0000-0000-000049D00000}"/>
    <cellStyle name="Comma 6 2 6 2 2 2 2 3" xfId="41897" xr:uid="{00000000-0005-0000-0000-00004AD00000}"/>
    <cellStyle name="Comma 6 2 6 2 2 2 3" xfId="31350" xr:uid="{00000000-0005-0000-0000-00004BD00000}"/>
    <cellStyle name="Comma 6 2 6 2 2 2 3 2" xfId="62732" xr:uid="{00000000-0005-0000-0000-00004CD00000}"/>
    <cellStyle name="Comma 6 2 6 2 2 2 4" xfId="15693" xr:uid="{00000000-0005-0000-0000-00004DD00000}"/>
    <cellStyle name="Comma 6 2 6 2 2 2 4 2" xfId="47078" xr:uid="{00000000-0005-0000-0000-00004ED00000}"/>
    <cellStyle name="Comma 6 2 6 2 2 2 5" xfId="36633" xr:uid="{00000000-0005-0000-0000-00004FD00000}"/>
    <cellStyle name="Comma 6 2 6 2 2 3" xfId="7691" xr:uid="{00000000-0005-0000-0000-000050D00000}"/>
    <cellStyle name="Comma 6 2 6 2 2 3 2" xfId="26095" xr:uid="{00000000-0005-0000-0000-000051D00000}"/>
    <cellStyle name="Comma 6 2 6 2 2 3 2 2" xfId="57478" xr:uid="{00000000-0005-0000-0000-000052D00000}"/>
    <cellStyle name="Comma 6 2 6 2 2 3 3" xfId="18322" xr:uid="{00000000-0005-0000-0000-000053D00000}"/>
    <cellStyle name="Comma 6 2 6 2 2 3 3 2" xfId="49705" xr:uid="{00000000-0005-0000-0000-000054D00000}"/>
    <cellStyle name="Comma 6 2 6 2 2 3 4" xfId="39265" xr:uid="{00000000-0005-0000-0000-000055D00000}"/>
    <cellStyle name="Comma 6 2 6 2 2 4" xfId="20841" xr:uid="{00000000-0005-0000-0000-000056D00000}"/>
    <cellStyle name="Comma 6 2 6 2 2 4 2" xfId="52224" xr:uid="{00000000-0005-0000-0000-000057D00000}"/>
    <cellStyle name="Comma 6 2 6 2 2 5" xfId="28723" xr:uid="{00000000-0005-0000-0000-000058D00000}"/>
    <cellStyle name="Comma 6 2 6 2 2 5 2" xfId="60105" xr:uid="{00000000-0005-0000-0000-000059D00000}"/>
    <cellStyle name="Comma 6 2 6 2 2 6" xfId="13065" xr:uid="{00000000-0005-0000-0000-00005AD00000}"/>
    <cellStyle name="Comma 6 2 6 2 2 6 2" xfId="44451" xr:uid="{00000000-0005-0000-0000-00005BD00000}"/>
    <cellStyle name="Comma 6 2 6 2 2 7" xfId="34003" xr:uid="{00000000-0005-0000-0000-00005CD00000}"/>
    <cellStyle name="Comma 6 2 6 2 3" xfId="4987" xr:uid="{00000000-0005-0000-0000-00005DD00000}"/>
    <cellStyle name="Comma 6 2 6 2 3 2" xfId="10348" xr:uid="{00000000-0005-0000-0000-00005ED00000}"/>
    <cellStyle name="Comma 6 2 6 2 3 2 2" xfId="23467" xr:uid="{00000000-0005-0000-0000-00005FD00000}"/>
    <cellStyle name="Comma 6 2 6 2 3 2 2 2" xfId="54850" xr:uid="{00000000-0005-0000-0000-000060D00000}"/>
    <cellStyle name="Comma 6 2 6 2 3 2 3" xfId="41896" xr:uid="{00000000-0005-0000-0000-000061D00000}"/>
    <cellStyle name="Comma 6 2 6 2 3 3" xfId="31349" xr:uid="{00000000-0005-0000-0000-000062D00000}"/>
    <cellStyle name="Comma 6 2 6 2 3 3 2" xfId="62731" xr:uid="{00000000-0005-0000-0000-000063D00000}"/>
    <cellStyle name="Comma 6 2 6 2 3 4" xfId="15692" xr:uid="{00000000-0005-0000-0000-000064D00000}"/>
    <cellStyle name="Comma 6 2 6 2 3 4 2" xfId="47077" xr:uid="{00000000-0005-0000-0000-000065D00000}"/>
    <cellStyle name="Comma 6 2 6 2 3 5" xfId="36632" xr:uid="{00000000-0005-0000-0000-000066D00000}"/>
    <cellStyle name="Comma 6 2 6 2 4" xfId="7690" xr:uid="{00000000-0005-0000-0000-000067D00000}"/>
    <cellStyle name="Comma 6 2 6 2 4 2" xfId="26094" xr:uid="{00000000-0005-0000-0000-000068D00000}"/>
    <cellStyle name="Comma 6 2 6 2 4 2 2" xfId="57477" xr:uid="{00000000-0005-0000-0000-000069D00000}"/>
    <cellStyle name="Comma 6 2 6 2 4 3" xfId="18321" xr:uid="{00000000-0005-0000-0000-00006AD00000}"/>
    <cellStyle name="Comma 6 2 6 2 4 3 2" xfId="49704" xr:uid="{00000000-0005-0000-0000-00006BD00000}"/>
    <cellStyle name="Comma 6 2 6 2 4 4" xfId="39264" xr:uid="{00000000-0005-0000-0000-00006CD00000}"/>
    <cellStyle name="Comma 6 2 6 2 5" xfId="20840" xr:uid="{00000000-0005-0000-0000-00006DD00000}"/>
    <cellStyle name="Comma 6 2 6 2 5 2" xfId="52223" xr:uid="{00000000-0005-0000-0000-00006ED00000}"/>
    <cellStyle name="Comma 6 2 6 2 6" xfId="28722" xr:uid="{00000000-0005-0000-0000-00006FD00000}"/>
    <cellStyle name="Comma 6 2 6 2 6 2" xfId="60104" xr:uid="{00000000-0005-0000-0000-000070D00000}"/>
    <cellStyle name="Comma 6 2 6 2 7" xfId="13064" xr:uid="{00000000-0005-0000-0000-000071D00000}"/>
    <cellStyle name="Comma 6 2 6 2 7 2" xfId="44450" xr:uid="{00000000-0005-0000-0000-000072D00000}"/>
    <cellStyle name="Comma 6 2 6 2 8" xfId="34002" xr:uid="{00000000-0005-0000-0000-000073D00000}"/>
    <cellStyle name="Comma 6 2 6 3" xfId="2289" xr:uid="{00000000-0005-0000-0000-000074D00000}"/>
    <cellStyle name="Comma 6 2 6 3 2" xfId="4989" xr:uid="{00000000-0005-0000-0000-000075D00000}"/>
    <cellStyle name="Comma 6 2 6 3 2 2" xfId="10350" xr:uid="{00000000-0005-0000-0000-000076D00000}"/>
    <cellStyle name="Comma 6 2 6 3 2 2 2" xfId="23469" xr:uid="{00000000-0005-0000-0000-000077D00000}"/>
    <cellStyle name="Comma 6 2 6 3 2 2 2 2" xfId="54852" xr:uid="{00000000-0005-0000-0000-000078D00000}"/>
    <cellStyle name="Comma 6 2 6 3 2 2 3" xfId="41898" xr:uid="{00000000-0005-0000-0000-000079D00000}"/>
    <cellStyle name="Comma 6 2 6 3 2 3" xfId="31351" xr:uid="{00000000-0005-0000-0000-00007AD00000}"/>
    <cellStyle name="Comma 6 2 6 3 2 3 2" xfId="62733" xr:uid="{00000000-0005-0000-0000-00007BD00000}"/>
    <cellStyle name="Comma 6 2 6 3 2 4" xfId="15694" xr:uid="{00000000-0005-0000-0000-00007CD00000}"/>
    <cellStyle name="Comma 6 2 6 3 2 4 2" xfId="47079" xr:uid="{00000000-0005-0000-0000-00007DD00000}"/>
    <cellStyle name="Comma 6 2 6 3 2 5" xfId="36634" xr:uid="{00000000-0005-0000-0000-00007ED00000}"/>
    <cellStyle name="Comma 6 2 6 3 3" xfId="7692" xr:uid="{00000000-0005-0000-0000-00007FD00000}"/>
    <cellStyle name="Comma 6 2 6 3 3 2" xfId="26096" xr:uid="{00000000-0005-0000-0000-000080D00000}"/>
    <cellStyle name="Comma 6 2 6 3 3 2 2" xfId="57479" xr:uid="{00000000-0005-0000-0000-000081D00000}"/>
    <cellStyle name="Comma 6 2 6 3 3 3" xfId="18323" xr:uid="{00000000-0005-0000-0000-000082D00000}"/>
    <cellStyle name="Comma 6 2 6 3 3 3 2" xfId="49706" xr:uid="{00000000-0005-0000-0000-000083D00000}"/>
    <cellStyle name="Comma 6 2 6 3 3 4" xfId="39266" xr:uid="{00000000-0005-0000-0000-000084D00000}"/>
    <cellStyle name="Comma 6 2 6 3 4" xfId="20842" xr:uid="{00000000-0005-0000-0000-000085D00000}"/>
    <cellStyle name="Comma 6 2 6 3 4 2" xfId="52225" xr:uid="{00000000-0005-0000-0000-000086D00000}"/>
    <cellStyle name="Comma 6 2 6 3 5" xfId="28724" xr:uid="{00000000-0005-0000-0000-000087D00000}"/>
    <cellStyle name="Comma 6 2 6 3 5 2" xfId="60106" xr:uid="{00000000-0005-0000-0000-000088D00000}"/>
    <cellStyle name="Comma 6 2 6 3 6" xfId="13066" xr:uid="{00000000-0005-0000-0000-000089D00000}"/>
    <cellStyle name="Comma 6 2 6 3 6 2" xfId="44452" xr:uid="{00000000-0005-0000-0000-00008AD00000}"/>
    <cellStyle name="Comma 6 2 6 3 7" xfId="34004" xr:uid="{00000000-0005-0000-0000-00008BD00000}"/>
    <cellStyle name="Comma 6 2 6 4" xfId="2290" xr:uid="{00000000-0005-0000-0000-00008CD00000}"/>
    <cellStyle name="Comma 6 2 6 4 2" xfId="4990" xr:uid="{00000000-0005-0000-0000-00008DD00000}"/>
    <cellStyle name="Comma 6 2 6 4 2 2" xfId="10351" xr:uid="{00000000-0005-0000-0000-00008ED00000}"/>
    <cellStyle name="Comma 6 2 6 4 2 2 2" xfId="23470" xr:uid="{00000000-0005-0000-0000-00008FD00000}"/>
    <cellStyle name="Comma 6 2 6 4 2 2 2 2" xfId="54853" xr:uid="{00000000-0005-0000-0000-000090D00000}"/>
    <cellStyle name="Comma 6 2 6 4 2 2 3" xfId="41899" xr:uid="{00000000-0005-0000-0000-000091D00000}"/>
    <cellStyle name="Comma 6 2 6 4 2 3" xfId="31352" xr:uid="{00000000-0005-0000-0000-000092D00000}"/>
    <cellStyle name="Comma 6 2 6 4 2 3 2" xfId="62734" xr:uid="{00000000-0005-0000-0000-000093D00000}"/>
    <cellStyle name="Comma 6 2 6 4 2 4" xfId="15695" xr:uid="{00000000-0005-0000-0000-000094D00000}"/>
    <cellStyle name="Comma 6 2 6 4 2 4 2" xfId="47080" xr:uid="{00000000-0005-0000-0000-000095D00000}"/>
    <cellStyle name="Comma 6 2 6 4 2 5" xfId="36635" xr:uid="{00000000-0005-0000-0000-000096D00000}"/>
    <cellStyle name="Comma 6 2 6 4 3" xfId="7693" xr:uid="{00000000-0005-0000-0000-000097D00000}"/>
    <cellStyle name="Comma 6 2 6 4 3 2" xfId="26097" xr:uid="{00000000-0005-0000-0000-000098D00000}"/>
    <cellStyle name="Comma 6 2 6 4 3 2 2" xfId="57480" xr:uid="{00000000-0005-0000-0000-000099D00000}"/>
    <cellStyle name="Comma 6 2 6 4 3 3" xfId="18324" xr:uid="{00000000-0005-0000-0000-00009AD00000}"/>
    <cellStyle name="Comma 6 2 6 4 3 3 2" xfId="49707" xr:uid="{00000000-0005-0000-0000-00009BD00000}"/>
    <cellStyle name="Comma 6 2 6 4 3 4" xfId="39267" xr:uid="{00000000-0005-0000-0000-00009CD00000}"/>
    <cellStyle name="Comma 6 2 6 4 4" xfId="20843" xr:uid="{00000000-0005-0000-0000-00009DD00000}"/>
    <cellStyle name="Comma 6 2 6 4 4 2" xfId="52226" xr:uid="{00000000-0005-0000-0000-00009ED00000}"/>
    <cellStyle name="Comma 6 2 6 4 5" xfId="28725" xr:uid="{00000000-0005-0000-0000-00009FD00000}"/>
    <cellStyle name="Comma 6 2 6 4 5 2" xfId="60107" xr:uid="{00000000-0005-0000-0000-0000A0D00000}"/>
    <cellStyle name="Comma 6 2 6 4 6" xfId="13067" xr:uid="{00000000-0005-0000-0000-0000A1D00000}"/>
    <cellStyle name="Comma 6 2 6 4 6 2" xfId="44453" xr:uid="{00000000-0005-0000-0000-0000A2D00000}"/>
    <cellStyle name="Comma 6 2 6 4 7" xfId="34005" xr:uid="{00000000-0005-0000-0000-0000A3D00000}"/>
    <cellStyle name="Comma 6 2 6 5" xfId="4986" xr:uid="{00000000-0005-0000-0000-0000A4D00000}"/>
    <cellStyle name="Comma 6 2 6 5 2" xfId="10347" xr:uid="{00000000-0005-0000-0000-0000A5D00000}"/>
    <cellStyle name="Comma 6 2 6 5 2 2" xfId="23466" xr:uid="{00000000-0005-0000-0000-0000A6D00000}"/>
    <cellStyle name="Comma 6 2 6 5 2 2 2" xfId="54849" xr:uid="{00000000-0005-0000-0000-0000A7D00000}"/>
    <cellStyle name="Comma 6 2 6 5 2 3" xfId="41895" xr:uid="{00000000-0005-0000-0000-0000A8D00000}"/>
    <cellStyle name="Comma 6 2 6 5 3" xfId="31348" xr:uid="{00000000-0005-0000-0000-0000A9D00000}"/>
    <cellStyle name="Comma 6 2 6 5 3 2" xfId="62730" xr:uid="{00000000-0005-0000-0000-0000AAD00000}"/>
    <cellStyle name="Comma 6 2 6 5 4" xfId="15691" xr:uid="{00000000-0005-0000-0000-0000ABD00000}"/>
    <cellStyle name="Comma 6 2 6 5 4 2" xfId="47076" xr:uid="{00000000-0005-0000-0000-0000ACD00000}"/>
    <cellStyle name="Comma 6 2 6 5 5" xfId="36631" xr:uid="{00000000-0005-0000-0000-0000ADD00000}"/>
    <cellStyle name="Comma 6 2 6 6" xfId="7689" xr:uid="{00000000-0005-0000-0000-0000AED00000}"/>
    <cellStyle name="Comma 6 2 6 6 2" xfId="26093" xr:uid="{00000000-0005-0000-0000-0000AFD00000}"/>
    <cellStyle name="Comma 6 2 6 6 2 2" xfId="57476" xr:uid="{00000000-0005-0000-0000-0000B0D00000}"/>
    <cellStyle name="Comma 6 2 6 6 3" xfId="18320" xr:uid="{00000000-0005-0000-0000-0000B1D00000}"/>
    <cellStyle name="Comma 6 2 6 6 3 2" xfId="49703" xr:uid="{00000000-0005-0000-0000-0000B2D00000}"/>
    <cellStyle name="Comma 6 2 6 6 4" xfId="39263" xr:uid="{00000000-0005-0000-0000-0000B3D00000}"/>
    <cellStyle name="Comma 6 2 6 7" xfId="20839" xr:uid="{00000000-0005-0000-0000-0000B4D00000}"/>
    <cellStyle name="Comma 6 2 6 7 2" xfId="52222" xr:uid="{00000000-0005-0000-0000-0000B5D00000}"/>
    <cellStyle name="Comma 6 2 6 8" xfId="28721" xr:uid="{00000000-0005-0000-0000-0000B6D00000}"/>
    <cellStyle name="Comma 6 2 6 8 2" xfId="60103" xr:uid="{00000000-0005-0000-0000-0000B7D00000}"/>
    <cellStyle name="Comma 6 2 6 9" xfId="13063" xr:uid="{00000000-0005-0000-0000-0000B8D00000}"/>
    <cellStyle name="Comma 6 2 6 9 2" xfId="44449" xr:uid="{00000000-0005-0000-0000-0000B9D00000}"/>
    <cellStyle name="Comma 6 2 7" xfId="2291" xr:uid="{00000000-0005-0000-0000-0000BAD00000}"/>
    <cellStyle name="Comma 6 2 7 2" xfId="2292" xr:uid="{00000000-0005-0000-0000-0000BBD00000}"/>
    <cellStyle name="Comma 6 2 7 2 2" xfId="4992" xr:uid="{00000000-0005-0000-0000-0000BCD00000}"/>
    <cellStyle name="Comma 6 2 7 2 2 2" xfId="10353" xr:uid="{00000000-0005-0000-0000-0000BDD00000}"/>
    <cellStyle name="Comma 6 2 7 2 2 2 2" xfId="23472" xr:uid="{00000000-0005-0000-0000-0000BED00000}"/>
    <cellStyle name="Comma 6 2 7 2 2 2 2 2" xfId="54855" xr:uid="{00000000-0005-0000-0000-0000BFD00000}"/>
    <cellStyle name="Comma 6 2 7 2 2 2 3" xfId="41901" xr:uid="{00000000-0005-0000-0000-0000C0D00000}"/>
    <cellStyle name="Comma 6 2 7 2 2 3" xfId="31354" xr:uid="{00000000-0005-0000-0000-0000C1D00000}"/>
    <cellStyle name="Comma 6 2 7 2 2 3 2" xfId="62736" xr:uid="{00000000-0005-0000-0000-0000C2D00000}"/>
    <cellStyle name="Comma 6 2 7 2 2 4" xfId="15697" xr:uid="{00000000-0005-0000-0000-0000C3D00000}"/>
    <cellStyle name="Comma 6 2 7 2 2 4 2" xfId="47082" xr:uid="{00000000-0005-0000-0000-0000C4D00000}"/>
    <cellStyle name="Comma 6 2 7 2 2 5" xfId="36637" xr:uid="{00000000-0005-0000-0000-0000C5D00000}"/>
    <cellStyle name="Comma 6 2 7 2 3" xfId="7695" xr:uid="{00000000-0005-0000-0000-0000C6D00000}"/>
    <cellStyle name="Comma 6 2 7 2 3 2" xfId="26099" xr:uid="{00000000-0005-0000-0000-0000C7D00000}"/>
    <cellStyle name="Comma 6 2 7 2 3 2 2" xfId="57482" xr:uid="{00000000-0005-0000-0000-0000C8D00000}"/>
    <cellStyle name="Comma 6 2 7 2 3 3" xfId="18326" xr:uid="{00000000-0005-0000-0000-0000C9D00000}"/>
    <cellStyle name="Comma 6 2 7 2 3 3 2" xfId="49709" xr:uid="{00000000-0005-0000-0000-0000CAD00000}"/>
    <cellStyle name="Comma 6 2 7 2 3 4" xfId="39269" xr:uid="{00000000-0005-0000-0000-0000CBD00000}"/>
    <cellStyle name="Comma 6 2 7 2 4" xfId="20845" xr:uid="{00000000-0005-0000-0000-0000CCD00000}"/>
    <cellStyle name="Comma 6 2 7 2 4 2" xfId="52228" xr:uid="{00000000-0005-0000-0000-0000CDD00000}"/>
    <cellStyle name="Comma 6 2 7 2 5" xfId="28727" xr:uid="{00000000-0005-0000-0000-0000CED00000}"/>
    <cellStyle name="Comma 6 2 7 2 5 2" xfId="60109" xr:uid="{00000000-0005-0000-0000-0000CFD00000}"/>
    <cellStyle name="Comma 6 2 7 2 6" xfId="13069" xr:uid="{00000000-0005-0000-0000-0000D0D00000}"/>
    <cellStyle name="Comma 6 2 7 2 6 2" xfId="44455" xr:uid="{00000000-0005-0000-0000-0000D1D00000}"/>
    <cellStyle name="Comma 6 2 7 2 7" xfId="34007" xr:uid="{00000000-0005-0000-0000-0000D2D00000}"/>
    <cellStyle name="Comma 6 2 7 3" xfId="2293" xr:uid="{00000000-0005-0000-0000-0000D3D00000}"/>
    <cellStyle name="Comma 6 2 7 3 2" xfId="4993" xr:uid="{00000000-0005-0000-0000-0000D4D00000}"/>
    <cellStyle name="Comma 6 2 7 3 2 2" xfId="10354" xr:uid="{00000000-0005-0000-0000-0000D5D00000}"/>
    <cellStyle name="Comma 6 2 7 3 2 2 2" xfId="23473" xr:uid="{00000000-0005-0000-0000-0000D6D00000}"/>
    <cellStyle name="Comma 6 2 7 3 2 2 2 2" xfId="54856" xr:uid="{00000000-0005-0000-0000-0000D7D00000}"/>
    <cellStyle name="Comma 6 2 7 3 2 2 3" xfId="41902" xr:uid="{00000000-0005-0000-0000-0000D8D00000}"/>
    <cellStyle name="Comma 6 2 7 3 2 3" xfId="31355" xr:uid="{00000000-0005-0000-0000-0000D9D00000}"/>
    <cellStyle name="Comma 6 2 7 3 2 3 2" xfId="62737" xr:uid="{00000000-0005-0000-0000-0000DAD00000}"/>
    <cellStyle name="Comma 6 2 7 3 2 4" xfId="15698" xr:uid="{00000000-0005-0000-0000-0000DBD00000}"/>
    <cellStyle name="Comma 6 2 7 3 2 4 2" xfId="47083" xr:uid="{00000000-0005-0000-0000-0000DCD00000}"/>
    <cellStyle name="Comma 6 2 7 3 2 5" xfId="36638" xr:uid="{00000000-0005-0000-0000-0000DDD00000}"/>
    <cellStyle name="Comma 6 2 7 3 3" xfId="7696" xr:uid="{00000000-0005-0000-0000-0000DED00000}"/>
    <cellStyle name="Comma 6 2 7 3 3 2" xfId="26100" xr:uid="{00000000-0005-0000-0000-0000DFD00000}"/>
    <cellStyle name="Comma 6 2 7 3 3 2 2" xfId="57483" xr:uid="{00000000-0005-0000-0000-0000E0D00000}"/>
    <cellStyle name="Comma 6 2 7 3 3 3" xfId="18327" xr:uid="{00000000-0005-0000-0000-0000E1D00000}"/>
    <cellStyle name="Comma 6 2 7 3 3 3 2" xfId="49710" xr:uid="{00000000-0005-0000-0000-0000E2D00000}"/>
    <cellStyle name="Comma 6 2 7 3 3 4" xfId="39270" xr:uid="{00000000-0005-0000-0000-0000E3D00000}"/>
    <cellStyle name="Comma 6 2 7 3 4" xfId="20846" xr:uid="{00000000-0005-0000-0000-0000E4D00000}"/>
    <cellStyle name="Comma 6 2 7 3 4 2" xfId="52229" xr:uid="{00000000-0005-0000-0000-0000E5D00000}"/>
    <cellStyle name="Comma 6 2 7 3 5" xfId="28728" xr:uid="{00000000-0005-0000-0000-0000E6D00000}"/>
    <cellStyle name="Comma 6 2 7 3 5 2" xfId="60110" xr:uid="{00000000-0005-0000-0000-0000E7D00000}"/>
    <cellStyle name="Comma 6 2 7 3 6" xfId="13070" xr:uid="{00000000-0005-0000-0000-0000E8D00000}"/>
    <cellStyle name="Comma 6 2 7 3 6 2" xfId="44456" xr:uid="{00000000-0005-0000-0000-0000E9D00000}"/>
    <cellStyle name="Comma 6 2 7 3 7" xfId="34008" xr:uid="{00000000-0005-0000-0000-0000EAD00000}"/>
    <cellStyle name="Comma 6 2 7 4" xfId="4991" xr:uid="{00000000-0005-0000-0000-0000EBD00000}"/>
    <cellStyle name="Comma 6 2 7 4 2" xfId="10352" xr:uid="{00000000-0005-0000-0000-0000ECD00000}"/>
    <cellStyle name="Comma 6 2 7 4 2 2" xfId="23471" xr:uid="{00000000-0005-0000-0000-0000EDD00000}"/>
    <cellStyle name="Comma 6 2 7 4 2 2 2" xfId="54854" xr:uid="{00000000-0005-0000-0000-0000EED00000}"/>
    <cellStyle name="Comma 6 2 7 4 2 3" xfId="41900" xr:uid="{00000000-0005-0000-0000-0000EFD00000}"/>
    <cellStyle name="Comma 6 2 7 4 3" xfId="31353" xr:uid="{00000000-0005-0000-0000-0000F0D00000}"/>
    <cellStyle name="Comma 6 2 7 4 3 2" xfId="62735" xr:uid="{00000000-0005-0000-0000-0000F1D00000}"/>
    <cellStyle name="Comma 6 2 7 4 4" xfId="15696" xr:uid="{00000000-0005-0000-0000-0000F2D00000}"/>
    <cellStyle name="Comma 6 2 7 4 4 2" xfId="47081" xr:uid="{00000000-0005-0000-0000-0000F3D00000}"/>
    <cellStyle name="Comma 6 2 7 4 5" xfId="36636" xr:uid="{00000000-0005-0000-0000-0000F4D00000}"/>
    <cellStyle name="Comma 6 2 7 5" xfId="7694" xr:uid="{00000000-0005-0000-0000-0000F5D00000}"/>
    <cellStyle name="Comma 6 2 7 5 2" xfId="26098" xr:uid="{00000000-0005-0000-0000-0000F6D00000}"/>
    <cellStyle name="Comma 6 2 7 5 2 2" xfId="57481" xr:uid="{00000000-0005-0000-0000-0000F7D00000}"/>
    <cellStyle name="Comma 6 2 7 5 3" xfId="18325" xr:uid="{00000000-0005-0000-0000-0000F8D00000}"/>
    <cellStyle name="Comma 6 2 7 5 3 2" xfId="49708" xr:uid="{00000000-0005-0000-0000-0000F9D00000}"/>
    <cellStyle name="Comma 6 2 7 5 4" xfId="39268" xr:uid="{00000000-0005-0000-0000-0000FAD00000}"/>
    <cellStyle name="Comma 6 2 7 6" xfId="20844" xr:uid="{00000000-0005-0000-0000-0000FBD00000}"/>
    <cellStyle name="Comma 6 2 7 6 2" xfId="52227" xr:uid="{00000000-0005-0000-0000-0000FCD00000}"/>
    <cellStyle name="Comma 6 2 7 7" xfId="28726" xr:uid="{00000000-0005-0000-0000-0000FDD00000}"/>
    <cellStyle name="Comma 6 2 7 7 2" xfId="60108" xr:uid="{00000000-0005-0000-0000-0000FED00000}"/>
    <cellStyle name="Comma 6 2 7 8" xfId="13068" xr:uid="{00000000-0005-0000-0000-0000FFD00000}"/>
    <cellStyle name="Comma 6 2 7 8 2" xfId="44454" xr:uid="{00000000-0005-0000-0000-000000D10000}"/>
    <cellStyle name="Comma 6 2 7 9" xfId="34006" xr:uid="{00000000-0005-0000-0000-000001D10000}"/>
    <cellStyle name="Comma 6 2 8" xfId="2294" xr:uid="{00000000-0005-0000-0000-000002D10000}"/>
    <cellStyle name="Comma 6 2 8 2" xfId="2295" xr:uid="{00000000-0005-0000-0000-000003D10000}"/>
    <cellStyle name="Comma 6 2 8 2 2" xfId="4995" xr:uid="{00000000-0005-0000-0000-000004D10000}"/>
    <cellStyle name="Comma 6 2 8 2 2 2" xfId="10356" xr:uid="{00000000-0005-0000-0000-000005D10000}"/>
    <cellStyle name="Comma 6 2 8 2 2 2 2" xfId="23475" xr:uid="{00000000-0005-0000-0000-000006D10000}"/>
    <cellStyle name="Comma 6 2 8 2 2 2 2 2" xfId="54858" xr:uid="{00000000-0005-0000-0000-000007D10000}"/>
    <cellStyle name="Comma 6 2 8 2 2 2 3" xfId="41904" xr:uid="{00000000-0005-0000-0000-000008D10000}"/>
    <cellStyle name="Comma 6 2 8 2 2 3" xfId="31357" xr:uid="{00000000-0005-0000-0000-000009D10000}"/>
    <cellStyle name="Comma 6 2 8 2 2 3 2" xfId="62739" xr:uid="{00000000-0005-0000-0000-00000AD10000}"/>
    <cellStyle name="Comma 6 2 8 2 2 4" xfId="15700" xr:uid="{00000000-0005-0000-0000-00000BD10000}"/>
    <cellStyle name="Comma 6 2 8 2 2 4 2" xfId="47085" xr:uid="{00000000-0005-0000-0000-00000CD10000}"/>
    <cellStyle name="Comma 6 2 8 2 2 5" xfId="36640" xr:uid="{00000000-0005-0000-0000-00000DD10000}"/>
    <cellStyle name="Comma 6 2 8 2 3" xfId="7698" xr:uid="{00000000-0005-0000-0000-00000ED10000}"/>
    <cellStyle name="Comma 6 2 8 2 3 2" xfId="26102" xr:uid="{00000000-0005-0000-0000-00000FD10000}"/>
    <cellStyle name="Comma 6 2 8 2 3 2 2" xfId="57485" xr:uid="{00000000-0005-0000-0000-000010D10000}"/>
    <cellStyle name="Comma 6 2 8 2 3 3" xfId="18329" xr:uid="{00000000-0005-0000-0000-000011D10000}"/>
    <cellStyle name="Comma 6 2 8 2 3 3 2" xfId="49712" xr:uid="{00000000-0005-0000-0000-000012D10000}"/>
    <cellStyle name="Comma 6 2 8 2 3 4" xfId="39272" xr:uid="{00000000-0005-0000-0000-000013D10000}"/>
    <cellStyle name="Comma 6 2 8 2 4" xfId="20848" xr:uid="{00000000-0005-0000-0000-000014D10000}"/>
    <cellStyle name="Comma 6 2 8 2 4 2" xfId="52231" xr:uid="{00000000-0005-0000-0000-000015D10000}"/>
    <cellStyle name="Comma 6 2 8 2 5" xfId="28730" xr:uid="{00000000-0005-0000-0000-000016D10000}"/>
    <cellStyle name="Comma 6 2 8 2 5 2" xfId="60112" xr:uid="{00000000-0005-0000-0000-000017D10000}"/>
    <cellStyle name="Comma 6 2 8 2 6" xfId="13072" xr:uid="{00000000-0005-0000-0000-000018D10000}"/>
    <cellStyle name="Comma 6 2 8 2 6 2" xfId="44458" xr:uid="{00000000-0005-0000-0000-000019D10000}"/>
    <cellStyle name="Comma 6 2 8 2 7" xfId="34010" xr:uid="{00000000-0005-0000-0000-00001AD10000}"/>
    <cellStyle name="Comma 6 2 8 3" xfId="4994" xr:uid="{00000000-0005-0000-0000-00001BD10000}"/>
    <cellStyle name="Comma 6 2 8 3 2" xfId="10355" xr:uid="{00000000-0005-0000-0000-00001CD10000}"/>
    <cellStyle name="Comma 6 2 8 3 2 2" xfId="23474" xr:uid="{00000000-0005-0000-0000-00001DD10000}"/>
    <cellStyle name="Comma 6 2 8 3 2 2 2" xfId="54857" xr:uid="{00000000-0005-0000-0000-00001ED10000}"/>
    <cellStyle name="Comma 6 2 8 3 2 3" xfId="41903" xr:uid="{00000000-0005-0000-0000-00001FD10000}"/>
    <cellStyle name="Comma 6 2 8 3 3" xfId="31356" xr:uid="{00000000-0005-0000-0000-000020D10000}"/>
    <cellStyle name="Comma 6 2 8 3 3 2" xfId="62738" xr:uid="{00000000-0005-0000-0000-000021D10000}"/>
    <cellStyle name="Comma 6 2 8 3 4" xfId="15699" xr:uid="{00000000-0005-0000-0000-000022D10000}"/>
    <cellStyle name="Comma 6 2 8 3 4 2" xfId="47084" xr:uid="{00000000-0005-0000-0000-000023D10000}"/>
    <cellStyle name="Comma 6 2 8 3 5" xfId="36639" xr:uid="{00000000-0005-0000-0000-000024D10000}"/>
    <cellStyle name="Comma 6 2 8 4" xfId="7697" xr:uid="{00000000-0005-0000-0000-000025D10000}"/>
    <cellStyle name="Comma 6 2 8 4 2" xfId="26101" xr:uid="{00000000-0005-0000-0000-000026D10000}"/>
    <cellStyle name="Comma 6 2 8 4 2 2" xfId="57484" xr:uid="{00000000-0005-0000-0000-000027D10000}"/>
    <cellStyle name="Comma 6 2 8 4 3" xfId="18328" xr:uid="{00000000-0005-0000-0000-000028D10000}"/>
    <cellStyle name="Comma 6 2 8 4 3 2" xfId="49711" xr:uid="{00000000-0005-0000-0000-000029D10000}"/>
    <cellStyle name="Comma 6 2 8 4 4" xfId="39271" xr:uid="{00000000-0005-0000-0000-00002AD10000}"/>
    <cellStyle name="Comma 6 2 8 5" xfId="20847" xr:uid="{00000000-0005-0000-0000-00002BD10000}"/>
    <cellStyle name="Comma 6 2 8 5 2" xfId="52230" xr:uid="{00000000-0005-0000-0000-00002CD10000}"/>
    <cellStyle name="Comma 6 2 8 6" xfId="28729" xr:uid="{00000000-0005-0000-0000-00002DD10000}"/>
    <cellStyle name="Comma 6 2 8 6 2" xfId="60111" xr:uid="{00000000-0005-0000-0000-00002ED10000}"/>
    <cellStyle name="Comma 6 2 8 7" xfId="13071" xr:uid="{00000000-0005-0000-0000-00002FD10000}"/>
    <cellStyle name="Comma 6 2 8 7 2" xfId="44457" xr:uid="{00000000-0005-0000-0000-000030D10000}"/>
    <cellStyle name="Comma 6 2 8 8" xfId="34009" xr:uid="{00000000-0005-0000-0000-000031D10000}"/>
    <cellStyle name="Comma 6 2 9" xfId="2296" xr:uid="{00000000-0005-0000-0000-000032D10000}"/>
    <cellStyle name="Comma 6 2 9 2" xfId="4996" xr:uid="{00000000-0005-0000-0000-000033D10000}"/>
    <cellStyle name="Comma 6 2 9 2 2" xfId="10357" xr:uid="{00000000-0005-0000-0000-000034D10000}"/>
    <cellStyle name="Comma 6 2 9 2 2 2" xfId="23476" xr:uid="{00000000-0005-0000-0000-000035D10000}"/>
    <cellStyle name="Comma 6 2 9 2 2 2 2" xfId="54859" xr:uid="{00000000-0005-0000-0000-000036D10000}"/>
    <cellStyle name="Comma 6 2 9 2 2 3" xfId="41905" xr:uid="{00000000-0005-0000-0000-000037D10000}"/>
    <cellStyle name="Comma 6 2 9 2 3" xfId="31358" xr:uid="{00000000-0005-0000-0000-000038D10000}"/>
    <cellStyle name="Comma 6 2 9 2 3 2" xfId="62740" xr:uid="{00000000-0005-0000-0000-000039D10000}"/>
    <cellStyle name="Comma 6 2 9 2 4" xfId="15701" xr:uid="{00000000-0005-0000-0000-00003AD10000}"/>
    <cellStyle name="Comma 6 2 9 2 4 2" xfId="47086" xr:uid="{00000000-0005-0000-0000-00003BD10000}"/>
    <cellStyle name="Comma 6 2 9 2 5" xfId="36641" xr:uid="{00000000-0005-0000-0000-00003CD10000}"/>
    <cellStyle name="Comma 6 2 9 3" xfId="7699" xr:uid="{00000000-0005-0000-0000-00003DD10000}"/>
    <cellStyle name="Comma 6 2 9 3 2" xfId="26103" xr:uid="{00000000-0005-0000-0000-00003ED10000}"/>
    <cellStyle name="Comma 6 2 9 3 2 2" xfId="57486" xr:uid="{00000000-0005-0000-0000-00003FD10000}"/>
    <cellStyle name="Comma 6 2 9 3 3" xfId="18330" xr:uid="{00000000-0005-0000-0000-000040D10000}"/>
    <cellStyle name="Comma 6 2 9 3 3 2" xfId="49713" xr:uid="{00000000-0005-0000-0000-000041D10000}"/>
    <cellStyle name="Comma 6 2 9 3 4" xfId="39273" xr:uid="{00000000-0005-0000-0000-000042D10000}"/>
    <cellStyle name="Comma 6 2 9 4" xfId="20849" xr:uid="{00000000-0005-0000-0000-000043D10000}"/>
    <cellStyle name="Comma 6 2 9 4 2" xfId="52232" xr:uid="{00000000-0005-0000-0000-000044D10000}"/>
    <cellStyle name="Comma 6 2 9 5" xfId="28731" xr:uid="{00000000-0005-0000-0000-000045D10000}"/>
    <cellStyle name="Comma 6 2 9 5 2" xfId="60113" xr:uid="{00000000-0005-0000-0000-000046D10000}"/>
    <cellStyle name="Comma 6 2 9 6" xfId="13073" xr:uid="{00000000-0005-0000-0000-000047D10000}"/>
    <cellStyle name="Comma 6 2 9 6 2" xfId="44459" xr:uid="{00000000-0005-0000-0000-000048D10000}"/>
    <cellStyle name="Comma 6 2 9 7" xfId="34011" xr:uid="{00000000-0005-0000-0000-000049D10000}"/>
    <cellStyle name="Comma 6 20" xfId="33948" xr:uid="{00000000-0005-0000-0000-00004AD10000}"/>
    <cellStyle name="Comma 6 3" xfId="2297" xr:uid="{00000000-0005-0000-0000-00004BD10000}"/>
    <cellStyle name="Comma 6 3 10" xfId="2298" xr:uid="{00000000-0005-0000-0000-00004CD10000}"/>
    <cellStyle name="Comma 6 3 10 2" xfId="4998" xr:uid="{00000000-0005-0000-0000-00004DD10000}"/>
    <cellStyle name="Comma 6 3 10 2 2" xfId="10359" xr:uid="{00000000-0005-0000-0000-00004ED10000}"/>
    <cellStyle name="Comma 6 3 10 2 2 2" xfId="23478" xr:uid="{00000000-0005-0000-0000-00004FD10000}"/>
    <cellStyle name="Comma 6 3 10 2 2 2 2" xfId="54861" xr:uid="{00000000-0005-0000-0000-000050D10000}"/>
    <cellStyle name="Comma 6 3 10 2 2 3" xfId="41907" xr:uid="{00000000-0005-0000-0000-000051D10000}"/>
    <cellStyle name="Comma 6 3 10 2 3" xfId="31360" xr:uid="{00000000-0005-0000-0000-000052D10000}"/>
    <cellStyle name="Comma 6 3 10 2 3 2" xfId="62742" xr:uid="{00000000-0005-0000-0000-000053D10000}"/>
    <cellStyle name="Comma 6 3 10 2 4" xfId="15703" xr:uid="{00000000-0005-0000-0000-000054D10000}"/>
    <cellStyle name="Comma 6 3 10 2 4 2" xfId="47088" xr:uid="{00000000-0005-0000-0000-000055D10000}"/>
    <cellStyle name="Comma 6 3 10 2 5" xfId="36643" xr:uid="{00000000-0005-0000-0000-000056D10000}"/>
    <cellStyle name="Comma 6 3 10 3" xfId="7701" xr:uid="{00000000-0005-0000-0000-000057D10000}"/>
    <cellStyle name="Comma 6 3 10 3 2" xfId="26105" xr:uid="{00000000-0005-0000-0000-000058D10000}"/>
    <cellStyle name="Comma 6 3 10 3 2 2" xfId="57488" xr:uid="{00000000-0005-0000-0000-000059D10000}"/>
    <cellStyle name="Comma 6 3 10 3 3" xfId="18332" xr:uid="{00000000-0005-0000-0000-00005AD10000}"/>
    <cellStyle name="Comma 6 3 10 3 3 2" xfId="49715" xr:uid="{00000000-0005-0000-0000-00005BD10000}"/>
    <cellStyle name="Comma 6 3 10 3 4" xfId="39275" xr:uid="{00000000-0005-0000-0000-00005CD10000}"/>
    <cellStyle name="Comma 6 3 10 4" xfId="20851" xr:uid="{00000000-0005-0000-0000-00005DD10000}"/>
    <cellStyle name="Comma 6 3 10 4 2" xfId="52234" xr:uid="{00000000-0005-0000-0000-00005ED10000}"/>
    <cellStyle name="Comma 6 3 10 5" xfId="28733" xr:uid="{00000000-0005-0000-0000-00005FD10000}"/>
    <cellStyle name="Comma 6 3 10 5 2" xfId="60115" xr:uid="{00000000-0005-0000-0000-000060D10000}"/>
    <cellStyle name="Comma 6 3 10 6" xfId="13075" xr:uid="{00000000-0005-0000-0000-000061D10000}"/>
    <cellStyle name="Comma 6 3 10 6 2" xfId="44461" xr:uid="{00000000-0005-0000-0000-000062D10000}"/>
    <cellStyle name="Comma 6 3 10 7" xfId="34013" xr:uid="{00000000-0005-0000-0000-000063D10000}"/>
    <cellStyle name="Comma 6 3 11" xfId="4997" xr:uid="{00000000-0005-0000-0000-000064D10000}"/>
    <cellStyle name="Comma 6 3 11 2" xfId="10358" xr:uid="{00000000-0005-0000-0000-000065D10000}"/>
    <cellStyle name="Comma 6 3 11 2 2" xfId="23477" xr:uid="{00000000-0005-0000-0000-000066D10000}"/>
    <cellStyle name="Comma 6 3 11 2 2 2" xfId="54860" xr:uid="{00000000-0005-0000-0000-000067D10000}"/>
    <cellStyle name="Comma 6 3 11 2 3" xfId="41906" xr:uid="{00000000-0005-0000-0000-000068D10000}"/>
    <cellStyle name="Comma 6 3 11 3" xfId="31359" xr:uid="{00000000-0005-0000-0000-000069D10000}"/>
    <cellStyle name="Comma 6 3 11 3 2" xfId="62741" xr:uid="{00000000-0005-0000-0000-00006AD10000}"/>
    <cellStyle name="Comma 6 3 11 4" xfId="15702" xr:uid="{00000000-0005-0000-0000-00006BD10000}"/>
    <cellStyle name="Comma 6 3 11 4 2" xfId="47087" xr:uid="{00000000-0005-0000-0000-00006CD10000}"/>
    <cellStyle name="Comma 6 3 11 5" xfId="36642" xr:uid="{00000000-0005-0000-0000-00006DD10000}"/>
    <cellStyle name="Comma 6 3 12" xfId="7700" xr:uid="{00000000-0005-0000-0000-00006ED10000}"/>
    <cellStyle name="Comma 6 3 12 2" xfId="26104" xr:uid="{00000000-0005-0000-0000-00006FD10000}"/>
    <cellStyle name="Comma 6 3 12 2 2" xfId="57487" xr:uid="{00000000-0005-0000-0000-000070D10000}"/>
    <cellStyle name="Comma 6 3 12 3" xfId="18331" xr:uid="{00000000-0005-0000-0000-000071D10000}"/>
    <cellStyle name="Comma 6 3 12 3 2" xfId="49714" xr:uid="{00000000-0005-0000-0000-000072D10000}"/>
    <cellStyle name="Comma 6 3 12 4" xfId="39274" xr:uid="{00000000-0005-0000-0000-000073D10000}"/>
    <cellStyle name="Comma 6 3 13" xfId="20850" xr:uid="{00000000-0005-0000-0000-000074D10000}"/>
    <cellStyle name="Comma 6 3 13 2" xfId="52233" xr:uid="{00000000-0005-0000-0000-000075D10000}"/>
    <cellStyle name="Comma 6 3 14" xfId="28732" xr:uid="{00000000-0005-0000-0000-000076D10000}"/>
    <cellStyle name="Comma 6 3 14 2" xfId="60114" xr:uid="{00000000-0005-0000-0000-000077D10000}"/>
    <cellStyle name="Comma 6 3 15" xfId="13074" xr:uid="{00000000-0005-0000-0000-000078D10000}"/>
    <cellStyle name="Comma 6 3 15 2" xfId="44460" xr:uid="{00000000-0005-0000-0000-000079D10000}"/>
    <cellStyle name="Comma 6 3 16" xfId="34012" xr:uid="{00000000-0005-0000-0000-00007AD10000}"/>
    <cellStyle name="Comma 6 3 2" xfId="2299" xr:uid="{00000000-0005-0000-0000-00007BD10000}"/>
    <cellStyle name="Comma 6 3 2 10" xfId="4999" xr:uid="{00000000-0005-0000-0000-00007CD10000}"/>
    <cellStyle name="Comma 6 3 2 10 2" xfId="10360" xr:uid="{00000000-0005-0000-0000-00007DD10000}"/>
    <cellStyle name="Comma 6 3 2 10 2 2" xfId="23479" xr:uid="{00000000-0005-0000-0000-00007ED10000}"/>
    <cellStyle name="Comma 6 3 2 10 2 2 2" xfId="54862" xr:uid="{00000000-0005-0000-0000-00007FD10000}"/>
    <cellStyle name="Comma 6 3 2 10 2 3" xfId="41908" xr:uid="{00000000-0005-0000-0000-000080D10000}"/>
    <cellStyle name="Comma 6 3 2 10 3" xfId="31361" xr:uid="{00000000-0005-0000-0000-000081D10000}"/>
    <cellStyle name="Comma 6 3 2 10 3 2" xfId="62743" xr:uid="{00000000-0005-0000-0000-000082D10000}"/>
    <cellStyle name="Comma 6 3 2 10 4" xfId="15704" xr:uid="{00000000-0005-0000-0000-000083D10000}"/>
    <cellStyle name="Comma 6 3 2 10 4 2" xfId="47089" xr:uid="{00000000-0005-0000-0000-000084D10000}"/>
    <cellStyle name="Comma 6 3 2 10 5" xfId="36644" xr:uid="{00000000-0005-0000-0000-000085D10000}"/>
    <cellStyle name="Comma 6 3 2 11" xfId="7702" xr:uid="{00000000-0005-0000-0000-000086D10000}"/>
    <cellStyle name="Comma 6 3 2 11 2" xfId="26106" xr:uid="{00000000-0005-0000-0000-000087D10000}"/>
    <cellStyle name="Comma 6 3 2 11 2 2" xfId="57489" xr:uid="{00000000-0005-0000-0000-000088D10000}"/>
    <cellStyle name="Comma 6 3 2 11 3" xfId="18333" xr:uid="{00000000-0005-0000-0000-000089D10000}"/>
    <cellStyle name="Comma 6 3 2 11 3 2" xfId="49716" xr:uid="{00000000-0005-0000-0000-00008AD10000}"/>
    <cellStyle name="Comma 6 3 2 11 4" xfId="39276" xr:uid="{00000000-0005-0000-0000-00008BD10000}"/>
    <cellStyle name="Comma 6 3 2 12" xfId="20852" xr:uid="{00000000-0005-0000-0000-00008CD10000}"/>
    <cellStyle name="Comma 6 3 2 12 2" xfId="52235" xr:uid="{00000000-0005-0000-0000-00008DD10000}"/>
    <cellStyle name="Comma 6 3 2 13" xfId="28734" xr:uid="{00000000-0005-0000-0000-00008ED10000}"/>
    <cellStyle name="Comma 6 3 2 13 2" xfId="60116" xr:uid="{00000000-0005-0000-0000-00008FD10000}"/>
    <cellStyle name="Comma 6 3 2 14" xfId="13076" xr:uid="{00000000-0005-0000-0000-000090D10000}"/>
    <cellStyle name="Comma 6 3 2 14 2" xfId="44462" xr:uid="{00000000-0005-0000-0000-000091D10000}"/>
    <cellStyle name="Comma 6 3 2 15" xfId="34014" xr:uid="{00000000-0005-0000-0000-000092D10000}"/>
    <cellStyle name="Comma 6 3 2 2" xfId="2300" xr:uid="{00000000-0005-0000-0000-000093D10000}"/>
    <cellStyle name="Comma 6 3 2 2 10" xfId="34015" xr:uid="{00000000-0005-0000-0000-000094D10000}"/>
    <cellStyle name="Comma 6 3 2 2 2" xfId="2301" xr:uid="{00000000-0005-0000-0000-000095D10000}"/>
    <cellStyle name="Comma 6 3 2 2 2 2" xfId="2302" xr:uid="{00000000-0005-0000-0000-000096D10000}"/>
    <cellStyle name="Comma 6 3 2 2 2 2 2" xfId="5002" xr:uid="{00000000-0005-0000-0000-000097D10000}"/>
    <cellStyle name="Comma 6 3 2 2 2 2 2 2" xfId="10363" xr:uid="{00000000-0005-0000-0000-000098D10000}"/>
    <cellStyle name="Comma 6 3 2 2 2 2 2 2 2" xfId="23482" xr:uid="{00000000-0005-0000-0000-000099D10000}"/>
    <cellStyle name="Comma 6 3 2 2 2 2 2 2 2 2" xfId="54865" xr:uid="{00000000-0005-0000-0000-00009AD10000}"/>
    <cellStyle name="Comma 6 3 2 2 2 2 2 2 3" xfId="41911" xr:uid="{00000000-0005-0000-0000-00009BD10000}"/>
    <cellStyle name="Comma 6 3 2 2 2 2 2 3" xfId="31364" xr:uid="{00000000-0005-0000-0000-00009CD10000}"/>
    <cellStyle name="Comma 6 3 2 2 2 2 2 3 2" xfId="62746" xr:uid="{00000000-0005-0000-0000-00009DD10000}"/>
    <cellStyle name="Comma 6 3 2 2 2 2 2 4" xfId="15707" xr:uid="{00000000-0005-0000-0000-00009ED10000}"/>
    <cellStyle name="Comma 6 3 2 2 2 2 2 4 2" xfId="47092" xr:uid="{00000000-0005-0000-0000-00009FD10000}"/>
    <cellStyle name="Comma 6 3 2 2 2 2 2 5" xfId="36647" xr:uid="{00000000-0005-0000-0000-0000A0D10000}"/>
    <cellStyle name="Comma 6 3 2 2 2 2 3" xfId="7705" xr:uid="{00000000-0005-0000-0000-0000A1D10000}"/>
    <cellStyle name="Comma 6 3 2 2 2 2 3 2" xfId="26109" xr:uid="{00000000-0005-0000-0000-0000A2D10000}"/>
    <cellStyle name="Comma 6 3 2 2 2 2 3 2 2" xfId="57492" xr:uid="{00000000-0005-0000-0000-0000A3D10000}"/>
    <cellStyle name="Comma 6 3 2 2 2 2 3 3" xfId="18336" xr:uid="{00000000-0005-0000-0000-0000A4D10000}"/>
    <cellStyle name="Comma 6 3 2 2 2 2 3 3 2" xfId="49719" xr:uid="{00000000-0005-0000-0000-0000A5D10000}"/>
    <cellStyle name="Comma 6 3 2 2 2 2 3 4" xfId="39279" xr:uid="{00000000-0005-0000-0000-0000A6D10000}"/>
    <cellStyle name="Comma 6 3 2 2 2 2 4" xfId="20855" xr:uid="{00000000-0005-0000-0000-0000A7D10000}"/>
    <cellStyle name="Comma 6 3 2 2 2 2 4 2" xfId="52238" xr:uid="{00000000-0005-0000-0000-0000A8D10000}"/>
    <cellStyle name="Comma 6 3 2 2 2 2 5" xfId="28737" xr:uid="{00000000-0005-0000-0000-0000A9D10000}"/>
    <cellStyle name="Comma 6 3 2 2 2 2 5 2" xfId="60119" xr:uid="{00000000-0005-0000-0000-0000AAD10000}"/>
    <cellStyle name="Comma 6 3 2 2 2 2 6" xfId="13079" xr:uid="{00000000-0005-0000-0000-0000ABD10000}"/>
    <cellStyle name="Comma 6 3 2 2 2 2 6 2" xfId="44465" xr:uid="{00000000-0005-0000-0000-0000ACD10000}"/>
    <cellStyle name="Comma 6 3 2 2 2 2 7" xfId="34017" xr:uid="{00000000-0005-0000-0000-0000ADD10000}"/>
    <cellStyle name="Comma 6 3 2 2 2 3" xfId="5001" xr:uid="{00000000-0005-0000-0000-0000AED10000}"/>
    <cellStyle name="Comma 6 3 2 2 2 3 2" xfId="10362" xr:uid="{00000000-0005-0000-0000-0000AFD10000}"/>
    <cellStyle name="Comma 6 3 2 2 2 3 2 2" xfId="23481" xr:uid="{00000000-0005-0000-0000-0000B0D10000}"/>
    <cellStyle name="Comma 6 3 2 2 2 3 2 2 2" xfId="54864" xr:uid="{00000000-0005-0000-0000-0000B1D10000}"/>
    <cellStyle name="Comma 6 3 2 2 2 3 2 3" xfId="41910" xr:uid="{00000000-0005-0000-0000-0000B2D10000}"/>
    <cellStyle name="Comma 6 3 2 2 2 3 3" xfId="31363" xr:uid="{00000000-0005-0000-0000-0000B3D10000}"/>
    <cellStyle name="Comma 6 3 2 2 2 3 3 2" xfId="62745" xr:uid="{00000000-0005-0000-0000-0000B4D10000}"/>
    <cellStyle name="Comma 6 3 2 2 2 3 4" xfId="15706" xr:uid="{00000000-0005-0000-0000-0000B5D10000}"/>
    <cellStyle name="Comma 6 3 2 2 2 3 4 2" xfId="47091" xr:uid="{00000000-0005-0000-0000-0000B6D10000}"/>
    <cellStyle name="Comma 6 3 2 2 2 3 5" xfId="36646" xr:uid="{00000000-0005-0000-0000-0000B7D10000}"/>
    <cellStyle name="Comma 6 3 2 2 2 4" xfId="7704" xr:uid="{00000000-0005-0000-0000-0000B8D10000}"/>
    <cellStyle name="Comma 6 3 2 2 2 4 2" xfId="26108" xr:uid="{00000000-0005-0000-0000-0000B9D10000}"/>
    <cellStyle name="Comma 6 3 2 2 2 4 2 2" xfId="57491" xr:uid="{00000000-0005-0000-0000-0000BAD10000}"/>
    <cellStyle name="Comma 6 3 2 2 2 4 3" xfId="18335" xr:uid="{00000000-0005-0000-0000-0000BBD10000}"/>
    <cellStyle name="Comma 6 3 2 2 2 4 3 2" xfId="49718" xr:uid="{00000000-0005-0000-0000-0000BCD10000}"/>
    <cellStyle name="Comma 6 3 2 2 2 4 4" xfId="39278" xr:uid="{00000000-0005-0000-0000-0000BDD10000}"/>
    <cellStyle name="Comma 6 3 2 2 2 5" xfId="20854" xr:uid="{00000000-0005-0000-0000-0000BED10000}"/>
    <cellStyle name="Comma 6 3 2 2 2 5 2" xfId="52237" xr:uid="{00000000-0005-0000-0000-0000BFD10000}"/>
    <cellStyle name="Comma 6 3 2 2 2 6" xfId="28736" xr:uid="{00000000-0005-0000-0000-0000C0D10000}"/>
    <cellStyle name="Comma 6 3 2 2 2 6 2" xfId="60118" xr:uid="{00000000-0005-0000-0000-0000C1D10000}"/>
    <cellStyle name="Comma 6 3 2 2 2 7" xfId="13078" xr:uid="{00000000-0005-0000-0000-0000C2D10000}"/>
    <cellStyle name="Comma 6 3 2 2 2 7 2" xfId="44464" xr:uid="{00000000-0005-0000-0000-0000C3D10000}"/>
    <cellStyle name="Comma 6 3 2 2 2 8" xfId="34016" xr:uid="{00000000-0005-0000-0000-0000C4D10000}"/>
    <cellStyle name="Comma 6 3 2 2 3" xfId="2303" xr:uid="{00000000-0005-0000-0000-0000C5D10000}"/>
    <cellStyle name="Comma 6 3 2 2 3 2" xfId="5003" xr:uid="{00000000-0005-0000-0000-0000C6D10000}"/>
    <cellStyle name="Comma 6 3 2 2 3 2 2" xfId="10364" xr:uid="{00000000-0005-0000-0000-0000C7D10000}"/>
    <cellStyle name="Comma 6 3 2 2 3 2 2 2" xfId="23483" xr:uid="{00000000-0005-0000-0000-0000C8D10000}"/>
    <cellStyle name="Comma 6 3 2 2 3 2 2 2 2" xfId="54866" xr:uid="{00000000-0005-0000-0000-0000C9D10000}"/>
    <cellStyle name="Comma 6 3 2 2 3 2 2 3" xfId="41912" xr:uid="{00000000-0005-0000-0000-0000CAD10000}"/>
    <cellStyle name="Comma 6 3 2 2 3 2 3" xfId="31365" xr:uid="{00000000-0005-0000-0000-0000CBD10000}"/>
    <cellStyle name="Comma 6 3 2 2 3 2 3 2" xfId="62747" xr:uid="{00000000-0005-0000-0000-0000CCD10000}"/>
    <cellStyle name="Comma 6 3 2 2 3 2 4" xfId="15708" xr:uid="{00000000-0005-0000-0000-0000CDD10000}"/>
    <cellStyle name="Comma 6 3 2 2 3 2 4 2" xfId="47093" xr:uid="{00000000-0005-0000-0000-0000CED10000}"/>
    <cellStyle name="Comma 6 3 2 2 3 2 5" xfId="36648" xr:uid="{00000000-0005-0000-0000-0000CFD10000}"/>
    <cellStyle name="Comma 6 3 2 2 3 3" xfId="7706" xr:uid="{00000000-0005-0000-0000-0000D0D10000}"/>
    <cellStyle name="Comma 6 3 2 2 3 3 2" xfId="26110" xr:uid="{00000000-0005-0000-0000-0000D1D10000}"/>
    <cellStyle name="Comma 6 3 2 2 3 3 2 2" xfId="57493" xr:uid="{00000000-0005-0000-0000-0000D2D10000}"/>
    <cellStyle name="Comma 6 3 2 2 3 3 3" xfId="18337" xr:uid="{00000000-0005-0000-0000-0000D3D10000}"/>
    <cellStyle name="Comma 6 3 2 2 3 3 3 2" xfId="49720" xr:uid="{00000000-0005-0000-0000-0000D4D10000}"/>
    <cellStyle name="Comma 6 3 2 2 3 3 4" xfId="39280" xr:uid="{00000000-0005-0000-0000-0000D5D10000}"/>
    <cellStyle name="Comma 6 3 2 2 3 4" xfId="20856" xr:uid="{00000000-0005-0000-0000-0000D6D10000}"/>
    <cellStyle name="Comma 6 3 2 2 3 4 2" xfId="52239" xr:uid="{00000000-0005-0000-0000-0000D7D10000}"/>
    <cellStyle name="Comma 6 3 2 2 3 5" xfId="28738" xr:uid="{00000000-0005-0000-0000-0000D8D10000}"/>
    <cellStyle name="Comma 6 3 2 2 3 5 2" xfId="60120" xr:uid="{00000000-0005-0000-0000-0000D9D10000}"/>
    <cellStyle name="Comma 6 3 2 2 3 6" xfId="13080" xr:uid="{00000000-0005-0000-0000-0000DAD10000}"/>
    <cellStyle name="Comma 6 3 2 2 3 6 2" xfId="44466" xr:uid="{00000000-0005-0000-0000-0000DBD10000}"/>
    <cellStyle name="Comma 6 3 2 2 3 7" xfId="34018" xr:uid="{00000000-0005-0000-0000-0000DCD10000}"/>
    <cellStyle name="Comma 6 3 2 2 4" xfId="2304" xr:uid="{00000000-0005-0000-0000-0000DDD10000}"/>
    <cellStyle name="Comma 6 3 2 2 4 2" xfId="5004" xr:uid="{00000000-0005-0000-0000-0000DED10000}"/>
    <cellStyle name="Comma 6 3 2 2 4 2 2" xfId="10365" xr:uid="{00000000-0005-0000-0000-0000DFD10000}"/>
    <cellStyle name="Comma 6 3 2 2 4 2 2 2" xfId="23484" xr:uid="{00000000-0005-0000-0000-0000E0D10000}"/>
    <cellStyle name="Comma 6 3 2 2 4 2 2 2 2" xfId="54867" xr:uid="{00000000-0005-0000-0000-0000E1D10000}"/>
    <cellStyle name="Comma 6 3 2 2 4 2 2 3" xfId="41913" xr:uid="{00000000-0005-0000-0000-0000E2D10000}"/>
    <cellStyle name="Comma 6 3 2 2 4 2 3" xfId="31366" xr:uid="{00000000-0005-0000-0000-0000E3D10000}"/>
    <cellStyle name="Comma 6 3 2 2 4 2 3 2" xfId="62748" xr:uid="{00000000-0005-0000-0000-0000E4D10000}"/>
    <cellStyle name="Comma 6 3 2 2 4 2 4" xfId="15709" xr:uid="{00000000-0005-0000-0000-0000E5D10000}"/>
    <cellStyle name="Comma 6 3 2 2 4 2 4 2" xfId="47094" xr:uid="{00000000-0005-0000-0000-0000E6D10000}"/>
    <cellStyle name="Comma 6 3 2 2 4 2 5" xfId="36649" xr:uid="{00000000-0005-0000-0000-0000E7D10000}"/>
    <cellStyle name="Comma 6 3 2 2 4 3" xfId="7707" xr:uid="{00000000-0005-0000-0000-0000E8D10000}"/>
    <cellStyle name="Comma 6 3 2 2 4 3 2" xfId="26111" xr:uid="{00000000-0005-0000-0000-0000E9D10000}"/>
    <cellStyle name="Comma 6 3 2 2 4 3 2 2" xfId="57494" xr:uid="{00000000-0005-0000-0000-0000EAD10000}"/>
    <cellStyle name="Comma 6 3 2 2 4 3 3" xfId="18338" xr:uid="{00000000-0005-0000-0000-0000EBD10000}"/>
    <cellStyle name="Comma 6 3 2 2 4 3 3 2" xfId="49721" xr:uid="{00000000-0005-0000-0000-0000ECD10000}"/>
    <cellStyle name="Comma 6 3 2 2 4 3 4" xfId="39281" xr:uid="{00000000-0005-0000-0000-0000EDD10000}"/>
    <cellStyle name="Comma 6 3 2 2 4 4" xfId="20857" xr:uid="{00000000-0005-0000-0000-0000EED10000}"/>
    <cellStyle name="Comma 6 3 2 2 4 4 2" xfId="52240" xr:uid="{00000000-0005-0000-0000-0000EFD10000}"/>
    <cellStyle name="Comma 6 3 2 2 4 5" xfId="28739" xr:uid="{00000000-0005-0000-0000-0000F0D10000}"/>
    <cellStyle name="Comma 6 3 2 2 4 5 2" xfId="60121" xr:uid="{00000000-0005-0000-0000-0000F1D10000}"/>
    <cellStyle name="Comma 6 3 2 2 4 6" xfId="13081" xr:uid="{00000000-0005-0000-0000-0000F2D10000}"/>
    <cellStyle name="Comma 6 3 2 2 4 6 2" xfId="44467" xr:uid="{00000000-0005-0000-0000-0000F3D10000}"/>
    <cellStyle name="Comma 6 3 2 2 4 7" xfId="34019" xr:uid="{00000000-0005-0000-0000-0000F4D10000}"/>
    <cellStyle name="Comma 6 3 2 2 5" xfId="5000" xr:uid="{00000000-0005-0000-0000-0000F5D10000}"/>
    <cellStyle name="Comma 6 3 2 2 5 2" xfId="10361" xr:uid="{00000000-0005-0000-0000-0000F6D10000}"/>
    <cellStyle name="Comma 6 3 2 2 5 2 2" xfId="23480" xr:uid="{00000000-0005-0000-0000-0000F7D10000}"/>
    <cellStyle name="Comma 6 3 2 2 5 2 2 2" xfId="54863" xr:uid="{00000000-0005-0000-0000-0000F8D10000}"/>
    <cellStyle name="Comma 6 3 2 2 5 2 3" xfId="41909" xr:uid="{00000000-0005-0000-0000-0000F9D10000}"/>
    <cellStyle name="Comma 6 3 2 2 5 3" xfId="31362" xr:uid="{00000000-0005-0000-0000-0000FAD10000}"/>
    <cellStyle name="Comma 6 3 2 2 5 3 2" xfId="62744" xr:uid="{00000000-0005-0000-0000-0000FBD10000}"/>
    <cellStyle name="Comma 6 3 2 2 5 4" xfId="15705" xr:uid="{00000000-0005-0000-0000-0000FCD10000}"/>
    <cellStyle name="Comma 6 3 2 2 5 4 2" xfId="47090" xr:uid="{00000000-0005-0000-0000-0000FDD10000}"/>
    <cellStyle name="Comma 6 3 2 2 5 5" xfId="36645" xr:uid="{00000000-0005-0000-0000-0000FED10000}"/>
    <cellStyle name="Comma 6 3 2 2 6" xfId="7703" xr:uid="{00000000-0005-0000-0000-0000FFD10000}"/>
    <cellStyle name="Comma 6 3 2 2 6 2" xfId="26107" xr:uid="{00000000-0005-0000-0000-000000D20000}"/>
    <cellStyle name="Comma 6 3 2 2 6 2 2" xfId="57490" xr:uid="{00000000-0005-0000-0000-000001D20000}"/>
    <cellStyle name="Comma 6 3 2 2 6 3" xfId="18334" xr:uid="{00000000-0005-0000-0000-000002D20000}"/>
    <cellStyle name="Comma 6 3 2 2 6 3 2" xfId="49717" xr:uid="{00000000-0005-0000-0000-000003D20000}"/>
    <cellStyle name="Comma 6 3 2 2 6 4" xfId="39277" xr:uid="{00000000-0005-0000-0000-000004D20000}"/>
    <cellStyle name="Comma 6 3 2 2 7" xfId="20853" xr:uid="{00000000-0005-0000-0000-000005D20000}"/>
    <cellStyle name="Comma 6 3 2 2 7 2" xfId="52236" xr:uid="{00000000-0005-0000-0000-000006D20000}"/>
    <cellStyle name="Comma 6 3 2 2 8" xfId="28735" xr:uid="{00000000-0005-0000-0000-000007D20000}"/>
    <cellStyle name="Comma 6 3 2 2 8 2" xfId="60117" xr:uid="{00000000-0005-0000-0000-000008D20000}"/>
    <cellStyle name="Comma 6 3 2 2 9" xfId="13077" xr:uid="{00000000-0005-0000-0000-000009D20000}"/>
    <cellStyle name="Comma 6 3 2 2 9 2" xfId="44463" xr:uid="{00000000-0005-0000-0000-00000AD20000}"/>
    <cellStyle name="Comma 6 3 2 3" xfId="2305" xr:uid="{00000000-0005-0000-0000-00000BD20000}"/>
    <cellStyle name="Comma 6 3 2 3 10" xfId="34020" xr:uid="{00000000-0005-0000-0000-00000CD20000}"/>
    <cellStyle name="Comma 6 3 2 3 2" xfId="2306" xr:uid="{00000000-0005-0000-0000-00000DD20000}"/>
    <cellStyle name="Comma 6 3 2 3 2 2" xfId="2307" xr:uid="{00000000-0005-0000-0000-00000ED20000}"/>
    <cellStyle name="Comma 6 3 2 3 2 2 2" xfId="5007" xr:uid="{00000000-0005-0000-0000-00000FD20000}"/>
    <cellStyle name="Comma 6 3 2 3 2 2 2 2" xfId="10368" xr:uid="{00000000-0005-0000-0000-000010D20000}"/>
    <cellStyle name="Comma 6 3 2 3 2 2 2 2 2" xfId="23487" xr:uid="{00000000-0005-0000-0000-000011D20000}"/>
    <cellStyle name="Comma 6 3 2 3 2 2 2 2 2 2" xfId="54870" xr:uid="{00000000-0005-0000-0000-000012D20000}"/>
    <cellStyle name="Comma 6 3 2 3 2 2 2 2 3" xfId="41916" xr:uid="{00000000-0005-0000-0000-000013D20000}"/>
    <cellStyle name="Comma 6 3 2 3 2 2 2 3" xfId="31369" xr:uid="{00000000-0005-0000-0000-000014D20000}"/>
    <cellStyle name="Comma 6 3 2 3 2 2 2 3 2" xfId="62751" xr:uid="{00000000-0005-0000-0000-000015D20000}"/>
    <cellStyle name="Comma 6 3 2 3 2 2 2 4" xfId="15712" xr:uid="{00000000-0005-0000-0000-000016D20000}"/>
    <cellStyle name="Comma 6 3 2 3 2 2 2 4 2" xfId="47097" xr:uid="{00000000-0005-0000-0000-000017D20000}"/>
    <cellStyle name="Comma 6 3 2 3 2 2 2 5" xfId="36652" xr:uid="{00000000-0005-0000-0000-000018D20000}"/>
    <cellStyle name="Comma 6 3 2 3 2 2 3" xfId="7710" xr:uid="{00000000-0005-0000-0000-000019D20000}"/>
    <cellStyle name="Comma 6 3 2 3 2 2 3 2" xfId="26114" xr:uid="{00000000-0005-0000-0000-00001AD20000}"/>
    <cellStyle name="Comma 6 3 2 3 2 2 3 2 2" xfId="57497" xr:uid="{00000000-0005-0000-0000-00001BD20000}"/>
    <cellStyle name="Comma 6 3 2 3 2 2 3 3" xfId="18341" xr:uid="{00000000-0005-0000-0000-00001CD20000}"/>
    <cellStyle name="Comma 6 3 2 3 2 2 3 3 2" xfId="49724" xr:uid="{00000000-0005-0000-0000-00001DD20000}"/>
    <cellStyle name="Comma 6 3 2 3 2 2 3 4" xfId="39284" xr:uid="{00000000-0005-0000-0000-00001ED20000}"/>
    <cellStyle name="Comma 6 3 2 3 2 2 4" xfId="20860" xr:uid="{00000000-0005-0000-0000-00001FD20000}"/>
    <cellStyle name="Comma 6 3 2 3 2 2 4 2" xfId="52243" xr:uid="{00000000-0005-0000-0000-000020D20000}"/>
    <cellStyle name="Comma 6 3 2 3 2 2 5" xfId="28742" xr:uid="{00000000-0005-0000-0000-000021D20000}"/>
    <cellStyle name="Comma 6 3 2 3 2 2 5 2" xfId="60124" xr:uid="{00000000-0005-0000-0000-000022D20000}"/>
    <cellStyle name="Comma 6 3 2 3 2 2 6" xfId="13084" xr:uid="{00000000-0005-0000-0000-000023D20000}"/>
    <cellStyle name="Comma 6 3 2 3 2 2 6 2" xfId="44470" xr:uid="{00000000-0005-0000-0000-000024D20000}"/>
    <cellStyle name="Comma 6 3 2 3 2 2 7" xfId="34022" xr:uid="{00000000-0005-0000-0000-000025D20000}"/>
    <cellStyle name="Comma 6 3 2 3 2 3" xfId="5006" xr:uid="{00000000-0005-0000-0000-000026D20000}"/>
    <cellStyle name="Comma 6 3 2 3 2 3 2" xfId="10367" xr:uid="{00000000-0005-0000-0000-000027D20000}"/>
    <cellStyle name="Comma 6 3 2 3 2 3 2 2" xfId="23486" xr:uid="{00000000-0005-0000-0000-000028D20000}"/>
    <cellStyle name="Comma 6 3 2 3 2 3 2 2 2" xfId="54869" xr:uid="{00000000-0005-0000-0000-000029D20000}"/>
    <cellStyle name="Comma 6 3 2 3 2 3 2 3" xfId="41915" xr:uid="{00000000-0005-0000-0000-00002AD20000}"/>
    <cellStyle name="Comma 6 3 2 3 2 3 3" xfId="31368" xr:uid="{00000000-0005-0000-0000-00002BD20000}"/>
    <cellStyle name="Comma 6 3 2 3 2 3 3 2" xfId="62750" xr:uid="{00000000-0005-0000-0000-00002CD20000}"/>
    <cellStyle name="Comma 6 3 2 3 2 3 4" xfId="15711" xr:uid="{00000000-0005-0000-0000-00002DD20000}"/>
    <cellStyle name="Comma 6 3 2 3 2 3 4 2" xfId="47096" xr:uid="{00000000-0005-0000-0000-00002ED20000}"/>
    <cellStyle name="Comma 6 3 2 3 2 3 5" xfId="36651" xr:uid="{00000000-0005-0000-0000-00002FD20000}"/>
    <cellStyle name="Comma 6 3 2 3 2 4" xfId="7709" xr:uid="{00000000-0005-0000-0000-000030D20000}"/>
    <cellStyle name="Comma 6 3 2 3 2 4 2" xfId="26113" xr:uid="{00000000-0005-0000-0000-000031D20000}"/>
    <cellStyle name="Comma 6 3 2 3 2 4 2 2" xfId="57496" xr:uid="{00000000-0005-0000-0000-000032D20000}"/>
    <cellStyle name="Comma 6 3 2 3 2 4 3" xfId="18340" xr:uid="{00000000-0005-0000-0000-000033D20000}"/>
    <cellStyle name="Comma 6 3 2 3 2 4 3 2" xfId="49723" xr:uid="{00000000-0005-0000-0000-000034D20000}"/>
    <cellStyle name="Comma 6 3 2 3 2 4 4" xfId="39283" xr:uid="{00000000-0005-0000-0000-000035D20000}"/>
    <cellStyle name="Comma 6 3 2 3 2 5" xfId="20859" xr:uid="{00000000-0005-0000-0000-000036D20000}"/>
    <cellStyle name="Comma 6 3 2 3 2 5 2" xfId="52242" xr:uid="{00000000-0005-0000-0000-000037D20000}"/>
    <cellStyle name="Comma 6 3 2 3 2 6" xfId="28741" xr:uid="{00000000-0005-0000-0000-000038D20000}"/>
    <cellStyle name="Comma 6 3 2 3 2 6 2" xfId="60123" xr:uid="{00000000-0005-0000-0000-000039D20000}"/>
    <cellStyle name="Comma 6 3 2 3 2 7" xfId="13083" xr:uid="{00000000-0005-0000-0000-00003AD20000}"/>
    <cellStyle name="Comma 6 3 2 3 2 7 2" xfId="44469" xr:uid="{00000000-0005-0000-0000-00003BD20000}"/>
    <cellStyle name="Comma 6 3 2 3 2 8" xfId="34021" xr:uid="{00000000-0005-0000-0000-00003CD20000}"/>
    <cellStyle name="Comma 6 3 2 3 3" xfId="2308" xr:uid="{00000000-0005-0000-0000-00003DD20000}"/>
    <cellStyle name="Comma 6 3 2 3 3 2" xfId="5008" xr:uid="{00000000-0005-0000-0000-00003ED20000}"/>
    <cellStyle name="Comma 6 3 2 3 3 2 2" xfId="10369" xr:uid="{00000000-0005-0000-0000-00003FD20000}"/>
    <cellStyle name="Comma 6 3 2 3 3 2 2 2" xfId="23488" xr:uid="{00000000-0005-0000-0000-000040D20000}"/>
    <cellStyle name="Comma 6 3 2 3 3 2 2 2 2" xfId="54871" xr:uid="{00000000-0005-0000-0000-000041D20000}"/>
    <cellStyle name="Comma 6 3 2 3 3 2 2 3" xfId="41917" xr:uid="{00000000-0005-0000-0000-000042D20000}"/>
    <cellStyle name="Comma 6 3 2 3 3 2 3" xfId="31370" xr:uid="{00000000-0005-0000-0000-000043D20000}"/>
    <cellStyle name="Comma 6 3 2 3 3 2 3 2" xfId="62752" xr:uid="{00000000-0005-0000-0000-000044D20000}"/>
    <cellStyle name="Comma 6 3 2 3 3 2 4" xfId="15713" xr:uid="{00000000-0005-0000-0000-000045D20000}"/>
    <cellStyle name="Comma 6 3 2 3 3 2 4 2" xfId="47098" xr:uid="{00000000-0005-0000-0000-000046D20000}"/>
    <cellStyle name="Comma 6 3 2 3 3 2 5" xfId="36653" xr:uid="{00000000-0005-0000-0000-000047D20000}"/>
    <cellStyle name="Comma 6 3 2 3 3 3" xfId="7711" xr:uid="{00000000-0005-0000-0000-000048D20000}"/>
    <cellStyle name="Comma 6 3 2 3 3 3 2" xfId="26115" xr:uid="{00000000-0005-0000-0000-000049D20000}"/>
    <cellStyle name="Comma 6 3 2 3 3 3 2 2" xfId="57498" xr:uid="{00000000-0005-0000-0000-00004AD20000}"/>
    <cellStyle name="Comma 6 3 2 3 3 3 3" xfId="18342" xr:uid="{00000000-0005-0000-0000-00004BD20000}"/>
    <cellStyle name="Comma 6 3 2 3 3 3 3 2" xfId="49725" xr:uid="{00000000-0005-0000-0000-00004CD20000}"/>
    <cellStyle name="Comma 6 3 2 3 3 3 4" xfId="39285" xr:uid="{00000000-0005-0000-0000-00004DD20000}"/>
    <cellStyle name="Comma 6 3 2 3 3 4" xfId="20861" xr:uid="{00000000-0005-0000-0000-00004ED20000}"/>
    <cellStyle name="Comma 6 3 2 3 3 4 2" xfId="52244" xr:uid="{00000000-0005-0000-0000-00004FD20000}"/>
    <cellStyle name="Comma 6 3 2 3 3 5" xfId="28743" xr:uid="{00000000-0005-0000-0000-000050D20000}"/>
    <cellStyle name="Comma 6 3 2 3 3 5 2" xfId="60125" xr:uid="{00000000-0005-0000-0000-000051D20000}"/>
    <cellStyle name="Comma 6 3 2 3 3 6" xfId="13085" xr:uid="{00000000-0005-0000-0000-000052D20000}"/>
    <cellStyle name="Comma 6 3 2 3 3 6 2" xfId="44471" xr:uid="{00000000-0005-0000-0000-000053D20000}"/>
    <cellStyle name="Comma 6 3 2 3 3 7" xfId="34023" xr:uid="{00000000-0005-0000-0000-000054D20000}"/>
    <cellStyle name="Comma 6 3 2 3 4" xfId="2309" xr:uid="{00000000-0005-0000-0000-000055D20000}"/>
    <cellStyle name="Comma 6 3 2 3 4 2" xfId="5009" xr:uid="{00000000-0005-0000-0000-000056D20000}"/>
    <cellStyle name="Comma 6 3 2 3 4 2 2" xfId="10370" xr:uid="{00000000-0005-0000-0000-000057D20000}"/>
    <cellStyle name="Comma 6 3 2 3 4 2 2 2" xfId="23489" xr:uid="{00000000-0005-0000-0000-000058D20000}"/>
    <cellStyle name="Comma 6 3 2 3 4 2 2 2 2" xfId="54872" xr:uid="{00000000-0005-0000-0000-000059D20000}"/>
    <cellStyle name="Comma 6 3 2 3 4 2 2 3" xfId="41918" xr:uid="{00000000-0005-0000-0000-00005AD20000}"/>
    <cellStyle name="Comma 6 3 2 3 4 2 3" xfId="31371" xr:uid="{00000000-0005-0000-0000-00005BD20000}"/>
    <cellStyle name="Comma 6 3 2 3 4 2 3 2" xfId="62753" xr:uid="{00000000-0005-0000-0000-00005CD20000}"/>
    <cellStyle name="Comma 6 3 2 3 4 2 4" xfId="15714" xr:uid="{00000000-0005-0000-0000-00005DD20000}"/>
    <cellStyle name="Comma 6 3 2 3 4 2 4 2" xfId="47099" xr:uid="{00000000-0005-0000-0000-00005ED20000}"/>
    <cellStyle name="Comma 6 3 2 3 4 2 5" xfId="36654" xr:uid="{00000000-0005-0000-0000-00005FD20000}"/>
    <cellStyle name="Comma 6 3 2 3 4 3" xfId="7712" xr:uid="{00000000-0005-0000-0000-000060D20000}"/>
    <cellStyle name="Comma 6 3 2 3 4 3 2" xfId="26116" xr:uid="{00000000-0005-0000-0000-000061D20000}"/>
    <cellStyle name="Comma 6 3 2 3 4 3 2 2" xfId="57499" xr:uid="{00000000-0005-0000-0000-000062D20000}"/>
    <cellStyle name="Comma 6 3 2 3 4 3 3" xfId="18343" xr:uid="{00000000-0005-0000-0000-000063D20000}"/>
    <cellStyle name="Comma 6 3 2 3 4 3 3 2" xfId="49726" xr:uid="{00000000-0005-0000-0000-000064D20000}"/>
    <cellStyle name="Comma 6 3 2 3 4 3 4" xfId="39286" xr:uid="{00000000-0005-0000-0000-000065D20000}"/>
    <cellStyle name="Comma 6 3 2 3 4 4" xfId="20862" xr:uid="{00000000-0005-0000-0000-000066D20000}"/>
    <cellStyle name="Comma 6 3 2 3 4 4 2" xfId="52245" xr:uid="{00000000-0005-0000-0000-000067D20000}"/>
    <cellStyle name="Comma 6 3 2 3 4 5" xfId="28744" xr:uid="{00000000-0005-0000-0000-000068D20000}"/>
    <cellStyle name="Comma 6 3 2 3 4 5 2" xfId="60126" xr:uid="{00000000-0005-0000-0000-000069D20000}"/>
    <cellStyle name="Comma 6 3 2 3 4 6" xfId="13086" xr:uid="{00000000-0005-0000-0000-00006AD20000}"/>
    <cellStyle name="Comma 6 3 2 3 4 6 2" xfId="44472" xr:uid="{00000000-0005-0000-0000-00006BD20000}"/>
    <cellStyle name="Comma 6 3 2 3 4 7" xfId="34024" xr:uid="{00000000-0005-0000-0000-00006CD20000}"/>
    <cellStyle name="Comma 6 3 2 3 5" xfId="5005" xr:uid="{00000000-0005-0000-0000-00006DD20000}"/>
    <cellStyle name="Comma 6 3 2 3 5 2" xfId="10366" xr:uid="{00000000-0005-0000-0000-00006ED20000}"/>
    <cellStyle name="Comma 6 3 2 3 5 2 2" xfId="23485" xr:uid="{00000000-0005-0000-0000-00006FD20000}"/>
    <cellStyle name="Comma 6 3 2 3 5 2 2 2" xfId="54868" xr:uid="{00000000-0005-0000-0000-000070D20000}"/>
    <cellStyle name="Comma 6 3 2 3 5 2 3" xfId="41914" xr:uid="{00000000-0005-0000-0000-000071D20000}"/>
    <cellStyle name="Comma 6 3 2 3 5 3" xfId="31367" xr:uid="{00000000-0005-0000-0000-000072D20000}"/>
    <cellStyle name="Comma 6 3 2 3 5 3 2" xfId="62749" xr:uid="{00000000-0005-0000-0000-000073D20000}"/>
    <cellStyle name="Comma 6 3 2 3 5 4" xfId="15710" xr:uid="{00000000-0005-0000-0000-000074D20000}"/>
    <cellStyle name="Comma 6 3 2 3 5 4 2" xfId="47095" xr:uid="{00000000-0005-0000-0000-000075D20000}"/>
    <cellStyle name="Comma 6 3 2 3 5 5" xfId="36650" xr:uid="{00000000-0005-0000-0000-000076D20000}"/>
    <cellStyle name="Comma 6 3 2 3 6" xfId="7708" xr:uid="{00000000-0005-0000-0000-000077D20000}"/>
    <cellStyle name="Comma 6 3 2 3 6 2" xfId="26112" xr:uid="{00000000-0005-0000-0000-000078D20000}"/>
    <cellStyle name="Comma 6 3 2 3 6 2 2" xfId="57495" xr:uid="{00000000-0005-0000-0000-000079D20000}"/>
    <cellStyle name="Comma 6 3 2 3 6 3" xfId="18339" xr:uid="{00000000-0005-0000-0000-00007AD20000}"/>
    <cellStyle name="Comma 6 3 2 3 6 3 2" xfId="49722" xr:uid="{00000000-0005-0000-0000-00007BD20000}"/>
    <cellStyle name="Comma 6 3 2 3 6 4" xfId="39282" xr:uid="{00000000-0005-0000-0000-00007CD20000}"/>
    <cellStyle name="Comma 6 3 2 3 7" xfId="20858" xr:uid="{00000000-0005-0000-0000-00007DD20000}"/>
    <cellStyle name="Comma 6 3 2 3 7 2" xfId="52241" xr:uid="{00000000-0005-0000-0000-00007ED20000}"/>
    <cellStyle name="Comma 6 3 2 3 8" xfId="28740" xr:uid="{00000000-0005-0000-0000-00007FD20000}"/>
    <cellStyle name="Comma 6 3 2 3 8 2" xfId="60122" xr:uid="{00000000-0005-0000-0000-000080D20000}"/>
    <cellStyle name="Comma 6 3 2 3 9" xfId="13082" xr:uid="{00000000-0005-0000-0000-000081D20000}"/>
    <cellStyle name="Comma 6 3 2 3 9 2" xfId="44468" xr:uid="{00000000-0005-0000-0000-000082D20000}"/>
    <cellStyle name="Comma 6 3 2 4" xfId="2310" xr:uid="{00000000-0005-0000-0000-000083D20000}"/>
    <cellStyle name="Comma 6 3 2 4 10" xfId="34025" xr:uid="{00000000-0005-0000-0000-000084D20000}"/>
    <cellStyle name="Comma 6 3 2 4 2" xfId="2311" xr:uid="{00000000-0005-0000-0000-000085D20000}"/>
    <cellStyle name="Comma 6 3 2 4 2 2" xfId="2312" xr:uid="{00000000-0005-0000-0000-000086D20000}"/>
    <cellStyle name="Comma 6 3 2 4 2 2 2" xfId="5012" xr:uid="{00000000-0005-0000-0000-000087D20000}"/>
    <cellStyle name="Comma 6 3 2 4 2 2 2 2" xfId="10373" xr:uid="{00000000-0005-0000-0000-000088D20000}"/>
    <cellStyle name="Comma 6 3 2 4 2 2 2 2 2" xfId="23492" xr:uid="{00000000-0005-0000-0000-000089D20000}"/>
    <cellStyle name="Comma 6 3 2 4 2 2 2 2 2 2" xfId="54875" xr:uid="{00000000-0005-0000-0000-00008AD20000}"/>
    <cellStyle name="Comma 6 3 2 4 2 2 2 2 3" xfId="41921" xr:uid="{00000000-0005-0000-0000-00008BD20000}"/>
    <cellStyle name="Comma 6 3 2 4 2 2 2 3" xfId="31374" xr:uid="{00000000-0005-0000-0000-00008CD20000}"/>
    <cellStyle name="Comma 6 3 2 4 2 2 2 3 2" xfId="62756" xr:uid="{00000000-0005-0000-0000-00008DD20000}"/>
    <cellStyle name="Comma 6 3 2 4 2 2 2 4" xfId="15717" xr:uid="{00000000-0005-0000-0000-00008ED20000}"/>
    <cellStyle name="Comma 6 3 2 4 2 2 2 4 2" xfId="47102" xr:uid="{00000000-0005-0000-0000-00008FD20000}"/>
    <cellStyle name="Comma 6 3 2 4 2 2 2 5" xfId="36657" xr:uid="{00000000-0005-0000-0000-000090D20000}"/>
    <cellStyle name="Comma 6 3 2 4 2 2 3" xfId="7715" xr:uid="{00000000-0005-0000-0000-000091D20000}"/>
    <cellStyle name="Comma 6 3 2 4 2 2 3 2" xfId="26119" xr:uid="{00000000-0005-0000-0000-000092D20000}"/>
    <cellStyle name="Comma 6 3 2 4 2 2 3 2 2" xfId="57502" xr:uid="{00000000-0005-0000-0000-000093D20000}"/>
    <cellStyle name="Comma 6 3 2 4 2 2 3 3" xfId="18346" xr:uid="{00000000-0005-0000-0000-000094D20000}"/>
    <cellStyle name="Comma 6 3 2 4 2 2 3 3 2" xfId="49729" xr:uid="{00000000-0005-0000-0000-000095D20000}"/>
    <cellStyle name="Comma 6 3 2 4 2 2 3 4" xfId="39289" xr:uid="{00000000-0005-0000-0000-000096D20000}"/>
    <cellStyle name="Comma 6 3 2 4 2 2 4" xfId="20865" xr:uid="{00000000-0005-0000-0000-000097D20000}"/>
    <cellStyle name="Comma 6 3 2 4 2 2 4 2" xfId="52248" xr:uid="{00000000-0005-0000-0000-000098D20000}"/>
    <cellStyle name="Comma 6 3 2 4 2 2 5" xfId="28747" xr:uid="{00000000-0005-0000-0000-000099D20000}"/>
    <cellStyle name="Comma 6 3 2 4 2 2 5 2" xfId="60129" xr:uid="{00000000-0005-0000-0000-00009AD20000}"/>
    <cellStyle name="Comma 6 3 2 4 2 2 6" xfId="13089" xr:uid="{00000000-0005-0000-0000-00009BD20000}"/>
    <cellStyle name="Comma 6 3 2 4 2 2 6 2" xfId="44475" xr:uid="{00000000-0005-0000-0000-00009CD20000}"/>
    <cellStyle name="Comma 6 3 2 4 2 2 7" xfId="34027" xr:uid="{00000000-0005-0000-0000-00009DD20000}"/>
    <cellStyle name="Comma 6 3 2 4 2 3" xfId="5011" xr:uid="{00000000-0005-0000-0000-00009ED20000}"/>
    <cellStyle name="Comma 6 3 2 4 2 3 2" xfId="10372" xr:uid="{00000000-0005-0000-0000-00009FD20000}"/>
    <cellStyle name="Comma 6 3 2 4 2 3 2 2" xfId="23491" xr:uid="{00000000-0005-0000-0000-0000A0D20000}"/>
    <cellStyle name="Comma 6 3 2 4 2 3 2 2 2" xfId="54874" xr:uid="{00000000-0005-0000-0000-0000A1D20000}"/>
    <cellStyle name="Comma 6 3 2 4 2 3 2 3" xfId="41920" xr:uid="{00000000-0005-0000-0000-0000A2D20000}"/>
    <cellStyle name="Comma 6 3 2 4 2 3 3" xfId="31373" xr:uid="{00000000-0005-0000-0000-0000A3D20000}"/>
    <cellStyle name="Comma 6 3 2 4 2 3 3 2" xfId="62755" xr:uid="{00000000-0005-0000-0000-0000A4D20000}"/>
    <cellStyle name="Comma 6 3 2 4 2 3 4" xfId="15716" xr:uid="{00000000-0005-0000-0000-0000A5D20000}"/>
    <cellStyle name="Comma 6 3 2 4 2 3 4 2" xfId="47101" xr:uid="{00000000-0005-0000-0000-0000A6D20000}"/>
    <cellStyle name="Comma 6 3 2 4 2 3 5" xfId="36656" xr:uid="{00000000-0005-0000-0000-0000A7D20000}"/>
    <cellStyle name="Comma 6 3 2 4 2 4" xfId="7714" xr:uid="{00000000-0005-0000-0000-0000A8D20000}"/>
    <cellStyle name="Comma 6 3 2 4 2 4 2" xfId="26118" xr:uid="{00000000-0005-0000-0000-0000A9D20000}"/>
    <cellStyle name="Comma 6 3 2 4 2 4 2 2" xfId="57501" xr:uid="{00000000-0005-0000-0000-0000AAD20000}"/>
    <cellStyle name="Comma 6 3 2 4 2 4 3" xfId="18345" xr:uid="{00000000-0005-0000-0000-0000ABD20000}"/>
    <cellStyle name="Comma 6 3 2 4 2 4 3 2" xfId="49728" xr:uid="{00000000-0005-0000-0000-0000ACD20000}"/>
    <cellStyle name="Comma 6 3 2 4 2 4 4" xfId="39288" xr:uid="{00000000-0005-0000-0000-0000ADD20000}"/>
    <cellStyle name="Comma 6 3 2 4 2 5" xfId="20864" xr:uid="{00000000-0005-0000-0000-0000AED20000}"/>
    <cellStyle name="Comma 6 3 2 4 2 5 2" xfId="52247" xr:uid="{00000000-0005-0000-0000-0000AFD20000}"/>
    <cellStyle name="Comma 6 3 2 4 2 6" xfId="28746" xr:uid="{00000000-0005-0000-0000-0000B0D20000}"/>
    <cellStyle name="Comma 6 3 2 4 2 6 2" xfId="60128" xr:uid="{00000000-0005-0000-0000-0000B1D20000}"/>
    <cellStyle name="Comma 6 3 2 4 2 7" xfId="13088" xr:uid="{00000000-0005-0000-0000-0000B2D20000}"/>
    <cellStyle name="Comma 6 3 2 4 2 7 2" xfId="44474" xr:uid="{00000000-0005-0000-0000-0000B3D20000}"/>
    <cellStyle name="Comma 6 3 2 4 2 8" xfId="34026" xr:uid="{00000000-0005-0000-0000-0000B4D20000}"/>
    <cellStyle name="Comma 6 3 2 4 3" xfId="2313" xr:uid="{00000000-0005-0000-0000-0000B5D20000}"/>
    <cellStyle name="Comma 6 3 2 4 3 2" xfId="5013" xr:uid="{00000000-0005-0000-0000-0000B6D20000}"/>
    <cellStyle name="Comma 6 3 2 4 3 2 2" xfId="10374" xr:uid="{00000000-0005-0000-0000-0000B7D20000}"/>
    <cellStyle name="Comma 6 3 2 4 3 2 2 2" xfId="23493" xr:uid="{00000000-0005-0000-0000-0000B8D20000}"/>
    <cellStyle name="Comma 6 3 2 4 3 2 2 2 2" xfId="54876" xr:uid="{00000000-0005-0000-0000-0000B9D20000}"/>
    <cellStyle name="Comma 6 3 2 4 3 2 2 3" xfId="41922" xr:uid="{00000000-0005-0000-0000-0000BAD20000}"/>
    <cellStyle name="Comma 6 3 2 4 3 2 3" xfId="31375" xr:uid="{00000000-0005-0000-0000-0000BBD20000}"/>
    <cellStyle name="Comma 6 3 2 4 3 2 3 2" xfId="62757" xr:uid="{00000000-0005-0000-0000-0000BCD20000}"/>
    <cellStyle name="Comma 6 3 2 4 3 2 4" xfId="15718" xr:uid="{00000000-0005-0000-0000-0000BDD20000}"/>
    <cellStyle name="Comma 6 3 2 4 3 2 4 2" xfId="47103" xr:uid="{00000000-0005-0000-0000-0000BED20000}"/>
    <cellStyle name="Comma 6 3 2 4 3 2 5" xfId="36658" xr:uid="{00000000-0005-0000-0000-0000BFD20000}"/>
    <cellStyle name="Comma 6 3 2 4 3 3" xfId="7716" xr:uid="{00000000-0005-0000-0000-0000C0D20000}"/>
    <cellStyle name="Comma 6 3 2 4 3 3 2" xfId="26120" xr:uid="{00000000-0005-0000-0000-0000C1D20000}"/>
    <cellStyle name="Comma 6 3 2 4 3 3 2 2" xfId="57503" xr:uid="{00000000-0005-0000-0000-0000C2D20000}"/>
    <cellStyle name="Comma 6 3 2 4 3 3 3" xfId="18347" xr:uid="{00000000-0005-0000-0000-0000C3D20000}"/>
    <cellStyle name="Comma 6 3 2 4 3 3 3 2" xfId="49730" xr:uid="{00000000-0005-0000-0000-0000C4D20000}"/>
    <cellStyle name="Comma 6 3 2 4 3 3 4" xfId="39290" xr:uid="{00000000-0005-0000-0000-0000C5D20000}"/>
    <cellStyle name="Comma 6 3 2 4 3 4" xfId="20866" xr:uid="{00000000-0005-0000-0000-0000C6D20000}"/>
    <cellStyle name="Comma 6 3 2 4 3 4 2" xfId="52249" xr:uid="{00000000-0005-0000-0000-0000C7D20000}"/>
    <cellStyle name="Comma 6 3 2 4 3 5" xfId="28748" xr:uid="{00000000-0005-0000-0000-0000C8D20000}"/>
    <cellStyle name="Comma 6 3 2 4 3 5 2" xfId="60130" xr:uid="{00000000-0005-0000-0000-0000C9D20000}"/>
    <cellStyle name="Comma 6 3 2 4 3 6" xfId="13090" xr:uid="{00000000-0005-0000-0000-0000CAD20000}"/>
    <cellStyle name="Comma 6 3 2 4 3 6 2" xfId="44476" xr:uid="{00000000-0005-0000-0000-0000CBD20000}"/>
    <cellStyle name="Comma 6 3 2 4 3 7" xfId="34028" xr:uid="{00000000-0005-0000-0000-0000CCD20000}"/>
    <cellStyle name="Comma 6 3 2 4 4" xfId="2314" xr:uid="{00000000-0005-0000-0000-0000CDD20000}"/>
    <cellStyle name="Comma 6 3 2 4 4 2" xfId="5014" xr:uid="{00000000-0005-0000-0000-0000CED20000}"/>
    <cellStyle name="Comma 6 3 2 4 4 2 2" xfId="10375" xr:uid="{00000000-0005-0000-0000-0000CFD20000}"/>
    <cellStyle name="Comma 6 3 2 4 4 2 2 2" xfId="23494" xr:uid="{00000000-0005-0000-0000-0000D0D20000}"/>
    <cellStyle name="Comma 6 3 2 4 4 2 2 2 2" xfId="54877" xr:uid="{00000000-0005-0000-0000-0000D1D20000}"/>
    <cellStyle name="Comma 6 3 2 4 4 2 2 3" xfId="41923" xr:uid="{00000000-0005-0000-0000-0000D2D20000}"/>
    <cellStyle name="Comma 6 3 2 4 4 2 3" xfId="31376" xr:uid="{00000000-0005-0000-0000-0000D3D20000}"/>
    <cellStyle name="Comma 6 3 2 4 4 2 3 2" xfId="62758" xr:uid="{00000000-0005-0000-0000-0000D4D20000}"/>
    <cellStyle name="Comma 6 3 2 4 4 2 4" xfId="15719" xr:uid="{00000000-0005-0000-0000-0000D5D20000}"/>
    <cellStyle name="Comma 6 3 2 4 4 2 4 2" xfId="47104" xr:uid="{00000000-0005-0000-0000-0000D6D20000}"/>
    <cellStyle name="Comma 6 3 2 4 4 2 5" xfId="36659" xr:uid="{00000000-0005-0000-0000-0000D7D20000}"/>
    <cellStyle name="Comma 6 3 2 4 4 3" xfId="7717" xr:uid="{00000000-0005-0000-0000-0000D8D20000}"/>
    <cellStyle name="Comma 6 3 2 4 4 3 2" xfId="26121" xr:uid="{00000000-0005-0000-0000-0000D9D20000}"/>
    <cellStyle name="Comma 6 3 2 4 4 3 2 2" xfId="57504" xr:uid="{00000000-0005-0000-0000-0000DAD20000}"/>
    <cellStyle name="Comma 6 3 2 4 4 3 3" xfId="18348" xr:uid="{00000000-0005-0000-0000-0000DBD20000}"/>
    <cellStyle name="Comma 6 3 2 4 4 3 3 2" xfId="49731" xr:uid="{00000000-0005-0000-0000-0000DCD20000}"/>
    <cellStyle name="Comma 6 3 2 4 4 3 4" xfId="39291" xr:uid="{00000000-0005-0000-0000-0000DDD20000}"/>
    <cellStyle name="Comma 6 3 2 4 4 4" xfId="20867" xr:uid="{00000000-0005-0000-0000-0000DED20000}"/>
    <cellStyle name="Comma 6 3 2 4 4 4 2" xfId="52250" xr:uid="{00000000-0005-0000-0000-0000DFD20000}"/>
    <cellStyle name="Comma 6 3 2 4 4 5" xfId="28749" xr:uid="{00000000-0005-0000-0000-0000E0D20000}"/>
    <cellStyle name="Comma 6 3 2 4 4 5 2" xfId="60131" xr:uid="{00000000-0005-0000-0000-0000E1D20000}"/>
    <cellStyle name="Comma 6 3 2 4 4 6" xfId="13091" xr:uid="{00000000-0005-0000-0000-0000E2D20000}"/>
    <cellStyle name="Comma 6 3 2 4 4 6 2" xfId="44477" xr:uid="{00000000-0005-0000-0000-0000E3D20000}"/>
    <cellStyle name="Comma 6 3 2 4 4 7" xfId="34029" xr:uid="{00000000-0005-0000-0000-0000E4D20000}"/>
    <cellStyle name="Comma 6 3 2 4 5" xfId="5010" xr:uid="{00000000-0005-0000-0000-0000E5D20000}"/>
    <cellStyle name="Comma 6 3 2 4 5 2" xfId="10371" xr:uid="{00000000-0005-0000-0000-0000E6D20000}"/>
    <cellStyle name="Comma 6 3 2 4 5 2 2" xfId="23490" xr:uid="{00000000-0005-0000-0000-0000E7D20000}"/>
    <cellStyle name="Comma 6 3 2 4 5 2 2 2" xfId="54873" xr:uid="{00000000-0005-0000-0000-0000E8D20000}"/>
    <cellStyle name="Comma 6 3 2 4 5 2 3" xfId="41919" xr:uid="{00000000-0005-0000-0000-0000E9D20000}"/>
    <cellStyle name="Comma 6 3 2 4 5 3" xfId="31372" xr:uid="{00000000-0005-0000-0000-0000EAD20000}"/>
    <cellStyle name="Comma 6 3 2 4 5 3 2" xfId="62754" xr:uid="{00000000-0005-0000-0000-0000EBD20000}"/>
    <cellStyle name="Comma 6 3 2 4 5 4" xfId="15715" xr:uid="{00000000-0005-0000-0000-0000ECD20000}"/>
    <cellStyle name="Comma 6 3 2 4 5 4 2" xfId="47100" xr:uid="{00000000-0005-0000-0000-0000EDD20000}"/>
    <cellStyle name="Comma 6 3 2 4 5 5" xfId="36655" xr:uid="{00000000-0005-0000-0000-0000EED20000}"/>
    <cellStyle name="Comma 6 3 2 4 6" xfId="7713" xr:uid="{00000000-0005-0000-0000-0000EFD20000}"/>
    <cellStyle name="Comma 6 3 2 4 6 2" xfId="26117" xr:uid="{00000000-0005-0000-0000-0000F0D20000}"/>
    <cellStyle name="Comma 6 3 2 4 6 2 2" xfId="57500" xr:uid="{00000000-0005-0000-0000-0000F1D20000}"/>
    <cellStyle name="Comma 6 3 2 4 6 3" xfId="18344" xr:uid="{00000000-0005-0000-0000-0000F2D20000}"/>
    <cellStyle name="Comma 6 3 2 4 6 3 2" xfId="49727" xr:uid="{00000000-0005-0000-0000-0000F3D20000}"/>
    <cellStyle name="Comma 6 3 2 4 6 4" xfId="39287" xr:uid="{00000000-0005-0000-0000-0000F4D20000}"/>
    <cellStyle name="Comma 6 3 2 4 7" xfId="20863" xr:uid="{00000000-0005-0000-0000-0000F5D20000}"/>
    <cellStyle name="Comma 6 3 2 4 7 2" xfId="52246" xr:uid="{00000000-0005-0000-0000-0000F6D20000}"/>
    <cellStyle name="Comma 6 3 2 4 8" xfId="28745" xr:uid="{00000000-0005-0000-0000-0000F7D20000}"/>
    <cellStyle name="Comma 6 3 2 4 8 2" xfId="60127" xr:uid="{00000000-0005-0000-0000-0000F8D20000}"/>
    <cellStyle name="Comma 6 3 2 4 9" xfId="13087" xr:uid="{00000000-0005-0000-0000-0000F9D20000}"/>
    <cellStyle name="Comma 6 3 2 4 9 2" xfId="44473" xr:uid="{00000000-0005-0000-0000-0000FAD20000}"/>
    <cellStyle name="Comma 6 3 2 5" xfId="2315" xr:uid="{00000000-0005-0000-0000-0000FBD20000}"/>
    <cellStyle name="Comma 6 3 2 5 10" xfId="34030" xr:uid="{00000000-0005-0000-0000-0000FCD20000}"/>
    <cellStyle name="Comma 6 3 2 5 2" xfId="2316" xr:uid="{00000000-0005-0000-0000-0000FDD20000}"/>
    <cellStyle name="Comma 6 3 2 5 2 2" xfId="2317" xr:uid="{00000000-0005-0000-0000-0000FED20000}"/>
    <cellStyle name="Comma 6 3 2 5 2 2 2" xfId="5017" xr:uid="{00000000-0005-0000-0000-0000FFD20000}"/>
    <cellStyle name="Comma 6 3 2 5 2 2 2 2" xfId="10378" xr:uid="{00000000-0005-0000-0000-000000D30000}"/>
    <cellStyle name="Comma 6 3 2 5 2 2 2 2 2" xfId="23497" xr:uid="{00000000-0005-0000-0000-000001D30000}"/>
    <cellStyle name="Comma 6 3 2 5 2 2 2 2 2 2" xfId="54880" xr:uid="{00000000-0005-0000-0000-000002D30000}"/>
    <cellStyle name="Comma 6 3 2 5 2 2 2 2 3" xfId="41926" xr:uid="{00000000-0005-0000-0000-000003D30000}"/>
    <cellStyle name="Comma 6 3 2 5 2 2 2 3" xfId="31379" xr:uid="{00000000-0005-0000-0000-000004D30000}"/>
    <cellStyle name="Comma 6 3 2 5 2 2 2 3 2" xfId="62761" xr:uid="{00000000-0005-0000-0000-000005D30000}"/>
    <cellStyle name="Comma 6 3 2 5 2 2 2 4" xfId="15722" xr:uid="{00000000-0005-0000-0000-000006D30000}"/>
    <cellStyle name="Comma 6 3 2 5 2 2 2 4 2" xfId="47107" xr:uid="{00000000-0005-0000-0000-000007D30000}"/>
    <cellStyle name="Comma 6 3 2 5 2 2 2 5" xfId="36662" xr:uid="{00000000-0005-0000-0000-000008D30000}"/>
    <cellStyle name="Comma 6 3 2 5 2 2 3" xfId="7720" xr:uid="{00000000-0005-0000-0000-000009D30000}"/>
    <cellStyle name="Comma 6 3 2 5 2 2 3 2" xfId="26124" xr:uid="{00000000-0005-0000-0000-00000AD30000}"/>
    <cellStyle name="Comma 6 3 2 5 2 2 3 2 2" xfId="57507" xr:uid="{00000000-0005-0000-0000-00000BD30000}"/>
    <cellStyle name="Comma 6 3 2 5 2 2 3 3" xfId="18351" xr:uid="{00000000-0005-0000-0000-00000CD30000}"/>
    <cellStyle name="Comma 6 3 2 5 2 2 3 3 2" xfId="49734" xr:uid="{00000000-0005-0000-0000-00000DD30000}"/>
    <cellStyle name="Comma 6 3 2 5 2 2 3 4" xfId="39294" xr:uid="{00000000-0005-0000-0000-00000ED30000}"/>
    <cellStyle name="Comma 6 3 2 5 2 2 4" xfId="20870" xr:uid="{00000000-0005-0000-0000-00000FD30000}"/>
    <cellStyle name="Comma 6 3 2 5 2 2 4 2" xfId="52253" xr:uid="{00000000-0005-0000-0000-000010D30000}"/>
    <cellStyle name="Comma 6 3 2 5 2 2 5" xfId="28752" xr:uid="{00000000-0005-0000-0000-000011D30000}"/>
    <cellStyle name="Comma 6 3 2 5 2 2 5 2" xfId="60134" xr:uid="{00000000-0005-0000-0000-000012D30000}"/>
    <cellStyle name="Comma 6 3 2 5 2 2 6" xfId="13094" xr:uid="{00000000-0005-0000-0000-000013D30000}"/>
    <cellStyle name="Comma 6 3 2 5 2 2 6 2" xfId="44480" xr:uid="{00000000-0005-0000-0000-000014D30000}"/>
    <cellStyle name="Comma 6 3 2 5 2 2 7" xfId="34032" xr:uid="{00000000-0005-0000-0000-000015D30000}"/>
    <cellStyle name="Comma 6 3 2 5 2 3" xfId="5016" xr:uid="{00000000-0005-0000-0000-000016D30000}"/>
    <cellStyle name="Comma 6 3 2 5 2 3 2" xfId="10377" xr:uid="{00000000-0005-0000-0000-000017D30000}"/>
    <cellStyle name="Comma 6 3 2 5 2 3 2 2" xfId="23496" xr:uid="{00000000-0005-0000-0000-000018D30000}"/>
    <cellStyle name="Comma 6 3 2 5 2 3 2 2 2" xfId="54879" xr:uid="{00000000-0005-0000-0000-000019D30000}"/>
    <cellStyle name="Comma 6 3 2 5 2 3 2 3" xfId="41925" xr:uid="{00000000-0005-0000-0000-00001AD30000}"/>
    <cellStyle name="Comma 6 3 2 5 2 3 3" xfId="31378" xr:uid="{00000000-0005-0000-0000-00001BD30000}"/>
    <cellStyle name="Comma 6 3 2 5 2 3 3 2" xfId="62760" xr:uid="{00000000-0005-0000-0000-00001CD30000}"/>
    <cellStyle name="Comma 6 3 2 5 2 3 4" xfId="15721" xr:uid="{00000000-0005-0000-0000-00001DD30000}"/>
    <cellStyle name="Comma 6 3 2 5 2 3 4 2" xfId="47106" xr:uid="{00000000-0005-0000-0000-00001ED30000}"/>
    <cellStyle name="Comma 6 3 2 5 2 3 5" xfId="36661" xr:uid="{00000000-0005-0000-0000-00001FD30000}"/>
    <cellStyle name="Comma 6 3 2 5 2 4" xfId="7719" xr:uid="{00000000-0005-0000-0000-000020D30000}"/>
    <cellStyle name="Comma 6 3 2 5 2 4 2" xfId="26123" xr:uid="{00000000-0005-0000-0000-000021D30000}"/>
    <cellStyle name="Comma 6 3 2 5 2 4 2 2" xfId="57506" xr:uid="{00000000-0005-0000-0000-000022D30000}"/>
    <cellStyle name="Comma 6 3 2 5 2 4 3" xfId="18350" xr:uid="{00000000-0005-0000-0000-000023D30000}"/>
    <cellStyle name="Comma 6 3 2 5 2 4 3 2" xfId="49733" xr:uid="{00000000-0005-0000-0000-000024D30000}"/>
    <cellStyle name="Comma 6 3 2 5 2 4 4" xfId="39293" xr:uid="{00000000-0005-0000-0000-000025D30000}"/>
    <cellStyle name="Comma 6 3 2 5 2 5" xfId="20869" xr:uid="{00000000-0005-0000-0000-000026D30000}"/>
    <cellStyle name="Comma 6 3 2 5 2 5 2" xfId="52252" xr:uid="{00000000-0005-0000-0000-000027D30000}"/>
    <cellStyle name="Comma 6 3 2 5 2 6" xfId="28751" xr:uid="{00000000-0005-0000-0000-000028D30000}"/>
    <cellStyle name="Comma 6 3 2 5 2 6 2" xfId="60133" xr:uid="{00000000-0005-0000-0000-000029D30000}"/>
    <cellStyle name="Comma 6 3 2 5 2 7" xfId="13093" xr:uid="{00000000-0005-0000-0000-00002AD30000}"/>
    <cellStyle name="Comma 6 3 2 5 2 7 2" xfId="44479" xr:uid="{00000000-0005-0000-0000-00002BD30000}"/>
    <cellStyle name="Comma 6 3 2 5 2 8" xfId="34031" xr:uid="{00000000-0005-0000-0000-00002CD30000}"/>
    <cellStyle name="Comma 6 3 2 5 3" xfId="2318" xr:uid="{00000000-0005-0000-0000-00002DD30000}"/>
    <cellStyle name="Comma 6 3 2 5 3 2" xfId="5018" xr:uid="{00000000-0005-0000-0000-00002ED30000}"/>
    <cellStyle name="Comma 6 3 2 5 3 2 2" xfId="10379" xr:uid="{00000000-0005-0000-0000-00002FD30000}"/>
    <cellStyle name="Comma 6 3 2 5 3 2 2 2" xfId="23498" xr:uid="{00000000-0005-0000-0000-000030D30000}"/>
    <cellStyle name="Comma 6 3 2 5 3 2 2 2 2" xfId="54881" xr:uid="{00000000-0005-0000-0000-000031D30000}"/>
    <cellStyle name="Comma 6 3 2 5 3 2 2 3" xfId="41927" xr:uid="{00000000-0005-0000-0000-000032D30000}"/>
    <cellStyle name="Comma 6 3 2 5 3 2 3" xfId="31380" xr:uid="{00000000-0005-0000-0000-000033D30000}"/>
    <cellStyle name="Comma 6 3 2 5 3 2 3 2" xfId="62762" xr:uid="{00000000-0005-0000-0000-000034D30000}"/>
    <cellStyle name="Comma 6 3 2 5 3 2 4" xfId="15723" xr:uid="{00000000-0005-0000-0000-000035D30000}"/>
    <cellStyle name="Comma 6 3 2 5 3 2 4 2" xfId="47108" xr:uid="{00000000-0005-0000-0000-000036D30000}"/>
    <cellStyle name="Comma 6 3 2 5 3 2 5" xfId="36663" xr:uid="{00000000-0005-0000-0000-000037D30000}"/>
    <cellStyle name="Comma 6 3 2 5 3 3" xfId="7721" xr:uid="{00000000-0005-0000-0000-000038D30000}"/>
    <cellStyle name="Comma 6 3 2 5 3 3 2" xfId="26125" xr:uid="{00000000-0005-0000-0000-000039D30000}"/>
    <cellStyle name="Comma 6 3 2 5 3 3 2 2" xfId="57508" xr:uid="{00000000-0005-0000-0000-00003AD30000}"/>
    <cellStyle name="Comma 6 3 2 5 3 3 3" xfId="18352" xr:uid="{00000000-0005-0000-0000-00003BD30000}"/>
    <cellStyle name="Comma 6 3 2 5 3 3 3 2" xfId="49735" xr:uid="{00000000-0005-0000-0000-00003CD30000}"/>
    <cellStyle name="Comma 6 3 2 5 3 3 4" xfId="39295" xr:uid="{00000000-0005-0000-0000-00003DD30000}"/>
    <cellStyle name="Comma 6 3 2 5 3 4" xfId="20871" xr:uid="{00000000-0005-0000-0000-00003ED30000}"/>
    <cellStyle name="Comma 6 3 2 5 3 4 2" xfId="52254" xr:uid="{00000000-0005-0000-0000-00003FD30000}"/>
    <cellStyle name="Comma 6 3 2 5 3 5" xfId="28753" xr:uid="{00000000-0005-0000-0000-000040D30000}"/>
    <cellStyle name="Comma 6 3 2 5 3 5 2" xfId="60135" xr:uid="{00000000-0005-0000-0000-000041D30000}"/>
    <cellStyle name="Comma 6 3 2 5 3 6" xfId="13095" xr:uid="{00000000-0005-0000-0000-000042D30000}"/>
    <cellStyle name="Comma 6 3 2 5 3 6 2" xfId="44481" xr:uid="{00000000-0005-0000-0000-000043D30000}"/>
    <cellStyle name="Comma 6 3 2 5 3 7" xfId="34033" xr:uid="{00000000-0005-0000-0000-000044D30000}"/>
    <cellStyle name="Comma 6 3 2 5 4" xfId="2319" xr:uid="{00000000-0005-0000-0000-000045D30000}"/>
    <cellStyle name="Comma 6 3 2 5 4 2" xfId="5019" xr:uid="{00000000-0005-0000-0000-000046D30000}"/>
    <cellStyle name="Comma 6 3 2 5 4 2 2" xfId="10380" xr:uid="{00000000-0005-0000-0000-000047D30000}"/>
    <cellStyle name="Comma 6 3 2 5 4 2 2 2" xfId="23499" xr:uid="{00000000-0005-0000-0000-000048D30000}"/>
    <cellStyle name="Comma 6 3 2 5 4 2 2 2 2" xfId="54882" xr:uid="{00000000-0005-0000-0000-000049D30000}"/>
    <cellStyle name="Comma 6 3 2 5 4 2 2 3" xfId="41928" xr:uid="{00000000-0005-0000-0000-00004AD30000}"/>
    <cellStyle name="Comma 6 3 2 5 4 2 3" xfId="31381" xr:uid="{00000000-0005-0000-0000-00004BD30000}"/>
    <cellStyle name="Comma 6 3 2 5 4 2 3 2" xfId="62763" xr:uid="{00000000-0005-0000-0000-00004CD30000}"/>
    <cellStyle name="Comma 6 3 2 5 4 2 4" xfId="15724" xr:uid="{00000000-0005-0000-0000-00004DD30000}"/>
    <cellStyle name="Comma 6 3 2 5 4 2 4 2" xfId="47109" xr:uid="{00000000-0005-0000-0000-00004ED30000}"/>
    <cellStyle name="Comma 6 3 2 5 4 2 5" xfId="36664" xr:uid="{00000000-0005-0000-0000-00004FD30000}"/>
    <cellStyle name="Comma 6 3 2 5 4 3" xfId="7722" xr:uid="{00000000-0005-0000-0000-000050D30000}"/>
    <cellStyle name="Comma 6 3 2 5 4 3 2" xfId="26126" xr:uid="{00000000-0005-0000-0000-000051D30000}"/>
    <cellStyle name="Comma 6 3 2 5 4 3 2 2" xfId="57509" xr:uid="{00000000-0005-0000-0000-000052D30000}"/>
    <cellStyle name="Comma 6 3 2 5 4 3 3" xfId="18353" xr:uid="{00000000-0005-0000-0000-000053D30000}"/>
    <cellStyle name="Comma 6 3 2 5 4 3 3 2" xfId="49736" xr:uid="{00000000-0005-0000-0000-000054D30000}"/>
    <cellStyle name="Comma 6 3 2 5 4 3 4" xfId="39296" xr:uid="{00000000-0005-0000-0000-000055D30000}"/>
    <cellStyle name="Comma 6 3 2 5 4 4" xfId="20872" xr:uid="{00000000-0005-0000-0000-000056D30000}"/>
    <cellStyle name="Comma 6 3 2 5 4 4 2" xfId="52255" xr:uid="{00000000-0005-0000-0000-000057D30000}"/>
    <cellStyle name="Comma 6 3 2 5 4 5" xfId="28754" xr:uid="{00000000-0005-0000-0000-000058D30000}"/>
    <cellStyle name="Comma 6 3 2 5 4 5 2" xfId="60136" xr:uid="{00000000-0005-0000-0000-000059D30000}"/>
    <cellStyle name="Comma 6 3 2 5 4 6" xfId="13096" xr:uid="{00000000-0005-0000-0000-00005AD30000}"/>
    <cellStyle name="Comma 6 3 2 5 4 6 2" xfId="44482" xr:uid="{00000000-0005-0000-0000-00005BD30000}"/>
    <cellStyle name="Comma 6 3 2 5 4 7" xfId="34034" xr:uid="{00000000-0005-0000-0000-00005CD30000}"/>
    <cellStyle name="Comma 6 3 2 5 5" xfId="5015" xr:uid="{00000000-0005-0000-0000-00005DD30000}"/>
    <cellStyle name="Comma 6 3 2 5 5 2" xfId="10376" xr:uid="{00000000-0005-0000-0000-00005ED30000}"/>
    <cellStyle name="Comma 6 3 2 5 5 2 2" xfId="23495" xr:uid="{00000000-0005-0000-0000-00005FD30000}"/>
    <cellStyle name="Comma 6 3 2 5 5 2 2 2" xfId="54878" xr:uid="{00000000-0005-0000-0000-000060D30000}"/>
    <cellStyle name="Comma 6 3 2 5 5 2 3" xfId="41924" xr:uid="{00000000-0005-0000-0000-000061D30000}"/>
    <cellStyle name="Comma 6 3 2 5 5 3" xfId="31377" xr:uid="{00000000-0005-0000-0000-000062D30000}"/>
    <cellStyle name="Comma 6 3 2 5 5 3 2" xfId="62759" xr:uid="{00000000-0005-0000-0000-000063D30000}"/>
    <cellStyle name="Comma 6 3 2 5 5 4" xfId="15720" xr:uid="{00000000-0005-0000-0000-000064D30000}"/>
    <cellStyle name="Comma 6 3 2 5 5 4 2" xfId="47105" xr:uid="{00000000-0005-0000-0000-000065D30000}"/>
    <cellStyle name="Comma 6 3 2 5 5 5" xfId="36660" xr:uid="{00000000-0005-0000-0000-000066D30000}"/>
    <cellStyle name="Comma 6 3 2 5 6" xfId="7718" xr:uid="{00000000-0005-0000-0000-000067D30000}"/>
    <cellStyle name="Comma 6 3 2 5 6 2" xfId="26122" xr:uid="{00000000-0005-0000-0000-000068D30000}"/>
    <cellStyle name="Comma 6 3 2 5 6 2 2" xfId="57505" xr:uid="{00000000-0005-0000-0000-000069D30000}"/>
    <cellStyle name="Comma 6 3 2 5 6 3" xfId="18349" xr:uid="{00000000-0005-0000-0000-00006AD30000}"/>
    <cellStyle name="Comma 6 3 2 5 6 3 2" xfId="49732" xr:uid="{00000000-0005-0000-0000-00006BD30000}"/>
    <cellStyle name="Comma 6 3 2 5 6 4" xfId="39292" xr:uid="{00000000-0005-0000-0000-00006CD30000}"/>
    <cellStyle name="Comma 6 3 2 5 7" xfId="20868" xr:uid="{00000000-0005-0000-0000-00006DD30000}"/>
    <cellStyle name="Comma 6 3 2 5 7 2" xfId="52251" xr:uid="{00000000-0005-0000-0000-00006ED30000}"/>
    <cellStyle name="Comma 6 3 2 5 8" xfId="28750" xr:uid="{00000000-0005-0000-0000-00006FD30000}"/>
    <cellStyle name="Comma 6 3 2 5 8 2" xfId="60132" xr:uid="{00000000-0005-0000-0000-000070D30000}"/>
    <cellStyle name="Comma 6 3 2 5 9" xfId="13092" xr:uid="{00000000-0005-0000-0000-000071D30000}"/>
    <cellStyle name="Comma 6 3 2 5 9 2" xfId="44478" xr:uid="{00000000-0005-0000-0000-000072D30000}"/>
    <cellStyle name="Comma 6 3 2 6" xfId="2320" xr:uid="{00000000-0005-0000-0000-000073D30000}"/>
    <cellStyle name="Comma 6 3 2 6 2" xfId="2321" xr:uid="{00000000-0005-0000-0000-000074D30000}"/>
    <cellStyle name="Comma 6 3 2 6 2 2" xfId="5021" xr:uid="{00000000-0005-0000-0000-000075D30000}"/>
    <cellStyle name="Comma 6 3 2 6 2 2 2" xfId="10382" xr:uid="{00000000-0005-0000-0000-000076D30000}"/>
    <cellStyle name="Comma 6 3 2 6 2 2 2 2" xfId="23501" xr:uid="{00000000-0005-0000-0000-000077D30000}"/>
    <cellStyle name="Comma 6 3 2 6 2 2 2 2 2" xfId="54884" xr:uid="{00000000-0005-0000-0000-000078D30000}"/>
    <cellStyle name="Comma 6 3 2 6 2 2 2 3" xfId="41930" xr:uid="{00000000-0005-0000-0000-000079D30000}"/>
    <cellStyle name="Comma 6 3 2 6 2 2 3" xfId="31383" xr:uid="{00000000-0005-0000-0000-00007AD30000}"/>
    <cellStyle name="Comma 6 3 2 6 2 2 3 2" xfId="62765" xr:uid="{00000000-0005-0000-0000-00007BD30000}"/>
    <cellStyle name="Comma 6 3 2 6 2 2 4" xfId="15726" xr:uid="{00000000-0005-0000-0000-00007CD30000}"/>
    <cellStyle name="Comma 6 3 2 6 2 2 4 2" xfId="47111" xr:uid="{00000000-0005-0000-0000-00007DD30000}"/>
    <cellStyle name="Comma 6 3 2 6 2 2 5" xfId="36666" xr:uid="{00000000-0005-0000-0000-00007ED30000}"/>
    <cellStyle name="Comma 6 3 2 6 2 3" xfId="7724" xr:uid="{00000000-0005-0000-0000-00007FD30000}"/>
    <cellStyle name="Comma 6 3 2 6 2 3 2" xfId="26128" xr:uid="{00000000-0005-0000-0000-000080D30000}"/>
    <cellStyle name="Comma 6 3 2 6 2 3 2 2" xfId="57511" xr:uid="{00000000-0005-0000-0000-000081D30000}"/>
    <cellStyle name="Comma 6 3 2 6 2 3 3" xfId="18355" xr:uid="{00000000-0005-0000-0000-000082D30000}"/>
    <cellStyle name="Comma 6 3 2 6 2 3 3 2" xfId="49738" xr:uid="{00000000-0005-0000-0000-000083D30000}"/>
    <cellStyle name="Comma 6 3 2 6 2 3 4" xfId="39298" xr:uid="{00000000-0005-0000-0000-000084D30000}"/>
    <cellStyle name="Comma 6 3 2 6 2 4" xfId="20874" xr:uid="{00000000-0005-0000-0000-000085D30000}"/>
    <cellStyle name="Comma 6 3 2 6 2 4 2" xfId="52257" xr:uid="{00000000-0005-0000-0000-000086D30000}"/>
    <cellStyle name="Comma 6 3 2 6 2 5" xfId="28756" xr:uid="{00000000-0005-0000-0000-000087D30000}"/>
    <cellStyle name="Comma 6 3 2 6 2 5 2" xfId="60138" xr:uid="{00000000-0005-0000-0000-000088D30000}"/>
    <cellStyle name="Comma 6 3 2 6 2 6" xfId="13098" xr:uid="{00000000-0005-0000-0000-000089D30000}"/>
    <cellStyle name="Comma 6 3 2 6 2 6 2" xfId="44484" xr:uid="{00000000-0005-0000-0000-00008AD30000}"/>
    <cellStyle name="Comma 6 3 2 6 2 7" xfId="34036" xr:uid="{00000000-0005-0000-0000-00008BD30000}"/>
    <cellStyle name="Comma 6 3 2 6 3" xfId="2322" xr:uid="{00000000-0005-0000-0000-00008CD30000}"/>
    <cellStyle name="Comma 6 3 2 6 3 2" xfId="5022" xr:uid="{00000000-0005-0000-0000-00008DD30000}"/>
    <cellStyle name="Comma 6 3 2 6 3 2 2" xfId="10383" xr:uid="{00000000-0005-0000-0000-00008ED30000}"/>
    <cellStyle name="Comma 6 3 2 6 3 2 2 2" xfId="23502" xr:uid="{00000000-0005-0000-0000-00008FD30000}"/>
    <cellStyle name="Comma 6 3 2 6 3 2 2 2 2" xfId="54885" xr:uid="{00000000-0005-0000-0000-000090D30000}"/>
    <cellStyle name="Comma 6 3 2 6 3 2 2 3" xfId="41931" xr:uid="{00000000-0005-0000-0000-000091D30000}"/>
    <cellStyle name="Comma 6 3 2 6 3 2 3" xfId="31384" xr:uid="{00000000-0005-0000-0000-000092D30000}"/>
    <cellStyle name="Comma 6 3 2 6 3 2 3 2" xfId="62766" xr:uid="{00000000-0005-0000-0000-000093D30000}"/>
    <cellStyle name="Comma 6 3 2 6 3 2 4" xfId="15727" xr:uid="{00000000-0005-0000-0000-000094D30000}"/>
    <cellStyle name="Comma 6 3 2 6 3 2 4 2" xfId="47112" xr:uid="{00000000-0005-0000-0000-000095D30000}"/>
    <cellStyle name="Comma 6 3 2 6 3 2 5" xfId="36667" xr:uid="{00000000-0005-0000-0000-000096D30000}"/>
    <cellStyle name="Comma 6 3 2 6 3 3" xfId="7725" xr:uid="{00000000-0005-0000-0000-000097D30000}"/>
    <cellStyle name="Comma 6 3 2 6 3 3 2" xfId="26129" xr:uid="{00000000-0005-0000-0000-000098D30000}"/>
    <cellStyle name="Comma 6 3 2 6 3 3 2 2" xfId="57512" xr:uid="{00000000-0005-0000-0000-000099D30000}"/>
    <cellStyle name="Comma 6 3 2 6 3 3 3" xfId="18356" xr:uid="{00000000-0005-0000-0000-00009AD30000}"/>
    <cellStyle name="Comma 6 3 2 6 3 3 3 2" xfId="49739" xr:uid="{00000000-0005-0000-0000-00009BD30000}"/>
    <cellStyle name="Comma 6 3 2 6 3 3 4" xfId="39299" xr:uid="{00000000-0005-0000-0000-00009CD30000}"/>
    <cellStyle name="Comma 6 3 2 6 3 4" xfId="20875" xr:uid="{00000000-0005-0000-0000-00009DD30000}"/>
    <cellStyle name="Comma 6 3 2 6 3 4 2" xfId="52258" xr:uid="{00000000-0005-0000-0000-00009ED30000}"/>
    <cellStyle name="Comma 6 3 2 6 3 5" xfId="28757" xr:uid="{00000000-0005-0000-0000-00009FD30000}"/>
    <cellStyle name="Comma 6 3 2 6 3 5 2" xfId="60139" xr:uid="{00000000-0005-0000-0000-0000A0D30000}"/>
    <cellStyle name="Comma 6 3 2 6 3 6" xfId="13099" xr:uid="{00000000-0005-0000-0000-0000A1D30000}"/>
    <cellStyle name="Comma 6 3 2 6 3 6 2" xfId="44485" xr:uid="{00000000-0005-0000-0000-0000A2D30000}"/>
    <cellStyle name="Comma 6 3 2 6 3 7" xfId="34037" xr:uid="{00000000-0005-0000-0000-0000A3D30000}"/>
    <cellStyle name="Comma 6 3 2 6 4" xfId="5020" xr:uid="{00000000-0005-0000-0000-0000A4D30000}"/>
    <cellStyle name="Comma 6 3 2 6 4 2" xfId="10381" xr:uid="{00000000-0005-0000-0000-0000A5D30000}"/>
    <cellStyle name="Comma 6 3 2 6 4 2 2" xfId="23500" xr:uid="{00000000-0005-0000-0000-0000A6D30000}"/>
    <cellStyle name="Comma 6 3 2 6 4 2 2 2" xfId="54883" xr:uid="{00000000-0005-0000-0000-0000A7D30000}"/>
    <cellStyle name="Comma 6 3 2 6 4 2 3" xfId="41929" xr:uid="{00000000-0005-0000-0000-0000A8D30000}"/>
    <cellStyle name="Comma 6 3 2 6 4 3" xfId="31382" xr:uid="{00000000-0005-0000-0000-0000A9D30000}"/>
    <cellStyle name="Comma 6 3 2 6 4 3 2" xfId="62764" xr:uid="{00000000-0005-0000-0000-0000AAD30000}"/>
    <cellStyle name="Comma 6 3 2 6 4 4" xfId="15725" xr:uid="{00000000-0005-0000-0000-0000ABD30000}"/>
    <cellStyle name="Comma 6 3 2 6 4 4 2" xfId="47110" xr:uid="{00000000-0005-0000-0000-0000ACD30000}"/>
    <cellStyle name="Comma 6 3 2 6 4 5" xfId="36665" xr:uid="{00000000-0005-0000-0000-0000ADD30000}"/>
    <cellStyle name="Comma 6 3 2 6 5" xfId="7723" xr:uid="{00000000-0005-0000-0000-0000AED30000}"/>
    <cellStyle name="Comma 6 3 2 6 5 2" xfId="26127" xr:uid="{00000000-0005-0000-0000-0000AFD30000}"/>
    <cellStyle name="Comma 6 3 2 6 5 2 2" xfId="57510" xr:uid="{00000000-0005-0000-0000-0000B0D30000}"/>
    <cellStyle name="Comma 6 3 2 6 5 3" xfId="18354" xr:uid="{00000000-0005-0000-0000-0000B1D30000}"/>
    <cellStyle name="Comma 6 3 2 6 5 3 2" xfId="49737" xr:uid="{00000000-0005-0000-0000-0000B2D30000}"/>
    <cellStyle name="Comma 6 3 2 6 5 4" xfId="39297" xr:uid="{00000000-0005-0000-0000-0000B3D30000}"/>
    <cellStyle name="Comma 6 3 2 6 6" xfId="20873" xr:uid="{00000000-0005-0000-0000-0000B4D30000}"/>
    <cellStyle name="Comma 6 3 2 6 6 2" xfId="52256" xr:uid="{00000000-0005-0000-0000-0000B5D30000}"/>
    <cellStyle name="Comma 6 3 2 6 7" xfId="28755" xr:uid="{00000000-0005-0000-0000-0000B6D30000}"/>
    <cellStyle name="Comma 6 3 2 6 7 2" xfId="60137" xr:uid="{00000000-0005-0000-0000-0000B7D30000}"/>
    <cellStyle name="Comma 6 3 2 6 8" xfId="13097" xr:uid="{00000000-0005-0000-0000-0000B8D30000}"/>
    <cellStyle name="Comma 6 3 2 6 8 2" xfId="44483" xr:uid="{00000000-0005-0000-0000-0000B9D30000}"/>
    <cellStyle name="Comma 6 3 2 6 9" xfId="34035" xr:uid="{00000000-0005-0000-0000-0000BAD30000}"/>
    <cellStyle name="Comma 6 3 2 7" xfId="2323" xr:uid="{00000000-0005-0000-0000-0000BBD30000}"/>
    <cellStyle name="Comma 6 3 2 7 2" xfId="2324" xr:uid="{00000000-0005-0000-0000-0000BCD30000}"/>
    <cellStyle name="Comma 6 3 2 7 2 2" xfId="5024" xr:uid="{00000000-0005-0000-0000-0000BDD30000}"/>
    <cellStyle name="Comma 6 3 2 7 2 2 2" xfId="10385" xr:uid="{00000000-0005-0000-0000-0000BED30000}"/>
    <cellStyle name="Comma 6 3 2 7 2 2 2 2" xfId="23504" xr:uid="{00000000-0005-0000-0000-0000BFD30000}"/>
    <cellStyle name="Comma 6 3 2 7 2 2 2 2 2" xfId="54887" xr:uid="{00000000-0005-0000-0000-0000C0D30000}"/>
    <cellStyle name="Comma 6 3 2 7 2 2 2 3" xfId="41933" xr:uid="{00000000-0005-0000-0000-0000C1D30000}"/>
    <cellStyle name="Comma 6 3 2 7 2 2 3" xfId="31386" xr:uid="{00000000-0005-0000-0000-0000C2D30000}"/>
    <cellStyle name="Comma 6 3 2 7 2 2 3 2" xfId="62768" xr:uid="{00000000-0005-0000-0000-0000C3D30000}"/>
    <cellStyle name="Comma 6 3 2 7 2 2 4" xfId="15729" xr:uid="{00000000-0005-0000-0000-0000C4D30000}"/>
    <cellStyle name="Comma 6 3 2 7 2 2 4 2" xfId="47114" xr:uid="{00000000-0005-0000-0000-0000C5D30000}"/>
    <cellStyle name="Comma 6 3 2 7 2 2 5" xfId="36669" xr:uid="{00000000-0005-0000-0000-0000C6D30000}"/>
    <cellStyle name="Comma 6 3 2 7 2 3" xfId="7727" xr:uid="{00000000-0005-0000-0000-0000C7D30000}"/>
    <cellStyle name="Comma 6 3 2 7 2 3 2" xfId="26131" xr:uid="{00000000-0005-0000-0000-0000C8D30000}"/>
    <cellStyle name="Comma 6 3 2 7 2 3 2 2" xfId="57514" xr:uid="{00000000-0005-0000-0000-0000C9D30000}"/>
    <cellStyle name="Comma 6 3 2 7 2 3 3" xfId="18358" xr:uid="{00000000-0005-0000-0000-0000CAD30000}"/>
    <cellStyle name="Comma 6 3 2 7 2 3 3 2" xfId="49741" xr:uid="{00000000-0005-0000-0000-0000CBD30000}"/>
    <cellStyle name="Comma 6 3 2 7 2 3 4" xfId="39301" xr:uid="{00000000-0005-0000-0000-0000CCD30000}"/>
    <cellStyle name="Comma 6 3 2 7 2 4" xfId="20877" xr:uid="{00000000-0005-0000-0000-0000CDD30000}"/>
    <cellStyle name="Comma 6 3 2 7 2 4 2" xfId="52260" xr:uid="{00000000-0005-0000-0000-0000CED30000}"/>
    <cellStyle name="Comma 6 3 2 7 2 5" xfId="28759" xr:uid="{00000000-0005-0000-0000-0000CFD30000}"/>
    <cellStyle name="Comma 6 3 2 7 2 5 2" xfId="60141" xr:uid="{00000000-0005-0000-0000-0000D0D30000}"/>
    <cellStyle name="Comma 6 3 2 7 2 6" xfId="13101" xr:uid="{00000000-0005-0000-0000-0000D1D30000}"/>
    <cellStyle name="Comma 6 3 2 7 2 6 2" xfId="44487" xr:uid="{00000000-0005-0000-0000-0000D2D30000}"/>
    <cellStyle name="Comma 6 3 2 7 2 7" xfId="34039" xr:uid="{00000000-0005-0000-0000-0000D3D30000}"/>
    <cellStyle name="Comma 6 3 2 7 3" xfId="5023" xr:uid="{00000000-0005-0000-0000-0000D4D30000}"/>
    <cellStyle name="Comma 6 3 2 7 3 2" xfId="10384" xr:uid="{00000000-0005-0000-0000-0000D5D30000}"/>
    <cellStyle name="Comma 6 3 2 7 3 2 2" xfId="23503" xr:uid="{00000000-0005-0000-0000-0000D6D30000}"/>
    <cellStyle name="Comma 6 3 2 7 3 2 2 2" xfId="54886" xr:uid="{00000000-0005-0000-0000-0000D7D30000}"/>
    <cellStyle name="Comma 6 3 2 7 3 2 3" xfId="41932" xr:uid="{00000000-0005-0000-0000-0000D8D30000}"/>
    <cellStyle name="Comma 6 3 2 7 3 3" xfId="31385" xr:uid="{00000000-0005-0000-0000-0000D9D30000}"/>
    <cellStyle name="Comma 6 3 2 7 3 3 2" xfId="62767" xr:uid="{00000000-0005-0000-0000-0000DAD30000}"/>
    <cellStyle name="Comma 6 3 2 7 3 4" xfId="15728" xr:uid="{00000000-0005-0000-0000-0000DBD30000}"/>
    <cellStyle name="Comma 6 3 2 7 3 4 2" xfId="47113" xr:uid="{00000000-0005-0000-0000-0000DCD30000}"/>
    <cellStyle name="Comma 6 3 2 7 3 5" xfId="36668" xr:uid="{00000000-0005-0000-0000-0000DDD30000}"/>
    <cellStyle name="Comma 6 3 2 7 4" xfId="7726" xr:uid="{00000000-0005-0000-0000-0000DED30000}"/>
    <cellStyle name="Comma 6 3 2 7 4 2" xfId="26130" xr:uid="{00000000-0005-0000-0000-0000DFD30000}"/>
    <cellStyle name="Comma 6 3 2 7 4 2 2" xfId="57513" xr:uid="{00000000-0005-0000-0000-0000E0D30000}"/>
    <cellStyle name="Comma 6 3 2 7 4 3" xfId="18357" xr:uid="{00000000-0005-0000-0000-0000E1D30000}"/>
    <cellStyle name="Comma 6 3 2 7 4 3 2" xfId="49740" xr:uid="{00000000-0005-0000-0000-0000E2D30000}"/>
    <cellStyle name="Comma 6 3 2 7 4 4" xfId="39300" xr:uid="{00000000-0005-0000-0000-0000E3D30000}"/>
    <cellStyle name="Comma 6 3 2 7 5" xfId="20876" xr:uid="{00000000-0005-0000-0000-0000E4D30000}"/>
    <cellStyle name="Comma 6 3 2 7 5 2" xfId="52259" xr:uid="{00000000-0005-0000-0000-0000E5D30000}"/>
    <cellStyle name="Comma 6 3 2 7 6" xfId="28758" xr:uid="{00000000-0005-0000-0000-0000E6D30000}"/>
    <cellStyle name="Comma 6 3 2 7 6 2" xfId="60140" xr:uid="{00000000-0005-0000-0000-0000E7D30000}"/>
    <cellStyle name="Comma 6 3 2 7 7" xfId="13100" xr:uid="{00000000-0005-0000-0000-0000E8D30000}"/>
    <cellStyle name="Comma 6 3 2 7 7 2" xfId="44486" xr:uid="{00000000-0005-0000-0000-0000E9D30000}"/>
    <cellStyle name="Comma 6 3 2 7 8" xfId="34038" xr:uid="{00000000-0005-0000-0000-0000EAD30000}"/>
    <cellStyle name="Comma 6 3 2 8" xfId="2325" xr:uid="{00000000-0005-0000-0000-0000EBD30000}"/>
    <cellStyle name="Comma 6 3 2 8 2" xfId="5025" xr:uid="{00000000-0005-0000-0000-0000ECD30000}"/>
    <cellStyle name="Comma 6 3 2 8 2 2" xfId="10386" xr:uid="{00000000-0005-0000-0000-0000EDD30000}"/>
    <cellStyle name="Comma 6 3 2 8 2 2 2" xfId="23505" xr:uid="{00000000-0005-0000-0000-0000EED30000}"/>
    <cellStyle name="Comma 6 3 2 8 2 2 2 2" xfId="54888" xr:uid="{00000000-0005-0000-0000-0000EFD30000}"/>
    <cellStyle name="Comma 6 3 2 8 2 2 3" xfId="41934" xr:uid="{00000000-0005-0000-0000-0000F0D30000}"/>
    <cellStyle name="Comma 6 3 2 8 2 3" xfId="31387" xr:uid="{00000000-0005-0000-0000-0000F1D30000}"/>
    <cellStyle name="Comma 6 3 2 8 2 3 2" xfId="62769" xr:uid="{00000000-0005-0000-0000-0000F2D30000}"/>
    <cellStyle name="Comma 6 3 2 8 2 4" xfId="15730" xr:uid="{00000000-0005-0000-0000-0000F3D30000}"/>
    <cellStyle name="Comma 6 3 2 8 2 4 2" xfId="47115" xr:uid="{00000000-0005-0000-0000-0000F4D30000}"/>
    <cellStyle name="Comma 6 3 2 8 2 5" xfId="36670" xr:uid="{00000000-0005-0000-0000-0000F5D30000}"/>
    <cellStyle name="Comma 6 3 2 8 3" xfId="7728" xr:uid="{00000000-0005-0000-0000-0000F6D30000}"/>
    <cellStyle name="Comma 6 3 2 8 3 2" xfId="26132" xr:uid="{00000000-0005-0000-0000-0000F7D30000}"/>
    <cellStyle name="Comma 6 3 2 8 3 2 2" xfId="57515" xr:uid="{00000000-0005-0000-0000-0000F8D30000}"/>
    <cellStyle name="Comma 6 3 2 8 3 3" xfId="18359" xr:uid="{00000000-0005-0000-0000-0000F9D30000}"/>
    <cellStyle name="Comma 6 3 2 8 3 3 2" xfId="49742" xr:uid="{00000000-0005-0000-0000-0000FAD30000}"/>
    <cellStyle name="Comma 6 3 2 8 3 4" xfId="39302" xr:uid="{00000000-0005-0000-0000-0000FBD30000}"/>
    <cellStyle name="Comma 6 3 2 8 4" xfId="20878" xr:uid="{00000000-0005-0000-0000-0000FCD30000}"/>
    <cellStyle name="Comma 6 3 2 8 4 2" xfId="52261" xr:uid="{00000000-0005-0000-0000-0000FDD30000}"/>
    <cellStyle name="Comma 6 3 2 8 5" xfId="28760" xr:uid="{00000000-0005-0000-0000-0000FED30000}"/>
    <cellStyle name="Comma 6 3 2 8 5 2" xfId="60142" xr:uid="{00000000-0005-0000-0000-0000FFD30000}"/>
    <cellStyle name="Comma 6 3 2 8 6" xfId="13102" xr:uid="{00000000-0005-0000-0000-000000D40000}"/>
    <cellStyle name="Comma 6 3 2 8 6 2" xfId="44488" xr:uid="{00000000-0005-0000-0000-000001D40000}"/>
    <cellStyle name="Comma 6 3 2 8 7" xfId="34040" xr:uid="{00000000-0005-0000-0000-000002D40000}"/>
    <cellStyle name="Comma 6 3 2 9" xfId="2326" xr:uid="{00000000-0005-0000-0000-000003D40000}"/>
    <cellStyle name="Comma 6 3 2 9 2" xfId="5026" xr:uid="{00000000-0005-0000-0000-000004D40000}"/>
    <cellStyle name="Comma 6 3 2 9 2 2" xfId="10387" xr:uid="{00000000-0005-0000-0000-000005D40000}"/>
    <cellStyle name="Comma 6 3 2 9 2 2 2" xfId="23506" xr:uid="{00000000-0005-0000-0000-000006D40000}"/>
    <cellStyle name="Comma 6 3 2 9 2 2 2 2" xfId="54889" xr:uid="{00000000-0005-0000-0000-000007D40000}"/>
    <cellStyle name="Comma 6 3 2 9 2 2 3" xfId="41935" xr:uid="{00000000-0005-0000-0000-000008D40000}"/>
    <cellStyle name="Comma 6 3 2 9 2 3" xfId="31388" xr:uid="{00000000-0005-0000-0000-000009D40000}"/>
    <cellStyle name="Comma 6 3 2 9 2 3 2" xfId="62770" xr:uid="{00000000-0005-0000-0000-00000AD40000}"/>
    <cellStyle name="Comma 6 3 2 9 2 4" xfId="15731" xr:uid="{00000000-0005-0000-0000-00000BD40000}"/>
    <cellStyle name="Comma 6 3 2 9 2 4 2" xfId="47116" xr:uid="{00000000-0005-0000-0000-00000CD40000}"/>
    <cellStyle name="Comma 6 3 2 9 2 5" xfId="36671" xr:uid="{00000000-0005-0000-0000-00000DD40000}"/>
    <cellStyle name="Comma 6 3 2 9 3" xfId="7729" xr:uid="{00000000-0005-0000-0000-00000ED40000}"/>
    <cellStyle name="Comma 6 3 2 9 3 2" xfId="26133" xr:uid="{00000000-0005-0000-0000-00000FD40000}"/>
    <cellStyle name="Comma 6 3 2 9 3 2 2" xfId="57516" xr:uid="{00000000-0005-0000-0000-000010D40000}"/>
    <cellStyle name="Comma 6 3 2 9 3 3" xfId="18360" xr:uid="{00000000-0005-0000-0000-000011D40000}"/>
    <cellStyle name="Comma 6 3 2 9 3 3 2" xfId="49743" xr:uid="{00000000-0005-0000-0000-000012D40000}"/>
    <cellStyle name="Comma 6 3 2 9 3 4" xfId="39303" xr:uid="{00000000-0005-0000-0000-000013D40000}"/>
    <cellStyle name="Comma 6 3 2 9 4" xfId="20879" xr:uid="{00000000-0005-0000-0000-000014D40000}"/>
    <cellStyle name="Comma 6 3 2 9 4 2" xfId="52262" xr:uid="{00000000-0005-0000-0000-000015D40000}"/>
    <cellStyle name="Comma 6 3 2 9 5" xfId="28761" xr:uid="{00000000-0005-0000-0000-000016D40000}"/>
    <cellStyle name="Comma 6 3 2 9 5 2" xfId="60143" xr:uid="{00000000-0005-0000-0000-000017D40000}"/>
    <cellStyle name="Comma 6 3 2 9 6" xfId="13103" xr:uid="{00000000-0005-0000-0000-000018D40000}"/>
    <cellStyle name="Comma 6 3 2 9 6 2" xfId="44489" xr:uid="{00000000-0005-0000-0000-000019D40000}"/>
    <cellStyle name="Comma 6 3 2 9 7" xfId="34041" xr:uid="{00000000-0005-0000-0000-00001AD40000}"/>
    <cellStyle name="Comma 6 3 3" xfId="2327" xr:uid="{00000000-0005-0000-0000-00001BD40000}"/>
    <cellStyle name="Comma 6 3 3 10" xfId="34042" xr:uid="{00000000-0005-0000-0000-00001CD40000}"/>
    <cellStyle name="Comma 6 3 3 2" xfId="2328" xr:uid="{00000000-0005-0000-0000-00001DD40000}"/>
    <cellStyle name="Comma 6 3 3 2 2" xfId="2329" xr:uid="{00000000-0005-0000-0000-00001ED40000}"/>
    <cellStyle name="Comma 6 3 3 2 2 2" xfId="5029" xr:uid="{00000000-0005-0000-0000-00001FD40000}"/>
    <cellStyle name="Comma 6 3 3 2 2 2 2" xfId="10390" xr:uid="{00000000-0005-0000-0000-000020D40000}"/>
    <cellStyle name="Comma 6 3 3 2 2 2 2 2" xfId="23509" xr:uid="{00000000-0005-0000-0000-000021D40000}"/>
    <cellStyle name="Comma 6 3 3 2 2 2 2 2 2" xfId="54892" xr:uid="{00000000-0005-0000-0000-000022D40000}"/>
    <cellStyle name="Comma 6 3 3 2 2 2 2 3" xfId="41938" xr:uid="{00000000-0005-0000-0000-000023D40000}"/>
    <cellStyle name="Comma 6 3 3 2 2 2 3" xfId="31391" xr:uid="{00000000-0005-0000-0000-000024D40000}"/>
    <cellStyle name="Comma 6 3 3 2 2 2 3 2" xfId="62773" xr:uid="{00000000-0005-0000-0000-000025D40000}"/>
    <cellStyle name="Comma 6 3 3 2 2 2 4" xfId="15734" xr:uid="{00000000-0005-0000-0000-000026D40000}"/>
    <cellStyle name="Comma 6 3 3 2 2 2 4 2" xfId="47119" xr:uid="{00000000-0005-0000-0000-000027D40000}"/>
    <cellStyle name="Comma 6 3 3 2 2 2 5" xfId="36674" xr:uid="{00000000-0005-0000-0000-000028D40000}"/>
    <cellStyle name="Comma 6 3 3 2 2 3" xfId="7732" xr:uid="{00000000-0005-0000-0000-000029D40000}"/>
    <cellStyle name="Comma 6 3 3 2 2 3 2" xfId="26136" xr:uid="{00000000-0005-0000-0000-00002AD40000}"/>
    <cellStyle name="Comma 6 3 3 2 2 3 2 2" xfId="57519" xr:uid="{00000000-0005-0000-0000-00002BD40000}"/>
    <cellStyle name="Comma 6 3 3 2 2 3 3" xfId="18363" xr:uid="{00000000-0005-0000-0000-00002CD40000}"/>
    <cellStyle name="Comma 6 3 3 2 2 3 3 2" xfId="49746" xr:uid="{00000000-0005-0000-0000-00002DD40000}"/>
    <cellStyle name="Comma 6 3 3 2 2 3 4" xfId="39306" xr:uid="{00000000-0005-0000-0000-00002ED40000}"/>
    <cellStyle name="Comma 6 3 3 2 2 4" xfId="20882" xr:uid="{00000000-0005-0000-0000-00002FD40000}"/>
    <cellStyle name="Comma 6 3 3 2 2 4 2" xfId="52265" xr:uid="{00000000-0005-0000-0000-000030D40000}"/>
    <cellStyle name="Comma 6 3 3 2 2 5" xfId="28764" xr:uid="{00000000-0005-0000-0000-000031D40000}"/>
    <cellStyle name="Comma 6 3 3 2 2 5 2" xfId="60146" xr:uid="{00000000-0005-0000-0000-000032D40000}"/>
    <cellStyle name="Comma 6 3 3 2 2 6" xfId="13106" xr:uid="{00000000-0005-0000-0000-000033D40000}"/>
    <cellStyle name="Comma 6 3 3 2 2 6 2" xfId="44492" xr:uid="{00000000-0005-0000-0000-000034D40000}"/>
    <cellStyle name="Comma 6 3 3 2 2 7" xfId="34044" xr:uid="{00000000-0005-0000-0000-000035D40000}"/>
    <cellStyle name="Comma 6 3 3 2 3" xfId="5028" xr:uid="{00000000-0005-0000-0000-000036D40000}"/>
    <cellStyle name="Comma 6 3 3 2 3 2" xfId="10389" xr:uid="{00000000-0005-0000-0000-000037D40000}"/>
    <cellStyle name="Comma 6 3 3 2 3 2 2" xfId="23508" xr:uid="{00000000-0005-0000-0000-000038D40000}"/>
    <cellStyle name="Comma 6 3 3 2 3 2 2 2" xfId="54891" xr:uid="{00000000-0005-0000-0000-000039D40000}"/>
    <cellStyle name="Comma 6 3 3 2 3 2 3" xfId="41937" xr:uid="{00000000-0005-0000-0000-00003AD40000}"/>
    <cellStyle name="Comma 6 3 3 2 3 3" xfId="31390" xr:uid="{00000000-0005-0000-0000-00003BD40000}"/>
    <cellStyle name="Comma 6 3 3 2 3 3 2" xfId="62772" xr:uid="{00000000-0005-0000-0000-00003CD40000}"/>
    <cellStyle name="Comma 6 3 3 2 3 4" xfId="15733" xr:uid="{00000000-0005-0000-0000-00003DD40000}"/>
    <cellStyle name="Comma 6 3 3 2 3 4 2" xfId="47118" xr:uid="{00000000-0005-0000-0000-00003ED40000}"/>
    <cellStyle name="Comma 6 3 3 2 3 5" xfId="36673" xr:uid="{00000000-0005-0000-0000-00003FD40000}"/>
    <cellStyle name="Comma 6 3 3 2 4" xfId="7731" xr:uid="{00000000-0005-0000-0000-000040D40000}"/>
    <cellStyle name="Comma 6 3 3 2 4 2" xfId="26135" xr:uid="{00000000-0005-0000-0000-000041D40000}"/>
    <cellStyle name="Comma 6 3 3 2 4 2 2" xfId="57518" xr:uid="{00000000-0005-0000-0000-000042D40000}"/>
    <cellStyle name="Comma 6 3 3 2 4 3" xfId="18362" xr:uid="{00000000-0005-0000-0000-000043D40000}"/>
    <cellStyle name="Comma 6 3 3 2 4 3 2" xfId="49745" xr:uid="{00000000-0005-0000-0000-000044D40000}"/>
    <cellStyle name="Comma 6 3 3 2 4 4" xfId="39305" xr:uid="{00000000-0005-0000-0000-000045D40000}"/>
    <cellStyle name="Comma 6 3 3 2 5" xfId="20881" xr:uid="{00000000-0005-0000-0000-000046D40000}"/>
    <cellStyle name="Comma 6 3 3 2 5 2" xfId="52264" xr:uid="{00000000-0005-0000-0000-000047D40000}"/>
    <cellStyle name="Comma 6 3 3 2 6" xfId="28763" xr:uid="{00000000-0005-0000-0000-000048D40000}"/>
    <cellStyle name="Comma 6 3 3 2 6 2" xfId="60145" xr:uid="{00000000-0005-0000-0000-000049D40000}"/>
    <cellStyle name="Comma 6 3 3 2 7" xfId="13105" xr:uid="{00000000-0005-0000-0000-00004AD40000}"/>
    <cellStyle name="Comma 6 3 3 2 7 2" xfId="44491" xr:uid="{00000000-0005-0000-0000-00004BD40000}"/>
    <cellStyle name="Comma 6 3 3 2 8" xfId="34043" xr:uid="{00000000-0005-0000-0000-00004CD40000}"/>
    <cellStyle name="Comma 6 3 3 3" xfId="2330" xr:uid="{00000000-0005-0000-0000-00004DD40000}"/>
    <cellStyle name="Comma 6 3 3 3 2" xfId="5030" xr:uid="{00000000-0005-0000-0000-00004ED40000}"/>
    <cellStyle name="Comma 6 3 3 3 2 2" xfId="10391" xr:uid="{00000000-0005-0000-0000-00004FD40000}"/>
    <cellStyle name="Comma 6 3 3 3 2 2 2" xfId="23510" xr:uid="{00000000-0005-0000-0000-000050D40000}"/>
    <cellStyle name="Comma 6 3 3 3 2 2 2 2" xfId="54893" xr:uid="{00000000-0005-0000-0000-000051D40000}"/>
    <cellStyle name="Comma 6 3 3 3 2 2 3" xfId="41939" xr:uid="{00000000-0005-0000-0000-000052D40000}"/>
    <cellStyle name="Comma 6 3 3 3 2 3" xfId="31392" xr:uid="{00000000-0005-0000-0000-000053D40000}"/>
    <cellStyle name="Comma 6 3 3 3 2 3 2" xfId="62774" xr:uid="{00000000-0005-0000-0000-000054D40000}"/>
    <cellStyle name="Comma 6 3 3 3 2 4" xfId="15735" xr:uid="{00000000-0005-0000-0000-000055D40000}"/>
    <cellStyle name="Comma 6 3 3 3 2 4 2" xfId="47120" xr:uid="{00000000-0005-0000-0000-000056D40000}"/>
    <cellStyle name="Comma 6 3 3 3 2 5" xfId="36675" xr:uid="{00000000-0005-0000-0000-000057D40000}"/>
    <cellStyle name="Comma 6 3 3 3 3" xfId="7733" xr:uid="{00000000-0005-0000-0000-000058D40000}"/>
    <cellStyle name="Comma 6 3 3 3 3 2" xfId="26137" xr:uid="{00000000-0005-0000-0000-000059D40000}"/>
    <cellStyle name="Comma 6 3 3 3 3 2 2" xfId="57520" xr:uid="{00000000-0005-0000-0000-00005AD40000}"/>
    <cellStyle name="Comma 6 3 3 3 3 3" xfId="18364" xr:uid="{00000000-0005-0000-0000-00005BD40000}"/>
    <cellStyle name="Comma 6 3 3 3 3 3 2" xfId="49747" xr:uid="{00000000-0005-0000-0000-00005CD40000}"/>
    <cellStyle name="Comma 6 3 3 3 3 4" xfId="39307" xr:uid="{00000000-0005-0000-0000-00005DD40000}"/>
    <cellStyle name="Comma 6 3 3 3 4" xfId="20883" xr:uid="{00000000-0005-0000-0000-00005ED40000}"/>
    <cellStyle name="Comma 6 3 3 3 4 2" xfId="52266" xr:uid="{00000000-0005-0000-0000-00005FD40000}"/>
    <cellStyle name="Comma 6 3 3 3 5" xfId="28765" xr:uid="{00000000-0005-0000-0000-000060D40000}"/>
    <cellStyle name="Comma 6 3 3 3 5 2" xfId="60147" xr:uid="{00000000-0005-0000-0000-000061D40000}"/>
    <cellStyle name="Comma 6 3 3 3 6" xfId="13107" xr:uid="{00000000-0005-0000-0000-000062D40000}"/>
    <cellStyle name="Comma 6 3 3 3 6 2" xfId="44493" xr:uid="{00000000-0005-0000-0000-000063D40000}"/>
    <cellStyle name="Comma 6 3 3 3 7" xfId="34045" xr:uid="{00000000-0005-0000-0000-000064D40000}"/>
    <cellStyle name="Comma 6 3 3 4" xfId="2331" xr:uid="{00000000-0005-0000-0000-000065D40000}"/>
    <cellStyle name="Comma 6 3 3 4 2" xfId="5031" xr:uid="{00000000-0005-0000-0000-000066D40000}"/>
    <cellStyle name="Comma 6 3 3 4 2 2" xfId="10392" xr:uid="{00000000-0005-0000-0000-000067D40000}"/>
    <cellStyle name="Comma 6 3 3 4 2 2 2" xfId="23511" xr:uid="{00000000-0005-0000-0000-000068D40000}"/>
    <cellStyle name="Comma 6 3 3 4 2 2 2 2" xfId="54894" xr:uid="{00000000-0005-0000-0000-000069D40000}"/>
    <cellStyle name="Comma 6 3 3 4 2 2 3" xfId="41940" xr:uid="{00000000-0005-0000-0000-00006AD40000}"/>
    <cellStyle name="Comma 6 3 3 4 2 3" xfId="31393" xr:uid="{00000000-0005-0000-0000-00006BD40000}"/>
    <cellStyle name="Comma 6 3 3 4 2 3 2" xfId="62775" xr:uid="{00000000-0005-0000-0000-00006CD40000}"/>
    <cellStyle name="Comma 6 3 3 4 2 4" xfId="15736" xr:uid="{00000000-0005-0000-0000-00006DD40000}"/>
    <cellStyle name="Comma 6 3 3 4 2 4 2" xfId="47121" xr:uid="{00000000-0005-0000-0000-00006ED40000}"/>
    <cellStyle name="Comma 6 3 3 4 2 5" xfId="36676" xr:uid="{00000000-0005-0000-0000-00006FD40000}"/>
    <cellStyle name="Comma 6 3 3 4 3" xfId="7734" xr:uid="{00000000-0005-0000-0000-000070D40000}"/>
    <cellStyle name="Comma 6 3 3 4 3 2" xfId="26138" xr:uid="{00000000-0005-0000-0000-000071D40000}"/>
    <cellStyle name="Comma 6 3 3 4 3 2 2" xfId="57521" xr:uid="{00000000-0005-0000-0000-000072D40000}"/>
    <cellStyle name="Comma 6 3 3 4 3 3" xfId="18365" xr:uid="{00000000-0005-0000-0000-000073D40000}"/>
    <cellStyle name="Comma 6 3 3 4 3 3 2" xfId="49748" xr:uid="{00000000-0005-0000-0000-000074D40000}"/>
    <cellStyle name="Comma 6 3 3 4 3 4" xfId="39308" xr:uid="{00000000-0005-0000-0000-000075D40000}"/>
    <cellStyle name="Comma 6 3 3 4 4" xfId="20884" xr:uid="{00000000-0005-0000-0000-000076D40000}"/>
    <cellStyle name="Comma 6 3 3 4 4 2" xfId="52267" xr:uid="{00000000-0005-0000-0000-000077D40000}"/>
    <cellStyle name="Comma 6 3 3 4 5" xfId="28766" xr:uid="{00000000-0005-0000-0000-000078D40000}"/>
    <cellStyle name="Comma 6 3 3 4 5 2" xfId="60148" xr:uid="{00000000-0005-0000-0000-000079D40000}"/>
    <cellStyle name="Comma 6 3 3 4 6" xfId="13108" xr:uid="{00000000-0005-0000-0000-00007AD40000}"/>
    <cellStyle name="Comma 6 3 3 4 6 2" xfId="44494" xr:uid="{00000000-0005-0000-0000-00007BD40000}"/>
    <cellStyle name="Comma 6 3 3 4 7" xfId="34046" xr:uid="{00000000-0005-0000-0000-00007CD40000}"/>
    <cellStyle name="Comma 6 3 3 5" xfId="5027" xr:uid="{00000000-0005-0000-0000-00007DD40000}"/>
    <cellStyle name="Comma 6 3 3 5 2" xfId="10388" xr:uid="{00000000-0005-0000-0000-00007ED40000}"/>
    <cellStyle name="Comma 6 3 3 5 2 2" xfId="23507" xr:uid="{00000000-0005-0000-0000-00007FD40000}"/>
    <cellStyle name="Comma 6 3 3 5 2 2 2" xfId="54890" xr:uid="{00000000-0005-0000-0000-000080D40000}"/>
    <cellStyle name="Comma 6 3 3 5 2 3" xfId="41936" xr:uid="{00000000-0005-0000-0000-000081D40000}"/>
    <cellStyle name="Comma 6 3 3 5 3" xfId="31389" xr:uid="{00000000-0005-0000-0000-000082D40000}"/>
    <cellStyle name="Comma 6 3 3 5 3 2" xfId="62771" xr:uid="{00000000-0005-0000-0000-000083D40000}"/>
    <cellStyle name="Comma 6 3 3 5 4" xfId="15732" xr:uid="{00000000-0005-0000-0000-000084D40000}"/>
    <cellStyle name="Comma 6 3 3 5 4 2" xfId="47117" xr:uid="{00000000-0005-0000-0000-000085D40000}"/>
    <cellStyle name="Comma 6 3 3 5 5" xfId="36672" xr:uid="{00000000-0005-0000-0000-000086D40000}"/>
    <cellStyle name="Comma 6 3 3 6" xfId="7730" xr:uid="{00000000-0005-0000-0000-000087D40000}"/>
    <cellStyle name="Comma 6 3 3 6 2" xfId="26134" xr:uid="{00000000-0005-0000-0000-000088D40000}"/>
    <cellStyle name="Comma 6 3 3 6 2 2" xfId="57517" xr:uid="{00000000-0005-0000-0000-000089D40000}"/>
    <cellStyle name="Comma 6 3 3 6 3" xfId="18361" xr:uid="{00000000-0005-0000-0000-00008AD40000}"/>
    <cellStyle name="Comma 6 3 3 6 3 2" xfId="49744" xr:uid="{00000000-0005-0000-0000-00008BD40000}"/>
    <cellStyle name="Comma 6 3 3 6 4" xfId="39304" xr:uid="{00000000-0005-0000-0000-00008CD40000}"/>
    <cellStyle name="Comma 6 3 3 7" xfId="20880" xr:uid="{00000000-0005-0000-0000-00008DD40000}"/>
    <cellStyle name="Comma 6 3 3 7 2" xfId="52263" xr:uid="{00000000-0005-0000-0000-00008ED40000}"/>
    <cellStyle name="Comma 6 3 3 8" xfId="28762" xr:uid="{00000000-0005-0000-0000-00008FD40000}"/>
    <cellStyle name="Comma 6 3 3 8 2" xfId="60144" xr:uid="{00000000-0005-0000-0000-000090D40000}"/>
    <cellStyle name="Comma 6 3 3 9" xfId="13104" xr:uid="{00000000-0005-0000-0000-000091D40000}"/>
    <cellStyle name="Comma 6 3 3 9 2" xfId="44490" xr:uid="{00000000-0005-0000-0000-000092D40000}"/>
    <cellStyle name="Comma 6 3 4" xfId="2332" xr:uid="{00000000-0005-0000-0000-000093D40000}"/>
    <cellStyle name="Comma 6 3 4 10" xfId="34047" xr:uid="{00000000-0005-0000-0000-000094D40000}"/>
    <cellStyle name="Comma 6 3 4 2" xfId="2333" xr:uid="{00000000-0005-0000-0000-000095D40000}"/>
    <cellStyle name="Comma 6 3 4 2 2" xfId="2334" xr:uid="{00000000-0005-0000-0000-000096D40000}"/>
    <cellStyle name="Comma 6 3 4 2 2 2" xfId="5034" xr:uid="{00000000-0005-0000-0000-000097D40000}"/>
    <cellStyle name="Comma 6 3 4 2 2 2 2" xfId="10395" xr:uid="{00000000-0005-0000-0000-000098D40000}"/>
    <cellStyle name="Comma 6 3 4 2 2 2 2 2" xfId="23514" xr:uid="{00000000-0005-0000-0000-000099D40000}"/>
    <cellStyle name="Comma 6 3 4 2 2 2 2 2 2" xfId="54897" xr:uid="{00000000-0005-0000-0000-00009AD40000}"/>
    <cellStyle name="Comma 6 3 4 2 2 2 2 3" xfId="41943" xr:uid="{00000000-0005-0000-0000-00009BD40000}"/>
    <cellStyle name="Comma 6 3 4 2 2 2 3" xfId="31396" xr:uid="{00000000-0005-0000-0000-00009CD40000}"/>
    <cellStyle name="Comma 6 3 4 2 2 2 3 2" xfId="62778" xr:uid="{00000000-0005-0000-0000-00009DD40000}"/>
    <cellStyle name="Comma 6 3 4 2 2 2 4" xfId="15739" xr:uid="{00000000-0005-0000-0000-00009ED40000}"/>
    <cellStyle name="Comma 6 3 4 2 2 2 4 2" xfId="47124" xr:uid="{00000000-0005-0000-0000-00009FD40000}"/>
    <cellStyle name="Comma 6 3 4 2 2 2 5" xfId="36679" xr:uid="{00000000-0005-0000-0000-0000A0D40000}"/>
    <cellStyle name="Comma 6 3 4 2 2 3" xfId="7737" xr:uid="{00000000-0005-0000-0000-0000A1D40000}"/>
    <cellStyle name="Comma 6 3 4 2 2 3 2" xfId="26141" xr:uid="{00000000-0005-0000-0000-0000A2D40000}"/>
    <cellStyle name="Comma 6 3 4 2 2 3 2 2" xfId="57524" xr:uid="{00000000-0005-0000-0000-0000A3D40000}"/>
    <cellStyle name="Comma 6 3 4 2 2 3 3" xfId="18368" xr:uid="{00000000-0005-0000-0000-0000A4D40000}"/>
    <cellStyle name="Comma 6 3 4 2 2 3 3 2" xfId="49751" xr:uid="{00000000-0005-0000-0000-0000A5D40000}"/>
    <cellStyle name="Comma 6 3 4 2 2 3 4" xfId="39311" xr:uid="{00000000-0005-0000-0000-0000A6D40000}"/>
    <cellStyle name="Comma 6 3 4 2 2 4" xfId="20887" xr:uid="{00000000-0005-0000-0000-0000A7D40000}"/>
    <cellStyle name="Comma 6 3 4 2 2 4 2" xfId="52270" xr:uid="{00000000-0005-0000-0000-0000A8D40000}"/>
    <cellStyle name="Comma 6 3 4 2 2 5" xfId="28769" xr:uid="{00000000-0005-0000-0000-0000A9D40000}"/>
    <cellStyle name="Comma 6 3 4 2 2 5 2" xfId="60151" xr:uid="{00000000-0005-0000-0000-0000AAD40000}"/>
    <cellStyle name="Comma 6 3 4 2 2 6" xfId="13111" xr:uid="{00000000-0005-0000-0000-0000ABD40000}"/>
    <cellStyle name="Comma 6 3 4 2 2 6 2" xfId="44497" xr:uid="{00000000-0005-0000-0000-0000ACD40000}"/>
    <cellStyle name="Comma 6 3 4 2 2 7" xfId="34049" xr:uid="{00000000-0005-0000-0000-0000ADD40000}"/>
    <cellStyle name="Comma 6 3 4 2 3" xfId="5033" xr:uid="{00000000-0005-0000-0000-0000AED40000}"/>
    <cellStyle name="Comma 6 3 4 2 3 2" xfId="10394" xr:uid="{00000000-0005-0000-0000-0000AFD40000}"/>
    <cellStyle name="Comma 6 3 4 2 3 2 2" xfId="23513" xr:uid="{00000000-0005-0000-0000-0000B0D40000}"/>
    <cellStyle name="Comma 6 3 4 2 3 2 2 2" xfId="54896" xr:uid="{00000000-0005-0000-0000-0000B1D40000}"/>
    <cellStyle name="Comma 6 3 4 2 3 2 3" xfId="41942" xr:uid="{00000000-0005-0000-0000-0000B2D40000}"/>
    <cellStyle name="Comma 6 3 4 2 3 3" xfId="31395" xr:uid="{00000000-0005-0000-0000-0000B3D40000}"/>
    <cellStyle name="Comma 6 3 4 2 3 3 2" xfId="62777" xr:uid="{00000000-0005-0000-0000-0000B4D40000}"/>
    <cellStyle name="Comma 6 3 4 2 3 4" xfId="15738" xr:uid="{00000000-0005-0000-0000-0000B5D40000}"/>
    <cellStyle name="Comma 6 3 4 2 3 4 2" xfId="47123" xr:uid="{00000000-0005-0000-0000-0000B6D40000}"/>
    <cellStyle name="Comma 6 3 4 2 3 5" xfId="36678" xr:uid="{00000000-0005-0000-0000-0000B7D40000}"/>
    <cellStyle name="Comma 6 3 4 2 4" xfId="7736" xr:uid="{00000000-0005-0000-0000-0000B8D40000}"/>
    <cellStyle name="Comma 6 3 4 2 4 2" xfId="26140" xr:uid="{00000000-0005-0000-0000-0000B9D40000}"/>
    <cellStyle name="Comma 6 3 4 2 4 2 2" xfId="57523" xr:uid="{00000000-0005-0000-0000-0000BAD40000}"/>
    <cellStyle name="Comma 6 3 4 2 4 3" xfId="18367" xr:uid="{00000000-0005-0000-0000-0000BBD40000}"/>
    <cellStyle name="Comma 6 3 4 2 4 3 2" xfId="49750" xr:uid="{00000000-0005-0000-0000-0000BCD40000}"/>
    <cellStyle name="Comma 6 3 4 2 4 4" xfId="39310" xr:uid="{00000000-0005-0000-0000-0000BDD40000}"/>
    <cellStyle name="Comma 6 3 4 2 5" xfId="20886" xr:uid="{00000000-0005-0000-0000-0000BED40000}"/>
    <cellStyle name="Comma 6 3 4 2 5 2" xfId="52269" xr:uid="{00000000-0005-0000-0000-0000BFD40000}"/>
    <cellStyle name="Comma 6 3 4 2 6" xfId="28768" xr:uid="{00000000-0005-0000-0000-0000C0D40000}"/>
    <cellStyle name="Comma 6 3 4 2 6 2" xfId="60150" xr:uid="{00000000-0005-0000-0000-0000C1D40000}"/>
    <cellStyle name="Comma 6 3 4 2 7" xfId="13110" xr:uid="{00000000-0005-0000-0000-0000C2D40000}"/>
    <cellStyle name="Comma 6 3 4 2 7 2" xfId="44496" xr:uid="{00000000-0005-0000-0000-0000C3D40000}"/>
    <cellStyle name="Comma 6 3 4 2 8" xfId="34048" xr:uid="{00000000-0005-0000-0000-0000C4D40000}"/>
    <cellStyle name="Comma 6 3 4 3" xfId="2335" xr:uid="{00000000-0005-0000-0000-0000C5D40000}"/>
    <cellStyle name="Comma 6 3 4 3 2" xfId="5035" xr:uid="{00000000-0005-0000-0000-0000C6D40000}"/>
    <cellStyle name="Comma 6 3 4 3 2 2" xfId="10396" xr:uid="{00000000-0005-0000-0000-0000C7D40000}"/>
    <cellStyle name="Comma 6 3 4 3 2 2 2" xfId="23515" xr:uid="{00000000-0005-0000-0000-0000C8D40000}"/>
    <cellStyle name="Comma 6 3 4 3 2 2 2 2" xfId="54898" xr:uid="{00000000-0005-0000-0000-0000C9D40000}"/>
    <cellStyle name="Comma 6 3 4 3 2 2 3" xfId="41944" xr:uid="{00000000-0005-0000-0000-0000CAD40000}"/>
    <cellStyle name="Comma 6 3 4 3 2 3" xfId="31397" xr:uid="{00000000-0005-0000-0000-0000CBD40000}"/>
    <cellStyle name="Comma 6 3 4 3 2 3 2" xfId="62779" xr:uid="{00000000-0005-0000-0000-0000CCD40000}"/>
    <cellStyle name="Comma 6 3 4 3 2 4" xfId="15740" xr:uid="{00000000-0005-0000-0000-0000CDD40000}"/>
    <cellStyle name="Comma 6 3 4 3 2 4 2" xfId="47125" xr:uid="{00000000-0005-0000-0000-0000CED40000}"/>
    <cellStyle name="Comma 6 3 4 3 2 5" xfId="36680" xr:uid="{00000000-0005-0000-0000-0000CFD40000}"/>
    <cellStyle name="Comma 6 3 4 3 3" xfId="7738" xr:uid="{00000000-0005-0000-0000-0000D0D40000}"/>
    <cellStyle name="Comma 6 3 4 3 3 2" xfId="26142" xr:uid="{00000000-0005-0000-0000-0000D1D40000}"/>
    <cellStyle name="Comma 6 3 4 3 3 2 2" xfId="57525" xr:uid="{00000000-0005-0000-0000-0000D2D40000}"/>
    <cellStyle name="Comma 6 3 4 3 3 3" xfId="18369" xr:uid="{00000000-0005-0000-0000-0000D3D40000}"/>
    <cellStyle name="Comma 6 3 4 3 3 3 2" xfId="49752" xr:uid="{00000000-0005-0000-0000-0000D4D40000}"/>
    <cellStyle name="Comma 6 3 4 3 3 4" xfId="39312" xr:uid="{00000000-0005-0000-0000-0000D5D40000}"/>
    <cellStyle name="Comma 6 3 4 3 4" xfId="20888" xr:uid="{00000000-0005-0000-0000-0000D6D40000}"/>
    <cellStyle name="Comma 6 3 4 3 4 2" xfId="52271" xr:uid="{00000000-0005-0000-0000-0000D7D40000}"/>
    <cellStyle name="Comma 6 3 4 3 5" xfId="28770" xr:uid="{00000000-0005-0000-0000-0000D8D40000}"/>
    <cellStyle name="Comma 6 3 4 3 5 2" xfId="60152" xr:uid="{00000000-0005-0000-0000-0000D9D40000}"/>
    <cellStyle name="Comma 6 3 4 3 6" xfId="13112" xr:uid="{00000000-0005-0000-0000-0000DAD40000}"/>
    <cellStyle name="Comma 6 3 4 3 6 2" xfId="44498" xr:uid="{00000000-0005-0000-0000-0000DBD40000}"/>
    <cellStyle name="Comma 6 3 4 3 7" xfId="34050" xr:uid="{00000000-0005-0000-0000-0000DCD40000}"/>
    <cellStyle name="Comma 6 3 4 4" xfId="2336" xr:uid="{00000000-0005-0000-0000-0000DDD40000}"/>
    <cellStyle name="Comma 6 3 4 4 2" xfId="5036" xr:uid="{00000000-0005-0000-0000-0000DED40000}"/>
    <cellStyle name="Comma 6 3 4 4 2 2" xfId="10397" xr:uid="{00000000-0005-0000-0000-0000DFD40000}"/>
    <cellStyle name="Comma 6 3 4 4 2 2 2" xfId="23516" xr:uid="{00000000-0005-0000-0000-0000E0D40000}"/>
    <cellStyle name="Comma 6 3 4 4 2 2 2 2" xfId="54899" xr:uid="{00000000-0005-0000-0000-0000E1D40000}"/>
    <cellStyle name="Comma 6 3 4 4 2 2 3" xfId="41945" xr:uid="{00000000-0005-0000-0000-0000E2D40000}"/>
    <cellStyle name="Comma 6 3 4 4 2 3" xfId="31398" xr:uid="{00000000-0005-0000-0000-0000E3D40000}"/>
    <cellStyle name="Comma 6 3 4 4 2 3 2" xfId="62780" xr:uid="{00000000-0005-0000-0000-0000E4D40000}"/>
    <cellStyle name="Comma 6 3 4 4 2 4" xfId="15741" xr:uid="{00000000-0005-0000-0000-0000E5D40000}"/>
    <cellStyle name="Comma 6 3 4 4 2 4 2" xfId="47126" xr:uid="{00000000-0005-0000-0000-0000E6D40000}"/>
    <cellStyle name="Comma 6 3 4 4 2 5" xfId="36681" xr:uid="{00000000-0005-0000-0000-0000E7D40000}"/>
    <cellStyle name="Comma 6 3 4 4 3" xfId="7739" xr:uid="{00000000-0005-0000-0000-0000E8D40000}"/>
    <cellStyle name="Comma 6 3 4 4 3 2" xfId="26143" xr:uid="{00000000-0005-0000-0000-0000E9D40000}"/>
    <cellStyle name="Comma 6 3 4 4 3 2 2" xfId="57526" xr:uid="{00000000-0005-0000-0000-0000EAD40000}"/>
    <cellStyle name="Comma 6 3 4 4 3 3" xfId="18370" xr:uid="{00000000-0005-0000-0000-0000EBD40000}"/>
    <cellStyle name="Comma 6 3 4 4 3 3 2" xfId="49753" xr:uid="{00000000-0005-0000-0000-0000ECD40000}"/>
    <cellStyle name="Comma 6 3 4 4 3 4" xfId="39313" xr:uid="{00000000-0005-0000-0000-0000EDD40000}"/>
    <cellStyle name="Comma 6 3 4 4 4" xfId="20889" xr:uid="{00000000-0005-0000-0000-0000EED40000}"/>
    <cellStyle name="Comma 6 3 4 4 4 2" xfId="52272" xr:uid="{00000000-0005-0000-0000-0000EFD40000}"/>
    <cellStyle name="Comma 6 3 4 4 5" xfId="28771" xr:uid="{00000000-0005-0000-0000-0000F0D40000}"/>
    <cellStyle name="Comma 6 3 4 4 5 2" xfId="60153" xr:uid="{00000000-0005-0000-0000-0000F1D40000}"/>
    <cellStyle name="Comma 6 3 4 4 6" xfId="13113" xr:uid="{00000000-0005-0000-0000-0000F2D40000}"/>
    <cellStyle name="Comma 6 3 4 4 6 2" xfId="44499" xr:uid="{00000000-0005-0000-0000-0000F3D40000}"/>
    <cellStyle name="Comma 6 3 4 4 7" xfId="34051" xr:uid="{00000000-0005-0000-0000-0000F4D40000}"/>
    <cellStyle name="Comma 6 3 4 5" xfId="5032" xr:uid="{00000000-0005-0000-0000-0000F5D40000}"/>
    <cellStyle name="Comma 6 3 4 5 2" xfId="10393" xr:uid="{00000000-0005-0000-0000-0000F6D40000}"/>
    <cellStyle name="Comma 6 3 4 5 2 2" xfId="23512" xr:uid="{00000000-0005-0000-0000-0000F7D40000}"/>
    <cellStyle name="Comma 6 3 4 5 2 2 2" xfId="54895" xr:uid="{00000000-0005-0000-0000-0000F8D40000}"/>
    <cellStyle name="Comma 6 3 4 5 2 3" xfId="41941" xr:uid="{00000000-0005-0000-0000-0000F9D40000}"/>
    <cellStyle name="Comma 6 3 4 5 3" xfId="31394" xr:uid="{00000000-0005-0000-0000-0000FAD40000}"/>
    <cellStyle name="Comma 6 3 4 5 3 2" xfId="62776" xr:uid="{00000000-0005-0000-0000-0000FBD40000}"/>
    <cellStyle name="Comma 6 3 4 5 4" xfId="15737" xr:uid="{00000000-0005-0000-0000-0000FCD40000}"/>
    <cellStyle name="Comma 6 3 4 5 4 2" xfId="47122" xr:uid="{00000000-0005-0000-0000-0000FDD40000}"/>
    <cellStyle name="Comma 6 3 4 5 5" xfId="36677" xr:uid="{00000000-0005-0000-0000-0000FED40000}"/>
    <cellStyle name="Comma 6 3 4 6" xfId="7735" xr:uid="{00000000-0005-0000-0000-0000FFD40000}"/>
    <cellStyle name="Comma 6 3 4 6 2" xfId="26139" xr:uid="{00000000-0005-0000-0000-000000D50000}"/>
    <cellStyle name="Comma 6 3 4 6 2 2" xfId="57522" xr:uid="{00000000-0005-0000-0000-000001D50000}"/>
    <cellStyle name="Comma 6 3 4 6 3" xfId="18366" xr:uid="{00000000-0005-0000-0000-000002D50000}"/>
    <cellStyle name="Comma 6 3 4 6 3 2" xfId="49749" xr:uid="{00000000-0005-0000-0000-000003D50000}"/>
    <cellStyle name="Comma 6 3 4 6 4" xfId="39309" xr:uid="{00000000-0005-0000-0000-000004D50000}"/>
    <cellStyle name="Comma 6 3 4 7" xfId="20885" xr:uid="{00000000-0005-0000-0000-000005D50000}"/>
    <cellStyle name="Comma 6 3 4 7 2" xfId="52268" xr:uid="{00000000-0005-0000-0000-000006D50000}"/>
    <cellStyle name="Comma 6 3 4 8" xfId="28767" xr:uid="{00000000-0005-0000-0000-000007D50000}"/>
    <cellStyle name="Comma 6 3 4 8 2" xfId="60149" xr:uid="{00000000-0005-0000-0000-000008D50000}"/>
    <cellStyle name="Comma 6 3 4 9" xfId="13109" xr:uid="{00000000-0005-0000-0000-000009D50000}"/>
    <cellStyle name="Comma 6 3 4 9 2" xfId="44495" xr:uid="{00000000-0005-0000-0000-00000AD50000}"/>
    <cellStyle name="Comma 6 3 5" xfId="2337" xr:uid="{00000000-0005-0000-0000-00000BD50000}"/>
    <cellStyle name="Comma 6 3 5 10" xfId="34052" xr:uid="{00000000-0005-0000-0000-00000CD50000}"/>
    <cellStyle name="Comma 6 3 5 2" xfId="2338" xr:uid="{00000000-0005-0000-0000-00000DD50000}"/>
    <cellStyle name="Comma 6 3 5 2 2" xfId="2339" xr:uid="{00000000-0005-0000-0000-00000ED50000}"/>
    <cellStyle name="Comma 6 3 5 2 2 2" xfId="5039" xr:uid="{00000000-0005-0000-0000-00000FD50000}"/>
    <cellStyle name="Comma 6 3 5 2 2 2 2" xfId="10400" xr:uid="{00000000-0005-0000-0000-000010D50000}"/>
    <cellStyle name="Comma 6 3 5 2 2 2 2 2" xfId="23519" xr:uid="{00000000-0005-0000-0000-000011D50000}"/>
    <cellStyle name="Comma 6 3 5 2 2 2 2 2 2" xfId="54902" xr:uid="{00000000-0005-0000-0000-000012D50000}"/>
    <cellStyle name="Comma 6 3 5 2 2 2 2 3" xfId="41948" xr:uid="{00000000-0005-0000-0000-000013D50000}"/>
    <cellStyle name="Comma 6 3 5 2 2 2 3" xfId="31401" xr:uid="{00000000-0005-0000-0000-000014D50000}"/>
    <cellStyle name="Comma 6 3 5 2 2 2 3 2" xfId="62783" xr:uid="{00000000-0005-0000-0000-000015D50000}"/>
    <cellStyle name="Comma 6 3 5 2 2 2 4" xfId="15744" xr:uid="{00000000-0005-0000-0000-000016D50000}"/>
    <cellStyle name="Comma 6 3 5 2 2 2 4 2" xfId="47129" xr:uid="{00000000-0005-0000-0000-000017D50000}"/>
    <cellStyle name="Comma 6 3 5 2 2 2 5" xfId="36684" xr:uid="{00000000-0005-0000-0000-000018D50000}"/>
    <cellStyle name="Comma 6 3 5 2 2 3" xfId="7742" xr:uid="{00000000-0005-0000-0000-000019D50000}"/>
    <cellStyle name="Comma 6 3 5 2 2 3 2" xfId="26146" xr:uid="{00000000-0005-0000-0000-00001AD50000}"/>
    <cellStyle name="Comma 6 3 5 2 2 3 2 2" xfId="57529" xr:uid="{00000000-0005-0000-0000-00001BD50000}"/>
    <cellStyle name="Comma 6 3 5 2 2 3 3" xfId="18373" xr:uid="{00000000-0005-0000-0000-00001CD50000}"/>
    <cellStyle name="Comma 6 3 5 2 2 3 3 2" xfId="49756" xr:uid="{00000000-0005-0000-0000-00001DD50000}"/>
    <cellStyle name="Comma 6 3 5 2 2 3 4" xfId="39316" xr:uid="{00000000-0005-0000-0000-00001ED50000}"/>
    <cellStyle name="Comma 6 3 5 2 2 4" xfId="20892" xr:uid="{00000000-0005-0000-0000-00001FD50000}"/>
    <cellStyle name="Comma 6 3 5 2 2 4 2" xfId="52275" xr:uid="{00000000-0005-0000-0000-000020D50000}"/>
    <cellStyle name="Comma 6 3 5 2 2 5" xfId="28774" xr:uid="{00000000-0005-0000-0000-000021D50000}"/>
    <cellStyle name="Comma 6 3 5 2 2 5 2" xfId="60156" xr:uid="{00000000-0005-0000-0000-000022D50000}"/>
    <cellStyle name="Comma 6 3 5 2 2 6" xfId="13116" xr:uid="{00000000-0005-0000-0000-000023D50000}"/>
    <cellStyle name="Comma 6 3 5 2 2 6 2" xfId="44502" xr:uid="{00000000-0005-0000-0000-000024D50000}"/>
    <cellStyle name="Comma 6 3 5 2 2 7" xfId="34054" xr:uid="{00000000-0005-0000-0000-000025D50000}"/>
    <cellStyle name="Comma 6 3 5 2 3" xfId="5038" xr:uid="{00000000-0005-0000-0000-000026D50000}"/>
    <cellStyle name="Comma 6 3 5 2 3 2" xfId="10399" xr:uid="{00000000-0005-0000-0000-000027D50000}"/>
    <cellStyle name="Comma 6 3 5 2 3 2 2" xfId="23518" xr:uid="{00000000-0005-0000-0000-000028D50000}"/>
    <cellStyle name="Comma 6 3 5 2 3 2 2 2" xfId="54901" xr:uid="{00000000-0005-0000-0000-000029D50000}"/>
    <cellStyle name="Comma 6 3 5 2 3 2 3" xfId="41947" xr:uid="{00000000-0005-0000-0000-00002AD50000}"/>
    <cellStyle name="Comma 6 3 5 2 3 3" xfId="31400" xr:uid="{00000000-0005-0000-0000-00002BD50000}"/>
    <cellStyle name="Comma 6 3 5 2 3 3 2" xfId="62782" xr:uid="{00000000-0005-0000-0000-00002CD50000}"/>
    <cellStyle name="Comma 6 3 5 2 3 4" xfId="15743" xr:uid="{00000000-0005-0000-0000-00002DD50000}"/>
    <cellStyle name="Comma 6 3 5 2 3 4 2" xfId="47128" xr:uid="{00000000-0005-0000-0000-00002ED50000}"/>
    <cellStyle name="Comma 6 3 5 2 3 5" xfId="36683" xr:uid="{00000000-0005-0000-0000-00002FD50000}"/>
    <cellStyle name="Comma 6 3 5 2 4" xfId="7741" xr:uid="{00000000-0005-0000-0000-000030D50000}"/>
    <cellStyle name="Comma 6 3 5 2 4 2" xfId="26145" xr:uid="{00000000-0005-0000-0000-000031D50000}"/>
    <cellStyle name="Comma 6 3 5 2 4 2 2" xfId="57528" xr:uid="{00000000-0005-0000-0000-000032D50000}"/>
    <cellStyle name="Comma 6 3 5 2 4 3" xfId="18372" xr:uid="{00000000-0005-0000-0000-000033D50000}"/>
    <cellStyle name="Comma 6 3 5 2 4 3 2" xfId="49755" xr:uid="{00000000-0005-0000-0000-000034D50000}"/>
    <cellStyle name="Comma 6 3 5 2 4 4" xfId="39315" xr:uid="{00000000-0005-0000-0000-000035D50000}"/>
    <cellStyle name="Comma 6 3 5 2 5" xfId="20891" xr:uid="{00000000-0005-0000-0000-000036D50000}"/>
    <cellStyle name="Comma 6 3 5 2 5 2" xfId="52274" xr:uid="{00000000-0005-0000-0000-000037D50000}"/>
    <cellStyle name="Comma 6 3 5 2 6" xfId="28773" xr:uid="{00000000-0005-0000-0000-000038D50000}"/>
    <cellStyle name="Comma 6 3 5 2 6 2" xfId="60155" xr:uid="{00000000-0005-0000-0000-000039D50000}"/>
    <cellStyle name="Comma 6 3 5 2 7" xfId="13115" xr:uid="{00000000-0005-0000-0000-00003AD50000}"/>
    <cellStyle name="Comma 6 3 5 2 7 2" xfId="44501" xr:uid="{00000000-0005-0000-0000-00003BD50000}"/>
    <cellStyle name="Comma 6 3 5 2 8" xfId="34053" xr:uid="{00000000-0005-0000-0000-00003CD50000}"/>
    <cellStyle name="Comma 6 3 5 3" xfId="2340" xr:uid="{00000000-0005-0000-0000-00003DD50000}"/>
    <cellStyle name="Comma 6 3 5 3 2" xfId="5040" xr:uid="{00000000-0005-0000-0000-00003ED50000}"/>
    <cellStyle name="Comma 6 3 5 3 2 2" xfId="10401" xr:uid="{00000000-0005-0000-0000-00003FD50000}"/>
    <cellStyle name="Comma 6 3 5 3 2 2 2" xfId="23520" xr:uid="{00000000-0005-0000-0000-000040D50000}"/>
    <cellStyle name="Comma 6 3 5 3 2 2 2 2" xfId="54903" xr:uid="{00000000-0005-0000-0000-000041D50000}"/>
    <cellStyle name="Comma 6 3 5 3 2 2 3" xfId="41949" xr:uid="{00000000-0005-0000-0000-000042D50000}"/>
    <cellStyle name="Comma 6 3 5 3 2 3" xfId="31402" xr:uid="{00000000-0005-0000-0000-000043D50000}"/>
    <cellStyle name="Comma 6 3 5 3 2 3 2" xfId="62784" xr:uid="{00000000-0005-0000-0000-000044D50000}"/>
    <cellStyle name="Comma 6 3 5 3 2 4" xfId="15745" xr:uid="{00000000-0005-0000-0000-000045D50000}"/>
    <cellStyle name="Comma 6 3 5 3 2 4 2" xfId="47130" xr:uid="{00000000-0005-0000-0000-000046D50000}"/>
    <cellStyle name="Comma 6 3 5 3 2 5" xfId="36685" xr:uid="{00000000-0005-0000-0000-000047D50000}"/>
    <cellStyle name="Comma 6 3 5 3 3" xfId="7743" xr:uid="{00000000-0005-0000-0000-000048D50000}"/>
    <cellStyle name="Comma 6 3 5 3 3 2" xfId="26147" xr:uid="{00000000-0005-0000-0000-000049D50000}"/>
    <cellStyle name="Comma 6 3 5 3 3 2 2" xfId="57530" xr:uid="{00000000-0005-0000-0000-00004AD50000}"/>
    <cellStyle name="Comma 6 3 5 3 3 3" xfId="18374" xr:uid="{00000000-0005-0000-0000-00004BD50000}"/>
    <cellStyle name="Comma 6 3 5 3 3 3 2" xfId="49757" xr:uid="{00000000-0005-0000-0000-00004CD50000}"/>
    <cellStyle name="Comma 6 3 5 3 3 4" xfId="39317" xr:uid="{00000000-0005-0000-0000-00004DD50000}"/>
    <cellStyle name="Comma 6 3 5 3 4" xfId="20893" xr:uid="{00000000-0005-0000-0000-00004ED50000}"/>
    <cellStyle name="Comma 6 3 5 3 4 2" xfId="52276" xr:uid="{00000000-0005-0000-0000-00004FD50000}"/>
    <cellStyle name="Comma 6 3 5 3 5" xfId="28775" xr:uid="{00000000-0005-0000-0000-000050D50000}"/>
    <cellStyle name="Comma 6 3 5 3 5 2" xfId="60157" xr:uid="{00000000-0005-0000-0000-000051D50000}"/>
    <cellStyle name="Comma 6 3 5 3 6" xfId="13117" xr:uid="{00000000-0005-0000-0000-000052D50000}"/>
    <cellStyle name="Comma 6 3 5 3 6 2" xfId="44503" xr:uid="{00000000-0005-0000-0000-000053D50000}"/>
    <cellStyle name="Comma 6 3 5 3 7" xfId="34055" xr:uid="{00000000-0005-0000-0000-000054D50000}"/>
    <cellStyle name="Comma 6 3 5 4" xfId="2341" xr:uid="{00000000-0005-0000-0000-000055D50000}"/>
    <cellStyle name="Comma 6 3 5 4 2" xfId="5041" xr:uid="{00000000-0005-0000-0000-000056D50000}"/>
    <cellStyle name="Comma 6 3 5 4 2 2" xfId="10402" xr:uid="{00000000-0005-0000-0000-000057D50000}"/>
    <cellStyle name="Comma 6 3 5 4 2 2 2" xfId="23521" xr:uid="{00000000-0005-0000-0000-000058D50000}"/>
    <cellStyle name="Comma 6 3 5 4 2 2 2 2" xfId="54904" xr:uid="{00000000-0005-0000-0000-000059D50000}"/>
    <cellStyle name="Comma 6 3 5 4 2 2 3" xfId="41950" xr:uid="{00000000-0005-0000-0000-00005AD50000}"/>
    <cellStyle name="Comma 6 3 5 4 2 3" xfId="31403" xr:uid="{00000000-0005-0000-0000-00005BD50000}"/>
    <cellStyle name="Comma 6 3 5 4 2 3 2" xfId="62785" xr:uid="{00000000-0005-0000-0000-00005CD50000}"/>
    <cellStyle name="Comma 6 3 5 4 2 4" xfId="15746" xr:uid="{00000000-0005-0000-0000-00005DD50000}"/>
    <cellStyle name="Comma 6 3 5 4 2 4 2" xfId="47131" xr:uid="{00000000-0005-0000-0000-00005ED50000}"/>
    <cellStyle name="Comma 6 3 5 4 2 5" xfId="36686" xr:uid="{00000000-0005-0000-0000-00005FD50000}"/>
    <cellStyle name="Comma 6 3 5 4 3" xfId="7744" xr:uid="{00000000-0005-0000-0000-000060D50000}"/>
    <cellStyle name="Comma 6 3 5 4 3 2" xfId="26148" xr:uid="{00000000-0005-0000-0000-000061D50000}"/>
    <cellStyle name="Comma 6 3 5 4 3 2 2" xfId="57531" xr:uid="{00000000-0005-0000-0000-000062D50000}"/>
    <cellStyle name="Comma 6 3 5 4 3 3" xfId="18375" xr:uid="{00000000-0005-0000-0000-000063D50000}"/>
    <cellStyle name="Comma 6 3 5 4 3 3 2" xfId="49758" xr:uid="{00000000-0005-0000-0000-000064D50000}"/>
    <cellStyle name="Comma 6 3 5 4 3 4" xfId="39318" xr:uid="{00000000-0005-0000-0000-000065D50000}"/>
    <cellStyle name="Comma 6 3 5 4 4" xfId="20894" xr:uid="{00000000-0005-0000-0000-000066D50000}"/>
    <cellStyle name="Comma 6 3 5 4 4 2" xfId="52277" xr:uid="{00000000-0005-0000-0000-000067D50000}"/>
    <cellStyle name="Comma 6 3 5 4 5" xfId="28776" xr:uid="{00000000-0005-0000-0000-000068D50000}"/>
    <cellStyle name="Comma 6 3 5 4 5 2" xfId="60158" xr:uid="{00000000-0005-0000-0000-000069D50000}"/>
    <cellStyle name="Comma 6 3 5 4 6" xfId="13118" xr:uid="{00000000-0005-0000-0000-00006AD50000}"/>
    <cellStyle name="Comma 6 3 5 4 6 2" xfId="44504" xr:uid="{00000000-0005-0000-0000-00006BD50000}"/>
    <cellStyle name="Comma 6 3 5 4 7" xfId="34056" xr:uid="{00000000-0005-0000-0000-00006CD50000}"/>
    <cellStyle name="Comma 6 3 5 5" xfId="5037" xr:uid="{00000000-0005-0000-0000-00006DD50000}"/>
    <cellStyle name="Comma 6 3 5 5 2" xfId="10398" xr:uid="{00000000-0005-0000-0000-00006ED50000}"/>
    <cellStyle name="Comma 6 3 5 5 2 2" xfId="23517" xr:uid="{00000000-0005-0000-0000-00006FD50000}"/>
    <cellStyle name="Comma 6 3 5 5 2 2 2" xfId="54900" xr:uid="{00000000-0005-0000-0000-000070D50000}"/>
    <cellStyle name="Comma 6 3 5 5 2 3" xfId="41946" xr:uid="{00000000-0005-0000-0000-000071D50000}"/>
    <cellStyle name="Comma 6 3 5 5 3" xfId="31399" xr:uid="{00000000-0005-0000-0000-000072D50000}"/>
    <cellStyle name="Comma 6 3 5 5 3 2" xfId="62781" xr:uid="{00000000-0005-0000-0000-000073D50000}"/>
    <cellStyle name="Comma 6 3 5 5 4" xfId="15742" xr:uid="{00000000-0005-0000-0000-000074D50000}"/>
    <cellStyle name="Comma 6 3 5 5 4 2" xfId="47127" xr:uid="{00000000-0005-0000-0000-000075D50000}"/>
    <cellStyle name="Comma 6 3 5 5 5" xfId="36682" xr:uid="{00000000-0005-0000-0000-000076D50000}"/>
    <cellStyle name="Comma 6 3 5 6" xfId="7740" xr:uid="{00000000-0005-0000-0000-000077D50000}"/>
    <cellStyle name="Comma 6 3 5 6 2" xfId="26144" xr:uid="{00000000-0005-0000-0000-000078D50000}"/>
    <cellStyle name="Comma 6 3 5 6 2 2" xfId="57527" xr:uid="{00000000-0005-0000-0000-000079D50000}"/>
    <cellStyle name="Comma 6 3 5 6 3" xfId="18371" xr:uid="{00000000-0005-0000-0000-00007AD50000}"/>
    <cellStyle name="Comma 6 3 5 6 3 2" xfId="49754" xr:uid="{00000000-0005-0000-0000-00007BD50000}"/>
    <cellStyle name="Comma 6 3 5 6 4" xfId="39314" xr:uid="{00000000-0005-0000-0000-00007CD50000}"/>
    <cellStyle name="Comma 6 3 5 7" xfId="20890" xr:uid="{00000000-0005-0000-0000-00007DD50000}"/>
    <cellStyle name="Comma 6 3 5 7 2" xfId="52273" xr:uid="{00000000-0005-0000-0000-00007ED50000}"/>
    <cellStyle name="Comma 6 3 5 8" xfId="28772" xr:uid="{00000000-0005-0000-0000-00007FD50000}"/>
    <cellStyle name="Comma 6 3 5 8 2" xfId="60154" xr:uid="{00000000-0005-0000-0000-000080D50000}"/>
    <cellStyle name="Comma 6 3 5 9" xfId="13114" xr:uid="{00000000-0005-0000-0000-000081D50000}"/>
    <cellStyle name="Comma 6 3 5 9 2" xfId="44500" xr:uid="{00000000-0005-0000-0000-000082D50000}"/>
    <cellStyle name="Comma 6 3 6" xfId="2342" xr:uid="{00000000-0005-0000-0000-000083D50000}"/>
    <cellStyle name="Comma 6 3 6 10" xfId="34057" xr:uid="{00000000-0005-0000-0000-000084D50000}"/>
    <cellStyle name="Comma 6 3 6 2" xfId="2343" xr:uid="{00000000-0005-0000-0000-000085D50000}"/>
    <cellStyle name="Comma 6 3 6 2 2" xfId="2344" xr:uid="{00000000-0005-0000-0000-000086D50000}"/>
    <cellStyle name="Comma 6 3 6 2 2 2" xfId="5044" xr:uid="{00000000-0005-0000-0000-000087D50000}"/>
    <cellStyle name="Comma 6 3 6 2 2 2 2" xfId="10405" xr:uid="{00000000-0005-0000-0000-000088D50000}"/>
    <cellStyle name="Comma 6 3 6 2 2 2 2 2" xfId="23524" xr:uid="{00000000-0005-0000-0000-000089D50000}"/>
    <cellStyle name="Comma 6 3 6 2 2 2 2 2 2" xfId="54907" xr:uid="{00000000-0005-0000-0000-00008AD50000}"/>
    <cellStyle name="Comma 6 3 6 2 2 2 2 3" xfId="41953" xr:uid="{00000000-0005-0000-0000-00008BD50000}"/>
    <cellStyle name="Comma 6 3 6 2 2 2 3" xfId="31406" xr:uid="{00000000-0005-0000-0000-00008CD50000}"/>
    <cellStyle name="Comma 6 3 6 2 2 2 3 2" xfId="62788" xr:uid="{00000000-0005-0000-0000-00008DD50000}"/>
    <cellStyle name="Comma 6 3 6 2 2 2 4" xfId="15749" xr:uid="{00000000-0005-0000-0000-00008ED50000}"/>
    <cellStyle name="Comma 6 3 6 2 2 2 4 2" xfId="47134" xr:uid="{00000000-0005-0000-0000-00008FD50000}"/>
    <cellStyle name="Comma 6 3 6 2 2 2 5" xfId="36689" xr:uid="{00000000-0005-0000-0000-000090D50000}"/>
    <cellStyle name="Comma 6 3 6 2 2 3" xfId="7747" xr:uid="{00000000-0005-0000-0000-000091D50000}"/>
    <cellStyle name="Comma 6 3 6 2 2 3 2" xfId="26151" xr:uid="{00000000-0005-0000-0000-000092D50000}"/>
    <cellStyle name="Comma 6 3 6 2 2 3 2 2" xfId="57534" xr:uid="{00000000-0005-0000-0000-000093D50000}"/>
    <cellStyle name="Comma 6 3 6 2 2 3 3" xfId="18378" xr:uid="{00000000-0005-0000-0000-000094D50000}"/>
    <cellStyle name="Comma 6 3 6 2 2 3 3 2" xfId="49761" xr:uid="{00000000-0005-0000-0000-000095D50000}"/>
    <cellStyle name="Comma 6 3 6 2 2 3 4" xfId="39321" xr:uid="{00000000-0005-0000-0000-000096D50000}"/>
    <cellStyle name="Comma 6 3 6 2 2 4" xfId="20897" xr:uid="{00000000-0005-0000-0000-000097D50000}"/>
    <cellStyle name="Comma 6 3 6 2 2 4 2" xfId="52280" xr:uid="{00000000-0005-0000-0000-000098D50000}"/>
    <cellStyle name="Comma 6 3 6 2 2 5" xfId="28779" xr:uid="{00000000-0005-0000-0000-000099D50000}"/>
    <cellStyle name="Comma 6 3 6 2 2 5 2" xfId="60161" xr:uid="{00000000-0005-0000-0000-00009AD50000}"/>
    <cellStyle name="Comma 6 3 6 2 2 6" xfId="13121" xr:uid="{00000000-0005-0000-0000-00009BD50000}"/>
    <cellStyle name="Comma 6 3 6 2 2 6 2" xfId="44507" xr:uid="{00000000-0005-0000-0000-00009CD50000}"/>
    <cellStyle name="Comma 6 3 6 2 2 7" xfId="34059" xr:uid="{00000000-0005-0000-0000-00009DD50000}"/>
    <cellStyle name="Comma 6 3 6 2 3" xfId="5043" xr:uid="{00000000-0005-0000-0000-00009ED50000}"/>
    <cellStyle name="Comma 6 3 6 2 3 2" xfId="10404" xr:uid="{00000000-0005-0000-0000-00009FD50000}"/>
    <cellStyle name="Comma 6 3 6 2 3 2 2" xfId="23523" xr:uid="{00000000-0005-0000-0000-0000A0D50000}"/>
    <cellStyle name="Comma 6 3 6 2 3 2 2 2" xfId="54906" xr:uid="{00000000-0005-0000-0000-0000A1D50000}"/>
    <cellStyle name="Comma 6 3 6 2 3 2 3" xfId="41952" xr:uid="{00000000-0005-0000-0000-0000A2D50000}"/>
    <cellStyle name="Comma 6 3 6 2 3 3" xfId="31405" xr:uid="{00000000-0005-0000-0000-0000A3D50000}"/>
    <cellStyle name="Comma 6 3 6 2 3 3 2" xfId="62787" xr:uid="{00000000-0005-0000-0000-0000A4D50000}"/>
    <cellStyle name="Comma 6 3 6 2 3 4" xfId="15748" xr:uid="{00000000-0005-0000-0000-0000A5D50000}"/>
    <cellStyle name="Comma 6 3 6 2 3 4 2" xfId="47133" xr:uid="{00000000-0005-0000-0000-0000A6D50000}"/>
    <cellStyle name="Comma 6 3 6 2 3 5" xfId="36688" xr:uid="{00000000-0005-0000-0000-0000A7D50000}"/>
    <cellStyle name="Comma 6 3 6 2 4" xfId="7746" xr:uid="{00000000-0005-0000-0000-0000A8D50000}"/>
    <cellStyle name="Comma 6 3 6 2 4 2" xfId="26150" xr:uid="{00000000-0005-0000-0000-0000A9D50000}"/>
    <cellStyle name="Comma 6 3 6 2 4 2 2" xfId="57533" xr:uid="{00000000-0005-0000-0000-0000AAD50000}"/>
    <cellStyle name="Comma 6 3 6 2 4 3" xfId="18377" xr:uid="{00000000-0005-0000-0000-0000ABD50000}"/>
    <cellStyle name="Comma 6 3 6 2 4 3 2" xfId="49760" xr:uid="{00000000-0005-0000-0000-0000ACD50000}"/>
    <cellStyle name="Comma 6 3 6 2 4 4" xfId="39320" xr:uid="{00000000-0005-0000-0000-0000ADD50000}"/>
    <cellStyle name="Comma 6 3 6 2 5" xfId="20896" xr:uid="{00000000-0005-0000-0000-0000AED50000}"/>
    <cellStyle name="Comma 6 3 6 2 5 2" xfId="52279" xr:uid="{00000000-0005-0000-0000-0000AFD50000}"/>
    <cellStyle name="Comma 6 3 6 2 6" xfId="28778" xr:uid="{00000000-0005-0000-0000-0000B0D50000}"/>
    <cellStyle name="Comma 6 3 6 2 6 2" xfId="60160" xr:uid="{00000000-0005-0000-0000-0000B1D50000}"/>
    <cellStyle name="Comma 6 3 6 2 7" xfId="13120" xr:uid="{00000000-0005-0000-0000-0000B2D50000}"/>
    <cellStyle name="Comma 6 3 6 2 7 2" xfId="44506" xr:uid="{00000000-0005-0000-0000-0000B3D50000}"/>
    <cellStyle name="Comma 6 3 6 2 8" xfId="34058" xr:uid="{00000000-0005-0000-0000-0000B4D50000}"/>
    <cellStyle name="Comma 6 3 6 3" xfId="2345" xr:uid="{00000000-0005-0000-0000-0000B5D50000}"/>
    <cellStyle name="Comma 6 3 6 3 2" xfId="5045" xr:uid="{00000000-0005-0000-0000-0000B6D50000}"/>
    <cellStyle name="Comma 6 3 6 3 2 2" xfId="10406" xr:uid="{00000000-0005-0000-0000-0000B7D50000}"/>
    <cellStyle name="Comma 6 3 6 3 2 2 2" xfId="23525" xr:uid="{00000000-0005-0000-0000-0000B8D50000}"/>
    <cellStyle name="Comma 6 3 6 3 2 2 2 2" xfId="54908" xr:uid="{00000000-0005-0000-0000-0000B9D50000}"/>
    <cellStyle name="Comma 6 3 6 3 2 2 3" xfId="41954" xr:uid="{00000000-0005-0000-0000-0000BAD50000}"/>
    <cellStyle name="Comma 6 3 6 3 2 3" xfId="31407" xr:uid="{00000000-0005-0000-0000-0000BBD50000}"/>
    <cellStyle name="Comma 6 3 6 3 2 3 2" xfId="62789" xr:uid="{00000000-0005-0000-0000-0000BCD50000}"/>
    <cellStyle name="Comma 6 3 6 3 2 4" xfId="15750" xr:uid="{00000000-0005-0000-0000-0000BDD50000}"/>
    <cellStyle name="Comma 6 3 6 3 2 4 2" xfId="47135" xr:uid="{00000000-0005-0000-0000-0000BED50000}"/>
    <cellStyle name="Comma 6 3 6 3 2 5" xfId="36690" xr:uid="{00000000-0005-0000-0000-0000BFD50000}"/>
    <cellStyle name="Comma 6 3 6 3 3" xfId="7748" xr:uid="{00000000-0005-0000-0000-0000C0D50000}"/>
    <cellStyle name="Comma 6 3 6 3 3 2" xfId="26152" xr:uid="{00000000-0005-0000-0000-0000C1D50000}"/>
    <cellStyle name="Comma 6 3 6 3 3 2 2" xfId="57535" xr:uid="{00000000-0005-0000-0000-0000C2D50000}"/>
    <cellStyle name="Comma 6 3 6 3 3 3" xfId="18379" xr:uid="{00000000-0005-0000-0000-0000C3D50000}"/>
    <cellStyle name="Comma 6 3 6 3 3 3 2" xfId="49762" xr:uid="{00000000-0005-0000-0000-0000C4D50000}"/>
    <cellStyle name="Comma 6 3 6 3 3 4" xfId="39322" xr:uid="{00000000-0005-0000-0000-0000C5D50000}"/>
    <cellStyle name="Comma 6 3 6 3 4" xfId="20898" xr:uid="{00000000-0005-0000-0000-0000C6D50000}"/>
    <cellStyle name="Comma 6 3 6 3 4 2" xfId="52281" xr:uid="{00000000-0005-0000-0000-0000C7D50000}"/>
    <cellStyle name="Comma 6 3 6 3 5" xfId="28780" xr:uid="{00000000-0005-0000-0000-0000C8D50000}"/>
    <cellStyle name="Comma 6 3 6 3 5 2" xfId="60162" xr:uid="{00000000-0005-0000-0000-0000C9D50000}"/>
    <cellStyle name="Comma 6 3 6 3 6" xfId="13122" xr:uid="{00000000-0005-0000-0000-0000CAD50000}"/>
    <cellStyle name="Comma 6 3 6 3 6 2" xfId="44508" xr:uid="{00000000-0005-0000-0000-0000CBD50000}"/>
    <cellStyle name="Comma 6 3 6 3 7" xfId="34060" xr:uid="{00000000-0005-0000-0000-0000CCD50000}"/>
    <cellStyle name="Comma 6 3 6 4" xfId="2346" xr:uid="{00000000-0005-0000-0000-0000CDD50000}"/>
    <cellStyle name="Comma 6 3 6 4 2" xfId="5046" xr:uid="{00000000-0005-0000-0000-0000CED50000}"/>
    <cellStyle name="Comma 6 3 6 4 2 2" xfId="10407" xr:uid="{00000000-0005-0000-0000-0000CFD50000}"/>
    <cellStyle name="Comma 6 3 6 4 2 2 2" xfId="23526" xr:uid="{00000000-0005-0000-0000-0000D0D50000}"/>
    <cellStyle name="Comma 6 3 6 4 2 2 2 2" xfId="54909" xr:uid="{00000000-0005-0000-0000-0000D1D50000}"/>
    <cellStyle name="Comma 6 3 6 4 2 2 3" xfId="41955" xr:uid="{00000000-0005-0000-0000-0000D2D50000}"/>
    <cellStyle name="Comma 6 3 6 4 2 3" xfId="31408" xr:uid="{00000000-0005-0000-0000-0000D3D50000}"/>
    <cellStyle name="Comma 6 3 6 4 2 3 2" xfId="62790" xr:uid="{00000000-0005-0000-0000-0000D4D50000}"/>
    <cellStyle name="Comma 6 3 6 4 2 4" xfId="15751" xr:uid="{00000000-0005-0000-0000-0000D5D50000}"/>
    <cellStyle name="Comma 6 3 6 4 2 4 2" xfId="47136" xr:uid="{00000000-0005-0000-0000-0000D6D50000}"/>
    <cellStyle name="Comma 6 3 6 4 2 5" xfId="36691" xr:uid="{00000000-0005-0000-0000-0000D7D50000}"/>
    <cellStyle name="Comma 6 3 6 4 3" xfId="7749" xr:uid="{00000000-0005-0000-0000-0000D8D50000}"/>
    <cellStyle name="Comma 6 3 6 4 3 2" xfId="26153" xr:uid="{00000000-0005-0000-0000-0000D9D50000}"/>
    <cellStyle name="Comma 6 3 6 4 3 2 2" xfId="57536" xr:uid="{00000000-0005-0000-0000-0000DAD50000}"/>
    <cellStyle name="Comma 6 3 6 4 3 3" xfId="18380" xr:uid="{00000000-0005-0000-0000-0000DBD50000}"/>
    <cellStyle name="Comma 6 3 6 4 3 3 2" xfId="49763" xr:uid="{00000000-0005-0000-0000-0000DCD50000}"/>
    <cellStyle name="Comma 6 3 6 4 3 4" xfId="39323" xr:uid="{00000000-0005-0000-0000-0000DDD50000}"/>
    <cellStyle name="Comma 6 3 6 4 4" xfId="20899" xr:uid="{00000000-0005-0000-0000-0000DED50000}"/>
    <cellStyle name="Comma 6 3 6 4 4 2" xfId="52282" xr:uid="{00000000-0005-0000-0000-0000DFD50000}"/>
    <cellStyle name="Comma 6 3 6 4 5" xfId="28781" xr:uid="{00000000-0005-0000-0000-0000E0D50000}"/>
    <cellStyle name="Comma 6 3 6 4 5 2" xfId="60163" xr:uid="{00000000-0005-0000-0000-0000E1D50000}"/>
    <cellStyle name="Comma 6 3 6 4 6" xfId="13123" xr:uid="{00000000-0005-0000-0000-0000E2D50000}"/>
    <cellStyle name="Comma 6 3 6 4 6 2" xfId="44509" xr:uid="{00000000-0005-0000-0000-0000E3D50000}"/>
    <cellStyle name="Comma 6 3 6 4 7" xfId="34061" xr:uid="{00000000-0005-0000-0000-0000E4D50000}"/>
    <cellStyle name="Comma 6 3 6 5" xfId="5042" xr:uid="{00000000-0005-0000-0000-0000E5D50000}"/>
    <cellStyle name="Comma 6 3 6 5 2" xfId="10403" xr:uid="{00000000-0005-0000-0000-0000E6D50000}"/>
    <cellStyle name="Comma 6 3 6 5 2 2" xfId="23522" xr:uid="{00000000-0005-0000-0000-0000E7D50000}"/>
    <cellStyle name="Comma 6 3 6 5 2 2 2" xfId="54905" xr:uid="{00000000-0005-0000-0000-0000E8D50000}"/>
    <cellStyle name="Comma 6 3 6 5 2 3" xfId="41951" xr:uid="{00000000-0005-0000-0000-0000E9D50000}"/>
    <cellStyle name="Comma 6 3 6 5 3" xfId="31404" xr:uid="{00000000-0005-0000-0000-0000EAD50000}"/>
    <cellStyle name="Comma 6 3 6 5 3 2" xfId="62786" xr:uid="{00000000-0005-0000-0000-0000EBD50000}"/>
    <cellStyle name="Comma 6 3 6 5 4" xfId="15747" xr:uid="{00000000-0005-0000-0000-0000ECD50000}"/>
    <cellStyle name="Comma 6 3 6 5 4 2" xfId="47132" xr:uid="{00000000-0005-0000-0000-0000EDD50000}"/>
    <cellStyle name="Comma 6 3 6 5 5" xfId="36687" xr:uid="{00000000-0005-0000-0000-0000EED50000}"/>
    <cellStyle name="Comma 6 3 6 6" xfId="7745" xr:uid="{00000000-0005-0000-0000-0000EFD50000}"/>
    <cellStyle name="Comma 6 3 6 6 2" xfId="26149" xr:uid="{00000000-0005-0000-0000-0000F0D50000}"/>
    <cellStyle name="Comma 6 3 6 6 2 2" xfId="57532" xr:uid="{00000000-0005-0000-0000-0000F1D50000}"/>
    <cellStyle name="Comma 6 3 6 6 3" xfId="18376" xr:uid="{00000000-0005-0000-0000-0000F2D50000}"/>
    <cellStyle name="Comma 6 3 6 6 3 2" xfId="49759" xr:uid="{00000000-0005-0000-0000-0000F3D50000}"/>
    <cellStyle name="Comma 6 3 6 6 4" xfId="39319" xr:uid="{00000000-0005-0000-0000-0000F4D50000}"/>
    <cellStyle name="Comma 6 3 6 7" xfId="20895" xr:uid="{00000000-0005-0000-0000-0000F5D50000}"/>
    <cellStyle name="Comma 6 3 6 7 2" xfId="52278" xr:uid="{00000000-0005-0000-0000-0000F6D50000}"/>
    <cellStyle name="Comma 6 3 6 8" xfId="28777" xr:uid="{00000000-0005-0000-0000-0000F7D50000}"/>
    <cellStyle name="Comma 6 3 6 8 2" xfId="60159" xr:uid="{00000000-0005-0000-0000-0000F8D50000}"/>
    <cellStyle name="Comma 6 3 6 9" xfId="13119" xr:uid="{00000000-0005-0000-0000-0000F9D50000}"/>
    <cellStyle name="Comma 6 3 6 9 2" xfId="44505" xr:uid="{00000000-0005-0000-0000-0000FAD50000}"/>
    <cellStyle name="Comma 6 3 7" xfId="2347" xr:uid="{00000000-0005-0000-0000-0000FBD50000}"/>
    <cellStyle name="Comma 6 3 7 2" xfId="2348" xr:uid="{00000000-0005-0000-0000-0000FCD50000}"/>
    <cellStyle name="Comma 6 3 7 2 2" xfId="5048" xr:uid="{00000000-0005-0000-0000-0000FDD50000}"/>
    <cellStyle name="Comma 6 3 7 2 2 2" xfId="10409" xr:uid="{00000000-0005-0000-0000-0000FED50000}"/>
    <cellStyle name="Comma 6 3 7 2 2 2 2" xfId="23528" xr:uid="{00000000-0005-0000-0000-0000FFD50000}"/>
    <cellStyle name="Comma 6 3 7 2 2 2 2 2" xfId="54911" xr:uid="{00000000-0005-0000-0000-000000D60000}"/>
    <cellStyle name="Comma 6 3 7 2 2 2 3" xfId="41957" xr:uid="{00000000-0005-0000-0000-000001D60000}"/>
    <cellStyle name="Comma 6 3 7 2 2 3" xfId="31410" xr:uid="{00000000-0005-0000-0000-000002D60000}"/>
    <cellStyle name="Comma 6 3 7 2 2 3 2" xfId="62792" xr:uid="{00000000-0005-0000-0000-000003D60000}"/>
    <cellStyle name="Comma 6 3 7 2 2 4" xfId="15753" xr:uid="{00000000-0005-0000-0000-000004D60000}"/>
    <cellStyle name="Comma 6 3 7 2 2 4 2" xfId="47138" xr:uid="{00000000-0005-0000-0000-000005D60000}"/>
    <cellStyle name="Comma 6 3 7 2 2 5" xfId="36693" xr:uid="{00000000-0005-0000-0000-000006D60000}"/>
    <cellStyle name="Comma 6 3 7 2 3" xfId="7751" xr:uid="{00000000-0005-0000-0000-000007D60000}"/>
    <cellStyle name="Comma 6 3 7 2 3 2" xfId="26155" xr:uid="{00000000-0005-0000-0000-000008D60000}"/>
    <cellStyle name="Comma 6 3 7 2 3 2 2" xfId="57538" xr:uid="{00000000-0005-0000-0000-000009D60000}"/>
    <cellStyle name="Comma 6 3 7 2 3 3" xfId="18382" xr:uid="{00000000-0005-0000-0000-00000AD60000}"/>
    <cellStyle name="Comma 6 3 7 2 3 3 2" xfId="49765" xr:uid="{00000000-0005-0000-0000-00000BD60000}"/>
    <cellStyle name="Comma 6 3 7 2 3 4" xfId="39325" xr:uid="{00000000-0005-0000-0000-00000CD60000}"/>
    <cellStyle name="Comma 6 3 7 2 4" xfId="20901" xr:uid="{00000000-0005-0000-0000-00000DD60000}"/>
    <cellStyle name="Comma 6 3 7 2 4 2" xfId="52284" xr:uid="{00000000-0005-0000-0000-00000ED60000}"/>
    <cellStyle name="Comma 6 3 7 2 5" xfId="28783" xr:uid="{00000000-0005-0000-0000-00000FD60000}"/>
    <cellStyle name="Comma 6 3 7 2 5 2" xfId="60165" xr:uid="{00000000-0005-0000-0000-000010D60000}"/>
    <cellStyle name="Comma 6 3 7 2 6" xfId="13125" xr:uid="{00000000-0005-0000-0000-000011D60000}"/>
    <cellStyle name="Comma 6 3 7 2 6 2" xfId="44511" xr:uid="{00000000-0005-0000-0000-000012D60000}"/>
    <cellStyle name="Comma 6 3 7 2 7" xfId="34063" xr:uid="{00000000-0005-0000-0000-000013D60000}"/>
    <cellStyle name="Comma 6 3 7 3" xfId="2349" xr:uid="{00000000-0005-0000-0000-000014D60000}"/>
    <cellStyle name="Comma 6 3 7 3 2" xfId="5049" xr:uid="{00000000-0005-0000-0000-000015D60000}"/>
    <cellStyle name="Comma 6 3 7 3 2 2" xfId="10410" xr:uid="{00000000-0005-0000-0000-000016D60000}"/>
    <cellStyle name="Comma 6 3 7 3 2 2 2" xfId="23529" xr:uid="{00000000-0005-0000-0000-000017D60000}"/>
    <cellStyle name="Comma 6 3 7 3 2 2 2 2" xfId="54912" xr:uid="{00000000-0005-0000-0000-000018D60000}"/>
    <cellStyle name="Comma 6 3 7 3 2 2 3" xfId="41958" xr:uid="{00000000-0005-0000-0000-000019D60000}"/>
    <cellStyle name="Comma 6 3 7 3 2 3" xfId="31411" xr:uid="{00000000-0005-0000-0000-00001AD60000}"/>
    <cellStyle name="Comma 6 3 7 3 2 3 2" xfId="62793" xr:uid="{00000000-0005-0000-0000-00001BD60000}"/>
    <cellStyle name="Comma 6 3 7 3 2 4" xfId="15754" xr:uid="{00000000-0005-0000-0000-00001CD60000}"/>
    <cellStyle name="Comma 6 3 7 3 2 4 2" xfId="47139" xr:uid="{00000000-0005-0000-0000-00001DD60000}"/>
    <cellStyle name="Comma 6 3 7 3 2 5" xfId="36694" xr:uid="{00000000-0005-0000-0000-00001ED60000}"/>
    <cellStyle name="Comma 6 3 7 3 3" xfId="7752" xr:uid="{00000000-0005-0000-0000-00001FD60000}"/>
    <cellStyle name="Comma 6 3 7 3 3 2" xfId="26156" xr:uid="{00000000-0005-0000-0000-000020D60000}"/>
    <cellStyle name="Comma 6 3 7 3 3 2 2" xfId="57539" xr:uid="{00000000-0005-0000-0000-000021D60000}"/>
    <cellStyle name="Comma 6 3 7 3 3 3" xfId="18383" xr:uid="{00000000-0005-0000-0000-000022D60000}"/>
    <cellStyle name="Comma 6 3 7 3 3 3 2" xfId="49766" xr:uid="{00000000-0005-0000-0000-000023D60000}"/>
    <cellStyle name="Comma 6 3 7 3 3 4" xfId="39326" xr:uid="{00000000-0005-0000-0000-000024D60000}"/>
    <cellStyle name="Comma 6 3 7 3 4" xfId="20902" xr:uid="{00000000-0005-0000-0000-000025D60000}"/>
    <cellStyle name="Comma 6 3 7 3 4 2" xfId="52285" xr:uid="{00000000-0005-0000-0000-000026D60000}"/>
    <cellStyle name="Comma 6 3 7 3 5" xfId="28784" xr:uid="{00000000-0005-0000-0000-000027D60000}"/>
    <cellStyle name="Comma 6 3 7 3 5 2" xfId="60166" xr:uid="{00000000-0005-0000-0000-000028D60000}"/>
    <cellStyle name="Comma 6 3 7 3 6" xfId="13126" xr:uid="{00000000-0005-0000-0000-000029D60000}"/>
    <cellStyle name="Comma 6 3 7 3 6 2" xfId="44512" xr:uid="{00000000-0005-0000-0000-00002AD60000}"/>
    <cellStyle name="Comma 6 3 7 3 7" xfId="34064" xr:uid="{00000000-0005-0000-0000-00002BD60000}"/>
    <cellStyle name="Comma 6 3 7 4" xfId="5047" xr:uid="{00000000-0005-0000-0000-00002CD60000}"/>
    <cellStyle name="Comma 6 3 7 4 2" xfId="10408" xr:uid="{00000000-0005-0000-0000-00002DD60000}"/>
    <cellStyle name="Comma 6 3 7 4 2 2" xfId="23527" xr:uid="{00000000-0005-0000-0000-00002ED60000}"/>
    <cellStyle name="Comma 6 3 7 4 2 2 2" xfId="54910" xr:uid="{00000000-0005-0000-0000-00002FD60000}"/>
    <cellStyle name="Comma 6 3 7 4 2 3" xfId="41956" xr:uid="{00000000-0005-0000-0000-000030D60000}"/>
    <cellStyle name="Comma 6 3 7 4 3" xfId="31409" xr:uid="{00000000-0005-0000-0000-000031D60000}"/>
    <cellStyle name="Comma 6 3 7 4 3 2" xfId="62791" xr:uid="{00000000-0005-0000-0000-000032D60000}"/>
    <cellStyle name="Comma 6 3 7 4 4" xfId="15752" xr:uid="{00000000-0005-0000-0000-000033D60000}"/>
    <cellStyle name="Comma 6 3 7 4 4 2" xfId="47137" xr:uid="{00000000-0005-0000-0000-000034D60000}"/>
    <cellStyle name="Comma 6 3 7 4 5" xfId="36692" xr:uid="{00000000-0005-0000-0000-000035D60000}"/>
    <cellStyle name="Comma 6 3 7 5" xfId="7750" xr:uid="{00000000-0005-0000-0000-000036D60000}"/>
    <cellStyle name="Comma 6 3 7 5 2" xfId="26154" xr:uid="{00000000-0005-0000-0000-000037D60000}"/>
    <cellStyle name="Comma 6 3 7 5 2 2" xfId="57537" xr:uid="{00000000-0005-0000-0000-000038D60000}"/>
    <cellStyle name="Comma 6 3 7 5 3" xfId="18381" xr:uid="{00000000-0005-0000-0000-000039D60000}"/>
    <cellStyle name="Comma 6 3 7 5 3 2" xfId="49764" xr:uid="{00000000-0005-0000-0000-00003AD60000}"/>
    <cellStyle name="Comma 6 3 7 5 4" xfId="39324" xr:uid="{00000000-0005-0000-0000-00003BD60000}"/>
    <cellStyle name="Comma 6 3 7 6" xfId="20900" xr:uid="{00000000-0005-0000-0000-00003CD60000}"/>
    <cellStyle name="Comma 6 3 7 6 2" xfId="52283" xr:uid="{00000000-0005-0000-0000-00003DD60000}"/>
    <cellStyle name="Comma 6 3 7 7" xfId="28782" xr:uid="{00000000-0005-0000-0000-00003ED60000}"/>
    <cellStyle name="Comma 6 3 7 7 2" xfId="60164" xr:uid="{00000000-0005-0000-0000-00003FD60000}"/>
    <cellStyle name="Comma 6 3 7 8" xfId="13124" xr:uid="{00000000-0005-0000-0000-000040D60000}"/>
    <cellStyle name="Comma 6 3 7 8 2" xfId="44510" xr:uid="{00000000-0005-0000-0000-000041D60000}"/>
    <cellStyle name="Comma 6 3 7 9" xfId="34062" xr:uid="{00000000-0005-0000-0000-000042D60000}"/>
    <cellStyle name="Comma 6 3 8" xfId="2350" xr:uid="{00000000-0005-0000-0000-000043D60000}"/>
    <cellStyle name="Comma 6 3 8 2" xfId="2351" xr:uid="{00000000-0005-0000-0000-000044D60000}"/>
    <cellStyle name="Comma 6 3 8 2 2" xfId="5051" xr:uid="{00000000-0005-0000-0000-000045D60000}"/>
    <cellStyle name="Comma 6 3 8 2 2 2" xfId="10412" xr:uid="{00000000-0005-0000-0000-000046D60000}"/>
    <cellStyle name="Comma 6 3 8 2 2 2 2" xfId="23531" xr:uid="{00000000-0005-0000-0000-000047D60000}"/>
    <cellStyle name="Comma 6 3 8 2 2 2 2 2" xfId="54914" xr:uid="{00000000-0005-0000-0000-000048D60000}"/>
    <cellStyle name="Comma 6 3 8 2 2 2 3" xfId="41960" xr:uid="{00000000-0005-0000-0000-000049D60000}"/>
    <cellStyle name="Comma 6 3 8 2 2 3" xfId="31413" xr:uid="{00000000-0005-0000-0000-00004AD60000}"/>
    <cellStyle name="Comma 6 3 8 2 2 3 2" xfId="62795" xr:uid="{00000000-0005-0000-0000-00004BD60000}"/>
    <cellStyle name="Comma 6 3 8 2 2 4" xfId="15756" xr:uid="{00000000-0005-0000-0000-00004CD60000}"/>
    <cellStyle name="Comma 6 3 8 2 2 4 2" xfId="47141" xr:uid="{00000000-0005-0000-0000-00004DD60000}"/>
    <cellStyle name="Comma 6 3 8 2 2 5" xfId="36696" xr:uid="{00000000-0005-0000-0000-00004ED60000}"/>
    <cellStyle name="Comma 6 3 8 2 3" xfId="7754" xr:uid="{00000000-0005-0000-0000-00004FD60000}"/>
    <cellStyle name="Comma 6 3 8 2 3 2" xfId="26158" xr:uid="{00000000-0005-0000-0000-000050D60000}"/>
    <cellStyle name="Comma 6 3 8 2 3 2 2" xfId="57541" xr:uid="{00000000-0005-0000-0000-000051D60000}"/>
    <cellStyle name="Comma 6 3 8 2 3 3" xfId="18385" xr:uid="{00000000-0005-0000-0000-000052D60000}"/>
    <cellStyle name="Comma 6 3 8 2 3 3 2" xfId="49768" xr:uid="{00000000-0005-0000-0000-000053D60000}"/>
    <cellStyle name="Comma 6 3 8 2 3 4" xfId="39328" xr:uid="{00000000-0005-0000-0000-000054D60000}"/>
    <cellStyle name="Comma 6 3 8 2 4" xfId="20904" xr:uid="{00000000-0005-0000-0000-000055D60000}"/>
    <cellStyle name="Comma 6 3 8 2 4 2" xfId="52287" xr:uid="{00000000-0005-0000-0000-000056D60000}"/>
    <cellStyle name="Comma 6 3 8 2 5" xfId="28786" xr:uid="{00000000-0005-0000-0000-000057D60000}"/>
    <cellStyle name="Comma 6 3 8 2 5 2" xfId="60168" xr:uid="{00000000-0005-0000-0000-000058D60000}"/>
    <cellStyle name="Comma 6 3 8 2 6" xfId="13128" xr:uid="{00000000-0005-0000-0000-000059D60000}"/>
    <cellStyle name="Comma 6 3 8 2 6 2" xfId="44514" xr:uid="{00000000-0005-0000-0000-00005AD60000}"/>
    <cellStyle name="Comma 6 3 8 2 7" xfId="34066" xr:uid="{00000000-0005-0000-0000-00005BD60000}"/>
    <cellStyle name="Comma 6 3 8 3" xfId="5050" xr:uid="{00000000-0005-0000-0000-00005CD60000}"/>
    <cellStyle name="Comma 6 3 8 3 2" xfId="10411" xr:uid="{00000000-0005-0000-0000-00005DD60000}"/>
    <cellStyle name="Comma 6 3 8 3 2 2" xfId="23530" xr:uid="{00000000-0005-0000-0000-00005ED60000}"/>
    <cellStyle name="Comma 6 3 8 3 2 2 2" xfId="54913" xr:uid="{00000000-0005-0000-0000-00005FD60000}"/>
    <cellStyle name="Comma 6 3 8 3 2 3" xfId="41959" xr:uid="{00000000-0005-0000-0000-000060D60000}"/>
    <cellStyle name="Comma 6 3 8 3 3" xfId="31412" xr:uid="{00000000-0005-0000-0000-000061D60000}"/>
    <cellStyle name="Comma 6 3 8 3 3 2" xfId="62794" xr:uid="{00000000-0005-0000-0000-000062D60000}"/>
    <cellStyle name="Comma 6 3 8 3 4" xfId="15755" xr:uid="{00000000-0005-0000-0000-000063D60000}"/>
    <cellStyle name="Comma 6 3 8 3 4 2" xfId="47140" xr:uid="{00000000-0005-0000-0000-000064D60000}"/>
    <cellStyle name="Comma 6 3 8 3 5" xfId="36695" xr:uid="{00000000-0005-0000-0000-000065D60000}"/>
    <cellStyle name="Comma 6 3 8 4" xfId="7753" xr:uid="{00000000-0005-0000-0000-000066D60000}"/>
    <cellStyle name="Comma 6 3 8 4 2" xfId="26157" xr:uid="{00000000-0005-0000-0000-000067D60000}"/>
    <cellStyle name="Comma 6 3 8 4 2 2" xfId="57540" xr:uid="{00000000-0005-0000-0000-000068D60000}"/>
    <cellStyle name="Comma 6 3 8 4 3" xfId="18384" xr:uid="{00000000-0005-0000-0000-000069D60000}"/>
    <cellStyle name="Comma 6 3 8 4 3 2" xfId="49767" xr:uid="{00000000-0005-0000-0000-00006AD60000}"/>
    <cellStyle name="Comma 6 3 8 4 4" xfId="39327" xr:uid="{00000000-0005-0000-0000-00006BD60000}"/>
    <cellStyle name="Comma 6 3 8 5" xfId="20903" xr:uid="{00000000-0005-0000-0000-00006CD60000}"/>
    <cellStyle name="Comma 6 3 8 5 2" xfId="52286" xr:uid="{00000000-0005-0000-0000-00006DD60000}"/>
    <cellStyle name="Comma 6 3 8 6" xfId="28785" xr:uid="{00000000-0005-0000-0000-00006ED60000}"/>
    <cellStyle name="Comma 6 3 8 6 2" xfId="60167" xr:uid="{00000000-0005-0000-0000-00006FD60000}"/>
    <cellStyle name="Comma 6 3 8 7" xfId="13127" xr:uid="{00000000-0005-0000-0000-000070D60000}"/>
    <cellStyle name="Comma 6 3 8 7 2" xfId="44513" xr:uid="{00000000-0005-0000-0000-000071D60000}"/>
    <cellStyle name="Comma 6 3 8 8" xfId="34065" xr:uid="{00000000-0005-0000-0000-000072D60000}"/>
    <cellStyle name="Comma 6 3 9" xfId="2352" xr:uid="{00000000-0005-0000-0000-000073D60000}"/>
    <cellStyle name="Comma 6 3 9 2" xfId="5052" xr:uid="{00000000-0005-0000-0000-000074D60000}"/>
    <cellStyle name="Comma 6 3 9 2 2" xfId="10413" xr:uid="{00000000-0005-0000-0000-000075D60000}"/>
    <cellStyle name="Comma 6 3 9 2 2 2" xfId="23532" xr:uid="{00000000-0005-0000-0000-000076D60000}"/>
    <cellStyle name="Comma 6 3 9 2 2 2 2" xfId="54915" xr:uid="{00000000-0005-0000-0000-000077D60000}"/>
    <cellStyle name="Comma 6 3 9 2 2 3" xfId="41961" xr:uid="{00000000-0005-0000-0000-000078D60000}"/>
    <cellStyle name="Comma 6 3 9 2 3" xfId="31414" xr:uid="{00000000-0005-0000-0000-000079D60000}"/>
    <cellStyle name="Comma 6 3 9 2 3 2" xfId="62796" xr:uid="{00000000-0005-0000-0000-00007AD60000}"/>
    <cellStyle name="Comma 6 3 9 2 4" xfId="15757" xr:uid="{00000000-0005-0000-0000-00007BD60000}"/>
    <cellStyle name="Comma 6 3 9 2 4 2" xfId="47142" xr:uid="{00000000-0005-0000-0000-00007CD60000}"/>
    <cellStyle name="Comma 6 3 9 2 5" xfId="36697" xr:uid="{00000000-0005-0000-0000-00007DD60000}"/>
    <cellStyle name="Comma 6 3 9 3" xfId="7755" xr:uid="{00000000-0005-0000-0000-00007ED60000}"/>
    <cellStyle name="Comma 6 3 9 3 2" xfId="26159" xr:uid="{00000000-0005-0000-0000-00007FD60000}"/>
    <cellStyle name="Comma 6 3 9 3 2 2" xfId="57542" xr:uid="{00000000-0005-0000-0000-000080D60000}"/>
    <cellStyle name="Comma 6 3 9 3 3" xfId="18386" xr:uid="{00000000-0005-0000-0000-000081D60000}"/>
    <cellStyle name="Comma 6 3 9 3 3 2" xfId="49769" xr:uid="{00000000-0005-0000-0000-000082D60000}"/>
    <cellStyle name="Comma 6 3 9 3 4" xfId="39329" xr:uid="{00000000-0005-0000-0000-000083D60000}"/>
    <cellStyle name="Comma 6 3 9 4" xfId="20905" xr:uid="{00000000-0005-0000-0000-000084D60000}"/>
    <cellStyle name="Comma 6 3 9 4 2" xfId="52288" xr:uid="{00000000-0005-0000-0000-000085D60000}"/>
    <cellStyle name="Comma 6 3 9 5" xfId="28787" xr:uid="{00000000-0005-0000-0000-000086D60000}"/>
    <cellStyle name="Comma 6 3 9 5 2" xfId="60169" xr:uid="{00000000-0005-0000-0000-000087D60000}"/>
    <cellStyle name="Comma 6 3 9 6" xfId="13129" xr:uid="{00000000-0005-0000-0000-000088D60000}"/>
    <cellStyle name="Comma 6 3 9 6 2" xfId="44515" xr:uid="{00000000-0005-0000-0000-000089D60000}"/>
    <cellStyle name="Comma 6 3 9 7" xfId="34067" xr:uid="{00000000-0005-0000-0000-00008AD60000}"/>
    <cellStyle name="Comma 6 4" xfId="2353" xr:uid="{00000000-0005-0000-0000-00008BD60000}"/>
    <cellStyle name="Comma 6 4 10" xfId="2354" xr:uid="{00000000-0005-0000-0000-00008CD60000}"/>
    <cellStyle name="Comma 6 4 10 2" xfId="5054" xr:uid="{00000000-0005-0000-0000-00008DD60000}"/>
    <cellStyle name="Comma 6 4 10 2 2" xfId="10415" xr:uid="{00000000-0005-0000-0000-00008ED60000}"/>
    <cellStyle name="Comma 6 4 10 2 2 2" xfId="23534" xr:uid="{00000000-0005-0000-0000-00008FD60000}"/>
    <cellStyle name="Comma 6 4 10 2 2 2 2" xfId="54917" xr:uid="{00000000-0005-0000-0000-000090D60000}"/>
    <cellStyle name="Comma 6 4 10 2 2 3" xfId="41963" xr:uid="{00000000-0005-0000-0000-000091D60000}"/>
    <cellStyle name="Comma 6 4 10 2 3" xfId="31416" xr:uid="{00000000-0005-0000-0000-000092D60000}"/>
    <cellStyle name="Comma 6 4 10 2 3 2" xfId="62798" xr:uid="{00000000-0005-0000-0000-000093D60000}"/>
    <cellStyle name="Comma 6 4 10 2 4" xfId="15759" xr:uid="{00000000-0005-0000-0000-000094D60000}"/>
    <cellStyle name="Comma 6 4 10 2 4 2" xfId="47144" xr:uid="{00000000-0005-0000-0000-000095D60000}"/>
    <cellStyle name="Comma 6 4 10 2 5" xfId="36699" xr:uid="{00000000-0005-0000-0000-000096D60000}"/>
    <cellStyle name="Comma 6 4 10 3" xfId="7757" xr:uid="{00000000-0005-0000-0000-000097D60000}"/>
    <cellStyle name="Comma 6 4 10 3 2" xfId="26161" xr:uid="{00000000-0005-0000-0000-000098D60000}"/>
    <cellStyle name="Comma 6 4 10 3 2 2" xfId="57544" xr:uid="{00000000-0005-0000-0000-000099D60000}"/>
    <cellStyle name="Comma 6 4 10 3 3" xfId="18388" xr:uid="{00000000-0005-0000-0000-00009AD60000}"/>
    <cellStyle name="Comma 6 4 10 3 3 2" xfId="49771" xr:uid="{00000000-0005-0000-0000-00009BD60000}"/>
    <cellStyle name="Comma 6 4 10 3 4" xfId="39331" xr:uid="{00000000-0005-0000-0000-00009CD60000}"/>
    <cellStyle name="Comma 6 4 10 4" xfId="20907" xr:uid="{00000000-0005-0000-0000-00009DD60000}"/>
    <cellStyle name="Comma 6 4 10 4 2" xfId="52290" xr:uid="{00000000-0005-0000-0000-00009ED60000}"/>
    <cellStyle name="Comma 6 4 10 5" xfId="28789" xr:uid="{00000000-0005-0000-0000-00009FD60000}"/>
    <cellStyle name="Comma 6 4 10 5 2" xfId="60171" xr:uid="{00000000-0005-0000-0000-0000A0D60000}"/>
    <cellStyle name="Comma 6 4 10 6" xfId="13131" xr:uid="{00000000-0005-0000-0000-0000A1D60000}"/>
    <cellStyle name="Comma 6 4 10 6 2" xfId="44517" xr:uid="{00000000-0005-0000-0000-0000A2D60000}"/>
    <cellStyle name="Comma 6 4 10 7" xfId="34069" xr:uid="{00000000-0005-0000-0000-0000A3D60000}"/>
    <cellStyle name="Comma 6 4 11" xfId="5053" xr:uid="{00000000-0005-0000-0000-0000A4D60000}"/>
    <cellStyle name="Comma 6 4 11 2" xfId="10414" xr:uid="{00000000-0005-0000-0000-0000A5D60000}"/>
    <cellStyle name="Comma 6 4 11 2 2" xfId="23533" xr:uid="{00000000-0005-0000-0000-0000A6D60000}"/>
    <cellStyle name="Comma 6 4 11 2 2 2" xfId="54916" xr:uid="{00000000-0005-0000-0000-0000A7D60000}"/>
    <cellStyle name="Comma 6 4 11 2 3" xfId="41962" xr:uid="{00000000-0005-0000-0000-0000A8D60000}"/>
    <cellStyle name="Comma 6 4 11 3" xfId="31415" xr:uid="{00000000-0005-0000-0000-0000A9D60000}"/>
    <cellStyle name="Comma 6 4 11 3 2" xfId="62797" xr:uid="{00000000-0005-0000-0000-0000AAD60000}"/>
    <cellStyle name="Comma 6 4 11 4" xfId="15758" xr:uid="{00000000-0005-0000-0000-0000ABD60000}"/>
    <cellStyle name="Comma 6 4 11 4 2" xfId="47143" xr:uid="{00000000-0005-0000-0000-0000ACD60000}"/>
    <cellStyle name="Comma 6 4 11 5" xfId="36698" xr:uid="{00000000-0005-0000-0000-0000ADD60000}"/>
    <cellStyle name="Comma 6 4 12" xfId="7756" xr:uid="{00000000-0005-0000-0000-0000AED60000}"/>
    <cellStyle name="Comma 6 4 12 2" xfId="26160" xr:uid="{00000000-0005-0000-0000-0000AFD60000}"/>
    <cellStyle name="Comma 6 4 12 2 2" xfId="57543" xr:uid="{00000000-0005-0000-0000-0000B0D60000}"/>
    <cellStyle name="Comma 6 4 12 3" xfId="18387" xr:uid="{00000000-0005-0000-0000-0000B1D60000}"/>
    <cellStyle name="Comma 6 4 12 3 2" xfId="49770" xr:uid="{00000000-0005-0000-0000-0000B2D60000}"/>
    <cellStyle name="Comma 6 4 12 4" xfId="39330" xr:uid="{00000000-0005-0000-0000-0000B3D60000}"/>
    <cellStyle name="Comma 6 4 13" xfId="20906" xr:uid="{00000000-0005-0000-0000-0000B4D60000}"/>
    <cellStyle name="Comma 6 4 13 2" xfId="52289" xr:uid="{00000000-0005-0000-0000-0000B5D60000}"/>
    <cellStyle name="Comma 6 4 14" xfId="28788" xr:uid="{00000000-0005-0000-0000-0000B6D60000}"/>
    <cellStyle name="Comma 6 4 14 2" xfId="60170" xr:uid="{00000000-0005-0000-0000-0000B7D60000}"/>
    <cellStyle name="Comma 6 4 15" xfId="13130" xr:uid="{00000000-0005-0000-0000-0000B8D60000}"/>
    <cellStyle name="Comma 6 4 15 2" xfId="44516" xr:uid="{00000000-0005-0000-0000-0000B9D60000}"/>
    <cellStyle name="Comma 6 4 16" xfId="34068" xr:uid="{00000000-0005-0000-0000-0000BAD60000}"/>
    <cellStyle name="Comma 6 4 2" xfId="2355" xr:uid="{00000000-0005-0000-0000-0000BBD60000}"/>
    <cellStyle name="Comma 6 4 2 10" xfId="5055" xr:uid="{00000000-0005-0000-0000-0000BCD60000}"/>
    <cellStyle name="Comma 6 4 2 10 2" xfId="10416" xr:uid="{00000000-0005-0000-0000-0000BDD60000}"/>
    <cellStyle name="Comma 6 4 2 10 2 2" xfId="23535" xr:uid="{00000000-0005-0000-0000-0000BED60000}"/>
    <cellStyle name="Comma 6 4 2 10 2 2 2" xfId="54918" xr:uid="{00000000-0005-0000-0000-0000BFD60000}"/>
    <cellStyle name="Comma 6 4 2 10 2 3" xfId="41964" xr:uid="{00000000-0005-0000-0000-0000C0D60000}"/>
    <cellStyle name="Comma 6 4 2 10 3" xfId="31417" xr:uid="{00000000-0005-0000-0000-0000C1D60000}"/>
    <cellStyle name="Comma 6 4 2 10 3 2" xfId="62799" xr:uid="{00000000-0005-0000-0000-0000C2D60000}"/>
    <cellStyle name="Comma 6 4 2 10 4" xfId="15760" xr:uid="{00000000-0005-0000-0000-0000C3D60000}"/>
    <cellStyle name="Comma 6 4 2 10 4 2" xfId="47145" xr:uid="{00000000-0005-0000-0000-0000C4D60000}"/>
    <cellStyle name="Comma 6 4 2 10 5" xfId="36700" xr:uid="{00000000-0005-0000-0000-0000C5D60000}"/>
    <cellStyle name="Comma 6 4 2 11" xfId="7758" xr:uid="{00000000-0005-0000-0000-0000C6D60000}"/>
    <cellStyle name="Comma 6 4 2 11 2" xfId="26162" xr:uid="{00000000-0005-0000-0000-0000C7D60000}"/>
    <cellStyle name="Comma 6 4 2 11 2 2" xfId="57545" xr:uid="{00000000-0005-0000-0000-0000C8D60000}"/>
    <cellStyle name="Comma 6 4 2 11 3" xfId="18389" xr:uid="{00000000-0005-0000-0000-0000C9D60000}"/>
    <cellStyle name="Comma 6 4 2 11 3 2" xfId="49772" xr:uid="{00000000-0005-0000-0000-0000CAD60000}"/>
    <cellStyle name="Comma 6 4 2 11 4" xfId="39332" xr:uid="{00000000-0005-0000-0000-0000CBD60000}"/>
    <cellStyle name="Comma 6 4 2 12" xfId="20908" xr:uid="{00000000-0005-0000-0000-0000CCD60000}"/>
    <cellStyle name="Comma 6 4 2 12 2" xfId="52291" xr:uid="{00000000-0005-0000-0000-0000CDD60000}"/>
    <cellStyle name="Comma 6 4 2 13" xfId="28790" xr:uid="{00000000-0005-0000-0000-0000CED60000}"/>
    <cellStyle name="Comma 6 4 2 13 2" xfId="60172" xr:uid="{00000000-0005-0000-0000-0000CFD60000}"/>
    <cellStyle name="Comma 6 4 2 14" xfId="13132" xr:uid="{00000000-0005-0000-0000-0000D0D60000}"/>
    <cellStyle name="Comma 6 4 2 14 2" xfId="44518" xr:uid="{00000000-0005-0000-0000-0000D1D60000}"/>
    <cellStyle name="Comma 6 4 2 15" xfId="34070" xr:uid="{00000000-0005-0000-0000-0000D2D60000}"/>
    <cellStyle name="Comma 6 4 2 2" xfId="2356" xr:uid="{00000000-0005-0000-0000-0000D3D60000}"/>
    <cellStyle name="Comma 6 4 2 2 10" xfId="34071" xr:uid="{00000000-0005-0000-0000-0000D4D60000}"/>
    <cellStyle name="Comma 6 4 2 2 2" xfId="2357" xr:uid="{00000000-0005-0000-0000-0000D5D60000}"/>
    <cellStyle name="Comma 6 4 2 2 2 2" xfId="2358" xr:uid="{00000000-0005-0000-0000-0000D6D60000}"/>
    <cellStyle name="Comma 6 4 2 2 2 2 2" xfId="5058" xr:uid="{00000000-0005-0000-0000-0000D7D60000}"/>
    <cellStyle name="Comma 6 4 2 2 2 2 2 2" xfId="10419" xr:uid="{00000000-0005-0000-0000-0000D8D60000}"/>
    <cellStyle name="Comma 6 4 2 2 2 2 2 2 2" xfId="23538" xr:uid="{00000000-0005-0000-0000-0000D9D60000}"/>
    <cellStyle name="Comma 6 4 2 2 2 2 2 2 2 2" xfId="54921" xr:uid="{00000000-0005-0000-0000-0000DAD60000}"/>
    <cellStyle name="Comma 6 4 2 2 2 2 2 2 3" xfId="41967" xr:uid="{00000000-0005-0000-0000-0000DBD60000}"/>
    <cellStyle name="Comma 6 4 2 2 2 2 2 3" xfId="31420" xr:uid="{00000000-0005-0000-0000-0000DCD60000}"/>
    <cellStyle name="Comma 6 4 2 2 2 2 2 3 2" xfId="62802" xr:uid="{00000000-0005-0000-0000-0000DDD60000}"/>
    <cellStyle name="Comma 6 4 2 2 2 2 2 4" xfId="15763" xr:uid="{00000000-0005-0000-0000-0000DED60000}"/>
    <cellStyle name="Comma 6 4 2 2 2 2 2 4 2" xfId="47148" xr:uid="{00000000-0005-0000-0000-0000DFD60000}"/>
    <cellStyle name="Comma 6 4 2 2 2 2 2 5" xfId="36703" xr:uid="{00000000-0005-0000-0000-0000E0D60000}"/>
    <cellStyle name="Comma 6 4 2 2 2 2 3" xfId="7761" xr:uid="{00000000-0005-0000-0000-0000E1D60000}"/>
    <cellStyle name="Comma 6 4 2 2 2 2 3 2" xfId="26165" xr:uid="{00000000-0005-0000-0000-0000E2D60000}"/>
    <cellStyle name="Comma 6 4 2 2 2 2 3 2 2" xfId="57548" xr:uid="{00000000-0005-0000-0000-0000E3D60000}"/>
    <cellStyle name="Comma 6 4 2 2 2 2 3 3" xfId="18392" xr:uid="{00000000-0005-0000-0000-0000E4D60000}"/>
    <cellStyle name="Comma 6 4 2 2 2 2 3 3 2" xfId="49775" xr:uid="{00000000-0005-0000-0000-0000E5D60000}"/>
    <cellStyle name="Comma 6 4 2 2 2 2 3 4" xfId="39335" xr:uid="{00000000-0005-0000-0000-0000E6D60000}"/>
    <cellStyle name="Comma 6 4 2 2 2 2 4" xfId="20911" xr:uid="{00000000-0005-0000-0000-0000E7D60000}"/>
    <cellStyle name="Comma 6 4 2 2 2 2 4 2" xfId="52294" xr:uid="{00000000-0005-0000-0000-0000E8D60000}"/>
    <cellStyle name="Comma 6 4 2 2 2 2 5" xfId="28793" xr:uid="{00000000-0005-0000-0000-0000E9D60000}"/>
    <cellStyle name="Comma 6 4 2 2 2 2 5 2" xfId="60175" xr:uid="{00000000-0005-0000-0000-0000EAD60000}"/>
    <cellStyle name="Comma 6 4 2 2 2 2 6" xfId="13135" xr:uid="{00000000-0005-0000-0000-0000EBD60000}"/>
    <cellStyle name="Comma 6 4 2 2 2 2 6 2" xfId="44521" xr:uid="{00000000-0005-0000-0000-0000ECD60000}"/>
    <cellStyle name="Comma 6 4 2 2 2 2 7" xfId="34073" xr:uid="{00000000-0005-0000-0000-0000EDD60000}"/>
    <cellStyle name="Comma 6 4 2 2 2 3" xfId="5057" xr:uid="{00000000-0005-0000-0000-0000EED60000}"/>
    <cellStyle name="Comma 6 4 2 2 2 3 2" xfId="10418" xr:uid="{00000000-0005-0000-0000-0000EFD60000}"/>
    <cellStyle name="Comma 6 4 2 2 2 3 2 2" xfId="23537" xr:uid="{00000000-0005-0000-0000-0000F0D60000}"/>
    <cellStyle name="Comma 6 4 2 2 2 3 2 2 2" xfId="54920" xr:uid="{00000000-0005-0000-0000-0000F1D60000}"/>
    <cellStyle name="Comma 6 4 2 2 2 3 2 3" xfId="41966" xr:uid="{00000000-0005-0000-0000-0000F2D60000}"/>
    <cellStyle name="Comma 6 4 2 2 2 3 3" xfId="31419" xr:uid="{00000000-0005-0000-0000-0000F3D60000}"/>
    <cellStyle name="Comma 6 4 2 2 2 3 3 2" xfId="62801" xr:uid="{00000000-0005-0000-0000-0000F4D60000}"/>
    <cellStyle name="Comma 6 4 2 2 2 3 4" xfId="15762" xr:uid="{00000000-0005-0000-0000-0000F5D60000}"/>
    <cellStyle name="Comma 6 4 2 2 2 3 4 2" xfId="47147" xr:uid="{00000000-0005-0000-0000-0000F6D60000}"/>
    <cellStyle name="Comma 6 4 2 2 2 3 5" xfId="36702" xr:uid="{00000000-0005-0000-0000-0000F7D60000}"/>
    <cellStyle name="Comma 6 4 2 2 2 4" xfId="7760" xr:uid="{00000000-0005-0000-0000-0000F8D60000}"/>
    <cellStyle name="Comma 6 4 2 2 2 4 2" xfId="26164" xr:uid="{00000000-0005-0000-0000-0000F9D60000}"/>
    <cellStyle name="Comma 6 4 2 2 2 4 2 2" xfId="57547" xr:uid="{00000000-0005-0000-0000-0000FAD60000}"/>
    <cellStyle name="Comma 6 4 2 2 2 4 3" xfId="18391" xr:uid="{00000000-0005-0000-0000-0000FBD60000}"/>
    <cellStyle name="Comma 6 4 2 2 2 4 3 2" xfId="49774" xr:uid="{00000000-0005-0000-0000-0000FCD60000}"/>
    <cellStyle name="Comma 6 4 2 2 2 4 4" xfId="39334" xr:uid="{00000000-0005-0000-0000-0000FDD60000}"/>
    <cellStyle name="Comma 6 4 2 2 2 5" xfId="20910" xr:uid="{00000000-0005-0000-0000-0000FED60000}"/>
    <cellStyle name="Comma 6 4 2 2 2 5 2" xfId="52293" xr:uid="{00000000-0005-0000-0000-0000FFD60000}"/>
    <cellStyle name="Comma 6 4 2 2 2 6" xfId="28792" xr:uid="{00000000-0005-0000-0000-000000D70000}"/>
    <cellStyle name="Comma 6 4 2 2 2 6 2" xfId="60174" xr:uid="{00000000-0005-0000-0000-000001D70000}"/>
    <cellStyle name="Comma 6 4 2 2 2 7" xfId="13134" xr:uid="{00000000-0005-0000-0000-000002D70000}"/>
    <cellStyle name="Comma 6 4 2 2 2 7 2" xfId="44520" xr:uid="{00000000-0005-0000-0000-000003D70000}"/>
    <cellStyle name="Comma 6 4 2 2 2 8" xfId="34072" xr:uid="{00000000-0005-0000-0000-000004D70000}"/>
    <cellStyle name="Comma 6 4 2 2 3" xfId="2359" xr:uid="{00000000-0005-0000-0000-000005D70000}"/>
    <cellStyle name="Comma 6 4 2 2 3 2" xfId="5059" xr:uid="{00000000-0005-0000-0000-000006D70000}"/>
    <cellStyle name="Comma 6 4 2 2 3 2 2" xfId="10420" xr:uid="{00000000-0005-0000-0000-000007D70000}"/>
    <cellStyle name="Comma 6 4 2 2 3 2 2 2" xfId="23539" xr:uid="{00000000-0005-0000-0000-000008D70000}"/>
    <cellStyle name="Comma 6 4 2 2 3 2 2 2 2" xfId="54922" xr:uid="{00000000-0005-0000-0000-000009D70000}"/>
    <cellStyle name="Comma 6 4 2 2 3 2 2 3" xfId="41968" xr:uid="{00000000-0005-0000-0000-00000AD70000}"/>
    <cellStyle name="Comma 6 4 2 2 3 2 3" xfId="31421" xr:uid="{00000000-0005-0000-0000-00000BD70000}"/>
    <cellStyle name="Comma 6 4 2 2 3 2 3 2" xfId="62803" xr:uid="{00000000-0005-0000-0000-00000CD70000}"/>
    <cellStyle name="Comma 6 4 2 2 3 2 4" xfId="15764" xr:uid="{00000000-0005-0000-0000-00000DD70000}"/>
    <cellStyle name="Comma 6 4 2 2 3 2 4 2" xfId="47149" xr:uid="{00000000-0005-0000-0000-00000ED70000}"/>
    <cellStyle name="Comma 6 4 2 2 3 2 5" xfId="36704" xr:uid="{00000000-0005-0000-0000-00000FD70000}"/>
    <cellStyle name="Comma 6 4 2 2 3 3" xfId="7762" xr:uid="{00000000-0005-0000-0000-000010D70000}"/>
    <cellStyle name="Comma 6 4 2 2 3 3 2" xfId="26166" xr:uid="{00000000-0005-0000-0000-000011D70000}"/>
    <cellStyle name="Comma 6 4 2 2 3 3 2 2" xfId="57549" xr:uid="{00000000-0005-0000-0000-000012D70000}"/>
    <cellStyle name="Comma 6 4 2 2 3 3 3" xfId="18393" xr:uid="{00000000-0005-0000-0000-000013D70000}"/>
    <cellStyle name="Comma 6 4 2 2 3 3 3 2" xfId="49776" xr:uid="{00000000-0005-0000-0000-000014D70000}"/>
    <cellStyle name="Comma 6 4 2 2 3 3 4" xfId="39336" xr:uid="{00000000-0005-0000-0000-000015D70000}"/>
    <cellStyle name="Comma 6 4 2 2 3 4" xfId="20912" xr:uid="{00000000-0005-0000-0000-000016D70000}"/>
    <cellStyle name="Comma 6 4 2 2 3 4 2" xfId="52295" xr:uid="{00000000-0005-0000-0000-000017D70000}"/>
    <cellStyle name="Comma 6 4 2 2 3 5" xfId="28794" xr:uid="{00000000-0005-0000-0000-000018D70000}"/>
    <cellStyle name="Comma 6 4 2 2 3 5 2" xfId="60176" xr:uid="{00000000-0005-0000-0000-000019D70000}"/>
    <cellStyle name="Comma 6 4 2 2 3 6" xfId="13136" xr:uid="{00000000-0005-0000-0000-00001AD70000}"/>
    <cellStyle name="Comma 6 4 2 2 3 6 2" xfId="44522" xr:uid="{00000000-0005-0000-0000-00001BD70000}"/>
    <cellStyle name="Comma 6 4 2 2 3 7" xfId="34074" xr:uid="{00000000-0005-0000-0000-00001CD70000}"/>
    <cellStyle name="Comma 6 4 2 2 4" xfId="2360" xr:uid="{00000000-0005-0000-0000-00001DD70000}"/>
    <cellStyle name="Comma 6 4 2 2 4 2" xfId="5060" xr:uid="{00000000-0005-0000-0000-00001ED70000}"/>
    <cellStyle name="Comma 6 4 2 2 4 2 2" xfId="10421" xr:uid="{00000000-0005-0000-0000-00001FD70000}"/>
    <cellStyle name="Comma 6 4 2 2 4 2 2 2" xfId="23540" xr:uid="{00000000-0005-0000-0000-000020D70000}"/>
    <cellStyle name="Comma 6 4 2 2 4 2 2 2 2" xfId="54923" xr:uid="{00000000-0005-0000-0000-000021D70000}"/>
    <cellStyle name="Comma 6 4 2 2 4 2 2 3" xfId="41969" xr:uid="{00000000-0005-0000-0000-000022D70000}"/>
    <cellStyle name="Comma 6 4 2 2 4 2 3" xfId="31422" xr:uid="{00000000-0005-0000-0000-000023D70000}"/>
    <cellStyle name="Comma 6 4 2 2 4 2 3 2" xfId="62804" xr:uid="{00000000-0005-0000-0000-000024D70000}"/>
    <cellStyle name="Comma 6 4 2 2 4 2 4" xfId="15765" xr:uid="{00000000-0005-0000-0000-000025D70000}"/>
    <cellStyle name="Comma 6 4 2 2 4 2 4 2" xfId="47150" xr:uid="{00000000-0005-0000-0000-000026D70000}"/>
    <cellStyle name="Comma 6 4 2 2 4 2 5" xfId="36705" xr:uid="{00000000-0005-0000-0000-000027D70000}"/>
    <cellStyle name="Comma 6 4 2 2 4 3" xfId="7763" xr:uid="{00000000-0005-0000-0000-000028D70000}"/>
    <cellStyle name="Comma 6 4 2 2 4 3 2" xfId="26167" xr:uid="{00000000-0005-0000-0000-000029D70000}"/>
    <cellStyle name="Comma 6 4 2 2 4 3 2 2" xfId="57550" xr:uid="{00000000-0005-0000-0000-00002AD70000}"/>
    <cellStyle name="Comma 6 4 2 2 4 3 3" xfId="18394" xr:uid="{00000000-0005-0000-0000-00002BD70000}"/>
    <cellStyle name="Comma 6 4 2 2 4 3 3 2" xfId="49777" xr:uid="{00000000-0005-0000-0000-00002CD70000}"/>
    <cellStyle name="Comma 6 4 2 2 4 3 4" xfId="39337" xr:uid="{00000000-0005-0000-0000-00002DD70000}"/>
    <cellStyle name="Comma 6 4 2 2 4 4" xfId="20913" xr:uid="{00000000-0005-0000-0000-00002ED70000}"/>
    <cellStyle name="Comma 6 4 2 2 4 4 2" xfId="52296" xr:uid="{00000000-0005-0000-0000-00002FD70000}"/>
    <cellStyle name="Comma 6 4 2 2 4 5" xfId="28795" xr:uid="{00000000-0005-0000-0000-000030D70000}"/>
    <cellStyle name="Comma 6 4 2 2 4 5 2" xfId="60177" xr:uid="{00000000-0005-0000-0000-000031D70000}"/>
    <cellStyle name="Comma 6 4 2 2 4 6" xfId="13137" xr:uid="{00000000-0005-0000-0000-000032D70000}"/>
    <cellStyle name="Comma 6 4 2 2 4 6 2" xfId="44523" xr:uid="{00000000-0005-0000-0000-000033D70000}"/>
    <cellStyle name="Comma 6 4 2 2 4 7" xfId="34075" xr:uid="{00000000-0005-0000-0000-000034D70000}"/>
    <cellStyle name="Comma 6 4 2 2 5" xfId="5056" xr:uid="{00000000-0005-0000-0000-000035D70000}"/>
    <cellStyle name="Comma 6 4 2 2 5 2" xfId="10417" xr:uid="{00000000-0005-0000-0000-000036D70000}"/>
    <cellStyle name="Comma 6 4 2 2 5 2 2" xfId="23536" xr:uid="{00000000-0005-0000-0000-000037D70000}"/>
    <cellStyle name="Comma 6 4 2 2 5 2 2 2" xfId="54919" xr:uid="{00000000-0005-0000-0000-000038D70000}"/>
    <cellStyle name="Comma 6 4 2 2 5 2 3" xfId="41965" xr:uid="{00000000-0005-0000-0000-000039D70000}"/>
    <cellStyle name="Comma 6 4 2 2 5 3" xfId="31418" xr:uid="{00000000-0005-0000-0000-00003AD70000}"/>
    <cellStyle name="Comma 6 4 2 2 5 3 2" xfId="62800" xr:uid="{00000000-0005-0000-0000-00003BD70000}"/>
    <cellStyle name="Comma 6 4 2 2 5 4" xfId="15761" xr:uid="{00000000-0005-0000-0000-00003CD70000}"/>
    <cellStyle name="Comma 6 4 2 2 5 4 2" xfId="47146" xr:uid="{00000000-0005-0000-0000-00003DD70000}"/>
    <cellStyle name="Comma 6 4 2 2 5 5" xfId="36701" xr:uid="{00000000-0005-0000-0000-00003ED70000}"/>
    <cellStyle name="Comma 6 4 2 2 6" xfId="7759" xr:uid="{00000000-0005-0000-0000-00003FD70000}"/>
    <cellStyle name="Comma 6 4 2 2 6 2" xfId="26163" xr:uid="{00000000-0005-0000-0000-000040D70000}"/>
    <cellStyle name="Comma 6 4 2 2 6 2 2" xfId="57546" xr:uid="{00000000-0005-0000-0000-000041D70000}"/>
    <cellStyle name="Comma 6 4 2 2 6 3" xfId="18390" xr:uid="{00000000-0005-0000-0000-000042D70000}"/>
    <cellStyle name="Comma 6 4 2 2 6 3 2" xfId="49773" xr:uid="{00000000-0005-0000-0000-000043D70000}"/>
    <cellStyle name="Comma 6 4 2 2 6 4" xfId="39333" xr:uid="{00000000-0005-0000-0000-000044D70000}"/>
    <cellStyle name="Comma 6 4 2 2 7" xfId="20909" xr:uid="{00000000-0005-0000-0000-000045D70000}"/>
    <cellStyle name="Comma 6 4 2 2 7 2" xfId="52292" xr:uid="{00000000-0005-0000-0000-000046D70000}"/>
    <cellStyle name="Comma 6 4 2 2 8" xfId="28791" xr:uid="{00000000-0005-0000-0000-000047D70000}"/>
    <cellStyle name="Comma 6 4 2 2 8 2" xfId="60173" xr:uid="{00000000-0005-0000-0000-000048D70000}"/>
    <cellStyle name="Comma 6 4 2 2 9" xfId="13133" xr:uid="{00000000-0005-0000-0000-000049D70000}"/>
    <cellStyle name="Comma 6 4 2 2 9 2" xfId="44519" xr:uid="{00000000-0005-0000-0000-00004AD70000}"/>
    <cellStyle name="Comma 6 4 2 3" xfId="2361" xr:uid="{00000000-0005-0000-0000-00004BD70000}"/>
    <cellStyle name="Comma 6 4 2 3 10" xfId="34076" xr:uid="{00000000-0005-0000-0000-00004CD70000}"/>
    <cellStyle name="Comma 6 4 2 3 2" xfId="2362" xr:uid="{00000000-0005-0000-0000-00004DD70000}"/>
    <cellStyle name="Comma 6 4 2 3 2 2" xfId="2363" xr:uid="{00000000-0005-0000-0000-00004ED70000}"/>
    <cellStyle name="Comma 6 4 2 3 2 2 2" xfId="5063" xr:uid="{00000000-0005-0000-0000-00004FD70000}"/>
    <cellStyle name="Comma 6 4 2 3 2 2 2 2" xfId="10424" xr:uid="{00000000-0005-0000-0000-000050D70000}"/>
    <cellStyle name="Comma 6 4 2 3 2 2 2 2 2" xfId="23543" xr:uid="{00000000-0005-0000-0000-000051D70000}"/>
    <cellStyle name="Comma 6 4 2 3 2 2 2 2 2 2" xfId="54926" xr:uid="{00000000-0005-0000-0000-000052D70000}"/>
    <cellStyle name="Comma 6 4 2 3 2 2 2 2 3" xfId="41972" xr:uid="{00000000-0005-0000-0000-000053D70000}"/>
    <cellStyle name="Comma 6 4 2 3 2 2 2 3" xfId="31425" xr:uid="{00000000-0005-0000-0000-000054D70000}"/>
    <cellStyle name="Comma 6 4 2 3 2 2 2 3 2" xfId="62807" xr:uid="{00000000-0005-0000-0000-000055D70000}"/>
    <cellStyle name="Comma 6 4 2 3 2 2 2 4" xfId="15768" xr:uid="{00000000-0005-0000-0000-000056D70000}"/>
    <cellStyle name="Comma 6 4 2 3 2 2 2 4 2" xfId="47153" xr:uid="{00000000-0005-0000-0000-000057D70000}"/>
    <cellStyle name="Comma 6 4 2 3 2 2 2 5" xfId="36708" xr:uid="{00000000-0005-0000-0000-000058D70000}"/>
    <cellStyle name="Comma 6 4 2 3 2 2 3" xfId="7766" xr:uid="{00000000-0005-0000-0000-000059D70000}"/>
    <cellStyle name="Comma 6 4 2 3 2 2 3 2" xfId="26170" xr:uid="{00000000-0005-0000-0000-00005AD70000}"/>
    <cellStyle name="Comma 6 4 2 3 2 2 3 2 2" xfId="57553" xr:uid="{00000000-0005-0000-0000-00005BD70000}"/>
    <cellStyle name="Comma 6 4 2 3 2 2 3 3" xfId="18397" xr:uid="{00000000-0005-0000-0000-00005CD70000}"/>
    <cellStyle name="Comma 6 4 2 3 2 2 3 3 2" xfId="49780" xr:uid="{00000000-0005-0000-0000-00005DD70000}"/>
    <cellStyle name="Comma 6 4 2 3 2 2 3 4" xfId="39340" xr:uid="{00000000-0005-0000-0000-00005ED70000}"/>
    <cellStyle name="Comma 6 4 2 3 2 2 4" xfId="20916" xr:uid="{00000000-0005-0000-0000-00005FD70000}"/>
    <cellStyle name="Comma 6 4 2 3 2 2 4 2" xfId="52299" xr:uid="{00000000-0005-0000-0000-000060D70000}"/>
    <cellStyle name="Comma 6 4 2 3 2 2 5" xfId="28798" xr:uid="{00000000-0005-0000-0000-000061D70000}"/>
    <cellStyle name="Comma 6 4 2 3 2 2 5 2" xfId="60180" xr:uid="{00000000-0005-0000-0000-000062D70000}"/>
    <cellStyle name="Comma 6 4 2 3 2 2 6" xfId="13140" xr:uid="{00000000-0005-0000-0000-000063D70000}"/>
    <cellStyle name="Comma 6 4 2 3 2 2 6 2" xfId="44526" xr:uid="{00000000-0005-0000-0000-000064D70000}"/>
    <cellStyle name="Comma 6 4 2 3 2 2 7" xfId="34078" xr:uid="{00000000-0005-0000-0000-000065D70000}"/>
    <cellStyle name="Comma 6 4 2 3 2 3" xfId="5062" xr:uid="{00000000-0005-0000-0000-000066D70000}"/>
    <cellStyle name="Comma 6 4 2 3 2 3 2" xfId="10423" xr:uid="{00000000-0005-0000-0000-000067D70000}"/>
    <cellStyle name="Comma 6 4 2 3 2 3 2 2" xfId="23542" xr:uid="{00000000-0005-0000-0000-000068D70000}"/>
    <cellStyle name="Comma 6 4 2 3 2 3 2 2 2" xfId="54925" xr:uid="{00000000-0005-0000-0000-000069D70000}"/>
    <cellStyle name="Comma 6 4 2 3 2 3 2 3" xfId="41971" xr:uid="{00000000-0005-0000-0000-00006AD70000}"/>
    <cellStyle name="Comma 6 4 2 3 2 3 3" xfId="31424" xr:uid="{00000000-0005-0000-0000-00006BD70000}"/>
    <cellStyle name="Comma 6 4 2 3 2 3 3 2" xfId="62806" xr:uid="{00000000-0005-0000-0000-00006CD70000}"/>
    <cellStyle name="Comma 6 4 2 3 2 3 4" xfId="15767" xr:uid="{00000000-0005-0000-0000-00006DD70000}"/>
    <cellStyle name="Comma 6 4 2 3 2 3 4 2" xfId="47152" xr:uid="{00000000-0005-0000-0000-00006ED70000}"/>
    <cellStyle name="Comma 6 4 2 3 2 3 5" xfId="36707" xr:uid="{00000000-0005-0000-0000-00006FD70000}"/>
    <cellStyle name="Comma 6 4 2 3 2 4" xfId="7765" xr:uid="{00000000-0005-0000-0000-000070D70000}"/>
    <cellStyle name="Comma 6 4 2 3 2 4 2" xfId="26169" xr:uid="{00000000-0005-0000-0000-000071D70000}"/>
    <cellStyle name="Comma 6 4 2 3 2 4 2 2" xfId="57552" xr:uid="{00000000-0005-0000-0000-000072D70000}"/>
    <cellStyle name="Comma 6 4 2 3 2 4 3" xfId="18396" xr:uid="{00000000-0005-0000-0000-000073D70000}"/>
    <cellStyle name="Comma 6 4 2 3 2 4 3 2" xfId="49779" xr:uid="{00000000-0005-0000-0000-000074D70000}"/>
    <cellStyle name="Comma 6 4 2 3 2 4 4" xfId="39339" xr:uid="{00000000-0005-0000-0000-000075D70000}"/>
    <cellStyle name="Comma 6 4 2 3 2 5" xfId="20915" xr:uid="{00000000-0005-0000-0000-000076D70000}"/>
    <cellStyle name="Comma 6 4 2 3 2 5 2" xfId="52298" xr:uid="{00000000-0005-0000-0000-000077D70000}"/>
    <cellStyle name="Comma 6 4 2 3 2 6" xfId="28797" xr:uid="{00000000-0005-0000-0000-000078D70000}"/>
    <cellStyle name="Comma 6 4 2 3 2 6 2" xfId="60179" xr:uid="{00000000-0005-0000-0000-000079D70000}"/>
    <cellStyle name="Comma 6 4 2 3 2 7" xfId="13139" xr:uid="{00000000-0005-0000-0000-00007AD70000}"/>
    <cellStyle name="Comma 6 4 2 3 2 7 2" xfId="44525" xr:uid="{00000000-0005-0000-0000-00007BD70000}"/>
    <cellStyle name="Comma 6 4 2 3 2 8" xfId="34077" xr:uid="{00000000-0005-0000-0000-00007CD70000}"/>
    <cellStyle name="Comma 6 4 2 3 3" xfId="2364" xr:uid="{00000000-0005-0000-0000-00007DD70000}"/>
    <cellStyle name="Comma 6 4 2 3 3 2" xfId="5064" xr:uid="{00000000-0005-0000-0000-00007ED70000}"/>
    <cellStyle name="Comma 6 4 2 3 3 2 2" xfId="10425" xr:uid="{00000000-0005-0000-0000-00007FD70000}"/>
    <cellStyle name="Comma 6 4 2 3 3 2 2 2" xfId="23544" xr:uid="{00000000-0005-0000-0000-000080D70000}"/>
    <cellStyle name="Comma 6 4 2 3 3 2 2 2 2" xfId="54927" xr:uid="{00000000-0005-0000-0000-000081D70000}"/>
    <cellStyle name="Comma 6 4 2 3 3 2 2 3" xfId="41973" xr:uid="{00000000-0005-0000-0000-000082D70000}"/>
    <cellStyle name="Comma 6 4 2 3 3 2 3" xfId="31426" xr:uid="{00000000-0005-0000-0000-000083D70000}"/>
    <cellStyle name="Comma 6 4 2 3 3 2 3 2" xfId="62808" xr:uid="{00000000-0005-0000-0000-000084D70000}"/>
    <cellStyle name="Comma 6 4 2 3 3 2 4" xfId="15769" xr:uid="{00000000-0005-0000-0000-000085D70000}"/>
    <cellStyle name="Comma 6 4 2 3 3 2 4 2" xfId="47154" xr:uid="{00000000-0005-0000-0000-000086D70000}"/>
    <cellStyle name="Comma 6 4 2 3 3 2 5" xfId="36709" xr:uid="{00000000-0005-0000-0000-000087D70000}"/>
    <cellStyle name="Comma 6 4 2 3 3 3" xfId="7767" xr:uid="{00000000-0005-0000-0000-000088D70000}"/>
    <cellStyle name="Comma 6 4 2 3 3 3 2" xfId="26171" xr:uid="{00000000-0005-0000-0000-000089D70000}"/>
    <cellStyle name="Comma 6 4 2 3 3 3 2 2" xfId="57554" xr:uid="{00000000-0005-0000-0000-00008AD70000}"/>
    <cellStyle name="Comma 6 4 2 3 3 3 3" xfId="18398" xr:uid="{00000000-0005-0000-0000-00008BD70000}"/>
    <cellStyle name="Comma 6 4 2 3 3 3 3 2" xfId="49781" xr:uid="{00000000-0005-0000-0000-00008CD70000}"/>
    <cellStyle name="Comma 6 4 2 3 3 3 4" xfId="39341" xr:uid="{00000000-0005-0000-0000-00008DD70000}"/>
    <cellStyle name="Comma 6 4 2 3 3 4" xfId="20917" xr:uid="{00000000-0005-0000-0000-00008ED70000}"/>
    <cellStyle name="Comma 6 4 2 3 3 4 2" xfId="52300" xr:uid="{00000000-0005-0000-0000-00008FD70000}"/>
    <cellStyle name="Comma 6 4 2 3 3 5" xfId="28799" xr:uid="{00000000-0005-0000-0000-000090D70000}"/>
    <cellStyle name="Comma 6 4 2 3 3 5 2" xfId="60181" xr:uid="{00000000-0005-0000-0000-000091D70000}"/>
    <cellStyle name="Comma 6 4 2 3 3 6" xfId="13141" xr:uid="{00000000-0005-0000-0000-000092D70000}"/>
    <cellStyle name="Comma 6 4 2 3 3 6 2" xfId="44527" xr:uid="{00000000-0005-0000-0000-000093D70000}"/>
    <cellStyle name="Comma 6 4 2 3 3 7" xfId="34079" xr:uid="{00000000-0005-0000-0000-000094D70000}"/>
    <cellStyle name="Comma 6 4 2 3 4" xfId="2365" xr:uid="{00000000-0005-0000-0000-000095D70000}"/>
    <cellStyle name="Comma 6 4 2 3 4 2" xfId="5065" xr:uid="{00000000-0005-0000-0000-000096D70000}"/>
    <cellStyle name="Comma 6 4 2 3 4 2 2" xfId="10426" xr:uid="{00000000-0005-0000-0000-000097D70000}"/>
    <cellStyle name="Comma 6 4 2 3 4 2 2 2" xfId="23545" xr:uid="{00000000-0005-0000-0000-000098D70000}"/>
    <cellStyle name="Comma 6 4 2 3 4 2 2 2 2" xfId="54928" xr:uid="{00000000-0005-0000-0000-000099D70000}"/>
    <cellStyle name="Comma 6 4 2 3 4 2 2 3" xfId="41974" xr:uid="{00000000-0005-0000-0000-00009AD70000}"/>
    <cellStyle name="Comma 6 4 2 3 4 2 3" xfId="31427" xr:uid="{00000000-0005-0000-0000-00009BD70000}"/>
    <cellStyle name="Comma 6 4 2 3 4 2 3 2" xfId="62809" xr:uid="{00000000-0005-0000-0000-00009CD70000}"/>
    <cellStyle name="Comma 6 4 2 3 4 2 4" xfId="15770" xr:uid="{00000000-0005-0000-0000-00009DD70000}"/>
    <cellStyle name="Comma 6 4 2 3 4 2 4 2" xfId="47155" xr:uid="{00000000-0005-0000-0000-00009ED70000}"/>
    <cellStyle name="Comma 6 4 2 3 4 2 5" xfId="36710" xr:uid="{00000000-0005-0000-0000-00009FD70000}"/>
    <cellStyle name="Comma 6 4 2 3 4 3" xfId="7768" xr:uid="{00000000-0005-0000-0000-0000A0D70000}"/>
    <cellStyle name="Comma 6 4 2 3 4 3 2" xfId="26172" xr:uid="{00000000-0005-0000-0000-0000A1D70000}"/>
    <cellStyle name="Comma 6 4 2 3 4 3 2 2" xfId="57555" xr:uid="{00000000-0005-0000-0000-0000A2D70000}"/>
    <cellStyle name="Comma 6 4 2 3 4 3 3" xfId="18399" xr:uid="{00000000-0005-0000-0000-0000A3D70000}"/>
    <cellStyle name="Comma 6 4 2 3 4 3 3 2" xfId="49782" xr:uid="{00000000-0005-0000-0000-0000A4D70000}"/>
    <cellStyle name="Comma 6 4 2 3 4 3 4" xfId="39342" xr:uid="{00000000-0005-0000-0000-0000A5D70000}"/>
    <cellStyle name="Comma 6 4 2 3 4 4" xfId="20918" xr:uid="{00000000-0005-0000-0000-0000A6D70000}"/>
    <cellStyle name="Comma 6 4 2 3 4 4 2" xfId="52301" xr:uid="{00000000-0005-0000-0000-0000A7D70000}"/>
    <cellStyle name="Comma 6 4 2 3 4 5" xfId="28800" xr:uid="{00000000-0005-0000-0000-0000A8D70000}"/>
    <cellStyle name="Comma 6 4 2 3 4 5 2" xfId="60182" xr:uid="{00000000-0005-0000-0000-0000A9D70000}"/>
    <cellStyle name="Comma 6 4 2 3 4 6" xfId="13142" xr:uid="{00000000-0005-0000-0000-0000AAD70000}"/>
    <cellStyle name="Comma 6 4 2 3 4 6 2" xfId="44528" xr:uid="{00000000-0005-0000-0000-0000ABD70000}"/>
    <cellStyle name="Comma 6 4 2 3 4 7" xfId="34080" xr:uid="{00000000-0005-0000-0000-0000ACD70000}"/>
    <cellStyle name="Comma 6 4 2 3 5" xfId="5061" xr:uid="{00000000-0005-0000-0000-0000ADD70000}"/>
    <cellStyle name="Comma 6 4 2 3 5 2" xfId="10422" xr:uid="{00000000-0005-0000-0000-0000AED70000}"/>
    <cellStyle name="Comma 6 4 2 3 5 2 2" xfId="23541" xr:uid="{00000000-0005-0000-0000-0000AFD70000}"/>
    <cellStyle name="Comma 6 4 2 3 5 2 2 2" xfId="54924" xr:uid="{00000000-0005-0000-0000-0000B0D70000}"/>
    <cellStyle name="Comma 6 4 2 3 5 2 3" xfId="41970" xr:uid="{00000000-0005-0000-0000-0000B1D70000}"/>
    <cellStyle name="Comma 6 4 2 3 5 3" xfId="31423" xr:uid="{00000000-0005-0000-0000-0000B2D70000}"/>
    <cellStyle name="Comma 6 4 2 3 5 3 2" xfId="62805" xr:uid="{00000000-0005-0000-0000-0000B3D70000}"/>
    <cellStyle name="Comma 6 4 2 3 5 4" xfId="15766" xr:uid="{00000000-0005-0000-0000-0000B4D70000}"/>
    <cellStyle name="Comma 6 4 2 3 5 4 2" xfId="47151" xr:uid="{00000000-0005-0000-0000-0000B5D70000}"/>
    <cellStyle name="Comma 6 4 2 3 5 5" xfId="36706" xr:uid="{00000000-0005-0000-0000-0000B6D70000}"/>
    <cellStyle name="Comma 6 4 2 3 6" xfId="7764" xr:uid="{00000000-0005-0000-0000-0000B7D70000}"/>
    <cellStyle name="Comma 6 4 2 3 6 2" xfId="26168" xr:uid="{00000000-0005-0000-0000-0000B8D70000}"/>
    <cellStyle name="Comma 6 4 2 3 6 2 2" xfId="57551" xr:uid="{00000000-0005-0000-0000-0000B9D70000}"/>
    <cellStyle name="Comma 6 4 2 3 6 3" xfId="18395" xr:uid="{00000000-0005-0000-0000-0000BAD70000}"/>
    <cellStyle name="Comma 6 4 2 3 6 3 2" xfId="49778" xr:uid="{00000000-0005-0000-0000-0000BBD70000}"/>
    <cellStyle name="Comma 6 4 2 3 6 4" xfId="39338" xr:uid="{00000000-0005-0000-0000-0000BCD70000}"/>
    <cellStyle name="Comma 6 4 2 3 7" xfId="20914" xr:uid="{00000000-0005-0000-0000-0000BDD70000}"/>
    <cellStyle name="Comma 6 4 2 3 7 2" xfId="52297" xr:uid="{00000000-0005-0000-0000-0000BED70000}"/>
    <cellStyle name="Comma 6 4 2 3 8" xfId="28796" xr:uid="{00000000-0005-0000-0000-0000BFD70000}"/>
    <cellStyle name="Comma 6 4 2 3 8 2" xfId="60178" xr:uid="{00000000-0005-0000-0000-0000C0D70000}"/>
    <cellStyle name="Comma 6 4 2 3 9" xfId="13138" xr:uid="{00000000-0005-0000-0000-0000C1D70000}"/>
    <cellStyle name="Comma 6 4 2 3 9 2" xfId="44524" xr:uid="{00000000-0005-0000-0000-0000C2D70000}"/>
    <cellStyle name="Comma 6 4 2 4" xfId="2366" xr:uid="{00000000-0005-0000-0000-0000C3D70000}"/>
    <cellStyle name="Comma 6 4 2 4 10" xfId="34081" xr:uid="{00000000-0005-0000-0000-0000C4D70000}"/>
    <cellStyle name="Comma 6 4 2 4 2" xfId="2367" xr:uid="{00000000-0005-0000-0000-0000C5D70000}"/>
    <cellStyle name="Comma 6 4 2 4 2 2" xfId="2368" xr:uid="{00000000-0005-0000-0000-0000C6D70000}"/>
    <cellStyle name="Comma 6 4 2 4 2 2 2" xfId="5068" xr:uid="{00000000-0005-0000-0000-0000C7D70000}"/>
    <cellStyle name="Comma 6 4 2 4 2 2 2 2" xfId="10429" xr:uid="{00000000-0005-0000-0000-0000C8D70000}"/>
    <cellStyle name="Comma 6 4 2 4 2 2 2 2 2" xfId="23548" xr:uid="{00000000-0005-0000-0000-0000C9D70000}"/>
    <cellStyle name="Comma 6 4 2 4 2 2 2 2 2 2" xfId="54931" xr:uid="{00000000-0005-0000-0000-0000CAD70000}"/>
    <cellStyle name="Comma 6 4 2 4 2 2 2 2 3" xfId="41977" xr:uid="{00000000-0005-0000-0000-0000CBD70000}"/>
    <cellStyle name="Comma 6 4 2 4 2 2 2 3" xfId="31430" xr:uid="{00000000-0005-0000-0000-0000CCD70000}"/>
    <cellStyle name="Comma 6 4 2 4 2 2 2 3 2" xfId="62812" xr:uid="{00000000-0005-0000-0000-0000CDD70000}"/>
    <cellStyle name="Comma 6 4 2 4 2 2 2 4" xfId="15773" xr:uid="{00000000-0005-0000-0000-0000CED70000}"/>
    <cellStyle name="Comma 6 4 2 4 2 2 2 4 2" xfId="47158" xr:uid="{00000000-0005-0000-0000-0000CFD70000}"/>
    <cellStyle name="Comma 6 4 2 4 2 2 2 5" xfId="36713" xr:uid="{00000000-0005-0000-0000-0000D0D70000}"/>
    <cellStyle name="Comma 6 4 2 4 2 2 3" xfId="7771" xr:uid="{00000000-0005-0000-0000-0000D1D70000}"/>
    <cellStyle name="Comma 6 4 2 4 2 2 3 2" xfId="26175" xr:uid="{00000000-0005-0000-0000-0000D2D70000}"/>
    <cellStyle name="Comma 6 4 2 4 2 2 3 2 2" xfId="57558" xr:uid="{00000000-0005-0000-0000-0000D3D70000}"/>
    <cellStyle name="Comma 6 4 2 4 2 2 3 3" xfId="18402" xr:uid="{00000000-0005-0000-0000-0000D4D70000}"/>
    <cellStyle name="Comma 6 4 2 4 2 2 3 3 2" xfId="49785" xr:uid="{00000000-0005-0000-0000-0000D5D70000}"/>
    <cellStyle name="Comma 6 4 2 4 2 2 3 4" xfId="39345" xr:uid="{00000000-0005-0000-0000-0000D6D70000}"/>
    <cellStyle name="Comma 6 4 2 4 2 2 4" xfId="20921" xr:uid="{00000000-0005-0000-0000-0000D7D70000}"/>
    <cellStyle name="Comma 6 4 2 4 2 2 4 2" xfId="52304" xr:uid="{00000000-0005-0000-0000-0000D8D70000}"/>
    <cellStyle name="Comma 6 4 2 4 2 2 5" xfId="28803" xr:uid="{00000000-0005-0000-0000-0000D9D70000}"/>
    <cellStyle name="Comma 6 4 2 4 2 2 5 2" xfId="60185" xr:uid="{00000000-0005-0000-0000-0000DAD70000}"/>
    <cellStyle name="Comma 6 4 2 4 2 2 6" xfId="13145" xr:uid="{00000000-0005-0000-0000-0000DBD70000}"/>
    <cellStyle name="Comma 6 4 2 4 2 2 6 2" xfId="44531" xr:uid="{00000000-0005-0000-0000-0000DCD70000}"/>
    <cellStyle name="Comma 6 4 2 4 2 2 7" xfId="34083" xr:uid="{00000000-0005-0000-0000-0000DDD70000}"/>
    <cellStyle name="Comma 6 4 2 4 2 3" xfId="5067" xr:uid="{00000000-0005-0000-0000-0000DED70000}"/>
    <cellStyle name="Comma 6 4 2 4 2 3 2" xfId="10428" xr:uid="{00000000-0005-0000-0000-0000DFD70000}"/>
    <cellStyle name="Comma 6 4 2 4 2 3 2 2" xfId="23547" xr:uid="{00000000-0005-0000-0000-0000E0D70000}"/>
    <cellStyle name="Comma 6 4 2 4 2 3 2 2 2" xfId="54930" xr:uid="{00000000-0005-0000-0000-0000E1D70000}"/>
    <cellStyle name="Comma 6 4 2 4 2 3 2 3" xfId="41976" xr:uid="{00000000-0005-0000-0000-0000E2D70000}"/>
    <cellStyle name="Comma 6 4 2 4 2 3 3" xfId="31429" xr:uid="{00000000-0005-0000-0000-0000E3D70000}"/>
    <cellStyle name="Comma 6 4 2 4 2 3 3 2" xfId="62811" xr:uid="{00000000-0005-0000-0000-0000E4D70000}"/>
    <cellStyle name="Comma 6 4 2 4 2 3 4" xfId="15772" xr:uid="{00000000-0005-0000-0000-0000E5D70000}"/>
    <cellStyle name="Comma 6 4 2 4 2 3 4 2" xfId="47157" xr:uid="{00000000-0005-0000-0000-0000E6D70000}"/>
    <cellStyle name="Comma 6 4 2 4 2 3 5" xfId="36712" xr:uid="{00000000-0005-0000-0000-0000E7D70000}"/>
    <cellStyle name="Comma 6 4 2 4 2 4" xfId="7770" xr:uid="{00000000-0005-0000-0000-0000E8D70000}"/>
    <cellStyle name="Comma 6 4 2 4 2 4 2" xfId="26174" xr:uid="{00000000-0005-0000-0000-0000E9D70000}"/>
    <cellStyle name="Comma 6 4 2 4 2 4 2 2" xfId="57557" xr:uid="{00000000-0005-0000-0000-0000EAD70000}"/>
    <cellStyle name="Comma 6 4 2 4 2 4 3" xfId="18401" xr:uid="{00000000-0005-0000-0000-0000EBD70000}"/>
    <cellStyle name="Comma 6 4 2 4 2 4 3 2" xfId="49784" xr:uid="{00000000-0005-0000-0000-0000ECD70000}"/>
    <cellStyle name="Comma 6 4 2 4 2 4 4" xfId="39344" xr:uid="{00000000-0005-0000-0000-0000EDD70000}"/>
    <cellStyle name="Comma 6 4 2 4 2 5" xfId="20920" xr:uid="{00000000-0005-0000-0000-0000EED70000}"/>
    <cellStyle name="Comma 6 4 2 4 2 5 2" xfId="52303" xr:uid="{00000000-0005-0000-0000-0000EFD70000}"/>
    <cellStyle name="Comma 6 4 2 4 2 6" xfId="28802" xr:uid="{00000000-0005-0000-0000-0000F0D70000}"/>
    <cellStyle name="Comma 6 4 2 4 2 6 2" xfId="60184" xr:uid="{00000000-0005-0000-0000-0000F1D70000}"/>
    <cellStyle name="Comma 6 4 2 4 2 7" xfId="13144" xr:uid="{00000000-0005-0000-0000-0000F2D70000}"/>
    <cellStyle name="Comma 6 4 2 4 2 7 2" xfId="44530" xr:uid="{00000000-0005-0000-0000-0000F3D70000}"/>
    <cellStyle name="Comma 6 4 2 4 2 8" xfId="34082" xr:uid="{00000000-0005-0000-0000-0000F4D70000}"/>
    <cellStyle name="Comma 6 4 2 4 3" xfId="2369" xr:uid="{00000000-0005-0000-0000-0000F5D70000}"/>
    <cellStyle name="Comma 6 4 2 4 3 2" xfId="5069" xr:uid="{00000000-0005-0000-0000-0000F6D70000}"/>
    <cellStyle name="Comma 6 4 2 4 3 2 2" xfId="10430" xr:uid="{00000000-0005-0000-0000-0000F7D70000}"/>
    <cellStyle name="Comma 6 4 2 4 3 2 2 2" xfId="23549" xr:uid="{00000000-0005-0000-0000-0000F8D70000}"/>
    <cellStyle name="Comma 6 4 2 4 3 2 2 2 2" xfId="54932" xr:uid="{00000000-0005-0000-0000-0000F9D70000}"/>
    <cellStyle name="Comma 6 4 2 4 3 2 2 3" xfId="41978" xr:uid="{00000000-0005-0000-0000-0000FAD70000}"/>
    <cellStyle name="Comma 6 4 2 4 3 2 3" xfId="31431" xr:uid="{00000000-0005-0000-0000-0000FBD70000}"/>
    <cellStyle name="Comma 6 4 2 4 3 2 3 2" xfId="62813" xr:uid="{00000000-0005-0000-0000-0000FCD70000}"/>
    <cellStyle name="Comma 6 4 2 4 3 2 4" xfId="15774" xr:uid="{00000000-0005-0000-0000-0000FDD70000}"/>
    <cellStyle name="Comma 6 4 2 4 3 2 4 2" xfId="47159" xr:uid="{00000000-0005-0000-0000-0000FED70000}"/>
    <cellStyle name="Comma 6 4 2 4 3 2 5" xfId="36714" xr:uid="{00000000-0005-0000-0000-0000FFD70000}"/>
    <cellStyle name="Comma 6 4 2 4 3 3" xfId="7772" xr:uid="{00000000-0005-0000-0000-000000D80000}"/>
    <cellStyle name="Comma 6 4 2 4 3 3 2" xfId="26176" xr:uid="{00000000-0005-0000-0000-000001D80000}"/>
    <cellStyle name="Comma 6 4 2 4 3 3 2 2" xfId="57559" xr:uid="{00000000-0005-0000-0000-000002D80000}"/>
    <cellStyle name="Comma 6 4 2 4 3 3 3" xfId="18403" xr:uid="{00000000-0005-0000-0000-000003D80000}"/>
    <cellStyle name="Comma 6 4 2 4 3 3 3 2" xfId="49786" xr:uid="{00000000-0005-0000-0000-000004D80000}"/>
    <cellStyle name="Comma 6 4 2 4 3 3 4" xfId="39346" xr:uid="{00000000-0005-0000-0000-000005D80000}"/>
    <cellStyle name="Comma 6 4 2 4 3 4" xfId="20922" xr:uid="{00000000-0005-0000-0000-000006D80000}"/>
    <cellStyle name="Comma 6 4 2 4 3 4 2" xfId="52305" xr:uid="{00000000-0005-0000-0000-000007D80000}"/>
    <cellStyle name="Comma 6 4 2 4 3 5" xfId="28804" xr:uid="{00000000-0005-0000-0000-000008D80000}"/>
    <cellStyle name="Comma 6 4 2 4 3 5 2" xfId="60186" xr:uid="{00000000-0005-0000-0000-000009D80000}"/>
    <cellStyle name="Comma 6 4 2 4 3 6" xfId="13146" xr:uid="{00000000-0005-0000-0000-00000AD80000}"/>
    <cellStyle name="Comma 6 4 2 4 3 6 2" xfId="44532" xr:uid="{00000000-0005-0000-0000-00000BD80000}"/>
    <cellStyle name="Comma 6 4 2 4 3 7" xfId="34084" xr:uid="{00000000-0005-0000-0000-00000CD80000}"/>
    <cellStyle name="Comma 6 4 2 4 4" xfId="2370" xr:uid="{00000000-0005-0000-0000-00000DD80000}"/>
    <cellStyle name="Comma 6 4 2 4 4 2" xfId="5070" xr:uid="{00000000-0005-0000-0000-00000ED80000}"/>
    <cellStyle name="Comma 6 4 2 4 4 2 2" xfId="10431" xr:uid="{00000000-0005-0000-0000-00000FD80000}"/>
    <cellStyle name="Comma 6 4 2 4 4 2 2 2" xfId="23550" xr:uid="{00000000-0005-0000-0000-000010D80000}"/>
    <cellStyle name="Comma 6 4 2 4 4 2 2 2 2" xfId="54933" xr:uid="{00000000-0005-0000-0000-000011D80000}"/>
    <cellStyle name="Comma 6 4 2 4 4 2 2 3" xfId="41979" xr:uid="{00000000-0005-0000-0000-000012D80000}"/>
    <cellStyle name="Comma 6 4 2 4 4 2 3" xfId="31432" xr:uid="{00000000-0005-0000-0000-000013D80000}"/>
    <cellStyle name="Comma 6 4 2 4 4 2 3 2" xfId="62814" xr:uid="{00000000-0005-0000-0000-000014D80000}"/>
    <cellStyle name="Comma 6 4 2 4 4 2 4" xfId="15775" xr:uid="{00000000-0005-0000-0000-000015D80000}"/>
    <cellStyle name="Comma 6 4 2 4 4 2 4 2" xfId="47160" xr:uid="{00000000-0005-0000-0000-000016D80000}"/>
    <cellStyle name="Comma 6 4 2 4 4 2 5" xfId="36715" xr:uid="{00000000-0005-0000-0000-000017D80000}"/>
    <cellStyle name="Comma 6 4 2 4 4 3" xfId="7773" xr:uid="{00000000-0005-0000-0000-000018D80000}"/>
    <cellStyle name="Comma 6 4 2 4 4 3 2" xfId="26177" xr:uid="{00000000-0005-0000-0000-000019D80000}"/>
    <cellStyle name="Comma 6 4 2 4 4 3 2 2" xfId="57560" xr:uid="{00000000-0005-0000-0000-00001AD80000}"/>
    <cellStyle name="Comma 6 4 2 4 4 3 3" xfId="18404" xr:uid="{00000000-0005-0000-0000-00001BD80000}"/>
    <cellStyle name="Comma 6 4 2 4 4 3 3 2" xfId="49787" xr:uid="{00000000-0005-0000-0000-00001CD80000}"/>
    <cellStyle name="Comma 6 4 2 4 4 3 4" xfId="39347" xr:uid="{00000000-0005-0000-0000-00001DD80000}"/>
    <cellStyle name="Comma 6 4 2 4 4 4" xfId="20923" xr:uid="{00000000-0005-0000-0000-00001ED80000}"/>
    <cellStyle name="Comma 6 4 2 4 4 4 2" xfId="52306" xr:uid="{00000000-0005-0000-0000-00001FD80000}"/>
    <cellStyle name="Comma 6 4 2 4 4 5" xfId="28805" xr:uid="{00000000-0005-0000-0000-000020D80000}"/>
    <cellStyle name="Comma 6 4 2 4 4 5 2" xfId="60187" xr:uid="{00000000-0005-0000-0000-000021D80000}"/>
    <cellStyle name="Comma 6 4 2 4 4 6" xfId="13147" xr:uid="{00000000-0005-0000-0000-000022D80000}"/>
    <cellStyle name="Comma 6 4 2 4 4 6 2" xfId="44533" xr:uid="{00000000-0005-0000-0000-000023D80000}"/>
    <cellStyle name="Comma 6 4 2 4 4 7" xfId="34085" xr:uid="{00000000-0005-0000-0000-000024D80000}"/>
    <cellStyle name="Comma 6 4 2 4 5" xfId="5066" xr:uid="{00000000-0005-0000-0000-000025D80000}"/>
    <cellStyle name="Comma 6 4 2 4 5 2" xfId="10427" xr:uid="{00000000-0005-0000-0000-000026D80000}"/>
    <cellStyle name="Comma 6 4 2 4 5 2 2" xfId="23546" xr:uid="{00000000-0005-0000-0000-000027D80000}"/>
    <cellStyle name="Comma 6 4 2 4 5 2 2 2" xfId="54929" xr:uid="{00000000-0005-0000-0000-000028D80000}"/>
    <cellStyle name="Comma 6 4 2 4 5 2 3" xfId="41975" xr:uid="{00000000-0005-0000-0000-000029D80000}"/>
    <cellStyle name="Comma 6 4 2 4 5 3" xfId="31428" xr:uid="{00000000-0005-0000-0000-00002AD80000}"/>
    <cellStyle name="Comma 6 4 2 4 5 3 2" xfId="62810" xr:uid="{00000000-0005-0000-0000-00002BD80000}"/>
    <cellStyle name="Comma 6 4 2 4 5 4" xfId="15771" xr:uid="{00000000-0005-0000-0000-00002CD80000}"/>
    <cellStyle name="Comma 6 4 2 4 5 4 2" xfId="47156" xr:uid="{00000000-0005-0000-0000-00002DD80000}"/>
    <cellStyle name="Comma 6 4 2 4 5 5" xfId="36711" xr:uid="{00000000-0005-0000-0000-00002ED80000}"/>
    <cellStyle name="Comma 6 4 2 4 6" xfId="7769" xr:uid="{00000000-0005-0000-0000-00002FD80000}"/>
    <cellStyle name="Comma 6 4 2 4 6 2" xfId="26173" xr:uid="{00000000-0005-0000-0000-000030D80000}"/>
    <cellStyle name="Comma 6 4 2 4 6 2 2" xfId="57556" xr:uid="{00000000-0005-0000-0000-000031D80000}"/>
    <cellStyle name="Comma 6 4 2 4 6 3" xfId="18400" xr:uid="{00000000-0005-0000-0000-000032D80000}"/>
    <cellStyle name="Comma 6 4 2 4 6 3 2" xfId="49783" xr:uid="{00000000-0005-0000-0000-000033D80000}"/>
    <cellStyle name="Comma 6 4 2 4 6 4" xfId="39343" xr:uid="{00000000-0005-0000-0000-000034D80000}"/>
    <cellStyle name="Comma 6 4 2 4 7" xfId="20919" xr:uid="{00000000-0005-0000-0000-000035D80000}"/>
    <cellStyle name="Comma 6 4 2 4 7 2" xfId="52302" xr:uid="{00000000-0005-0000-0000-000036D80000}"/>
    <cellStyle name="Comma 6 4 2 4 8" xfId="28801" xr:uid="{00000000-0005-0000-0000-000037D80000}"/>
    <cellStyle name="Comma 6 4 2 4 8 2" xfId="60183" xr:uid="{00000000-0005-0000-0000-000038D80000}"/>
    <cellStyle name="Comma 6 4 2 4 9" xfId="13143" xr:uid="{00000000-0005-0000-0000-000039D80000}"/>
    <cellStyle name="Comma 6 4 2 4 9 2" xfId="44529" xr:uid="{00000000-0005-0000-0000-00003AD80000}"/>
    <cellStyle name="Comma 6 4 2 5" xfId="2371" xr:uid="{00000000-0005-0000-0000-00003BD80000}"/>
    <cellStyle name="Comma 6 4 2 5 10" xfId="34086" xr:uid="{00000000-0005-0000-0000-00003CD80000}"/>
    <cellStyle name="Comma 6 4 2 5 2" xfId="2372" xr:uid="{00000000-0005-0000-0000-00003DD80000}"/>
    <cellStyle name="Comma 6 4 2 5 2 2" xfId="2373" xr:uid="{00000000-0005-0000-0000-00003ED80000}"/>
    <cellStyle name="Comma 6 4 2 5 2 2 2" xfId="5073" xr:uid="{00000000-0005-0000-0000-00003FD80000}"/>
    <cellStyle name="Comma 6 4 2 5 2 2 2 2" xfId="10434" xr:uid="{00000000-0005-0000-0000-000040D80000}"/>
    <cellStyle name="Comma 6 4 2 5 2 2 2 2 2" xfId="23553" xr:uid="{00000000-0005-0000-0000-000041D80000}"/>
    <cellStyle name="Comma 6 4 2 5 2 2 2 2 2 2" xfId="54936" xr:uid="{00000000-0005-0000-0000-000042D80000}"/>
    <cellStyle name="Comma 6 4 2 5 2 2 2 2 3" xfId="41982" xr:uid="{00000000-0005-0000-0000-000043D80000}"/>
    <cellStyle name="Comma 6 4 2 5 2 2 2 3" xfId="31435" xr:uid="{00000000-0005-0000-0000-000044D80000}"/>
    <cellStyle name="Comma 6 4 2 5 2 2 2 3 2" xfId="62817" xr:uid="{00000000-0005-0000-0000-000045D80000}"/>
    <cellStyle name="Comma 6 4 2 5 2 2 2 4" xfId="15778" xr:uid="{00000000-0005-0000-0000-000046D80000}"/>
    <cellStyle name="Comma 6 4 2 5 2 2 2 4 2" xfId="47163" xr:uid="{00000000-0005-0000-0000-000047D80000}"/>
    <cellStyle name="Comma 6 4 2 5 2 2 2 5" xfId="36718" xr:uid="{00000000-0005-0000-0000-000048D80000}"/>
    <cellStyle name="Comma 6 4 2 5 2 2 3" xfId="7776" xr:uid="{00000000-0005-0000-0000-000049D80000}"/>
    <cellStyle name="Comma 6 4 2 5 2 2 3 2" xfId="26180" xr:uid="{00000000-0005-0000-0000-00004AD80000}"/>
    <cellStyle name="Comma 6 4 2 5 2 2 3 2 2" xfId="57563" xr:uid="{00000000-0005-0000-0000-00004BD80000}"/>
    <cellStyle name="Comma 6 4 2 5 2 2 3 3" xfId="18407" xr:uid="{00000000-0005-0000-0000-00004CD80000}"/>
    <cellStyle name="Comma 6 4 2 5 2 2 3 3 2" xfId="49790" xr:uid="{00000000-0005-0000-0000-00004DD80000}"/>
    <cellStyle name="Comma 6 4 2 5 2 2 3 4" xfId="39350" xr:uid="{00000000-0005-0000-0000-00004ED80000}"/>
    <cellStyle name="Comma 6 4 2 5 2 2 4" xfId="20926" xr:uid="{00000000-0005-0000-0000-00004FD80000}"/>
    <cellStyle name="Comma 6 4 2 5 2 2 4 2" xfId="52309" xr:uid="{00000000-0005-0000-0000-000050D80000}"/>
    <cellStyle name="Comma 6 4 2 5 2 2 5" xfId="28808" xr:uid="{00000000-0005-0000-0000-000051D80000}"/>
    <cellStyle name="Comma 6 4 2 5 2 2 5 2" xfId="60190" xr:uid="{00000000-0005-0000-0000-000052D80000}"/>
    <cellStyle name="Comma 6 4 2 5 2 2 6" xfId="13150" xr:uid="{00000000-0005-0000-0000-000053D80000}"/>
    <cellStyle name="Comma 6 4 2 5 2 2 6 2" xfId="44536" xr:uid="{00000000-0005-0000-0000-000054D80000}"/>
    <cellStyle name="Comma 6 4 2 5 2 2 7" xfId="34088" xr:uid="{00000000-0005-0000-0000-000055D80000}"/>
    <cellStyle name="Comma 6 4 2 5 2 3" xfId="5072" xr:uid="{00000000-0005-0000-0000-000056D80000}"/>
    <cellStyle name="Comma 6 4 2 5 2 3 2" xfId="10433" xr:uid="{00000000-0005-0000-0000-000057D80000}"/>
    <cellStyle name="Comma 6 4 2 5 2 3 2 2" xfId="23552" xr:uid="{00000000-0005-0000-0000-000058D80000}"/>
    <cellStyle name="Comma 6 4 2 5 2 3 2 2 2" xfId="54935" xr:uid="{00000000-0005-0000-0000-000059D80000}"/>
    <cellStyle name="Comma 6 4 2 5 2 3 2 3" xfId="41981" xr:uid="{00000000-0005-0000-0000-00005AD80000}"/>
    <cellStyle name="Comma 6 4 2 5 2 3 3" xfId="31434" xr:uid="{00000000-0005-0000-0000-00005BD80000}"/>
    <cellStyle name="Comma 6 4 2 5 2 3 3 2" xfId="62816" xr:uid="{00000000-0005-0000-0000-00005CD80000}"/>
    <cellStyle name="Comma 6 4 2 5 2 3 4" xfId="15777" xr:uid="{00000000-0005-0000-0000-00005DD80000}"/>
    <cellStyle name="Comma 6 4 2 5 2 3 4 2" xfId="47162" xr:uid="{00000000-0005-0000-0000-00005ED80000}"/>
    <cellStyle name="Comma 6 4 2 5 2 3 5" xfId="36717" xr:uid="{00000000-0005-0000-0000-00005FD80000}"/>
    <cellStyle name="Comma 6 4 2 5 2 4" xfId="7775" xr:uid="{00000000-0005-0000-0000-000060D80000}"/>
    <cellStyle name="Comma 6 4 2 5 2 4 2" xfId="26179" xr:uid="{00000000-0005-0000-0000-000061D80000}"/>
    <cellStyle name="Comma 6 4 2 5 2 4 2 2" xfId="57562" xr:uid="{00000000-0005-0000-0000-000062D80000}"/>
    <cellStyle name="Comma 6 4 2 5 2 4 3" xfId="18406" xr:uid="{00000000-0005-0000-0000-000063D80000}"/>
    <cellStyle name="Comma 6 4 2 5 2 4 3 2" xfId="49789" xr:uid="{00000000-0005-0000-0000-000064D80000}"/>
    <cellStyle name="Comma 6 4 2 5 2 4 4" xfId="39349" xr:uid="{00000000-0005-0000-0000-000065D80000}"/>
    <cellStyle name="Comma 6 4 2 5 2 5" xfId="20925" xr:uid="{00000000-0005-0000-0000-000066D80000}"/>
    <cellStyle name="Comma 6 4 2 5 2 5 2" xfId="52308" xr:uid="{00000000-0005-0000-0000-000067D80000}"/>
    <cellStyle name="Comma 6 4 2 5 2 6" xfId="28807" xr:uid="{00000000-0005-0000-0000-000068D80000}"/>
    <cellStyle name="Comma 6 4 2 5 2 6 2" xfId="60189" xr:uid="{00000000-0005-0000-0000-000069D80000}"/>
    <cellStyle name="Comma 6 4 2 5 2 7" xfId="13149" xr:uid="{00000000-0005-0000-0000-00006AD80000}"/>
    <cellStyle name="Comma 6 4 2 5 2 7 2" xfId="44535" xr:uid="{00000000-0005-0000-0000-00006BD80000}"/>
    <cellStyle name="Comma 6 4 2 5 2 8" xfId="34087" xr:uid="{00000000-0005-0000-0000-00006CD80000}"/>
    <cellStyle name="Comma 6 4 2 5 3" xfId="2374" xr:uid="{00000000-0005-0000-0000-00006DD80000}"/>
    <cellStyle name="Comma 6 4 2 5 3 2" xfId="5074" xr:uid="{00000000-0005-0000-0000-00006ED80000}"/>
    <cellStyle name="Comma 6 4 2 5 3 2 2" xfId="10435" xr:uid="{00000000-0005-0000-0000-00006FD80000}"/>
    <cellStyle name="Comma 6 4 2 5 3 2 2 2" xfId="23554" xr:uid="{00000000-0005-0000-0000-000070D80000}"/>
    <cellStyle name="Comma 6 4 2 5 3 2 2 2 2" xfId="54937" xr:uid="{00000000-0005-0000-0000-000071D80000}"/>
    <cellStyle name="Comma 6 4 2 5 3 2 2 3" xfId="41983" xr:uid="{00000000-0005-0000-0000-000072D80000}"/>
    <cellStyle name="Comma 6 4 2 5 3 2 3" xfId="31436" xr:uid="{00000000-0005-0000-0000-000073D80000}"/>
    <cellStyle name="Comma 6 4 2 5 3 2 3 2" xfId="62818" xr:uid="{00000000-0005-0000-0000-000074D80000}"/>
    <cellStyle name="Comma 6 4 2 5 3 2 4" xfId="15779" xr:uid="{00000000-0005-0000-0000-000075D80000}"/>
    <cellStyle name="Comma 6 4 2 5 3 2 4 2" xfId="47164" xr:uid="{00000000-0005-0000-0000-000076D80000}"/>
    <cellStyle name="Comma 6 4 2 5 3 2 5" xfId="36719" xr:uid="{00000000-0005-0000-0000-000077D80000}"/>
    <cellStyle name="Comma 6 4 2 5 3 3" xfId="7777" xr:uid="{00000000-0005-0000-0000-000078D80000}"/>
    <cellStyle name="Comma 6 4 2 5 3 3 2" xfId="26181" xr:uid="{00000000-0005-0000-0000-000079D80000}"/>
    <cellStyle name="Comma 6 4 2 5 3 3 2 2" xfId="57564" xr:uid="{00000000-0005-0000-0000-00007AD80000}"/>
    <cellStyle name="Comma 6 4 2 5 3 3 3" xfId="18408" xr:uid="{00000000-0005-0000-0000-00007BD80000}"/>
    <cellStyle name="Comma 6 4 2 5 3 3 3 2" xfId="49791" xr:uid="{00000000-0005-0000-0000-00007CD80000}"/>
    <cellStyle name="Comma 6 4 2 5 3 3 4" xfId="39351" xr:uid="{00000000-0005-0000-0000-00007DD80000}"/>
    <cellStyle name="Comma 6 4 2 5 3 4" xfId="20927" xr:uid="{00000000-0005-0000-0000-00007ED80000}"/>
    <cellStyle name="Comma 6 4 2 5 3 4 2" xfId="52310" xr:uid="{00000000-0005-0000-0000-00007FD80000}"/>
    <cellStyle name="Comma 6 4 2 5 3 5" xfId="28809" xr:uid="{00000000-0005-0000-0000-000080D80000}"/>
    <cellStyle name="Comma 6 4 2 5 3 5 2" xfId="60191" xr:uid="{00000000-0005-0000-0000-000081D80000}"/>
    <cellStyle name="Comma 6 4 2 5 3 6" xfId="13151" xr:uid="{00000000-0005-0000-0000-000082D80000}"/>
    <cellStyle name="Comma 6 4 2 5 3 6 2" xfId="44537" xr:uid="{00000000-0005-0000-0000-000083D80000}"/>
    <cellStyle name="Comma 6 4 2 5 3 7" xfId="34089" xr:uid="{00000000-0005-0000-0000-000084D80000}"/>
    <cellStyle name="Comma 6 4 2 5 4" xfId="2375" xr:uid="{00000000-0005-0000-0000-000085D80000}"/>
    <cellStyle name="Comma 6 4 2 5 4 2" xfId="5075" xr:uid="{00000000-0005-0000-0000-000086D80000}"/>
    <cellStyle name="Comma 6 4 2 5 4 2 2" xfId="10436" xr:uid="{00000000-0005-0000-0000-000087D80000}"/>
    <cellStyle name="Comma 6 4 2 5 4 2 2 2" xfId="23555" xr:uid="{00000000-0005-0000-0000-000088D80000}"/>
    <cellStyle name="Comma 6 4 2 5 4 2 2 2 2" xfId="54938" xr:uid="{00000000-0005-0000-0000-000089D80000}"/>
    <cellStyle name="Comma 6 4 2 5 4 2 2 3" xfId="41984" xr:uid="{00000000-0005-0000-0000-00008AD80000}"/>
    <cellStyle name="Comma 6 4 2 5 4 2 3" xfId="31437" xr:uid="{00000000-0005-0000-0000-00008BD80000}"/>
    <cellStyle name="Comma 6 4 2 5 4 2 3 2" xfId="62819" xr:uid="{00000000-0005-0000-0000-00008CD80000}"/>
    <cellStyle name="Comma 6 4 2 5 4 2 4" xfId="15780" xr:uid="{00000000-0005-0000-0000-00008DD80000}"/>
    <cellStyle name="Comma 6 4 2 5 4 2 4 2" xfId="47165" xr:uid="{00000000-0005-0000-0000-00008ED80000}"/>
    <cellStyle name="Comma 6 4 2 5 4 2 5" xfId="36720" xr:uid="{00000000-0005-0000-0000-00008FD80000}"/>
    <cellStyle name="Comma 6 4 2 5 4 3" xfId="7778" xr:uid="{00000000-0005-0000-0000-000090D80000}"/>
    <cellStyle name="Comma 6 4 2 5 4 3 2" xfId="26182" xr:uid="{00000000-0005-0000-0000-000091D80000}"/>
    <cellStyle name="Comma 6 4 2 5 4 3 2 2" xfId="57565" xr:uid="{00000000-0005-0000-0000-000092D80000}"/>
    <cellStyle name="Comma 6 4 2 5 4 3 3" xfId="18409" xr:uid="{00000000-0005-0000-0000-000093D80000}"/>
    <cellStyle name="Comma 6 4 2 5 4 3 3 2" xfId="49792" xr:uid="{00000000-0005-0000-0000-000094D80000}"/>
    <cellStyle name="Comma 6 4 2 5 4 3 4" xfId="39352" xr:uid="{00000000-0005-0000-0000-000095D80000}"/>
    <cellStyle name="Comma 6 4 2 5 4 4" xfId="20928" xr:uid="{00000000-0005-0000-0000-000096D80000}"/>
    <cellStyle name="Comma 6 4 2 5 4 4 2" xfId="52311" xr:uid="{00000000-0005-0000-0000-000097D80000}"/>
    <cellStyle name="Comma 6 4 2 5 4 5" xfId="28810" xr:uid="{00000000-0005-0000-0000-000098D80000}"/>
    <cellStyle name="Comma 6 4 2 5 4 5 2" xfId="60192" xr:uid="{00000000-0005-0000-0000-000099D80000}"/>
    <cellStyle name="Comma 6 4 2 5 4 6" xfId="13152" xr:uid="{00000000-0005-0000-0000-00009AD80000}"/>
    <cellStyle name="Comma 6 4 2 5 4 6 2" xfId="44538" xr:uid="{00000000-0005-0000-0000-00009BD80000}"/>
    <cellStyle name="Comma 6 4 2 5 4 7" xfId="34090" xr:uid="{00000000-0005-0000-0000-00009CD80000}"/>
    <cellStyle name="Comma 6 4 2 5 5" xfId="5071" xr:uid="{00000000-0005-0000-0000-00009DD80000}"/>
    <cellStyle name="Comma 6 4 2 5 5 2" xfId="10432" xr:uid="{00000000-0005-0000-0000-00009ED80000}"/>
    <cellStyle name="Comma 6 4 2 5 5 2 2" xfId="23551" xr:uid="{00000000-0005-0000-0000-00009FD80000}"/>
    <cellStyle name="Comma 6 4 2 5 5 2 2 2" xfId="54934" xr:uid="{00000000-0005-0000-0000-0000A0D80000}"/>
    <cellStyle name="Comma 6 4 2 5 5 2 3" xfId="41980" xr:uid="{00000000-0005-0000-0000-0000A1D80000}"/>
    <cellStyle name="Comma 6 4 2 5 5 3" xfId="31433" xr:uid="{00000000-0005-0000-0000-0000A2D80000}"/>
    <cellStyle name="Comma 6 4 2 5 5 3 2" xfId="62815" xr:uid="{00000000-0005-0000-0000-0000A3D80000}"/>
    <cellStyle name="Comma 6 4 2 5 5 4" xfId="15776" xr:uid="{00000000-0005-0000-0000-0000A4D80000}"/>
    <cellStyle name="Comma 6 4 2 5 5 4 2" xfId="47161" xr:uid="{00000000-0005-0000-0000-0000A5D80000}"/>
    <cellStyle name="Comma 6 4 2 5 5 5" xfId="36716" xr:uid="{00000000-0005-0000-0000-0000A6D80000}"/>
    <cellStyle name="Comma 6 4 2 5 6" xfId="7774" xr:uid="{00000000-0005-0000-0000-0000A7D80000}"/>
    <cellStyle name="Comma 6 4 2 5 6 2" xfId="26178" xr:uid="{00000000-0005-0000-0000-0000A8D80000}"/>
    <cellStyle name="Comma 6 4 2 5 6 2 2" xfId="57561" xr:uid="{00000000-0005-0000-0000-0000A9D80000}"/>
    <cellStyle name="Comma 6 4 2 5 6 3" xfId="18405" xr:uid="{00000000-0005-0000-0000-0000AAD80000}"/>
    <cellStyle name="Comma 6 4 2 5 6 3 2" xfId="49788" xr:uid="{00000000-0005-0000-0000-0000ABD80000}"/>
    <cellStyle name="Comma 6 4 2 5 6 4" xfId="39348" xr:uid="{00000000-0005-0000-0000-0000ACD80000}"/>
    <cellStyle name="Comma 6 4 2 5 7" xfId="20924" xr:uid="{00000000-0005-0000-0000-0000ADD80000}"/>
    <cellStyle name="Comma 6 4 2 5 7 2" xfId="52307" xr:uid="{00000000-0005-0000-0000-0000AED80000}"/>
    <cellStyle name="Comma 6 4 2 5 8" xfId="28806" xr:uid="{00000000-0005-0000-0000-0000AFD80000}"/>
    <cellStyle name="Comma 6 4 2 5 8 2" xfId="60188" xr:uid="{00000000-0005-0000-0000-0000B0D80000}"/>
    <cellStyle name="Comma 6 4 2 5 9" xfId="13148" xr:uid="{00000000-0005-0000-0000-0000B1D80000}"/>
    <cellStyle name="Comma 6 4 2 5 9 2" xfId="44534" xr:uid="{00000000-0005-0000-0000-0000B2D80000}"/>
    <cellStyle name="Comma 6 4 2 6" xfId="2376" xr:uid="{00000000-0005-0000-0000-0000B3D80000}"/>
    <cellStyle name="Comma 6 4 2 6 2" xfId="2377" xr:uid="{00000000-0005-0000-0000-0000B4D80000}"/>
    <cellStyle name="Comma 6 4 2 6 2 2" xfId="5077" xr:uid="{00000000-0005-0000-0000-0000B5D80000}"/>
    <cellStyle name="Comma 6 4 2 6 2 2 2" xfId="10438" xr:uid="{00000000-0005-0000-0000-0000B6D80000}"/>
    <cellStyle name="Comma 6 4 2 6 2 2 2 2" xfId="23557" xr:uid="{00000000-0005-0000-0000-0000B7D80000}"/>
    <cellStyle name="Comma 6 4 2 6 2 2 2 2 2" xfId="54940" xr:uid="{00000000-0005-0000-0000-0000B8D80000}"/>
    <cellStyle name="Comma 6 4 2 6 2 2 2 3" xfId="41986" xr:uid="{00000000-0005-0000-0000-0000B9D80000}"/>
    <cellStyle name="Comma 6 4 2 6 2 2 3" xfId="31439" xr:uid="{00000000-0005-0000-0000-0000BAD80000}"/>
    <cellStyle name="Comma 6 4 2 6 2 2 3 2" xfId="62821" xr:uid="{00000000-0005-0000-0000-0000BBD80000}"/>
    <cellStyle name="Comma 6 4 2 6 2 2 4" xfId="15782" xr:uid="{00000000-0005-0000-0000-0000BCD80000}"/>
    <cellStyle name="Comma 6 4 2 6 2 2 4 2" xfId="47167" xr:uid="{00000000-0005-0000-0000-0000BDD80000}"/>
    <cellStyle name="Comma 6 4 2 6 2 2 5" xfId="36722" xr:uid="{00000000-0005-0000-0000-0000BED80000}"/>
    <cellStyle name="Comma 6 4 2 6 2 3" xfId="7780" xr:uid="{00000000-0005-0000-0000-0000BFD80000}"/>
    <cellStyle name="Comma 6 4 2 6 2 3 2" xfId="26184" xr:uid="{00000000-0005-0000-0000-0000C0D80000}"/>
    <cellStyle name="Comma 6 4 2 6 2 3 2 2" xfId="57567" xr:uid="{00000000-0005-0000-0000-0000C1D80000}"/>
    <cellStyle name="Comma 6 4 2 6 2 3 3" xfId="18411" xr:uid="{00000000-0005-0000-0000-0000C2D80000}"/>
    <cellStyle name="Comma 6 4 2 6 2 3 3 2" xfId="49794" xr:uid="{00000000-0005-0000-0000-0000C3D80000}"/>
    <cellStyle name="Comma 6 4 2 6 2 3 4" xfId="39354" xr:uid="{00000000-0005-0000-0000-0000C4D80000}"/>
    <cellStyle name="Comma 6 4 2 6 2 4" xfId="20930" xr:uid="{00000000-0005-0000-0000-0000C5D80000}"/>
    <cellStyle name="Comma 6 4 2 6 2 4 2" xfId="52313" xr:uid="{00000000-0005-0000-0000-0000C6D80000}"/>
    <cellStyle name="Comma 6 4 2 6 2 5" xfId="28812" xr:uid="{00000000-0005-0000-0000-0000C7D80000}"/>
    <cellStyle name="Comma 6 4 2 6 2 5 2" xfId="60194" xr:uid="{00000000-0005-0000-0000-0000C8D80000}"/>
    <cellStyle name="Comma 6 4 2 6 2 6" xfId="13154" xr:uid="{00000000-0005-0000-0000-0000C9D80000}"/>
    <cellStyle name="Comma 6 4 2 6 2 6 2" xfId="44540" xr:uid="{00000000-0005-0000-0000-0000CAD80000}"/>
    <cellStyle name="Comma 6 4 2 6 2 7" xfId="34092" xr:uid="{00000000-0005-0000-0000-0000CBD80000}"/>
    <cellStyle name="Comma 6 4 2 6 3" xfId="2378" xr:uid="{00000000-0005-0000-0000-0000CCD80000}"/>
    <cellStyle name="Comma 6 4 2 6 3 2" xfId="5078" xr:uid="{00000000-0005-0000-0000-0000CDD80000}"/>
    <cellStyle name="Comma 6 4 2 6 3 2 2" xfId="10439" xr:uid="{00000000-0005-0000-0000-0000CED80000}"/>
    <cellStyle name="Comma 6 4 2 6 3 2 2 2" xfId="23558" xr:uid="{00000000-0005-0000-0000-0000CFD80000}"/>
    <cellStyle name="Comma 6 4 2 6 3 2 2 2 2" xfId="54941" xr:uid="{00000000-0005-0000-0000-0000D0D80000}"/>
    <cellStyle name="Comma 6 4 2 6 3 2 2 3" xfId="41987" xr:uid="{00000000-0005-0000-0000-0000D1D80000}"/>
    <cellStyle name="Comma 6 4 2 6 3 2 3" xfId="31440" xr:uid="{00000000-0005-0000-0000-0000D2D80000}"/>
    <cellStyle name="Comma 6 4 2 6 3 2 3 2" xfId="62822" xr:uid="{00000000-0005-0000-0000-0000D3D80000}"/>
    <cellStyle name="Comma 6 4 2 6 3 2 4" xfId="15783" xr:uid="{00000000-0005-0000-0000-0000D4D80000}"/>
    <cellStyle name="Comma 6 4 2 6 3 2 4 2" xfId="47168" xr:uid="{00000000-0005-0000-0000-0000D5D80000}"/>
    <cellStyle name="Comma 6 4 2 6 3 2 5" xfId="36723" xr:uid="{00000000-0005-0000-0000-0000D6D80000}"/>
    <cellStyle name="Comma 6 4 2 6 3 3" xfId="7781" xr:uid="{00000000-0005-0000-0000-0000D7D80000}"/>
    <cellStyle name="Comma 6 4 2 6 3 3 2" xfId="26185" xr:uid="{00000000-0005-0000-0000-0000D8D80000}"/>
    <cellStyle name="Comma 6 4 2 6 3 3 2 2" xfId="57568" xr:uid="{00000000-0005-0000-0000-0000D9D80000}"/>
    <cellStyle name="Comma 6 4 2 6 3 3 3" xfId="18412" xr:uid="{00000000-0005-0000-0000-0000DAD80000}"/>
    <cellStyle name="Comma 6 4 2 6 3 3 3 2" xfId="49795" xr:uid="{00000000-0005-0000-0000-0000DBD80000}"/>
    <cellStyle name="Comma 6 4 2 6 3 3 4" xfId="39355" xr:uid="{00000000-0005-0000-0000-0000DCD80000}"/>
    <cellStyle name="Comma 6 4 2 6 3 4" xfId="20931" xr:uid="{00000000-0005-0000-0000-0000DDD80000}"/>
    <cellStyle name="Comma 6 4 2 6 3 4 2" xfId="52314" xr:uid="{00000000-0005-0000-0000-0000DED80000}"/>
    <cellStyle name="Comma 6 4 2 6 3 5" xfId="28813" xr:uid="{00000000-0005-0000-0000-0000DFD80000}"/>
    <cellStyle name="Comma 6 4 2 6 3 5 2" xfId="60195" xr:uid="{00000000-0005-0000-0000-0000E0D80000}"/>
    <cellStyle name="Comma 6 4 2 6 3 6" xfId="13155" xr:uid="{00000000-0005-0000-0000-0000E1D80000}"/>
    <cellStyle name="Comma 6 4 2 6 3 6 2" xfId="44541" xr:uid="{00000000-0005-0000-0000-0000E2D80000}"/>
    <cellStyle name="Comma 6 4 2 6 3 7" xfId="34093" xr:uid="{00000000-0005-0000-0000-0000E3D80000}"/>
    <cellStyle name="Comma 6 4 2 6 4" xfId="5076" xr:uid="{00000000-0005-0000-0000-0000E4D80000}"/>
    <cellStyle name="Comma 6 4 2 6 4 2" xfId="10437" xr:uid="{00000000-0005-0000-0000-0000E5D80000}"/>
    <cellStyle name="Comma 6 4 2 6 4 2 2" xfId="23556" xr:uid="{00000000-0005-0000-0000-0000E6D80000}"/>
    <cellStyle name="Comma 6 4 2 6 4 2 2 2" xfId="54939" xr:uid="{00000000-0005-0000-0000-0000E7D80000}"/>
    <cellStyle name="Comma 6 4 2 6 4 2 3" xfId="41985" xr:uid="{00000000-0005-0000-0000-0000E8D80000}"/>
    <cellStyle name="Comma 6 4 2 6 4 3" xfId="31438" xr:uid="{00000000-0005-0000-0000-0000E9D80000}"/>
    <cellStyle name="Comma 6 4 2 6 4 3 2" xfId="62820" xr:uid="{00000000-0005-0000-0000-0000EAD80000}"/>
    <cellStyle name="Comma 6 4 2 6 4 4" xfId="15781" xr:uid="{00000000-0005-0000-0000-0000EBD80000}"/>
    <cellStyle name="Comma 6 4 2 6 4 4 2" xfId="47166" xr:uid="{00000000-0005-0000-0000-0000ECD80000}"/>
    <cellStyle name="Comma 6 4 2 6 4 5" xfId="36721" xr:uid="{00000000-0005-0000-0000-0000EDD80000}"/>
    <cellStyle name="Comma 6 4 2 6 5" xfId="7779" xr:uid="{00000000-0005-0000-0000-0000EED80000}"/>
    <cellStyle name="Comma 6 4 2 6 5 2" xfId="26183" xr:uid="{00000000-0005-0000-0000-0000EFD80000}"/>
    <cellStyle name="Comma 6 4 2 6 5 2 2" xfId="57566" xr:uid="{00000000-0005-0000-0000-0000F0D80000}"/>
    <cellStyle name="Comma 6 4 2 6 5 3" xfId="18410" xr:uid="{00000000-0005-0000-0000-0000F1D80000}"/>
    <cellStyle name="Comma 6 4 2 6 5 3 2" xfId="49793" xr:uid="{00000000-0005-0000-0000-0000F2D80000}"/>
    <cellStyle name="Comma 6 4 2 6 5 4" xfId="39353" xr:uid="{00000000-0005-0000-0000-0000F3D80000}"/>
    <cellStyle name="Comma 6 4 2 6 6" xfId="20929" xr:uid="{00000000-0005-0000-0000-0000F4D80000}"/>
    <cellStyle name="Comma 6 4 2 6 6 2" xfId="52312" xr:uid="{00000000-0005-0000-0000-0000F5D80000}"/>
    <cellStyle name="Comma 6 4 2 6 7" xfId="28811" xr:uid="{00000000-0005-0000-0000-0000F6D80000}"/>
    <cellStyle name="Comma 6 4 2 6 7 2" xfId="60193" xr:uid="{00000000-0005-0000-0000-0000F7D80000}"/>
    <cellStyle name="Comma 6 4 2 6 8" xfId="13153" xr:uid="{00000000-0005-0000-0000-0000F8D80000}"/>
    <cellStyle name="Comma 6 4 2 6 8 2" xfId="44539" xr:uid="{00000000-0005-0000-0000-0000F9D80000}"/>
    <cellStyle name="Comma 6 4 2 6 9" xfId="34091" xr:uid="{00000000-0005-0000-0000-0000FAD80000}"/>
    <cellStyle name="Comma 6 4 2 7" xfId="2379" xr:uid="{00000000-0005-0000-0000-0000FBD80000}"/>
    <cellStyle name="Comma 6 4 2 7 2" xfId="2380" xr:uid="{00000000-0005-0000-0000-0000FCD80000}"/>
    <cellStyle name="Comma 6 4 2 7 2 2" xfId="5080" xr:uid="{00000000-0005-0000-0000-0000FDD80000}"/>
    <cellStyle name="Comma 6 4 2 7 2 2 2" xfId="10441" xr:uid="{00000000-0005-0000-0000-0000FED80000}"/>
    <cellStyle name="Comma 6 4 2 7 2 2 2 2" xfId="23560" xr:uid="{00000000-0005-0000-0000-0000FFD80000}"/>
    <cellStyle name="Comma 6 4 2 7 2 2 2 2 2" xfId="54943" xr:uid="{00000000-0005-0000-0000-000000D90000}"/>
    <cellStyle name="Comma 6 4 2 7 2 2 2 3" xfId="41989" xr:uid="{00000000-0005-0000-0000-000001D90000}"/>
    <cellStyle name="Comma 6 4 2 7 2 2 3" xfId="31442" xr:uid="{00000000-0005-0000-0000-000002D90000}"/>
    <cellStyle name="Comma 6 4 2 7 2 2 3 2" xfId="62824" xr:uid="{00000000-0005-0000-0000-000003D90000}"/>
    <cellStyle name="Comma 6 4 2 7 2 2 4" xfId="15785" xr:uid="{00000000-0005-0000-0000-000004D90000}"/>
    <cellStyle name="Comma 6 4 2 7 2 2 4 2" xfId="47170" xr:uid="{00000000-0005-0000-0000-000005D90000}"/>
    <cellStyle name="Comma 6 4 2 7 2 2 5" xfId="36725" xr:uid="{00000000-0005-0000-0000-000006D90000}"/>
    <cellStyle name="Comma 6 4 2 7 2 3" xfId="7783" xr:uid="{00000000-0005-0000-0000-000007D90000}"/>
    <cellStyle name="Comma 6 4 2 7 2 3 2" xfId="26187" xr:uid="{00000000-0005-0000-0000-000008D90000}"/>
    <cellStyle name="Comma 6 4 2 7 2 3 2 2" xfId="57570" xr:uid="{00000000-0005-0000-0000-000009D90000}"/>
    <cellStyle name="Comma 6 4 2 7 2 3 3" xfId="18414" xr:uid="{00000000-0005-0000-0000-00000AD90000}"/>
    <cellStyle name="Comma 6 4 2 7 2 3 3 2" xfId="49797" xr:uid="{00000000-0005-0000-0000-00000BD90000}"/>
    <cellStyle name="Comma 6 4 2 7 2 3 4" xfId="39357" xr:uid="{00000000-0005-0000-0000-00000CD90000}"/>
    <cellStyle name="Comma 6 4 2 7 2 4" xfId="20933" xr:uid="{00000000-0005-0000-0000-00000DD90000}"/>
    <cellStyle name="Comma 6 4 2 7 2 4 2" xfId="52316" xr:uid="{00000000-0005-0000-0000-00000ED90000}"/>
    <cellStyle name="Comma 6 4 2 7 2 5" xfId="28815" xr:uid="{00000000-0005-0000-0000-00000FD90000}"/>
    <cellStyle name="Comma 6 4 2 7 2 5 2" xfId="60197" xr:uid="{00000000-0005-0000-0000-000010D90000}"/>
    <cellStyle name="Comma 6 4 2 7 2 6" xfId="13157" xr:uid="{00000000-0005-0000-0000-000011D90000}"/>
    <cellStyle name="Comma 6 4 2 7 2 6 2" xfId="44543" xr:uid="{00000000-0005-0000-0000-000012D90000}"/>
    <cellStyle name="Comma 6 4 2 7 2 7" xfId="34095" xr:uid="{00000000-0005-0000-0000-000013D90000}"/>
    <cellStyle name="Comma 6 4 2 7 3" xfId="5079" xr:uid="{00000000-0005-0000-0000-000014D90000}"/>
    <cellStyle name="Comma 6 4 2 7 3 2" xfId="10440" xr:uid="{00000000-0005-0000-0000-000015D90000}"/>
    <cellStyle name="Comma 6 4 2 7 3 2 2" xfId="23559" xr:uid="{00000000-0005-0000-0000-000016D90000}"/>
    <cellStyle name="Comma 6 4 2 7 3 2 2 2" xfId="54942" xr:uid="{00000000-0005-0000-0000-000017D90000}"/>
    <cellStyle name="Comma 6 4 2 7 3 2 3" xfId="41988" xr:uid="{00000000-0005-0000-0000-000018D90000}"/>
    <cellStyle name="Comma 6 4 2 7 3 3" xfId="31441" xr:uid="{00000000-0005-0000-0000-000019D90000}"/>
    <cellStyle name="Comma 6 4 2 7 3 3 2" xfId="62823" xr:uid="{00000000-0005-0000-0000-00001AD90000}"/>
    <cellStyle name="Comma 6 4 2 7 3 4" xfId="15784" xr:uid="{00000000-0005-0000-0000-00001BD90000}"/>
    <cellStyle name="Comma 6 4 2 7 3 4 2" xfId="47169" xr:uid="{00000000-0005-0000-0000-00001CD90000}"/>
    <cellStyle name="Comma 6 4 2 7 3 5" xfId="36724" xr:uid="{00000000-0005-0000-0000-00001DD90000}"/>
    <cellStyle name="Comma 6 4 2 7 4" xfId="7782" xr:uid="{00000000-0005-0000-0000-00001ED90000}"/>
    <cellStyle name="Comma 6 4 2 7 4 2" xfId="26186" xr:uid="{00000000-0005-0000-0000-00001FD90000}"/>
    <cellStyle name="Comma 6 4 2 7 4 2 2" xfId="57569" xr:uid="{00000000-0005-0000-0000-000020D90000}"/>
    <cellStyle name="Comma 6 4 2 7 4 3" xfId="18413" xr:uid="{00000000-0005-0000-0000-000021D90000}"/>
    <cellStyle name="Comma 6 4 2 7 4 3 2" xfId="49796" xr:uid="{00000000-0005-0000-0000-000022D90000}"/>
    <cellStyle name="Comma 6 4 2 7 4 4" xfId="39356" xr:uid="{00000000-0005-0000-0000-000023D90000}"/>
    <cellStyle name="Comma 6 4 2 7 5" xfId="20932" xr:uid="{00000000-0005-0000-0000-000024D90000}"/>
    <cellStyle name="Comma 6 4 2 7 5 2" xfId="52315" xr:uid="{00000000-0005-0000-0000-000025D90000}"/>
    <cellStyle name="Comma 6 4 2 7 6" xfId="28814" xr:uid="{00000000-0005-0000-0000-000026D90000}"/>
    <cellStyle name="Comma 6 4 2 7 6 2" xfId="60196" xr:uid="{00000000-0005-0000-0000-000027D90000}"/>
    <cellStyle name="Comma 6 4 2 7 7" xfId="13156" xr:uid="{00000000-0005-0000-0000-000028D90000}"/>
    <cellStyle name="Comma 6 4 2 7 7 2" xfId="44542" xr:uid="{00000000-0005-0000-0000-000029D90000}"/>
    <cellStyle name="Comma 6 4 2 7 8" xfId="34094" xr:uid="{00000000-0005-0000-0000-00002AD90000}"/>
    <cellStyle name="Comma 6 4 2 8" xfId="2381" xr:uid="{00000000-0005-0000-0000-00002BD90000}"/>
    <cellStyle name="Comma 6 4 2 8 2" xfId="5081" xr:uid="{00000000-0005-0000-0000-00002CD90000}"/>
    <cellStyle name="Comma 6 4 2 8 2 2" xfId="10442" xr:uid="{00000000-0005-0000-0000-00002DD90000}"/>
    <cellStyle name="Comma 6 4 2 8 2 2 2" xfId="23561" xr:uid="{00000000-0005-0000-0000-00002ED90000}"/>
    <cellStyle name="Comma 6 4 2 8 2 2 2 2" xfId="54944" xr:uid="{00000000-0005-0000-0000-00002FD90000}"/>
    <cellStyle name="Comma 6 4 2 8 2 2 3" xfId="41990" xr:uid="{00000000-0005-0000-0000-000030D90000}"/>
    <cellStyle name="Comma 6 4 2 8 2 3" xfId="31443" xr:uid="{00000000-0005-0000-0000-000031D90000}"/>
    <cellStyle name="Comma 6 4 2 8 2 3 2" xfId="62825" xr:uid="{00000000-0005-0000-0000-000032D90000}"/>
    <cellStyle name="Comma 6 4 2 8 2 4" xfId="15786" xr:uid="{00000000-0005-0000-0000-000033D90000}"/>
    <cellStyle name="Comma 6 4 2 8 2 4 2" xfId="47171" xr:uid="{00000000-0005-0000-0000-000034D90000}"/>
    <cellStyle name="Comma 6 4 2 8 2 5" xfId="36726" xr:uid="{00000000-0005-0000-0000-000035D90000}"/>
    <cellStyle name="Comma 6 4 2 8 3" xfId="7784" xr:uid="{00000000-0005-0000-0000-000036D90000}"/>
    <cellStyle name="Comma 6 4 2 8 3 2" xfId="26188" xr:uid="{00000000-0005-0000-0000-000037D90000}"/>
    <cellStyle name="Comma 6 4 2 8 3 2 2" xfId="57571" xr:uid="{00000000-0005-0000-0000-000038D90000}"/>
    <cellStyle name="Comma 6 4 2 8 3 3" xfId="18415" xr:uid="{00000000-0005-0000-0000-000039D90000}"/>
    <cellStyle name="Comma 6 4 2 8 3 3 2" xfId="49798" xr:uid="{00000000-0005-0000-0000-00003AD90000}"/>
    <cellStyle name="Comma 6 4 2 8 3 4" xfId="39358" xr:uid="{00000000-0005-0000-0000-00003BD90000}"/>
    <cellStyle name="Comma 6 4 2 8 4" xfId="20934" xr:uid="{00000000-0005-0000-0000-00003CD90000}"/>
    <cellStyle name="Comma 6 4 2 8 4 2" xfId="52317" xr:uid="{00000000-0005-0000-0000-00003DD90000}"/>
    <cellStyle name="Comma 6 4 2 8 5" xfId="28816" xr:uid="{00000000-0005-0000-0000-00003ED90000}"/>
    <cellStyle name="Comma 6 4 2 8 5 2" xfId="60198" xr:uid="{00000000-0005-0000-0000-00003FD90000}"/>
    <cellStyle name="Comma 6 4 2 8 6" xfId="13158" xr:uid="{00000000-0005-0000-0000-000040D90000}"/>
    <cellStyle name="Comma 6 4 2 8 6 2" xfId="44544" xr:uid="{00000000-0005-0000-0000-000041D90000}"/>
    <cellStyle name="Comma 6 4 2 8 7" xfId="34096" xr:uid="{00000000-0005-0000-0000-000042D90000}"/>
    <cellStyle name="Comma 6 4 2 9" xfId="2382" xr:uid="{00000000-0005-0000-0000-000043D90000}"/>
    <cellStyle name="Comma 6 4 2 9 2" xfId="5082" xr:uid="{00000000-0005-0000-0000-000044D90000}"/>
    <cellStyle name="Comma 6 4 2 9 2 2" xfId="10443" xr:uid="{00000000-0005-0000-0000-000045D90000}"/>
    <cellStyle name="Comma 6 4 2 9 2 2 2" xfId="23562" xr:uid="{00000000-0005-0000-0000-000046D90000}"/>
    <cellStyle name="Comma 6 4 2 9 2 2 2 2" xfId="54945" xr:uid="{00000000-0005-0000-0000-000047D90000}"/>
    <cellStyle name="Comma 6 4 2 9 2 2 3" xfId="41991" xr:uid="{00000000-0005-0000-0000-000048D90000}"/>
    <cellStyle name="Comma 6 4 2 9 2 3" xfId="31444" xr:uid="{00000000-0005-0000-0000-000049D90000}"/>
    <cellStyle name="Comma 6 4 2 9 2 3 2" xfId="62826" xr:uid="{00000000-0005-0000-0000-00004AD90000}"/>
    <cellStyle name="Comma 6 4 2 9 2 4" xfId="15787" xr:uid="{00000000-0005-0000-0000-00004BD90000}"/>
    <cellStyle name="Comma 6 4 2 9 2 4 2" xfId="47172" xr:uid="{00000000-0005-0000-0000-00004CD90000}"/>
    <cellStyle name="Comma 6 4 2 9 2 5" xfId="36727" xr:uid="{00000000-0005-0000-0000-00004DD90000}"/>
    <cellStyle name="Comma 6 4 2 9 3" xfId="7785" xr:uid="{00000000-0005-0000-0000-00004ED90000}"/>
    <cellStyle name="Comma 6 4 2 9 3 2" xfId="26189" xr:uid="{00000000-0005-0000-0000-00004FD90000}"/>
    <cellStyle name="Comma 6 4 2 9 3 2 2" xfId="57572" xr:uid="{00000000-0005-0000-0000-000050D90000}"/>
    <cellStyle name="Comma 6 4 2 9 3 3" xfId="18416" xr:uid="{00000000-0005-0000-0000-000051D90000}"/>
    <cellStyle name="Comma 6 4 2 9 3 3 2" xfId="49799" xr:uid="{00000000-0005-0000-0000-000052D90000}"/>
    <cellStyle name="Comma 6 4 2 9 3 4" xfId="39359" xr:uid="{00000000-0005-0000-0000-000053D90000}"/>
    <cellStyle name="Comma 6 4 2 9 4" xfId="20935" xr:uid="{00000000-0005-0000-0000-000054D90000}"/>
    <cellStyle name="Comma 6 4 2 9 4 2" xfId="52318" xr:uid="{00000000-0005-0000-0000-000055D90000}"/>
    <cellStyle name="Comma 6 4 2 9 5" xfId="28817" xr:uid="{00000000-0005-0000-0000-000056D90000}"/>
    <cellStyle name="Comma 6 4 2 9 5 2" xfId="60199" xr:uid="{00000000-0005-0000-0000-000057D90000}"/>
    <cellStyle name="Comma 6 4 2 9 6" xfId="13159" xr:uid="{00000000-0005-0000-0000-000058D90000}"/>
    <cellStyle name="Comma 6 4 2 9 6 2" xfId="44545" xr:uid="{00000000-0005-0000-0000-000059D90000}"/>
    <cellStyle name="Comma 6 4 2 9 7" xfId="34097" xr:uid="{00000000-0005-0000-0000-00005AD90000}"/>
    <cellStyle name="Comma 6 4 3" xfId="2383" xr:uid="{00000000-0005-0000-0000-00005BD90000}"/>
    <cellStyle name="Comma 6 4 3 10" xfId="34098" xr:uid="{00000000-0005-0000-0000-00005CD90000}"/>
    <cellStyle name="Comma 6 4 3 2" xfId="2384" xr:uid="{00000000-0005-0000-0000-00005DD90000}"/>
    <cellStyle name="Comma 6 4 3 2 2" xfId="2385" xr:uid="{00000000-0005-0000-0000-00005ED90000}"/>
    <cellStyle name="Comma 6 4 3 2 2 2" xfId="5085" xr:uid="{00000000-0005-0000-0000-00005FD90000}"/>
    <cellStyle name="Comma 6 4 3 2 2 2 2" xfId="10446" xr:uid="{00000000-0005-0000-0000-000060D90000}"/>
    <cellStyle name="Comma 6 4 3 2 2 2 2 2" xfId="23565" xr:uid="{00000000-0005-0000-0000-000061D90000}"/>
    <cellStyle name="Comma 6 4 3 2 2 2 2 2 2" xfId="54948" xr:uid="{00000000-0005-0000-0000-000062D90000}"/>
    <cellStyle name="Comma 6 4 3 2 2 2 2 3" xfId="41994" xr:uid="{00000000-0005-0000-0000-000063D90000}"/>
    <cellStyle name="Comma 6 4 3 2 2 2 3" xfId="31447" xr:uid="{00000000-0005-0000-0000-000064D90000}"/>
    <cellStyle name="Comma 6 4 3 2 2 2 3 2" xfId="62829" xr:uid="{00000000-0005-0000-0000-000065D90000}"/>
    <cellStyle name="Comma 6 4 3 2 2 2 4" xfId="15790" xr:uid="{00000000-0005-0000-0000-000066D90000}"/>
    <cellStyle name="Comma 6 4 3 2 2 2 4 2" xfId="47175" xr:uid="{00000000-0005-0000-0000-000067D90000}"/>
    <cellStyle name="Comma 6 4 3 2 2 2 5" xfId="36730" xr:uid="{00000000-0005-0000-0000-000068D90000}"/>
    <cellStyle name="Comma 6 4 3 2 2 3" xfId="7788" xr:uid="{00000000-0005-0000-0000-000069D90000}"/>
    <cellStyle name="Comma 6 4 3 2 2 3 2" xfId="26192" xr:uid="{00000000-0005-0000-0000-00006AD90000}"/>
    <cellStyle name="Comma 6 4 3 2 2 3 2 2" xfId="57575" xr:uid="{00000000-0005-0000-0000-00006BD90000}"/>
    <cellStyle name="Comma 6 4 3 2 2 3 3" xfId="18419" xr:uid="{00000000-0005-0000-0000-00006CD90000}"/>
    <cellStyle name="Comma 6 4 3 2 2 3 3 2" xfId="49802" xr:uid="{00000000-0005-0000-0000-00006DD90000}"/>
    <cellStyle name="Comma 6 4 3 2 2 3 4" xfId="39362" xr:uid="{00000000-0005-0000-0000-00006ED90000}"/>
    <cellStyle name="Comma 6 4 3 2 2 4" xfId="20938" xr:uid="{00000000-0005-0000-0000-00006FD90000}"/>
    <cellStyle name="Comma 6 4 3 2 2 4 2" xfId="52321" xr:uid="{00000000-0005-0000-0000-000070D90000}"/>
    <cellStyle name="Comma 6 4 3 2 2 5" xfId="28820" xr:uid="{00000000-0005-0000-0000-000071D90000}"/>
    <cellStyle name="Comma 6 4 3 2 2 5 2" xfId="60202" xr:uid="{00000000-0005-0000-0000-000072D90000}"/>
    <cellStyle name="Comma 6 4 3 2 2 6" xfId="13162" xr:uid="{00000000-0005-0000-0000-000073D90000}"/>
    <cellStyle name="Comma 6 4 3 2 2 6 2" xfId="44548" xr:uid="{00000000-0005-0000-0000-000074D90000}"/>
    <cellStyle name="Comma 6 4 3 2 2 7" xfId="34100" xr:uid="{00000000-0005-0000-0000-000075D90000}"/>
    <cellStyle name="Comma 6 4 3 2 3" xfId="5084" xr:uid="{00000000-0005-0000-0000-000076D90000}"/>
    <cellStyle name="Comma 6 4 3 2 3 2" xfId="10445" xr:uid="{00000000-0005-0000-0000-000077D90000}"/>
    <cellStyle name="Comma 6 4 3 2 3 2 2" xfId="23564" xr:uid="{00000000-0005-0000-0000-000078D90000}"/>
    <cellStyle name="Comma 6 4 3 2 3 2 2 2" xfId="54947" xr:uid="{00000000-0005-0000-0000-000079D90000}"/>
    <cellStyle name="Comma 6 4 3 2 3 2 3" xfId="41993" xr:uid="{00000000-0005-0000-0000-00007AD90000}"/>
    <cellStyle name="Comma 6 4 3 2 3 3" xfId="31446" xr:uid="{00000000-0005-0000-0000-00007BD90000}"/>
    <cellStyle name="Comma 6 4 3 2 3 3 2" xfId="62828" xr:uid="{00000000-0005-0000-0000-00007CD90000}"/>
    <cellStyle name="Comma 6 4 3 2 3 4" xfId="15789" xr:uid="{00000000-0005-0000-0000-00007DD90000}"/>
    <cellStyle name="Comma 6 4 3 2 3 4 2" xfId="47174" xr:uid="{00000000-0005-0000-0000-00007ED90000}"/>
    <cellStyle name="Comma 6 4 3 2 3 5" xfId="36729" xr:uid="{00000000-0005-0000-0000-00007FD90000}"/>
    <cellStyle name="Comma 6 4 3 2 4" xfId="7787" xr:uid="{00000000-0005-0000-0000-000080D90000}"/>
    <cellStyle name="Comma 6 4 3 2 4 2" xfId="26191" xr:uid="{00000000-0005-0000-0000-000081D90000}"/>
    <cellStyle name="Comma 6 4 3 2 4 2 2" xfId="57574" xr:uid="{00000000-0005-0000-0000-000082D90000}"/>
    <cellStyle name="Comma 6 4 3 2 4 3" xfId="18418" xr:uid="{00000000-0005-0000-0000-000083D90000}"/>
    <cellStyle name="Comma 6 4 3 2 4 3 2" xfId="49801" xr:uid="{00000000-0005-0000-0000-000084D90000}"/>
    <cellStyle name="Comma 6 4 3 2 4 4" xfId="39361" xr:uid="{00000000-0005-0000-0000-000085D90000}"/>
    <cellStyle name="Comma 6 4 3 2 5" xfId="20937" xr:uid="{00000000-0005-0000-0000-000086D90000}"/>
    <cellStyle name="Comma 6 4 3 2 5 2" xfId="52320" xr:uid="{00000000-0005-0000-0000-000087D90000}"/>
    <cellStyle name="Comma 6 4 3 2 6" xfId="28819" xr:uid="{00000000-0005-0000-0000-000088D90000}"/>
    <cellStyle name="Comma 6 4 3 2 6 2" xfId="60201" xr:uid="{00000000-0005-0000-0000-000089D90000}"/>
    <cellStyle name="Comma 6 4 3 2 7" xfId="13161" xr:uid="{00000000-0005-0000-0000-00008AD90000}"/>
    <cellStyle name="Comma 6 4 3 2 7 2" xfId="44547" xr:uid="{00000000-0005-0000-0000-00008BD90000}"/>
    <cellStyle name="Comma 6 4 3 2 8" xfId="34099" xr:uid="{00000000-0005-0000-0000-00008CD90000}"/>
    <cellStyle name="Comma 6 4 3 3" xfId="2386" xr:uid="{00000000-0005-0000-0000-00008DD90000}"/>
    <cellStyle name="Comma 6 4 3 3 2" xfId="5086" xr:uid="{00000000-0005-0000-0000-00008ED90000}"/>
    <cellStyle name="Comma 6 4 3 3 2 2" xfId="10447" xr:uid="{00000000-0005-0000-0000-00008FD90000}"/>
    <cellStyle name="Comma 6 4 3 3 2 2 2" xfId="23566" xr:uid="{00000000-0005-0000-0000-000090D90000}"/>
    <cellStyle name="Comma 6 4 3 3 2 2 2 2" xfId="54949" xr:uid="{00000000-0005-0000-0000-000091D90000}"/>
    <cellStyle name="Comma 6 4 3 3 2 2 3" xfId="41995" xr:uid="{00000000-0005-0000-0000-000092D90000}"/>
    <cellStyle name="Comma 6 4 3 3 2 3" xfId="31448" xr:uid="{00000000-0005-0000-0000-000093D90000}"/>
    <cellStyle name="Comma 6 4 3 3 2 3 2" xfId="62830" xr:uid="{00000000-0005-0000-0000-000094D90000}"/>
    <cellStyle name="Comma 6 4 3 3 2 4" xfId="15791" xr:uid="{00000000-0005-0000-0000-000095D90000}"/>
    <cellStyle name="Comma 6 4 3 3 2 4 2" xfId="47176" xr:uid="{00000000-0005-0000-0000-000096D90000}"/>
    <cellStyle name="Comma 6 4 3 3 2 5" xfId="36731" xr:uid="{00000000-0005-0000-0000-000097D90000}"/>
    <cellStyle name="Comma 6 4 3 3 3" xfId="7789" xr:uid="{00000000-0005-0000-0000-000098D90000}"/>
    <cellStyle name="Comma 6 4 3 3 3 2" xfId="26193" xr:uid="{00000000-0005-0000-0000-000099D90000}"/>
    <cellStyle name="Comma 6 4 3 3 3 2 2" xfId="57576" xr:uid="{00000000-0005-0000-0000-00009AD90000}"/>
    <cellStyle name="Comma 6 4 3 3 3 3" xfId="18420" xr:uid="{00000000-0005-0000-0000-00009BD90000}"/>
    <cellStyle name="Comma 6 4 3 3 3 3 2" xfId="49803" xr:uid="{00000000-0005-0000-0000-00009CD90000}"/>
    <cellStyle name="Comma 6 4 3 3 3 4" xfId="39363" xr:uid="{00000000-0005-0000-0000-00009DD90000}"/>
    <cellStyle name="Comma 6 4 3 3 4" xfId="20939" xr:uid="{00000000-0005-0000-0000-00009ED90000}"/>
    <cellStyle name="Comma 6 4 3 3 4 2" xfId="52322" xr:uid="{00000000-0005-0000-0000-00009FD90000}"/>
    <cellStyle name="Comma 6 4 3 3 5" xfId="28821" xr:uid="{00000000-0005-0000-0000-0000A0D90000}"/>
    <cellStyle name="Comma 6 4 3 3 5 2" xfId="60203" xr:uid="{00000000-0005-0000-0000-0000A1D90000}"/>
    <cellStyle name="Comma 6 4 3 3 6" xfId="13163" xr:uid="{00000000-0005-0000-0000-0000A2D90000}"/>
    <cellStyle name="Comma 6 4 3 3 6 2" xfId="44549" xr:uid="{00000000-0005-0000-0000-0000A3D90000}"/>
    <cellStyle name="Comma 6 4 3 3 7" xfId="34101" xr:uid="{00000000-0005-0000-0000-0000A4D90000}"/>
    <cellStyle name="Comma 6 4 3 4" xfId="2387" xr:uid="{00000000-0005-0000-0000-0000A5D90000}"/>
    <cellStyle name="Comma 6 4 3 4 2" xfId="5087" xr:uid="{00000000-0005-0000-0000-0000A6D90000}"/>
    <cellStyle name="Comma 6 4 3 4 2 2" xfId="10448" xr:uid="{00000000-0005-0000-0000-0000A7D90000}"/>
    <cellStyle name="Comma 6 4 3 4 2 2 2" xfId="23567" xr:uid="{00000000-0005-0000-0000-0000A8D90000}"/>
    <cellStyle name="Comma 6 4 3 4 2 2 2 2" xfId="54950" xr:uid="{00000000-0005-0000-0000-0000A9D90000}"/>
    <cellStyle name="Comma 6 4 3 4 2 2 3" xfId="41996" xr:uid="{00000000-0005-0000-0000-0000AAD90000}"/>
    <cellStyle name="Comma 6 4 3 4 2 3" xfId="31449" xr:uid="{00000000-0005-0000-0000-0000ABD90000}"/>
    <cellStyle name="Comma 6 4 3 4 2 3 2" xfId="62831" xr:uid="{00000000-0005-0000-0000-0000ACD90000}"/>
    <cellStyle name="Comma 6 4 3 4 2 4" xfId="15792" xr:uid="{00000000-0005-0000-0000-0000ADD90000}"/>
    <cellStyle name="Comma 6 4 3 4 2 4 2" xfId="47177" xr:uid="{00000000-0005-0000-0000-0000AED90000}"/>
    <cellStyle name="Comma 6 4 3 4 2 5" xfId="36732" xr:uid="{00000000-0005-0000-0000-0000AFD90000}"/>
    <cellStyle name="Comma 6 4 3 4 3" xfId="7790" xr:uid="{00000000-0005-0000-0000-0000B0D90000}"/>
    <cellStyle name="Comma 6 4 3 4 3 2" xfId="26194" xr:uid="{00000000-0005-0000-0000-0000B1D90000}"/>
    <cellStyle name="Comma 6 4 3 4 3 2 2" xfId="57577" xr:uid="{00000000-0005-0000-0000-0000B2D90000}"/>
    <cellStyle name="Comma 6 4 3 4 3 3" xfId="18421" xr:uid="{00000000-0005-0000-0000-0000B3D90000}"/>
    <cellStyle name="Comma 6 4 3 4 3 3 2" xfId="49804" xr:uid="{00000000-0005-0000-0000-0000B4D90000}"/>
    <cellStyle name="Comma 6 4 3 4 3 4" xfId="39364" xr:uid="{00000000-0005-0000-0000-0000B5D90000}"/>
    <cellStyle name="Comma 6 4 3 4 4" xfId="20940" xr:uid="{00000000-0005-0000-0000-0000B6D90000}"/>
    <cellStyle name="Comma 6 4 3 4 4 2" xfId="52323" xr:uid="{00000000-0005-0000-0000-0000B7D90000}"/>
    <cellStyle name="Comma 6 4 3 4 5" xfId="28822" xr:uid="{00000000-0005-0000-0000-0000B8D90000}"/>
    <cellStyle name="Comma 6 4 3 4 5 2" xfId="60204" xr:uid="{00000000-0005-0000-0000-0000B9D90000}"/>
    <cellStyle name="Comma 6 4 3 4 6" xfId="13164" xr:uid="{00000000-0005-0000-0000-0000BAD90000}"/>
    <cellStyle name="Comma 6 4 3 4 6 2" xfId="44550" xr:uid="{00000000-0005-0000-0000-0000BBD90000}"/>
    <cellStyle name="Comma 6 4 3 4 7" xfId="34102" xr:uid="{00000000-0005-0000-0000-0000BCD90000}"/>
    <cellStyle name="Comma 6 4 3 5" xfId="5083" xr:uid="{00000000-0005-0000-0000-0000BDD90000}"/>
    <cellStyle name="Comma 6 4 3 5 2" xfId="10444" xr:uid="{00000000-0005-0000-0000-0000BED90000}"/>
    <cellStyle name="Comma 6 4 3 5 2 2" xfId="23563" xr:uid="{00000000-0005-0000-0000-0000BFD90000}"/>
    <cellStyle name="Comma 6 4 3 5 2 2 2" xfId="54946" xr:uid="{00000000-0005-0000-0000-0000C0D90000}"/>
    <cellStyle name="Comma 6 4 3 5 2 3" xfId="41992" xr:uid="{00000000-0005-0000-0000-0000C1D90000}"/>
    <cellStyle name="Comma 6 4 3 5 3" xfId="31445" xr:uid="{00000000-0005-0000-0000-0000C2D90000}"/>
    <cellStyle name="Comma 6 4 3 5 3 2" xfId="62827" xr:uid="{00000000-0005-0000-0000-0000C3D90000}"/>
    <cellStyle name="Comma 6 4 3 5 4" xfId="15788" xr:uid="{00000000-0005-0000-0000-0000C4D90000}"/>
    <cellStyle name="Comma 6 4 3 5 4 2" xfId="47173" xr:uid="{00000000-0005-0000-0000-0000C5D90000}"/>
    <cellStyle name="Comma 6 4 3 5 5" xfId="36728" xr:uid="{00000000-0005-0000-0000-0000C6D90000}"/>
    <cellStyle name="Comma 6 4 3 6" xfId="7786" xr:uid="{00000000-0005-0000-0000-0000C7D90000}"/>
    <cellStyle name="Comma 6 4 3 6 2" xfId="26190" xr:uid="{00000000-0005-0000-0000-0000C8D90000}"/>
    <cellStyle name="Comma 6 4 3 6 2 2" xfId="57573" xr:uid="{00000000-0005-0000-0000-0000C9D90000}"/>
    <cellStyle name="Comma 6 4 3 6 3" xfId="18417" xr:uid="{00000000-0005-0000-0000-0000CAD90000}"/>
    <cellStyle name="Comma 6 4 3 6 3 2" xfId="49800" xr:uid="{00000000-0005-0000-0000-0000CBD90000}"/>
    <cellStyle name="Comma 6 4 3 6 4" xfId="39360" xr:uid="{00000000-0005-0000-0000-0000CCD90000}"/>
    <cellStyle name="Comma 6 4 3 7" xfId="20936" xr:uid="{00000000-0005-0000-0000-0000CDD90000}"/>
    <cellStyle name="Comma 6 4 3 7 2" xfId="52319" xr:uid="{00000000-0005-0000-0000-0000CED90000}"/>
    <cellStyle name="Comma 6 4 3 8" xfId="28818" xr:uid="{00000000-0005-0000-0000-0000CFD90000}"/>
    <cellStyle name="Comma 6 4 3 8 2" xfId="60200" xr:uid="{00000000-0005-0000-0000-0000D0D90000}"/>
    <cellStyle name="Comma 6 4 3 9" xfId="13160" xr:uid="{00000000-0005-0000-0000-0000D1D90000}"/>
    <cellStyle name="Comma 6 4 3 9 2" xfId="44546" xr:uid="{00000000-0005-0000-0000-0000D2D90000}"/>
    <cellStyle name="Comma 6 4 4" xfId="2388" xr:uid="{00000000-0005-0000-0000-0000D3D90000}"/>
    <cellStyle name="Comma 6 4 4 10" xfId="34103" xr:uid="{00000000-0005-0000-0000-0000D4D90000}"/>
    <cellStyle name="Comma 6 4 4 2" xfId="2389" xr:uid="{00000000-0005-0000-0000-0000D5D90000}"/>
    <cellStyle name="Comma 6 4 4 2 2" xfId="2390" xr:uid="{00000000-0005-0000-0000-0000D6D90000}"/>
    <cellStyle name="Comma 6 4 4 2 2 2" xfId="5090" xr:uid="{00000000-0005-0000-0000-0000D7D90000}"/>
    <cellStyle name="Comma 6 4 4 2 2 2 2" xfId="10451" xr:uid="{00000000-0005-0000-0000-0000D8D90000}"/>
    <cellStyle name="Comma 6 4 4 2 2 2 2 2" xfId="23570" xr:uid="{00000000-0005-0000-0000-0000D9D90000}"/>
    <cellStyle name="Comma 6 4 4 2 2 2 2 2 2" xfId="54953" xr:uid="{00000000-0005-0000-0000-0000DAD90000}"/>
    <cellStyle name="Comma 6 4 4 2 2 2 2 3" xfId="41999" xr:uid="{00000000-0005-0000-0000-0000DBD90000}"/>
    <cellStyle name="Comma 6 4 4 2 2 2 3" xfId="31452" xr:uid="{00000000-0005-0000-0000-0000DCD90000}"/>
    <cellStyle name="Comma 6 4 4 2 2 2 3 2" xfId="62834" xr:uid="{00000000-0005-0000-0000-0000DDD90000}"/>
    <cellStyle name="Comma 6 4 4 2 2 2 4" xfId="15795" xr:uid="{00000000-0005-0000-0000-0000DED90000}"/>
    <cellStyle name="Comma 6 4 4 2 2 2 4 2" xfId="47180" xr:uid="{00000000-0005-0000-0000-0000DFD90000}"/>
    <cellStyle name="Comma 6 4 4 2 2 2 5" xfId="36735" xr:uid="{00000000-0005-0000-0000-0000E0D90000}"/>
    <cellStyle name="Comma 6 4 4 2 2 3" xfId="7793" xr:uid="{00000000-0005-0000-0000-0000E1D90000}"/>
    <cellStyle name="Comma 6 4 4 2 2 3 2" xfId="26197" xr:uid="{00000000-0005-0000-0000-0000E2D90000}"/>
    <cellStyle name="Comma 6 4 4 2 2 3 2 2" xfId="57580" xr:uid="{00000000-0005-0000-0000-0000E3D90000}"/>
    <cellStyle name="Comma 6 4 4 2 2 3 3" xfId="18424" xr:uid="{00000000-0005-0000-0000-0000E4D90000}"/>
    <cellStyle name="Comma 6 4 4 2 2 3 3 2" xfId="49807" xr:uid="{00000000-0005-0000-0000-0000E5D90000}"/>
    <cellStyle name="Comma 6 4 4 2 2 3 4" xfId="39367" xr:uid="{00000000-0005-0000-0000-0000E6D90000}"/>
    <cellStyle name="Comma 6 4 4 2 2 4" xfId="20943" xr:uid="{00000000-0005-0000-0000-0000E7D90000}"/>
    <cellStyle name="Comma 6 4 4 2 2 4 2" xfId="52326" xr:uid="{00000000-0005-0000-0000-0000E8D90000}"/>
    <cellStyle name="Comma 6 4 4 2 2 5" xfId="28825" xr:uid="{00000000-0005-0000-0000-0000E9D90000}"/>
    <cellStyle name="Comma 6 4 4 2 2 5 2" xfId="60207" xr:uid="{00000000-0005-0000-0000-0000EAD90000}"/>
    <cellStyle name="Comma 6 4 4 2 2 6" xfId="13167" xr:uid="{00000000-0005-0000-0000-0000EBD90000}"/>
    <cellStyle name="Comma 6 4 4 2 2 6 2" xfId="44553" xr:uid="{00000000-0005-0000-0000-0000ECD90000}"/>
    <cellStyle name="Comma 6 4 4 2 2 7" xfId="34105" xr:uid="{00000000-0005-0000-0000-0000EDD90000}"/>
    <cellStyle name="Comma 6 4 4 2 3" xfId="5089" xr:uid="{00000000-0005-0000-0000-0000EED90000}"/>
    <cellStyle name="Comma 6 4 4 2 3 2" xfId="10450" xr:uid="{00000000-0005-0000-0000-0000EFD90000}"/>
    <cellStyle name="Comma 6 4 4 2 3 2 2" xfId="23569" xr:uid="{00000000-0005-0000-0000-0000F0D90000}"/>
    <cellStyle name="Comma 6 4 4 2 3 2 2 2" xfId="54952" xr:uid="{00000000-0005-0000-0000-0000F1D90000}"/>
    <cellStyle name="Comma 6 4 4 2 3 2 3" xfId="41998" xr:uid="{00000000-0005-0000-0000-0000F2D90000}"/>
    <cellStyle name="Comma 6 4 4 2 3 3" xfId="31451" xr:uid="{00000000-0005-0000-0000-0000F3D90000}"/>
    <cellStyle name="Comma 6 4 4 2 3 3 2" xfId="62833" xr:uid="{00000000-0005-0000-0000-0000F4D90000}"/>
    <cellStyle name="Comma 6 4 4 2 3 4" xfId="15794" xr:uid="{00000000-0005-0000-0000-0000F5D90000}"/>
    <cellStyle name="Comma 6 4 4 2 3 4 2" xfId="47179" xr:uid="{00000000-0005-0000-0000-0000F6D90000}"/>
    <cellStyle name="Comma 6 4 4 2 3 5" xfId="36734" xr:uid="{00000000-0005-0000-0000-0000F7D90000}"/>
    <cellStyle name="Comma 6 4 4 2 4" xfId="7792" xr:uid="{00000000-0005-0000-0000-0000F8D90000}"/>
    <cellStyle name="Comma 6 4 4 2 4 2" xfId="26196" xr:uid="{00000000-0005-0000-0000-0000F9D90000}"/>
    <cellStyle name="Comma 6 4 4 2 4 2 2" xfId="57579" xr:uid="{00000000-0005-0000-0000-0000FAD90000}"/>
    <cellStyle name="Comma 6 4 4 2 4 3" xfId="18423" xr:uid="{00000000-0005-0000-0000-0000FBD90000}"/>
    <cellStyle name="Comma 6 4 4 2 4 3 2" xfId="49806" xr:uid="{00000000-0005-0000-0000-0000FCD90000}"/>
    <cellStyle name="Comma 6 4 4 2 4 4" xfId="39366" xr:uid="{00000000-0005-0000-0000-0000FDD90000}"/>
    <cellStyle name="Comma 6 4 4 2 5" xfId="20942" xr:uid="{00000000-0005-0000-0000-0000FED90000}"/>
    <cellStyle name="Comma 6 4 4 2 5 2" xfId="52325" xr:uid="{00000000-0005-0000-0000-0000FFD90000}"/>
    <cellStyle name="Comma 6 4 4 2 6" xfId="28824" xr:uid="{00000000-0005-0000-0000-000000DA0000}"/>
    <cellStyle name="Comma 6 4 4 2 6 2" xfId="60206" xr:uid="{00000000-0005-0000-0000-000001DA0000}"/>
    <cellStyle name="Comma 6 4 4 2 7" xfId="13166" xr:uid="{00000000-0005-0000-0000-000002DA0000}"/>
    <cellStyle name="Comma 6 4 4 2 7 2" xfId="44552" xr:uid="{00000000-0005-0000-0000-000003DA0000}"/>
    <cellStyle name="Comma 6 4 4 2 8" xfId="34104" xr:uid="{00000000-0005-0000-0000-000004DA0000}"/>
    <cellStyle name="Comma 6 4 4 3" xfId="2391" xr:uid="{00000000-0005-0000-0000-000005DA0000}"/>
    <cellStyle name="Comma 6 4 4 3 2" xfId="5091" xr:uid="{00000000-0005-0000-0000-000006DA0000}"/>
    <cellStyle name="Comma 6 4 4 3 2 2" xfId="10452" xr:uid="{00000000-0005-0000-0000-000007DA0000}"/>
    <cellStyle name="Comma 6 4 4 3 2 2 2" xfId="23571" xr:uid="{00000000-0005-0000-0000-000008DA0000}"/>
    <cellStyle name="Comma 6 4 4 3 2 2 2 2" xfId="54954" xr:uid="{00000000-0005-0000-0000-000009DA0000}"/>
    <cellStyle name="Comma 6 4 4 3 2 2 3" xfId="42000" xr:uid="{00000000-0005-0000-0000-00000ADA0000}"/>
    <cellStyle name="Comma 6 4 4 3 2 3" xfId="31453" xr:uid="{00000000-0005-0000-0000-00000BDA0000}"/>
    <cellStyle name="Comma 6 4 4 3 2 3 2" xfId="62835" xr:uid="{00000000-0005-0000-0000-00000CDA0000}"/>
    <cellStyle name="Comma 6 4 4 3 2 4" xfId="15796" xr:uid="{00000000-0005-0000-0000-00000DDA0000}"/>
    <cellStyle name="Comma 6 4 4 3 2 4 2" xfId="47181" xr:uid="{00000000-0005-0000-0000-00000EDA0000}"/>
    <cellStyle name="Comma 6 4 4 3 2 5" xfId="36736" xr:uid="{00000000-0005-0000-0000-00000FDA0000}"/>
    <cellStyle name="Comma 6 4 4 3 3" xfId="7794" xr:uid="{00000000-0005-0000-0000-000010DA0000}"/>
    <cellStyle name="Comma 6 4 4 3 3 2" xfId="26198" xr:uid="{00000000-0005-0000-0000-000011DA0000}"/>
    <cellStyle name="Comma 6 4 4 3 3 2 2" xfId="57581" xr:uid="{00000000-0005-0000-0000-000012DA0000}"/>
    <cellStyle name="Comma 6 4 4 3 3 3" xfId="18425" xr:uid="{00000000-0005-0000-0000-000013DA0000}"/>
    <cellStyle name="Comma 6 4 4 3 3 3 2" xfId="49808" xr:uid="{00000000-0005-0000-0000-000014DA0000}"/>
    <cellStyle name="Comma 6 4 4 3 3 4" xfId="39368" xr:uid="{00000000-0005-0000-0000-000015DA0000}"/>
    <cellStyle name="Comma 6 4 4 3 4" xfId="20944" xr:uid="{00000000-0005-0000-0000-000016DA0000}"/>
    <cellStyle name="Comma 6 4 4 3 4 2" xfId="52327" xr:uid="{00000000-0005-0000-0000-000017DA0000}"/>
    <cellStyle name="Comma 6 4 4 3 5" xfId="28826" xr:uid="{00000000-0005-0000-0000-000018DA0000}"/>
    <cellStyle name="Comma 6 4 4 3 5 2" xfId="60208" xr:uid="{00000000-0005-0000-0000-000019DA0000}"/>
    <cellStyle name="Comma 6 4 4 3 6" xfId="13168" xr:uid="{00000000-0005-0000-0000-00001ADA0000}"/>
    <cellStyle name="Comma 6 4 4 3 6 2" xfId="44554" xr:uid="{00000000-0005-0000-0000-00001BDA0000}"/>
    <cellStyle name="Comma 6 4 4 3 7" xfId="34106" xr:uid="{00000000-0005-0000-0000-00001CDA0000}"/>
    <cellStyle name="Comma 6 4 4 4" xfId="2392" xr:uid="{00000000-0005-0000-0000-00001DDA0000}"/>
    <cellStyle name="Comma 6 4 4 4 2" xfId="5092" xr:uid="{00000000-0005-0000-0000-00001EDA0000}"/>
    <cellStyle name="Comma 6 4 4 4 2 2" xfId="10453" xr:uid="{00000000-0005-0000-0000-00001FDA0000}"/>
    <cellStyle name="Comma 6 4 4 4 2 2 2" xfId="23572" xr:uid="{00000000-0005-0000-0000-000020DA0000}"/>
    <cellStyle name="Comma 6 4 4 4 2 2 2 2" xfId="54955" xr:uid="{00000000-0005-0000-0000-000021DA0000}"/>
    <cellStyle name="Comma 6 4 4 4 2 2 3" xfId="42001" xr:uid="{00000000-0005-0000-0000-000022DA0000}"/>
    <cellStyle name="Comma 6 4 4 4 2 3" xfId="31454" xr:uid="{00000000-0005-0000-0000-000023DA0000}"/>
    <cellStyle name="Comma 6 4 4 4 2 3 2" xfId="62836" xr:uid="{00000000-0005-0000-0000-000024DA0000}"/>
    <cellStyle name="Comma 6 4 4 4 2 4" xfId="15797" xr:uid="{00000000-0005-0000-0000-000025DA0000}"/>
    <cellStyle name="Comma 6 4 4 4 2 4 2" xfId="47182" xr:uid="{00000000-0005-0000-0000-000026DA0000}"/>
    <cellStyle name="Comma 6 4 4 4 2 5" xfId="36737" xr:uid="{00000000-0005-0000-0000-000027DA0000}"/>
    <cellStyle name="Comma 6 4 4 4 3" xfId="7795" xr:uid="{00000000-0005-0000-0000-000028DA0000}"/>
    <cellStyle name="Comma 6 4 4 4 3 2" xfId="26199" xr:uid="{00000000-0005-0000-0000-000029DA0000}"/>
    <cellStyle name="Comma 6 4 4 4 3 2 2" xfId="57582" xr:uid="{00000000-0005-0000-0000-00002ADA0000}"/>
    <cellStyle name="Comma 6 4 4 4 3 3" xfId="18426" xr:uid="{00000000-0005-0000-0000-00002BDA0000}"/>
    <cellStyle name="Comma 6 4 4 4 3 3 2" xfId="49809" xr:uid="{00000000-0005-0000-0000-00002CDA0000}"/>
    <cellStyle name="Comma 6 4 4 4 3 4" xfId="39369" xr:uid="{00000000-0005-0000-0000-00002DDA0000}"/>
    <cellStyle name="Comma 6 4 4 4 4" xfId="20945" xr:uid="{00000000-0005-0000-0000-00002EDA0000}"/>
    <cellStyle name="Comma 6 4 4 4 4 2" xfId="52328" xr:uid="{00000000-0005-0000-0000-00002FDA0000}"/>
    <cellStyle name="Comma 6 4 4 4 5" xfId="28827" xr:uid="{00000000-0005-0000-0000-000030DA0000}"/>
    <cellStyle name="Comma 6 4 4 4 5 2" xfId="60209" xr:uid="{00000000-0005-0000-0000-000031DA0000}"/>
    <cellStyle name="Comma 6 4 4 4 6" xfId="13169" xr:uid="{00000000-0005-0000-0000-000032DA0000}"/>
    <cellStyle name="Comma 6 4 4 4 6 2" xfId="44555" xr:uid="{00000000-0005-0000-0000-000033DA0000}"/>
    <cellStyle name="Comma 6 4 4 4 7" xfId="34107" xr:uid="{00000000-0005-0000-0000-000034DA0000}"/>
    <cellStyle name="Comma 6 4 4 5" xfId="5088" xr:uid="{00000000-0005-0000-0000-000035DA0000}"/>
    <cellStyle name="Comma 6 4 4 5 2" xfId="10449" xr:uid="{00000000-0005-0000-0000-000036DA0000}"/>
    <cellStyle name="Comma 6 4 4 5 2 2" xfId="23568" xr:uid="{00000000-0005-0000-0000-000037DA0000}"/>
    <cellStyle name="Comma 6 4 4 5 2 2 2" xfId="54951" xr:uid="{00000000-0005-0000-0000-000038DA0000}"/>
    <cellStyle name="Comma 6 4 4 5 2 3" xfId="41997" xr:uid="{00000000-0005-0000-0000-000039DA0000}"/>
    <cellStyle name="Comma 6 4 4 5 3" xfId="31450" xr:uid="{00000000-0005-0000-0000-00003ADA0000}"/>
    <cellStyle name="Comma 6 4 4 5 3 2" xfId="62832" xr:uid="{00000000-0005-0000-0000-00003BDA0000}"/>
    <cellStyle name="Comma 6 4 4 5 4" xfId="15793" xr:uid="{00000000-0005-0000-0000-00003CDA0000}"/>
    <cellStyle name="Comma 6 4 4 5 4 2" xfId="47178" xr:uid="{00000000-0005-0000-0000-00003DDA0000}"/>
    <cellStyle name="Comma 6 4 4 5 5" xfId="36733" xr:uid="{00000000-0005-0000-0000-00003EDA0000}"/>
    <cellStyle name="Comma 6 4 4 6" xfId="7791" xr:uid="{00000000-0005-0000-0000-00003FDA0000}"/>
    <cellStyle name="Comma 6 4 4 6 2" xfId="26195" xr:uid="{00000000-0005-0000-0000-000040DA0000}"/>
    <cellStyle name="Comma 6 4 4 6 2 2" xfId="57578" xr:uid="{00000000-0005-0000-0000-000041DA0000}"/>
    <cellStyle name="Comma 6 4 4 6 3" xfId="18422" xr:uid="{00000000-0005-0000-0000-000042DA0000}"/>
    <cellStyle name="Comma 6 4 4 6 3 2" xfId="49805" xr:uid="{00000000-0005-0000-0000-000043DA0000}"/>
    <cellStyle name="Comma 6 4 4 6 4" xfId="39365" xr:uid="{00000000-0005-0000-0000-000044DA0000}"/>
    <cellStyle name="Comma 6 4 4 7" xfId="20941" xr:uid="{00000000-0005-0000-0000-000045DA0000}"/>
    <cellStyle name="Comma 6 4 4 7 2" xfId="52324" xr:uid="{00000000-0005-0000-0000-000046DA0000}"/>
    <cellStyle name="Comma 6 4 4 8" xfId="28823" xr:uid="{00000000-0005-0000-0000-000047DA0000}"/>
    <cellStyle name="Comma 6 4 4 8 2" xfId="60205" xr:uid="{00000000-0005-0000-0000-000048DA0000}"/>
    <cellStyle name="Comma 6 4 4 9" xfId="13165" xr:uid="{00000000-0005-0000-0000-000049DA0000}"/>
    <cellStyle name="Comma 6 4 4 9 2" xfId="44551" xr:uid="{00000000-0005-0000-0000-00004ADA0000}"/>
    <cellStyle name="Comma 6 4 5" xfId="2393" xr:uid="{00000000-0005-0000-0000-00004BDA0000}"/>
    <cellStyle name="Comma 6 4 5 10" xfId="34108" xr:uid="{00000000-0005-0000-0000-00004CDA0000}"/>
    <cellStyle name="Comma 6 4 5 2" xfId="2394" xr:uid="{00000000-0005-0000-0000-00004DDA0000}"/>
    <cellStyle name="Comma 6 4 5 2 2" xfId="2395" xr:uid="{00000000-0005-0000-0000-00004EDA0000}"/>
    <cellStyle name="Comma 6 4 5 2 2 2" xfId="5095" xr:uid="{00000000-0005-0000-0000-00004FDA0000}"/>
    <cellStyle name="Comma 6 4 5 2 2 2 2" xfId="10456" xr:uid="{00000000-0005-0000-0000-000050DA0000}"/>
    <cellStyle name="Comma 6 4 5 2 2 2 2 2" xfId="23575" xr:uid="{00000000-0005-0000-0000-000051DA0000}"/>
    <cellStyle name="Comma 6 4 5 2 2 2 2 2 2" xfId="54958" xr:uid="{00000000-0005-0000-0000-000052DA0000}"/>
    <cellStyle name="Comma 6 4 5 2 2 2 2 3" xfId="42004" xr:uid="{00000000-0005-0000-0000-000053DA0000}"/>
    <cellStyle name="Comma 6 4 5 2 2 2 3" xfId="31457" xr:uid="{00000000-0005-0000-0000-000054DA0000}"/>
    <cellStyle name="Comma 6 4 5 2 2 2 3 2" xfId="62839" xr:uid="{00000000-0005-0000-0000-000055DA0000}"/>
    <cellStyle name="Comma 6 4 5 2 2 2 4" xfId="15800" xr:uid="{00000000-0005-0000-0000-000056DA0000}"/>
    <cellStyle name="Comma 6 4 5 2 2 2 4 2" xfId="47185" xr:uid="{00000000-0005-0000-0000-000057DA0000}"/>
    <cellStyle name="Comma 6 4 5 2 2 2 5" xfId="36740" xr:uid="{00000000-0005-0000-0000-000058DA0000}"/>
    <cellStyle name="Comma 6 4 5 2 2 3" xfId="7798" xr:uid="{00000000-0005-0000-0000-000059DA0000}"/>
    <cellStyle name="Comma 6 4 5 2 2 3 2" xfId="26202" xr:uid="{00000000-0005-0000-0000-00005ADA0000}"/>
    <cellStyle name="Comma 6 4 5 2 2 3 2 2" xfId="57585" xr:uid="{00000000-0005-0000-0000-00005BDA0000}"/>
    <cellStyle name="Comma 6 4 5 2 2 3 3" xfId="18429" xr:uid="{00000000-0005-0000-0000-00005CDA0000}"/>
    <cellStyle name="Comma 6 4 5 2 2 3 3 2" xfId="49812" xr:uid="{00000000-0005-0000-0000-00005DDA0000}"/>
    <cellStyle name="Comma 6 4 5 2 2 3 4" xfId="39372" xr:uid="{00000000-0005-0000-0000-00005EDA0000}"/>
    <cellStyle name="Comma 6 4 5 2 2 4" xfId="20948" xr:uid="{00000000-0005-0000-0000-00005FDA0000}"/>
    <cellStyle name="Comma 6 4 5 2 2 4 2" xfId="52331" xr:uid="{00000000-0005-0000-0000-000060DA0000}"/>
    <cellStyle name="Comma 6 4 5 2 2 5" xfId="28830" xr:uid="{00000000-0005-0000-0000-000061DA0000}"/>
    <cellStyle name="Comma 6 4 5 2 2 5 2" xfId="60212" xr:uid="{00000000-0005-0000-0000-000062DA0000}"/>
    <cellStyle name="Comma 6 4 5 2 2 6" xfId="13172" xr:uid="{00000000-0005-0000-0000-000063DA0000}"/>
    <cellStyle name="Comma 6 4 5 2 2 6 2" xfId="44558" xr:uid="{00000000-0005-0000-0000-000064DA0000}"/>
    <cellStyle name="Comma 6 4 5 2 2 7" xfId="34110" xr:uid="{00000000-0005-0000-0000-000065DA0000}"/>
    <cellStyle name="Comma 6 4 5 2 3" xfId="5094" xr:uid="{00000000-0005-0000-0000-000066DA0000}"/>
    <cellStyle name="Comma 6 4 5 2 3 2" xfId="10455" xr:uid="{00000000-0005-0000-0000-000067DA0000}"/>
    <cellStyle name="Comma 6 4 5 2 3 2 2" xfId="23574" xr:uid="{00000000-0005-0000-0000-000068DA0000}"/>
    <cellStyle name="Comma 6 4 5 2 3 2 2 2" xfId="54957" xr:uid="{00000000-0005-0000-0000-000069DA0000}"/>
    <cellStyle name="Comma 6 4 5 2 3 2 3" xfId="42003" xr:uid="{00000000-0005-0000-0000-00006ADA0000}"/>
    <cellStyle name="Comma 6 4 5 2 3 3" xfId="31456" xr:uid="{00000000-0005-0000-0000-00006BDA0000}"/>
    <cellStyle name="Comma 6 4 5 2 3 3 2" xfId="62838" xr:uid="{00000000-0005-0000-0000-00006CDA0000}"/>
    <cellStyle name="Comma 6 4 5 2 3 4" xfId="15799" xr:uid="{00000000-0005-0000-0000-00006DDA0000}"/>
    <cellStyle name="Comma 6 4 5 2 3 4 2" xfId="47184" xr:uid="{00000000-0005-0000-0000-00006EDA0000}"/>
    <cellStyle name="Comma 6 4 5 2 3 5" xfId="36739" xr:uid="{00000000-0005-0000-0000-00006FDA0000}"/>
    <cellStyle name="Comma 6 4 5 2 4" xfId="7797" xr:uid="{00000000-0005-0000-0000-000070DA0000}"/>
    <cellStyle name="Comma 6 4 5 2 4 2" xfId="26201" xr:uid="{00000000-0005-0000-0000-000071DA0000}"/>
    <cellStyle name="Comma 6 4 5 2 4 2 2" xfId="57584" xr:uid="{00000000-0005-0000-0000-000072DA0000}"/>
    <cellStyle name="Comma 6 4 5 2 4 3" xfId="18428" xr:uid="{00000000-0005-0000-0000-000073DA0000}"/>
    <cellStyle name="Comma 6 4 5 2 4 3 2" xfId="49811" xr:uid="{00000000-0005-0000-0000-000074DA0000}"/>
    <cellStyle name="Comma 6 4 5 2 4 4" xfId="39371" xr:uid="{00000000-0005-0000-0000-000075DA0000}"/>
    <cellStyle name="Comma 6 4 5 2 5" xfId="20947" xr:uid="{00000000-0005-0000-0000-000076DA0000}"/>
    <cellStyle name="Comma 6 4 5 2 5 2" xfId="52330" xr:uid="{00000000-0005-0000-0000-000077DA0000}"/>
    <cellStyle name="Comma 6 4 5 2 6" xfId="28829" xr:uid="{00000000-0005-0000-0000-000078DA0000}"/>
    <cellStyle name="Comma 6 4 5 2 6 2" xfId="60211" xr:uid="{00000000-0005-0000-0000-000079DA0000}"/>
    <cellStyle name="Comma 6 4 5 2 7" xfId="13171" xr:uid="{00000000-0005-0000-0000-00007ADA0000}"/>
    <cellStyle name="Comma 6 4 5 2 7 2" xfId="44557" xr:uid="{00000000-0005-0000-0000-00007BDA0000}"/>
    <cellStyle name="Comma 6 4 5 2 8" xfId="34109" xr:uid="{00000000-0005-0000-0000-00007CDA0000}"/>
    <cellStyle name="Comma 6 4 5 3" xfId="2396" xr:uid="{00000000-0005-0000-0000-00007DDA0000}"/>
    <cellStyle name="Comma 6 4 5 3 2" xfId="5096" xr:uid="{00000000-0005-0000-0000-00007EDA0000}"/>
    <cellStyle name="Comma 6 4 5 3 2 2" xfId="10457" xr:uid="{00000000-0005-0000-0000-00007FDA0000}"/>
    <cellStyle name="Comma 6 4 5 3 2 2 2" xfId="23576" xr:uid="{00000000-0005-0000-0000-000080DA0000}"/>
    <cellStyle name="Comma 6 4 5 3 2 2 2 2" xfId="54959" xr:uid="{00000000-0005-0000-0000-000081DA0000}"/>
    <cellStyle name="Comma 6 4 5 3 2 2 3" xfId="42005" xr:uid="{00000000-0005-0000-0000-000082DA0000}"/>
    <cellStyle name="Comma 6 4 5 3 2 3" xfId="31458" xr:uid="{00000000-0005-0000-0000-000083DA0000}"/>
    <cellStyle name="Comma 6 4 5 3 2 3 2" xfId="62840" xr:uid="{00000000-0005-0000-0000-000084DA0000}"/>
    <cellStyle name="Comma 6 4 5 3 2 4" xfId="15801" xr:uid="{00000000-0005-0000-0000-000085DA0000}"/>
    <cellStyle name="Comma 6 4 5 3 2 4 2" xfId="47186" xr:uid="{00000000-0005-0000-0000-000086DA0000}"/>
    <cellStyle name="Comma 6 4 5 3 2 5" xfId="36741" xr:uid="{00000000-0005-0000-0000-000087DA0000}"/>
    <cellStyle name="Comma 6 4 5 3 3" xfId="7799" xr:uid="{00000000-0005-0000-0000-000088DA0000}"/>
    <cellStyle name="Comma 6 4 5 3 3 2" xfId="26203" xr:uid="{00000000-0005-0000-0000-000089DA0000}"/>
    <cellStyle name="Comma 6 4 5 3 3 2 2" xfId="57586" xr:uid="{00000000-0005-0000-0000-00008ADA0000}"/>
    <cellStyle name="Comma 6 4 5 3 3 3" xfId="18430" xr:uid="{00000000-0005-0000-0000-00008BDA0000}"/>
    <cellStyle name="Comma 6 4 5 3 3 3 2" xfId="49813" xr:uid="{00000000-0005-0000-0000-00008CDA0000}"/>
    <cellStyle name="Comma 6 4 5 3 3 4" xfId="39373" xr:uid="{00000000-0005-0000-0000-00008DDA0000}"/>
    <cellStyle name="Comma 6 4 5 3 4" xfId="20949" xr:uid="{00000000-0005-0000-0000-00008EDA0000}"/>
    <cellStyle name="Comma 6 4 5 3 4 2" xfId="52332" xr:uid="{00000000-0005-0000-0000-00008FDA0000}"/>
    <cellStyle name="Comma 6 4 5 3 5" xfId="28831" xr:uid="{00000000-0005-0000-0000-000090DA0000}"/>
    <cellStyle name="Comma 6 4 5 3 5 2" xfId="60213" xr:uid="{00000000-0005-0000-0000-000091DA0000}"/>
    <cellStyle name="Comma 6 4 5 3 6" xfId="13173" xr:uid="{00000000-0005-0000-0000-000092DA0000}"/>
    <cellStyle name="Comma 6 4 5 3 6 2" xfId="44559" xr:uid="{00000000-0005-0000-0000-000093DA0000}"/>
    <cellStyle name="Comma 6 4 5 3 7" xfId="34111" xr:uid="{00000000-0005-0000-0000-000094DA0000}"/>
    <cellStyle name="Comma 6 4 5 4" xfId="2397" xr:uid="{00000000-0005-0000-0000-000095DA0000}"/>
    <cellStyle name="Comma 6 4 5 4 2" xfId="5097" xr:uid="{00000000-0005-0000-0000-000096DA0000}"/>
    <cellStyle name="Comma 6 4 5 4 2 2" xfId="10458" xr:uid="{00000000-0005-0000-0000-000097DA0000}"/>
    <cellStyle name="Comma 6 4 5 4 2 2 2" xfId="23577" xr:uid="{00000000-0005-0000-0000-000098DA0000}"/>
    <cellStyle name="Comma 6 4 5 4 2 2 2 2" xfId="54960" xr:uid="{00000000-0005-0000-0000-000099DA0000}"/>
    <cellStyle name="Comma 6 4 5 4 2 2 3" xfId="42006" xr:uid="{00000000-0005-0000-0000-00009ADA0000}"/>
    <cellStyle name="Comma 6 4 5 4 2 3" xfId="31459" xr:uid="{00000000-0005-0000-0000-00009BDA0000}"/>
    <cellStyle name="Comma 6 4 5 4 2 3 2" xfId="62841" xr:uid="{00000000-0005-0000-0000-00009CDA0000}"/>
    <cellStyle name="Comma 6 4 5 4 2 4" xfId="15802" xr:uid="{00000000-0005-0000-0000-00009DDA0000}"/>
    <cellStyle name="Comma 6 4 5 4 2 4 2" xfId="47187" xr:uid="{00000000-0005-0000-0000-00009EDA0000}"/>
    <cellStyle name="Comma 6 4 5 4 2 5" xfId="36742" xr:uid="{00000000-0005-0000-0000-00009FDA0000}"/>
    <cellStyle name="Comma 6 4 5 4 3" xfId="7800" xr:uid="{00000000-0005-0000-0000-0000A0DA0000}"/>
    <cellStyle name="Comma 6 4 5 4 3 2" xfId="26204" xr:uid="{00000000-0005-0000-0000-0000A1DA0000}"/>
    <cellStyle name="Comma 6 4 5 4 3 2 2" xfId="57587" xr:uid="{00000000-0005-0000-0000-0000A2DA0000}"/>
    <cellStyle name="Comma 6 4 5 4 3 3" xfId="18431" xr:uid="{00000000-0005-0000-0000-0000A3DA0000}"/>
    <cellStyle name="Comma 6 4 5 4 3 3 2" xfId="49814" xr:uid="{00000000-0005-0000-0000-0000A4DA0000}"/>
    <cellStyle name="Comma 6 4 5 4 3 4" xfId="39374" xr:uid="{00000000-0005-0000-0000-0000A5DA0000}"/>
    <cellStyle name="Comma 6 4 5 4 4" xfId="20950" xr:uid="{00000000-0005-0000-0000-0000A6DA0000}"/>
    <cellStyle name="Comma 6 4 5 4 4 2" xfId="52333" xr:uid="{00000000-0005-0000-0000-0000A7DA0000}"/>
    <cellStyle name="Comma 6 4 5 4 5" xfId="28832" xr:uid="{00000000-0005-0000-0000-0000A8DA0000}"/>
    <cellStyle name="Comma 6 4 5 4 5 2" xfId="60214" xr:uid="{00000000-0005-0000-0000-0000A9DA0000}"/>
    <cellStyle name="Comma 6 4 5 4 6" xfId="13174" xr:uid="{00000000-0005-0000-0000-0000AADA0000}"/>
    <cellStyle name="Comma 6 4 5 4 6 2" xfId="44560" xr:uid="{00000000-0005-0000-0000-0000ABDA0000}"/>
    <cellStyle name="Comma 6 4 5 4 7" xfId="34112" xr:uid="{00000000-0005-0000-0000-0000ACDA0000}"/>
    <cellStyle name="Comma 6 4 5 5" xfId="5093" xr:uid="{00000000-0005-0000-0000-0000ADDA0000}"/>
    <cellStyle name="Comma 6 4 5 5 2" xfId="10454" xr:uid="{00000000-0005-0000-0000-0000AEDA0000}"/>
    <cellStyle name="Comma 6 4 5 5 2 2" xfId="23573" xr:uid="{00000000-0005-0000-0000-0000AFDA0000}"/>
    <cellStyle name="Comma 6 4 5 5 2 2 2" xfId="54956" xr:uid="{00000000-0005-0000-0000-0000B0DA0000}"/>
    <cellStyle name="Comma 6 4 5 5 2 3" xfId="42002" xr:uid="{00000000-0005-0000-0000-0000B1DA0000}"/>
    <cellStyle name="Comma 6 4 5 5 3" xfId="31455" xr:uid="{00000000-0005-0000-0000-0000B2DA0000}"/>
    <cellStyle name="Comma 6 4 5 5 3 2" xfId="62837" xr:uid="{00000000-0005-0000-0000-0000B3DA0000}"/>
    <cellStyle name="Comma 6 4 5 5 4" xfId="15798" xr:uid="{00000000-0005-0000-0000-0000B4DA0000}"/>
    <cellStyle name="Comma 6 4 5 5 4 2" xfId="47183" xr:uid="{00000000-0005-0000-0000-0000B5DA0000}"/>
    <cellStyle name="Comma 6 4 5 5 5" xfId="36738" xr:uid="{00000000-0005-0000-0000-0000B6DA0000}"/>
    <cellStyle name="Comma 6 4 5 6" xfId="7796" xr:uid="{00000000-0005-0000-0000-0000B7DA0000}"/>
    <cellStyle name="Comma 6 4 5 6 2" xfId="26200" xr:uid="{00000000-0005-0000-0000-0000B8DA0000}"/>
    <cellStyle name="Comma 6 4 5 6 2 2" xfId="57583" xr:uid="{00000000-0005-0000-0000-0000B9DA0000}"/>
    <cellStyle name="Comma 6 4 5 6 3" xfId="18427" xr:uid="{00000000-0005-0000-0000-0000BADA0000}"/>
    <cellStyle name="Comma 6 4 5 6 3 2" xfId="49810" xr:uid="{00000000-0005-0000-0000-0000BBDA0000}"/>
    <cellStyle name="Comma 6 4 5 6 4" xfId="39370" xr:uid="{00000000-0005-0000-0000-0000BCDA0000}"/>
    <cellStyle name="Comma 6 4 5 7" xfId="20946" xr:uid="{00000000-0005-0000-0000-0000BDDA0000}"/>
    <cellStyle name="Comma 6 4 5 7 2" xfId="52329" xr:uid="{00000000-0005-0000-0000-0000BEDA0000}"/>
    <cellStyle name="Comma 6 4 5 8" xfId="28828" xr:uid="{00000000-0005-0000-0000-0000BFDA0000}"/>
    <cellStyle name="Comma 6 4 5 8 2" xfId="60210" xr:uid="{00000000-0005-0000-0000-0000C0DA0000}"/>
    <cellStyle name="Comma 6 4 5 9" xfId="13170" xr:uid="{00000000-0005-0000-0000-0000C1DA0000}"/>
    <cellStyle name="Comma 6 4 5 9 2" xfId="44556" xr:uid="{00000000-0005-0000-0000-0000C2DA0000}"/>
    <cellStyle name="Comma 6 4 6" xfId="2398" xr:uid="{00000000-0005-0000-0000-0000C3DA0000}"/>
    <cellStyle name="Comma 6 4 6 10" xfId="34113" xr:uid="{00000000-0005-0000-0000-0000C4DA0000}"/>
    <cellStyle name="Comma 6 4 6 2" xfId="2399" xr:uid="{00000000-0005-0000-0000-0000C5DA0000}"/>
    <cellStyle name="Comma 6 4 6 2 2" xfId="2400" xr:uid="{00000000-0005-0000-0000-0000C6DA0000}"/>
    <cellStyle name="Comma 6 4 6 2 2 2" xfId="5100" xr:uid="{00000000-0005-0000-0000-0000C7DA0000}"/>
    <cellStyle name="Comma 6 4 6 2 2 2 2" xfId="10461" xr:uid="{00000000-0005-0000-0000-0000C8DA0000}"/>
    <cellStyle name="Comma 6 4 6 2 2 2 2 2" xfId="23580" xr:uid="{00000000-0005-0000-0000-0000C9DA0000}"/>
    <cellStyle name="Comma 6 4 6 2 2 2 2 2 2" xfId="54963" xr:uid="{00000000-0005-0000-0000-0000CADA0000}"/>
    <cellStyle name="Comma 6 4 6 2 2 2 2 3" xfId="42009" xr:uid="{00000000-0005-0000-0000-0000CBDA0000}"/>
    <cellStyle name="Comma 6 4 6 2 2 2 3" xfId="31462" xr:uid="{00000000-0005-0000-0000-0000CCDA0000}"/>
    <cellStyle name="Comma 6 4 6 2 2 2 3 2" xfId="62844" xr:uid="{00000000-0005-0000-0000-0000CDDA0000}"/>
    <cellStyle name="Comma 6 4 6 2 2 2 4" xfId="15805" xr:uid="{00000000-0005-0000-0000-0000CEDA0000}"/>
    <cellStyle name="Comma 6 4 6 2 2 2 4 2" xfId="47190" xr:uid="{00000000-0005-0000-0000-0000CFDA0000}"/>
    <cellStyle name="Comma 6 4 6 2 2 2 5" xfId="36745" xr:uid="{00000000-0005-0000-0000-0000D0DA0000}"/>
    <cellStyle name="Comma 6 4 6 2 2 3" xfId="7803" xr:uid="{00000000-0005-0000-0000-0000D1DA0000}"/>
    <cellStyle name="Comma 6 4 6 2 2 3 2" xfId="26207" xr:uid="{00000000-0005-0000-0000-0000D2DA0000}"/>
    <cellStyle name="Comma 6 4 6 2 2 3 2 2" xfId="57590" xr:uid="{00000000-0005-0000-0000-0000D3DA0000}"/>
    <cellStyle name="Comma 6 4 6 2 2 3 3" xfId="18434" xr:uid="{00000000-0005-0000-0000-0000D4DA0000}"/>
    <cellStyle name="Comma 6 4 6 2 2 3 3 2" xfId="49817" xr:uid="{00000000-0005-0000-0000-0000D5DA0000}"/>
    <cellStyle name="Comma 6 4 6 2 2 3 4" xfId="39377" xr:uid="{00000000-0005-0000-0000-0000D6DA0000}"/>
    <cellStyle name="Comma 6 4 6 2 2 4" xfId="20953" xr:uid="{00000000-0005-0000-0000-0000D7DA0000}"/>
    <cellStyle name="Comma 6 4 6 2 2 4 2" xfId="52336" xr:uid="{00000000-0005-0000-0000-0000D8DA0000}"/>
    <cellStyle name="Comma 6 4 6 2 2 5" xfId="28835" xr:uid="{00000000-0005-0000-0000-0000D9DA0000}"/>
    <cellStyle name="Comma 6 4 6 2 2 5 2" xfId="60217" xr:uid="{00000000-0005-0000-0000-0000DADA0000}"/>
    <cellStyle name="Comma 6 4 6 2 2 6" xfId="13177" xr:uid="{00000000-0005-0000-0000-0000DBDA0000}"/>
    <cellStyle name="Comma 6 4 6 2 2 6 2" xfId="44563" xr:uid="{00000000-0005-0000-0000-0000DCDA0000}"/>
    <cellStyle name="Comma 6 4 6 2 2 7" xfId="34115" xr:uid="{00000000-0005-0000-0000-0000DDDA0000}"/>
    <cellStyle name="Comma 6 4 6 2 3" xfId="5099" xr:uid="{00000000-0005-0000-0000-0000DEDA0000}"/>
    <cellStyle name="Comma 6 4 6 2 3 2" xfId="10460" xr:uid="{00000000-0005-0000-0000-0000DFDA0000}"/>
    <cellStyle name="Comma 6 4 6 2 3 2 2" xfId="23579" xr:uid="{00000000-0005-0000-0000-0000E0DA0000}"/>
    <cellStyle name="Comma 6 4 6 2 3 2 2 2" xfId="54962" xr:uid="{00000000-0005-0000-0000-0000E1DA0000}"/>
    <cellStyle name="Comma 6 4 6 2 3 2 3" xfId="42008" xr:uid="{00000000-0005-0000-0000-0000E2DA0000}"/>
    <cellStyle name="Comma 6 4 6 2 3 3" xfId="31461" xr:uid="{00000000-0005-0000-0000-0000E3DA0000}"/>
    <cellStyle name="Comma 6 4 6 2 3 3 2" xfId="62843" xr:uid="{00000000-0005-0000-0000-0000E4DA0000}"/>
    <cellStyle name="Comma 6 4 6 2 3 4" xfId="15804" xr:uid="{00000000-0005-0000-0000-0000E5DA0000}"/>
    <cellStyle name="Comma 6 4 6 2 3 4 2" xfId="47189" xr:uid="{00000000-0005-0000-0000-0000E6DA0000}"/>
    <cellStyle name="Comma 6 4 6 2 3 5" xfId="36744" xr:uid="{00000000-0005-0000-0000-0000E7DA0000}"/>
    <cellStyle name="Comma 6 4 6 2 4" xfId="7802" xr:uid="{00000000-0005-0000-0000-0000E8DA0000}"/>
    <cellStyle name="Comma 6 4 6 2 4 2" xfId="26206" xr:uid="{00000000-0005-0000-0000-0000E9DA0000}"/>
    <cellStyle name="Comma 6 4 6 2 4 2 2" xfId="57589" xr:uid="{00000000-0005-0000-0000-0000EADA0000}"/>
    <cellStyle name="Comma 6 4 6 2 4 3" xfId="18433" xr:uid="{00000000-0005-0000-0000-0000EBDA0000}"/>
    <cellStyle name="Comma 6 4 6 2 4 3 2" xfId="49816" xr:uid="{00000000-0005-0000-0000-0000ECDA0000}"/>
    <cellStyle name="Comma 6 4 6 2 4 4" xfId="39376" xr:uid="{00000000-0005-0000-0000-0000EDDA0000}"/>
    <cellStyle name="Comma 6 4 6 2 5" xfId="20952" xr:uid="{00000000-0005-0000-0000-0000EEDA0000}"/>
    <cellStyle name="Comma 6 4 6 2 5 2" xfId="52335" xr:uid="{00000000-0005-0000-0000-0000EFDA0000}"/>
    <cellStyle name="Comma 6 4 6 2 6" xfId="28834" xr:uid="{00000000-0005-0000-0000-0000F0DA0000}"/>
    <cellStyle name="Comma 6 4 6 2 6 2" xfId="60216" xr:uid="{00000000-0005-0000-0000-0000F1DA0000}"/>
    <cellStyle name="Comma 6 4 6 2 7" xfId="13176" xr:uid="{00000000-0005-0000-0000-0000F2DA0000}"/>
    <cellStyle name="Comma 6 4 6 2 7 2" xfId="44562" xr:uid="{00000000-0005-0000-0000-0000F3DA0000}"/>
    <cellStyle name="Comma 6 4 6 2 8" xfId="34114" xr:uid="{00000000-0005-0000-0000-0000F4DA0000}"/>
    <cellStyle name="Comma 6 4 6 3" xfId="2401" xr:uid="{00000000-0005-0000-0000-0000F5DA0000}"/>
    <cellStyle name="Comma 6 4 6 3 2" xfId="5101" xr:uid="{00000000-0005-0000-0000-0000F6DA0000}"/>
    <cellStyle name="Comma 6 4 6 3 2 2" xfId="10462" xr:uid="{00000000-0005-0000-0000-0000F7DA0000}"/>
    <cellStyle name="Comma 6 4 6 3 2 2 2" xfId="23581" xr:uid="{00000000-0005-0000-0000-0000F8DA0000}"/>
    <cellStyle name="Comma 6 4 6 3 2 2 2 2" xfId="54964" xr:uid="{00000000-0005-0000-0000-0000F9DA0000}"/>
    <cellStyle name="Comma 6 4 6 3 2 2 3" xfId="42010" xr:uid="{00000000-0005-0000-0000-0000FADA0000}"/>
    <cellStyle name="Comma 6 4 6 3 2 3" xfId="31463" xr:uid="{00000000-0005-0000-0000-0000FBDA0000}"/>
    <cellStyle name="Comma 6 4 6 3 2 3 2" xfId="62845" xr:uid="{00000000-0005-0000-0000-0000FCDA0000}"/>
    <cellStyle name="Comma 6 4 6 3 2 4" xfId="15806" xr:uid="{00000000-0005-0000-0000-0000FDDA0000}"/>
    <cellStyle name="Comma 6 4 6 3 2 4 2" xfId="47191" xr:uid="{00000000-0005-0000-0000-0000FEDA0000}"/>
    <cellStyle name="Comma 6 4 6 3 2 5" xfId="36746" xr:uid="{00000000-0005-0000-0000-0000FFDA0000}"/>
    <cellStyle name="Comma 6 4 6 3 3" xfId="7804" xr:uid="{00000000-0005-0000-0000-000000DB0000}"/>
    <cellStyle name="Comma 6 4 6 3 3 2" xfId="26208" xr:uid="{00000000-0005-0000-0000-000001DB0000}"/>
    <cellStyle name="Comma 6 4 6 3 3 2 2" xfId="57591" xr:uid="{00000000-0005-0000-0000-000002DB0000}"/>
    <cellStyle name="Comma 6 4 6 3 3 3" xfId="18435" xr:uid="{00000000-0005-0000-0000-000003DB0000}"/>
    <cellStyle name="Comma 6 4 6 3 3 3 2" xfId="49818" xr:uid="{00000000-0005-0000-0000-000004DB0000}"/>
    <cellStyle name="Comma 6 4 6 3 3 4" xfId="39378" xr:uid="{00000000-0005-0000-0000-000005DB0000}"/>
    <cellStyle name="Comma 6 4 6 3 4" xfId="20954" xr:uid="{00000000-0005-0000-0000-000006DB0000}"/>
    <cellStyle name="Comma 6 4 6 3 4 2" xfId="52337" xr:uid="{00000000-0005-0000-0000-000007DB0000}"/>
    <cellStyle name="Comma 6 4 6 3 5" xfId="28836" xr:uid="{00000000-0005-0000-0000-000008DB0000}"/>
    <cellStyle name="Comma 6 4 6 3 5 2" xfId="60218" xr:uid="{00000000-0005-0000-0000-000009DB0000}"/>
    <cellStyle name="Comma 6 4 6 3 6" xfId="13178" xr:uid="{00000000-0005-0000-0000-00000ADB0000}"/>
    <cellStyle name="Comma 6 4 6 3 6 2" xfId="44564" xr:uid="{00000000-0005-0000-0000-00000BDB0000}"/>
    <cellStyle name="Comma 6 4 6 3 7" xfId="34116" xr:uid="{00000000-0005-0000-0000-00000CDB0000}"/>
    <cellStyle name="Comma 6 4 6 4" xfId="2402" xr:uid="{00000000-0005-0000-0000-00000DDB0000}"/>
    <cellStyle name="Comma 6 4 6 4 2" xfId="5102" xr:uid="{00000000-0005-0000-0000-00000EDB0000}"/>
    <cellStyle name="Comma 6 4 6 4 2 2" xfId="10463" xr:uid="{00000000-0005-0000-0000-00000FDB0000}"/>
    <cellStyle name="Comma 6 4 6 4 2 2 2" xfId="23582" xr:uid="{00000000-0005-0000-0000-000010DB0000}"/>
    <cellStyle name="Comma 6 4 6 4 2 2 2 2" xfId="54965" xr:uid="{00000000-0005-0000-0000-000011DB0000}"/>
    <cellStyle name="Comma 6 4 6 4 2 2 3" xfId="42011" xr:uid="{00000000-0005-0000-0000-000012DB0000}"/>
    <cellStyle name="Comma 6 4 6 4 2 3" xfId="31464" xr:uid="{00000000-0005-0000-0000-000013DB0000}"/>
    <cellStyle name="Comma 6 4 6 4 2 3 2" xfId="62846" xr:uid="{00000000-0005-0000-0000-000014DB0000}"/>
    <cellStyle name="Comma 6 4 6 4 2 4" xfId="15807" xr:uid="{00000000-0005-0000-0000-000015DB0000}"/>
    <cellStyle name="Comma 6 4 6 4 2 4 2" xfId="47192" xr:uid="{00000000-0005-0000-0000-000016DB0000}"/>
    <cellStyle name="Comma 6 4 6 4 2 5" xfId="36747" xr:uid="{00000000-0005-0000-0000-000017DB0000}"/>
    <cellStyle name="Comma 6 4 6 4 3" xfId="7805" xr:uid="{00000000-0005-0000-0000-000018DB0000}"/>
    <cellStyle name="Comma 6 4 6 4 3 2" xfId="26209" xr:uid="{00000000-0005-0000-0000-000019DB0000}"/>
    <cellStyle name="Comma 6 4 6 4 3 2 2" xfId="57592" xr:uid="{00000000-0005-0000-0000-00001ADB0000}"/>
    <cellStyle name="Comma 6 4 6 4 3 3" xfId="18436" xr:uid="{00000000-0005-0000-0000-00001BDB0000}"/>
    <cellStyle name="Comma 6 4 6 4 3 3 2" xfId="49819" xr:uid="{00000000-0005-0000-0000-00001CDB0000}"/>
    <cellStyle name="Comma 6 4 6 4 3 4" xfId="39379" xr:uid="{00000000-0005-0000-0000-00001DDB0000}"/>
    <cellStyle name="Comma 6 4 6 4 4" xfId="20955" xr:uid="{00000000-0005-0000-0000-00001EDB0000}"/>
    <cellStyle name="Comma 6 4 6 4 4 2" xfId="52338" xr:uid="{00000000-0005-0000-0000-00001FDB0000}"/>
    <cellStyle name="Comma 6 4 6 4 5" xfId="28837" xr:uid="{00000000-0005-0000-0000-000020DB0000}"/>
    <cellStyle name="Comma 6 4 6 4 5 2" xfId="60219" xr:uid="{00000000-0005-0000-0000-000021DB0000}"/>
    <cellStyle name="Comma 6 4 6 4 6" xfId="13179" xr:uid="{00000000-0005-0000-0000-000022DB0000}"/>
    <cellStyle name="Comma 6 4 6 4 6 2" xfId="44565" xr:uid="{00000000-0005-0000-0000-000023DB0000}"/>
    <cellStyle name="Comma 6 4 6 4 7" xfId="34117" xr:uid="{00000000-0005-0000-0000-000024DB0000}"/>
    <cellStyle name="Comma 6 4 6 5" xfId="5098" xr:uid="{00000000-0005-0000-0000-000025DB0000}"/>
    <cellStyle name="Comma 6 4 6 5 2" xfId="10459" xr:uid="{00000000-0005-0000-0000-000026DB0000}"/>
    <cellStyle name="Comma 6 4 6 5 2 2" xfId="23578" xr:uid="{00000000-0005-0000-0000-000027DB0000}"/>
    <cellStyle name="Comma 6 4 6 5 2 2 2" xfId="54961" xr:uid="{00000000-0005-0000-0000-000028DB0000}"/>
    <cellStyle name="Comma 6 4 6 5 2 3" xfId="42007" xr:uid="{00000000-0005-0000-0000-000029DB0000}"/>
    <cellStyle name="Comma 6 4 6 5 3" xfId="31460" xr:uid="{00000000-0005-0000-0000-00002ADB0000}"/>
    <cellStyle name="Comma 6 4 6 5 3 2" xfId="62842" xr:uid="{00000000-0005-0000-0000-00002BDB0000}"/>
    <cellStyle name="Comma 6 4 6 5 4" xfId="15803" xr:uid="{00000000-0005-0000-0000-00002CDB0000}"/>
    <cellStyle name="Comma 6 4 6 5 4 2" xfId="47188" xr:uid="{00000000-0005-0000-0000-00002DDB0000}"/>
    <cellStyle name="Comma 6 4 6 5 5" xfId="36743" xr:uid="{00000000-0005-0000-0000-00002EDB0000}"/>
    <cellStyle name="Comma 6 4 6 6" xfId="7801" xr:uid="{00000000-0005-0000-0000-00002FDB0000}"/>
    <cellStyle name="Comma 6 4 6 6 2" xfId="26205" xr:uid="{00000000-0005-0000-0000-000030DB0000}"/>
    <cellStyle name="Comma 6 4 6 6 2 2" xfId="57588" xr:uid="{00000000-0005-0000-0000-000031DB0000}"/>
    <cellStyle name="Comma 6 4 6 6 3" xfId="18432" xr:uid="{00000000-0005-0000-0000-000032DB0000}"/>
    <cellStyle name="Comma 6 4 6 6 3 2" xfId="49815" xr:uid="{00000000-0005-0000-0000-000033DB0000}"/>
    <cellStyle name="Comma 6 4 6 6 4" xfId="39375" xr:uid="{00000000-0005-0000-0000-000034DB0000}"/>
    <cellStyle name="Comma 6 4 6 7" xfId="20951" xr:uid="{00000000-0005-0000-0000-000035DB0000}"/>
    <cellStyle name="Comma 6 4 6 7 2" xfId="52334" xr:uid="{00000000-0005-0000-0000-000036DB0000}"/>
    <cellStyle name="Comma 6 4 6 8" xfId="28833" xr:uid="{00000000-0005-0000-0000-000037DB0000}"/>
    <cellStyle name="Comma 6 4 6 8 2" xfId="60215" xr:uid="{00000000-0005-0000-0000-000038DB0000}"/>
    <cellStyle name="Comma 6 4 6 9" xfId="13175" xr:uid="{00000000-0005-0000-0000-000039DB0000}"/>
    <cellStyle name="Comma 6 4 6 9 2" xfId="44561" xr:uid="{00000000-0005-0000-0000-00003ADB0000}"/>
    <cellStyle name="Comma 6 4 7" xfId="2403" xr:uid="{00000000-0005-0000-0000-00003BDB0000}"/>
    <cellStyle name="Comma 6 4 7 2" xfId="2404" xr:uid="{00000000-0005-0000-0000-00003CDB0000}"/>
    <cellStyle name="Comma 6 4 7 2 2" xfId="5104" xr:uid="{00000000-0005-0000-0000-00003DDB0000}"/>
    <cellStyle name="Comma 6 4 7 2 2 2" xfId="10465" xr:uid="{00000000-0005-0000-0000-00003EDB0000}"/>
    <cellStyle name="Comma 6 4 7 2 2 2 2" xfId="23584" xr:uid="{00000000-0005-0000-0000-00003FDB0000}"/>
    <cellStyle name="Comma 6 4 7 2 2 2 2 2" xfId="54967" xr:uid="{00000000-0005-0000-0000-000040DB0000}"/>
    <cellStyle name="Comma 6 4 7 2 2 2 3" xfId="42013" xr:uid="{00000000-0005-0000-0000-000041DB0000}"/>
    <cellStyle name="Comma 6 4 7 2 2 3" xfId="31466" xr:uid="{00000000-0005-0000-0000-000042DB0000}"/>
    <cellStyle name="Comma 6 4 7 2 2 3 2" xfId="62848" xr:uid="{00000000-0005-0000-0000-000043DB0000}"/>
    <cellStyle name="Comma 6 4 7 2 2 4" xfId="15809" xr:uid="{00000000-0005-0000-0000-000044DB0000}"/>
    <cellStyle name="Comma 6 4 7 2 2 4 2" xfId="47194" xr:uid="{00000000-0005-0000-0000-000045DB0000}"/>
    <cellStyle name="Comma 6 4 7 2 2 5" xfId="36749" xr:uid="{00000000-0005-0000-0000-000046DB0000}"/>
    <cellStyle name="Comma 6 4 7 2 3" xfId="7807" xr:uid="{00000000-0005-0000-0000-000047DB0000}"/>
    <cellStyle name="Comma 6 4 7 2 3 2" xfId="26211" xr:uid="{00000000-0005-0000-0000-000048DB0000}"/>
    <cellStyle name="Comma 6 4 7 2 3 2 2" xfId="57594" xr:uid="{00000000-0005-0000-0000-000049DB0000}"/>
    <cellStyle name="Comma 6 4 7 2 3 3" xfId="18438" xr:uid="{00000000-0005-0000-0000-00004ADB0000}"/>
    <cellStyle name="Comma 6 4 7 2 3 3 2" xfId="49821" xr:uid="{00000000-0005-0000-0000-00004BDB0000}"/>
    <cellStyle name="Comma 6 4 7 2 3 4" xfId="39381" xr:uid="{00000000-0005-0000-0000-00004CDB0000}"/>
    <cellStyle name="Comma 6 4 7 2 4" xfId="20957" xr:uid="{00000000-0005-0000-0000-00004DDB0000}"/>
    <cellStyle name="Comma 6 4 7 2 4 2" xfId="52340" xr:uid="{00000000-0005-0000-0000-00004EDB0000}"/>
    <cellStyle name="Comma 6 4 7 2 5" xfId="28839" xr:uid="{00000000-0005-0000-0000-00004FDB0000}"/>
    <cellStyle name="Comma 6 4 7 2 5 2" xfId="60221" xr:uid="{00000000-0005-0000-0000-000050DB0000}"/>
    <cellStyle name="Comma 6 4 7 2 6" xfId="13181" xr:uid="{00000000-0005-0000-0000-000051DB0000}"/>
    <cellStyle name="Comma 6 4 7 2 6 2" xfId="44567" xr:uid="{00000000-0005-0000-0000-000052DB0000}"/>
    <cellStyle name="Comma 6 4 7 2 7" xfId="34119" xr:uid="{00000000-0005-0000-0000-000053DB0000}"/>
    <cellStyle name="Comma 6 4 7 3" xfId="2405" xr:uid="{00000000-0005-0000-0000-000054DB0000}"/>
    <cellStyle name="Comma 6 4 7 3 2" xfId="5105" xr:uid="{00000000-0005-0000-0000-000055DB0000}"/>
    <cellStyle name="Comma 6 4 7 3 2 2" xfId="10466" xr:uid="{00000000-0005-0000-0000-000056DB0000}"/>
    <cellStyle name="Comma 6 4 7 3 2 2 2" xfId="23585" xr:uid="{00000000-0005-0000-0000-000057DB0000}"/>
    <cellStyle name="Comma 6 4 7 3 2 2 2 2" xfId="54968" xr:uid="{00000000-0005-0000-0000-000058DB0000}"/>
    <cellStyle name="Comma 6 4 7 3 2 2 3" xfId="42014" xr:uid="{00000000-0005-0000-0000-000059DB0000}"/>
    <cellStyle name="Comma 6 4 7 3 2 3" xfId="31467" xr:uid="{00000000-0005-0000-0000-00005ADB0000}"/>
    <cellStyle name="Comma 6 4 7 3 2 3 2" xfId="62849" xr:uid="{00000000-0005-0000-0000-00005BDB0000}"/>
    <cellStyle name="Comma 6 4 7 3 2 4" xfId="15810" xr:uid="{00000000-0005-0000-0000-00005CDB0000}"/>
    <cellStyle name="Comma 6 4 7 3 2 4 2" xfId="47195" xr:uid="{00000000-0005-0000-0000-00005DDB0000}"/>
    <cellStyle name="Comma 6 4 7 3 2 5" xfId="36750" xr:uid="{00000000-0005-0000-0000-00005EDB0000}"/>
    <cellStyle name="Comma 6 4 7 3 3" xfId="7808" xr:uid="{00000000-0005-0000-0000-00005FDB0000}"/>
    <cellStyle name="Comma 6 4 7 3 3 2" xfId="26212" xr:uid="{00000000-0005-0000-0000-000060DB0000}"/>
    <cellStyle name="Comma 6 4 7 3 3 2 2" xfId="57595" xr:uid="{00000000-0005-0000-0000-000061DB0000}"/>
    <cellStyle name="Comma 6 4 7 3 3 3" xfId="18439" xr:uid="{00000000-0005-0000-0000-000062DB0000}"/>
    <cellStyle name="Comma 6 4 7 3 3 3 2" xfId="49822" xr:uid="{00000000-0005-0000-0000-000063DB0000}"/>
    <cellStyle name="Comma 6 4 7 3 3 4" xfId="39382" xr:uid="{00000000-0005-0000-0000-000064DB0000}"/>
    <cellStyle name="Comma 6 4 7 3 4" xfId="20958" xr:uid="{00000000-0005-0000-0000-000065DB0000}"/>
    <cellStyle name="Comma 6 4 7 3 4 2" xfId="52341" xr:uid="{00000000-0005-0000-0000-000066DB0000}"/>
    <cellStyle name="Comma 6 4 7 3 5" xfId="28840" xr:uid="{00000000-0005-0000-0000-000067DB0000}"/>
    <cellStyle name="Comma 6 4 7 3 5 2" xfId="60222" xr:uid="{00000000-0005-0000-0000-000068DB0000}"/>
    <cellStyle name="Comma 6 4 7 3 6" xfId="13182" xr:uid="{00000000-0005-0000-0000-000069DB0000}"/>
    <cellStyle name="Comma 6 4 7 3 6 2" xfId="44568" xr:uid="{00000000-0005-0000-0000-00006ADB0000}"/>
    <cellStyle name="Comma 6 4 7 3 7" xfId="34120" xr:uid="{00000000-0005-0000-0000-00006BDB0000}"/>
    <cellStyle name="Comma 6 4 7 4" xfId="5103" xr:uid="{00000000-0005-0000-0000-00006CDB0000}"/>
    <cellStyle name="Comma 6 4 7 4 2" xfId="10464" xr:uid="{00000000-0005-0000-0000-00006DDB0000}"/>
    <cellStyle name="Comma 6 4 7 4 2 2" xfId="23583" xr:uid="{00000000-0005-0000-0000-00006EDB0000}"/>
    <cellStyle name="Comma 6 4 7 4 2 2 2" xfId="54966" xr:uid="{00000000-0005-0000-0000-00006FDB0000}"/>
    <cellStyle name="Comma 6 4 7 4 2 3" xfId="42012" xr:uid="{00000000-0005-0000-0000-000070DB0000}"/>
    <cellStyle name="Comma 6 4 7 4 3" xfId="31465" xr:uid="{00000000-0005-0000-0000-000071DB0000}"/>
    <cellStyle name="Comma 6 4 7 4 3 2" xfId="62847" xr:uid="{00000000-0005-0000-0000-000072DB0000}"/>
    <cellStyle name="Comma 6 4 7 4 4" xfId="15808" xr:uid="{00000000-0005-0000-0000-000073DB0000}"/>
    <cellStyle name="Comma 6 4 7 4 4 2" xfId="47193" xr:uid="{00000000-0005-0000-0000-000074DB0000}"/>
    <cellStyle name="Comma 6 4 7 4 5" xfId="36748" xr:uid="{00000000-0005-0000-0000-000075DB0000}"/>
    <cellStyle name="Comma 6 4 7 5" xfId="7806" xr:uid="{00000000-0005-0000-0000-000076DB0000}"/>
    <cellStyle name="Comma 6 4 7 5 2" xfId="26210" xr:uid="{00000000-0005-0000-0000-000077DB0000}"/>
    <cellStyle name="Comma 6 4 7 5 2 2" xfId="57593" xr:uid="{00000000-0005-0000-0000-000078DB0000}"/>
    <cellStyle name="Comma 6 4 7 5 3" xfId="18437" xr:uid="{00000000-0005-0000-0000-000079DB0000}"/>
    <cellStyle name="Comma 6 4 7 5 3 2" xfId="49820" xr:uid="{00000000-0005-0000-0000-00007ADB0000}"/>
    <cellStyle name="Comma 6 4 7 5 4" xfId="39380" xr:uid="{00000000-0005-0000-0000-00007BDB0000}"/>
    <cellStyle name="Comma 6 4 7 6" xfId="20956" xr:uid="{00000000-0005-0000-0000-00007CDB0000}"/>
    <cellStyle name="Comma 6 4 7 6 2" xfId="52339" xr:uid="{00000000-0005-0000-0000-00007DDB0000}"/>
    <cellStyle name="Comma 6 4 7 7" xfId="28838" xr:uid="{00000000-0005-0000-0000-00007EDB0000}"/>
    <cellStyle name="Comma 6 4 7 7 2" xfId="60220" xr:uid="{00000000-0005-0000-0000-00007FDB0000}"/>
    <cellStyle name="Comma 6 4 7 8" xfId="13180" xr:uid="{00000000-0005-0000-0000-000080DB0000}"/>
    <cellStyle name="Comma 6 4 7 8 2" xfId="44566" xr:uid="{00000000-0005-0000-0000-000081DB0000}"/>
    <cellStyle name="Comma 6 4 7 9" xfId="34118" xr:uid="{00000000-0005-0000-0000-000082DB0000}"/>
    <cellStyle name="Comma 6 4 8" xfId="2406" xr:uid="{00000000-0005-0000-0000-000083DB0000}"/>
    <cellStyle name="Comma 6 4 8 2" xfId="2407" xr:uid="{00000000-0005-0000-0000-000084DB0000}"/>
    <cellStyle name="Comma 6 4 8 2 2" xfId="5107" xr:uid="{00000000-0005-0000-0000-000085DB0000}"/>
    <cellStyle name="Comma 6 4 8 2 2 2" xfId="10468" xr:uid="{00000000-0005-0000-0000-000086DB0000}"/>
    <cellStyle name="Comma 6 4 8 2 2 2 2" xfId="23587" xr:uid="{00000000-0005-0000-0000-000087DB0000}"/>
    <cellStyle name="Comma 6 4 8 2 2 2 2 2" xfId="54970" xr:uid="{00000000-0005-0000-0000-000088DB0000}"/>
    <cellStyle name="Comma 6 4 8 2 2 2 3" xfId="42016" xr:uid="{00000000-0005-0000-0000-000089DB0000}"/>
    <cellStyle name="Comma 6 4 8 2 2 3" xfId="31469" xr:uid="{00000000-0005-0000-0000-00008ADB0000}"/>
    <cellStyle name="Comma 6 4 8 2 2 3 2" xfId="62851" xr:uid="{00000000-0005-0000-0000-00008BDB0000}"/>
    <cellStyle name="Comma 6 4 8 2 2 4" xfId="15812" xr:uid="{00000000-0005-0000-0000-00008CDB0000}"/>
    <cellStyle name="Comma 6 4 8 2 2 4 2" xfId="47197" xr:uid="{00000000-0005-0000-0000-00008DDB0000}"/>
    <cellStyle name="Comma 6 4 8 2 2 5" xfId="36752" xr:uid="{00000000-0005-0000-0000-00008EDB0000}"/>
    <cellStyle name="Comma 6 4 8 2 3" xfId="7810" xr:uid="{00000000-0005-0000-0000-00008FDB0000}"/>
    <cellStyle name="Comma 6 4 8 2 3 2" xfId="26214" xr:uid="{00000000-0005-0000-0000-000090DB0000}"/>
    <cellStyle name="Comma 6 4 8 2 3 2 2" xfId="57597" xr:uid="{00000000-0005-0000-0000-000091DB0000}"/>
    <cellStyle name="Comma 6 4 8 2 3 3" xfId="18441" xr:uid="{00000000-0005-0000-0000-000092DB0000}"/>
    <cellStyle name="Comma 6 4 8 2 3 3 2" xfId="49824" xr:uid="{00000000-0005-0000-0000-000093DB0000}"/>
    <cellStyle name="Comma 6 4 8 2 3 4" xfId="39384" xr:uid="{00000000-0005-0000-0000-000094DB0000}"/>
    <cellStyle name="Comma 6 4 8 2 4" xfId="20960" xr:uid="{00000000-0005-0000-0000-000095DB0000}"/>
    <cellStyle name="Comma 6 4 8 2 4 2" xfId="52343" xr:uid="{00000000-0005-0000-0000-000096DB0000}"/>
    <cellStyle name="Comma 6 4 8 2 5" xfId="28842" xr:uid="{00000000-0005-0000-0000-000097DB0000}"/>
    <cellStyle name="Comma 6 4 8 2 5 2" xfId="60224" xr:uid="{00000000-0005-0000-0000-000098DB0000}"/>
    <cellStyle name="Comma 6 4 8 2 6" xfId="13184" xr:uid="{00000000-0005-0000-0000-000099DB0000}"/>
    <cellStyle name="Comma 6 4 8 2 6 2" xfId="44570" xr:uid="{00000000-0005-0000-0000-00009ADB0000}"/>
    <cellStyle name="Comma 6 4 8 2 7" xfId="34122" xr:uid="{00000000-0005-0000-0000-00009BDB0000}"/>
    <cellStyle name="Comma 6 4 8 3" xfId="5106" xr:uid="{00000000-0005-0000-0000-00009CDB0000}"/>
    <cellStyle name="Comma 6 4 8 3 2" xfId="10467" xr:uid="{00000000-0005-0000-0000-00009DDB0000}"/>
    <cellStyle name="Comma 6 4 8 3 2 2" xfId="23586" xr:uid="{00000000-0005-0000-0000-00009EDB0000}"/>
    <cellStyle name="Comma 6 4 8 3 2 2 2" xfId="54969" xr:uid="{00000000-0005-0000-0000-00009FDB0000}"/>
    <cellStyle name="Comma 6 4 8 3 2 3" xfId="42015" xr:uid="{00000000-0005-0000-0000-0000A0DB0000}"/>
    <cellStyle name="Comma 6 4 8 3 3" xfId="31468" xr:uid="{00000000-0005-0000-0000-0000A1DB0000}"/>
    <cellStyle name="Comma 6 4 8 3 3 2" xfId="62850" xr:uid="{00000000-0005-0000-0000-0000A2DB0000}"/>
    <cellStyle name="Comma 6 4 8 3 4" xfId="15811" xr:uid="{00000000-0005-0000-0000-0000A3DB0000}"/>
    <cellStyle name="Comma 6 4 8 3 4 2" xfId="47196" xr:uid="{00000000-0005-0000-0000-0000A4DB0000}"/>
    <cellStyle name="Comma 6 4 8 3 5" xfId="36751" xr:uid="{00000000-0005-0000-0000-0000A5DB0000}"/>
    <cellStyle name="Comma 6 4 8 4" xfId="7809" xr:uid="{00000000-0005-0000-0000-0000A6DB0000}"/>
    <cellStyle name="Comma 6 4 8 4 2" xfId="26213" xr:uid="{00000000-0005-0000-0000-0000A7DB0000}"/>
    <cellStyle name="Comma 6 4 8 4 2 2" xfId="57596" xr:uid="{00000000-0005-0000-0000-0000A8DB0000}"/>
    <cellStyle name="Comma 6 4 8 4 3" xfId="18440" xr:uid="{00000000-0005-0000-0000-0000A9DB0000}"/>
    <cellStyle name="Comma 6 4 8 4 3 2" xfId="49823" xr:uid="{00000000-0005-0000-0000-0000AADB0000}"/>
    <cellStyle name="Comma 6 4 8 4 4" xfId="39383" xr:uid="{00000000-0005-0000-0000-0000ABDB0000}"/>
    <cellStyle name="Comma 6 4 8 5" xfId="20959" xr:uid="{00000000-0005-0000-0000-0000ACDB0000}"/>
    <cellStyle name="Comma 6 4 8 5 2" xfId="52342" xr:uid="{00000000-0005-0000-0000-0000ADDB0000}"/>
    <cellStyle name="Comma 6 4 8 6" xfId="28841" xr:uid="{00000000-0005-0000-0000-0000AEDB0000}"/>
    <cellStyle name="Comma 6 4 8 6 2" xfId="60223" xr:uid="{00000000-0005-0000-0000-0000AFDB0000}"/>
    <cellStyle name="Comma 6 4 8 7" xfId="13183" xr:uid="{00000000-0005-0000-0000-0000B0DB0000}"/>
    <cellStyle name="Comma 6 4 8 7 2" xfId="44569" xr:uid="{00000000-0005-0000-0000-0000B1DB0000}"/>
    <cellStyle name="Comma 6 4 8 8" xfId="34121" xr:uid="{00000000-0005-0000-0000-0000B2DB0000}"/>
    <cellStyle name="Comma 6 4 9" xfId="2408" xr:uid="{00000000-0005-0000-0000-0000B3DB0000}"/>
    <cellStyle name="Comma 6 4 9 2" xfId="5108" xr:uid="{00000000-0005-0000-0000-0000B4DB0000}"/>
    <cellStyle name="Comma 6 4 9 2 2" xfId="10469" xr:uid="{00000000-0005-0000-0000-0000B5DB0000}"/>
    <cellStyle name="Comma 6 4 9 2 2 2" xfId="23588" xr:uid="{00000000-0005-0000-0000-0000B6DB0000}"/>
    <cellStyle name="Comma 6 4 9 2 2 2 2" xfId="54971" xr:uid="{00000000-0005-0000-0000-0000B7DB0000}"/>
    <cellStyle name="Comma 6 4 9 2 2 3" xfId="42017" xr:uid="{00000000-0005-0000-0000-0000B8DB0000}"/>
    <cellStyle name="Comma 6 4 9 2 3" xfId="31470" xr:uid="{00000000-0005-0000-0000-0000B9DB0000}"/>
    <cellStyle name="Comma 6 4 9 2 3 2" xfId="62852" xr:uid="{00000000-0005-0000-0000-0000BADB0000}"/>
    <cellStyle name="Comma 6 4 9 2 4" xfId="15813" xr:uid="{00000000-0005-0000-0000-0000BBDB0000}"/>
    <cellStyle name="Comma 6 4 9 2 4 2" xfId="47198" xr:uid="{00000000-0005-0000-0000-0000BCDB0000}"/>
    <cellStyle name="Comma 6 4 9 2 5" xfId="36753" xr:uid="{00000000-0005-0000-0000-0000BDDB0000}"/>
    <cellStyle name="Comma 6 4 9 3" xfId="7811" xr:uid="{00000000-0005-0000-0000-0000BEDB0000}"/>
    <cellStyle name="Comma 6 4 9 3 2" xfId="26215" xr:uid="{00000000-0005-0000-0000-0000BFDB0000}"/>
    <cellStyle name="Comma 6 4 9 3 2 2" xfId="57598" xr:uid="{00000000-0005-0000-0000-0000C0DB0000}"/>
    <cellStyle name="Comma 6 4 9 3 3" xfId="18442" xr:uid="{00000000-0005-0000-0000-0000C1DB0000}"/>
    <cellStyle name="Comma 6 4 9 3 3 2" xfId="49825" xr:uid="{00000000-0005-0000-0000-0000C2DB0000}"/>
    <cellStyle name="Comma 6 4 9 3 4" xfId="39385" xr:uid="{00000000-0005-0000-0000-0000C3DB0000}"/>
    <cellStyle name="Comma 6 4 9 4" xfId="20961" xr:uid="{00000000-0005-0000-0000-0000C4DB0000}"/>
    <cellStyle name="Comma 6 4 9 4 2" xfId="52344" xr:uid="{00000000-0005-0000-0000-0000C5DB0000}"/>
    <cellStyle name="Comma 6 4 9 5" xfId="28843" xr:uid="{00000000-0005-0000-0000-0000C6DB0000}"/>
    <cellStyle name="Comma 6 4 9 5 2" xfId="60225" xr:uid="{00000000-0005-0000-0000-0000C7DB0000}"/>
    <cellStyle name="Comma 6 4 9 6" xfId="13185" xr:uid="{00000000-0005-0000-0000-0000C8DB0000}"/>
    <cellStyle name="Comma 6 4 9 6 2" xfId="44571" xr:uid="{00000000-0005-0000-0000-0000C9DB0000}"/>
    <cellStyle name="Comma 6 4 9 7" xfId="34123" xr:uid="{00000000-0005-0000-0000-0000CADB0000}"/>
    <cellStyle name="Comma 6 5" xfId="2409" xr:uid="{00000000-0005-0000-0000-0000CBDB0000}"/>
    <cellStyle name="Comma 6 5 10" xfId="5109" xr:uid="{00000000-0005-0000-0000-0000CCDB0000}"/>
    <cellStyle name="Comma 6 5 10 2" xfId="10470" xr:uid="{00000000-0005-0000-0000-0000CDDB0000}"/>
    <cellStyle name="Comma 6 5 10 2 2" xfId="23589" xr:uid="{00000000-0005-0000-0000-0000CEDB0000}"/>
    <cellStyle name="Comma 6 5 10 2 2 2" xfId="54972" xr:uid="{00000000-0005-0000-0000-0000CFDB0000}"/>
    <cellStyle name="Comma 6 5 10 2 3" xfId="42018" xr:uid="{00000000-0005-0000-0000-0000D0DB0000}"/>
    <cellStyle name="Comma 6 5 10 3" xfId="31471" xr:uid="{00000000-0005-0000-0000-0000D1DB0000}"/>
    <cellStyle name="Comma 6 5 10 3 2" xfId="62853" xr:uid="{00000000-0005-0000-0000-0000D2DB0000}"/>
    <cellStyle name="Comma 6 5 10 4" xfId="15814" xr:uid="{00000000-0005-0000-0000-0000D3DB0000}"/>
    <cellStyle name="Comma 6 5 10 4 2" xfId="47199" xr:uid="{00000000-0005-0000-0000-0000D4DB0000}"/>
    <cellStyle name="Comma 6 5 10 5" xfId="36754" xr:uid="{00000000-0005-0000-0000-0000D5DB0000}"/>
    <cellStyle name="Comma 6 5 11" xfId="7812" xr:uid="{00000000-0005-0000-0000-0000D6DB0000}"/>
    <cellStyle name="Comma 6 5 11 2" xfId="26216" xr:uid="{00000000-0005-0000-0000-0000D7DB0000}"/>
    <cellStyle name="Comma 6 5 11 2 2" xfId="57599" xr:uid="{00000000-0005-0000-0000-0000D8DB0000}"/>
    <cellStyle name="Comma 6 5 11 3" xfId="18443" xr:uid="{00000000-0005-0000-0000-0000D9DB0000}"/>
    <cellStyle name="Comma 6 5 11 3 2" xfId="49826" xr:uid="{00000000-0005-0000-0000-0000DADB0000}"/>
    <cellStyle name="Comma 6 5 11 4" xfId="39386" xr:uid="{00000000-0005-0000-0000-0000DBDB0000}"/>
    <cellStyle name="Comma 6 5 12" xfId="20962" xr:uid="{00000000-0005-0000-0000-0000DCDB0000}"/>
    <cellStyle name="Comma 6 5 12 2" xfId="52345" xr:uid="{00000000-0005-0000-0000-0000DDDB0000}"/>
    <cellStyle name="Comma 6 5 13" xfId="28844" xr:uid="{00000000-0005-0000-0000-0000DEDB0000}"/>
    <cellStyle name="Comma 6 5 13 2" xfId="60226" xr:uid="{00000000-0005-0000-0000-0000DFDB0000}"/>
    <cellStyle name="Comma 6 5 14" xfId="13186" xr:uid="{00000000-0005-0000-0000-0000E0DB0000}"/>
    <cellStyle name="Comma 6 5 14 2" xfId="44572" xr:uid="{00000000-0005-0000-0000-0000E1DB0000}"/>
    <cellStyle name="Comma 6 5 15" xfId="34124" xr:uid="{00000000-0005-0000-0000-0000E2DB0000}"/>
    <cellStyle name="Comma 6 5 2" xfId="2410" xr:uid="{00000000-0005-0000-0000-0000E3DB0000}"/>
    <cellStyle name="Comma 6 5 2 10" xfId="34125" xr:uid="{00000000-0005-0000-0000-0000E4DB0000}"/>
    <cellStyle name="Comma 6 5 2 2" xfId="2411" xr:uid="{00000000-0005-0000-0000-0000E5DB0000}"/>
    <cellStyle name="Comma 6 5 2 2 2" xfId="2412" xr:uid="{00000000-0005-0000-0000-0000E6DB0000}"/>
    <cellStyle name="Comma 6 5 2 2 2 2" xfId="5112" xr:uid="{00000000-0005-0000-0000-0000E7DB0000}"/>
    <cellStyle name="Comma 6 5 2 2 2 2 2" xfId="10473" xr:uid="{00000000-0005-0000-0000-0000E8DB0000}"/>
    <cellStyle name="Comma 6 5 2 2 2 2 2 2" xfId="23592" xr:uid="{00000000-0005-0000-0000-0000E9DB0000}"/>
    <cellStyle name="Comma 6 5 2 2 2 2 2 2 2" xfId="54975" xr:uid="{00000000-0005-0000-0000-0000EADB0000}"/>
    <cellStyle name="Comma 6 5 2 2 2 2 2 3" xfId="42021" xr:uid="{00000000-0005-0000-0000-0000EBDB0000}"/>
    <cellStyle name="Comma 6 5 2 2 2 2 3" xfId="31474" xr:uid="{00000000-0005-0000-0000-0000ECDB0000}"/>
    <cellStyle name="Comma 6 5 2 2 2 2 3 2" xfId="62856" xr:uid="{00000000-0005-0000-0000-0000EDDB0000}"/>
    <cellStyle name="Comma 6 5 2 2 2 2 4" xfId="15817" xr:uid="{00000000-0005-0000-0000-0000EEDB0000}"/>
    <cellStyle name="Comma 6 5 2 2 2 2 4 2" xfId="47202" xr:uid="{00000000-0005-0000-0000-0000EFDB0000}"/>
    <cellStyle name="Comma 6 5 2 2 2 2 5" xfId="36757" xr:uid="{00000000-0005-0000-0000-0000F0DB0000}"/>
    <cellStyle name="Comma 6 5 2 2 2 3" xfId="7815" xr:uid="{00000000-0005-0000-0000-0000F1DB0000}"/>
    <cellStyle name="Comma 6 5 2 2 2 3 2" xfId="26219" xr:uid="{00000000-0005-0000-0000-0000F2DB0000}"/>
    <cellStyle name="Comma 6 5 2 2 2 3 2 2" xfId="57602" xr:uid="{00000000-0005-0000-0000-0000F3DB0000}"/>
    <cellStyle name="Comma 6 5 2 2 2 3 3" xfId="18446" xr:uid="{00000000-0005-0000-0000-0000F4DB0000}"/>
    <cellStyle name="Comma 6 5 2 2 2 3 3 2" xfId="49829" xr:uid="{00000000-0005-0000-0000-0000F5DB0000}"/>
    <cellStyle name="Comma 6 5 2 2 2 3 4" xfId="39389" xr:uid="{00000000-0005-0000-0000-0000F6DB0000}"/>
    <cellStyle name="Comma 6 5 2 2 2 4" xfId="20965" xr:uid="{00000000-0005-0000-0000-0000F7DB0000}"/>
    <cellStyle name="Comma 6 5 2 2 2 4 2" xfId="52348" xr:uid="{00000000-0005-0000-0000-0000F8DB0000}"/>
    <cellStyle name="Comma 6 5 2 2 2 5" xfId="28847" xr:uid="{00000000-0005-0000-0000-0000F9DB0000}"/>
    <cellStyle name="Comma 6 5 2 2 2 5 2" xfId="60229" xr:uid="{00000000-0005-0000-0000-0000FADB0000}"/>
    <cellStyle name="Comma 6 5 2 2 2 6" xfId="13189" xr:uid="{00000000-0005-0000-0000-0000FBDB0000}"/>
    <cellStyle name="Comma 6 5 2 2 2 6 2" xfId="44575" xr:uid="{00000000-0005-0000-0000-0000FCDB0000}"/>
    <cellStyle name="Comma 6 5 2 2 2 7" xfId="34127" xr:uid="{00000000-0005-0000-0000-0000FDDB0000}"/>
    <cellStyle name="Comma 6 5 2 2 3" xfId="5111" xr:uid="{00000000-0005-0000-0000-0000FEDB0000}"/>
    <cellStyle name="Comma 6 5 2 2 3 2" xfId="10472" xr:uid="{00000000-0005-0000-0000-0000FFDB0000}"/>
    <cellStyle name="Comma 6 5 2 2 3 2 2" xfId="23591" xr:uid="{00000000-0005-0000-0000-000000DC0000}"/>
    <cellStyle name="Comma 6 5 2 2 3 2 2 2" xfId="54974" xr:uid="{00000000-0005-0000-0000-000001DC0000}"/>
    <cellStyle name="Comma 6 5 2 2 3 2 3" xfId="42020" xr:uid="{00000000-0005-0000-0000-000002DC0000}"/>
    <cellStyle name="Comma 6 5 2 2 3 3" xfId="31473" xr:uid="{00000000-0005-0000-0000-000003DC0000}"/>
    <cellStyle name="Comma 6 5 2 2 3 3 2" xfId="62855" xr:uid="{00000000-0005-0000-0000-000004DC0000}"/>
    <cellStyle name="Comma 6 5 2 2 3 4" xfId="15816" xr:uid="{00000000-0005-0000-0000-000005DC0000}"/>
    <cellStyle name="Comma 6 5 2 2 3 4 2" xfId="47201" xr:uid="{00000000-0005-0000-0000-000006DC0000}"/>
    <cellStyle name="Comma 6 5 2 2 3 5" xfId="36756" xr:uid="{00000000-0005-0000-0000-000007DC0000}"/>
    <cellStyle name="Comma 6 5 2 2 4" xfId="7814" xr:uid="{00000000-0005-0000-0000-000008DC0000}"/>
    <cellStyle name="Comma 6 5 2 2 4 2" xfId="26218" xr:uid="{00000000-0005-0000-0000-000009DC0000}"/>
    <cellStyle name="Comma 6 5 2 2 4 2 2" xfId="57601" xr:uid="{00000000-0005-0000-0000-00000ADC0000}"/>
    <cellStyle name="Comma 6 5 2 2 4 3" xfId="18445" xr:uid="{00000000-0005-0000-0000-00000BDC0000}"/>
    <cellStyle name="Comma 6 5 2 2 4 3 2" xfId="49828" xr:uid="{00000000-0005-0000-0000-00000CDC0000}"/>
    <cellStyle name="Comma 6 5 2 2 4 4" xfId="39388" xr:uid="{00000000-0005-0000-0000-00000DDC0000}"/>
    <cellStyle name="Comma 6 5 2 2 5" xfId="20964" xr:uid="{00000000-0005-0000-0000-00000EDC0000}"/>
    <cellStyle name="Comma 6 5 2 2 5 2" xfId="52347" xr:uid="{00000000-0005-0000-0000-00000FDC0000}"/>
    <cellStyle name="Comma 6 5 2 2 6" xfId="28846" xr:uid="{00000000-0005-0000-0000-000010DC0000}"/>
    <cellStyle name="Comma 6 5 2 2 6 2" xfId="60228" xr:uid="{00000000-0005-0000-0000-000011DC0000}"/>
    <cellStyle name="Comma 6 5 2 2 7" xfId="13188" xr:uid="{00000000-0005-0000-0000-000012DC0000}"/>
    <cellStyle name="Comma 6 5 2 2 7 2" xfId="44574" xr:uid="{00000000-0005-0000-0000-000013DC0000}"/>
    <cellStyle name="Comma 6 5 2 2 8" xfId="34126" xr:uid="{00000000-0005-0000-0000-000014DC0000}"/>
    <cellStyle name="Comma 6 5 2 3" xfId="2413" xr:uid="{00000000-0005-0000-0000-000015DC0000}"/>
    <cellStyle name="Comma 6 5 2 3 2" xfId="5113" xr:uid="{00000000-0005-0000-0000-000016DC0000}"/>
    <cellStyle name="Comma 6 5 2 3 2 2" xfId="10474" xr:uid="{00000000-0005-0000-0000-000017DC0000}"/>
    <cellStyle name="Comma 6 5 2 3 2 2 2" xfId="23593" xr:uid="{00000000-0005-0000-0000-000018DC0000}"/>
    <cellStyle name="Comma 6 5 2 3 2 2 2 2" xfId="54976" xr:uid="{00000000-0005-0000-0000-000019DC0000}"/>
    <cellStyle name="Comma 6 5 2 3 2 2 3" xfId="42022" xr:uid="{00000000-0005-0000-0000-00001ADC0000}"/>
    <cellStyle name="Comma 6 5 2 3 2 3" xfId="31475" xr:uid="{00000000-0005-0000-0000-00001BDC0000}"/>
    <cellStyle name="Comma 6 5 2 3 2 3 2" xfId="62857" xr:uid="{00000000-0005-0000-0000-00001CDC0000}"/>
    <cellStyle name="Comma 6 5 2 3 2 4" xfId="15818" xr:uid="{00000000-0005-0000-0000-00001DDC0000}"/>
    <cellStyle name="Comma 6 5 2 3 2 4 2" xfId="47203" xr:uid="{00000000-0005-0000-0000-00001EDC0000}"/>
    <cellStyle name="Comma 6 5 2 3 2 5" xfId="36758" xr:uid="{00000000-0005-0000-0000-00001FDC0000}"/>
    <cellStyle name="Comma 6 5 2 3 3" xfId="7816" xr:uid="{00000000-0005-0000-0000-000020DC0000}"/>
    <cellStyle name="Comma 6 5 2 3 3 2" xfId="26220" xr:uid="{00000000-0005-0000-0000-000021DC0000}"/>
    <cellStyle name="Comma 6 5 2 3 3 2 2" xfId="57603" xr:uid="{00000000-0005-0000-0000-000022DC0000}"/>
    <cellStyle name="Comma 6 5 2 3 3 3" xfId="18447" xr:uid="{00000000-0005-0000-0000-000023DC0000}"/>
    <cellStyle name="Comma 6 5 2 3 3 3 2" xfId="49830" xr:uid="{00000000-0005-0000-0000-000024DC0000}"/>
    <cellStyle name="Comma 6 5 2 3 3 4" xfId="39390" xr:uid="{00000000-0005-0000-0000-000025DC0000}"/>
    <cellStyle name="Comma 6 5 2 3 4" xfId="20966" xr:uid="{00000000-0005-0000-0000-000026DC0000}"/>
    <cellStyle name="Comma 6 5 2 3 4 2" xfId="52349" xr:uid="{00000000-0005-0000-0000-000027DC0000}"/>
    <cellStyle name="Comma 6 5 2 3 5" xfId="28848" xr:uid="{00000000-0005-0000-0000-000028DC0000}"/>
    <cellStyle name="Comma 6 5 2 3 5 2" xfId="60230" xr:uid="{00000000-0005-0000-0000-000029DC0000}"/>
    <cellStyle name="Comma 6 5 2 3 6" xfId="13190" xr:uid="{00000000-0005-0000-0000-00002ADC0000}"/>
    <cellStyle name="Comma 6 5 2 3 6 2" xfId="44576" xr:uid="{00000000-0005-0000-0000-00002BDC0000}"/>
    <cellStyle name="Comma 6 5 2 3 7" xfId="34128" xr:uid="{00000000-0005-0000-0000-00002CDC0000}"/>
    <cellStyle name="Comma 6 5 2 4" xfId="2414" xr:uid="{00000000-0005-0000-0000-00002DDC0000}"/>
    <cellStyle name="Comma 6 5 2 4 2" xfId="5114" xr:uid="{00000000-0005-0000-0000-00002EDC0000}"/>
    <cellStyle name="Comma 6 5 2 4 2 2" xfId="10475" xr:uid="{00000000-0005-0000-0000-00002FDC0000}"/>
    <cellStyle name="Comma 6 5 2 4 2 2 2" xfId="23594" xr:uid="{00000000-0005-0000-0000-000030DC0000}"/>
    <cellStyle name="Comma 6 5 2 4 2 2 2 2" xfId="54977" xr:uid="{00000000-0005-0000-0000-000031DC0000}"/>
    <cellStyle name="Comma 6 5 2 4 2 2 3" xfId="42023" xr:uid="{00000000-0005-0000-0000-000032DC0000}"/>
    <cellStyle name="Comma 6 5 2 4 2 3" xfId="31476" xr:uid="{00000000-0005-0000-0000-000033DC0000}"/>
    <cellStyle name="Comma 6 5 2 4 2 3 2" xfId="62858" xr:uid="{00000000-0005-0000-0000-000034DC0000}"/>
    <cellStyle name="Comma 6 5 2 4 2 4" xfId="15819" xr:uid="{00000000-0005-0000-0000-000035DC0000}"/>
    <cellStyle name="Comma 6 5 2 4 2 4 2" xfId="47204" xr:uid="{00000000-0005-0000-0000-000036DC0000}"/>
    <cellStyle name="Comma 6 5 2 4 2 5" xfId="36759" xr:uid="{00000000-0005-0000-0000-000037DC0000}"/>
    <cellStyle name="Comma 6 5 2 4 3" xfId="7817" xr:uid="{00000000-0005-0000-0000-000038DC0000}"/>
    <cellStyle name="Comma 6 5 2 4 3 2" xfId="26221" xr:uid="{00000000-0005-0000-0000-000039DC0000}"/>
    <cellStyle name="Comma 6 5 2 4 3 2 2" xfId="57604" xr:uid="{00000000-0005-0000-0000-00003ADC0000}"/>
    <cellStyle name="Comma 6 5 2 4 3 3" xfId="18448" xr:uid="{00000000-0005-0000-0000-00003BDC0000}"/>
    <cellStyle name="Comma 6 5 2 4 3 3 2" xfId="49831" xr:uid="{00000000-0005-0000-0000-00003CDC0000}"/>
    <cellStyle name="Comma 6 5 2 4 3 4" xfId="39391" xr:uid="{00000000-0005-0000-0000-00003DDC0000}"/>
    <cellStyle name="Comma 6 5 2 4 4" xfId="20967" xr:uid="{00000000-0005-0000-0000-00003EDC0000}"/>
    <cellStyle name="Comma 6 5 2 4 4 2" xfId="52350" xr:uid="{00000000-0005-0000-0000-00003FDC0000}"/>
    <cellStyle name="Comma 6 5 2 4 5" xfId="28849" xr:uid="{00000000-0005-0000-0000-000040DC0000}"/>
    <cellStyle name="Comma 6 5 2 4 5 2" xfId="60231" xr:uid="{00000000-0005-0000-0000-000041DC0000}"/>
    <cellStyle name="Comma 6 5 2 4 6" xfId="13191" xr:uid="{00000000-0005-0000-0000-000042DC0000}"/>
    <cellStyle name="Comma 6 5 2 4 6 2" xfId="44577" xr:uid="{00000000-0005-0000-0000-000043DC0000}"/>
    <cellStyle name="Comma 6 5 2 4 7" xfId="34129" xr:uid="{00000000-0005-0000-0000-000044DC0000}"/>
    <cellStyle name="Comma 6 5 2 5" xfId="5110" xr:uid="{00000000-0005-0000-0000-000045DC0000}"/>
    <cellStyle name="Comma 6 5 2 5 2" xfId="10471" xr:uid="{00000000-0005-0000-0000-000046DC0000}"/>
    <cellStyle name="Comma 6 5 2 5 2 2" xfId="23590" xr:uid="{00000000-0005-0000-0000-000047DC0000}"/>
    <cellStyle name="Comma 6 5 2 5 2 2 2" xfId="54973" xr:uid="{00000000-0005-0000-0000-000048DC0000}"/>
    <cellStyle name="Comma 6 5 2 5 2 3" xfId="42019" xr:uid="{00000000-0005-0000-0000-000049DC0000}"/>
    <cellStyle name="Comma 6 5 2 5 3" xfId="31472" xr:uid="{00000000-0005-0000-0000-00004ADC0000}"/>
    <cellStyle name="Comma 6 5 2 5 3 2" xfId="62854" xr:uid="{00000000-0005-0000-0000-00004BDC0000}"/>
    <cellStyle name="Comma 6 5 2 5 4" xfId="15815" xr:uid="{00000000-0005-0000-0000-00004CDC0000}"/>
    <cellStyle name="Comma 6 5 2 5 4 2" xfId="47200" xr:uid="{00000000-0005-0000-0000-00004DDC0000}"/>
    <cellStyle name="Comma 6 5 2 5 5" xfId="36755" xr:uid="{00000000-0005-0000-0000-00004EDC0000}"/>
    <cellStyle name="Comma 6 5 2 6" xfId="7813" xr:uid="{00000000-0005-0000-0000-00004FDC0000}"/>
    <cellStyle name="Comma 6 5 2 6 2" xfId="26217" xr:uid="{00000000-0005-0000-0000-000050DC0000}"/>
    <cellStyle name="Comma 6 5 2 6 2 2" xfId="57600" xr:uid="{00000000-0005-0000-0000-000051DC0000}"/>
    <cellStyle name="Comma 6 5 2 6 3" xfId="18444" xr:uid="{00000000-0005-0000-0000-000052DC0000}"/>
    <cellStyle name="Comma 6 5 2 6 3 2" xfId="49827" xr:uid="{00000000-0005-0000-0000-000053DC0000}"/>
    <cellStyle name="Comma 6 5 2 6 4" xfId="39387" xr:uid="{00000000-0005-0000-0000-000054DC0000}"/>
    <cellStyle name="Comma 6 5 2 7" xfId="20963" xr:uid="{00000000-0005-0000-0000-000055DC0000}"/>
    <cellStyle name="Comma 6 5 2 7 2" xfId="52346" xr:uid="{00000000-0005-0000-0000-000056DC0000}"/>
    <cellStyle name="Comma 6 5 2 8" xfId="28845" xr:uid="{00000000-0005-0000-0000-000057DC0000}"/>
    <cellStyle name="Comma 6 5 2 8 2" xfId="60227" xr:uid="{00000000-0005-0000-0000-000058DC0000}"/>
    <cellStyle name="Comma 6 5 2 9" xfId="13187" xr:uid="{00000000-0005-0000-0000-000059DC0000}"/>
    <cellStyle name="Comma 6 5 2 9 2" xfId="44573" xr:uid="{00000000-0005-0000-0000-00005ADC0000}"/>
    <cellStyle name="Comma 6 5 3" xfId="2415" xr:uid="{00000000-0005-0000-0000-00005BDC0000}"/>
    <cellStyle name="Comma 6 5 3 10" xfId="34130" xr:uid="{00000000-0005-0000-0000-00005CDC0000}"/>
    <cellStyle name="Comma 6 5 3 2" xfId="2416" xr:uid="{00000000-0005-0000-0000-00005DDC0000}"/>
    <cellStyle name="Comma 6 5 3 2 2" xfId="2417" xr:uid="{00000000-0005-0000-0000-00005EDC0000}"/>
    <cellStyle name="Comma 6 5 3 2 2 2" xfId="5117" xr:uid="{00000000-0005-0000-0000-00005FDC0000}"/>
    <cellStyle name="Comma 6 5 3 2 2 2 2" xfId="10478" xr:uid="{00000000-0005-0000-0000-000060DC0000}"/>
    <cellStyle name="Comma 6 5 3 2 2 2 2 2" xfId="23597" xr:uid="{00000000-0005-0000-0000-000061DC0000}"/>
    <cellStyle name="Comma 6 5 3 2 2 2 2 2 2" xfId="54980" xr:uid="{00000000-0005-0000-0000-000062DC0000}"/>
    <cellStyle name="Comma 6 5 3 2 2 2 2 3" xfId="42026" xr:uid="{00000000-0005-0000-0000-000063DC0000}"/>
    <cellStyle name="Comma 6 5 3 2 2 2 3" xfId="31479" xr:uid="{00000000-0005-0000-0000-000064DC0000}"/>
    <cellStyle name="Comma 6 5 3 2 2 2 3 2" xfId="62861" xr:uid="{00000000-0005-0000-0000-000065DC0000}"/>
    <cellStyle name="Comma 6 5 3 2 2 2 4" xfId="15822" xr:uid="{00000000-0005-0000-0000-000066DC0000}"/>
    <cellStyle name="Comma 6 5 3 2 2 2 4 2" xfId="47207" xr:uid="{00000000-0005-0000-0000-000067DC0000}"/>
    <cellStyle name="Comma 6 5 3 2 2 2 5" xfId="36762" xr:uid="{00000000-0005-0000-0000-000068DC0000}"/>
    <cellStyle name="Comma 6 5 3 2 2 3" xfId="7820" xr:uid="{00000000-0005-0000-0000-000069DC0000}"/>
    <cellStyle name="Comma 6 5 3 2 2 3 2" xfId="26224" xr:uid="{00000000-0005-0000-0000-00006ADC0000}"/>
    <cellStyle name="Comma 6 5 3 2 2 3 2 2" xfId="57607" xr:uid="{00000000-0005-0000-0000-00006BDC0000}"/>
    <cellStyle name="Comma 6 5 3 2 2 3 3" xfId="18451" xr:uid="{00000000-0005-0000-0000-00006CDC0000}"/>
    <cellStyle name="Comma 6 5 3 2 2 3 3 2" xfId="49834" xr:uid="{00000000-0005-0000-0000-00006DDC0000}"/>
    <cellStyle name="Comma 6 5 3 2 2 3 4" xfId="39394" xr:uid="{00000000-0005-0000-0000-00006EDC0000}"/>
    <cellStyle name="Comma 6 5 3 2 2 4" xfId="20970" xr:uid="{00000000-0005-0000-0000-00006FDC0000}"/>
    <cellStyle name="Comma 6 5 3 2 2 4 2" xfId="52353" xr:uid="{00000000-0005-0000-0000-000070DC0000}"/>
    <cellStyle name="Comma 6 5 3 2 2 5" xfId="28852" xr:uid="{00000000-0005-0000-0000-000071DC0000}"/>
    <cellStyle name="Comma 6 5 3 2 2 5 2" xfId="60234" xr:uid="{00000000-0005-0000-0000-000072DC0000}"/>
    <cellStyle name="Comma 6 5 3 2 2 6" xfId="13194" xr:uid="{00000000-0005-0000-0000-000073DC0000}"/>
    <cellStyle name="Comma 6 5 3 2 2 6 2" xfId="44580" xr:uid="{00000000-0005-0000-0000-000074DC0000}"/>
    <cellStyle name="Comma 6 5 3 2 2 7" xfId="34132" xr:uid="{00000000-0005-0000-0000-000075DC0000}"/>
    <cellStyle name="Comma 6 5 3 2 3" xfId="5116" xr:uid="{00000000-0005-0000-0000-000076DC0000}"/>
    <cellStyle name="Comma 6 5 3 2 3 2" xfId="10477" xr:uid="{00000000-0005-0000-0000-000077DC0000}"/>
    <cellStyle name="Comma 6 5 3 2 3 2 2" xfId="23596" xr:uid="{00000000-0005-0000-0000-000078DC0000}"/>
    <cellStyle name="Comma 6 5 3 2 3 2 2 2" xfId="54979" xr:uid="{00000000-0005-0000-0000-000079DC0000}"/>
    <cellStyle name="Comma 6 5 3 2 3 2 3" xfId="42025" xr:uid="{00000000-0005-0000-0000-00007ADC0000}"/>
    <cellStyle name="Comma 6 5 3 2 3 3" xfId="31478" xr:uid="{00000000-0005-0000-0000-00007BDC0000}"/>
    <cellStyle name="Comma 6 5 3 2 3 3 2" xfId="62860" xr:uid="{00000000-0005-0000-0000-00007CDC0000}"/>
    <cellStyle name="Comma 6 5 3 2 3 4" xfId="15821" xr:uid="{00000000-0005-0000-0000-00007DDC0000}"/>
    <cellStyle name="Comma 6 5 3 2 3 4 2" xfId="47206" xr:uid="{00000000-0005-0000-0000-00007EDC0000}"/>
    <cellStyle name="Comma 6 5 3 2 3 5" xfId="36761" xr:uid="{00000000-0005-0000-0000-00007FDC0000}"/>
    <cellStyle name="Comma 6 5 3 2 4" xfId="7819" xr:uid="{00000000-0005-0000-0000-000080DC0000}"/>
    <cellStyle name="Comma 6 5 3 2 4 2" xfId="26223" xr:uid="{00000000-0005-0000-0000-000081DC0000}"/>
    <cellStyle name="Comma 6 5 3 2 4 2 2" xfId="57606" xr:uid="{00000000-0005-0000-0000-000082DC0000}"/>
    <cellStyle name="Comma 6 5 3 2 4 3" xfId="18450" xr:uid="{00000000-0005-0000-0000-000083DC0000}"/>
    <cellStyle name="Comma 6 5 3 2 4 3 2" xfId="49833" xr:uid="{00000000-0005-0000-0000-000084DC0000}"/>
    <cellStyle name="Comma 6 5 3 2 4 4" xfId="39393" xr:uid="{00000000-0005-0000-0000-000085DC0000}"/>
    <cellStyle name="Comma 6 5 3 2 5" xfId="20969" xr:uid="{00000000-0005-0000-0000-000086DC0000}"/>
    <cellStyle name="Comma 6 5 3 2 5 2" xfId="52352" xr:uid="{00000000-0005-0000-0000-000087DC0000}"/>
    <cellStyle name="Comma 6 5 3 2 6" xfId="28851" xr:uid="{00000000-0005-0000-0000-000088DC0000}"/>
    <cellStyle name="Comma 6 5 3 2 6 2" xfId="60233" xr:uid="{00000000-0005-0000-0000-000089DC0000}"/>
    <cellStyle name="Comma 6 5 3 2 7" xfId="13193" xr:uid="{00000000-0005-0000-0000-00008ADC0000}"/>
    <cellStyle name="Comma 6 5 3 2 7 2" xfId="44579" xr:uid="{00000000-0005-0000-0000-00008BDC0000}"/>
    <cellStyle name="Comma 6 5 3 2 8" xfId="34131" xr:uid="{00000000-0005-0000-0000-00008CDC0000}"/>
    <cellStyle name="Comma 6 5 3 3" xfId="2418" xr:uid="{00000000-0005-0000-0000-00008DDC0000}"/>
    <cellStyle name="Comma 6 5 3 3 2" xfId="5118" xr:uid="{00000000-0005-0000-0000-00008EDC0000}"/>
    <cellStyle name="Comma 6 5 3 3 2 2" xfId="10479" xr:uid="{00000000-0005-0000-0000-00008FDC0000}"/>
    <cellStyle name="Comma 6 5 3 3 2 2 2" xfId="23598" xr:uid="{00000000-0005-0000-0000-000090DC0000}"/>
    <cellStyle name="Comma 6 5 3 3 2 2 2 2" xfId="54981" xr:uid="{00000000-0005-0000-0000-000091DC0000}"/>
    <cellStyle name="Comma 6 5 3 3 2 2 3" xfId="42027" xr:uid="{00000000-0005-0000-0000-000092DC0000}"/>
    <cellStyle name="Comma 6 5 3 3 2 3" xfId="31480" xr:uid="{00000000-0005-0000-0000-000093DC0000}"/>
    <cellStyle name="Comma 6 5 3 3 2 3 2" xfId="62862" xr:uid="{00000000-0005-0000-0000-000094DC0000}"/>
    <cellStyle name="Comma 6 5 3 3 2 4" xfId="15823" xr:uid="{00000000-0005-0000-0000-000095DC0000}"/>
    <cellStyle name="Comma 6 5 3 3 2 4 2" xfId="47208" xr:uid="{00000000-0005-0000-0000-000096DC0000}"/>
    <cellStyle name="Comma 6 5 3 3 2 5" xfId="36763" xr:uid="{00000000-0005-0000-0000-000097DC0000}"/>
    <cellStyle name="Comma 6 5 3 3 3" xfId="7821" xr:uid="{00000000-0005-0000-0000-000098DC0000}"/>
    <cellStyle name="Comma 6 5 3 3 3 2" xfId="26225" xr:uid="{00000000-0005-0000-0000-000099DC0000}"/>
    <cellStyle name="Comma 6 5 3 3 3 2 2" xfId="57608" xr:uid="{00000000-0005-0000-0000-00009ADC0000}"/>
    <cellStyle name="Comma 6 5 3 3 3 3" xfId="18452" xr:uid="{00000000-0005-0000-0000-00009BDC0000}"/>
    <cellStyle name="Comma 6 5 3 3 3 3 2" xfId="49835" xr:uid="{00000000-0005-0000-0000-00009CDC0000}"/>
    <cellStyle name="Comma 6 5 3 3 3 4" xfId="39395" xr:uid="{00000000-0005-0000-0000-00009DDC0000}"/>
    <cellStyle name="Comma 6 5 3 3 4" xfId="20971" xr:uid="{00000000-0005-0000-0000-00009EDC0000}"/>
    <cellStyle name="Comma 6 5 3 3 4 2" xfId="52354" xr:uid="{00000000-0005-0000-0000-00009FDC0000}"/>
    <cellStyle name="Comma 6 5 3 3 5" xfId="28853" xr:uid="{00000000-0005-0000-0000-0000A0DC0000}"/>
    <cellStyle name="Comma 6 5 3 3 5 2" xfId="60235" xr:uid="{00000000-0005-0000-0000-0000A1DC0000}"/>
    <cellStyle name="Comma 6 5 3 3 6" xfId="13195" xr:uid="{00000000-0005-0000-0000-0000A2DC0000}"/>
    <cellStyle name="Comma 6 5 3 3 6 2" xfId="44581" xr:uid="{00000000-0005-0000-0000-0000A3DC0000}"/>
    <cellStyle name="Comma 6 5 3 3 7" xfId="34133" xr:uid="{00000000-0005-0000-0000-0000A4DC0000}"/>
    <cellStyle name="Comma 6 5 3 4" xfId="2419" xr:uid="{00000000-0005-0000-0000-0000A5DC0000}"/>
    <cellStyle name="Comma 6 5 3 4 2" xfId="5119" xr:uid="{00000000-0005-0000-0000-0000A6DC0000}"/>
    <cellStyle name="Comma 6 5 3 4 2 2" xfId="10480" xr:uid="{00000000-0005-0000-0000-0000A7DC0000}"/>
    <cellStyle name="Comma 6 5 3 4 2 2 2" xfId="23599" xr:uid="{00000000-0005-0000-0000-0000A8DC0000}"/>
    <cellStyle name="Comma 6 5 3 4 2 2 2 2" xfId="54982" xr:uid="{00000000-0005-0000-0000-0000A9DC0000}"/>
    <cellStyle name="Comma 6 5 3 4 2 2 3" xfId="42028" xr:uid="{00000000-0005-0000-0000-0000AADC0000}"/>
    <cellStyle name="Comma 6 5 3 4 2 3" xfId="31481" xr:uid="{00000000-0005-0000-0000-0000ABDC0000}"/>
    <cellStyle name="Comma 6 5 3 4 2 3 2" xfId="62863" xr:uid="{00000000-0005-0000-0000-0000ACDC0000}"/>
    <cellStyle name="Comma 6 5 3 4 2 4" xfId="15824" xr:uid="{00000000-0005-0000-0000-0000ADDC0000}"/>
    <cellStyle name="Comma 6 5 3 4 2 4 2" xfId="47209" xr:uid="{00000000-0005-0000-0000-0000AEDC0000}"/>
    <cellStyle name="Comma 6 5 3 4 2 5" xfId="36764" xr:uid="{00000000-0005-0000-0000-0000AFDC0000}"/>
    <cellStyle name="Comma 6 5 3 4 3" xfId="7822" xr:uid="{00000000-0005-0000-0000-0000B0DC0000}"/>
    <cellStyle name="Comma 6 5 3 4 3 2" xfId="26226" xr:uid="{00000000-0005-0000-0000-0000B1DC0000}"/>
    <cellStyle name="Comma 6 5 3 4 3 2 2" xfId="57609" xr:uid="{00000000-0005-0000-0000-0000B2DC0000}"/>
    <cellStyle name="Comma 6 5 3 4 3 3" xfId="18453" xr:uid="{00000000-0005-0000-0000-0000B3DC0000}"/>
    <cellStyle name="Comma 6 5 3 4 3 3 2" xfId="49836" xr:uid="{00000000-0005-0000-0000-0000B4DC0000}"/>
    <cellStyle name="Comma 6 5 3 4 3 4" xfId="39396" xr:uid="{00000000-0005-0000-0000-0000B5DC0000}"/>
    <cellStyle name="Comma 6 5 3 4 4" xfId="20972" xr:uid="{00000000-0005-0000-0000-0000B6DC0000}"/>
    <cellStyle name="Comma 6 5 3 4 4 2" xfId="52355" xr:uid="{00000000-0005-0000-0000-0000B7DC0000}"/>
    <cellStyle name="Comma 6 5 3 4 5" xfId="28854" xr:uid="{00000000-0005-0000-0000-0000B8DC0000}"/>
    <cellStyle name="Comma 6 5 3 4 5 2" xfId="60236" xr:uid="{00000000-0005-0000-0000-0000B9DC0000}"/>
    <cellStyle name="Comma 6 5 3 4 6" xfId="13196" xr:uid="{00000000-0005-0000-0000-0000BADC0000}"/>
    <cellStyle name="Comma 6 5 3 4 6 2" xfId="44582" xr:uid="{00000000-0005-0000-0000-0000BBDC0000}"/>
    <cellStyle name="Comma 6 5 3 4 7" xfId="34134" xr:uid="{00000000-0005-0000-0000-0000BCDC0000}"/>
    <cellStyle name="Comma 6 5 3 5" xfId="5115" xr:uid="{00000000-0005-0000-0000-0000BDDC0000}"/>
    <cellStyle name="Comma 6 5 3 5 2" xfId="10476" xr:uid="{00000000-0005-0000-0000-0000BEDC0000}"/>
    <cellStyle name="Comma 6 5 3 5 2 2" xfId="23595" xr:uid="{00000000-0005-0000-0000-0000BFDC0000}"/>
    <cellStyle name="Comma 6 5 3 5 2 2 2" xfId="54978" xr:uid="{00000000-0005-0000-0000-0000C0DC0000}"/>
    <cellStyle name="Comma 6 5 3 5 2 3" xfId="42024" xr:uid="{00000000-0005-0000-0000-0000C1DC0000}"/>
    <cellStyle name="Comma 6 5 3 5 3" xfId="31477" xr:uid="{00000000-0005-0000-0000-0000C2DC0000}"/>
    <cellStyle name="Comma 6 5 3 5 3 2" xfId="62859" xr:uid="{00000000-0005-0000-0000-0000C3DC0000}"/>
    <cellStyle name="Comma 6 5 3 5 4" xfId="15820" xr:uid="{00000000-0005-0000-0000-0000C4DC0000}"/>
    <cellStyle name="Comma 6 5 3 5 4 2" xfId="47205" xr:uid="{00000000-0005-0000-0000-0000C5DC0000}"/>
    <cellStyle name="Comma 6 5 3 5 5" xfId="36760" xr:uid="{00000000-0005-0000-0000-0000C6DC0000}"/>
    <cellStyle name="Comma 6 5 3 6" xfId="7818" xr:uid="{00000000-0005-0000-0000-0000C7DC0000}"/>
    <cellStyle name="Comma 6 5 3 6 2" xfId="26222" xr:uid="{00000000-0005-0000-0000-0000C8DC0000}"/>
    <cellStyle name="Comma 6 5 3 6 2 2" xfId="57605" xr:uid="{00000000-0005-0000-0000-0000C9DC0000}"/>
    <cellStyle name="Comma 6 5 3 6 3" xfId="18449" xr:uid="{00000000-0005-0000-0000-0000CADC0000}"/>
    <cellStyle name="Comma 6 5 3 6 3 2" xfId="49832" xr:uid="{00000000-0005-0000-0000-0000CBDC0000}"/>
    <cellStyle name="Comma 6 5 3 6 4" xfId="39392" xr:uid="{00000000-0005-0000-0000-0000CCDC0000}"/>
    <cellStyle name="Comma 6 5 3 7" xfId="20968" xr:uid="{00000000-0005-0000-0000-0000CDDC0000}"/>
    <cellStyle name="Comma 6 5 3 7 2" xfId="52351" xr:uid="{00000000-0005-0000-0000-0000CEDC0000}"/>
    <cellStyle name="Comma 6 5 3 8" xfId="28850" xr:uid="{00000000-0005-0000-0000-0000CFDC0000}"/>
    <cellStyle name="Comma 6 5 3 8 2" xfId="60232" xr:uid="{00000000-0005-0000-0000-0000D0DC0000}"/>
    <cellStyle name="Comma 6 5 3 9" xfId="13192" xr:uid="{00000000-0005-0000-0000-0000D1DC0000}"/>
    <cellStyle name="Comma 6 5 3 9 2" xfId="44578" xr:uid="{00000000-0005-0000-0000-0000D2DC0000}"/>
    <cellStyle name="Comma 6 5 4" xfId="2420" xr:uid="{00000000-0005-0000-0000-0000D3DC0000}"/>
    <cellStyle name="Comma 6 5 4 10" xfId="34135" xr:uid="{00000000-0005-0000-0000-0000D4DC0000}"/>
    <cellStyle name="Comma 6 5 4 2" xfId="2421" xr:uid="{00000000-0005-0000-0000-0000D5DC0000}"/>
    <cellStyle name="Comma 6 5 4 2 2" xfId="2422" xr:uid="{00000000-0005-0000-0000-0000D6DC0000}"/>
    <cellStyle name="Comma 6 5 4 2 2 2" xfId="5122" xr:uid="{00000000-0005-0000-0000-0000D7DC0000}"/>
    <cellStyle name="Comma 6 5 4 2 2 2 2" xfId="10483" xr:uid="{00000000-0005-0000-0000-0000D8DC0000}"/>
    <cellStyle name="Comma 6 5 4 2 2 2 2 2" xfId="23602" xr:uid="{00000000-0005-0000-0000-0000D9DC0000}"/>
    <cellStyle name="Comma 6 5 4 2 2 2 2 2 2" xfId="54985" xr:uid="{00000000-0005-0000-0000-0000DADC0000}"/>
    <cellStyle name="Comma 6 5 4 2 2 2 2 3" xfId="42031" xr:uid="{00000000-0005-0000-0000-0000DBDC0000}"/>
    <cellStyle name="Comma 6 5 4 2 2 2 3" xfId="31484" xr:uid="{00000000-0005-0000-0000-0000DCDC0000}"/>
    <cellStyle name="Comma 6 5 4 2 2 2 3 2" xfId="62866" xr:uid="{00000000-0005-0000-0000-0000DDDC0000}"/>
    <cellStyle name="Comma 6 5 4 2 2 2 4" xfId="15827" xr:uid="{00000000-0005-0000-0000-0000DEDC0000}"/>
    <cellStyle name="Comma 6 5 4 2 2 2 4 2" xfId="47212" xr:uid="{00000000-0005-0000-0000-0000DFDC0000}"/>
    <cellStyle name="Comma 6 5 4 2 2 2 5" xfId="36767" xr:uid="{00000000-0005-0000-0000-0000E0DC0000}"/>
    <cellStyle name="Comma 6 5 4 2 2 3" xfId="7825" xr:uid="{00000000-0005-0000-0000-0000E1DC0000}"/>
    <cellStyle name="Comma 6 5 4 2 2 3 2" xfId="26229" xr:uid="{00000000-0005-0000-0000-0000E2DC0000}"/>
    <cellStyle name="Comma 6 5 4 2 2 3 2 2" xfId="57612" xr:uid="{00000000-0005-0000-0000-0000E3DC0000}"/>
    <cellStyle name="Comma 6 5 4 2 2 3 3" xfId="18456" xr:uid="{00000000-0005-0000-0000-0000E4DC0000}"/>
    <cellStyle name="Comma 6 5 4 2 2 3 3 2" xfId="49839" xr:uid="{00000000-0005-0000-0000-0000E5DC0000}"/>
    <cellStyle name="Comma 6 5 4 2 2 3 4" xfId="39399" xr:uid="{00000000-0005-0000-0000-0000E6DC0000}"/>
    <cellStyle name="Comma 6 5 4 2 2 4" xfId="20975" xr:uid="{00000000-0005-0000-0000-0000E7DC0000}"/>
    <cellStyle name="Comma 6 5 4 2 2 4 2" xfId="52358" xr:uid="{00000000-0005-0000-0000-0000E8DC0000}"/>
    <cellStyle name="Comma 6 5 4 2 2 5" xfId="28857" xr:uid="{00000000-0005-0000-0000-0000E9DC0000}"/>
    <cellStyle name="Comma 6 5 4 2 2 5 2" xfId="60239" xr:uid="{00000000-0005-0000-0000-0000EADC0000}"/>
    <cellStyle name="Comma 6 5 4 2 2 6" xfId="13199" xr:uid="{00000000-0005-0000-0000-0000EBDC0000}"/>
    <cellStyle name="Comma 6 5 4 2 2 6 2" xfId="44585" xr:uid="{00000000-0005-0000-0000-0000ECDC0000}"/>
    <cellStyle name="Comma 6 5 4 2 2 7" xfId="34137" xr:uid="{00000000-0005-0000-0000-0000EDDC0000}"/>
    <cellStyle name="Comma 6 5 4 2 3" xfId="5121" xr:uid="{00000000-0005-0000-0000-0000EEDC0000}"/>
    <cellStyle name="Comma 6 5 4 2 3 2" xfId="10482" xr:uid="{00000000-0005-0000-0000-0000EFDC0000}"/>
    <cellStyle name="Comma 6 5 4 2 3 2 2" xfId="23601" xr:uid="{00000000-0005-0000-0000-0000F0DC0000}"/>
    <cellStyle name="Comma 6 5 4 2 3 2 2 2" xfId="54984" xr:uid="{00000000-0005-0000-0000-0000F1DC0000}"/>
    <cellStyle name="Comma 6 5 4 2 3 2 3" xfId="42030" xr:uid="{00000000-0005-0000-0000-0000F2DC0000}"/>
    <cellStyle name="Comma 6 5 4 2 3 3" xfId="31483" xr:uid="{00000000-0005-0000-0000-0000F3DC0000}"/>
    <cellStyle name="Comma 6 5 4 2 3 3 2" xfId="62865" xr:uid="{00000000-0005-0000-0000-0000F4DC0000}"/>
    <cellStyle name="Comma 6 5 4 2 3 4" xfId="15826" xr:uid="{00000000-0005-0000-0000-0000F5DC0000}"/>
    <cellStyle name="Comma 6 5 4 2 3 4 2" xfId="47211" xr:uid="{00000000-0005-0000-0000-0000F6DC0000}"/>
    <cellStyle name="Comma 6 5 4 2 3 5" xfId="36766" xr:uid="{00000000-0005-0000-0000-0000F7DC0000}"/>
    <cellStyle name="Comma 6 5 4 2 4" xfId="7824" xr:uid="{00000000-0005-0000-0000-0000F8DC0000}"/>
    <cellStyle name="Comma 6 5 4 2 4 2" xfId="26228" xr:uid="{00000000-0005-0000-0000-0000F9DC0000}"/>
    <cellStyle name="Comma 6 5 4 2 4 2 2" xfId="57611" xr:uid="{00000000-0005-0000-0000-0000FADC0000}"/>
    <cellStyle name="Comma 6 5 4 2 4 3" xfId="18455" xr:uid="{00000000-0005-0000-0000-0000FBDC0000}"/>
    <cellStyle name="Comma 6 5 4 2 4 3 2" xfId="49838" xr:uid="{00000000-0005-0000-0000-0000FCDC0000}"/>
    <cellStyle name="Comma 6 5 4 2 4 4" xfId="39398" xr:uid="{00000000-0005-0000-0000-0000FDDC0000}"/>
    <cellStyle name="Comma 6 5 4 2 5" xfId="20974" xr:uid="{00000000-0005-0000-0000-0000FEDC0000}"/>
    <cellStyle name="Comma 6 5 4 2 5 2" xfId="52357" xr:uid="{00000000-0005-0000-0000-0000FFDC0000}"/>
    <cellStyle name="Comma 6 5 4 2 6" xfId="28856" xr:uid="{00000000-0005-0000-0000-000000DD0000}"/>
    <cellStyle name="Comma 6 5 4 2 6 2" xfId="60238" xr:uid="{00000000-0005-0000-0000-000001DD0000}"/>
    <cellStyle name="Comma 6 5 4 2 7" xfId="13198" xr:uid="{00000000-0005-0000-0000-000002DD0000}"/>
    <cellStyle name="Comma 6 5 4 2 7 2" xfId="44584" xr:uid="{00000000-0005-0000-0000-000003DD0000}"/>
    <cellStyle name="Comma 6 5 4 2 8" xfId="34136" xr:uid="{00000000-0005-0000-0000-000004DD0000}"/>
    <cellStyle name="Comma 6 5 4 3" xfId="2423" xr:uid="{00000000-0005-0000-0000-000005DD0000}"/>
    <cellStyle name="Comma 6 5 4 3 2" xfId="5123" xr:uid="{00000000-0005-0000-0000-000006DD0000}"/>
    <cellStyle name="Comma 6 5 4 3 2 2" xfId="10484" xr:uid="{00000000-0005-0000-0000-000007DD0000}"/>
    <cellStyle name="Comma 6 5 4 3 2 2 2" xfId="23603" xr:uid="{00000000-0005-0000-0000-000008DD0000}"/>
    <cellStyle name="Comma 6 5 4 3 2 2 2 2" xfId="54986" xr:uid="{00000000-0005-0000-0000-000009DD0000}"/>
    <cellStyle name="Comma 6 5 4 3 2 2 3" xfId="42032" xr:uid="{00000000-0005-0000-0000-00000ADD0000}"/>
    <cellStyle name="Comma 6 5 4 3 2 3" xfId="31485" xr:uid="{00000000-0005-0000-0000-00000BDD0000}"/>
    <cellStyle name="Comma 6 5 4 3 2 3 2" xfId="62867" xr:uid="{00000000-0005-0000-0000-00000CDD0000}"/>
    <cellStyle name="Comma 6 5 4 3 2 4" xfId="15828" xr:uid="{00000000-0005-0000-0000-00000DDD0000}"/>
    <cellStyle name="Comma 6 5 4 3 2 4 2" xfId="47213" xr:uid="{00000000-0005-0000-0000-00000EDD0000}"/>
    <cellStyle name="Comma 6 5 4 3 2 5" xfId="36768" xr:uid="{00000000-0005-0000-0000-00000FDD0000}"/>
    <cellStyle name="Comma 6 5 4 3 3" xfId="7826" xr:uid="{00000000-0005-0000-0000-000010DD0000}"/>
    <cellStyle name="Comma 6 5 4 3 3 2" xfId="26230" xr:uid="{00000000-0005-0000-0000-000011DD0000}"/>
    <cellStyle name="Comma 6 5 4 3 3 2 2" xfId="57613" xr:uid="{00000000-0005-0000-0000-000012DD0000}"/>
    <cellStyle name="Comma 6 5 4 3 3 3" xfId="18457" xr:uid="{00000000-0005-0000-0000-000013DD0000}"/>
    <cellStyle name="Comma 6 5 4 3 3 3 2" xfId="49840" xr:uid="{00000000-0005-0000-0000-000014DD0000}"/>
    <cellStyle name="Comma 6 5 4 3 3 4" xfId="39400" xr:uid="{00000000-0005-0000-0000-000015DD0000}"/>
    <cellStyle name="Comma 6 5 4 3 4" xfId="20976" xr:uid="{00000000-0005-0000-0000-000016DD0000}"/>
    <cellStyle name="Comma 6 5 4 3 4 2" xfId="52359" xr:uid="{00000000-0005-0000-0000-000017DD0000}"/>
    <cellStyle name="Comma 6 5 4 3 5" xfId="28858" xr:uid="{00000000-0005-0000-0000-000018DD0000}"/>
    <cellStyle name="Comma 6 5 4 3 5 2" xfId="60240" xr:uid="{00000000-0005-0000-0000-000019DD0000}"/>
    <cellStyle name="Comma 6 5 4 3 6" xfId="13200" xr:uid="{00000000-0005-0000-0000-00001ADD0000}"/>
    <cellStyle name="Comma 6 5 4 3 6 2" xfId="44586" xr:uid="{00000000-0005-0000-0000-00001BDD0000}"/>
    <cellStyle name="Comma 6 5 4 3 7" xfId="34138" xr:uid="{00000000-0005-0000-0000-00001CDD0000}"/>
    <cellStyle name="Comma 6 5 4 4" xfId="2424" xr:uid="{00000000-0005-0000-0000-00001DDD0000}"/>
    <cellStyle name="Comma 6 5 4 4 2" xfId="5124" xr:uid="{00000000-0005-0000-0000-00001EDD0000}"/>
    <cellStyle name="Comma 6 5 4 4 2 2" xfId="10485" xr:uid="{00000000-0005-0000-0000-00001FDD0000}"/>
    <cellStyle name="Comma 6 5 4 4 2 2 2" xfId="23604" xr:uid="{00000000-0005-0000-0000-000020DD0000}"/>
    <cellStyle name="Comma 6 5 4 4 2 2 2 2" xfId="54987" xr:uid="{00000000-0005-0000-0000-000021DD0000}"/>
    <cellStyle name="Comma 6 5 4 4 2 2 3" xfId="42033" xr:uid="{00000000-0005-0000-0000-000022DD0000}"/>
    <cellStyle name="Comma 6 5 4 4 2 3" xfId="31486" xr:uid="{00000000-0005-0000-0000-000023DD0000}"/>
    <cellStyle name="Comma 6 5 4 4 2 3 2" xfId="62868" xr:uid="{00000000-0005-0000-0000-000024DD0000}"/>
    <cellStyle name="Comma 6 5 4 4 2 4" xfId="15829" xr:uid="{00000000-0005-0000-0000-000025DD0000}"/>
    <cellStyle name="Comma 6 5 4 4 2 4 2" xfId="47214" xr:uid="{00000000-0005-0000-0000-000026DD0000}"/>
    <cellStyle name="Comma 6 5 4 4 2 5" xfId="36769" xr:uid="{00000000-0005-0000-0000-000027DD0000}"/>
    <cellStyle name="Comma 6 5 4 4 3" xfId="7827" xr:uid="{00000000-0005-0000-0000-000028DD0000}"/>
    <cellStyle name="Comma 6 5 4 4 3 2" xfId="26231" xr:uid="{00000000-0005-0000-0000-000029DD0000}"/>
    <cellStyle name="Comma 6 5 4 4 3 2 2" xfId="57614" xr:uid="{00000000-0005-0000-0000-00002ADD0000}"/>
    <cellStyle name="Comma 6 5 4 4 3 3" xfId="18458" xr:uid="{00000000-0005-0000-0000-00002BDD0000}"/>
    <cellStyle name="Comma 6 5 4 4 3 3 2" xfId="49841" xr:uid="{00000000-0005-0000-0000-00002CDD0000}"/>
    <cellStyle name="Comma 6 5 4 4 3 4" xfId="39401" xr:uid="{00000000-0005-0000-0000-00002DDD0000}"/>
    <cellStyle name="Comma 6 5 4 4 4" xfId="20977" xr:uid="{00000000-0005-0000-0000-00002EDD0000}"/>
    <cellStyle name="Comma 6 5 4 4 4 2" xfId="52360" xr:uid="{00000000-0005-0000-0000-00002FDD0000}"/>
    <cellStyle name="Comma 6 5 4 4 5" xfId="28859" xr:uid="{00000000-0005-0000-0000-000030DD0000}"/>
    <cellStyle name="Comma 6 5 4 4 5 2" xfId="60241" xr:uid="{00000000-0005-0000-0000-000031DD0000}"/>
    <cellStyle name="Comma 6 5 4 4 6" xfId="13201" xr:uid="{00000000-0005-0000-0000-000032DD0000}"/>
    <cellStyle name="Comma 6 5 4 4 6 2" xfId="44587" xr:uid="{00000000-0005-0000-0000-000033DD0000}"/>
    <cellStyle name="Comma 6 5 4 4 7" xfId="34139" xr:uid="{00000000-0005-0000-0000-000034DD0000}"/>
    <cellStyle name="Comma 6 5 4 5" xfId="5120" xr:uid="{00000000-0005-0000-0000-000035DD0000}"/>
    <cellStyle name="Comma 6 5 4 5 2" xfId="10481" xr:uid="{00000000-0005-0000-0000-000036DD0000}"/>
    <cellStyle name="Comma 6 5 4 5 2 2" xfId="23600" xr:uid="{00000000-0005-0000-0000-000037DD0000}"/>
    <cellStyle name="Comma 6 5 4 5 2 2 2" xfId="54983" xr:uid="{00000000-0005-0000-0000-000038DD0000}"/>
    <cellStyle name="Comma 6 5 4 5 2 3" xfId="42029" xr:uid="{00000000-0005-0000-0000-000039DD0000}"/>
    <cellStyle name="Comma 6 5 4 5 3" xfId="31482" xr:uid="{00000000-0005-0000-0000-00003ADD0000}"/>
    <cellStyle name="Comma 6 5 4 5 3 2" xfId="62864" xr:uid="{00000000-0005-0000-0000-00003BDD0000}"/>
    <cellStyle name="Comma 6 5 4 5 4" xfId="15825" xr:uid="{00000000-0005-0000-0000-00003CDD0000}"/>
    <cellStyle name="Comma 6 5 4 5 4 2" xfId="47210" xr:uid="{00000000-0005-0000-0000-00003DDD0000}"/>
    <cellStyle name="Comma 6 5 4 5 5" xfId="36765" xr:uid="{00000000-0005-0000-0000-00003EDD0000}"/>
    <cellStyle name="Comma 6 5 4 6" xfId="7823" xr:uid="{00000000-0005-0000-0000-00003FDD0000}"/>
    <cellStyle name="Comma 6 5 4 6 2" xfId="26227" xr:uid="{00000000-0005-0000-0000-000040DD0000}"/>
    <cellStyle name="Comma 6 5 4 6 2 2" xfId="57610" xr:uid="{00000000-0005-0000-0000-000041DD0000}"/>
    <cellStyle name="Comma 6 5 4 6 3" xfId="18454" xr:uid="{00000000-0005-0000-0000-000042DD0000}"/>
    <cellStyle name="Comma 6 5 4 6 3 2" xfId="49837" xr:uid="{00000000-0005-0000-0000-000043DD0000}"/>
    <cellStyle name="Comma 6 5 4 6 4" xfId="39397" xr:uid="{00000000-0005-0000-0000-000044DD0000}"/>
    <cellStyle name="Comma 6 5 4 7" xfId="20973" xr:uid="{00000000-0005-0000-0000-000045DD0000}"/>
    <cellStyle name="Comma 6 5 4 7 2" xfId="52356" xr:uid="{00000000-0005-0000-0000-000046DD0000}"/>
    <cellStyle name="Comma 6 5 4 8" xfId="28855" xr:uid="{00000000-0005-0000-0000-000047DD0000}"/>
    <cellStyle name="Comma 6 5 4 8 2" xfId="60237" xr:uid="{00000000-0005-0000-0000-000048DD0000}"/>
    <cellStyle name="Comma 6 5 4 9" xfId="13197" xr:uid="{00000000-0005-0000-0000-000049DD0000}"/>
    <cellStyle name="Comma 6 5 4 9 2" xfId="44583" xr:uid="{00000000-0005-0000-0000-00004ADD0000}"/>
    <cellStyle name="Comma 6 5 5" xfId="2425" xr:uid="{00000000-0005-0000-0000-00004BDD0000}"/>
    <cellStyle name="Comma 6 5 5 10" xfId="34140" xr:uid="{00000000-0005-0000-0000-00004CDD0000}"/>
    <cellStyle name="Comma 6 5 5 2" xfId="2426" xr:uid="{00000000-0005-0000-0000-00004DDD0000}"/>
    <cellStyle name="Comma 6 5 5 2 2" xfId="2427" xr:uid="{00000000-0005-0000-0000-00004EDD0000}"/>
    <cellStyle name="Comma 6 5 5 2 2 2" xfId="5127" xr:uid="{00000000-0005-0000-0000-00004FDD0000}"/>
    <cellStyle name="Comma 6 5 5 2 2 2 2" xfId="10488" xr:uid="{00000000-0005-0000-0000-000050DD0000}"/>
    <cellStyle name="Comma 6 5 5 2 2 2 2 2" xfId="23607" xr:uid="{00000000-0005-0000-0000-000051DD0000}"/>
    <cellStyle name="Comma 6 5 5 2 2 2 2 2 2" xfId="54990" xr:uid="{00000000-0005-0000-0000-000052DD0000}"/>
    <cellStyle name="Comma 6 5 5 2 2 2 2 3" xfId="42036" xr:uid="{00000000-0005-0000-0000-000053DD0000}"/>
    <cellStyle name="Comma 6 5 5 2 2 2 3" xfId="31489" xr:uid="{00000000-0005-0000-0000-000054DD0000}"/>
    <cellStyle name="Comma 6 5 5 2 2 2 3 2" xfId="62871" xr:uid="{00000000-0005-0000-0000-000055DD0000}"/>
    <cellStyle name="Comma 6 5 5 2 2 2 4" xfId="15832" xr:uid="{00000000-0005-0000-0000-000056DD0000}"/>
    <cellStyle name="Comma 6 5 5 2 2 2 4 2" xfId="47217" xr:uid="{00000000-0005-0000-0000-000057DD0000}"/>
    <cellStyle name="Comma 6 5 5 2 2 2 5" xfId="36772" xr:uid="{00000000-0005-0000-0000-000058DD0000}"/>
    <cellStyle name="Comma 6 5 5 2 2 3" xfId="7830" xr:uid="{00000000-0005-0000-0000-000059DD0000}"/>
    <cellStyle name="Comma 6 5 5 2 2 3 2" xfId="26234" xr:uid="{00000000-0005-0000-0000-00005ADD0000}"/>
    <cellStyle name="Comma 6 5 5 2 2 3 2 2" xfId="57617" xr:uid="{00000000-0005-0000-0000-00005BDD0000}"/>
    <cellStyle name="Comma 6 5 5 2 2 3 3" xfId="18461" xr:uid="{00000000-0005-0000-0000-00005CDD0000}"/>
    <cellStyle name="Comma 6 5 5 2 2 3 3 2" xfId="49844" xr:uid="{00000000-0005-0000-0000-00005DDD0000}"/>
    <cellStyle name="Comma 6 5 5 2 2 3 4" xfId="39404" xr:uid="{00000000-0005-0000-0000-00005EDD0000}"/>
    <cellStyle name="Comma 6 5 5 2 2 4" xfId="20980" xr:uid="{00000000-0005-0000-0000-00005FDD0000}"/>
    <cellStyle name="Comma 6 5 5 2 2 4 2" xfId="52363" xr:uid="{00000000-0005-0000-0000-000060DD0000}"/>
    <cellStyle name="Comma 6 5 5 2 2 5" xfId="28862" xr:uid="{00000000-0005-0000-0000-000061DD0000}"/>
    <cellStyle name="Comma 6 5 5 2 2 5 2" xfId="60244" xr:uid="{00000000-0005-0000-0000-000062DD0000}"/>
    <cellStyle name="Comma 6 5 5 2 2 6" xfId="13204" xr:uid="{00000000-0005-0000-0000-000063DD0000}"/>
    <cellStyle name="Comma 6 5 5 2 2 6 2" xfId="44590" xr:uid="{00000000-0005-0000-0000-000064DD0000}"/>
    <cellStyle name="Comma 6 5 5 2 2 7" xfId="34142" xr:uid="{00000000-0005-0000-0000-000065DD0000}"/>
    <cellStyle name="Comma 6 5 5 2 3" xfId="5126" xr:uid="{00000000-0005-0000-0000-000066DD0000}"/>
    <cellStyle name="Comma 6 5 5 2 3 2" xfId="10487" xr:uid="{00000000-0005-0000-0000-000067DD0000}"/>
    <cellStyle name="Comma 6 5 5 2 3 2 2" xfId="23606" xr:uid="{00000000-0005-0000-0000-000068DD0000}"/>
    <cellStyle name="Comma 6 5 5 2 3 2 2 2" xfId="54989" xr:uid="{00000000-0005-0000-0000-000069DD0000}"/>
    <cellStyle name="Comma 6 5 5 2 3 2 3" xfId="42035" xr:uid="{00000000-0005-0000-0000-00006ADD0000}"/>
    <cellStyle name="Comma 6 5 5 2 3 3" xfId="31488" xr:uid="{00000000-0005-0000-0000-00006BDD0000}"/>
    <cellStyle name="Comma 6 5 5 2 3 3 2" xfId="62870" xr:uid="{00000000-0005-0000-0000-00006CDD0000}"/>
    <cellStyle name="Comma 6 5 5 2 3 4" xfId="15831" xr:uid="{00000000-0005-0000-0000-00006DDD0000}"/>
    <cellStyle name="Comma 6 5 5 2 3 4 2" xfId="47216" xr:uid="{00000000-0005-0000-0000-00006EDD0000}"/>
    <cellStyle name="Comma 6 5 5 2 3 5" xfId="36771" xr:uid="{00000000-0005-0000-0000-00006FDD0000}"/>
    <cellStyle name="Comma 6 5 5 2 4" xfId="7829" xr:uid="{00000000-0005-0000-0000-000070DD0000}"/>
    <cellStyle name="Comma 6 5 5 2 4 2" xfId="26233" xr:uid="{00000000-0005-0000-0000-000071DD0000}"/>
    <cellStyle name="Comma 6 5 5 2 4 2 2" xfId="57616" xr:uid="{00000000-0005-0000-0000-000072DD0000}"/>
    <cellStyle name="Comma 6 5 5 2 4 3" xfId="18460" xr:uid="{00000000-0005-0000-0000-000073DD0000}"/>
    <cellStyle name="Comma 6 5 5 2 4 3 2" xfId="49843" xr:uid="{00000000-0005-0000-0000-000074DD0000}"/>
    <cellStyle name="Comma 6 5 5 2 4 4" xfId="39403" xr:uid="{00000000-0005-0000-0000-000075DD0000}"/>
    <cellStyle name="Comma 6 5 5 2 5" xfId="20979" xr:uid="{00000000-0005-0000-0000-000076DD0000}"/>
    <cellStyle name="Comma 6 5 5 2 5 2" xfId="52362" xr:uid="{00000000-0005-0000-0000-000077DD0000}"/>
    <cellStyle name="Comma 6 5 5 2 6" xfId="28861" xr:uid="{00000000-0005-0000-0000-000078DD0000}"/>
    <cellStyle name="Comma 6 5 5 2 6 2" xfId="60243" xr:uid="{00000000-0005-0000-0000-000079DD0000}"/>
    <cellStyle name="Comma 6 5 5 2 7" xfId="13203" xr:uid="{00000000-0005-0000-0000-00007ADD0000}"/>
    <cellStyle name="Comma 6 5 5 2 7 2" xfId="44589" xr:uid="{00000000-0005-0000-0000-00007BDD0000}"/>
    <cellStyle name="Comma 6 5 5 2 8" xfId="34141" xr:uid="{00000000-0005-0000-0000-00007CDD0000}"/>
    <cellStyle name="Comma 6 5 5 3" xfId="2428" xr:uid="{00000000-0005-0000-0000-00007DDD0000}"/>
    <cellStyle name="Comma 6 5 5 3 2" xfId="5128" xr:uid="{00000000-0005-0000-0000-00007EDD0000}"/>
    <cellStyle name="Comma 6 5 5 3 2 2" xfId="10489" xr:uid="{00000000-0005-0000-0000-00007FDD0000}"/>
    <cellStyle name="Comma 6 5 5 3 2 2 2" xfId="23608" xr:uid="{00000000-0005-0000-0000-000080DD0000}"/>
    <cellStyle name="Comma 6 5 5 3 2 2 2 2" xfId="54991" xr:uid="{00000000-0005-0000-0000-000081DD0000}"/>
    <cellStyle name="Comma 6 5 5 3 2 2 3" xfId="42037" xr:uid="{00000000-0005-0000-0000-000082DD0000}"/>
    <cellStyle name="Comma 6 5 5 3 2 3" xfId="31490" xr:uid="{00000000-0005-0000-0000-000083DD0000}"/>
    <cellStyle name="Comma 6 5 5 3 2 3 2" xfId="62872" xr:uid="{00000000-0005-0000-0000-000084DD0000}"/>
    <cellStyle name="Comma 6 5 5 3 2 4" xfId="15833" xr:uid="{00000000-0005-0000-0000-000085DD0000}"/>
    <cellStyle name="Comma 6 5 5 3 2 4 2" xfId="47218" xr:uid="{00000000-0005-0000-0000-000086DD0000}"/>
    <cellStyle name="Comma 6 5 5 3 2 5" xfId="36773" xr:uid="{00000000-0005-0000-0000-000087DD0000}"/>
    <cellStyle name="Comma 6 5 5 3 3" xfId="7831" xr:uid="{00000000-0005-0000-0000-000088DD0000}"/>
    <cellStyle name="Comma 6 5 5 3 3 2" xfId="26235" xr:uid="{00000000-0005-0000-0000-000089DD0000}"/>
    <cellStyle name="Comma 6 5 5 3 3 2 2" xfId="57618" xr:uid="{00000000-0005-0000-0000-00008ADD0000}"/>
    <cellStyle name="Comma 6 5 5 3 3 3" xfId="18462" xr:uid="{00000000-0005-0000-0000-00008BDD0000}"/>
    <cellStyle name="Comma 6 5 5 3 3 3 2" xfId="49845" xr:uid="{00000000-0005-0000-0000-00008CDD0000}"/>
    <cellStyle name="Comma 6 5 5 3 3 4" xfId="39405" xr:uid="{00000000-0005-0000-0000-00008DDD0000}"/>
    <cellStyle name="Comma 6 5 5 3 4" xfId="20981" xr:uid="{00000000-0005-0000-0000-00008EDD0000}"/>
    <cellStyle name="Comma 6 5 5 3 4 2" xfId="52364" xr:uid="{00000000-0005-0000-0000-00008FDD0000}"/>
    <cellStyle name="Comma 6 5 5 3 5" xfId="28863" xr:uid="{00000000-0005-0000-0000-000090DD0000}"/>
    <cellStyle name="Comma 6 5 5 3 5 2" xfId="60245" xr:uid="{00000000-0005-0000-0000-000091DD0000}"/>
    <cellStyle name="Comma 6 5 5 3 6" xfId="13205" xr:uid="{00000000-0005-0000-0000-000092DD0000}"/>
    <cellStyle name="Comma 6 5 5 3 6 2" xfId="44591" xr:uid="{00000000-0005-0000-0000-000093DD0000}"/>
    <cellStyle name="Comma 6 5 5 3 7" xfId="34143" xr:uid="{00000000-0005-0000-0000-000094DD0000}"/>
    <cellStyle name="Comma 6 5 5 4" xfId="2429" xr:uid="{00000000-0005-0000-0000-000095DD0000}"/>
    <cellStyle name="Comma 6 5 5 4 2" xfId="5129" xr:uid="{00000000-0005-0000-0000-000096DD0000}"/>
    <cellStyle name="Comma 6 5 5 4 2 2" xfId="10490" xr:uid="{00000000-0005-0000-0000-000097DD0000}"/>
    <cellStyle name="Comma 6 5 5 4 2 2 2" xfId="23609" xr:uid="{00000000-0005-0000-0000-000098DD0000}"/>
    <cellStyle name="Comma 6 5 5 4 2 2 2 2" xfId="54992" xr:uid="{00000000-0005-0000-0000-000099DD0000}"/>
    <cellStyle name="Comma 6 5 5 4 2 2 3" xfId="42038" xr:uid="{00000000-0005-0000-0000-00009ADD0000}"/>
    <cellStyle name="Comma 6 5 5 4 2 3" xfId="31491" xr:uid="{00000000-0005-0000-0000-00009BDD0000}"/>
    <cellStyle name="Comma 6 5 5 4 2 3 2" xfId="62873" xr:uid="{00000000-0005-0000-0000-00009CDD0000}"/>
    <cellStyle name="Comma 6 5 5 4 2 4" xfId="15834" xr:uid="{00000000-0005-0000-0000-00009DDD0000}"/>
    <cellStyle name="Comma 6 5 5 4 2 4 2" xfId="47219" xr:uid="{00000000-0005-0000-0000-00009EDD0000}"/>
    <cellStyle name="Comma 6 5 5 4 2 5" xfId="36774" xr:uid="{00000000-0005-0000-0000-00009FDD0000}"/>
    <cellStyle name="Comma 6 5 5 4 3" xfId="7832" xr:uid="{00000000-0005-0000-0000-0000A0DD0000}"/>
    <cellStyle name="Comma 6 5 5 4 3 2" xfId="26236" xr:uid="{00000000-0005-0000-0000-0000A1DD0000}"/>
    <cellStyle name="Comma 6 5 5 4 3 2 2" xfId="57619" xr:uid="{00000000-0005-0000-0000-0000A2DD0000}"/>
    <cellStyle name="Comma 6 5 5 4 3 3" xfId="18463" xr:uid="{00000000-0005-0000-0000-0000A3DD0000}"/>
    <cellStyle name="Comma 6 5 5 4 3 3 2" xfId="49846" xr:uid="{00000000-0005-0000-0000-0000A4DD0000}"/>
    <cellStyle name="Comma 6 5 5 4 3 4" xfId="39406" xr:uid="{00000000-0005-0000-0000-0000A5DD0000}"/>
    <cellStyle name="Comma 6 5 5 4 4" xfId="20982" xr:uid="{00000000-0005-0000-0000-0000A6DD0000}"/>
    <cellStyle name="Comma 6 5 5 4 4 2" xfId="52365" xr:uid="{00000000-0005-0000-0000-0000A7DD0000}"/>
    <cellStyle name="Comma 6 5 5 4 5" xfId="28864" xr:uid="{00000000-0005-0000-0000-0000A8DD0000}"/>
    <cellStyle name="Comma 6 5 5 4 5 2" xfId="60246" xr:uid="{00000000-0005-0000-0000-0000A9DD0000}"/>
    <cellStyle name="Comma 6 5 5 4 6" xfId="13206" xr:uid="{00000000-0005-0000-0000-0000AADD0000}"/>
    <cellStyle name="Comma 6 5 5 4 6 2" xfId="44592" xr:uid="{00000000-0005-0000-0000-0000ABDD0000}"/>
    <cellStyle name="Comma 6 5 5 4 7" xfId="34144" xr:uid="{00000000-0005-0000-0000-0000ACDD0000}"/>
    <cellStyle name="Comma 6 5 5 5" xfId="5125" xr:uid="{00000000-0005-0000-0000-0000ADDD0000}"/>
    <cellStyle name="Comma 6 5 5 5 2" xfId="10486" xr:uid="{00000000-0005-0000-0000-0000AEDD0000}"/>
    <cellStyle name="Comma 6 5 5 5 2 2" xfId="23605" xr:uid="{00000000-0005-0000-0000-0000AFDD0000}"/>
    <cellStyle name="Comma 6 5 5 5 2 2 2" xfId="54988" xr:uid="{00000000-0005-0000-0000-0000B0DD0000}"/>
    <cellStyle name="Comma 6 5 5 5 2 3" xfId="42034" xr:uid="{00000000-0005-0000-0000-0000B1DD0000}"/>
    <cellStyle name="Comma 6 5 5 5 3" xfId="31487" xr:uid="{00000000-0005-0000-0000-0000B2DD0000}"/>
    <cellStyle name="Comma 6 5 5 5 3 2" xfId="62869" xr:uid="{00000000-0005-0000-0000-0000B3DD0000}"/>
    <cellStyle name="Comma 6 5 5 5 4" xfId="15830" xr:uid="{00000000-0005-0000-0000-0000B4DD0000}"/>
    <cellStyle name="Comma 6 5 5 5 4 2" xfId="47215" xr:uid="{00000000-0005-0000-0000-0000B5DD0000}"/>
    <cellStyle name="Comma 6 5 5 5 5" xfId="36770" xr:uid="{00000000-0005-0000-0000-0000B6DD0000}"/>
    <cellStyle name="Comma 6 5 5 6" xfId="7828" xr:uid="{00000000-0005-0000-0000-0000B7DD0000}"/>
    <cellStyle name="Comma 6 5 5 6 2" xfId="26232" xr:uid="{00000000-0005-0000-0000-0000B8DD0000}"/>
    <cellStyle name="Comma 6 5 5 6 2 2" xfId="57615" xr:uid="{00000000-0005-0000-0000-0000B9DD0000}"/>
    <cellStyle name="Comma 6 5 5 6 3" xfId="18459" xr:uid="{00000000-0005-0000-0000-0000BADD0000}"/>
    <cellStyle name="Comma 6 5 5 6 3 2" xfId="49842" xr:uid="{00000000-0005-0000-0000-0000BBDD0000}"/>
    <cellStyle name="Comma 6 5 5 6 4" xfId="39402" xr:uid="{00000000-0005-0000-0000-0000BCDD0000}"/>
    <cellStyle name="Comma 6 5 5 7" xfId="20978" xr:uid="{00000000-0005-0000-0000-0000BDDD0000}"/>
    <cellStyle name="Comma 6 5 5 7 2" xfId="52361" xr:uid="{00000000-0005-0000-0000-0000BEDD0000}"/>
    <cellStyle name="Comma 6 5 5 8" xfId="28860" xr:uid="{00000000-0005-0000-0000-0000BFDD0000}"/>
    <cellStyle name="Comma 6 5 5 8 2" xfId="60242" xr:uid="{00000000-0005-0000-0000-0000C0DD0000}"/>
    <cellStyle name="Comma 6 5 5 9" xfId="13202" xr:uid="{00000000-0005-0000-0000-0000C1DD0000}"/>
    <cellStyle name="Comma 6 5 5 9 2" xfId="44588" xr:uid="{00000000-0005-0000-0000-0000C2DD0000}"/>
    <cellStyle name="Comma 6 5 6" xfId="2430" xr:uid="{00000000-0005-0000-0000-0000C3DD0000}"/>
    <cellStyle name="Comma 6 5 6 2" xfId="2431" xr:uid="{00000000-0005-0000-0000-0000C4DD0000}"/>
    <cellStyle name="Comma 6 5 6 2 2" xfId="5131" xr:uid="{00000000-0005-0000-0000-0000C5DD0000}"/>
    <cellStyle name="Comma 6 5 6 2 2 2" xfId="10492" xr:uid="{00000000-0005-0000-0000-0000C6DD0000}"/>
    <cellStyle name="Comma 6 5 6 2 2 2 2" xfId="23611" xr:uid="{00000000-0005-0000-0000-0000C7DD0000}"/>
    <cellStyle name="Comma 6 5 6 2 2 2 2 2" xfId="54994" xr:uid="{00000000-0005-0000-0000-0000C8DD0000}"/>
    <cellStyle name="Comma 6 5 6 2 2 2 3" xfId="42040" xr:uid="{00000000-0005-0000-0000-0000C9DD0000}"/>
    <cellStyle name="Comma 6 5 6 2 2 3" xfId="31493" xr:uid="{00000000-0005-0000-0000-0000CADD0000}"/>
    <cellStyle name="Comma 6 5 6 2 2 3 2" xfId="62875" xr:uid="{00000000-0005-0000-0000-0000CBDD0000}"/>
    <cellStyle name="Comma 6 5 6 2 2 4" xfId="15836" xr:uid="{00000000-0005-0000-0000-0000CCDD0000}"/>
    <cellStyle name="Comma 6 5 6 2 2 4 2" xfId="47221" xr:uid="{00000000-0005-0000-0000-0000CDDD0000}"/>
    <cellStyle name="Comma 6 5 6 2 2 5" xfId="36776" xr:uid="{00000000-0005-0000-0000-0000CEDD0000}"/>
    <cellStyle name="Comma 6 5 6 2 3" xfId="7834" xr:uid="{00000000-0005-0000-0000-0000CFDD0000}"/>
    <cellStyle name="Comma 6 5 6 2 3 2" xfId="26238" xr:uid="{00000000-0005-0000-0000-0000D0DD0000}"/>
    <cellStyle name="Comma 6 5 6 2 3 2 2" xfId="57621" xr:uid="{00000000-0005-0000-0000-0000D1DD0000}"/>
    <cellStyle name="Comma 6 5 6 2 3 3" xfId="18465" xr:uid="{00000000-0005-0000-0000-0000D2DD0000}"/>
    <cellStyle name="Comma 6 5 6 2 3 3 2" xfId="49848" xr:uid="{00000000-0005-0000-0000-0000D3DD0000}"/>
    <cellStyle name="Comma 6 5 6 2 3 4" xfId="39408" xr:uid="{00000000-0005-0000-0000-0000D4DD0000}"/>
    <cellStyle name="Comma 6 5 6 2 4" xfId="20984" xr:uid="{00000000-0005-0000-0000-0000D5DD0000}"/>
    <cellStyle name="Comma 6 5 6 2 4 2" xfId="52367" xr:uid="{00000000-0005-0000-0000-0000D6DD0000}"/>
    <cellStyle name="Comma 6 5 6 2 5" xfId="28866" xr:uid="{00000000-0005-0000-0000-0000D7DD0000}"/>
    <cellStyle name="Comma 6 5 6 2 5 2" xfId="60248" xr:uid="{00000000-0005-0000-0000-0000D8DD0000}"/>
    <cellStyle name="Comma 6 5 6 2 6" xfId="13208" xr:uid="{00000000-0005-0000-0000-0000D9DD0000}"/>
    <cellStyle name="Comma 6 5 6 2 6 2" xfId="44594" xr:uid="{00000000-0005-0000-0000-0000DADD0000}"/>
    <cellStyle name="Comma 6 5 6 2 7" xfId="34146" xr:uid="{00000000-0005-0000-0000-0000DBDD0000}"/>
    <cellStyle name="Comma 6 5 6 3" xfId="2432" xr:uid="{00000000-0005-0000-0000-0000DCDD0000}"/>
    <cellStyle name="Comma 6 5 6 3 2" xfId="5132" xr:uid="{00000000-0005-0000-0000-0000DDDD0000}"/>
    <cellStyle name="Comma 6 5 6 3 2 2" xfId="10493" xr:uid="{00000000-0005-0000-0000-0000DEDD0000}"/>
    <cellStyle name="Comma 6 5 6 3 2 2 2" xfId="23612" xr:uid="{00000000-0005-0000-0000-0000DFDD0000}"/>
    <cellStyle name="Comma 6 5 6 3 2 2 2 2" xfId="54995" xr:uid="{00000000-0005-0000-0000-0000E0DD0000}"/>
    <cellStyle name="Comma 6 5 6 3 2 2 3" xfId="42041" xr:uid="{00000000-0005-0000-0000-0000E1DD0000}"/>
    <cellStyle name="Comma 6 5 6 3 2 3" xfId="31494" xr:uid="{00000000-0005-0000-0000-0000E2DD0000}"/>
    <cellStyle name="Comma 6 5 6 3 2 3 2" xfId="62876" xr:uid="{00000000-0005-0000-0000-0000E3DD0000}"/>
    <cellStyle name="Comma 6 5 6 3 2 4" xfId="15837" xr:uid="{00000000-0005-0000-0000-0000E4DD0000}"/>
    <cellStyle name="Comma 6 5 6 3 2 4 2" xfId="47222" xr:uid="{00000000-0005-0000-0000-0000E5DD0000}"/>
    <cellStyle name="Comma 6 5 6 3 2 5" xfId="36777" xr:uid="{00000000-0005-0000-0000-0000E6DD0000}"/>
    <cellStyle name="Comma 6 5 6 3 3" xfId="7835" xr:uid="{00000000-0005-0000-0000-0000E7DD0000}"/>
    <cellStyle name="Comma 6 5 6 3 3 2" xfId="26239" xr:uid="{00000000-0005-0000-0000-0000E8DD0000}"/>
    <cellStyle name="Comma 6 5 6 3 3 2 2" xfId="57622" xr:uid="{00000000-0005-0000-0000-0000E9DD0000}"/>
    <cellStyle name="Comma 6 5 6 3 3 3" xfId="18466" xr:uid="{00000000-0005-0000-0000-0000EADD0000}"/>
    <cellStyle name="Comma 6 5 6 3 3 3 2" xfId="49849" xr:uid="{00000000-0005-0000-0000-0000EBDD0000}"/>
    <cellStyle name="Comma 6 5 6 3 3 4" xfId="39409" xr:uid="{00000000-0005-0000-0000-0000ECDD0000}"/>
    <cellStyle name="Comma 6 5 6 3 4" xfId="20985" xr:uid="{00000000-0005-0000-0000-0000EDDD0000}"/>
    <cellStyle name="Comma 6 5 6 3 4 2" xfId="52368" xr:uid="{00000000-0005-0000-0000-0000EEDD0000}"/>
    <cellStyle name="Comma 6 5 6 3 5" xfId="28867" xr:uid="{00000000-0005-0000-0000-0000EFDD0000}"/>
    <cellStyle name="Comma 6 5 6 3 5 2" xfId="60249" xr:uid="{00000000-0005-0000-0000-0000F0DD0000}"/>
    <cellStyle name="Comma 6 5 6 3 6" xfId="13209" xr:uid="{00000000-0005-0000-0000-0000F1DD0000}"/>
    <cellStyle name="Comma 6 5 6 3 6 2" xfId="44595" xr:uid="{00000000-0005-0000-0000-0000F2DD0000}"/>
    <cellStyle name="Comma 6 5 6 3 7" xfId="34147" xr:uid="{00000000-0005-0000-0000-0000F3DD0000}"/>
    <cellStyle name="Comma 6 5 6 4" xfId="5130" xr:uid="{00000000-0005-0000-0000-0000F4DD0000}"/>
    <cellStyle name="Comma 6 5 6 4 2" xfId="10491" xr:uid="{00000000-0005-0000-0000-0000F5DD0000}"/>
    <cellStyle name="Comma 6 5 6 4 2 2" xfId="23610" xr:uid="{00000000-0005-0000-0000-0000F6DD0000}"/>
    <cellStyle name="Comma 6 5 6 4 2 2 2" xfId="54993" xr:uid="{00000000-0005-0000-0000-0000F7DD0000}"/>
    <cellStyle name="Comma 6 5 6 4 2 3" xfId="42039" xr:uid="{00000000-0005-0000-0000-0000F8DD0000}"/>
    <cellStyle name="Comma 6 5 6 4 3" xfId="31492" xr:uid="{00000000-0005-0000-0000-0000F9DD0000}"/>
    <cellStyle name="Comma 6 5 6 4 3 2" xfId="62874" xr:uid="{00000000-0005-0000-0000-0000FADD0000}"/>
    <cellStyle name="Comma 6 5 6 4 4" xfId="15835" xr:uid="{00000000-0005-0000-0000-0000FBDD0000}"/>
    <cellStyle name="Comma 6 5 6 4 4 2" xfId="47220" xr:uid="{00000000-0005-0000-0000-0000FCDD0000}"/>
    <cellStyle name="Comma 6 5 6 4 5" xfId="36775" xr:uid="{00000000-0005-0000-0000-0000FDDD0000}"/>
    <cellStyle name="Comma 6 5 6 5" xfId="7833" xr:uid="{00000000-0005-0000-0000-0000FEDD0000}"/>
    <cellStyle name="Comma 6 5 6 5 2" xfId="26237" xr:uid="{00000000-0005-0000-0000-0000FFDD0000}"/>
    <cellStyle name="Comma 6 5 6 5 2 2" xfId="57620" xr:uid="{00000000-0005-0000-0000-000000DE0000}"/>
    <cellStyle name="Comma 6 5 6 5 3" xfId="18464" xr:uid="{00000000-0005-0000-0000-000001DE0000}"/>
    <cellStyle name="Comma 6 5 6 5 3 2" xfId="49847" xr:uid="{00000000-0005-0000-0000-000002DE0000}"/>
    <cellStyle name="Comma 6 5 6 5 4" xfId="39407" xr:uid="{00000000-0005-0000-0000-000003DE0000}"/>
    <cellStyle name="Comma 6 5 6 6" xfId="20983" xr:uid="{00000000-0005-0000-0000-000004DE0000}"/>
    <cellStyle name="Comma 6 5 6 6 2" xfId="52366" xr:uid="{00000000-0005-0000-0000-000005DE0000}"/>
    <cellStyle name="Comma 6 5 6 7" xfId="28865" xr:uid="{00000000-0005-0000-0000-000006DE0000}"/>
    <cellStyle name="Comma 6 5 6 7 2" xfId="60247" xr:uid="{00000000-0005-0000-0000-000007DE0000}"/>
    <cellStyle name="Comma 6 5 6 8" xfId="13207" xr:uid="{00000000-0005-0000-0000-000008DE0000}"/>
    <cellStyle name="Comma 6 5 6 8 2" xfId="44593" xr:uid="{00000000-0005-0000-0000-000009DE0000}"/>
    <cellStyle name="Comma 6 5 6 9" xfId="34145" xr:uid="{00000000-0005-0000-0000-00000ADE0000}"/>
    <cellStyle name="Comma 6 5 7" xfId="2433" xr:uid="{00000000-0005-0000-0000-00000BDE0000}"/>
    <cellStyle name="Comma 6 5 7 2" xfId="2434" xr:uid="{00000000-0005-0000-0000-00000CDE0000}"/>
    <cellStyle name="Comma 6 5 7 2 2" xfId="5134" xr:uid="{00000000-0005-0000-0000-00000DDE0000}"/>
    <cellStyle name="Comma 6 5 7 2 2 2" xfId="10495" xr:uid="{00000000-0005-0000-0000-00000EDE0000}"/>
    <cellStyle name="Comma 6 5 7 2 2 2 2" xfId="23614" xr:uid="{00000000-0005-0000-0000-00000FDE0000}"/>
    <cellStyle name="Comma 6 5 7 2 2 2 2 2" xfId="54997" xr:uid="{00000000-0005-0000-0000-000010DE0000}"/>
    <cellStyle name="Comma 6 5 7 2 2 2 3" xfId="42043" xr:uid="{00000000-0005-0000-0000-000011DE0000}"/>
    <cellStyle name="Comma 6 5 7 2 2 3" xfId="31496" xr:uid="{00000000-0005-0000-0000-000012DE0000}"/>
    <cellStyle name="Comma 6 5 7 2 2 3 2" xfId="62878" xr:uid="{00000000-0005-0000-0000-000013DE0000}"/>
    <cellStyle name="Comma 6 5 7 2 2 4" xfId="15839" xr:uid="{00000000-0005-0000-0000-000014DE0000}"/>
    <cellStyle name="Comma 6 5 7 2 2 4 2" xfId="47224" xr:uid="{00000000-0005-0000-0000-000015DE0000}"/>
    <cellStyle name="Comma 6 5 7 2 2 5" xfId="36779" xr:uid="{00000000-0005-0000-0000-000016DE0000}"/>
    <cellStyle name="Comma 6 5 7 2 3" xfId="7837" xr:uid="{00000000-0005-0000-0000-000017DE0000}"/>
    <cellStyle name="Comma 6 5 7 2 3 2" xfId="26241" xr:uid="{00000000-0005-0000-0000-000018DE0000}"/>
    <cellStyle name="Comma 6 5 7 2 3 2 2" xfId="57624" xr:uid="{00000000-0005-0000-0000-000019DE0000}"/>
    <cellStyle name="Comma 6 5 7 2 3 3" xfId="18468" xr:uid="{00000000-0005-0000-0000-00001ADE0000}"/>
    <cellStyle name="Comma 6 5 7 2 3 3 2" xfId="49851" xr:uid="{00000000-0005-0000-0000-00001BDE0000}"/>
    <cellStyle name="Comma 6 5 7 2 3 4" xfId="39411" xr:uid="{00000000-0005-0000-0000-00001CDE0000}"/>
    <cellStyle name="Comma 6 5 7 2 4" xfId="20987" xr:uid="{00000000-0005-0000-0000-00001DDE0000}"/>
    <cellStyle name="Comma 6 5 7 2 4 2" xfId="52370" xr:uid="{00000000-0005-0000-0000-00001EDE0000}"/>
    <cellStyle name="Comma 6 5 7 2 5" xfId="28869" xr:uid="{00000000-0005-0000-0000-00001FDE0000}"/>
    <cellStyle name="Comma 6 5 7 2 5 2" xfId="60251" xr:uid="{00000000-0005-0000-0000-000020DE0000}"/>
    <cellStyle name="Comma 6 5 7 2 6" xfId="13211" xr:uid="{00000000-0005-0000-0000-000021DE0000}"/>
    <cellStyle name="Comma 6 5 7 2 6 2" xfId="44597" xr:uid="{00000000-0005-0000-0000-000022DE0000}"/>
    <cellStyle name="Comma 6 5 7 2 7" xfId="34149" xr:uid="{00000000-0005-0000-0000-000023DE0000}"/>
    <cellStyle name="Comma 6 5 7 3" xfId="5133" xr:uid="{00000000-0005-0000-0000-000024DE0000}"/>
    <cellStyle name="Comma 6 5 7 3 2" xfId="10494" xr:uid="{00000000-0005-0000-0000-000025DE0000}"/>
    <cellStyle name="Comma 6 5 7 3 2 2" xfId="23613" xr:uid="{00000000-0005-0000-0000-000026DE0000}"/>
    <cellStyle name="Comma 6 5 7 3 2 2 2" xfId="54996" xr:uid="{00000000-0005-0000-0000-000027DE0000}"/>
    <cellStyle name="Comma 6 5 7 3 2 3" xfId="42042" xr:uid="{00000000-0005-0000-0000-000028DE0000}"/>
    <cellStyle name="Comma 6 5 7 3 3" xfId="31495" xr:uid="{00000000-0005-0000-0000-000029DE0000}"/>
    <cellStyle name="Comma 6 5 7 3 3 2" xfId="62877" xr:uid="{00000000-0005-0000-0000-00002ADE0000}"/>
    <cellStyle name="Comma 6 5 7 3 4" xfId="15838" xr:uid="{00000000-0005-0000-0000-00002BDE0000}"/>
    <cellStyle name="Comma 6 5 7 3 4 2" xfId="47223" xr:uid="{00000000-0005-0000-0000-00002CDE0000}"/>
    <cellStyle name="Comma 6 5 7 3 5" xfId="36778" xr:uid="{00000000-0005-0000-0000-00002DDE0000}"/>
    <cellStyle name="Comma 6 5 7 4" xfId="7836" xr:uid="{00000000-0005-0000-0000-00002EDE0000}"/>
    <cellStyle name="Comma 6 5 7 4 2" xfId="26240" xr:uid="{00000000-0005-0000-0000-00002FDE0000}"/>
    <cellStyle name="Comma 6 5 7 4 2 2" xfId="57623" xr:uid="{00000000-0005-0000-0000-000030DE0000}"/>
    <cellStyle name="Comma 6 5 7 4 3" xfId="18467" xr:uid="{00000000-0005-0000-0000-000031DE0000}"/>
    <cellStyle name="Comma 6 5 7 4 3 2" xfId="49850" xr:uid="{00000000-0005-0000-0000-000032DE0000}"/>
    <cellStyle name="Comma 6 5 7 4 4" xfId="39410" xr:uid="{00000000-0005-0000-0000-000033DE0000}"/>
    <cellStyle name="Comma 6 5 7 5" xfId="20986" xr:uid="{00000000-0005-0000-0000-000034DE0000}"/>
    <cellStyle name="Comma 6 5 7 5 2" xfId="52369" xr:uid="{00000000-0005-0000-0000-000035DE0000}"/>
    <cellStyle name="Comma 6 5 7 6" xfId="28868" xr:uid="{00000000-0005-0000-0000-000036DE0000}"/>
    <cellStyle name="Comma 6 5 7 6 2" xfId="60250" xr:uid="{00000000-0005-0000-0000-000037DE0000}"/>
    <cellStyle name="Comma 6 5 7 7" xfId="13210" xr:uid="{00000000-0005-0000-0000-000038DE0000}"/>
    <cellStyle name="Comma 6 5 7 7 2" xfId="44596" xr:uid="{00000000-0005-0000-0000-000039DE0000}"/>
    <cellStyle name="Comma 6 5 7 8" xfId="34148" xr:uid="{00000000-0005-0000-0000-00003ADE0000}"/>
    <cellStyle name="Comma 6 5 8" xfId="2435" xr:uid="{00000000-0005-0000-0000-00003BDE0000}"/>
    <cellStyle name="Comma 6 5 8 2" xfId="5135" xr:uid="{00000000-0005-0000-0000-00003CDE0000}"/>
    <cellStyle name="Comma 6 5 8 2 2" xfId="10496" xr:uid="{00000000-0005-0000-0000-00003DDE0000}"/>
    <cellStyle name="Comma 6 5 8 2 2 2" xfId="23615" xr:uid="{00000000-0005-0000-0000-00003EDE0000}"/>
    <cellStyle name="Comma 6 5 8 2 2 2 2" xfId="54998" xr:uid="{00000000-0005-0000-0000-00003FDE0000}"/>
    <cellStyle name="Comma 6 5 8 2 2 3" xfId="42044" xr:uid="{00000000-0005-0000-0000-000040DE0000}"/>
    <cellStyle name="Comma 6 5 8 2 3" xfId="31497" xr:uid="{00000000-0005-0000-0000-000041DE0000}"/>
    <cellStyle name="Comma 6 5 8 2 3 2" xfId="62879" xr:uid="{00000000-0005-0000-0000-000042DE0000}"/>
    <cellStyle name="Comma 6 5 8 2 4" xfId="15840" xr:uid="{00000000-0005-0000-0000-000043DE0000}"/>
    <cellStyle name="Comma 6 5 8 2 4 2" xfId="47225" xr:uid="{00000000-0005-0000-0000-000044DE0000}"/>
    <cellStyle name="Comma 6 5 8 2 5" xfId="36780" xr:uid="{00000000-0005-0000-0000-000045DE0000}"/>
    <cellStyle name="Comma 6 5 8 3" xfId="7838" xr:uid="{00000000-0005-0000-0000-000046DE0000}"/>
    <cellStyle name="Comma 6 5 8 3 2" xfId="26242" xr:uid="{00000000-0005-0000-0000-000047DE0000}"/>
    <cellStyle name="Comma 6 5 8 3 2 2" xfId="57625" xr:uid="{00000000-0005-0000-0000-000048DE0000}"/>
    <cellStyle name="Comma 6 5 8 3 3" xfId="18469" xr:uid="{00000000-0005-0000-0000-000049DE0000}"/>
    <cellStyle name="Comma 6 5 8 3 3 2" xfId="49852" xr:uid="{00000000-0005-0000-0000-00004ADE0000}"/>
    <cellStyle name="Comma 6 5 8 3 4" xfId="39412" xr:uid="{00000000-0005-0000-0000-00004BDE0000}"/>
    <cellStyle name="Comma 6 5 8 4" xfId="20988" xr:uid="{00000000-0005-0000-0000-00004CDE0000}"/>
    <cellStyle name="Comma 6 5 8 4 2" xfId="52371" xr:uid="{00000000-0005-0000-0000-00004DDE0000}"/>
    <cellStyle name="Comma 6 5 8 5" xfId="28870" xr:uid="{00000000-0005-0000-0000-00004EDE0000}"/>
    <cellStyle name="Comma 6 5 8 5 2" xfId="60252" xr:uid="{00000000-0005-0000-0000-00004FDE0000}"/>
    <cellStyle name="Comma 6 5 8 6" xfId="13212" xr:uid="{00000000-0005-0000-0000-000050DE0000}"/>
    <cellStyle name="Comma 6 5 8 6 2" xfId="44598" xr:uid="{00000000-0005-0000-0000-000051DE0000}"/>
    <cellStyle name="Comma 6 5 8 7" xfId="34150" xr:uid="{00000000-0005-0000-0000-000052DE0000}"/>
    <cellStyle name="Comma 6 5 9" xfId="2436" xr:uid="{00000000-0005-0000-0000-000053DE0000}"/>
    <cellStyle name="Comma 6 5 9 2" xfId="5136" xr:uid="{00000000-0005-0000-0000-000054DE0000}"/>
    <cellStyle name="Comma 6 5 9 2 2" xfId="10497" xr:uid="{00000000-0005-0000-0000-000055DE0000}"/>
    <cellStyle name="Comma 6 5 9 2 2 2" xfId="23616" xr:uid="{00000000-0005-0000-0000-000056DE0000}"/>
    <cellStyle name="Comma 6 5 9 2 2 2 2" xfId="54999" xr:uid="{00000000-0005-0000-0000-000057DE0000}"/>
    <cellStyle name="Comma 6 5 9 2 2 3" xfId="42045" xr:uid="{00000000-0005-0000-0000-000058DE0000}"/>
    <cellStyle name="Comma 6 5 9 2 3" xfId="31498" xr:uid="{00000000-0005-0000-0000-000059DE0000}"/>
    <cellStyle name="Comma 6 5 9 2 3 2" xfId="62880" xr:uid="{00000000-0005-0000-0000-00005ADE0000}"/>
    <cellStyle name="Comma 6 5 9 2 4" xfId="15841" xr:uid="{00000000-0005-0000-0000-00005BDE0000}"/>
    <cellStyle name="Comma 6 5 9 2 4 2" xfId="47226" xr:uid="{00000000-0005-0000-0000-00005CDE0000}"/>
    <cellStyle name="Comma 6 5 9 2 5" xfId="36781" xr:uid="{00000000-0005-0000-0000-00005DDE0000}"/>
    <cellStyle name="Comma 6 5 9 3" xfId="7839" xr:uid="{00000000-0005-0000-0000-00005EDE0000}"/>
    <cellStyle name="Comma 6 5 9 3 2" xfId="26243" xr:uid="{00000000-0005-0000-0000-00005FDE0000}"/>
    <cellStyle name="Comma 6 5 9 3 2 2" xfId="57626" xr:uid="{00000000-0005-0000-0000-000060DE0000}"/>
    <cellStyle name="Comma 6 5 9 3 3" xfId="18470" xr:uid="{00000000-0005-0000-0000-000061DE0000}"/>
    <cellStyle name="Comma 6 5 9 3 3 2" xfId="49853" xr:uid="{00000000-0005-0000-0000-000062DE0000}"/>
    <cellStyle name="Comma 6 5 9 3 4" xfId="39413" xr:uid="{00000000-0005-0000-0000-000063DE0000}"/>
    <cellStyle name="Comma 6 5 9 4" xfId="20989" xr:uid="{00000000-0005-0000-0000-000064DE0000}"/>
    <cellStyle name="Comma 6 5 9 4 2" xfId="52372" xr:uid="{00000000-0005-0000-0000-000065DE0000}"/>
    <cellStyle name="Comma 6 5 9 5" xfId="28871" xr:uid="{00000000-0005-0000-0000-000066DE0000}"/>
    <cellStyle name="Comma 6 5 9 5 2" xfId="60253" xr:uid="{00000000-0005-0000-0000-000067DE0000}"/>
    <cellStyle name="Comma 6 5 9 6" xfId="13213" xr:uid="{00000000-0005-0000-0000-000068DE0000}"/>
    <cellStyle name="Comma 6 5 9 6 2" xfId="44599" xr:uid="{00000000-0005-0000-0000-000069DE0000}"/>
    <cellStyle name="Comma 6 5 9 7" xfId="34151" xr:uid="{00000000-0005-0000-0000-00006ADE0000}"/>
    <cellStyle name="Comma 6 6" xfId="2437" xr:uid="{00000000-0005-0000-0000-00006BDE0000}"/>
    <cellStyle name="Comma 6 6 10" xfId="34152" xr:uid="{00000000-0005-0000-0000-00006CDE0000}"/>
    <cellStyle name="Comma 6 6 2" xfId="2438" xr:uid="{00000000-0005-0000-0000-00006DDE0000}"/>
    <cellStyle name="Comma 6 6 2 2" xfId="2439" xr:uid="{00000000-0005-0000-0000-00006EDE0000}"/>
    <cellStyle name="Comma 6 6 2 2 2" xfId="5139" xr:uid="{00000000-0005-0000-0000-00006FDE0000}"/>
    <cellStyle name="Comma 6 6 2 2 2 2" xfId="10500" xr:uid="{00000000-0005-0000-0000-000070DE0000}"/>
    <cellStyle name="Comma 6 6 2 2 2 2 2" xfId="23619" xr:uid="{00000000-0005-0000-0000-000071DE0000}"/>
    <cellStyle name="Comma 6 6 2 2 2 2 2 2" xfId="55002" xr:uid="{00000000-0005-0000-0000-000072DE0000}"/>
    <cellStyle name="Comma 6 6 2 2 2 2 3" xfId="42048" xr:uid="{00000000-0005-0000-0000-000073DE0000}"/>
    <cellStyle name="Comma 6 6 2 2 2 3" xfId="31501" xr:uid="{00000000-0005-0000-0000-000074DE0000}"/>
    <cellStyle name="Comma 6 6 2 2 2 3 2" xfId="62883" xr:uid="{00000000-0005-0000-0000-000075DE0000}"/>
    <cellStyle name="Comma 6 6 2 2 2 4" xfId="15844" xr:uid="{00000000-0005-0000-0000-000076DE0000}"/>
    <cellStyle name="Comma 6 6 2 2 2 4 2" xfId="47229" xr:uid="{00000000-0005-0000-0000-000077DE0000}"/>
    <cellStyle name="Comma 6 6 2 2 2 5" xfId="36784" xr:uid="{00000000-0005-0000-0000-000078DE0000}"/>
    <cellStyle name="Comma 6 6 2 2 3" xfId="7842" xr:uid="{00000000-0005-0000-0000-000079DE0000}"/>
    <cellStyle name="Comma 6 6 2 2 3 2" xfId="26246" xr:uid="{00000000-0005-0000-0000-00007ADE0000}"/>
    <cellStyle name="Comma 6 6 2 2 3 2 2" xfId="57629" xr:uid="{00000000-0005-0000-0000-00007BDE0000}"/>
    <cellStyle name="Comma 6 6 2 2 3 3" xfId="18473" xr:uid="{00000000-0005-0000-0000-00007CDE0000}"/>
    <cellStyle name="Comma 6 6 2 2 3 3 2" xfId="49856" xr:uid="{00000000-0005-0000-0000-00007DDE0000}"/>
    <cellStyle name="Comma 6 6 2 2 3 4" xfId="39416" xr:uid="{00000000-0005-0000-0000-00007EDE0000}"/>
    <cellStyle name="Comma 6 6 2 2 4" xfId="20992" xr:uid="{00000000-0005-0000-0000-00007FDE0000}"/>
    <cellStyle name="Comma 6 6 2 2 4 2" xfId="52375" xr:uid="{00000000-0005-0000-0000-000080DE0000}"/>
    <cellStyle name="Comma 6 6 2 2 5" xfId="28874" xr:uid="{00000000-0005-0000-0000-000081DE0000}"/>
    <cellStyle name="Comma 6 6 2 2 5 2" xfId="60256" xr:uid="{00000000-0005-0000-0000-000082DE0000}"/>
    <cellStyle name="Comma 6 6 2 2 6" xfId="13216" xr:uid="{00000000-0005-0000-0000-000083DE0000}"/>
    <cellStyle name="Comma 6 6 2 2 6 2" xfId="44602" xr:uid="{00000000-0005-0000-0000-000084DE0000}"/>
    <cellStyle name="Comma 6 6 2 2 7" xfId="34154" xr:uid="{00000000-0005-0000-0000-000085DE0000}"/>
    <cellStyle name="Comma 6 6 2 3" xfId="5138" xr:uid="{00000000-0005-0000-0000-000086DE0000}"/>
    <cellStyle name="Comma 6 6 2 3 2" xfId="10499" xr:uid="{00000000-0005-0000-0000-000087DE0000}"/>
    <cellStyle name="Comma 6 6 2 3 2 2" xfId="23618" xr:uid="{00000000-0005-0000-0000-000088DE0000}"/>
    <cellStyle name="Comma 6 6 2 3 2 2 2" xfId="55001" xr:uid="{00000000-0005-0000-0000-000089DE0000}"/>
    <cellStyle name="Comma 6 6 2 3 2 3" xfId="42047" xr:uid="{00000000-0005-0000-0000-00008ADE0000}"/>
    <cellStyle name="Comma 6 6 2 3 3" xfId="31500" xr:uid="{00000000-0005-0000-0000-00008BDE0000}"/>
    <cellStyle name="Comma 6 6 2 3 3 2" xfId="62882" xr:uid="{00000000-0005-0000-0000-00008CDE0000}"/>
    <cellStyle name="Comma 6 6 2 3 4" xfId="15843" xr:uid="{00000000-0005-0000-0000-00008DDE0000}"/>
    <cellStyle name="Comma 6 6 2 3 4 2" xfId="47228" xr:uid="{00000000-0005-0000-0000-00008EDE0000}"/>
    <cellStyle name="Comma 6 6 2 3 5" xfId="36783" xr:uid="{00000000-0005-0000-0000-00008FDE0000}"/>
    <cellStyle name="Comma 6 6 2 4" xfId="7841" xr:uid="{00000000-0005-0000-0000-000090DE0000}"/>
    <cellStyle name="Comma 6 6 2 4 2" xfId="26245" xr:uid="{00000000-0005-0000-0000-000091DE0000}"/>
    <cellStyle name="Comma 6 6 2 4 2 2" xfId="57628" xr:uid="{00000000-0005-0000-0000-000092DE0000}"/>
    <cellStyle name="Comma 6 6 2 4 3" xfId="18472" xr:uid="{00000000-0005-0000-0000-000093DE0000}"/>
    <cellStyle name="Comma 6 6 2 4 3 2" xfId="49855" xr:uid="{00000000-0005-0000-0000-000094DE0000}"/>
    <cellStyle name="Comma 6 6 2 4 4" xfId="39415" xr:uid="{00000000-0005-0000-0000-000095DE0000}"/>
    <cellStyle name="Comma 6 6 2 5" xfId="20991" xr:uid="{00000000-0005-0000-0000-000096DE0000}"/>
    <cellStyle name="Comma 6 6 2 5 2" xfId="52374" xr:uid="{00000000-0005-0000-0000-000097DE0000}"/>
    <cellStyle name="Comma 6 6 2 6" xfId="28873" xr:uid="{00000000-0005-0000-0000-000098DE0000}"/>
    <cellStyle name="Comma 6 6 2 6 2" xfId="60255" xr:uid="{00000000-0005-0000-0000-000099DE0000}"/>
    <cellStyle name="Comma 6 6 2 7" xfId="13215" xr:uid="{00000000-0005-0000-0000-00009ADE0000}"/>
    <cellStyle name="Comma 6 6 2 7 2" xfId="44601" xr:uid="{00000000-0005-0000-0000-00009BDE0000}"/>
    <cellStyle name="Comma 6 6 2 8" xfId="34153" xr:uid="{00000000-0005-0000-0000-00009CDE0000}"/>
    <cellStyle name="Comma 6 6 3" xfId="2440" xr:uid="{00000000-0005-0000-0000-00009DDE0000}"/>
    <cellStyle name="Comma 6 6 3 2" xfId="5140" xr:uid="{00000000-0005-0000-0000-00009EDE0000}"/>
    <cellStyle name="Comma 6 6 3 2 2" xfId="10501" xr:uid="{00000000-0005-0000-0000-00009FDE0000}"/>
    <cellStyle name="Comma 6 6 3 2 2 2" xfId="23620" xr:uid="{00000000-0005-0000-0000-0000A0DE0000}"/>
    <cellStyle name="Comma 6 6 3 2 2 2 2" xfId="55003" xr:uid="{00000000-0005-0000-0000-0000A1DE0000}"/>
    <cellStyle name="Comma 6 6 3 2 2 3" xfId="42049" xr:uid="{00000000-0005-0000-0000-0000A2DE0000}"/>
    <cellStyle name="Comma 6 6 3 2 3" xfId="31502" xr:uid="{00000000-0005-0000-0000-0000A3DE0000}"/>
    <cellStyle name="Comma 6 6 3 2 3 2" xfId="62884" xr:uid="{00000000-0005-0000-0000-0000A4DE0000}"/>
    <cellStyle name="Comma 6 6 3 2 4" xfId="15845" xr:uid="{00000000-0005-0000-0000-0000A5DE0000}"/>
    <cellStyle name="Comma 6 6 3 2 4 2" xfId="47230" xr:uid="{00000000-0005-0000-0000-0000A6DE0000}"/>
    <cellStyle name="Comma 6 6 3 2 5" xfId="36785" xr:uid="{00000000-0005-0000-0000-0000A7DE0000}"/>
    <cellStyle name="Comma 6 6 3 3" xfId="7843" xr:uid="{00000000-0005-0000-0000-0000A8DE0000}"/>
    <cellStyle name="Comma 6 6 3 3 2" xfId="26247" xr:uid="{00000000-0005-0000-0000-0000A9DE0000}"/>
    <cellStyle name="Comma 6 6 3 3 2 2" xfId="57630" xr:uid="{00000000-0005-0000-0000-0000AADE0000}"/>
    <cellStyle name="Comma 6 6 3 3 3" xfId="18474" xr:uid="{00000000-0005-0000-0000-0000ABDE0000}"/>
    <cellStyle name="Comma 6 6 3 3 3 2" xfId="49857" xr:uid="{00000000-0005-0000-0000-0000ACDE0000}"/>
    <cellStyle name="Comma 6 6 3 3 4" xfId="39417" xr:uid="{00000000-0005-0000-0000-0000ADDE0000}"/>
    <cellStyle name="Comma 6 6 3 4" xfId="20993" xr:uid="{00000000-0005-0000-0000-0000AEDE0000}"/>
    <cellStyle name="Comma 6 6 3 4 2" xfId="52376" xr:uid="{00000000-0005-0000-0000-0000AFDE0000}"/>
    <cellStyle name="Comma 6 6 3 5" xfId="28875" xr:uid="{00000000-0005-0000-0000-0000B0DE0000}"/>
    <cellStyle name="Comma 6 6 3 5 2" xfId="60257" xr:uid="{00000000-0005-0000-0000-0000B1DE0000}"/>
    <cellStyle name="Comma 6 6 3 6" xfId="13217" xr:uid="{00000000-0005-0000-0000-0000B2DE0000}"/>
    <cellStyle name="Comma 6 6 3 6 2" xfId="44603" xr:uid="{00000000-0005-0000-0000-0000B3DE0000}"/>
    <cellStyle name="Comma 6 6 3 7" xfId="34155" xr:uid="{00000000-0005-0000-0000-0000B4DE0000}"/>
    <cellStyle name="Comma 6 6 4" xfId="2441" xr:uid="{00000000-0005-0000-0000-0000B5DE0000}"/>
    <cellStyle name="Comma 6 6 4 2" xfId="5141" xr:uid="{00000000-0005-0000-0000-0000B6DE0000}"/>
    <cellStyle name="Comma 6 6 4 2 2" xfId="10502" xr:uid="{00000000-0005-0000-0000-0000B7DE0000}"/>
    <cellStyle name="Comma 6 6 4 2 2 2" xfId="23621" xr:uid="{00000000-0005-0000-0000-0000B8DE0000}"/>
    <cellStyle name="Comma 6 6 4 2 2 2 2" xfId="55004" xr:uid="{00000000-0005-0000-0000-0000B9DE0000}"/>
    <cellStyle name="Comma 6 6 4 2 2 3" xfId="42050" xr:uid="{00000000-0005-0000-0000-0000BADE0000}"/>
    <cellStyle name="Comma 6 6 4 2 3" xfId="31503" xr:uid="{00000000-0005-0000-0000-0000BBDE0000}"/>
    <cellStyle name="Comma 6 6 4 2 3 2" xfId="62885" xr:uid="{00000000-0005-0000-0000-0000BCDE0000}"/>
    <cellStyle name="Comma 6 6 4 2 4" xfId="15846" xr:uid="{00000000-0005-0000-0000-0000BDDE0000}"/>
    <cellStyle name="Comma 6 6 4 2 4 2" xfId="47231" xr:uid="{00000000-0005-0000-0000-0000BEDE0000}"/>
    <cellStyle name="Comma 6 6 4 2 5" xfId="36786" xr:uid="{00000000-0005-0000-0000-0000BFDE0000}"/>
    <cellStyle name="Comma 6 6 4 3" xfId="7844" xr:uid="{00000000-0005-0000-0000-0000C0DE0000}"/>
    <cellStyle name="Comma 6 6 4 3 2" xfId="26248" xr:uid="{00000000-0005-0000-0000-0000C1DE0000}"/>
    <cellStyle name="Comma 6 6 4 3 2 2" xfId="57631" xr:uid="{00000000-0005-0000-0000-0000C2DE0000}"/>
    <cellStyle name="Comma 6 6 4 3 3" xfId="18475" xr:uid="{00000000-0005-0000-0000-0000C3DE0000}"/>
    <cellStyle name="Comma 6 6 4 3 3 2" xfId="49858" xr:uid="{00000000-0005-0000-0000-0000C4DE0000}"/>
    <cellStyle name="Comma 6 6 4 3 4" xfId="39418" xr:uid="{00000000-0005-0000-0000-0000C5DE0000}"/>
    <cellStyle name="Comma 6 6 4 4" xfId="20994" xr:uid="{00000000-0005-0000-0000-0000C6DE0000}"/>
    <cellStyle name="Comma 6 6 4 4 2" xfId="52377" xr:uid="{00000000-0005-0000-0000-0000C7DE0000}"/>
    <cellStyle name="Comma 6 6 4 5" xfId="28876" xr:uid="{00000000-0005-0000-0000-0000C8DE0000}"/>
    <cellStyle name="Comma 6 6 4 5 2" xfId="60258" xr:uid="{00000000-0005-0000-0000-0000C9DE0000}"/>
    <cellStyle name="Comma 6 6 4 6" xfId="13218" xr:uid="{00000000-0005-0000-0000-0000CADE0000}"/>
    <cellStyle name="Comma 6 6 4 6 2" xfId="44604" xr:uid="{00000000-0005-0000-0000-0000CBDE0000}"/>
    <cellStyle name="Comma 6 6 4 7" xfId="34156" xr:uid="{00000000-0005-0000-0000-0000CCDE0000}"/>
    <cellStyle name="Comma 6 6 5" xfId="5137" xr:uid="{00000000-0005-0000-0000-0000CDDE0000}"/>
    <cellStyle name="Comma 6 6 5 2" xfId="10498" xr:uid="{00000000-0005-0000-0000-0000CEDE0000}"/>
    <cellStyle name="Comma 6 6 5 2 2" xfId="23617" xr:uid="{00000000-0005-0000-0000-0000CFDE0000}"/>
    <cellStyle name="Comma 6 6 5 2 2 2" xfId="55000" xr:uid="{00000000-0005-0000-0000-0000D0DE0000}"/>
    <cellStyle name="Comma 6 6 5 2 3" xfId="42046" xr:uid="{00000000-0005-0000-0000-0000D1DE0000}"/>
    <cellStyle name="Comma 6 6 5 3" xfId="31499" xr:uid="{00000000-0005-0000-0000-0000D2DE0000}"/>
    <cellStyle name="Comma 6 6 5 3 2" xfId="62881" xr:uid="{00000000-0005-0000-0000-0000D3DE0000}"/>
    <cellStyle name="Comma 6 6 5 4" xfId="15842" xr:uid="{00000000-0005-0000-0000-0000D4DE0000}"/>
    <cellStyle name="Comma 6 6 5 4 2" xfId="47227" xr:uid="{00000000-0005-0000-0000-0000D5DE0000}"/>
    <cellStyle name="Comma 6 6 5 5" xfId="36782" xr:uid="{00000000-0005-0000-0000-0000D6DE0000}"/>
    <cellStyle name="Comma 6 6 6" xfId="7840" xr:uid="{00000000-0005-0000-0000-0000D7DE0000}"/>
    <cellStyle name="Comma 6 6 6 2" xfId="26244" xr:uid="{00000000-0005-0000-0000-0000D8DE0000}"/>
    <cellStyle name="Comma 6 6 6 2 2" xfId="57627" xr:uid="{00000000-0005-0000-0000-0000D9DE0000}"/>
    <cellStyle name="Comma 6 6 6 3" xfId="18471" xr:uid="{00000000-0005-0000-0000-0000DADE0000}"/>
    <cellStyle name="Comma 6 6 6 3 2" xfId="49854" xr:uid="{00000000-0005-0000-0000-0000DBDE0000}"/>
    <cellStyle name="Comma 6 6 6 4" xfId="39414" xr:uid="{00000000-0005-0000-0000-0000DCDE0000}"/>
    <cellStyle name="Comma 6 6 7" xfId="20990" xr:uid="{00000000-0005-0000-0000-0000DDDE0000}"/>
    <cellStyle name="Comma 6 6 7 2" xfId="52373" xr:uid="{00000000-0005-0000-0000-0000DEDE0000}"/>
    <cellStyle name="Comma 6 6 8" xfId="28872" xr:uid="{00000000-0005-0000-0000-0000DFDE0000}"/>
    <cellStyle name="Comma 6 6 8 2" xfId="60254" xr:uid="{00000000-0005-0000-0000-0000E0DE0000}"/>
    <cellStyle name="Comma 6 6 9" xfId="13214" xr:uid="{00000000-0005-0000-0000-0000E1DE0000}"/>
    <cellStyle name="Comma 6 6 9 2" xfId="44600" xr:uid="{00000000-0005-0000-0000-0000E2DE0000}"/>
    <cellStyle name="Comma 6 7" xfId="2442" xr:uid="{00000000-0005-0000-0000-0000E3DE0000}"/>
    <cellStyle name="Comma 6 7 10" xfId="34157" xr:uid="{00000000-0005-0000-0000-0000E4DE0000}"/>
    <cellStyle name="Comma 6 7 2" xfId="2443" xr:uid="{00000000-0005-0000-0000-0000E5DE0000}"/>
    <cellStyle name="Comma 6 7 2 2" xfId="2444" xr:uid="{00000000-0005-0000-0000-0000E6DE0000}"/>
    <cellStyle name="Comma 6 7 2 2 2" xfId="5144" xr:uid="{00000000-0005-0000-0000-0000E7DE0000}"/>
    <cellStyle name="Comma 6 7 2 2 2 2" xfId="10505" xr:uid="{00000000-0005-0000-0000-0000E8DE0000}"/>
    <cellStyle name="Comma 6 7 2 2 2 2 2" xfId="23624" xr:uid="{00000000-0005-0000-0000-0000E9DE0000}"/>
    <cellStyle name="Comma 6 7 2 2 2 2 2 2" xfId="55007" xr:uid="{00000000-0005-0000-0000-0000EADE0000}"/>
    <cellStyle name="Comma 6 7 2 2 2 2 3" xfId="42053" xr:uid="{00000000-0005-0000-0000-0000EBDE0000}"/>
    <cellStyle name="Comma 6 7 2 2 2 3" xfId="31506" xr:uid="{00000000-0005-0000-0000-0000ECDE0000}"/>
    <cellStyle name="Comma 6 7 2 2 2 3 2" xfId="62888" xr:uid="{00000000-0005-0000-0000-0000EDDE0000}"/>
    <cellStyle name="Comma 6 7 2 2 2 4" xfId="15849" xr:uid="{00000000-0005-0000-0000-0000EEDE0000}"/>
    <cellStyle name="Comma 6 7 2 2 2 4 2" xfId="47234" xr:uid="{00000000-0005-0000-0000-0000EFDE0000}"/>
    <cellStyle name="Comma 6 7 2 2 2 5" xfId="36789" xr:uid="{00000000-0005-0000-0000-0000F0DE0000}"/>
    <cellStyle name="Comma 6 7 2 2 3" xfId="7847" xr:uid="{00000000-0005-0000-0000-0000F1DE0000}"/>
    <cellStyle name="Comma 6 7 2 2 3 2" xfId="26251" xr:uid="{00000000-0005-0000-0000-0000F2DE0000}"/>
    <cellStyle name="Comma 6 7 2 2 3 2 2" xfId="57634" xr:uid="{00000000-0005-0000-0000-0000F3DE0000}"/>
    <cellStyle name="Comma 6 7 2 2 3 3" xfId="18478" xr:uid="{00000000-0005-0000-0000-0000F4DE0000}"/>
    <cellStyle name="Comma 6 7 2 2 3 3 2" xfId="49861" xr:uid="{00000000-0005-0000-0000-0000F5DE0000}"/>
    <cellStyle name="Comma 6 7 2 2 3 4" xfId="39421" xr:uid="{00000000-0005-0000-0000-0000F6DE0000}"/>
    <cellStyle name="Comma 6 7 2 2 4" xfId="20997" xr:uid="{00000000-0005-0000-0000-0000F7DE0000}"/>
    <cellStyle name="Comma 6 7 2 2 4 2" xfId="52380" xr:uid="{00000000-0005-0000-0000-0000F8DE0000}"/>
    <cellStyle name="Comma 6 7 2 2 5" xfId="28879" xr:uid="{00000000-0005-0000-0000-0000F9DE0000}"/>
    <cellStyle name="Comma 6 7 2 2 5 2" xfId="60261" xr:uid="{00000000-0005-0000-0000-0000FADE0000}"/>
    <cellStyle name="Comma 6 7 2 2 6" xfId="13221" xr:uid="{00000000-0005-0000-0000-0000FBDE0000}"/>
    <cellStyle name="Comma 6 7 2 2 6 2" xfId="44607" xr:uid="{00000000-0005-0000-0000-0000FCDE0000}"/>
    <cellStyle name="Comma 6 7 2 2 7" xfId="34159" xr:uid="{00000000-0005-0000-0000-0000FDDE0000}"/>
    <cellStyle name="Comma 6 7 2 3" xfId="5143" xr:uid="{00000000-0005-0000-0000-0000FEDE0000}"/>
    <cellStyle name="Comma 6 7 2 3 2" xfId="10504" xr:uid="{00000000-0005-0000-0000-0000FFDE0000}"/>
    <cellStyle name="Comma 6 7 2 3 2 2" xfId="23623" xr:uid="{00000000-0005-0000-0000-000000DF0000}"/>
    <cellStyle name="Comma 6 7 2 3 2 2 2" xfId="55006" xr:uid="{00000000-0005-0000-0000-000001DF0000}"/>
    <cellStyle name="Comma 6 7 2 3 2 3" xfId="42052" xr:uid="{00000000-0005-0000-0000-000002DF0000}"/>
    <cellStyle name="Comma 6 7 2 3 3" xfId="31505" xr:uid="{00000000-0005-0000-0000-000003DF0000}"/>
    <cellStyle name="Comma 6 7 2 3 3 2" xfId="62887" xr:uid="{00000000-0005-0000-0000-000004DF0000}"/>
    <cellStyle name="Comma 6 7 2 3 4" xfId="15848" xr:uid="{00000000-0005-0000-0000-000005DF0000}"/>
    <cellStyle name="Comma 6 7 2 3 4 2" xfId="47233" xr:uid="{00000000-0005-0000-0000-000006DF0000}"/>
    <cellStyle name="Comma 6 7 2 3 5" xfId="36788" xr:uid="{00000000-0005-0000-0000-000007DF0000}"/>
    <cellStyle name="Comma 6 7 2 4" xfId="7846" xr:uid="{00000000-0005-0000-0000-000008DF0000}"/>
    <cellStyle name="Comma 6 7 2 4 2" xfId="26250" xr:uid="{00000000-0005-0000-0000-000009DF0000}"/>
    <cellStyle name="Comma 6 7 2 4 2 2" xfId="57633" xr:uid="{00000000-0005-0000-0000-00000ADF0000}"/>
    <cellStyle name="Comma 6 7 2 4 3" xfId="18477" xr:uid="{00000000-0005-0000-0000-00000BDF0000}"/>
    <cellStyle name="Comma 6 7 2 4 3 2" xfId="49860" xr:uid="{00000000-0005-0000-0000-00000CDF0000}"/>
    <cellStyle name="Comma 6 7 2 4 4" xfId="39420" xr:uid="{00000000-0005-0000-0000-00000DDF0000}"/>
    <cellStyle name="Comma 6 7 2 5" xfId="20996" xr:uid="{00000000-0005-0000-0000-00000EDF0000}"/>
    <cellStyle name="Comma 6 7 2 5 2" xfId="52379" xr:uid="{00000000-0005-0000-0000-00000FDF0000}"/>
    <cellStyle name="Comma 6 7 2 6" xfId="28878" xr:uid="{00000000-0005-0000-0000-000010DF0000}"/>
    <cellStyle name="Comma 6 7 2 6 2" xfId="60260" xr:uid="{00000000-0005-0000-0000-000011DF0000}"/>
    <cellStyle name="Comma 6 7 2 7" xfId="13220" xr:uid="{00000000-0005-0000-0000-000012DF0000}"/>
    <cellStyle name="Comma 6 7 2 7 2" xfId="44606" xr:uid="{00000000-0005-0000-0000-000013DF0000}"/>
    <cellStyle name="Comma 6 7 2 8" xfId="34158" xr:uid="{00000000-0005-0000-0000-000014DF0000}"/>
    <cellStyle name="Comma 6 7 3" xfId="2445" xr:uid="{00000000-0005-0000-0000-000015DF0000}"/>
    <cellStyle name="Comma 6 7 3 2" xfId="5145" xr:uid="{00000000-0005-0000-0000-000016DF0000}"/>
    <cellStyle name="Comma 6 7 3 2 2" xfId="10506" xr:uid="{00000000-0005-0000-0000-000017DF0000}"/>
    <cellStyle name="Comma 6 7 3 2 2 2" xfId="23625" xr:uid="{00000000-0005-0000-0000-000018DF0000}"/>
    <cellStyle name="Comma 6 7 3 2 2 2 2" xfId="55008" xr:uid="{00000000-0005-0000-0000-000019DF0000}"/>
    <cellStyle name="Comma 6 7 3 2 2 3" xfId="42054" xr:uid="{00000000-0005-0000-0000-00001ADF0000}"/>
    <cellStyle name="Comma 6 7 3 2 3" xfId="31507" xr:uid="{00000000-0005-0000-0000-00001BDF0000}"/>
    <cellStyle name="Comma 6 7 3 2 3 2" xfId="62889" xr:uid="{00000000-0005-0000-0000-00001CDF0000}"/>
    <cellStyle name="Comma 6 7 3 2 4" xfId="15850" xr:uid="{00000000-0005-0000-0000-00001DDF0000}"/>
    <cellStyle name="Comma 6 7 3 2 4 2" xfId="47235" xr:uid="{00000000-0005-0000-0000-00001EDF0000}"/>
    <cellStyle name="Comma 6 7 3 2 5" xfId="36790" xr:uid="{00000000-0005-0000-0000-00001FDF0000}"/>
    <cellStyle name="Comma 6 7 3 3" xfId="7848" xr:uid="{00000000-0005-0000-0000-000020DF0000}"/>
    <cellStyle name="Comma 6 7 3 3 2" xfId="26252" xr:uid="{00000000-0005-0000-0000-000021DF0000}"/>
    <cellStyle name="Comma 6 7 3 3 2 2" xfId="57635" xr:uid="{00000000-0005-0000-0000-000022DF0000}"/>
    <cellStyle name="Comma 6 7 3 3 3" xfId="18479" xr:uid="{00000000-0005-0000-0000-000023DF0000}"/>
    <cellStyle name="Comma 6 7 3 3 3 2" xfId="49862" xr:uid="{00000000-0005-0000-0000-000024DF0000}"/>
    <cellStyle name="Comma 6 7 3 3 4" xfId="39422" xr:uid="{00000000-0005-0000-0000-000025DF0000}"/>
    <cellStyle name="Comma 6 7 3 4" xfId="20998" xr:uid="{00000000-0005-0000-0000-000026DF0000}"/>
    <cellStyle name="Comma 6 7 3 4 2" xfId="52381" xr:uid="{00000000-0005-0000-0000-000027DF0000}"/>
    <cellStyle name="Comma 6 7 3 5" xfId="28880" xr:uid="{00000000-0005-0000-0000-000028DF0000}"/>
    <cellStyle name="Comma 6 7 3 5 2" xfId="60262" xr:uid="{00000000-0005-0000-0000-000029DF0000}"/>
    <cellStyle name="Comma 6 7 3 6" xfId="13222" xr:uid="{00000000-0005-0000-0000-00002ADF0000}"/>
    <cellStyle name="Comma 6 7 3 6 2" xfId="44608" xr:uid="{00000000-0005-0000-0000-00002BDF0000}"/>
    <cellStyle name="Comma 6 7 3 7" xfId="34160" xr:uid="{00000000-0005-0000-0000-00002CDF0000}"/>
    <cellStyle name="Comma 6 7 4" xfId="2446" xr:uid="{00000000-0005-0000-0000-00002DDF0000}"/>
    <cellStyle name="Comma 6 7 4 2" xfId="5146" xr:uid="{00000000-0005-0000-0000-00002EDF0000}"/>
    <cellStyle name="Comma 6 7 4 2 2" xfId="10507" xr:uid="{00000000-0005-0000-0000-00002FDF0000}"/>
    <cellStyle name="Comma 6 7 4 2 2 2" xfId="23626" xr:uid="{00000000-0005-0000-0000-000030DF0000}"/>
    <cellStyle name="Comma 6 7 4 2 2 2 2" xfId="55009" xr:uid="{00000000-0005-0000-0000-000031DF0000}"/>
    <cellStyle name="Comma 6 7 4 2 2 3" xfId="42055" xr:uid="{00000000-0005-0000-0000-000032DF0000}"/>
    <cellStyle name="Comma 6 7 4 2 3" xfId="31508" xr:uid="{00000000-0005-0000-0000-000033DF0000}"/>
    <cellStyle name="Comma 6 7 4 2 3 2" xfId="62890" xr:uid="{00000000-0005-0000-0000-000034DF0000}"/>
    <cellStyle name="Comma 6 7 4 2 4" xfId="15851" xr:uid="{00000000-0005-0000-0000-000035DF0000}"/>
    <cellStyle name="Comma 6 7 4 2 4 2" xfId="47236" xr:uid="{00000000-0005-0000-0000-000036DF0000}"/>
    <cellStyle name="Comma 6 7 4 2 5" xfId="36791" xr:uid="{00000000-0005-0000-0000-000037DF0000}"/>
    <cellStyle name="Comma 6 7 4 3" xfId="7849" xr:uid="{00000000-0005-0000-0000-000038DF0000}"/>
    <cellStyle name="Comma 6 7 4 3 2" xfId="26253" xr:uid="{00000000-0005-0000-0000-000039DF0000}"/>
    <cellStyle name="Comma 6 7 4 3 2 2" xfId="57636" xr:uid="{00000000-0005-0000-0000-00003ADF0000}"/>
    <cellStyle name="Comma 6 7 4 3 3" xfId="18480" xr:uid="{00000000-0005-0000-0000-00003BDF0000}"/>
    <cellStyle name="Comma 6 7 4 3 3 2" xfId="49863" xr:uid="{00000000-0005-0000-0000-00003CDF0000}"/>
    <cellStyle name="Comma 6 7 4 3 4" xfId="39423" xr:uid="{00000000-0005-0000-0000-00003DDF0000}"/>
    <cellStyle name="Comma 6 7 4 4" xfId="20999" xr:uid="{00000000-0005-0000-0000-00003EDF0000}"/>
    <cellStyle name="Comma 6 7 4 4 2" xfId="52382" xr:uid="{00000000-0005-0000-0000-00003FDF0000}"/>
    <cellStyle name="Comma 6 7 4 5" xfId="28881" xr:uid="{00000000-0005-0000-0000-000040DF0000}"/>
    <cellStyle name="Comma 6 7 4 5 2" xfId="60263" xr:uid="{00000000-0005-0000-0000-000041DF0000}"/>
    <cellStyle name="Comma 6 7 4 6" xfId="13223" xr:uid="{00000000-0005-0000-0000-000042DF0000}"/>
    <cellStyle name="Comma 6 7 4 6 2" xfId="44609" xr:uid="{00000000-0005-0000-0000-000043DF0000}"/>
    <cellStyle name="Comma 6 7 4 7" xfId="34161" xr:uid="{00000000-0005-0000-0000-000044DF0000}"/>
    <cellStyle name="Comma 6 7 5" xfId="5142" xr:uid="{00000000-0005-0000-0000-000045DF0000}"/>
    <cellStyle name="Comma 6 7 5 2" xfId="10503" xr:uid="{00000000-0005-0000-0000-000046DF0000}"/>
    <cellStyle name="Comma 6 7 5 2 2" xfId="23622" xr:uid="{00000000-0005-0000-0000-000047DF0000}"/>
    <cellStyle name="Comma 6 7 5 2 2 2" xfId="55005" xr:uid="{00000000-0005-0000-0000-000048DF0000}"/>
    <cellStyle name="Comma 6 7 5 2 3" xfId="42051" xr:uid="{00000000-0005-0000-0000-000049DF0000}"/>
    <cellStyle name="Comma 6 7 5 3" xfId="31504" xr:uid="{00000000-0005-0000-0000-00004ADF0000}"/>
    <cellStyle name="Comma 6 7 5 3 2" xfId="62886" xr:uid="{00000000-0005-0000-0000-00004BDF0000}"/>
    <cellStyle name="Comma 6 7 5 4" xfId="15847" xr:uid="{00000000-0005-0000-0000-00004CDF0000}"/>
    <cellStyle name="Comma 6 7 5 4 2" xfId="47232" xr:uid="{00000000-0005-0000-0000-00004DDF0000}"/>
    <cellStyle name="Comma 6 7 5 5" xfId="36787" xr:uid="{00000000-0005-0000-0000-00004EDF0000}"/>
    <cellStyle name="Comma 6 7 6" xfId="7845" xr:uid="{00000000-0005-0000-0000-00004FDF0000}"/>
    <cellStyle name="Comma 6 7 6 2" xfId="26249" xr:uid="{00000000-0005-0000-0000-000050DF0000}"/>
    <cellStyle name="Comma 6 7 6 2 2" xfId="57632" xr:uid="{00000000-0005-0000-0000-000051DF0000}"/>
    <cellStyle name="Comma 6 7 6 3" xfId="18476" xr:uid="{00000000-0005-0000-0000-000052DF0000}"/>
    <cellStyle name="Comma 6 7 6 3 2" xfId="49859" xr:uid="{00000000-0005-0000-0000-000053DF0000}"/>
    <cellStyle name="Comma 6 7 6 4" xfId="39419" xr:uid="{00000000-0005-0000-0000-000054DF0000}"/>
    <cellStyle name="Comma 6 7 7" xfId="20995" xr:uid="{00000000-0005-0000-0000-000055DF0000}"/>
    <cellStyle name="Comma 6 7 7 2" xfId="52378" xr:uid="{00000000-0005-0000-0000-000056DF0000}"/>
    <cellStyle name="Comma 6 7 8" xfId="28877" xr:uid="{00000000-0005-0000-0000-000057DF0000}"/>
    <cellStyle name="Comma 6 7 8 2" xfId="60259" xr:uid="{00000000-0005-0000-0000-000058DF0000}"/>
    <cellStyle name="Comma 6 7 9" xfId="13219" xr:uid="{00000000-0005-0000-0000-000059DF0000}"/>
    <cellStyle name="Comma 6 7 9 2" xfId="44605" xr:uid="{00000000-0005-0000-0000-00005ADF0000}"/>
    <cellStyle name="Comma 6 8" xfId="2447" xr:uid="{00000000-0005-0000-0000-00005BDF0000}"/>
    <cellStyle name="Comma 6 8 10" xfId="34162" xr:uid="{00000000-0005-0000-0000-00005CDF0000}"/>
    <cellStyle name="Comma 6 8 2" xfId="2448" xr:uid="{00000000-0005-0000-0000-00005DDF0000}"/>
    <cellStyle name="Comma 6 8 2 2" xfId="2449" xr:uid="{00000000-0005-0000-0000-00005EDF0000}"/>
    <cellStyle name="Comma 6 8 2 2 2" xfId="5149" xr:uid="{00000000-0005-0000-0000-00005FDF0000}"/>
    <cellStyle name="Comma 6 8 2 2 2 2" xfId="10510" xr:uid="{00000000-0005-0000-0000-000060DF0000}"/>
    <cellStyle name="Comma 6 8 2 2 2 2 2" xfId="23629" xr:uid="{00000000-0005-0000-0000-000061DF0000}"/>
    <cellStyle name="Comma 6 8 2 2 2 2 2 2" xfId="55012" xr:uid="{00000000-0005-0000-0000-000062DF0000}"/>
    <cellStyle name="Comma 6 8 2 2 2 2 3" xfId="42058" xr:uid="{00000000-0005-0000-0000-000063DF0000}"/>
    <cellStyle name="Comma 6 8 2 2 2 3" xfId="31511" xr:uid="{00000000-0005-0000-0000-000064DF0000}"/>
    <cellStyle name="Comma 6 8 2 2 2 3 2" xfId="62893" xr:uid="{00000000-0005-0000-0000-000065DF0000}"/>
    <cellStyle name="Comma 6 8 2 2 2 4" xfId="15854" xr:uid="{00000000-0005-0000-0000-000066DF0000}"/>
    <cellStyle name="Comma 6 8 2 2 2 4 2" xfId="47239" xr:uid="{00000000-0005-0000-0000-000067DF0000}"/>
    <cellStyle name="Comma 6 8 2 2 2 5" xfId="36794" xr:uid="{00000000-0005-0000-0000-000068DF0000}"/>
    <cellStyle name="Comma 6 8 2 2 3" xfId="7852" xr:uid="{00000000-0005-0000-0000-000069DF0000}"/>
    <cellStyle name="Comma 6 8 2 2 3 2" xfId="26256" xr:uid="{00000000-0005-0000-0000-00006ADF0000}"/>
    <cellStyle name="Comma 6 8 2 2 3 2 2" xfId="57639" xr:uid="{00000000-0005-0000-0000-00006BDF0000}"/>
    <cellStyle name="Comma 6 8 2 2 3 3" xfId="18483" xr:uid="{00000000-0005-0000-0000-00006CDF0000}"/>
    <cellStyle name="Comma 6 8 2 2 3 3 2" xfId="49866" xr:uid="{00000000-0005-0000-0000-00006DDF0000}"/>
    <cellStyle name="Comma 6 8 2 2 3 4" xfId="39426" xr:uid="{00000000-0005-0000-0000-00006EDF0000}"/>
    <cellStyle name="Comma 6 8 2 2 4" xfId="21002" xr:uid="{00000000-0005-0000-0000-00006FDF0000}"/>
    <cellStyle name="Comma 6 8 2 2 4 2" xfId="52385" xr:uid="{00000000-0005-0000-0000-000070DF0000}"/>
    <cellStyle name="Comma 6 8 2 2 5" xfId="28884" xr:uid="{00000000-0005-0000-0000-000071DF0000}"/>
    <cellStyle name="Comma 6 8 2 2 5 2" xfId="60266" xr:uid="{00000000-0005-0000-0000-000072DF0000}"/>
    <cellStyle name="Comma 6 8 2 2 6" xfId="13226" xr:uid="{00000000-0005-0000-0000-000073DF0000}"/>
    <cellStyle name="Comma 6 8 2 2 6 2" xfId="44612" xr:uid="{00000000-0005-0000-0000-000074DF0000}"/>
    <cellStyle name="Comma 6 8 2 2 7" xfId="34164" xr:uid="{00000000-0005-0000-0000-000075DF0000}"/>
    <cellStyle name="Comma 6 8 2 3" xfId="5148" xr:uid="{00000000-0005-0000-0000-000076DF0000}"/>
    <cellStyle name="Comma 6 8 2 3 2" xfId="10509" xr:uid="{00000000-0005-0000-0000-000077DF0000}"/>
    <cellStyle name="Comma 6 8 2 3 2 2" xfId="23628" xr:uid="{00000000-0005-0000-0000-000078DF0000}"/>
    <cellStyle name="Comma 6 8 2 3 2 2 2" xfId="55011" xr:uid="{00000000-0005-0000-0000-000079DF0000}"/>
    <cellStyle name="Comma 6 8 2 3 2 3" xfId="42057" xr:uid="{00000000-0005-0000-0000-00007ADF0000}"/>
    <cellStyle name="Comma 6 8 2 3 3" xfId="31510" xr:uid="{00000000-0005-0000-0000-00007BDF0000}"/>
    <cellStyle name="Comma 6 8 2 3 3 2" xfId="62892" xr:uid="{00000000-0005-0000-0000-00007CDF0000}"/>
    <cellStyle name="Comma 6 8 2 3 4" xfId="15853" xr:uid="{00000000-0005-0000-0000-00007DDF0000}"/>
    <cellStyle name="Comma 6 8 2 3 4 2" xfId="47238" xr:uid="{00000000-0005-0000-0000-00007EDF0000}"/>
    <cellStyle name="Comma 6 8 2 3 5" xfId="36793" xr:uid="{00000000-0005-0000-0000-00007FDF0000}"/>
    <cellStyle name="Comma 6 8 2 4" xfId="7851" xr:uid="{00000000-0005-0000-0000-000080DF0000}"/>
    <cellStyle name="Comma 6 8 2 4 2" xfId="26255" xr:uid="{00000000-0005-0000-0000-000081DF0000}"/>
    <cellStyle name="Comma 6 8 2 4 2 2" xfId="57638" xr:uid="{00000000-0005-0000-0000-000082DF0000}"/>
    <cellStyle name="Comma 6 8 2 4 3" xfId="18482" xr:uid="{00000000-0005-0000-0000-000083DF0000}"/>
    <cellStyle name="Comma 6 8 2 4 3 2" xfId="49865" xr:uid="{00000000-0005-0000-0000-000084DF0000}"/>
    <cellStyle name="Comma 6 8 2 4 4" xfId="39425" xr:uid="{00000000-0005-0000-0000-000085DF0000}"/>
    <cellStyle name="Comma 6 8 2 5" xfId="21001" xr:uid="{00000000-0005-0000-0000-000086DF0000}"/>
    <cellStyle name="Comma 6 8 2 5 2" xfId="52384" xr:uid="{00000000-0005-0000-0000-000087DF0000}"/>
    <cellStyle name="Comma 6 8 2 6" xfId="28883" xr:uid="{00000000-0005-0000-0000-000088DF0000}"/>
    <cellStyle name="Comma 6 8 2 6 2" xfId="60265" xr:uid="{00000000-0005-0000-0000-000089DF0000}"/>
    <cellStyle name="Comma 6 8 2 7" xfId="13225" xr:uid="{00000000-0005-0000-0000-00008ADF0000}"/>
    <cellStyle name="Comma 6 8 2 7 2" xfId="44611" xr:uid="{00000000-0005-0000-0000-00008BDF0000}"/>
    <cellStyle name="Comma 6 8 2 8" xfId="34163" xr:uid="{00000000-0005-0000-0000-00008CDF0000}"/>
    <cellStyle name="Comma 6 8 3" xfId="2450" xr:uid="{00000000-0005-0000-0000-00008DDF0000}"/>
    <cellStyle name="Comma 6 8 3 2" xfId="5150" xr:uid="{00000000-0005-0000-0000-00008EDF0000}"/>
    <cellStyle name="Comma 6 8 3 2 2" xfId="10511" xr:uid="{00000000-0005-0000-0000-00008FDF0000}"/>
    <cellStyle name="Comma 6 8 3 2 2 2" xfId="23630" xr:uid="{00000000-0005-0000-0000-000090DF0000}"/>
    <cellStyle name="Comma 6 8 3 2 2 2 2" xfId="55013" xr:uid="{00000000-0005-0000-0000-000091DF0000}"/>
    <cellStyle name="Comma 6 8 3 2 2 3" xfId="42059" xr:uid="{00000000-0005-0000-0000-000092DF0000}"/>
    <cellStyle name="Comma 6 8 3 2 3" xfId="31512" xr:uid="{00000000-0005-0000-0000-000093DF0000}"/>
    <cellStyle name="Comma 6 8 3 2 3 2" xfId="62894" xr:uid="{00000000-0005-0000-0000-000094DF0000}"/>
    <cellStyle name="Comma 6 8 3 2 4" xfId="15855" xr:uid="{00000000-0005-0000-0000-000095DF0000}"/>
    <cellStyle name="Comma 6 8 3 2 4 2" xfId="47240" xr:uid="{00000000-0005-0000-0000-000096DF0000}"/>
    <cellStyle name="Comma 6 8 3 2 5" xfId="36795" xr:uid="{00000000-0005-0000-0000-000097DF0000}"/>
    <cellStyle name="Comma 6 8 3 3" xfId="7853" xr:uid="{00000000-0005-0000-0000-000098DF0000}"/>
    <cellStyle name="Comma 6 8 3 3 2" xfId="26257" xr:uid="{00000000-0005-0000-0000-000099DF0000}"/>
    <cellStyle name="Comma 6 8 3 3 2 2" xfId="57640" xr:uid="{00000000-0005-0000-0000-00009ADF0000}"/>
    <cellStyle name="Comma 6 8 3 3 3" xfId="18484" xr:uid="{00000000-0005-0000-0000-00009BDF0000}"/>
    <cellStyle name="Comma 6 8 3 3 3 2" xfId="49867" xr:uid="{00000000-0005-0000-0000-00009CDF0000}"/>
    <cellStyle name="Comma 6 8 3 3 4" xfId="39427" xr:uid="{00000000-0005-0000-0000-00009DDF0000}"/>
    <cellStyle name="Comma 6 8 3 4" xfId="21003" xr:uid="{00000000-0005-0000-0000-00009EDF0000}"/>
    <cellStyle name="Comma 6 8 3 4 2" xfId="52386" xr:uid="{00000000-0005-0000-0000-00009FDF0000}"/>
    <cellStyle name="Comma 6 8 3 5" xfId="28885" xr:uid="{00000000-0005-0000-0000-0000A0DF0000}"/>
    <cellStyle name="Comma 6 8 3 5 2" xfId="60267" xr:uid="{00000000-0005-0000-0000-0000A1DF0000}"/>
    <cellStyle name="Comma 6 8 3 6" xfId="13227" xr:uid="{00000000-0005-0000-0000-0000A2DF0000}"/>
    <cellStyle name="Comma 6 8 3 6 2" xfId="44613" xr:uid="{00000000-0005-0000-0000-0000A3DF0000}"/>
    <cellStyle name="Comma 6 8 3 7" xfId="34165" xr:uid="{00000000-0005-0000-0000-0000A4DF0000}"/>
    <cellStyle name="Comma 6 8 4" xfId="2451" xr:uid="{00000000-0005-0000-0000-0000A5DF0000}"/>
    <cellStyle name="Comma 6 8 4 2" xfId="5151" xr:uid="{00000000-0005-0000-0000-0000A6DF0000}"/>
    <cellStyle name="Comma 6 8 4 2 2" xfId="10512" xr:uid="{00000000-0005-0000-0000-0000A7DF0000}"/>
    <cellStyle name="Comma 6 8 4 2 2 2" xfId="23631" xr:uid="{00000000-0005-0000-0000-0000A8DF0000}"/>
    <cellStyle name="Comma 6 8 4 2 2 2 2" xfId="55014" xr:uid="{00000000-0005-0000-0000-0000A9DF0000}"/>
    <cellStyle name="Comma 6 8 4 2 2 3" xfId="42060" xr:uid="{00000000-0005-0000-0000-0000AADF0000}"/>
    <cellStyle name="Comma 6 8 4 2 3" xfId="31513" xr:uid="{00000000-0005-0000-0000-0000ABDF0000}"/>
    <cellStyle name="Comma 6 8 4 2 3 2" xfId="62895" xr:uid="{00000000-0005-0000-0000-0000ACDF0000}"/>
    <cellStyle name="Comma 6 8 4 2 4" xfId="15856" xr:uid="{00000000-0005-0000-0000-0000ADDF0000}"/>
    <cellStyle name="Comma 6 8 4 2 4 2" xfId="47241" xr:uid="{00000000-0005-0000-0000-0000AEDF0000}"/>
    <cellStyle name="Comma 6 8 4 2 5" xfId="36796" xr:uid="{00000000-0005-0000-0000-0000AFDF0000}"/>
    <cellStyle name="Comma 6 8 4 3" xfId="7854" xr:uid="{00000000-0005-0000-0000-0000B0DF0000}"/>
    <cellStyle name="Comma 6 8 4 3 2" xfId="26258" xr:uid="{00000000-0005-0000-0000-0000B1DF0000}"/>
    <cellStyle name="Comma 6 8 4 3 2 2" xfId="57641" xr:uid="{00000000-0005-0000-0000-0000B2DF0000}"/>
    <cellStyle name="Comma 6 8 4 3 3" xfId="18485" xr:uid="{00000000-0005-0000-0000-0000B3DF0000}"/>
    <cellStyle name="Comma 6 8 4 3 3 2" xfId="49868" xr:uid="{00000000-0005-0000-0000-0000B4DF0000}"/>
    <cellStyle name="Comma 6 8 4 3 4" xfId="39428" xr:uid="{00000000-0005-0000-0000-0000B5DF0000}"/>
    <cellStyle name="Comma 6 8 4 4" xfId="21004" xr:uid="{00000000-0005-0000-0000-0000B6DF0000}"/>
    <cellStyle name="Comma 6 8 4 4 2" xfId="52387" xr:uid="{00000000-0005-0000-0000-0000B7DF0000}"/>
    <cellStyle name="Comma 6 8 4 5" xfId="28886" xr:uid="{00000000-0005-0000-0000-0000B8DF0000}"/>
    <cellStyle name="Comma 6 8 4 5 2" xfId="60268" xr:uid="{00000000-0005-0000-0000-0000B9DF0000}"/>
    <cellStyle name="Comma 6 8 4 6" xfId="13228" xr:uid="{00000000-0005-0000-0000-0000BADF0000}"/>
    <cellStyle name="Comma 6 8 4 6 2" xfId="44614" xr:uid="{00000000-0005-0000-0000-0000BBDF0000}"/>
    <cellStyle name="Comma 6 8 4 7" xfId="34166" xr:uid="{00000000-0005-0000-0000-0000BCDF0000}"/>
    <cellStyle name="Comma 6 8 5" xfId="5147" xr:uid="{00000000-0005-0000-0000-0000BDDF0000}"/>
    <cellStyle name="Comma 6 8 5 2" xfId="10508" xr:uid="{00000000-0005-0000-0000-0000BEDF0000}"/>
    <cellStyle name="Comma 6 8 5 2 2" xfId="23627" xr:uid="{00000000-0005-0000-0000-0000BFDF0000}"/>
    <cellStyle name="Comma 6 8 5 2 2 2" xfId="55010" xr:uid="{00000000-0005-0000-0000-0000C0DF0000}"/>
    <cellStyle name="Comma 6 8 5 2 3" xfId="42056" xr:uid="{00000000-0005-0000-0000-0000C1DF0000}"/>
    <cellStyle name="Comma 6 8 5 3" xfId="31509" xr:uid="{00000000-0005-0000-0000-0000C2DF0000}"/>
    <cellStyle name="Comma 6 8 5 3 2" xfId="62891" xr:uid="{00000000-0005-0000-0000-0000C3DF0000}"/>
    <cellStyle name="Comma 6 8 5 4" xfId="15852" xr:uid="{00000000-0005-0000-0000-0000C4DF0000}"/>
    <cellStyle name="Comma 6 8 5 4 2" xfId="47237" xr:uid="{00000000-0005-0000-0000-0000C5DF0000}"/>
    <cellStyle name="Comma 6 8 5 5" xfId="36792" xr:uid="{00000000-0005-0000-0000-0000C6DF0000}"/>
    <cellStyle name="Comma 6 8 6" xfId="7850" xr:uid="{00000000-0005-0000-0000-0000C7DF0000}"/>
    <cellStyle name="Comma 6 8 6 2" xfId="26254" xr:uid="{00000000-0005-0000-0000-0000C8DF0000}"/>
    <cellStyle name="Comma 6 8 6 2 2" xfId="57637" xr:uid="{00000000-0005-0000-0000-0000C9DF0000}"/>
    <cellStyle name="Comma 6 8 6 3" xfId="18481" xr:uid="{00000000-0005-0000-0000-0000CADF0000}"/>
    <cellStyle name="Comma 6 8 6 3 2" xfId="49864" xr:uid="{00000000-0005-0000-0000-0000CBDF0000}"/>
    <cellStyle name="Comma 6 8 6 4" xfId="39424" xr:uid="{00000000-0005-0000-0000-0000CCDF0000}"/>
    <cellStyle name="Comma 6 8 7" xfId="21000" xr:uid="{00000000-0005-0000-0000-0000CDDF0000}"/>
    <cellStyle name="Comma 6 8 7 2" xfId="52383" xr:uid="{00000000-0005-0000-0000-0000CEDF0000}"/>
    <cellStyle name="Comma 6 8 8" xfId="28882" xr:uid="{00000000-0005-0000-0000-0000CFDF0000}"/>
    <cellStyle name="Comma 6 8 8 2" xfId="60264" xr:uid="{00000000-0005-0000-0000-0000D0DF0000}"/>
    <cellStyle name="Comma 6 8 9" xfId="13224" xr:uid="{00000000-0005-0000-0000-0000D1DF0000}"/>
    <cellStyle name="Comma 6 8 9 2" xfId="44610" xr:uid="{00000000-0005-0000-0000-0000D2DF0000}"/>
    <cellStyle name="Comma 6 9" xfId="2452" xr:uid="{00000000-0005-0000-0000-0000D3DF0000}"/>
    <cellStyle name="Comma 6 9 10" xfId="34167" xr:uid="{00000000-0005-0000-0000-0000D4DF0000}"/>
    <cellStyle name="Comma 6 9 2" xfId="2453" xr:uid="{00000000-0005-0000-0000-0000D5DF0000}"/>
    <cellStyle name="Comma 6 9 2 2" xfId="2454" xr:uid="{00000000-0005-0000-0000-0000D6DF0000}"/>
    <cellStyle name="Comma 6 9 2 2 2" xfId="5154" xr:uid="{00000000-0005-0000-0000-0000D7DF0000}"/>
    <cellStyle name="Comma 6 9 2 2 2 2" xfId="10515" xr:uid="{00000000-0005-0000-0000-0000D8DF0000}"/>
    <cellStyle name="Comma 6 9 2 2 2 2 2" xfId="23634" xr:uid="{00000000-0005-0000-0000-0000D9DF0000}"/>
    <cellStyle name="Comma 6 9 2 2 2 2 2 2" xfId="55017" xr:uid="{00000000-0005-0000-0000-0000DADF0000}"/>
    <cellStyle name="Comma 6 9 2 2 2 2 3" xfId="42063" xr:uid="{00000000-0005-0000-0000-0000DBDF0000}"/>
    <cellStyle name="Comma 6 9 2 2 2 3" xfId="31516" xr:uid="{00000000-0005-0000-0000-0000DCDF0000}"/>
    <cellStyle name="Comma 6 9 2 2 2 3 2" xfId="62898" xr:uid="{00000000-0005-0000-0000-0000DDDF0000}"/>
    <cellStyle name="Comma 6 9 2 2 2 4" xfId="15859" xr:uid="{00000000-0005-0000-0000-0000DEDF0000}"/>
    <cellStyle name="Comma 6 9 2 2 2 4 2" xfId="47244" xr:uid="{00000000-0005-0000-0000-0000DFDF0000}"/>
    <cellStyle name="Comma 6 9 2 2 2 5" xfId="36799" xr:uid="{00000000-0005-0000-0000-0000E0DF0000}"/>
    <cellStyle name="Comma 6 9 2 2 3" xfId="7857" xr:uid="{00000000-0005-0000-0000-0000E1DF0000}"/>
    <cellStyle name="Comma 6 9 2 2 3 2" xfId="26261" xr:uid="{00000000-0005-0000-0000-0000E2DF0000}"/>
    <cellStyle name="Comma 6 9 2 2 3 2 2" xfId="57644" xr:uid="{00000000-0005-0000-0000-0000E3DF0000}"/>
    <cellStyle name="Comma 6 9 2 2 3 3" xfId="18488" xr:uid="{00000000-0005-0000-0000-0000E4DF0000}"/>
    <cellStyle name="Comma 6 9 2 2 3 3 2" xfId="49871" xr:uid="{00000000-0005-0000-0000-0000E5DF0000}"/>
    <cellStyle name="Comma 6 9 2 2 3 4" xfId="39431" xr:uid="{00000000-0005-0000-0000-0000E6DF0000}"/>
    <cellStyle name="Comma 6 9 2 2 4" xfId="21007" xr:uid="{00000000-0005-0000-0000-0000E7DF0000}"/>
    <cellStyle name="Comma 6 9 2 2 4 2" xfId="52390" xr:uid="{00000000-0005-0000-0000-0000E8DF0000}"/>
    <cellStyle name="Comma 6 9 2 2 5" xfId="28889" xr:uid="{00000000-0005-0000-0000-0000E9DF0000}"/>
    <cellStyle name="Comma 6 9 2 2 5 2" xfId="60271" xr:uid="{00000000-0005-0000-0000-0000EADF0000}"/>
    <cellStyle name="Comma 6 9 2 2 6" xfId="13231" xr:uid="{00000000-0005-0000-0000-0000EBDF0000}"/>
    <cellStyle name="Comma 6 9 2 2 6 2" xfId="44617" xr:uid="{00000000-0005-0000-0000-0000ECDF0000}"/>
    <cellStyle name="Comma 6 9 2 2 7" xfId="34169" xr:uid="{00000000-0005-0000-0000-0000EDDF0000}"/>
    <cellStyle name="Comma 6 9 2 3" xfId="5153" xr:uid="{00000000-0005-0000-0000-0000EEDF0000}"/>
    <cellStyle name="Comma 6 9 2 3 2" xfId="10514" xr:uid="{00000000-0005-0000-0000-0000EFDF0000}"/>
    <cellStyle name="Comma 6 9 2 3 2 2" xfId="23633" xr:uid="{00000000-0005-0000-0000-0000F0DF0000}"/>
    <cellStyle name="Comma 6 9 2 3 2 2 2" xfId="55016" xr:uid="{00000000-0005-0000-0000-0000F1DF0000}"/>
    <cellStyle name="Comma 6 9 2 3 2 3" xfId="42062" xr:uid="{00000000-0005-0000-0000-0000F2DF0000}"/>
    <cellStyle name="Comma 6 9 2 3 3" xfId="31515" xr:uid="{00000000-0005-0000-0000-0000F3DF0000}"/>
    <cellStyle name="Comma 6 9 2 3 3 2" xfId="62897" xr:uid="{00000000-0005-0000-0000-0000F4DF0000}"/>
    <cellStyle name="Comma 6 9 2 3 4" xfId="15858" xr:uid="{00000000-0005-0000-0000-0000F5DF0000}"/>
    <cellStyle name="Comma 6 9 2 3 4 2" xfId="47243" xr:uid="{00000000-0005-0000-0000-0000F6DF0000}"/>
    <cellStyle name="Comma 6 9 2 3 5" xfId="36798" xr:uid="{00000000-0005-0000-0000-0000F7DF0000}"/>
    <cellStyle name="Comma 6 9 2 4" xfId="7856" xr:uid="{00000000-0005-0000-0000-0000F8DF0000}"/>
    <cellStyle name="Comma 6 9 2 4 2" xfId="26260" xr:uid="{00000000-0005-0000-0000-0000F9DF0000}"/>
    <cellStyle name="Comma 6 9 2 4 2 2" xfId="57643" xr:uid="{00000000-0005-0000-0000-0000FADF0000}"/>
    <cellStyle name="Comma 6 9 2 4 3" xfId="18487" xr:uid="{00000000-0005-0000-0000-0000FBDF0000}"/>
    <cellStyle name="Comma 6 9 2 4 3 2" xfId="49870" xr:uid="{00000000-0005-0000-0000-0000FCDF0000}"/>
    <cellStyle name="Comma 6 9 2 4 4" xfId="39430" xr:uid="{00000000-0005-0000-0000-0000FDDF0000}"/>
    <cellStyle name="Comma 6 9 2 5" xfId="21006" xr:uid="{00000000-0005-0000-0000-0000FEDF0000}"/>
    <cellStyle name="Comma 6 9 2 5 2" xfId="52389" xr:uid="{00000000-0005-0000-0000-0000FFDF0000}"/>
    <cellStyle name="Comma 6 9 2 6" xfId="28888" xr:uid="{00000000-0005-0000-0000-000000E00000}"/>
    <cellStyle name="Comma 6 9 2 6 2" xfId="60270" xr:uid="{00000000-0005-0000-0000-000001E00000}"/>
    <cellStyle name="Comma 6 9 2 7" xfId="13230" xr:uid="{00000000-0005-0000-0000-000002E00000}"/>
    <cellStyle name="Comma 6 9 2 7 2" xfId="44616" xr:uid="{00000000-0005-0000-0000-000003E00000}"/>
    <cellStyle name="Comma 6 9 2 8" xfId="34168" xr:uid="{00000000-0005-0000-0000-000004E00000}"/>
    <cellStyle name="Comma 6 9 3" xfId="2455" xr:uid="{00000000-0005-0000-0000-000005E00000}"/>
    <cellStyle name="Comma 6 9 3 2" xfId="5155" xr:uid="{00000000-0005-0000-0000-000006E00000}"/>
    <cellStyle name="Comma 6 9 3 2 2" xfId="10516" xr:uid="{00000000-0005-0000-0000-000007E00000}"/>
    <cellStyle name="Comma 6 9 3 2 2 2" xfId="23635" xr:uid="{00000000-0005-0000-0000-000008E00000}"/>
    <cellStyle name="Comma 6 9 3 2 2 2 2" xfId="55018" xr:uid="{00000000-0005-0000-0000-000009E00000}"/>
    <cellStyle name="Comma 6 9 3 2 2 3" xfId="42064" xr:uid="{00000000-0005-0000-0000-00000AE00000}"/>
    <cellStyle name="Comma 6 9 3 2 3" xfId="31517" xr:uid="{00000000-0005-0000-0000-00000BE00000}"/>
    <cellStyle name="Comma 6 9 3 2 3 2" xfId="62899" xr:uid="{00000000-0005-0000-0000-00000CE00000}"/>
    <cellStyle name="Comma 6 9 3 2 4" xfId="15860" xr:uid="{00000000-0005-0000-0000-00000DE00000}"/>
    <cellStyle name="Comma 6 9 3 2 4 2" xfId="47245" xr:uid="{00000000-0005-0000-0000-00000EE00000}"/>
    <cellStyle name="Comma 6 9 3 2 5" xfId="36800" xr:uid="{00000000-0005-0000-0000-00000FE00000}"/>
    <cellStyle name="Comma 6 9 3 3" xfId="7858" xr:uid="{00000000-0005-0000-0000-000010E00000}"/>
    <cellStyle name="Comma 6 9 3 3 2" xfId="26262" xr:uid="{00000000-0005-0000-0000-000011E00000}"/>
    <cellStyle name="Comma 6 9 3 3 2 2" xfId="57645" xr:uid="{00000000-0005-0000-0000-000012E00000}"/>
    <cellStyle name="Comma 6 9 3 3 3" xfId="18489" xr:uid="{00000000-0005-0000-0000-000013E00000}"/>
    <cellStyle name="Comma 6 9 3 3 3 2" xfId="49872" xr:uid="{00000000-0005-0000-0000-000014E00000}"/>
    <cellStyle name="Comma 6 9 3 3 4" xfId="39432" xr:uid="{00000000-0005-0000-0000-000015E00000}"/>
    <cellStyle name="Comma 6 9 3 4" xfId="21008" xr:uid="{00000000-0005-0000-0000-000016E00000}"/>
    <cellStyle name="Comma 6 9 3 4 2" xfId="52391" xr:uid="{00000000-0005-0000-0000-000017E00000}"/>
    <cellStyle name="Comma 6 9 3 5" xfId="28890" xr:uid="{00000000-0005-0000-0000-000018E00000}"/>
    <cellStyle name="Comma 6 9 3 5 2" xfId="60272" xr:uid="{00000000-0005-0000-0000-000019E00000}"/>
    <cellStyle name="Comma 6 9 3 6" xfId="13232" xr:uid="{00000000-0005-0000-0000-00001AE00000}"/>
    <cellStyle name="Comma 6 9 3 6 2" xfId="44618" xr:uid="{00000000-0005-0000-0000-00001BE00000}"/>
    <cellStyle name="Comma 6 9 3 7" xfId="34170" xr:uid="{00000000-0005-0000-0000-00001CE00000}"/>
    <cellStyle name="Comma 6 9 4" xfId="2456" xr:uid="{00000000-0005-0000-0000-00001DE00000}"/>
    <cellStyle name="Comma 6 9 4 2" xfId="5156" xr:uid="{00000000-0005-0000-0000-00001EE00000}"/>
    <cellStyle name="Comma 6 9 4 2 2" xfId="10517" xr:uid="{00000000-0005-0000-0000-00001FE00000}"/>
    <cellStyle name="Comma 6 9 4 2 2 2" xfId="23636" xr:uid="{00000000-0005-0000-0000-000020E00000}"/>
    <cellStyle name="Comma 6 9 4 2 2 2 2" xfId="55019" xr:uid="{00000000-0005-0000-0000-000021E00000}"/>
    <cellStyle name="Comma 6 9 4 2 2 3" xfId="42065" xr:uid="{00000000-0005-0000-0000-000022E00000}"/>
    <cellStyle name="Comma 6 9 4 2 3" xfId="31518" xr:uid="{00000000-0005-0000-0000-000023E00000}"/>
    <cellStyle name="Comma 6 9 4 2 3 2" xfId="62900" xr:uid="{00000000-0005-0000-0000-000024E00000}"/>
    <cellStyle name="Comma 6 9 4 2 4" xfId="15861" xr:uid="{00000000-0005-0000-0000-000025E00000}"/>
    <cellStyle name="Comma 6 9 4 2 4 2" xfId="47246" xr:uid="{00000000-0005-0000-0000-000026E00000}"/>
    <cellStyle name="Comma 6 9 4 2 5" xfId="36801" xr:uid="{00000000-0005-0000-0000-000027E00000}"/>
    <cellStyle name="Comma 6 9 4 3" xfId="7859" xr:uid="{00000000-0005-0000-0000-000028E00000}"/>
    <cellStyle name="Comma 6 9 4 3 2" xfId="26263" xr:uid="{00000000-0005-0000-0000-000029E00000}"/>
    <cellStyle name="Comma 6 9 4 3 2 2" xfId="57646" xr:uid="{00000000-0005-0000-0000-00002AE00000}"/>
    <cellStyle name="Comma 6 9 4 3 3" xfId="18490" xr:uid="{00000000-0005-0000-0000-00002BE00000}"/>
    <cellStyle name="Comma 6 9 4 3 3 2" xfId="49873" xr:uid="{00000000-0005-0000-0000-00002CE00000}"/>
    <cellStyle name="Comma 6 9 4 3 4" xfId="39433" xr:uid="{00000000-0005-0000-0000-00002DE00000}"/>
    <cellStyle name="Comma 6 9 4 4" xfId="21009" xr:uid="{00000000-0005-0000-0000-00002EE00000}"/>
    <cellStyle name="Comma 6 9 4 4 2" xfId="52392" xr:uid="{00000000-0005-0000-0000-00002FE00000}"/>
    <cellStyle name="Comma 6 9 4 5" xfId="28891" xr:uid="{00000000-0005-0000-0000-000030E00000}"/>
    <cellStyle name="Comma 6 9 4 5 2" xfId="60273" xr:uid="{00000000-0005-0000-0000-000031E00000}"/>
    <cellStyle name="Comma 6 9 4 6" xfId="13233" xr:uid="{00000000-0005-0000-0000-000032E00000}"/>
    <cellStyle name="Comma 6 9 4 6 2" xfId="44619" xr:uid="{00000000-0005-0000-0000-000033E00000}"/>
    <cellStyle name="Comma 6 9 4 7" xfId="34171" xr:uid="{00000000-0005-0000-0000-000034E00000}"/>
    <cellStyle name="Comma 6 9 5" xfId="5152" xr:uid="{00000000-0005-0000-0000-000035E00000}"/>
    <cellStyle name="Comma 6 9 5 2" xfId="10513" xr:uid="{00000000-0005-0000-0000-000036E00000}"/>
    <cellStyle name="Comma 6 9 5 2 2" xfId="23632" xr:uid="{00000000-0005-0000-0000-000037E00000}"/>
    <cellStyle name="Comma 6 9 5 2 2 2" xfId="55015" xr:uid="{00000000-0005-0000-0000-000038E00000}"/>
    <cellStyle name="Comma 6 9 5 2 3" xfId="42061" xr:uid="{00000000-0005-0000-0000-000039E00000}"/>
    <cellStyle name="Comma 6 9 5 3" xfId="31514" xr:uid="{00000000-0005-0000-0000-00003AE00000}"/>
    <cellStyle name="Comma 6 9 5 3 2" xfId="62896" xr:uid="{00000000-0005-0000-0000-00003BE00000}"/>
    <cellStyle name="Comma 6 9 5 4" xfId="15857" xr:uid="{00000000-0005-0000-0000-00003CE00000}"/>
    <cellStyle name="Comma 6 9 5 4 2" xfId="47242" xr:uid="{00000000-0005-0000-0000-00003DE00000}"/>
    <cellStyle name="Comma 6 9 5 5" xfId="36797" xr:uid="{00000000-0005-0000-0000-00003EE00000}"/>
    <cellStyle name="Comma 6 9 6" xfId="7855" xr:uid="{00000000-0005-0000-0000-00003FE00000}"/>
    <cellStyle name="Comma 6 9 6 2" xfId="26259" xr:uid="{00000000-0005-0000-0000-000040E00000}"/>
    <cellStyle name="Comma 6 9 6 2 2" xfId="57642" xr:uid="{00000000-0005-0000-0000-000041E00000}"/>
    <cellStyle name="Comma 6 9 6 3" xfId="18486" xr:uid="{00000000-0005-0000-0000-000042E00000}"/>
    <cellStyle name="Comma 6 9 6 3 2" xfId="49869" xr:uid="{00000000-0005-0000-0000-000043E00000}"/>
    <cellStyle name="Comma 6 9 6 4" xfId="39429" xr:uid="{00000000-0005-0000-0000-000044E00000}"/>
    <cellStyle name="Comma 6 9 7" xfId="21005" xr:uid="{00000000-0005-0000-0000-000045E00000}"/>
    <cellStyle name="Comma 6 9 7 2" xfId="52388" xr:uid="{00000000-0005-0000-0000-000046E00000}"/>
    <cellStyle name="Comma 6 9 8" xfId="28887" xr:uid="{00000000-0005-0000-0000-000047E00000}"/>
    <cellStyle name="Comma 6 9 8 2" xfId="60269" xr:uid="{00000000-0005-0000-0000-000048E00000}"/>
    <cellStyle name="Comma 6 9 9" xfId="13229" xr:uid="{00000000-0005-0000-0000-000049E00000}"/>
    <cellStyle name="Comma 6 9 9 2" xfId="44615" xr:uid="{00000000-0005-0000-0000-00004AE00000}"/>
    <cellStyle name="Comma 7" xfId="2457" xr:uid="{00000000-0005-0000-0000-00004BE00000}"/>
    <cellStyle name="Comma 7 10" xfId="2458" xr:uid="{00000000-0005-0000-0000-00004CE00000}"/>
    <cellStyle name="Comma 7 10 2" xfId="2459" xr:uid="{00000000-0005-0000-0000-00004DE00000}"/>
    <cellStyle name="Comma 7 10 2 2" xfId="5159" xr:uid="{00000000-0005-0000-0000-00004EE00000}"/>
    <cellStyle name="Comma 7 10 2 2 2" xfId="10520" xr:uid="{00000000-0005-0000-0000-00004FE00000}"/>
    <cellStyle name="Comma 7 10 2 2 2 2" xfId="23639" xr:uid="{00000000-0005-0000-0000-000050E00000}"/>
    <cellStyle name="Comma 7 10 2 2 2 2 2" xfId="55022" xr:uid="{00000000-0005-0000-0000-000051E00000}"/>
    <cellStyle name="Comma 7 10 2 2 2 3" xfId="42068" xr:uid="{00000000-0005-0000-0000-000052E00000}"/>
    <cellStyle name="Comma 7 10 2 2 3" xfId="31521" xr:uid="{00000000-0005-0000-0000-000053E00000}"/>
    <cellStyle name="Comma 7 10 2 2 3 2" xfId="62903" xr:uid="{00000000-0005-0000-0000-000054E00000}"/>
    <cellStyle name="Comma 7 10 2 2 4" xfId="15864" xr:uid="{00000000-0005-0000-0000-000055E00000}"/>
    <cellStyle name="Comma 7 10 2 2 4 2" xfId="47249" xr:uid="{00000000-0005-0000-0000-000056E00000}"/>
    <cellStyle name="Comma 7 10 2 2 5" xfId="36804" xr:uid="{00000000-0005-0000-0000-000057E00000}"/>
    <cellStyle name="Comma 7 10 2 3" xfId="7862" xr:uid="{00000000-0005-0000-0000-000058E00000}"/>
    <cellStyle name="Comma 7 10 2 3 2" xfId="26266" xr:uid="{00000000-0005-0000-0000-000059E00000}"/>
    <cellStyle name="Comma 7 10 2 3 2 2" xfId="57649" xr:uid="{00000000-0005-0000-0000-00005AE00000}"/>
    <cellStyle name="Comma 7 10 2 3 3" xfId="18493" xr:uid="{00000000-0005-0000-0000-00005BE00000}"/>
    <cellStyle name="Comma 7 10 2 3 3 2" xfId="49876" xr:uid="{00000000-0005-0000-0000-00005CE00000}"/>
    <cellStyle name="Comma 7 10 2 3 4" xfId="39436" xr:uid="{00000000-0005-0000-0000-00005DE00000}"/>
    <cellStyle name="Comma 7 10 2 4" xfId="21012" xr:uid="{00000000-0005-0000-0000-00005EE00000}"/>
    <cellStyle name="Comma 7 10 2 4 2" xfId="52395" xr:uid="{00000000-0005-0000-0000-00005FE00000}"/>
    <cellStyle name="Comma 7 10 2 5" xfId="28894" xr:uid="{00000000-0005-0000-0000-000060E00000}"/>
    <cellStyle name="Comma 7 10 2 5 2" xfId="60276" xr:uid="{00000000-0005-0000-0000-000061E00000}"/>
    <cellStyle name="Comma 7 10 2 6" xfId="13236" xr:uid="{00000000-0005-0000-0000-000062E00000}"/>
    <cellStyle name="Comma 7 10 2 6 2" xfId="44622" xr:uid="{00000000-0005-0000-0000-000063E00000}"/>
    <cellStyle name="Comma 7 10 2 7" xfId="34174" xr:uid="{00000000-0005-0000-0000-000064E00000}"/>
    <cellStyle name="Comma 7 10 3" xfId="2460" xr:uid="{00000000-0005-0000-0000-000065E00000}"/>
    <cellStyle name="Comma 7 10 3 2" xfId="5160" xr:uid="{00000000-0005-0000-0000-000066E00000}"/>
    <cellStyle name="Comma 7 10 3 2 2" xfId="10521" xr:uid="{00000000-0005-0000-0000-000067E00000}"/>
    <cellStyle name="Comma 7 10 3 2 2 2" xfId="23640" xr:uid="{00000000-0005-0000-0000-000068E00000}"/>
    <cellStyle name="Comma 7 10 3 2 2 2 2" xfId="55023" xr:uid="{00000000-0005-0000-0000-000069E00000}"/>
    <cellStyle name="Comma 7 10 3 2 2 3" xfId="42069" xr:uid="{00000000-0005-0000-0000-00006AE00000}"/>
    <cellStyle name="Comma 7 10 3 2 3" xfId="31522" xr:uid="{00000000-0005-0000-0000-00006BE00000}"/>
    <cellStyle name="Comma 7 10 3 2 3 2" xfId="62904" xr:uid="{00000000-0005-0000-0000-00006CE00000}"/>
    <cellStyle name="Comma 7 10 3 2 4" xfId="15865" xr:uid="{00000000-0005-0000-0000-00006DE00000}"/>
    <cellStyle name="Comma 7 10 3 2 4 2" xfId="47250" xr:uid="{00000000-0005-0000-0000-00006EE00000}"/>
    <cellStyle name="Comma 7 10 3 2 5" xfId="36805" xr:uid="{00000000-0005-0000-0000-00006FE00000}"/>
    <cellStyle name="Comma 7 10 3 3" xfId="7863" xr:uid="{00000000-0005-0000-0000-000070E00000}"/>
    <cellStyle name="Comma 7 10 3 3 2" xfId="26267" xr:uid="{00000000-0005-0000-0000-000071E00000}"/>
    <cellStyle name="Comma 7 10 3 3 2 2" xfId="57650" xr:uid="{00000000-0005-0000-0000-000072E00000}"/>
    <cellStyle name="Comma 7 10 3 3 3" xfId="18494" xr:uid="{00000000-0005-0000-0000-000073E00000}"/>
    <cellStyle name="Comma 7 10 3 3 3 2" xfId="49877" xr:uid="{00000000-0005-0000-0000-000074E00000}"/>
    <cellStyle name="Comma 7 10 3 3 4" xfId="39437" xr:uid="{00000000-0005-0000-0000-000075E00000}"/>
    <cellStyle name="Comma 7 10 3 4" xfId="21013" xr:uid="{00000000-0005-0000-0000-000076E00000}"/>
    <cellStyle name="Comma 7 10 3 4 2" xfId="52396" xr:uid="{00000000-0005-0000-0000-000077E00000}"/>
    <cellStyle name="Comma 7 10 3 5" xfId="28895" xr:uid="{00000000-0005-0000-0000-000078E00000}"/>
    <cellStyle name="Comma 7 10 3 5 2" xfId="60277" xr:uid="{00000000-0005-0000-0000-000079E00000}"/>
    <cellStyle name="Comma 7 10 3 6" xfId="13237" xr:uid="{00000000-0005-0000-0000-00007AE00000}"/>
    <cellStyle name="Comma 7 10 3 6 2" xfId="44623" xr:uid="{00000000-0005-0000-0000-00007BE00000}"/>
    <cellStyle name="Comma 7 10 3 7" xfId="34175" xr:uid="{00000000-0005-0000-0000-00007CE00000}"/>
    <cellStyle name="Comma 7 10 4" xfId="5158" xr:uid="{00000000-0005-0000-0000-00007DE00000}"/>
    <cellStyle name="Comma 7 10 4 2" xfId="10519" xr:uid="{00000000-0005-0000-0000-00007EE00000}"/>
    <cellStyle name="Comma 7 10 4 2 2" xfId="23638" xr:uid="{00000000-0005-0000-0000-00007FE00000}"/>
    <cellStyle name="Comma 7 10 4 2 2 2" xfId="55021" xr:uid="{00000000-0005-0000-0000-000080E00000}"/>
    <cellStyle name="Comma 7 10 4 2 3" xfId="42067" xr:uid="{00000000-0005-0000-0000-000081E00000}"/>
    <cellStyle name="Comma 7 10 4 3" xfId="31520" xr:uid="{00000000-0005-0000-0000-000082E00000}"/>
    <cellStyle name="Comma 7 10 4 3 2" xfId="62902" xr:uid="{00000000-0005-0000-0000-000083E00000}"/>
    <cellStyle name="Comma 7 10 4 4" xfId="15863" xr:uid="{00000000-0005-0000-0000-000084E00000}"/>
    <cellStyle name="Comma 7 10 4 4 2" xfId="47248" xr:uid="{00000000-0005-0000-0000-000085E00000}"/>
    <cellStyle name="Comma 7 10 4 5" xfId="36803" xr:uid="{00000000-0005-0000-0000-000086E00000}"/>
    <cellStyle name="Comma 7 10 5" xfId="7861" xr:uid="{00000000-0005-0000-0000-000087E00000}"/>
    <cellStyle name="Comma 7 10 5 2" xfId="26265" xr:uid="{00000000-0005-0000-0000-000088E00000}"/>
    <cellStyle name="Comma 7 10 5 2 2" xfId="57648" xr:uid="{00000000-0005-0000-0000-000089E00000}"/>
    <cellStyle name="Comma 7 10 5 3" xfId="18492" xr:uid="{00000000-0005-0000-0000-00008AE00000}"/>
    <cellStyle name="Comma 7 10 5 3 2" xfId="49875" xr:uid="{00000000-0005-0000-0000-00008BE00000}"/>
    <cellStyle name="Comma 7 10 5 4" xfId="39435" xr:uid="{00000000-0005-0000-0000-00008CE00000}"/>
    <cellStyle name="Comma 7 10 6" xfId="21011" xr:uid="{00000000-0005-0000-0000-00008DE00000}"/>
    <cellStyle name="Comma 7 10 6 2" xfId="52394" xr:uid="{00000000-0005-0000-0000-00008EE00000}"/>
    <cellStyle name="Comma 7 10 7" xfId="28893" xr:uid="{00000000-0005-0000-0000-00008FE00000}"/>
    <cellStyle name="Comma 7 10 7 2" xfId="60275" xr:uid="{00000000-0005-0000-0000-000090E00000}"/>
    <cellStyle name="Comma 7 10 8" xfId="13235" xr:uid="{00000000-0005-0000-0000-000091E00000}"/>
    <cellStyle name="Comma 7 10 8 2" xfId="44621" xr:uid="{00000000-0005-0000-0000-000092E00000}"/>
    <cellStyle name="Comma 7 10 9" xfId="34173" xr:uid="{00000000-0005-0000-0000-000093E00000}"/>
    <cellStyle name="Comma 7 11" xfId="2461" xr:uid="{00000000-0005-0000-0000-000094E00000}"/>
    <cellStyle name="Comma 7 11 2" xfId="2462" xr:uid="{00000000-0005-0000-0000-000095E00000}"/>
    <cellStyle name="Comma 7 11 2 2" xfId="5162" xr:uid="{00000000-0005-0000-0000-000096E00000}"/>
    <cellStyle name="Comma 7 11 2 2 2" xfId="10523" xr:uid="{00000000-0005-0000-0000-000097E00000}"/>
    <cellStyle name="Comma 7 11 2 2 2 2" xfId="23642" xr:uid="{00000000-0005-0000-0000-000098E00000}"/>
    <cellStyle name="Comma 7 11 2 2 2 2 2" xfId="55025" xr:uid="{00000000-0005-0000-0000-000099E00000}"/>
    <cellStyle name="Comma 7 11 2 2 2 3" xfId="42071" xr:uid="{00000000-0005-0000-0000-00009AE00000}"/>
    <cellStyle name="Comma 7 11 2 2 3" xfId="31524" xr:uid="{00000000-0005-0000-0000-00009BE00000}"/>
    <cellStyle name="Comma 7 11 2 2 3 2" xfId="62906" xr:uid="{00000000-0005-0000-0000-00009CE00000}"/>
    <cellStyle name="Comma 7 11 2 2 4" xfId="15867" xr:uid="{00000000-0005-0000-0000-00009DE00000}"/>
    <cellStyle name="Comma 7 11 2 2 4 2" xfId="47252" xr:uid="{00000000-0005-0000-0000-00009EE00000}"/>
    <cellStyle name="Comma 7 11 2 2 5" xfId="36807" xr:uid="{00000000-0005-0000-0000-00009FE00000}"/>
    <cellStyle name="Comma 7 11 2 3" xfId="7865" xr:uid="{00000000-0005-0000-0000-0000A0E00000}"/>
    <cellStyle name="Comma 7 11 2 3 2" xfId="26269" xr:uid="{00000000-0005-0000-0000-0000A1E00000}"/>
    <cellStyle name="Comma 7 11 2 3 2 2" xfId="57652" xr:uid="{00000000-0005-0000-0000-0000A2E00000}"/>
    <cellStyle name="Comma 7 11 2 3 3" xfId="18496" xr:uid="{00000000-0005-0000-0000-0000A3E00000}"/>
    <cellStyle name="Comma 7 11 2 3 3 2" xfId="49879" xr:uid="{00000000-0005-0000-0000-0000A4E00000}"/>
    <cellStyle name="Comma 7 11 2 3 4" xfId="39439" xr:uid="{00000000-0005-0000-0000-0000A5E00000}"/>
    <cellStyle name="Comma 7 11 2 4" xfId="21015" xr:uid="{00000000-0005-0000-0000-0000A6E00000}"/>
    <cellStyle name="Comma 7 11 2 4 2" xfId="52398" xr:uid="{00000000-0005-0000-0000-0000A7E00000}"/>
    <cellStyle name="Comma 7 11 2 5" xfId="28897" xr:uid="{00000000-0005-0000-0000-0000A8E00000}"/>
    <cellStyle name="Comma 7 11 2 5 2" xfId="60279" xr:uid="{00000000-0005-0000-0000-0000A9E00000}"/>
    <cellStyle name="Comma 7 11 2 6" xfId="13239" xr:uid="{00000000-0005-0000-0000-0000AAE00000}"/>
    <cellStyle name="Comma 7 11 2 6 2" xfId="44625" xr:uid="{00000000-0005-0000-0000-0000ABE00000}"/>
    <cellStyle name="Comma 7 11 2 7" xfId="34177" xr:uid="{00000000-0005-0000-0000-0000ACE00000}"/>
    <cellStyle name="Comma 7 11 3" xfId="5161" xr:uid="{00000000-0005-0000-0000-0000ADE00000}"/>
    <cellStyle name="Comma 7 11 3 2" xfId="10522" xr:uid="{00000000-0005-0000-0000-0000AEE00000}"/>
    <cellStyle name="Comma 7 11 3 2 2" xfId="23641" xr:uid="{00000000-0005-0000-0000-0000AFE00000}"/>
    <cellStyle name="Comma 7 11 3 2 2 2" xfId="55024" xr:uid="{00000000-0005-0000-0000-0000B0E00000}"/>
    <cellStyle name="Comma 7 11 3 2 3" xfId="42070" xr:uid="{00000000-0005-0000-0000-0000B1E00000}"/>
    <cellStyle name="Comma 7 11 3 3" xfId="31523" xr:uid="{00000000-0005-0000-0000-0000B2E00000}"/>
    <cellStyle name="Comma 7 11 3 3 2" xfId="62905" xr:uid="{00000000-0005-0000-0000-0000B3E00000}"/>
    <cellStyle name="Comma 7 11 3 4" xfId="15866" xr:uid="{00000000-0005-0000-0000-0000B4E00000}"/>
    <cellStyle name="Comma 7 11 3 4 2" xfId="47251" xr:uid="{00000000-0005-0000-0000-0000B5E00000}"/>
    <cellStyle name="Comma 7 11 3 5" xfId="36806" xr:uid="{00000000-0005-0000-0000-0000B6E00000}"/>
    <cellStyle name="Comma 7 11 4" xfId="7864" xr:uid="{00000000-0005-0000-0000-0000B7E00000}"/>
    <cellStyle name="Comma 7 11 4 2" xfId="26268" xr:uid="{00000000-0005-0000-0000-0000B8E00000}"/>
    <cellStyle name="Comma 7 11 4 2 2" xfId="57651" xr:uid="{00000000-0005-0000-0000-0000B9E00000}"/>
    <cellStyle name="Comma 7 11 4 3" xfId="18495" xr:uid="{00000000-0005-0000-0000-0000BAE00000}"/>
    <cellStyle name="Comma 7 11 4 3 2" xfId="49878" xr:uid="{00000000-0005-0000-0000-0000BBE00000}"/>
    <cellStyle name="Comma 7 11 4 4" xfId="39438" xr:uid="{00000000-0005-0000-0000-0000BCE00000}"/>
    <cellStyle name="Comma 7 11 5" xfId="21014" xr:uid="{00000000-0005-0000-0000-0000BDE00000}"/>
    <cellStyle name="Comma 7 11 5 2" xfId="52397" xr:uid="{00000000-0005-0000-0000-0000BEE00000}"/>
    <cellStyle name="Comma 7 11 6" xfId="28896" xr:uid="{00000000-0005-0000-0000-0000BFE00000}"/>
    <cellStyle name="Comma 7 11 6 2" xfId="60278" xr:uid="{00000000-0005-0000-0000-0000C0E00000}"/>
    <cellStyle name="Comma 7 11 7" xfId="13238" xr:uid="{00000000-0005-0000-0000-0000C1E00000}"/>
    <cellStyle name="Comma 7 11 7 2" xfId="44624" xr:uid="{00000000-0005-0000-0000-0000C2E00000}"/>
    <cellStyle name="Comma 7 11 8" xfId="34176" xr:uid="{00000000-0005-0000-0000-0000C3E00000}"/>
    <cellStyle name="Comma 7 12" xfId="2463" xr:uid="{00000000-0005-0000-0000-0000C4E00000}"/>
    <cellStyle name="Comma 7 12 2" xfId="5163" xr:uid="{00000000-0005-0000-0000-0000C5E00000}"/>
    <cellStyle name="Comma 7 12 2 2" xfId="10524" xr:uid="{00000000-0005-0000-0000-0000C6E00000}"/>
    <cellStyle name="Comma 7 12 2 2 2" xfId="23643" xr:uid="{00000000-0005-0000-0000-0000C7E00000}"/>
    <cellStyle name="Comma 7 12 2 2 2 2" xfId="55026" xr:uid="{00000000-0005-0000-0000-0000C8E00000}"/>
    <cellStyle name="Comma 7 12 2 2 3" xfId="42072" xr:uid="{00000000-0005-0000-0000-0000C9E00000}"/>
    <cellStyle name="Comma 7 12 2 3" xfId="31525" xr:uid="{00000000-0005-0000-0000-0000CAE00000}"/>
    <cellStyle name="Comma 7 12 2 3 2" xfId="62907" xr:uid="{00000000-0005-0000-0000-0000CBE00000}"/>
    <cellStyle name="Comma 7 12 2 4" xfId="15868" xr:uid="{00000000-0005-0000-0000-0000CCE00000}"/>
    <cellStyle name="Comma 7 12 2 4 2" xfId="47253" xr:uid="{00000000-0005-0000-0000-0000CDE00000}"/>
    <cellStyle name="Comma 7 12 2 5" xfId="36808" xr:uid="{00000000-0005-0000-0000-0000CEE00000}"/>
    <cellStyle name="Comma 7 12 3" xfId="7866" xr:uid="{00000000-0005-0000-0000-0000CFE00000}"/>
    <cellStyle name="Comma 7 12 3 2" xfId="26270" xr:uid="{00000000-0005-0000-0000-0000D0E00000}"/>
    <cellStyle name="Comma 7 12 3 2 2" xfId="57653" xr:uid="{00000000-0005-0000-0000-0000D1E00000}"/>
    <cellStyle name="Comma 7 12 3 3" xfId="18497" xr:uid="{00000000-0005-0000-0000-0000D2E00000}"/>
    <cellStyle name="Comma 7 12 3 3 2" xfId="49880" xr:uid="{00000000-0005-0000-0000-0000D3E00000}"/>
    <cellStyle name="Comma 7 12 3 4" xfId="39440" xr:uid="{00000000-0005-0000-0000-0000D4E00000}"/>
    <cellStyle name="Comma 7 12 4" xfId="21016" xr:uid="{00000000-0005-0000-0000-0000D5E00000}"/>
    <cellStyle name="Comma 7 12 4 2" xfId="52399" xr:uid="{00000000-0005-0000-0000-0000D6E00000}"/>
    <cellStyle name="Comma 7 12 5" xfId="28898" xr:uid="{00000000-0005-0000-0000-0000D7E00000}"/>
    <cellStyle name="Comma 7 12 5 2" xfId="60280" xr:uid="{00000000-0005-0000-0000-0000D8E00000}"/>
    <cellStyle name="Comma 7 12 6" xfId="13240" xr:uid="{00000000-0005-0000-0000-0000D9E00000}"/>
    <cellStyle name="Comma 7 12 6 2" xfId="44626" xr:uid="{00000000-0005-0000-0000-0000DAE00000}"/>
    <cellStyle name="Comma 7 12 7" xfId="34178" xr:uid="{00000000-0005-0000-0000-0000DBE00000}"/>
    <cellStyle name="Comma 7 13" xfId="2464" xr:uid="{00000000-0005-0000-0000-0000DCE00000}"/>
    <cellStyle name="Comma 7 13 2" xfId="5164" xr:uid="{00000000-0005-0000-0000-0000DDE00000}"/>
    <cellStyle name="Comma 7 13 2 2" xfId="10525" xr:uid="{00000000-0005-0000-0000-0000DEE00000}"/>
    <cellStyle name="Comma 7 13 2 2 2" xfId="23644" xr:uid="{00000000-0005-0000-0000-0000DFE00000}"/>
    <cellStyle name="Comma 7 13 2 2 2 2" xfId="55027" xr:uid="{00000000-0005-0000-0000-0000E0E00000}"/>
    <cellStyle name="Comma 7 13 2 2 3" xfId="42073" xr:uid="{00000000-0005-0000-0000-0000E1E00000}"/>
    <cellStyle name="Comma 7 13 2 3" xfId="31526" xr:uid="{00000000-0005-0000-0000-0000E2E00000}"/>
    <cellStyle name="Comma 7 13 2 3 2" xfId="62908" xr:uid="{00000000-0005-0000-0000-0000E3E00000}"/>
    <cellStyle name="Comma 7 13 2 4" xfId="15869" xr:uid="{00000000-0005-0000-0000-0000E4E00000}"/>
    <cellStyle name="Comma 7 13 2 4 2" xfId="47254" xr:uid="{00000000-0005-0000-0000-0000E5E00000}"/>
    <cellStyle name="Comma 7 13 2 5" xfId="36809" xr:uid="{00000000-0005-0000-0000-0000E6E00000}"/>
    <cellStyle name="Comma 7 13 3" xfId="7867" xr:uid="{00000000-0005-0000-0000-0000E7E00000}"/>
    <cellStyle name="Comma 7 13 3 2" xfId="26271" xr:uid="{00000000-0005-0000-0000-0000E8E00000}"/>
    <cellStyle name="Comma 7 13 3 2 2" xfId="57654" xr:uid="{00000000-0005-0000-0000-0000E9E00000}"/>
    <cellStyle name="Comma 7 13 3 3" xfId="18498" xr:uid="{00000000-0005-0000-0000-0000EAE00000}"/>
    <cellStyle name="Comma 7 13 3 3 2" xfId="49881" xr:uid="{00000000-0005-0000-0000-0000EBE00000}"/>
    <cellStyle name="Comma 7 13 3 4" xfId="39441" xr:uid="{00000000-0005-0000-0000-0000ECE00000}"/>
    <cellStyle name="Comma 7 13 4" xfId="21017" xr:uid="{00000000-0005-0000-0000-0000EDE00000}"/>
    <cellStyle name="Comma 7 13 4 2" xfId="52400" xr:uid="{00000000-0005-0000-0000-0000EEE00000}"/>
    <cellStyle name="Comma 7 13 5" xfId="28899" xr:uid="{00000000-0005-0000-0000-0000EFE00000}"/>
    <cellStyle name="Comma 7 13 5 2" xfId="60281" xr:uid="{00000000-0005-0000-0000-0000F0E00000}"/>
    <cellStyle name="Comma 7 13 6" xfId="13241" xr:uid="{00000000-0005-0000-0000-0000F1E00000}"/>
    <cellStyle name="Comma 7 13 6 2" xfId="44627" xr:uid="{00000000-0005-0000-0000-0000F2E00000}"/>
    <cellStyle name="Comma 7 13 7" xfId="34179" xr:uid="{00000000-0005-0000-0000-0000F3E00000}"/>
    <cellStyle name="Comma 7 14" xfId="5157" xr:uid="{00000000-0005-0000-0000-0000F4E00000}"/>
    <cellStyle name="Comma 7 14 2" xfId="10518" xr:uid="{00000000-0005-0000-0000-0000F5E00000}"/>
    <cellStyle name="Comma 7 14 2 2" xfId="23637" xr:uid="{00000000-0005-0000-0000-0000F6E00000}"/>
    <cellStyle name="Comma 7 14 2 2 2" xfId="55020" xr:uid="{00000000-0005-0000-0000-0000F7E00000}"/>
    <cellStyle name="Comma 7 14 2 3" xfId="42066" xr:uid="{00000000-0005-0000-0000-0000F8E00000}"/>
    <cellStyle name="Comma 7 14 3" xfId="31519" xr:uid="{00000000-0005-0000-0000-0000F9E00000}"/>
    <cellStyle name="Comma 7 14 3 2" xfId="62901" xr:uid="{00000000-0005-0000-0000-0000FAE00000}"/>
    <cellStyle name="Comma 7 14 4" xfId="15862" xr:uid="{00000000-0005-0000-0000-0000FBE00000}"/>
    <cellStyle name="Comma 7 14 4 2" xfId="47247" xr:uid="{00000000-0005-0000-0000-0000FCE00000}"/>
    <cellStyle name="Comma 7 14 5" xfId="36802" xr:uid="{00000000-0005-0000-0000-0000FDE00000}"/>
    <cellStyle name="Comma 7 15" xfId="7860" xr:uid="{00000000-0005-0000-0000-0000FEE00000}"/>
    <cellStyle name="Comma 7 15 2" xfId="26264" xr:uid="{00000000-0005-0000-0000-0000FFE00000}"/>
    <cellStyle name="Comma 7 15 2 2" xfId="57647" xr:uid="{00000000-0005-0000-0000-000000E10000}"/>
    <cellStyle name="Comma 7 15 3" xfId="18491" xr:uid="{00000000-0005-0000-0000-000001E10000}"/>
    <cellStyle name="Comma 7 15 3 2" xfId="49874" xr:uid="{00000000-0005-0000-0000-000002E10000}"/>
    <cellStyle name="Comma 7 15 4" xfId="39434" xr:uid="{00000000-0005-0000-0000-000003E10000}"/>
    <cellStyle name="Comma 7 16" xfId="11037" xr:uid="{00000000-0005-0000-0000-000004E10000}"/>
    <cellStyle name="Comma 7 16 2" xfId="21010" xr:uid="{00000000-0005-0000-0000-000005E10000}"/>
    <cellStyle name="Comma 7 16 2 2" xfId="52393" xr:uid="{00000000-0005-0000-0000-000006E10000}"/>
    <cellStyle name="Comma 7 16 3" xfId="42471" xr:uid="{00000000-0005-0000-0000-000007E10000}"/>
    <cellStyle name="Comma 7 17" xfId="10984" xr:uid="{00000000-0005-0000-0000-000008E10000}"/>
    <cellStyle name="Comma 7 17 2" xfId="11091" xr:uid="{00000000-0005-0000-0000-000009E10000}"/>
    <cellStyle name="Comma 7 17 2 2" xfId="42481" xr:uid="{00000000-0005-0000-0000-00000AE10000}"/>
    <cellStyle name="Comma 7 17 3" xfId="28892" xr:uid="{00000000-0005-0000-0000-00000BE10000}"/>
    <cellStyle name="Comma 7 17 3 2" xfId="60274" xr:uid="{00000000-0005-0000-0000-00000CE10000}"/>
    <cellStyle name="Comma 7 17 4" xfId="42464" xr:uid="{00000000-0005-0000-0000-00000DE10000}"/>
    <cellStyle name="Comma 7 18" xfId="11059" xr:uid="{00000000-0005-0000-0000-00000EE10000}"/>
    <cellStyle name="Comma 7 18 2" xfId="42476" xr:uid="{00000000-0005-0000-0000-00000FE10000}"/>
    <cellStyle name="Comma 7 19" xfId="13234" xr:uid="{00000000-0005-0000-0000-000010E10000}"/>
    <cellStyle name="Comma 7 19 2" xfId="44620" xr:uid="{00000000-0005-0000-0000-000011E10000}"/>
    <cellStyle name="Comma 7 2" xfId="2465" xr:uid="{00000000-0005-0000-0000-000012E10000}"/>
    <cellStyle name="Comma 7 2 10" xfId="2466" xr:uid="{00000000-0005-0000-0000-000013E10000}"/>
    <cellStyle name="Comma 7 2 10 2" xfId="5166" xr:uid="{00000000-0005-0000-0000-000014E10000}"/>
    <cellStyle name="Comma 7 2 10 2 2" xfId="10527" xr:uid="{00000000-0005-0000-0000-000015E10000}"/>
    <cellStyle name="Comma 7 2 10 2 2 2" xfId="23646" xr:uid="{00000000-0005-0000-0000-000016E10000}"/>
    <cellStyle name="Comma 7 2 10 2 2 2 2" xfId="55029" xr:uid="{00000000-0005-0000-0000-000017E10000}"/>
    <cellStyle name="Comma 7 2 10 2 2 3" xfId="42075" xr:uid="{00000000-0005-0000-0000-000018E10000}"/>
    <cellStyle name="Comma 7 2 10 2 3" xfId="31528" xr:uid="{00000000-0005-0000-0000-000019E10000}"/>
    <cellStyle name="Comma 7 2 10 2 3 2" xfId="62910" xr:uid="{00000000-0005-0000-0000-00001AE10000}"/>
    <cellStyle name="Comma 7 2 10 2 4" xfId="15871" xr:uid="{00000000-0005-0000-0000-00001BE10000}"/>
    <cellStyle name="Comma 7 2 10 2 4 2" xfId="47256" xr:uid="{00000000-0005-0000-0000-00001CE10000}"/>
    <cellStyle name="Comma 7 2 10 2 5" xfId="36811" xr:uid="{00000000-0005-0000-0000-00001DE10000}"/>
    <cellStyle name="Comma 7 2 10 3" xfId="7869" xr:uid="{00000000-0005-0000-0000-00001EE10000}"/>
    <cellStyle name="Comma 7 2 10 3 2" xfId="26273" xr:uid="{00000000-0005-0000-0000-00001FE10000}"/>
    <cellStyle name="Comma 7 2 10 3 2 2" xfId="57656" xr:uid="{00000000-0005-0000-0000-000020E10000}"/>
    <cellStyle name="Comma 7 2 10 3 3" xfId="18500" xr:uid="{00000000-0005-0000-0000-000021E10000}"/>
    <cellStyle name="Comma 7 2 10 3 3 2" xfId="49883" xr:uid="{00000000-0005-0000-0000-000022E10000}"/>
    <cellStyle name="Comma 7 2 10 3 4" xfId="39443" xr:uid="{00000000-0005-0000-0000-000023E10000}"/>
    <cellStyle name="Comma 7 2 10 4" xfId="21019" xr:uid="{00000000-0005-0000-0000-000024E10000}"/>
    <cellStyle name="Comma 7 2 10 4 2" xfId="52402" xr:uid="{00000000-0005-0000-0000-000025E10000}"/>
    <cellStyle name="Comma 7 2 10 5" xfId="28901" xr:uid="{00000000-0005-0000-0000-000026E10000}"/>
    <cellStyle name="Comma 7 2 10 5 2" xfId="60283" xr:uid="{00000000-0005-0000-0000-000027E10000}"/>
    <cellStyle name="Comma 7 2 10 6" xfId="13243" xr:uid="{00000000-0005-0000-0000-000028E10000}"/>
    <cellStyle name="Comma 7 2 10 6 2" xfId="44629" xr:uid="{00000000-0005-0000-0000-000029E10000}"/>
    <cellStyle name="Comma 7 2 10 7" xfId="34181" xr:uid="{00000000-0005-0000-0000-00002AE10000}"/>
    <cellStyle name="Comma 7 2 11" xfId="5165" xr:uid="{00000000-0005-0000-0000-00002BE10000}"/>
    <cellStyle name="Comma 7 2 11 2" xfId="10526" xr:uid="{00000000-0005-0000-0000-00002CE10000}"/>
    <cellStyle name="Comma 7 2 11 2 2" xfId="23645" xr:uid="{00000000-0005-0000-0000-00002DE10000}"/>
    <cellStyle name="Comma 7 2 11 2 2 2" xfId="55028" xr:uid="{00000000-0005-0000-0000-00002EE10000}"/>
    <cellStyle name="Comma 7 2 11 2 3" xfId="42074" xr:uid="{00000000-0005-0000-0000-00002FE10000}"/>
    <cellStyle name="Comma 7 2 11 3" xfId="31527" xr:uid="{00000000-0005-0000-0000-000030E10000}"/>
    <cellStyle name="Comma 7 2 11 3 2" xfId="62909" xr:uid="{00000000-0005-0000-0000-000031E10000}"/>
    <cellStyle name="Comma 7 2 11 4" xfId="15870" xr:uid="{00000000-0005-0000-0000-000032E10000}"/>
    <cellStyle name="Comma 7 2 11 4 2" xfId="47255" xr:uid="{00000000-0005-0000-0000-000033E10000}"/>
    <cellStyle name="Comma 7 2 11 5" xfId="36810" xr:uid="{00000000-0005-0000-0000-000034E10000}"/>
    <cellStyle name="Comma 7 2 12" xfId="7868" xr:uid="{00000000-0005-0000-0000-000035E10000}"/>
    <cellStyle name="Comma 7 2 12 2" xfId="26272" xr:uid="{00000000-0005-0000-0000-000036E10000}"/>
    <cellStyle name="Comma 7 2 12 2 2" xfId="57655" xr:uid="{00000000-0005-0000-0000-000037E10000}"/>
    <cellStyle name="Comma 7 2 12 3" xfId="18499" xr:uid="{00000000-0005-0000-0000-000038E10000}"/>
    <cellStyle name="Comma 7 2 12 3 2" xfId="49882" xr:uid="{00000000-0005-0000-0000-000039E10000}"/>
    <cellStyle name="Comma 7 2 12 4" xfId="39442" xr:uid="{00000000-0005-0000-0000-00003AE10000}"/>
    <cellStyle name="Comma 7 2 13" xfId="21018" xr:uid="{00000000-0005-0000-0000-00003BE10000}"/>
    <cellStyle name="Comma 7 2 13 2" xfId="52401" xr:uid="{00000000-0005-0000-0000-00003CE10000}"/>
    <cellStyle name="Comma 7 2 14" xfId="28900" xr:uid="{00000000-0005-0000-0000-00003DE10000}"/>
    <cellStyle name="Comma 7 2 14 2" xfId="60282" xr:uid="{00000000-0005-0000-0000-00003EE10000}"/>
    <cellStyle name="Comma 7 2 15" xfId="13242" xr:uid="{00000000-0005-0000-0000-00003FE10000}"/>
    <cellStyle name="Comma 7 2 15 2" xfId="44628" xr:uid="{00000000-0005-0000-0000-000040E10000}"/>
    <cellStyle name="Comma 7 2 16" xfId="34180" xr:uid="{00000000-0005-0000-0000-000041E10000}"/>
    <cellStyle name="Comma 7 2 2" xfId="2467" xr:uid="{00000000-0005-0000-0000-000042E10000}"/>
    <cellStyle name="Comma 7 2 2 10" xfId="5167" xr:uid="{00000000-0005-0000-0000-000043E10000}"/>
    <cellStyle name="Comma 7 2 2 10 2" xfId="10528" xr:uid="{00000000-0005-0000-0000-000044E10000}"/>
    <cellStyle name="Comma 7 2 2 10 2 2" xfId="23647" xr:uid="{00000000-0005-0000-0000-000045E10000}"/>
    <cellStyle name="Comma 7 2 2 10 2 2 2" xfId="55030" xr:uid="{00000000-0005-0000-0000-000046E10000}"/>
    <cellStyle name="Comma 7 2 2 10 2 3" xfId="42076" xr:uid="{00000000-0005-0000-0000-000047E10000}"/>
    <cellStyle name="Comma 7 2 2 10 3" xfId="31529" xr:uid="{00000000-0005-0000-0000-000048E10000}"/>
    <cellStyle name="Comma 7 2 2 10 3 2" xfId="62911" xr:uid="{00000000-0005-0000-0000-000049E10000}"/>
    <cellStyle name="Comma 7 2 2 10 4" xfId="15872" xr:uid="{00000000-0005-0000-0000-00004AE10000}"/>
    <cellStyle name="Comma 7 2 2 10 4 2" xfId="47257" xr:uid="{00000000-0005-0000-0000-00004BE10000}"/>
    <cellStyle name="Comma 7 2 2 10 5" xfId="36812" xr:uid="{00000000-0005-0000-0000-00004CE10000}"/>
    <cellStyle name="Comma 7 2 2 11" xfId="7870" xr:uid="{00000000-0005-0000-0000-00004DE10000}"/>
    <cellStyle name="Comma 7 2 2 11 2" xfId="26274" xr:uid="{00000000-0005-0000-0000-00004EE10000}"/>
    <cellStyle name="Comma 7 2 2 11 2 2" xfId="57657" xr:uid="{00000000-0005-0000-0000-00004FE10000}"/>
    <cellStyle name="Comma 7 2 2 11 3" xfId="18501" xr:uid="{00000000-0005-0000-0000-000050E10000}"/>
    <cellStyle name="Comma 7 2 2 11 3 2" xfId="49884" xr:uid="{00000000-0005-0000-0000-000051E10000}"/>
    <cellStyle name="Comma 7 2 2 11 4" xfId="39444" xr:uid="{00000000-0005-0000-0000-000052E10000}"/>
    <cellStyle name="Comma 7 2 2 12" xfId="21020" xr:uid="{00000000-0005-0000-0000-000053E10000}"/>
    <cellStyle name="Comma 7 2 2 12 2" xfId="52403" xr:uid="{00000000-0005-0000-0000-000054E10000}"/>
    <cellStyle name="Comma 7 2 2 13" xfId="28902" xr:uid="{00000000-0005-0000-0000-000055E10000}"/>
    <cellStyle name="Comma 7 2 2 13 2" xfId="60284" xr:uid="{00000000-0005-0000-0000-000056E10000}"/>
    <cellStyle name="Comma 7 2 2 14" xfId="13244" xr:uid="{00000000-0005-0000-0000-000057E10000}"/>
    <cellStyle name="Comma 7 2 2 14 2" xfId="44630" xr:uid="{00000000-0005-0000-0000-000058E10000}"/>
    <cellStyle name="Comma 7 2 2 15" xfId="34182" xr:uid="{00000000-0005-0000-0000-000059E10000}"/>
    <cellStyle name="Comma 7 2 2 2" xfId="2468" xr:uid="{00000000-0005-0000-0000-00005AE10000}"/>
    <cellStyle name="Comma 7 2 2 2 10" xfId="34183" xr:uid="{00000000-0005-0000-0000-00005BE10000}"/>
    <cellStyle name="Comma 7 2 2 2 2" xfId="2469" xr:uid="{00000000-0005-0000-0000-00005CE10000}"/>
    <cellStyle name="Comma 7 2 2 2 2 2" xfId="2470" xr:uid="{00000000-0005-0000-0000-00005DE10000}"/>
    <cellStyle name="Comma 7 2 2 2 2 2 2" xfId="5170" xr:uid="{00000000-0005-0000-0000-00005EE10000}"/>
    <cellStyle name="Comma 7 2 2 2 2 2 2 2" xfId="10531" xr:uid="{00000000-0005-0000-0000-00005FE10000}"/>
    <cellStyle name="Comma 7 2 2 2 2 2 2 2 2" xfId="23650" xr:uid="{00000000-0005-0000-0000-000060E10000}"/>
    <cellStyle name="Comma 7 2 2 2 2 2 2 2 2 2" xfId="55033" xr:uid="{00000000-0005-0000-0000-000061E10000}"/>
    <cellStyle name="Comma 7 2 2 2 2 2 2 2 3" xfId="42079" xr:uid="{00000000-0005-0000-0000-000062E10000}"/>
    <cellStyle name="Comma 7 2 2 2 2 2 2 3" xfId="31532" xr:uid="{00000000-0005-0000-0000-000063E10000}"/>
    <cellStyle name="Comma 7 2 2 2 2 2 2 3 2" xfId="62914" xr:uid="{00000000-0005-0000-0000-000064E10000}"/>
    <cellStyle name="Comma 7 2 2 2 2 2 2 4" xfId="15875" xr:uid="{00000000-0005-0000-0000-000065E10000}"/>
    <cellStyle name="Comma 7 2 2 2 2 2 2 4 2" xfId="47260" xr:uid="{00000000-0005-0000-0000-000066E10000}"/>
    <cellStyle name="Comma 7 2 2 2 2 2 2 5" xfId="36815" xr:uid="{00000000-0005-0000-0000-000067E10000}"/>
    <cellStyle name="Comma 7 2 2 2 2 2 3" xfId="7873" xr:uid="{00000000-0005-0000-0000-000068E10000}"/>
    <cellStyle name="Comma 7 2 2 2 2 2 3 2" xfId="26277" xr:uid="{00000000-0005-0000-0000-000069E10000}"/>
    <cellStyle name="Comma 7 2 2 2 2 2 3 2 2" xfId="57660" xr:uid="{00000000-0005-0000-0000-00006AE10000}"/>
    <cellStyle name="Comma 7 2 2 2 2 2 3 3" xfId="18504" xr:uid="{00000000-0005-0000-0000-00006BE10000}"/>
    <cellStyle name="Comma 7 2 2 2 2 2 3 3 2" xfId="49887" xr:uid="{00000000-0005-0000-0000-00006CE10000}"/>
    <cellStyle name="Comma 7 2 2 2 2 2 3 4" xfId="39447" xr:uid="{00000000-0005-0000-0000-00006DE10000}"/>
    <cellStyle name="Comma 7 2 2 2 2 2 4" xfId="21023" xr:uid="{00000000-0005-0000-0000-00006EE10000}"/>
    <cellStyle name="Comma 7 2 2 2 2 2 4 2" xfId="52406" xr:uid="{00000000-0005-0000-0000-00006FE10000}"/>
    <cellStyle name="Comma 7 2 2 2 2 2 5" xfId="28905" xr:uid="{00000000-0005-0000-0000-000070E10000}"/>
    <cellStyle name="Comma 7 2 2 2 2 2 5 2" xfId="60287" xr:uid="{00000000-0005-0000-0000-000071E10000}"/>
    <cellStyle name="Comma 7 2 2 2 2 2 6" xfId="13247" xr:uid="{00000000-0005-0000-0000-000072E10000}"/>
    <cellStyle name="Comma 7 2 2 2 2 2 6 2" xfId="44633" xr:uid="{00000000-0005-0000-0000-000073E10000}"/>
    <cellStyle name="Comma 7 2 2 2 2 2 7" xfId="34185" xr:uid="{00000000-0005-0000-0000-000074E10000}"/>
    <cellStyle name="Comma 7 2 2 2 2 3" xfId="5169" xr:uid="{00000000-0005-0000-0000-000075E10000}"/>
    <cellStyle name="Comma 7 2 2 2 2 3 2" xfId="10530" xr:uid="{00000000-0005-0000-0000-000076E10000}"/>
    <cellStyle name="Comma 7 2 2 2 2 3 2 2" xfId="23649" xr:uid="{00000000-0005-0000-0000-000077E10000}"/>
    <cellStyle name="Comma 7 2 2 2 2 3 2 2 2" xfId="55032" xr:uid="{00000000-0005-0000-0000-000078E10000}"/>
    <cellStyle name="Comma 7 2 2 2 2 3 2 3" xfId="42078" xr:uid="{00000000-0005-0000-0000-000079E10000}"/>
    <cellStyle name="Comma 7 2 2 2 2 3 3" xfId="31531" xr:uid="{00000000-0005-0000-0000-00007AE10000}"/>
    <cellStyle name="Comma 7 2 2 2 2 3 3 2" xfId="62913" xr:uid="{00000000-0005-0000-0000-00007BE10000}"/>
    <cellStyle name="Comma 7 2 2 2 2 3 4" xfId="15874" xr:uid="{00000000-0005-0000-0000-00007CE10000}"/>
    <cellStyle name="Comma 7 2 2 2 2 3 4 2" xfId="47259" xr:uid="{00000000-0005-0000-0000-00007DE10000}"/>
    <cellStyle name="Comma 7 2 2 2 2 3 5" xfId="36814" xr:uid="{00000000-0005-0000-0000-00007EE10000}"/>
    <cellStyle name="Comma 7 2 2 2 2 4" xfId="7872" xr:uid="{00000000-0005-0000-0000-00007FE10000}"/>
    <cellStyle name="Comma 7 2 2 2 2 4 2" xfId="26276" xr:uid="{00000000-0005-0000-0000-000080E10000}"/>
    <cellStyle name="Comma 7 2 2 2 2 4 2 2" xfId="57659" xr:uid="{00000000-0005-0000-0000-000081E10000}"/>
    <cellStyle name="Comma 7 2 2 2 2 4 3" xfId="18503" xr:uid="{00000000-0005-0000-0000-000082E10000}"/>
    <cellStyle name="Comma 7 2 2 2 2 4 3 2" xfId="49886" xr:uid="{00000000-0005-0000-0000-000083E10000}"/>
    <cellStyle name="Comma 7 2 2 2 2 4 4" xfId="39446" xr:uid="{00000000-0005-0000-0000-000084E10000}"/>
    <cellStyle name="Comma 7 2 2 2 2 5" xfId="21022" xr:uid="{00000000-0005-0000-0000-000085E10000}"/>
    <cellStyle name="Comma 7 2 2 2 2 5 2" xfId="52405" xr:uid="{00000000-0005-0000-0000-000086E10000}"/>
    <cellStyle name="Comma 7 2 2 2 2 6" xfId="28904" xr:uid="{00000000-0005-0000-0000-000087E10000}"/>
    <cellStyle name="Comma 7 2 2 2 2 6 2" xfId="60286" xr:uid="{00000000-0005-0000-0000-000088E10000}"/>
    <cellStyle name="Comma 7 2 2 2 2 7" xfId="13246" xr:uid="{00000000-0005-0000-0000-000089E10000}"/>
    <cellStyle name="Comma 7 2 2 2 2 7 2" xfId="44632" xr:uid="{00000000-0005-0000-0000-00008AE10000}"/>
    <cellStyle name="Comma 7 2 2 2 2 8" xfId="34184" xr:uid="{00000000-0005-0000-0000-00008BE10000}"/>
    <cellStyle name="Comma 7 2 2 2 3" xfId="2471" xr:uid="{00000000-0005-0000-0000-00008CE10000}"/>
    <cellStyle name="Comma 7 2 2 2 3 2" xfId="5171" xr:uid="{00000000-0005-0000-0000-00008DE10000}"/>
    <cellStyle name="Comma 7 2 2 2 3 2 2" xfId="10532" xr:uid="{00000000-0005-0000-0000-00008EE10000}"/>
    <cellStyle name="Comma 7 2 2 2 3 2 2 2" xfId="23651" xr:uid="{00000000-0005-0000-0000-00008FE10000}"/>
    <cellStyle name="Comma 7 2 2 2 3 2 2 2 2" xfId="55034" xr:uid="{00000000-0005-0000-0000-000090E10000}"/>
    <cellStyle name="Comma 7 2 2 2 3 2 2 3" xfId="42080" xr:uid="{00000000-0005-0000-0000-000091E10000}"/>
    <cellStyle name="Comma 7 2 2 2 3 2 3" xfId="31533" xr:uid="{00000000-0005-0000-0000-000092E10000}"/>
    <cellStyle name="Comma 7 2 2 2 3 2 3 2" xfId="62915" xr:uid="{00000000-0005-0000-0000-000093E10000}"/>
    <cellStyle name="Comma 7 2 2 2 3 2 4" xfId="15876" xr:uid="{00000000-0005-0000-0000-000094E10000}"/>
    <cellStyle name="Comma 7 2 2 2 3 2 4 2" xfId="47261" xr:uid="{00000000-0005-0000-0000-000095E10000}"/>
    <cellStyle name="Comma 7 2 2 2 3 2 5" xfId="36816" xr:uid="{00000000-0005-0000-0000-000096E10000}"/>
    <cellStyle name="Comma 7 2 2 2 3 3" xfId="7874" xr:uid="{00000000-0005-0000-0000-000097E10000}"/>
    <cellStyle name="Comma 7 2 2 2 3 3 2" xfId="26278" xr:uid="{00000000-0005-0000-0000-000098E10000}"/>
    <cellStyle name="Comma 7 2 2 2 3 3 2 2" xfId="57661" xr:uid="{00000000-0005-0000-0000-000099E10000}"/>
    <cellStyle name="Comma 7 2 2 2 3 3 3" xfId="18505" xr:uid="{00000000-0005-0000-0000-00009AE10000}"/>
    <cellStyle name="Comma 7 2 2 2 3 3 3 2" xfId="49888" xr:uid="{00000000-0005-0000-0000-00009BE10000}"/>
    <cellStyle name="Comma 7 2 2 2 3 3 4" xfId="39448" xr:uid="{00000000-0005-0000-0000-00009CE10000}"/>
    <cellStyle name="Comma 7 2 2 2 3 4" xfId="21024" xr:uid="{00000000-0005-0000-0000-00009DE10000}"/>
    <cellStyle name="Comma 7 2 2 2 3 4 2" xfId="52407" xr:uid="{00000000-0005-0000-0000-00009EE10000}"/>
    <cellStyle name="Comma 7 2 2 2 3 5" xfId="28906" xr:uid="{00000000-0005-0000-0000-00009FE10000}"/>
    <cellStyle name="Comma 7 2 2 2 3 5 2" xfId="60288" xr:uid="{00000000-0005-0000-0000-0000A0E10000}"/>
    <cellStyle name="Comma 7 2 2 2 3 6" xfId="13248" xr:uid="{00000000-0005-0000-0000-0000A1E10000}"/>
    <cellStyle name="Comma 7 2 2 2 3 6 2" xfId="44634" xr:uid="{00000000-0005-0000-0000-0000A2E10000}"/>
    <cellStyle name="Comma 7 2 2 2 3 7" xfId="34186" xr:uid="{00000000-0005-0000-0000-0000A3E10000}"/>
    <cellStyle name="Comma 7 2 2 2 4" xfId="2472" xr:uid="{00000000-0005-0000-0000-0000A4E10000}"/>
    <cellStyle name="Comma 7 2 2 2 4 2" xfId="5172" xr:uid="{00000000-0005-0000-0000-0000A5E10000}"/>
    <cellStyle name="Comma 7 2 2 2 4 2 2" xfId="10533" xr:uid="{00000000-0005-0000-0000-0000A6E10000}"/>
    <cellStyle name="Comma 7 2 2 2 4 2 2 2" xfId="23652" xr:uid="{00000000-0005-0000-0000-0000A7E10000}"/>
    <cellStyle name="Comma 7 2 2 2 4 2 2 2 2" xfId="55035" xr:uid="{00000000-0005-0000-0000-0000A8E10000}"/>
    <cellStyle name="Comma 7 2 2 2 4 2 2 3" xfId="42081" xr:uid="{00000000-0005-0000-0000-0000A9E10000}"/>
    <cellStyle name="Comma 7 2 2 2 4 2 3" xfId="31534" xr:uid="{00000000-0005-0000-0000-0000AAE10000}"/>
    <cellStyle name="Comma 7 2 2 2 4 2 3 2" xfId="62916" xr:uid="{00000000-0005-0000-0000-0000ABE10000}"/>
    <cellStyle name="Comma 7 2 2 2 4 2 4" xfId="15877" xr:uid="{00000000-0005-0000-0000-0000ACE10000}"/>
    <cellStyle name="Comma 7 2 2 2 4 2 4 2" xfId="47262" xr:uid="{00000000-0005-0000-0000-0000ADE10000}"/>
    <cellStyle name="Comma 7 2 2 2 4 2 5" xfId="36817" xr:uid="{00000000-0005-0000-0000-0000AEE10000}"/>
    <cellStyle name="Comma 7 2 2 2 4 3" xfId="7875" xr:uid="{00000000-0005-0000-0000-0000AFE10000}"/>
    <cellStyle name="Comma 7 2 2 2 4 3 2" xfId="26279" xr:uid="{00000000-0005-0000-0000-0000B0E10000}"/>
    <cellStyle name="Comma 7 2 2 2 4 3 2 2" xfId="57662" xr:uid="{00000000-0005-0000-0000-0000B1E10000}"/>
    <cellStyle name="Comma 7 2 2 2 4 3 3" xfId="18506" xr:uid="{00000000-0005-0000-0000-0000B2E10000}"/>
    <cellStyle name="Comma 7 2 2 2 4 3 3 2" xfId="49889" xr:uid="{00000000-0005-0000-0000-0000B3E10000}"/>
    <cellStyle name="Comma 7 2 2 2 4 3 4" xfId="39449" xr:uid="{00000000-0005-0000-0000-0000B4E10000}"/>
    <cellStyle name="Comma 7 2 2 2 4 4" xfId="21025" xr:uid="{00000000-0005-0000-0000-0000B5E10000}"/>
    <cellStyle name="Comma 7 2 2 2 4 4 2" xfId="52408" xr:uid="{00000000-0005-0000-0000-0000B6E10000}"/>
    <cellStyle name="Comma 7 2 2 2 4 5" xfId="28907" xr:uid="{00000000-0005-0000-0000-0000B7E10000}"/>
    <cellStyle name="Comma 7 2 2 2 4 5 2" xfId="60289" xr:uid="{00000000-0005-0000-0000-0000B8E10000}"/>
    <cellStyle name="Comma 7 2 2 2 4 6" xfId="13249" xr:uid="{00000000-0005-0000-0000-0000B9E10000}"/>
    <cellStyle name="Comma 7 2 2 2 4 6 2" xfId="44635" xr:uid="{00000000-0005-0000-0000-0000BAE10000}"/>
    <cellStyle name="Comma 7 2 2 2 4 7" xfId="34187" xr:uid="{00000000-0005-0000-0000-0000BBE10000}"/>
    <cellStyle name="Comma 7 2 2 2 5" xfId="5168" xr:uid="{00000000-0005-0000-0000-0000BCE10000}"/>
    <cellStyle name="Comma 7 2 2 2 5 2" xfId="10529" xr:uid="{00000000-0005-0000-0000-0000BDE10000}"/>
    <cellStyle name="Comma 7 2 2 2 5 2 2" xfId="23648" xr:uid="{00000000-0005-0000-0000-0000BEE10000}"/>
    <cellStyle name="Comma 7 2 2 2 5 2 2 2" xfId="55031" xr:uid="{00000000-0005-0000-0000-0000BFE10000}"/>
    <cellStyle name="Comma 7 2 2 2 5 2 3" xfId="42077" xr:uid="{00000000-0005-0000-0000-0000C0E10000}"/>
    <cellStyle name="Comma 7 2 2 2 5 3" xfId="31530" xr:uid="{00000000-0005-0000-0000-0000C1E10000}"/>
    <cellStyle name="Comma 7 2 2 2 5 3 2" xfId="62912" xr:uid="{00000000-0005-0000-0000-0000C2E10000}"/>
    <cellStyle name="Comma 7 2 2 2 5 4" xfId="15873" xr:uid="{00000000-0005-0000-0000-0000C3E10000}"/>
    <cellStyle name="Comma 7 2 2 2 5 4 2" xfId="47258" xr:uid="{00000000-0005-0000-0000-0000C4E10000}"/>
    <cellStyle name="Comma 7 2 2 2 5 5" xfId="36813" xr:uid="{00000000-0005-0000-0000-0000C5E10000}"/>
    <cellStyle name="Comma 7 2 2 2 6" xfId="7871" xr:uid="{00000000-0005-0000-0000-0000C6E10000}"/>
    <cellStyle name="Comma 7 2 2 2 6 2" xfId="26275" xr:uid="{00000000-0005-0000-0000-0000C7E10000}"/>
    <cellStyle name="Comma 7 2 2 2 6 2 2" xfId="57658" xr:uid="{00000000-0005-0000-0000-0000C8E10000}"/>
    <cellStyle name="Comma 7 2 2 2 6 3" xfId="18502" xr:uid="{00000000-0005-0000-0000-0000C9E10000}"/>
    <cellStyle name="Comma 7 2 2 2 6 3 2" xfId="49885" xr:uid="{00000000-0005-0000-0000-0000CAE10000}"/>
    <cellStyle name="Comma 7 2 2 2 6 4" xfId="39445" xr:uid="{00000000-0005-0000-0000-0000CBE10000}"/>
    <cellStyle name="Comma 7 2 2 2 7" xfId="21021" xr:uid="{00000000-0005-0000-0000-0000CCE10000}"/>
    <cellStyle name="Comma 7 2 2 2 7 2" xfId="52404" xr:uid="{00000000-0005-0000-0000-0000CDE10000}"/>
    <cellStyle name="Comma 7 2 2 2 8" xfId="28903" xr:uid="{00000000-0005-0000-0000-0000CEE10000}"/>
    <cellStyle name="Comma 7 2 2 2 8 2" xfId="60285" xr:uid="{00000000-0005-0000-0000-0000CFE10000}"/>
    <cellStyle name="Comma 7 2 2 2 9" xfId="13245" xr:uid="{00000000-0005-0000-0000-0000D0E10000}"/>
    <cellStyle name="Comma 7 2 2 2 9 2" xfId="44631" xr:uid="{00000000-0005-0000-0000-0000D1E10000}"/>
    <cellStyle name="Comma 7 2 2 3" xfId="2473" xr:uid="{00000000-0005-0000-0000-0000D2E10000}"/>
    <cellStyle name="Comma 7 2 2 3 10" xfId="34188" xr:uid="{00000000-0005-0000-0000-0000D3E10000}"/>
    <cellStyle name="Comma 7 2 2 3 2" xfId="2474" xr:uid="{00000000-0005-0000-0000-0000D4E10000}"/>
    <cellStyle name="Comma 7 2 2 3 2 2" xfId="2475" xr:uid="{00000000-0005-0000-0000-0000D5E10000}"/>
    <cellStyle name="Comma 7 2 2 3 2 2 2" xfId="5175" xr:uid="{00000000-0005-0000-0000-0000D6E10000}"/>
    <cellStyle name="Comma 7 2 2 3 2 2 2 2" xfId="10536" xr:uid="{00000000-0005-0000-0000-0000D7E10000}"/>
    <cellStyle name="Comma 7 2 2 3 2 2 2 2 2" xfId="23655" xr:uid="{00000000-0005-0000-0000-0000D8E10000}"/>
    <cellStyle name="Comma 7 2 2 3 2 2 2 2 2 2" xfId="55038" xr:uid="{00000000-0005-0000-0000-0000D9E10000}"/>
    <cellStyle name="Comma 7 2 2 3 2 2 2 2 3" xfId="42084" xr:uid="{00000000-0005-0000-0000-0000DAE10000}"/>
    <cellStyle name="Comma 7 2 2 3 2 2 2 3" xfId="31537" xr:uid="{00000000-0005-0000-0000-0000DBE10000}"/>
    <cellStyle name="Comma 7 2 2 3 2 2 2 3 2" xfId="62919" xr:uid="{00000000-0005-0000-0000-0000DCE10000}"/>
    <cellStyle name="Comma 7 2 2 3 2 2 2 4" xfId="15880" xr:uid="{00000000-0005-0000-0000-0000DDE10000}"/>
    <cellStyle name="Comma 7 2 2 3 2 2 2 4 2" xfId="47265" xr:uid="{00000000-0005-0000-0000-0000DEE10000}"/>
    <cellStyle name="Comma 7 2 2 3 2 2 2 5" xfId="36820" xr:uid="{00000000-0005-0000-0000-0000DFE10000}"/>
    <cellStyle name="Comma 7 2 2 3 2 2 3" xfId="7878" xr:uid="{00000000-0005-0000-0000-0000E0E10000}"/>
    <cellStyle name="Comma 7 2 2 3 2 2 3 2" xfId="26282" xr:uid="{00000000-0005-0000-0000-0000E1E10000}"/>
    <cellStyle name="Comma 7 2 2 3 2 2 3 2 2" xfId="57665" xr:uid="{00000000-0005-0000-0000-0000E2E10000}"/>
    <cellStyle name="Comma 7 2 2 3 2 2 3 3" xfId="18509" xr:uid="{00000000-0005-0000-0000-0000E3E10000}"/>
    <cellStyle name="Comma 7 2 2 3 2 2 3 3 2" xfId="49892" xr:uid="{00000000-0005-0000-0000-0000E4E10000}"/>
    <cellStyle name="Comma 7 2 2 3 2 2 3 4" xfId="39452" xr:uid="{00000000-0005-0000-0000-0000E5E10000}"/>
    <cellStyle name="Comma 7 2 2 3 2 2 4" xfId="21028" xr:uid="{00000000-0005-0000-0000-0000E6E10000}"/>
    <cellStyle name="Comma 7 2 2 3 2 2 4 2" xfId="52411" xr:uid="{00000000-0005-0000-0000-0000E7E10000}"/>
    <cellStyle name="Comma 7 2 2 3 2 2 5" xfId="28910" xr:uid="{00000000-0005-0000-0000-0000E8E10000}"/>
    <cellStyle name="Comma 7 2 2 3 2 2 5 2" xfId="60292" xr:uid="{00000000-0005-0000-0000-0000E9E10000}"/>
    <cellStyle name="Comma 7 2 2 3 2 2 6" xfId="13252" xr:uid="{00000000-0005-0000-0000-0000EAE10000}"/>
    <cellStyle name="Comma 7 2 2 3 2 2 6 2" xfId="44638" xr:uid="{00000000-0005-0000-0000-0000EBE10000}"/>
    <cellStyle name="Comma 7 2 2 3 2 2 7" xfId="34190" xr:uid="{00000000-0005-0000-0000-0000ECE10000}"/>
    <cellStyle name="Comma 7 2 2 3 2 3" xfId="5174" xr:uid="{00000000-0005-0000-0000-0000EDE10000}"/>
    <cellStyle name="Comma 7 2 2 3 2 3 2" xfId="10535" xr:uid="{00000000-0005-0000-0000-0000EEE10000}"/>
    <cellStyle name="Comma 7 2 2 3 2 3 2 2" xfId="23654" xr:uid="{00000000-0005-0000-0000-0000EFE10000}"/>
    <cellStyle name="Comma 7 2 2 3 2 3 2 2 2" xfId="55037" xr:uid="{00000000-0005-0000-0000-0000F0E10000}"/>
    <cellStyle name="Comma 7 2 2 3 2 3 2 3" xfId="42083" xr:uid="{00000000-0005-0000-0000-0000F1E10000}"/>
    <cellStyle name="Comma 7 2 2 3 2 3 3" xfId="31536" xr:uid="{00000000-0005-0000-0000-0000F2E10000}"/>
    <cellStyle name="Comma 7 2 2 3 2 3 3 2" xfId="62918" xr:uid="{00000000-0005-0000-0000-0000F3E10000}"/>
    <cellStyle name="Comma 7 2 2 3 2 3 4" xfId="15879" xr:uid="{00000000-0005-0000-0000-0000F4E10000}"/>
    <cellStyle name="Comma 7 2 2 3 2 3 4 2" xfId="47264" xr:uid="{00000000-0005-0000-0000-0000F5E10000}"/>
    <cellStyle name="Comma 7 2 2 3 2 3 5" xfId="36819" xr:uid="{00000000-0005-0000-0000-0000F6E10000}"/>
    <cellStyle name="Comma 7 2 2 3 2 4" xfId="7877" xr:uid="{00000000-0005-0000-0000-0000F7E10000}"/>
    <cellStyle name="Comma 7 2 2 3 2 4 2" xfId="26281" xr:uid="{00000000-0005-0000-0000-0000F8E10000}"/>
    <cellStyle name="Comma 7 2 2 3 2 4 2 2" xfId="57664" xr:uid="{00000000-0005-0000-0000-0000F9E10000}"/>
    <cellStyle name="Comma 7 2 2 3 2 4 3" xfId="18508" xr:uid="{00000000-0005-0000-0000-0000FAE10000}"/>
    <cellStyle name="Comma 7 2 2 3 2 4 3 2" xfId="49891" xr:uid="{00000000-0005-0000-0000-0000FBE10000}"/>
    <cellStyle name="Comma 7 2 2 3 2 4 4" xfId="39451" xr:uid="{00000000-0005-0000-0000-0000FCE10000}"/>
    <cellStyle name="Comma 7 2 2 3 2 5" xfId="21027" xr:uid="{00000000-0005-0000-0000-0000FDE10000}"/>
    <cellStyle name="Comma 7 2 2 3 2 5 2" xfId="52410" xr:uid="{00000000-0005-0000-0000-0000FEE10000}"/>
    <cellStyle name="Comma 7 2 2 3 2 6" xfId="28909" xr:uid="{00000000-0005-0000-0000-0000FFE10000}"/>
    <cellStyle name="Comma 7 2 2 3 2 6 2" xfId="60291" xr:uid="{00000000-0005-0000-0000-000000E20000}"/>
    <cellStyle name="Comma 7 2 2 3 2 7" xfId="13251" xr:uid="{00000000-0005-0000-0000-000001E20000}"/>
    <cellStyle name="Comma 7 2 2 3 2 7 2" xfId="44637" xr:uid="{00000000-0005-0000-0000-000002E20000}"/>
    <cellStyle name="Comma 7 2 2 3 2 8" xfId="34189" xr:uid="{00000000-0005-0000-0000-000003E20000}"/>
    <cellStyle name="Comma 7 2 2 3 3" xfId="2476" xr:uid="{00000000-0005-0000-0000-000004E20000}"/>
    <cellStyle name="Comma 7 2 2 3 3 2" xfId="5176" xr:uid="{00000000-0005-0000-0000-000005E20000}"/>
    <cellStyle name="Comma 7 2 2 3 3 2 2" xfId="10537" xr:uid="{00000000-0005-0000-0000-000006E20000}"/>
    <cellStyle name="Comma 7 2 2 3 3 2 2 2" xfId="23656" xr:uid="{00000000-0005-0000-0000-000007E20000}"/>
    <cellStyle name="Comma 7 2 2 3 3 2 2 2 2" xfId="55039" xr:uid="{00000000-0005-0000-0000-000008E20000}"/>
    <cellStyle name="Comma 7 2 2 3 3 2 2 3" xfId="42085" xr:uid="{00000000-0005-0000-0000-000009E20000}"/>
    <cellStyle name="Comma 7 2 2 3 3 2 3" xfId="31538" xr:uid="{00000000-0005-0000-0000-00000AE20000}"/>
    <cellStyle name="Comma 7 2 2 3 3 2 3 2" xfId="62920" xr:uid="{00000000-0005-0000-0000-00000BE20000}"/>
    <cellStyle name="Comma 7 2 2 3 3 2 4" xfId="15881" xr:uid="{00000000-0005-0000-0000-00000CE20000}"/>
    <cellStyle name="Comma 7 2 2 3 3 2 4 2" xfId="47266" xr:uid="{00000000-0005-0000-0000-00000DE20000}"/>
    <cellStyle name="Comma 7 2 2 3 3 2 5" xfId="36821" xr:uid="{00000000-0005-0000-0000-00000EE20000}"/>
    <cellStyle name="Comma 7 2 2 3 3 3" xfId="7879" xr:uid="{00000000-0005-0000-0000-00000FE20000}"/>
    <cellStyle name="Comma 7 2 2 3 3 3 2" xfId="26283" xr:uid="{00000000-0005-0000-0000-000010E20000}"/>
    <cellStyle name="Comma 7 2 2 3 3 3 2 2" xfId="57666" xr:uid="{00000000-0005-0000-0000-000011E20000}"/>
    <cellStyle name="Comma 7 2 2 3 3 3 3" xfId="18510" xr:uid="{00000000-0005-0000-0000-000012E20000}"/>
    <cellStyle name="Comma 7 2 2 3 3 3 3 2" xfId="49893" xr:uid="{00000000-0005-0000-0000-000013E20000}"/>
    <cellStyle name="Comma 7 2 2 3 3 3 4" xfId="39453" xr:uid="{00000000-0005-0000-0000-000014E20000}"/>
    <cellStyle name="Comma 7 2 2 3 3 4" xfId="21029" xr:uid="{00000000-0005-0000-0000-000015E20000}"/>
    <cellStyle name="Comma 7 2 2 3 3 4 2" xfId="52412" xr:uid="{00000000-0005-0000-0000-000016E20000}"/>
    <cellStyle name="Comma 7 2 2 3 3 5" xfId="28911" xr:uid="{00000000-0005-0000-0000-000017E20000}"/>
    <cellStyle name="Comma 7 2 2 3 3 5 2" xfId="60293" xr:uid="{00000000-0005-0000-0000-000018E20000}"/>
    <cellStyle name="Comma 7 2 2 3 3 6" xfId="13253" xr:uid="{00000000-0005-0000-0000-000019E20000}"/>
    <cellStyle name="Comma 7 2 2 3 3 6 2" xfId="44639" xr:uid="{00000000-0005-0000-0000-00001AE20000}"/>
    <cellStyle name="Comma 7 2 2 3 3 7" xfId="34191" xr:uid="{00000000-0005-0000-0000-00001BE20000}"/>
    <cellStyle name="Comma 7 2 2 3 4" xfId="2477" xr:uid="{00000000-0005-0000-0000-00001CE20000}"/>
    <cellStyle name="Comma 7 2 2 3 4 2" xfId="5177" xr:uid="{00000000-0005-0000-0000-00001DE20000}"/>
    <cellStyle name="Comma 7 2 2 3 4 2 2" xfId="10538" xr:uid="{00000000-0005-0000-0000-00001EE20000}"/>
    <cellStyle name="Comma 7 2 2 3 4 2 2 2" xfId="23657" xr:uid="{00000000-0005-0000-0000-00001FE20000}"/>
    <cellStyle name="Comma 7 2 2 3 4 2 2 2 2" xfId="55040" xr:uid="{00000000-0005-0000-0000-000020E20000}"/>
    <cellStyle name="Comma 7 2 2 3 4 2 2 3" xfId="42086" xr:uid="{00000000-0005-0000-0000-000021E20000}"/>
    <cellStyle name="Comma 7 2 2 3 4 2 3" xfId="31539" xr:uid="{00000000-0005-0000-0000-000022E20000}"/>
    <cellStyle name="Comma 7 2 2 3 4 2 3 2" xfId="62921" xr:uid="{00000000-0005-0000-0000-000023E20000}"/>
    <cellStyle name="Comma 7 2 2 3 4 2 4" xfId="15882" xr:uid="{00000000-0005-0000-0000-000024E20000}"/>
    <cellStyle name="Comma 7 2 2 3 4 2 4 2" xfId="47267" xr:uid="{00000000-0005-0000-0000-000025E20000}"/>
    <cellStyle name="Comma 7 2 2 3 4 2 5" xfId="36822" xr:uid="{00000000-0005-0000-0000-000026E20000}"/>
    <cellStyle name="Comma 7 2 2 3 4 3" xfId="7880" xr:uid="{00000000-0005-0000-0000-000027E20000}"/>
    <cellStyle name="Comma 7 2 2 3 4 3 2" xfId="26284" xr:uid="{00000000-0005-0000-0000-000028E20000}"/>
    <cellStyle name="Comma 7 2 2 3 4 3 2 2" xfId="57667" xr:uid="{00000000-0005-0000-0000-000029E20000}"/>
    <cellStyle name="Comma 7 2 2 3 4 3 3" xfId="18511" xr:uid="{00000000-0005-0000-0000-00002AE20000}"/>
    <cellStyle name="Comma 7 2 2 3 4 3 3 2" xfId="49894" xr:uid="{00000000-0005-0000-0000-00002BE20000}"/>
    <cellStyle name="Comma 7 2 2 3 4 3 4" xfId="39454" xr:uid="{00000000-0005-0000-0000-00002CE20000}"/>
    <cellStyle name="Comma 7 2 2 3 4 4" xfId="21030" xr:uid="{00000000-0005-0000-0000-00002DE20000}"/>
    <cellStyle name="Comma 7 2 2 3 4 4 2" xfId="52413" xr:uid="{00000000-0005-0000-0000-00002EE20000}"/>
    <cellStyle name="Comma 7 2 2 3 4 5" xfId="28912" xr:uid="{00000000-0005-0000-0000-00002FE20000}"/>
    <cellStyle name="Comma 7 2 2 3 4 5 2" xfId="60294" xr:uid="{00000000-0005-0000-0000-000030E20000}"/>
    <cellStyle name="Comma 7 2 2 3 4 6" xfId="13254" xr:uid="{00000000-0005-0000-0000-000031E20000}"/>
    <cellStyle name="Comma 7 2 2 3 4 6 2" xfId="44640" xr:uid="{00000000-0005-0000-0000-000032E20000}"/>
    <cellStyle name="Comma 7 2 2 3 4 7" xfId="34192" xr:uid="{00000000-0005-0000-0000-000033E20000}"/>
    <cellStyle name="Comma 7 2 2 3 5" xfId="5173" xr:uid="{00000000-0005-0000-0000-000034E20000}"/>
    <cellStyle name="Comma 7 2 2 3 5 2" xfId="10534" xr:uid="{00000000-0005-0000-0000-000035E20000}"/>
    <cellStyle name="Comma 7 2 2 3 5 2 2" xfId="23653" xr:uid="{00000000-0005-0000-0000-000036E20000}"/>
    <cellStyle name="Comma 7 2 2 3 5 2 2 2" xfId="55036" xr:uid="{00000000-0005-0000-0000-000037E20000}"/>
    <cellStyle name="Comma 7 2 2 3 5 2 3" xfId="42082" xr:uid="{00000000-0005-0000-0000-000038E20000}"/>
    <cellStyle name="Comma 7 2 2 3 5 3" xfId="31535" xr:uid="{00000000-0005-0000-0000-000039E20000}"/>
    <cellStyle name="Comma 7 2 2 3 5 3 2" xfId="62917" xr:uid="{00000000-0005-0000-0000-00003AE20000}"/>
    <cellStyle name="Comma 7 2 2 3 5 4" xfId="15878" xr:uid="{00000000-0005-0000-0000-00003BE20000}"/>
    <cellStyle name="Comma 7 2 2 3 5 4 2" xfId="47263" xr:uid="{00000000-0005-0000-0000-00003CE20000}"/>
    <cellStyle name="Comma 7 2 2 3 5 5" xfId="36818" xr:uid="{00000000-0005-0000-0000-00003DE20000}"/>
    <cellStyle name="Comma 7 2 2 3 6" xfId="7876" xr:uid="{00000000-0005-0000-0000-00003EE20000}"/>
    <cellStyle name="Comma 7 2 2 3 6 2" xfId="26280" xr:uid="{00000000-0005-0000-0000-00003FE20000}"/>
    <cellStyle name="Comma 7 2 2 3 6 2 2" xfId="57663" xr:uid="{00000000-0005-0000-0000-000040E20000}"/>
    <cellStyle name="Comma 7 2 2 3 6 3" xfId="18507" xr:uid="{00000000-0005-0000-0000-000041E20000}"/>
    <cellStyle name="Comma 7 2 2 3 6 3 2" xfId="49890" xr:uid="{00000000-0005-0000-0000-000042E20000}"/>
    <cellStyle name="Comma 7 2 2 3 6 4" xfId="39450" xr:uid="{00000000-0005-0000-0000-000043E20000}"/>
    <cellStyle name="Comma 7 2 2 3 7" xfId="21026" xr:uid="{00000000-0005-0000-0000-000044E20000}"/>
    <cellStyle name="Comma 7 2 2 3 7 2" xfId="52409" xr:uid="{00000000-0005-0000-0000-000045E20000}"/>
    <cellStyle name="Comma 7 2 2 3 8" xfId="28908" xr:uid="{00000000-0005-0000-0000-000046E20000}"/>
    <cellStyle name="Comma 7 2 2 3 8 2" xfId="60290" xr:uid="{00000000-0005-0000-0000-000047E20000}"/>
    <cellStyle name="Comma 7 2 2 3 9" xfId="13250" xr:uid="{00000000-0005-0000-0000-000048E20000}"/>
    <cellStyle name="Comma 7 2 2 3 9 2" xfId="44636" xr:uid="{00000000-0005-0000-0000-000049E20000}"/>
    <cellStyle name="Comma 7 2 2 4" xfId="2478" xr:uid="{00000000-0005-0000-0000-00004AE20000}"/>
    <cellStyle name="Comma 7 2 2 4 10" xfId="34193" xr:uid="{00000000-0005-0000-0000-00004BE20000}"/>
    <cellStyle name="Comma 7 2 2 4 2" xfId="2479" xr:uid="{00000000-0005-0000-0000-00004CE20000}"/>
    <cellStyle name="Comma 7 2 2 4 2 2" xfId="2480" xr:uid="{00000000-0005-0000-0000-00004DE20000}"/>
    <cellStyle name="Comma 7 2 2 4 2 2 2" xfId="5180" xr:uid="{00000000-0005-0000-0000-00004EE20000}"/>
    <cellStyle name="Comma 7 2 2 4 2 2 2 2" xfId="10541" xr:uid="{00000000-0005-0000-0000-00004FE20000}"/>
    <cellStyle name="Comma 7 2 2 4 2 2 2 2 2" xfId="23660" xr:uid="{00000000-0005-0000-0000-000050E20000}"/>
    <cellStyle name="Comma 7 2 2 4 2 2 2 2 2 2" xfId="55043" xr:uid="{00000000-0005-0000-0000-000051E20000}"/>
    <cellStyle name="Comma 7 2 2 4 2 2 2 2 3" xfId="42089" xr:uid="{00000000-0005-0000-0000-000052E20000}"/>
    <cellStyle name="Comma 7 2 2 4 2 2 2 3" xfId="31542" xr:uid="{00000000-0005-0000-0000-000053E20000}"/>
    <cellStyle name="Comma 7 2 2 4 2 2 2 3 2" xfId="62924" xr:uid="{00000000-0005-0000-0000-000054E20000}"/>
    <cellStyle name="Comma 7 2 2 4 2 2 2 4" xfId="15885" xr:uid="{00000000-0005-0000-0000-000055E20000}"/>
    <cellStyle name="Comma 7 2 2 4 2 2 2 4 2" xfId="47270" xr:uid="{00000000-0005-0000-0000-000056E20000}"/>
    <cellStyle name="Comma 7 2 2 4 2 2 2 5" xfId="36825" xr:uid="{00000000-0005-0000-0000-000057E20000}"/>
    <cellStyle name="Comma 7 2 2 4 2 2 3" xfId="7883" xr:uid="{00000000-0005-0000-0000-000058E20000}"/>
    <cellStyle name="Comma 7 2 2 4 2 2 3 2" xfId="26287" xr:uid="{00000000-0005-0000-0000-000059E20000}"/>
    <cellStyle name="Comma 7 2 2 4 2 2 3 2 2" xfId="57670" xr:uid="{00000000-0005-0000-0000-00005AE20000}"/>
    <cellStyle name="Comma 7 2 2 4 2 2 3 3" xfId="18514" xr:uid="{00000000-0005-0000-0000-00005BE20000}"/>
    <cellStyle name="Comma 7 2 2 4 2 2 3 3 2" xfId="49897" xr:uid="{00000000-0005-0000-0000-00005CE20000}"/>
    <cellStyle name="Comma 7 2 2 4 2 2 3 4" xfId="39457" xr:uid="{00000000-0005-0000-0000-00005DE20000}"/>
    <cellStyle name="Comma 7 2 2 4 2 2 4" xfId="21033" xr:uid="{00000000-0005-0000-0000-00005EE20000}"/>
    <cellStyle name="Comma 7 2 2 4 2 2 4 2" xfId="52416" xr:uid="{00000000-0005-0000-0000-00005FE20000}"/>
    <cellStyle name="Comma 7 2 2 4 2 2 5" xfId="28915" xr:uid="{00000000-0005-0000-0000-000060E20000}"/>
    <cellStyle name="Comma 7 2 2 4 2 2 5 2" xfId="60297" xr:uid="{00000000-0005-0000-0000-000061E20000}"/>
    <cellStyle name="Comma 7 2 2 4 2 2 6" xfId="13257" xr:uid="{00000000-0005-0000-0000-000062E20000}"/>
    <cellStyle name="Comma 7 2 2 4 2 2 6 2" xfId="44643" xr:uid="{00000000-0005-0000-0000-000063E20000}"/>
    <cellStyle name="Comma 7 2 2 4 2 2 7" xfId="34195" xr:uid="{00000000-0005-0000-0000-000064E20000}"/>
    <cellStyle name="Comma 7 2 2 4 2 3" xfId="5179" xr:uid="{00000000-0005-0000-0000-000065E20000}"/>
    <cellStyle name="Comma 7 2 2 4 2 3 2" xfId="10540" xr:uid="{00000000-0005-0000-0000-000066E20000}"/>
    <cellStyle name="Comma 7 2 2 4 2 3 2 2" xfId="23659" xr:uid="{00000000-0005-0000-0000-000067E20000}"/>
    <cellStyle name="Comma 7 2 2 4 2 3 2 2 2" xfId="55042" xr:uid="{00000000-0005-0000-0000-000068E20000}"/>
    <cellStyle name="Comma 7 2 2 4 2 3 2 3" xfId="42088" xr:uid="{00000000-0005-0000-0000-000069E20000}"/>
    <cellStyle name="Comma 7 2 2 4 2 3 3" xfId="31541" xr:uid="{00000000-0005-0000-0000-00006AE20000}"/>
    <cellStyle name="Comma 7 2 2 4 2 3 3 2" xfId="62923" xr:uid="{00000000-0005-0000-0000-00006BE20000}"/>
    <cellStyle name="Comma 7 2 2 4 2 3 4" xfId="15884" xr:uid="{00000000-0005-0000-0000-00006CE20000}"/>
    <cellStyle name="Comma 7 2 2 4 2 3 4 2" xfId="47269" xr:uid="{00000000-0005-0000-0000-00006DE20000}"/>
    <cellStyle name="Comma 7 2 2 4 2 3 5" xfId="36824" xr:uid="{00000000-0005-0000-0000-00006EE20000}"/>
    <cellStyle name="Comma 7 2 2 4 2 4" xfId="7882" xr:uid="{00000000-0005-0000-0000-00006FE20000}"/>
    <cellStyle name="Comma 7 2 2 4 2 4 2" xfId="26286" xr:uid="{00000000-0005-0000-0000-000070E20000}"/>
    <cellStyle name="Comma 7 2 2 4 2 4 2 2" xfId="57669" xr:uid="{00000000-0005-0000-0000-000071E20000}"/>
    <cellStyle name="Comma 7 2 2 4 2 4 3" xfId="18513" xr:uid="{00000000-0005-0000-0000-000072E20000}"/>
    <cellStyle name="Comma 7 2 2 4 2 4 3 2" xfId="49896" xr:uid="{00000000-0005-0000-0000-000073E20000}"/>
    <cellStyle name="Comma 7 2 2 4 2 4 4" xfId="39456" xr:uid="{00000000-0005-0000-0000-000074E20000}"/>
    <cellStyle name="Comma 7 2 2 4 2 5" xfId="21032" xr:uid="{00000000-0005-0000-0000-000075E20000}"/>
    <cellStyle name="Comma 7 2 2 4 2 5 2" xfId="52415" xr:uid="{00000000-0005-0000-0000-000076E20000}"/>
    <cellStyle name="Comma 7 2 2 4 2 6" xfId="28914" xr:uid="{00000000-0005-0000-0000-000077E20000}"/>
    <cellStyle name="Comma 7 2 2 4 2 6 2" xfId="60296" xr:uid="{00000000-0005-0000-0000-000078E20000}"/>
    <cellStyle name="Comma 7 2 2 4 2 7" xfId="13256" xr:uid="{00000000-0005-0000-0000-000079E20000}"/>
    <cellStyle name="Comma 7 2 2 4 2 7 2" xfId="44642" xr:uid="{00000000-0005-0000-0000-00007AE20000}"/>
    <cellStyle name="Comma 7 2 2 4 2 8" xfId="34194" xr:uid="{00000000-0005-0000-0000-00007BE20000}"/>
    <cellStyle name="Comma 7 2 2 4 3" xfId="2481" xr:uid="{00000000-0005-0000-0000-00007CE20000}"/>
    <cellStyle name="Comma 7 2 2 4 3 2" xfId="5181" xr:uid="{00000000-0005-0000-0000-00007DE20000}"/>
    <cellStyle name="Comma 7 2 2 4 3 2 2" xfId="10542" xr:uid="{00000000-0005-0000-0000-00007EE20000}"/>
    <cellStyle name="Comma 7 2 2 4 3 2 2 2" xfId="23661" xr:uid="{00000000-0005-0000-0000-00007FE20000}"/>
    <cellStyle name="Comma 7 2 2 4 3 2 2 2 2" xfId="55044" xr:uid="{00000000-0005-0000-0000-000080E20000}"/>
    <cellStyle name="Comma 7 2 2 4 3 2 2 3" xfId="42090" xr:uid="{00000000-0005-0000-0000-000081E20000}"/>
    <cellStyle name="Comma 7 2 2 4 3 2 3" xfId="31543" xr:uid="{00000000-0005-0000-0000-000082E20000}"/>
    <cellStyle name="Comma 7 2 2 4 3 2 3 2" xfId="62925" xr:uid="{00000000-0005-0000-0000-000083E20000}"/>
    <cellStyle name="Comma 7 2 2 4 3 2 4" xfId="15886" xr:uid="{00000000-0005-0000-0000-000084E20000}"/>
    <cellStyle name="Comma 7 2 2 4 3 2 4 2" xfId="47271" xr:uid="{00000000-0005-0000-0000-000085E20000}"/>
    <cellStyle name="Comma 7 2 2 4 3 2 5" xfId="36826" xr:uid="{00000000-0005-0000-0000-000086E20000}"/>
    <cellStyle name="Comma 7 2 2 4 3 3" xfId="7884" xr:uid="{00000000-0005-0000-0000-000087E20000}"/>
    <cellStyle name="Comma 7 2 2 4 3 3 2" xfId="26288" xr:uid="{00000000-0005-0000-0000-000088E20000}"/>
    <cellStyle name="Comma 7 2 2 4 3 3 2 2" xfId="57671" xr:uid="{00000000-0005-0000-0000-000089E20000}"/>
    <cellStyle name="Comma 7 2 2 4 3 3 3" xfId="18515" xr:uid="{00000000-0005-0000-0000-00008AE20000}"/>
    <cellStyle name="Comma 7 2 2 4 3 3 3 2" xfId="49898" xr:uid="{00000000-0005-0000-0000-00008BE20000}"/>
    <cellStyle name="Comma 7 2 2 4 3 3 4" xfId="39458" xr:uid="{00000000-0005-0000-0000-00008CE20000}"/>
    <cellStyle name="Comma 7 2 2 4 3 4" xfId="21034" xr:uid="{00000000-0005-0000-0000-00008DE20000}"/>
    <cellStyle name="Comma 7 2 2 4 3 4 2" xfId="52417" xr:uid="{00000000-0005-0000-0000-00008EE20000}"/>
    <cellStyle name="Comma 7 2 2 4 3 5" xfId="28916" xr:uid="{00000000-0005-0000-0000-00008FE20000}"/>
    <cellStyle name="Comma 7 2 2 4 3 5 2" xfId="60298" xr:uid="{00000000-0005-0000-0000-000090E20000}"/>
    <cellStyle name="Comma 7 2 2 4 3 6" xfId="13258" xr:uid="{00000000-0005-0000-0000-000091E20000}"/>
    <cellStyle name="Comma 7 2 2 4 3 6 2" xfId="44644" xr:uid="{00000000-0005-0000-0000-000092E20000}"/>
    <cellStyle name="Comma 7 2 2 4 3 7" xfId="34196" xr:uid="{00000000-0005-0000-0000-000093E20000}"/>
    <cellStyle name="Comma 7 2 2 4 4" xfId="2482" xr:uid="{00000000-0005-0000-0000-000094E20000}"/>
    <cellStyle name="Comma 7 2 2 4 4 2" xfId="5182" xr:uid="{00000000-0005-0000-0000-000095E20000}"/>
    <cellStyle name="Comma 7 2 2 4 4 2 2" xfId="10543" xr:uid="{00000000-0005-0000-0000-000096E20000}"/>
    <cellStyle name="Comma 7 2 2 4 4 2 2 2" xfId="23662" xr:uid="{00000000-0005-0000-0000-000097E20000}"/>
    <cellStyle name="Comma 7 2 2 4 4 2 2 2 2" xfId="55045" xr:uid="{00000000-0005-0000-0000-000098E20000}"/>
    <cellStyle name="Comma 7 2 2 4 4 2 2 3" xfId="42091" xr:uid="{00000000-0005-0000-0000-000099E20000}"/>
    <cellStyle name="Comma 7 2 2 4 4 2 3" xfId="31544" xr:uid="{00000000-0005-0000-0000-00009AE20000}"/>
    <cellStyle name="Comma 7 2 2 4 4 2 3 2" xfId="62926" xr:uid="{00000000-0005-0000-0000-00009BE20000}"/>
    <cellStyle name="Comma 7 2 2 4 4 2 4" xfId="15887" xr:uid="{00000000-0005-0000-0000-00009CE20000}"/>
    <cellStyle name="Comma 7 2 2 4 4 2 4 2" xfId="47272" xr:uid="{00000000-0005-0000-0000-00009DE20000}"/>
    <cellStyle name="Comma 7 2 2 4 4 2 5" xfId="36827" xr:uid="{00000000-0005-0000-0000-00009EE20000}"/>
    <cellStyle name="Comma 7 2 2 4 4 3" xfId="7885" xr:uid="{00000000-0005-0000-0000-00009FE20000}"/>
    <cellStyle name="Comma 7 2 2 4 4 3 2" xfId="26289" xr:uid="{00000000-0005-0000-0000-0000A0E20000}"/>
    <cellStyle name="Comma 7 2 2 4 4 3 2 2" xfId="57672" xr:uid="{00000000-0005-0000-0000-0000A1E20000}"/>
    <cellStyle name="Comma 7 2 2 4 4 3 3" xfId="18516" xr:uid="{00000000-0005-0000-0000-0000A2E20000}"/>
    <cellStyle name="Comma 7 2 2 4 4 3 3 2" xfId="49899" xr:uid="{00000000-0005-0000-0000-0000A3E20000}"/>
    <cellStyle name="Comma 7 2 2 4 4 3 4" xfId="39459" xr:uid="{00000000-0005-0000-0000-0000A4E20000}"/>
    <cellStyle name="Comma 7 2 2 4 4 4" xfId="21035" xr:uid="{00000000-0005-0000-0000-0000A5E20000}"/>
    <cellStyle name="Comma 7 2 2 4 4 4 2" xfId="52418" xr:uid="{00000000-0005-0000-0000-0000A6E20000}"/>
    <cellStyle name="Comma 7 2 2 4 4 5" xfId="28917" xr:uid="{00000000-0005-0000-0000-0000A7E20000}"/>
    <cellStyle name="Comma 7 2 2 4 4 5 2" xfId="60299" xr:uid="{00000000-0005-0000-0000-0000A8E20000}"/>
    <cellStyle name="Comma 7 2 2 4 4 6" xfId="13259" xr:uid="{00000000-0005-0000-0000-0000A9E20000}"/>
    <cellStyle name="Comma 7 2 2 4 4 6 2" xfId="44645" xr:uid="{00000000-0005-0000-0000-0000AAE20000}"/>
    <cellStyle name="Comma 7 2 2 4 4 7" xfId="34197" xr:uid="{00000000-0005-0000-0000-0000ABE20000}"/>
    <cellStyle name="Comma 7 2 2 4 5" xfId="5178" xr:uid="{00000000-0005-0000-0000-0000ACE20000}"/>
    <cellStyle name="Comma 7 2 2 4 5 2" xfId="10539" xr:uid="{00000000-0005-0000-0000-0000ADE20000}"/>
    <cellStyle name="Comma 7 2 2 4 5 2 2" xfId="23658" xr:uid="{00000000-0005-0000-0000-0000AEE20000}"/>
    <cellStyle name="Comma 7 2 2 4 5 2 2 2" xfId="55041" xr:uid="{00000000-0005-0000-0000-0000AFE20000}"/>
    <cellStyle name="Comma 7 2 2 4 5 2 3" xfId="42087" xr:uid="{00000000-0005-0000-0000-0000B0E20000}"/>
    <cellStyle name="Comma 7 2 2 4 5 3" xfId="31540" xr:uid="{00000000-0005-0000-0000-0000B1E20000}"/>
    <cellStyle name="Comma 7 2 2 4 5 3 2" xfId="62922" xr:uid="{00000000-0005-0000-0000-0000B2E20000}"/>
    <cellStyle name="Comma 7 2 2 4 5 4" xfId="15883" xr:uid="{00000000-0005-0000-0000-0000B3E20000}"/>
    <cellStyle name="Comma 7 2 2 4 5 4 2" xfId="47268" xr:uid="{00000000-0005-0000-0000-0000B4E20000}"/>
    <cellStyle name="Comma 7 2 2 4 5 5" xfId="36823" xr:uid="{00000000-0005-0000-0000-0000B5E20000}"/>
    <cellStyle name="Comma 7 2 2 4 6" xfId="7881" xr:uid="{00000000-0005-0000-0000-0000B6E20000}"/>
    <cellStyle name="Comma 7 2 2 4 6 2" xfId="26285" xr:uid="{00000000-0005-0000-0000-0000B7E20000}"/>
    <cellStyle name="Comma 7 2 2 4 6 2 2" xfId="57668" xr:uid="{00000000-0005-0000-0000-0000B8E20000}"/>
    <cellStyle name="Comma 7 2 2 4 6 3" xfId="18512" xr:uid="{00000000-0005-0000-0000-0000B9E20000}"/>
    <cellStyle name="Comma 7 2 2 4 6 3 2" xfId="49895" xr:uid="{00000000-0005-0000-0000-0000BAE20000}"/>
    <cellStyle name="Comma 7 2 2 4 6 4" xfId="39455" xr:uid="{00000000-0005-0000-0000-0000BBE20000}"/>
    <cellStyle name="Comma 7 2 2 4 7" xfId="21031" xr:uid="{00000000-0005-0000-0000-0000BCE20000}"/>
    <cellStyle name="Comma 7 2 2 4 7 2" xfId="52414" xr:uid="{00000000-0005-0000-0000-0000BDE20000}"/>
    <cellStyle name="Comma 7 2 2 4 8" xfId="28913" xr:uid="{00000000-0005-0000-0000-0000BEE20000}"/>
    <cellStyle name="Comma 7 2 2 4 8 2" xfId="60295" xr:uid="{00000000-0005-0000-0000-0000BFE20000}"/>
    <cellStyle name="Comma 7 2 2 4 9" xfId="13255" xr:uid="{00000000-0005-0000-0000-0000C0E20000}"/>
    <cellStyle name="Comma 7 2 2 4 9 2" xfId="44641" xr:uid="{00000000-0005-0000-0000-0000C1E20000}"/>
    <cellStyle name="Comma 7 2 2 5" xfId="2483" xr:uid="{00000000-0005-0000-0000-0000C2E20000}"/>
    <cellStyle name="Comma 7 2 2 5 10" xfId="34198" xr:uid="{00000000-0005-0000-0000-0000C3E20000}"/>
    <cellStyle name="Comma 7 2 2 5 2" xfId="2484" xr:uid="{00000000-0005-0000-0000-0000C4E20000}"/>
    <cellStyle name="Comma 7 2 2 5 2 2" xfId="2485" xr:uid="{00000000-0005-0000-0000-0000C5E20000}"/>
    <cellStyle name="Comma 7 2 2 5 2 2 2" xfId="5185" xr:uid="{00000000-0005-0000-0000-0000C6E20000}"/>
    <cellStyle name="Comma 7 2 2 5 2 2 2 2" xfId="10546" xr:uid="{00000000-0005-0000-0000-0000C7E20000}"/>
    <cellStyle name="Comma 7 2 2 5 2 2 2 2 2" xfId="23665" xr:uid="{00000000-0005-0000-0000-0000C8E20000}"/>
    <cellStyle name="Comma 7 2 2 5 2 2 2 2 2 2" xfId="55048" xr:uid="{00000000-0005-0000-0000-0000C9E20000}"/>
    <cellStyle name="Comma 7 2 2 5 2 2 2 2 3" xfId="42094" xr:uid="{00000000-0005-0000-0000-0000CAE20000}"/>
    <cellStyle name="Comma 7 2 2 5 2 2 2 3" xfId="31547" xr:uid="{00000000-0005-0000-0000-0000CBE20000}"/>
    <cellStyle name="Comma 7 2 2 5 2 2 2 3 2" xfId="62929" xr:uid="{00000000-0005-0000-0000-0000CCE20000}"/>
    <cellStyle name="Comma 7 2 2 5 2 2 2 4" xfId="15890" xr:uid="{00000000-0005-0000-0000-0000CDE20000}"/>
    <cellStyle name="Comma 7 2 2 5 2 2 2 4 2" xfId="47275" xr:uid="{00000000-0005-0000-0000-0000CEE20000}"/>
    <cellStyle name="Comma 7 2 2 5 2 2 2 5" xfId="36830" xr:uid="{00000000-0005-0000-0000-0000CFE20000}"/>
    <cellStyle name="Comma 7 2 2 5 2 2 3" xfId="7888" xr:uid="{00000000-0005-0000-0000-0000D0E20000}"/>
    <cellStyle name="Comma 7 2 2 5 2 2 3 2" xfId="26292" xr:uid="{00000000-0005-0000-0000-0000D1E20000}"/>
    <cellStyle name="Comma 7 2 2 5 2 2 3 2 2" xfId="57675" xr:uid="{00000000-0005-0000-0000-0000D2E20000}"/>
    <cellStyle name="Comma 7 2 2 5 2 2 3 3" xfId="18519" xr:uid="{00000000-0005-0000-0000-0000D3E20000}"/>
    <cellStyle name="Comma 7 2 2 5 2 2 3 3 2" xfId="49902" xr:uid="{00000000-0005-0000-0000-0000D4E20000}"/>
    <cellStyle name="Comma 7 2 2 5 2 2 3 4" xfId="39462" xr:uid="{00000000-0005-0000-0000-0000D5E20000}"/>
    <cellStyle name="Comma 7 2 2 5 2 2 4" xfId="21038" xr:uid="{00000000-0005-0000-0000-0000D6E20000}"/>
    <cellStyle name="Comma 7 2 2 5 2 2 4 2" xfId="52421" xr:uid="{00000000-0005-0000-0000-0000D7E20000}"/>
    <cellStyle name="Comma 7 2 2 5 2 2 5" xfId="28920" xr:uid="{00000000-0005-0000-0000-0000D8E20000}"/>
    <cellStyle name="Comma 7 2 2 5 2 2 5 2" xfId="60302" xr:uid="{00000000-0005-0000-0000-0000D9E20000}"/>
    <cellStyle name="Comma 7 2 2 5 2 2 6" xfId="13262" xr:uid="{00000000-0005-0000-0000-0000DAE20000}"/>
    <cellStyle name="Comma 7 2 2 5 2 2 6 2" xfId="44648" xr:uid="{00000000-0005-0000-0000-0000DBE20000}"/>
    <cellStyle name="Comma 7 2 2 5 2 2 7" xfId="34200" xr:uid="{00000000-0005-0000-0000-0000DCE20000}"/>
    <cellStyle name="Comma 7 2 2 5 2 3" xfId="5184" xr:uid="{00000000-0005-0000-0000-0000DDE20000}"/>
    <cellStyle name="Comma 7 2 2 5 2 3 2" xfId="10545" xr:uid="{00000000-0005-0000-0000-0000DEE20000}"/>
    <cellStyle name="Comma 7 2 2 5 2 3 2 2" xfId="23664" xr:uid="{00000000-0005-0000-0000-0000DFE20000}"/>
    <cellStyle name="Comma 7 2 2 5 2 3 2 2 2" xfId="55047" xr:uid="{00000000-0005-0000-0000-0000E0E20000}"/>
    <cellStyle name="Comma 7 2 2 5 2 3 2 3" xfId="42093" xr:uid="{00000000-0005-0000-0000-0000E1E20000}"/>
    <cellStyle name="Comma 7 2 2 5 2 3 3" xfId="31546" xr:uid="{00000000-0005-0000-0000-0000E2E20000}"/>
    <cellStyle name="Comma 7 2 2 5 2 3 3 2" xfId="62928" xr:uid="{00000000-0005-0000-0000-0000E3E20000}"/>
    <cellStyle name="Comma 7 2 2 5 2 3 4" xfId="15889" xr:uid="{00000000-0005-0000-0000-0000E4E20000}"/>
    <cellStyle name="Comma 7 2 2 5 2 3 4 2" xfId="47274" xr:uid="{00000000-0005-0000-0000-0000E5E20000}"/>
    <cellStyle name="Comma 7 2 2 5 2 3 5" xfId="36829" xr:uid="{00000000-0005-0000-0000-0000E6E20000}"/>
    <cellStyle name="Comma 7 2 2 5 2 4" xfId="7887" xr:uid="{00000000-0005-0000-0000-0000E7E20000}"/>
    <cellStyle name="Comma 7 2 2 5 2 4 2" xfId="26291" xr:uid="{00000000-0005-0000-0000-0000E8E20000}"/>
    <cellStyle name="Comma 7 2 2 5 2 4 2 2" xfId="57674" xr:uid="{00000000-0005-0000-0000-0000E9E20000}"/>
    <cellStyle name="Comma 7 2 2 5 2 4 3" xfId="18518" xr:uid="{00000000-0005-0000-0000-0000EAE20000}"/>
    <cellStyle name="Comma 7 2 2 5 2 4 3 2" xfId="49901" xr:uid="{00000000-0005-0000-0000-0000EBE20000}"/>
    <cellStyle name="Comma 7 2 2 5 2 4 4" xfId="39461" xr:uid="{00000000-0005-0000-0000-0000ECE20000}"/>
    <cellStyle name="Comma 7 2 2 5 2 5" xfId="21037" xr:uid="{00000000-0005-0000-0000-0000EDE20000}"/>
    <cellStyle name="Comma 7 2 2 5 2 5 2" xfId="52420" xr:uid="{00000000-0005-0000-0000-0000EEE20000}"/>
    <cellStyle name="Comma 7 2 2 5 2 6" xfId="28919" xr:uid="{00000000-0005-0000-0000-0000EFE20000}"/>
    <cellStyle name="Comma 7 2 2 5 2 6 2" xfId="60301" xr:uid="{00000000-0005-0000-0000-0000F0E20000}"/>
    <cellStyle name="Comma 7 2 2 5 2 7" xfId="13261" xr:uid="{00000000-0005-0000-0000-0000F1E20000}"/>
    <cellStyle name="Comma 7 2 2 5 2 7 2" xfId="44647" xr:uid="{00000000-0005-0000-0000-0000F2E20000}"/>
    <cellStyle name="Comma 7 2 2 5 2 8" xfId="34199" xr:uid="{00000000-0005-0000-0000-0000F3E20000}"/>
    <cellStyle name="Comma 7 2 2 5 3" xfId="2486" xr:uid="{00000000-0005-0000-0000-0000F4E20000}"/>
    <cellStyle name="Comma 7 2 2 5 3 2" xfId="5186" xr:uid="{00000000-0005-0000-0000-0000F5E20000}"/>
    <cellStyle name="Comma 7 2 2 5 3 2 2" xfId="10547" xr:uid="{00000000-0005-0000-0000-0000F6E20000}"/>
    <cellStyle name="Comma 7 2 2 5 3 2 2 2" xfId="23666" xr:uid="{00000000-0005-0000-0000-0000F7E20000}"/>
    <cellStyle name="Comma 7 2 2 5 3 2 2 2 2" xfId="55049" xr:uid="{00000000-0005-0000-0000-0000F8E20000}"/>
    <cellStyle name="Comma 7 2 2 5 3 2 2 3" xfId="42095" xr:uid="{00000000-0005-0000-0000-0000F9E20000}"/>
    <cellStyle name="Comma 7 2 2 5 3 2 3" xfId="31548" xr:uid="{00000000-0005-0000-0000-0000FAE20000}"/>
    <cellStyle name="Comma 7 2 2 5 3 2 3 2" xfId="62930" xr:uid="{00000000-0005-0000-0000-0000FBE20000}"/>
    <cellStyle name="Comma 7 2 2 5 3 2 4" xfId="15891" xr:uid="{00000000-0005-0000-0000-0000FCE20000}"/>
    <cellStyle name="Comma 7 2 2 5 3 2 4 2" xfId="47276" xr:uid="{00000000-0005-0000-0000-0000FDE20000}"/>
    <cellStyle name="Comma 7 2 2 5 3 2 5" xfId="36831" xr:uid="{00000000-0005-0000-0000-0000FEE20000}"/>
    <cellStyle name="Comma 7 2 2 5 3 3" xfId="7889" xr:uid="{00000000-0005-0000-0000-0000FFE20000}"/>
    <cellStyle name="Comma 7 2 2 5 3 3 2" xfId="26293" xr:uid="{00000000-0005-0000-0000-000000E30000}"/>
    <cellStyle name="Comma 7 2 2 5 3 3 2 2" xfId="57676" xr:uid="{00000000-0005-0000-0000-000001E30000}"/>
    <cellStyle name="Comma 7 2 2 5 3 3 3" xfId="18520" xr:uid="{00000000-0005-0000-0000-000002E30000}"/>
    <cellStyle name="Comma 7 2 2 5 3 3 3 2" xfId="49903" xr:uid="{00000000-0005-0000-0000-000003E30000}"/>
    <cellStyle name="Comma 7 2 2 5 3 3 4" xfId="39463" xr:uid="{00000000-0005-0000-0000-000004E30000}"/>
    <cellStyle name="Comma 7 2 2 5 3 4" xfId="21039" xr:uid="{00000000-0005-0000-0000-000005E30000}"/>
    <cellStyle name="Comma 7 2 2 5 3 4 2" xfId="52422" xr:uid="{00000000-0005-0000-0000-000006E30000}"/>
    <cellStyle name="Comma 7 2 2 5 3 5" xfId="28921" xr:uid="{00000000-0005-0000-0000-000007E30000}"/>
    <cellStyle name="Comma 7 2 2 5 3 5 2" xfId="60303" xr:uid="{00000000-0005-0000-0000-000008E30000}"/>
    <cellStyle name="Comma 7 2 2 5 3 6" xfId="13263" xr:uid="{00000000-0005-0000-0000-000009E30000}"/>
    <cellStyle name="Comma 7 2 2 5 3 6 2" xfId="44649" xr:uid="{00000000-0005-0000-0000-00000AE30000}"/>
    <cellStyle name="Comma 7 2 2 5 3 7" xfId="34201" xr:uid="{00000000-0005-0000-0000-00000BE30000}"/>
    <cellStyle name="Comma 7 2 2 5 4" xfId="2487" xr:uid="{00000000-0005-0000-0000-00000CE30000}"/>
    <cellStyle name="Comma 7 2 2 5 4 2" xfId="5187" xr:uid="{00000000-0005-0000-0000-00000DE30000}"/>
    <cellStyle name="Comma 7 2 2 5 4 2 2" xfId="10548" xr:uid="{00000000-0005-0000-0000-00000EE30000}"/>
    <cellStyle name="Comma 7 2 2 5 4 2 2 2" xfId="23667" xr:uid="{00000000-0005-0000-0000-00000FE30000}"/>
    <cellStyle name="Comma 7 2 2 5 4 2 2 2 2" xfId="55050" xr:uid="{00000000-0005-0000-0000-000010E30000}"/>
    <cellStyle name="Comma 7 2 2 5 4 2 2 3" xfId="42096" xr:uid="{00000000-0005-0000-0000-000011E30000}"/>
    <cellStyle name="Comma 7 2 2 5 4 2 3" xfId="31549" xr:uid="{00000000-0005-0000-0000-000012E30000}"/>
    <cellStyle name="Comma 7 2 2 5 4 2 3 2" xfId="62931" xr:uid="{00000000-0005-0000-0000-000013E30000}"/>
    <cellStyle name="Comma 7 2 2 5 4 2 4" xfId="15892" xr:uid="{00000000-0005-0000-0000-000014E30000}"/>
    <cellStyle name="Comma 7 2 2 5 4 2 4 2" xfId="47277" xr:uid="{00000000-0005-0000-0000-000015E30000}"/>
    <cellStyle name="Comma 7 2 2 5 4 2 5" xfId="36832" xr:uid="{00000000-0005-0000-0000-000016E30000}"/>
    <cellStyle name="Comma 7 2 2 5 4 3" xfId="7890" xr:uid="{00000000-0005-0000-0000-000017E30000}"/>
    <cellStyle name="Comma 7 2 2 5 4 3 2" xfId="26294" xr:uid="{00000000-0005-0000-0000-000018E30000}"/>
    <cellStyle name="Comma 7 2 2 5 4 3 2 2" xfId="57677" xr:uid="{00000000-0005-0000-0000-000019E30000}"/>
    <cellStyle name="Comma 7 2 2 5 4 3 3" xfId="18521" xr:uid="{00000000-0005-0000-0000-00001AE30000}"/>
    <cellStyle name="Comma 7 2 2 5 4 3 3 2" xfId="49904" xr:uid="{00000000-0005-0000-0000-00001BE30000}"/>
    <cellStyle name="Comma 7 2 2 5 4 3 4" xfId="39464" xr:uid="{00000000-0005-0000-0000-00001CE30000}"/>
    <cellStyle name="Comma 7 2 2 5 4 4" xfId="21040" xr:uid="{00000000-0005-0000-0000-00001DE30000}"/>
    <cellStyle name="Comma 7 2 2 5 4 4 2" xfId="52423" xr:uid="{00000000-0005-0000-0000-00001EE30000}"/>
    <cellStyle name="Comma 7 2 2 5 4 5" xfId="28922" xr:uid="{00000000-0005-0000-0000-00001FE30000}"/>
    <cellStyle name="Comma 7 2 2 5 4 5 2" xfId="60304" xr:uid="{00000000-0005-0000-0000-000020E30000}"/>
    <cellStyle name="Comma 7 2 2 5 4 6" xfId="13264" xr:uid="{00000000-0005-0000-0000-000021E30000}"/>
    <cellStyle name="Comma 7 2 2 5 4 6 2" xfId="44650" xr:uid="{00000000-0005-0000-0000-000022E30000}"/>
    <cellStyle name="Comma 7 2 2 5 4 7" xfId="34202" xr:uid="{00000000-0005-0000-0000-000023E30000}"/>
    <cellStyle name="Comma 7 2 2 5 5" xfId="5183" xr:uid="{00000000-0005-0000-0000-000024E30000}"/>
    <cellStyle name="Comma 7 2 2 5 5 2" xfId="10544" xr:uid="{00000000-0005-0000-0000-000025E30000}"/>
    <cellStyle name="Comma 7 2 2 5 5 2 2" xfId="23663" xr:uid="{00000000-0005-0000-0000-000026E30000}"/>
    <cellStyle name="Comma 7 2 2 5 5 2 2 2" xfId="55046" xr:uid="{00000000-0005-0000-0000-000027E30000}"/>
    <cellStyle name="Comma 7 2 2 5 5 2 3" xfId="42092" xr:uid="{00000000-0005-0000-0000-000028E30000}"/>
    <cellStyle name="Comma 7 2 2 5 5 3" xfId="31545" xr:uid="{00000000-0005-0000-0000-000029E30000}"/>
    <cellStyle name="Comma 7 2 2 5 5 3 2" xfId="62927" xr:uid="{00000000-0005-0000-0000-00002AE30000}"/>
    <cellStyle name="Comma 7 2 2 5 5 4" xfId="15888" xr:uid="{00000000-0005-0000-0000-00002BE30000}"/>
    <cellStyle name="Comma 7 2 2 5 5 4 2" xfId="47273" xr:uid="{00000000-0005-0000-0000-00002CE30000}"/>
    <cellStyle name="Comma 7 2 2 5 5 5" xfId="36828" xr:uid="{00000000-0005-0000-0000-00002DE30000}"/>
    <cellStyle name="Comma 7 2 2 5 6" xfId="7886" xr:uid="{00000000-0005-0000-0000-00002EE30000}"/>
    <cellStyle name="Comma 7 2 2 5 6 2" xfId="26290" xr:uid="{00000000-0005-0000-0000-00002FE30000}"/>
    <cellStyle name="Comma 7 2 2 5 6 2 2" xfId="57673" xr:uid="{00000000-0005-0000-0000-000030E30000}"/>
    <cellStyle name="Comma 7 2 2 5 6 3" xfId="18517" xr:uid="{00000000-0005-0000-0000-000031E30000}"/>
    <cellStyle name="Comma 7 2 2 5 6 3 2" xfId="49900" xr:uid="{00000000-0005-0000-0000-000032E30000}"/>
    <cellStyle name="Comma 7 2 2 5 6 4" xfId="39460" xr:uid="{00000000-0005-0000-0000-000033E30000}"/>
    <cellStyle name="Comma 7 2 2 5 7" xfId="21036" xr:uid="{00000000-0005-0000-0000-000034E30000}"/>
    <cellStyle name="Comma 7 2 2 5 7 2" xfId="52419" xr:uid="{00000000-0005-0000-0000-000035E30000}"/>
    <cellStyle name="Comma 7 2 2 5 8" xfId="28918" xr:uid="{00000000-0005-0000-0000-000036E30000}"/>
    <cellStyle name="Comma 7 2 2 5 8 2" xfId="60300" xr:uid="{00000000-0005-0000-0000-000037E30000}"/>
    <cellStyle name="Comma 7 2 2 5 9" xfId="13260" xr:uid="{00000000-0005-0000-0000-000038E30000}"/>
    <cellStyle name="Comma 7 2 2 5 9 2" xfId="44646" xr:uid="{00000000-0005-0000-0000-000039E30000}"/>
    <cellStyle name="Comma 7 2 2 6" xfId="2488" xr:uid="{00000000-0005-0000-0000-00003AE30000}"/>
    <cellStyle name="Comma 7 2 2 6 2" xfId="2489" xr:uid="{00000000-0005-0000-0000-00003BE30000}"/>
    <cellStyle name="Comma 7 2 2 6 2 2" xfId="5189" xr:uid="{00000000-0005-0000-0000-00003CE30000}"/>
    <cellStyle name="Comma 7 2 2 6 2 2 2" xfId="10550" xr:uid="{00000000-0005-0000-0000-00003DE30000}"/>
    <cellStyle name="Comma 7 2 2 6 2 2 2 2" xfId="23669" xr:uid="{00000000-0005-0000-0000-00003EE30000}"/>
    <cellStyle name="Comma 7 2 2 6 2 2 2 2 2" xfId="55052" xr:uid="{00000000-0005-0000-0000-00003FE30000}"/>
    <cellStyle name="Comma 7 2 2 6 2 2 2 3" xfId="42098" xr:uid="{00000000-0005-0000-0000-000040E30000}"/>
    <cellStyle name="Comma 7 2 2 6 2 2 3" xfId="31551" xr:uid="{00000000-0005-0000-0000-000041E30000}"/>
    <cellStyle name="Comma 7 2 2 6 2 2 3 2" xfId="62933" xr:uid="{00000000-0005-0000-0000-000042E30000}"/>
    <cellStyle name="Comma 7 2 2 6 2 2 4" xfId="15894" xr:uid="{00000000-0005-0000-0000-000043E30000}"/>
    <cellStyle name="Comma 7 2 2 6 2 2 4 2" xfId="47279" xr:uid="{00000000-0005-0000-0000-000044E30000}"/>
    <cellStyle name="Comma 7 2 2 6 2 2 5" xfId="36834" xr:uid="{00000000-0005-0000-0000-000045E30000}"/>
    <cellStyle name="Comma 7 2 2 6 2 3" xfId="7892" xr:uid="{00000000-0005-0000-0000-000046E30000}"/>
    <cellStyle name="Comma 7 2 2 6 2 3 2" xfId="26296" xr:uid="{00000000-0005-0000-0000-000047E30000}"/>
    <cellStyle name="Comma 7 2 2 6 2 3 2 2" xfId="57679" xr:uid="{00000000-0005-0000-0000-000048E30000}"/>
    <cellStyle name="Comma 7 2 2 6 2 3 3" xfId="18523" xr:uid="{00000000-0005-0000-0000-000049E30000}"/>
    <cellStyle name="Comma 7 2 2 6 2 3 3 2" xfId="49906" xr:uid="{00000000-0005-0000-0000-00004AE30000}"/>
    <cellStyle name="Comma 7 2 2 6 2 3 4" xfId="39466" xr:uid="{00000000-0005-0000-0000-00004BE30000}"/>
    <cellStyle name="Comma 7 2 2 6 2 4" xfId="21042" xr:uid="{00000000-0005-0000-0000-00004CE30000}"/>
    <cellStyle name="Comma 7 2 2 6 2 4 2" xfId="52425" xr:uid="{00000000-0005-0000-0000-00004DE30000}"/>
    <cellStyle name="Comma 7 2 2 6 2 5" xfId="28924" xr:uid="{00000000-0005-0000-0000-00004EE30000}"/>
    <cellStyle name="Comma 7 2 2 6 2 5 2" xfId="60306" xr:uid="{00000000-0005-0000-0000-00004FE30000}"/>
    <cellStyle name="Comma 7 2 2 6 2 6" xfId="13266" xr:uid="{00000000-0005-0000-0000-000050E30000}"/>
    <cellStyle name="Comma 7 2 2 6 2 6 2" xfId="44652" xr:uid="{00000000-0005-0000-0000-000051E30000}"/>
    <cellStyle name="Comma 7 2 2 6 2 7" xfId="34204" xr:uid="{00000000-0005-0000-0000-000052E30000}"/>
    <cellStyle name="Comma 7 2 2 6 3" xfId="2490" xr:uid="{00000000-0005-0000-0000-000053E30000}"/>
    <cellStyle name="Comma 7 2 2 6 3 2" xfId="5190" xr:uid="{00000000-0005-0000-0000-000054E30000}"/>
    <cellStyle name="Comma 7 2 2 6 3 2 2" xfId="10551" xr:uid="{00000000-0005-0000-0000-000055E30000}"/>
    <cellStyle name="Comma 7 2 2 6 3 2 2 2" xfId="23670" xr:uid="{00000000-0005-0000-0000-000056E30000}"/>
    <cellStyle name="Comma 7 2 2 6 3 2 2 2 2" xfId="55053" xr:uid="{00000000-0005-0000-0000-000057E30000}"/>
    <cellStyle name="Comma 7 2 2 6 3 2 2 3" xfId="42099" xr:uid="{00000000-0005-0000-0000-000058E30000}"/>
    <cellStyle name="Comma 7 2 2 6 3 2 3" xfId="31552" xr:uid="{00000000-0005-0000-0000-000059E30000}"/>
    <cellStyle name="Comma 7 2 2 6 3 2 3 2" xfId="62934" xr:uid="{00000000-0005-0000-0000-00005AE30000}"/>
    <cellStyle name="Comma 7 2 2 6 3 2 4" xfId="15895" xr:uid="{00000000-0005-0000-0000-00005BE30000}"/>
    <cellStyle name="Comma 7 2 2 6 3 2 4 2" xfId="47280" xr:uid="{00000000-0005-0000-0000-00005CE30000}"/>
    <cellStyle name="Comma 7 2 2 6 3 2 5" xfId="36835" xr:uid="{00000000-0005-0000-0000-00005DE30000}"/>
    <cellStyle name="Comma 7 2 2 6 3 3" xfId="7893" xr:uid="{00000000-0005-0000-0000-00005EE30000}"/>
    <cellStyle name="Comma 7 2 2 6 3 3 2" xfId="26297" xr:uid="{00000000-0005-0000-0000-00005FE30000}"/>
    <cellStyle name="Comma 7 2 2 6 3 3 2 2" xfId="57680" xr:uid="{00000000-0005-0000-0000-000060E30000}"/>
    <cellStyle name="Comma 7 2 2 6 3 3 3" xfId="18524" xr:uid="{00000000-0005-0000-0000-000061E30000}"/>
    <cellStyle name="Comma 7 2 2 6 3 3 3 2" xfId="49907" xr:uid="{00000000-0005-0000-0000-000062E30000}"/>
    <cellStyle name="Comma 7 2 2 6 3 3 4" xfId="39467" xr:uid="{00000000-0005-0000-0000-000063E30000}"/>
    <cellStyle name="Comma 7 2 2 6 3 4" xfId="21043" xr:uid="{00000000-0005-0000-0000-000064E30000}"/>
    <cellStyle name="Comma 7 2 2 6 3 4 2" xfId="52426" xr:uid="{00000000-0005-0000-0000-000065E30000}"/>
    <cellStyle name="Comma 7 2 2 6 3 5" xfId="28925" xr:uid="{00000000-0005-0000-0000-000066E30000}"/>
    <cellStyle name="Comma 7 2 2 6 3 5 2" xfId="60307" xr:uid="{00000000-0005-0000-0000-000067E30000}"/>
    <cellStyle name="Comma 7 2 2 6 3 6" xfId="13267" xr:uid="{00000000-0005-0000-0000-000068E30000}"/>
    <cellStyle name="Comma 7 2 2 6 3 6 2" xfId="44653" xr:uid="{00000000-0005-0000-0000-000069E30000}"/>
    <cellStyle name="Comma 7 2 2 6 3 7" xfId="34205" xr:uid="{00000000-0005-0000-0000-00006AE30000}"/>
    <cellStyle name="Comma 7 2 2 6 4" xfId="5188" xr:uid="{00000000-0005-0000-0000-00006BE30000}"/>
    <cellStyle name="Comma 7 2 2 6 4 2" xfId="10549" xr:uid="{00000000-0005-0000-0000-00006CE30000}"/>
    <cellStyle name="Comma 7 2 2 6 4 2 2" xfId="23668" xr:uid="{00000000-0005-0000-0000-00006DE30000}"/>
    <cellStyle name="Comma 7 2 2 6 4 2 2 2" xfId="55051" xr:uid="{00000000-0005-0000-0000-00006EE30000}"/>
    <cellStyle name="Comma 7 2 2 6 4 2 3" xfId="42097" xr:uid="{00000000-0005-0000-0000-00006FE30000}"/>
    <cellStyle name="Comma 7 2 2 6 4 3" xfId="31550" xr:uid="{00000000-0005-0000-0000-000070E30000}"/>
    <cellStyle name="Comma 7 2 2 6 4 3 2" xfId="62932" xr:uid="{00000000-0005-0000-0000-000071E30000}"/>
    <cellStyle name="Comma 7 2 2 6 4 4" xfId="15893" xr:uid="{00000000-0005-0000-0000-000072E30000}"/>
    <cellStyle name="Comma 7 2 2 6 4 4 2" xfId="47278" xr:uid="{00000000-0005-0000-0000-000073E30000}"/>
    <cellStyle name="Comma 7 2 2 6 4 5" xfId="36833" xr:uid="{00000000-0005-0000-0000-000074E30000}"/>
    <cellStyle name="Comma 7 2 2 6 5" xfId="7891" xr:uid="{00000000-0005-0000-0000-000075E30000}"/>
    <cellStyle name="Comma 7 2 2 6 5 2" xfId="26295" xr:uid="{00000000-0005-0000-0000-000076E30000}"/>
    <cellStyle name="Comma 7 2 2 6 5 2 2" xfId="57678" xr:uid="{00000000-0005-0000-0000-000077E30000}"/>
    <cellStyle name="Comma 7 2 2 6 5 3" xfId="18522" xr:uid="{00000000-0005-0000-0000-000078E30000}"/>
    <cellStyle name="Comma 7 2 2 6 5 3 2" xfId="49905" xr:uid="{00000000-0005-0000-0000-000079E30000}"/>
    <cellStyle name="Comma 7 2 2 6 5 4" xfId="39465" xr:uid="{00000000-0005-0000-0000-00007AE30000}"/>
    <cellStyle name="Comma 7 2 2 6 6" xfId="21041" xr:uid="{00000000-0005-0000-0000-00007BE30000}"/>
    <cellStyle name="Comma 7 2 2 6 6 2" xfId="52424" xr:uid="{00000000-0005-0000-0000-00007CE30000}"/>
    <cellStyle name="Comma 7 2 2 6 7" xfId="28923" xr:uid="{00000000-0005-0000-0000-00007DE30000}"/>
    <cellStyle name="Comma 7 2 2 6 7 2" xfId="60305" xr:uid="{00000000-0005-0000-0000-00007EE30000}"/>
    <cellStyle name="Comma 7 2 2 6 8" xfId="13265" xr:uid="{00000000-0005-0000-0000-00007FE30000}"/>
    <cellStyle name="Comma 7 2 2 6 8 2" xfId="44651" xr:uid="{00000000-0005-0000-0000-000080E30000}"/>
    <cellStyle name="Comma 7 2 2 6 9" xfId="34203" xr:uid="{00000000-0005-0000-0000-000081E30000}"/>
    <cellStyle name="Comma 7 2 2 7" xfId="2491" xr:uid="{00000000-0005-0000-0000-000082E30000}"/>
    <cellStyle name="Comma 7 2 2 7 2" xfId="2492" xr:uid="{00000000-0005-0000-0000-000083E30000}"/>
    <cellStyle name="Comma 7 2 2 7 2 2" xfId="5192" xr:uid="{00000000-0005-0000-0000-000084E30000}"/>
    <cellStyle name="Comma 7 2 2 7 2 2 2" xfId="10553" xr:uid="{00000000-0005-0000-0000-000085E30000}"/>
    <cellStyle name="Comma 7 2 2 7 2 2 2 2" xfId="23672" xr:uid="{00000000-0005-0000-0000-000086E30000}"/>
    <cellStyle name="Comma 7 2 2 7 2 2 2 2 2" xfId="55055" xr:uid="{00000000-0005-0000-0000-000087E30000}"/>
    <cellStyle name="Comma 7 2 2 7 2 2 2 3" xfId="42101" xr:uid="{00000000-0005-0000-0000-000088E30000}"/>
    <cellStyle name="Comma 7 2 2 7 2 2 3" xfId="31554" xr:uid="{00000000-0005-0000-0000-000089E30000}"/>
    <cellStyle name="Comma 7 2 2 7 2 2 3 2" xfId="62936" xr:uid="{00000000-0005-0000-0000-00008AE30000}"/>
    <cellStyle name="Comma 7 2 2 7 2 2 4" xfId="15897" xr:uid="{00000000-0005-0000-0000-00008BE30000}"/>
    <cellStyle name="Comma 7 2 2 7 2 2 4 2" xfId="47282" xr:uid="{00000000-0005-0000-0000-00008CE30000}"/>
    <cellStyle name="Comma 7 2 2 7 2 2 5" xfId="36837" xr:uid="{00000000-0005-0000-0000-00008DE30000}"/>
    <cellStyle name="Comma 7 2 2 7 2 3" xfId="7895" xr:uid="{00000000-0005-0000-0000-00008EE30000}"/>
    <cellStyle name="Comma 7 2 2 7 2 3 2" xfId="26299" xr:uid="{00000000-0005-0000-0000-00008FE30000}"/>
    <cellStyle name="Comma 7 2 2 7 2 3 2 2" xfId="57682" xr:uid="{00000000-0005-0000-0000-000090E30000}"/>
    <cellStyle name="Comma 7 2 2 7 2 3 3" xfId="18526" xr:uid="{00000000-0005-0000-0000-000091E30000}"/>
    <cellStyle name="Comma 7 2 2 7 2 3 3 2" xfId="49909" xr:uid="{00000000-0005-0000-0000-000092E30000}"/>
    <cellStyle name="Comma 7 2 2 7 2 3 4" xfId="39469" xr:uid="{00000000-0005-0000-0000-000093E30000}"/>
    <cellStyle name="Comma 7 2 2 7 2 4" xfId="21045" xr:uid="{00000000-0005-0000-0000-000094E30000}"/>
    <cellStyle name="Comma 7 2 2 7 2 4 2" xfId="52428" xr:uid="{00000000-0005-0000-0000-000095E30000}"/>
    <cellStyle name="Comma 7 2 2 7 2 5" xfId="28927" xr:uid="{00000000-0005-0000-0000-000096E30000}"/>
    <cellStyle name="Comma 7 2 2 7 2 5 2" xfId="60309" xr:uid="{00000000-0005-0000-0000-000097E30000}"/>
    <cellStyle name="Comma 7 2 2 7 2 6" xfId="13269" xr:uid="{00000000-0005-0000-0000-000098E30000}"/>
    <cellStyle name="Comma 7 2 2 7 2 6 2" xfId="44655" xr:uid="{00000000-0005-0000-0000-000099E30000}"/>
    <cellStyle name="Comma 7 2 2 7 2 7" xfId="34207" xr:uid="{00000000-0005-0000-0000-00009AE30000}"/>
    <cellStyle name="Comma 7 2 2 7 3" xfId="5191" xr:uid="{00000000-0005-0000-0000-00009BE30000}"/>
    <cellStyle name="Comma 7 2 2 7 3 2" xfId="10552" xr:uid="{00000000-0005-0000-0000-00009CE30000}"/>
    <cellStyle name="Comma 7 2 2 7 3 2 2" xfId="23671" xr:uid="{00000000-0005-0000-0000-00009DE30000}"/>
    <cellStyle name="Comma 7 2 2 7 3 2 2 2" xfId="55054" xr:uid="{00000000-0005-0000-0000-00009EE30000}"/>
    <cellStyle name="Comma 7 2 2 7 3 2 3" xfId="42100" xr:uid="{00000000-0005-0000-0000-00009FE30000}"/>
    <cellStyle name="Comma 7 2 2 7 3 3" xfId="31553" xr:uid="{00000000-0005-0000-0000-0000A0E30000}"/>
    <cellStyle name="Comma 7 2 2 7 3 3 2" xfId="62935" xr:uid="{00000000-0005-0000-0000-0000A1E30000}"/>
    <cellStyle name="Comma 7 2 2 7 3 4" xfId="15896" xr:uid="{00000000-0005-0000-0000-0000A2E30000}"/>
    <cellStyle name="Comma 7 2 2 7 3 4 2" xfId="47281" xr:uid="{00000000-0005-0000-0000-0000A3E30000}"/>
    <cellStyle name="Comma 7 2 2 7 3 5" xfId="36836" xr:uid="{00000000-0005-0000-0000-0000A4E30000}"/>
    <cellStyle name="Comma 7 2 2 7 4" xfId="7894" xr:uid="{00000000-0005-0000-0000-0000A5E30000}"/>
    <cellStyle name="Comma 7 2 2 7 4 2" xfId="26298" xr:uid="{00000000-0005-0000-0000-0000A6E30000}"/>
    <cellStyle name="Comma 7 2 2 7 4 2 2" xfId="57681" xr:uid="{00000000-0005-0000-0000-0000A7E30000}"/>
    <cellStyle name="Comma 7 2 2 7 4 3" xfId="18525" xr:uid="{00000000-0005-0000-0000-0000A8E30000}"/>
    <cellStyle name="Comma 7 2 2 7 4 3 2" xfId="49908" xr:uid="{00000000-0005-0000-0000-0000A9E30000}"/>
    <cellStyle name="Comma 7 2 2 7 4 4" xfId="39468" xr:uid="{00000000-0005-0000-0000-0000AAE30000}"/>
    <cellStyle name="Comma 7 2 2 7 5" xfId="21044" xr:uid="{00000000-0005-0000-0000-0000ABE30000}"/>
    <cellStyle name="Comma 7 2 2 7 5 2" xfId="52427" xr:uid="{00000000-0005-0000-0000-0000ACE30000}"/>
    <cellStyle name="Comma 7 2 2 7 6" xfId="28926" xr:uid="{00000000-0005-0000-0000-0000ADE30000}"/>
    <cellStyle name="Comma 7 2 2 7 6 2" xfId="60308" xr:uid="{00000000-0005-0000-0000-0000AEE30000}"/>
    <cellStyle name="Comma 7 2 2 7 7" xfId="13268" xr:uid="{00000000-0005-0000-0000-0000AFE30000}"/>
    <cellStyle name="Comma 7 2 2 7 7 2" xfId="44654" xr:uid="{00000000-0005-0000-0000-0000B0E30000}"/>
    <cellStyle name="Comma 7 2 2 7 8" xfId="34206" xr:uid="{00000000-0005-0000-0000-0000B1E30000}"/>
    <cellStyle name="Comma 7 2 2 8" xfId="2493" xr:uid="{00000000-0005-0000-0000-0000B2E30000}"/>
    <cellStyle name="Comma 7 2 2 8 2" xfId="5193" xr:uid="{00000000-0005-0000-0000-0000B3E30000}"/>
    <cellStyle name="Comma 7 2 2 8 2 2" xfId="10554" xr:uid="{00000000-0005-0000-0000-0000B4E30000}"/>
    <cellStyle name="Comma 7 2 2 8 2 2 2" xfId="23673" xr:uid="{00000000-0005-0000-0000-0000B5E30000}"/>
    <cellStyle name="Comma 7 2 2 8 2 2 2 2" xfId="55056" xr:uid="{00000000-0005-0000-0000-0000B6E30000}"/>
    <cellStyle name="Comma 7 2 2 8 2 2 3" xfId="42102" xr:uid="{00000000-0005-0000-0000-0000B7E30000}"/>
    <cellStyle name="Comma 7 2 2 8 2 3" xfId="31555" xr:uid="{00000000-0005-0000-0000-0000B8E30000}"/>
    <cellStyle name="Comma 7 2 2 8 2 3 2" xfId="62937" xr:uid="{00000000-0005-0000-0000-0000B9E30000}"/>
    <cellStyle name="Comma 7 2 2 8 2 4" xfId="15898" xr:uid="{00000000-0005-0000-0000-0000BAE30000}"/>
    <cellStyle name="Comma 7 2 2 8 2 4 2" xfId="47283" xr:uid="{00000000-0005-0000-0000-0000BBE30000}"/>
    <cellStyle name="Comma 7 2 2 8 2 5" xfId="36838" xr:uid="{00000000-0005-0000-0000-0000BCE30000}"/>
    <cellStyle name="Comma 7 2 2 8 3" xfId="7896" xr:uid="{00000000-0005-0000-0000-0000BDE30000}"/>
    <cellStyle name="Comma 7 2 2 8 3 2" xfId="26300" xr:uid="{00000000-0005-0000-0000-0000BEE30000}"/>
    <cellStyle name="Comma 7 2 2 8 3 2 2" xfId="57683" xr:uid="{00000000-0005-0000-0000-0000BFE30000}"/>
    <cellStyle name="Comma 7 2 2 8 3 3" xfId="18527" xr:uid="{00000000-0005-0000-0000-0000C0E30000}"/>
    <cellStyle name="Comma 7 2 2 8 3 3 2" xfId="49910" xr:uid="{00000000-0005-0000-0000-0000C1E30000}"/>
    <cellStyle name="Comma 7 2 2 8 3 4" xfId="39470" xr:uid="{00000000-0005-0000-0000-0000C2E30000}"/>
    <cellStyle name="Comma 7 2 2 8 4" xfId="21046" xr:uid="{00000000-0005-0000-0000-0000C3E30000}"/>
    <cellStyle name="Comma 7 2 2 8 4 2" xfId="52429" xr:uid="{00000000-0005-0000-0000-0000C4E30000}"/>
    <cellStyle name="Comma 7 2 2 8 5" xfId="28928" xr:uid="{00000000-0005-0000-0000-0000C5E30000}"/>
    <cellStyle name="Comma 7 2 2 8 5 2" xfId="60310" xr:uid="{00000000-0005-0000-0000-0000C6E30000}"/>
    <cellStyle name="Comma 7 2 2 8 6" xfId="13270" xr:uid="{00000000-0005-0000-0000-0000C7E30000}"/>
    <cellStyle name="Comma 7 2 2 8 6 2" xfId="44656" xr:uid="{00000000-0005-0000-0000-0000C8E30000}"/>
    <cellStyle name="Comma 7 2 2 8 7" xfId="34208" xr:uid="{00000000-0005-0000-0000-0000C9E30000}"/>
    <cellStyle name="Comma 7 2 2 9" xfId="2494" xr:uid="{00000000-0005-0000-0000-0000CAE30000}"/>
    <cellStyle name="Comma 7 2 2 9 2" xfId="5194" xr:uid="{00000000-0005-0000-0000-0000CBE30000}"/>
    <cellStyle name="Comma 7 2 2 9 2 2" xfId="10555" xr:uid="{00000000-0005-0000-0000-0000CCE30000}"/>
    <cellStyle name="Comma 7 2 2 9 2 2 2" xfId="23674" xr:uid="{00000000-0005-0000-0000-0000CDE30000}"/>
    <cellStyle name="Comma 7 2 2 9 2 2 2 2" xfId="55057" xr:uid="{00000000-0005-0000-0000-0000CEE30000}"/>
    <cellStyle name="Comma 7 2 2 9 2 2 3" xfId="42103" xr:uid="{00000000-0005-0000-0000-0000CFE30000}"/>
    <cellStyle name="Comma 7 2 2 9 2 3" xfId="31556" xr:uid="{00000000-0005-0000-0000-0000D0E30000}"/>
    <cellStyle name="Comma 7 2 2 9 2 3 2" xfId="62938" xr:uid="{00000000-0005-0000-0000-0000D1E30000}"/>
    <cellStyle name="Comma 7 2 2 9 2 4" xfId="15899" xr:uid="{00000000-0005-0000-0000-0000D2E30000}"/>
    <cellStyle name="Comma 7 2 2 9 2 4 2" xfId="47284" xr:uid="{00000000-0005-0000-0000-0000D3E30000}"/>
    <cellStyle name="Comma 7 2 2 9 2 5" xfId="36839" xr:uid="{00000000-0005-0000-0000-0000D4E30000}"/>
    <cellStyle name="Comma 7 2 2 9 3" xfId="7897" xr:uid="{00000000-0005-0000-0000-0000D5E30000}"/>
    <cellStyle name="Comma 7 2 2 9 3 2" xfId="26301" xr:uid="{00000000-0005-0000-0000-0000D6E30000}"/>
    <cellStyle name="Comma 7 2 2 9 3 2 2" xfId="57684" xr:uid="{00000000-0005-0000-0000-0000D7E30000}"/>
    <cellStyle name="Comma 7 2 2 9 3 3" xfId="18528" xr:uid="{00000000-0005-0000-0000-0000D8E30000}"/>
    <cellStyle name="Comma 7 2 2 9 3 3 2" xfId="49911" xr:uid="{00000000-0005-0000-0000-0000D9E30000}"/>
    <cellStyle name="Comma 7 2 2 9 3 4" xfId="39471" xr:uid="{00000000-0005-0000-0000-0000DAE30000}"/>
    <cellStyle name="Comma 7 2 2 9 4" xfId="21047" xr:uid="{00000000-0005-0000-0000-0000DBE30000}"/>
    <cellStyle name="Comma 7 2 2 9 4 2" xfId="52430" xr:uid="{00000000-0005-0000-0000-0000DCE30000}"/>
    <cellStyle name="Comma 7 2 2 9 5" xfId="28929" xr:uid="{00000000-0005-0000-0000-0000DDE30000}"/>
    <cellStyle name="Comma 7 2 2 9 5 2" xfId="60311" xr:uid="{00000000-0005-0000-0000-0000DEE30000}"/>
    <cellStyle name="Comma 7 2 2 9 6" xfId="13271" xr:uid="{00000000-0005-0000-0000-0000DFE30000}"/>
    <cellStyle name="Comma 7 2 2 9 6 2" xfId="44657" xr:uid="{00000000-0005-0000-0000-0000E0E30000}"/>
    <cellStyle name="Comma 7 2 2 9 7" xfId="34209" xr:uid="{00000000-0005-0000-0000-0000E1E30000}"/>
    <cellStyle name="Comma 7 2 3" xfId="2495" xr:uid="{00000000-0005-0000-0000-0000E2E30000}"/>
    <cellStyle name="Comma 7 2 3 10" xfId="34210" xr:uid="{00000000-0005-0000-0000-0000E3E30000}"/>
    <cellStyle name="Comma 7 2 3 2" xfId="2496" xr:uid="{00000000-0005-0000-0000-0000E4E30000}"/>
    <cellStyle name="Comma 7 2 3 2 2" xfId="2497" xr:uid="{00000000-0005-0000-0000-0000E5E30000}"/>
    <cellStyle name="Comma 7 2 3 2 2 2" xfId="5197" xr:uid="{00000000-0005-0000-0000-0000E6E30000}"/>
    <cellStyle name="Comma 7 2 3 2 2 2 2" xfId="10558" xr:uid="{00000000-0005-0000-0000-0000E7E30000}"/>
    <cellStyle name="Comma 7 2 3 2 2 2 2 2" xfId="23677" xr:uid="{00000000-0005-0000-0000-0000E8E30000}"/>
    <cellStyle name="Comma 7 2 3 2 2 2 2 2 2" xfId="55060" xr:uid="{00000000-0005-0000-0000-0000E9E30000}"/>
    <cellStyle name="Comma 7 2 3 2 2 2 2 3" xfId="42106" xr:uid="{00000000-0005-0000-0000-0000EAE30000}"/>
    <cellStyle name="Comma 7 2 3 2 2 2 3" xfId="31559" xr:uid="{00000000-0005-0000-0000-0000EBE30000}"/>
    <cellStyle name="Comma 7 2 3 2 2 2 3 2" xfId="62941" xr:uid="{00000000-0005-0000-0000-0000ECE30000}"/>
    <cellStyle name="Comma 7 2 3 2 2 2 4" xfId="15902" xr:uid="{00000000-0005-0000-0000-0000EDE30000}"/>
    <cellStyle name="Comma 7 2 3 2 2 2 4 2" xfId="47287" xr:uid="{00000000-0005-0000-0000-0000EEE30000}"/>
    <cellStyle name="Comma 7 2 3 2 2 2 5" xfId="36842" xr:uid="{00000000-0005-0000-0000-0000EFE30000}"/>
    <cellStyle name="Comma 7 2 3 2 2 3" xfId="7900" xr:uid="{00000000-0005-0000-0000-0000F0E30000}"/>
    <cellStyle name="Comma 7 2 3 2 2 3 2" xfId="26304" xr:uid="{00000000-0005-0000-0000-0000F1E30000}"/>
    <cellStyle name="Comma 7 2 3 2 2 3 2 2" xfId="57687" xr:uid="{00000000-0005-0000-0000-0000F2E30000}"/>
    <cellStyle name="Comma 7 2 3 2 2 3 3" xfId="18531" xr:uid="{00000000-0005-0000-0000-0000F3E30000}"/>
    <cellStyle name="Comma 7 2 3 2 2 3 3 2" xfId="49914" xr:uid="{00000000-0005-0000-0000-0000F4E30000}"/>
    <cellStyle name="Comma 7 2 3 2 2 3 4" xfId="39474" xr:uid="{00000000-0005-0000-0000-0000F5E30000}"/>
    <cellStyle name="Comma 7 2 3 2 2 4" xfId="21050" xr:uid="{00000000-0005-0000-0000-0000F6E30000}"/>
    <cellStyle name="Comma 7 2 3 2 2 4 2" xfId="52433" xr:uid="{00000000-0005-0000-0000-0000F7E30000}"/>
    <cellStyle name="Comma 7 2 3 2 2 5" xfId="28932" xr:uid="{00000000-0005-0000-0000-0000F8E30000}"/>
    <cellStyle name="Comma 7 2 3 2 2 5 2" xfId="60314" xr:uid="{00000000-0005-0000-0000-0000F9E30000}"/>
    <cellStyle name="Comma 7 2 3 2 2 6" xfId="13274" xr:uid="{00000000-0005-0000-0000-0000FAE30000}"/>
    <cellStyle name="Comma 7 2 3 2 2 6 2" xfId="44660" xr:uid="{00000000-0005-0000-0000-0000FBE30000}"/>
    <cellStyle name="Comma 7 2 3 2 2 7" xfId="34212" xr:uid="{00000000-0005-0000-0000-0000FCE30000}"/>
    <cellStyle name="Comma 7 2 3 2 3" xfId="5196" xr:uid="{00000000-0005-0000-0000-0000FDE30000}"/>
    <cellStyle name="Comma 7 2 3 2 3 2" xfId="10557" xr:uid="{00000000-0005-0000-0000-0000FEE30000}"/>
    <cellStyle name="Comma 7 2 3 2 3 2 2" xfId="23676" xr:uid="{00000000-0005-0000-0000-0000FFE30000}"/>
    <cellStyle name="Comma 7 2 3 2 3 2 2 2" xfId="55059" xr:uid="{00000000-0005-0000-0000-000000E40000}"/>
    <cellStyle name="Comma 7 2 3 2 3 2 3" xfId="42105" xr:uid="{00000000-0005-0000-0000-000001E40000}"/>
    <cellStyle name="Comma 7 2 3 2 3 3" xfId="31558" xr:uid="{00000000-0005-0000-0000-000002E40000}"/>
    <cellStyle name="Comma 7 2 3 2 3 3 2" xfId="62940" xr:uid="{00000000-0005-0000-0000-000003E40000}"/>
    <cellStyle name="Comma 7 2 3 2 3 4" xfId="15901" xr:uid="{00000000-0005-0000-0000-000004E40000}"/>
    <cellStyle name="Comma 7 2 3 2 3 4 2" xfId="47286" xr:uid="{00000000-0005-0000-0000-000005E40000}"/>
    <cellStyle name="Comma 7 2 3 2 3 5" xfId="36841" xr:uid="{00000000-0005-0000-0000-000006E40000}"/>
    <cellStyle name="Comma 7 2 3 2 4" xfId="7899" xr:uid="{00000000-0005-0000-0000-000007E40000}"/>
    <cellStyle name="Comma 7 2 3 2 4 2" xfId="26303" xr:uid="{00000000-0005-0000-0000-000008E40000}"/>
    <cellStyle name="Comma 7 2 3 2 4 2 2" xfId="57686" xr:uid="{00000000-0005-0000-0000-000009E40000}"/>
    <cellStyle name="Comma 7 2 3 2 4 3" xfId="18530" xr:uid="{00000000-0005-0000-0000-00000AE40000}"/>
    <cellStyle name="Comma 7 2 3 2 4 3 2" xfId="49913" xr:uid="{00000000-0005-0000-0000-00000BE40000}"/>
    <cellStyle name="Comma 7 2 3 2 4 4" xfId="39473" xr:uid="{00000000-0005-0000-0000-00000CE40000}"/>
    <cellStyle name="Comma 7 2 3 2 5" xfId="21049" xr:uid="{00000000-0005-0000-0000-00000DE40000}"/>
    <cellStyle name="Comma 7 2 3 2 5 2" xfId="52432" xr:uid="{00000000-0005-0000-0000-00000EE40000}"/>
    <cellStyle name="Comma 7 2 3 2 6" xfId="28931" xr:uid="{00000000-0005-0000-0000-00000FE40000}"/>
    <cellStyle name="Comma 7 2 3 2 6 2" xfId="60313" xr:uid="{00000000-0005-0000-0000-000010E40000}"/>
    <cellStyle name="Comma 7 2 3 2 7" xfId="13273" xr:uid="{00000000-0005-0000-0000-000011E40000}"/>
    <cellStyle name="Comma 7 2 3 2 7 2" xfId="44659" xr:uid="{00000000-0005-0000-0000-000012E40000}"/>
    <cellStyle name="Comma 7 2 3 2 8" xfId="34211" xr:uid="{00000000-0005-0000-0000-000013E40000}"/>
    <cellStyle name="Comma 7 2 3 3" xfId="2498" xr:uid="{00000000-0005-0000-0000-000014E40000}"/>
    <cellStyle name="Comma 7 2 3 3 2" xfId="5198" xr:uid="{00000000-0005-0000-0000-000015E40000}"/>
    <cellStyle name="Comma 7 2 3 3 2 2" xfId="10559" xr:uid="{00000000-0005-0000-0000-000016E40000}"/>
    <cellStyle name="Comma 7 2 3 3 2 2 2" xfId="23678" xr:uid="{00000000-0005-0000-0000-000017E40000}"/>
    <cellStyle name="Comma 7 2 3 3 2 2 2 2" xfId="55061" xr:uid="{00000000-0005-0000-0000-000018E40000}"/>
    <cellStyle name="Comma 7 2 3 3 2 2 3" xfId="42107" xr:uid="{00000000-0005-0000-0000-000019E40000}"/>
    <cellStyle name="Comma 7 2 3 3 2 3" xfId="31560" xr:uid="{00000000-0005-0000-0000-00001AE40000}"/>
    <cellStyle name="Comma 7 2 3 3 2 3 2" xfId="62942" xr:uid="{00000000-0005-0000-0000-00001BE40000}"/>
    <cellStyle name="Comma 7 2 3 3 2 4" xfId="15903" xr:uid="{00000000-0005-0000-0000-00001CE40000}"/>
    <cellStyle name="Comma 7 2 3 3 2 4 2" xfId="47288" xr:uid="{00000000-0005-0000-0000-00001DE40000}"/>
    <cellStyle name="Comma 7 2 3 3 2 5" xfId="36843" xr:uid="{00000000-0005-0000-0000-00001EE40000}"/>
    <cellStyle name="Comma 7 2 3 3 3" xfId="7901" xr:uid="{00000000-0005-0000-0000-00001FE40000}"/>
    <cellStyle name="Comma 7 2 3 3 3 2" xfId="26305" xr:uid="{00000000-0005-0000-0000-000020E40000}"/>
    <cellStyle name="Comma 7 2 3 3 3 2 2" xfId="57688" xr:uid="{00000000-0005-0000-0000-000021E40000}"/>
    <cellStyle name="Comma 7 2 3 3 3 3" xfId="18532" xr:uid="{00000000-0005-0000-0000-000022E40000}"/>
    <cellStyle name="Comma 7 2 3 3 3 3 2" xfId="49915" xr:uid="{00000000-0005-0000-0000-000023E40000}"/>
    <cellStyle name="Comma 7 2 3 3 3 4" xfId="39475" xr:uid="{00000000-0005-0000-0000-000024E40000}"/>
    <cellStyle name="Comma 7 2 3 3 4" xfId="21051" xr:uid="{00000000-0005-0000-0000-000025E40000}"/>
    <cellStyle name="Comma 7 2 3 3 4 2" xfId="52434" xr:uid="{00000000-0005-0000-0000-000026E40000}"/>
    <cellStyle name="Comma 7 2 3 3 5" xfId="28933" xr:uid="{00000000-0005-0000-0000-000027E40000}"/>
    <cellStyle name="Comma 7 2 3 3 5 2" xfId="60315" xr:uid="{00000000-0005-0000-0000-000028E40000}"/>
    <cellStyle name="Comma 7 2 3 3 6" xfId="13275" xr:uid="{00000000-0005-0000-0000-000029E40000}"/>
    <cellStyle name="Comma 7 2 3 3 6 2" xfId="44661" xr:uid="{00000000-0005-0000-0000-00002AE40000}"/>
    <cellStyle name="Comma 7 2 3 3 7" xfId="34213" xr:uid="{00000000-0005-0000-0000-00002BE40000}"/>
    <cellStyle name="Comma 7 2 3 4" xfId="2499" xr:uid="{00000000-0005-0000-0000-00002CE40000}"/>
    <cellStyle name="Comma 7 2 3 4 2" xfId="5199" xr:uid="{00000000-0005-0000-0000-00002DE40000}"/>
    <cellStyle name="Comma 7 2 3 4 2 2" xfId="10560" xr:uid="{00000000-0005-0000-0000-00002EE40000}"/>
    <cellStyle name="Comma 7 2 3 4 2 2 2" xfId="23679" xr:uid="{00000000-0005-0000-0000-00002FE40000}"/>
    <cellStyle name="Comma 7 2 3 4 2 2 2 2" xfId="55062" xr:uid="{00000000-0005-0000-0000-000030E40000}"/>
    <cellStyle name="Comma 7 2 3 4 2 2 3" xfId="42108" xr:uid="{00000000-0005-0000-0000-000031E40000}"/>
    <cellStyle name="Comma 7 2 3 4 2 3" xfId="31561" xr:uid="{00000000-0005-0000-0000-000032E40000}"/>
    <cellStyle name="Comma 7 2 3 4 2 3 2" xfId="62943" xr:uid="{00000000-0005-0000-0000-000033E40000}"/>
    <cellStyle name="Comma 7 2 3 4 2 4" xfId="15904" xr:uid="{00000000-0005-0000-0000-000034E40000}"/>
    <cellStyle name="Comma 7 2 3 4 2 4 2" xfId="47289" xr:uid="{00000000-0005-0000-0000-000035E40000}"/>
    <cellStyle name="Comma 7 2 3 4 2 5" xfId="36844" xr:uid="{00000000-0005-0000-0000-000036E40000}"/>
    <cellStyle name="Comma 7 2 3 4 3" xfId="7902" xr:uid="{00000000-0005-0000-0000-000037E40000}"/>
    <cellStyle name="Comma 7 2 3 4 3 2" xfId="26306" xr:uid="{00000000-0005-0000-0000-000038E40000}"/>
    <cellStyle name="Comma 7 2 3 4 3 2 2" xfId="57689" xr:uid="{00000000-0005-0000-0000-000039E40000}"/>
    <cellStyle name="Comma 7 2 3 4 3 3" xfId="18533" xr:uid="{00000000-0005-0000-0000-00003AE40000}"/>
    <cellStyle name="Comma 7 2 3 4 3 3 2" xfId="49916" xr:uid="{00000000-0005-0000-0000-00003BE40000}"/>
    <cellStyle name="Comma 7 2 3 4 3 4" xfId="39476" xr:uid="{00000000-0005-0000-0000-00003CE40000}"/>
    <cellStyle name="Comma 7 2 3 4 4" xfId="21052" xr:uid="{00000000-0005-0000-0000-00003DE40000}"/>
    <cellStyle name="Comma 7 2 3 4 4 2" xfId="52435" xr:uid="{00000000-0005-0000-0000-00003EE40000}"/>
    <cellStyle name="Comma 7 2 3 4 5" xfId="28934" xr:uid="{00000000-0005-0000-0000-00003FE40000}"/>
    <cellStyle name="Comma 7 2 3 4 5 2" xfId="60316" xr:uid="{00000000-0005-0000-0000-000040E40000}"/>
    <cellStyle name="Comma 7 2 3 4 6" xfId="13276" xr:uid="{00000000-0005-0000-0000-000041E40000}"/>
    <cellStyle name="Comma 7 2 3 4 6 2" xfId="44662" xr:uid="{00000000-0005-0000-0000-000042E40000}"/>
    <cellStyle name="Comma 7 2 3 4 7" xfId="34214" xr:uid="{00000000-0005-0000-0000-000043E40000}"/>
    <cellStyle name="Comma 7 2 3 5" xfId="5195" xr:uid="{00000000-0005-0000-0000-000044E40000}"/>
    <cellStyle name="Comma 7 2 3 5 2" xfId="10556" xr:uid="{00000000-0005-0000-0000-000045E40000}"/>
    <cellStyle name="Comma 7 2 3 5 2 2" xfId="23675" xr:uid="{00000000-0005-0000-0000-000046E40000}"/>
    <cellStyle name="Comma 7 2 3 5 2 2 2" xfId="55058" xr:uid="{00000000-0005-0000-0000-000047E40000}"/>
    <cellStyle name="Comma 7 2 3 5 2 3" xfId="42104" xr:uid="{00000000-0005-0000-0000-000048E40000}"/>
    <cellStyle name="Comma 7 2 3 5 3" xfId="31557" xr:uid="{00000000-0005-0000-0000-000049E40000}"/>
    <cellStyle name="Comma 7 2 3 5 3 2" xfId="62939" xr:uid="{00000000-0005-0000-0000-00004AE40000}"/>
    <cellStyle name="Comma 7 2 3 5 4" xfId="15900" xr:uid="{00000000-0005-0000-0000-00004BE40000}"/>
    <cellStyle name="Comma 7 2 3 5 4 2" xfId="47285" xr:uid="{00000000-0005-0000-0000-00004CE40000}"/>
    <cellStyle name="Comma 7 2 3 5 5" xfId="36840" xr:uid="{00000000-0005-0000-0000-00004DE40000}"/>
    <cellStyle name="Comma 7 2 3 6" xfId="7898" xr:uid="{00000000-0005-0000-0000-00004EE40000}"/>
    <cellStyle name="Comma 7 2 3 6 2" xfId="26302" xr:uid="{00000000-0005-0000-0000-00004FE40000}"/>
    <cellStyle name="Comma 7 2 3 6 2 2" xfId="57685" xr:uid="{00000000-0005-0000-0000-000050E40000}"/>
    <cellStyle name="Comma 7 2 3 6 3" xfId="18529" xr:uid="{00000000-0005-0000-0000-000051E40000}"/>
    <cellStyle name="Comma 7 2 3 6 3 2" xfId="49912" xr:uid="{00000000-0005-0000-0000-000052E40000}"/>
    <cellStyle name="Comma 7 2 3 6 4" xfId="39472" xr:uid="{00000000-0005-0000-0000-000053E40000}"/>
    <cellStyle name="Comma 7 2 3 7" xfId="21048" xr:uid="{00000000-0005-0000-0000-000054E40000}"/>
    <cellStyle name="Comma 7 2 3 7 2" xfId="52431" xr:uid="{00000000-0005-0000-0000-000055E40000}"/>
    <cellStyle name="Comma 7 2 3 8" xfId="28930" xr:uid="{00000000-0005-0000-0000-000056E40000}"/>
    <cellStyle name="Comma 7 2 3 8 2" xfId="60312" xr:uid="{00000000-0005-0000-0000-000057E40000}"/>
    <cellStyle name="Comma 7 2 3 9" xfId="13272" xr:uid="{00000000-0005-0000-0000-000058E40000}"/>
    <cellStyle name="Comma 7 2 3 9 2" xfId="44658" xr:uid="{00000000-0005-0000-0000-000059E40000}"/>
    <cellStyle name="Comma 7 2 4" xfId="2500" xr:uid="{00000000-0005-0000-0000-00005AE40000}"/>
    <cellStyle name="Comma 7 2 4 10" xfId="34215" xr:uid="{00000000-0005-0000-0000-00005BE40000}"/>
    <cellStyle name="Comma 7 2 4 2" xfId="2501" xr:uid="{00000000-0005-0000-0000-00005CE40000}"/>
    <cellStyle name="Comma 7 2 4 2 2" xfId="2502" xr:uid="{00000000-0005-0000-0000-00005DE40000}"/>
    <cellStyle name="Comma 7 2 4 2 2 2" xfId="5202" xr:uid="{00000000-0005-0000-0000-00005EE40000}"/>
    <cellStyle name="Comma 7 2 4 2 2 2 2" xfId="10563" xr:uid="{00000000-0005-0000-0000-00005FE40000}"/>
    <cellStyle name="Comma 7 2 4 2 2 2 2 2" xfId="23682" xr:uid="{00000000-0005-0000-0000-000060E40000}"/>
    <cellStyle name="Comma 7 2 4 2 2 2 2 2 2" xfId="55065" xr:uid="{00000000-0005-0000-0000-000061E40000}"/>
    <cellStyle name="Comma 7 2 4 2 2 2 2 3" xfId="42111" xr:uid="{00000000-0005-0000-0000-000062E40000}"/>
    <cellStyle name="Comma 7 2 4 2 2 2 3" xfId="31564" xr:uid="{00000000-0005-0000-0000-000063E40000}"/>
    <cellStyle name="Comma 7 2 4 2 2 2 3 2" xfId="62946" xr:uid="{00000000-0005-0000-0000-000064E40000}"/>
    <cellStyle name="Comma 7 2 4 2 2 2 4" xfId="15907" xr:uid="{00000000-0005-0000-0000-000065E40000}"/>
    <cellStyle name="Comma 7 2 4 2 2 2 4 2" xfId="47292" xr:uid="{00000000-0005-0000-0000-000066E40000}"/>
    <cellStyle name="Comma 7 2 4 2 2 2 5" xfId="36847" xr:uid="{00000000-0005-0000-0000-000067E40000}"/>
    <cellStyle name="Comma 7 2 4 2 2 3" xfId="7905" xr:uid="{00000000-0005-0000-0000-000068E40000}"/>
    <cellStyle name="Comma 7 2 4 2 2 3 2" xfId="26309" xr:uid="{00000000-0005-0000-0000-000069E40000}"/>
    <cellStyle name="Comma 7 2 4 2 2 3 2 2" xfId="57692" xr:uid="{00000000-0005-0000-0000-00006AE40000}"/>
    <cellStyle name="Comma 7 2 4 2 2 3 3" xfId="18536" xr:uid="{00000000-0005-0000-0000-00006BE40000}"/>
    <cellStyle name="Comma 7 2 4 2 2 3 3 2" xfId="49919" xr:uid="{00000000-0005-0000-0000-00006CE40000}"/>
    <cellStyle name="Comma 7 2 4 2 2 3 4" xfId="39479" xr:uid="{00000000-0005-0000-0000-00006DE40000}"/>
    <cellStyle name="Comma 7 2 4 2 2 4" xfId="21055" xr:uid="{00000000-0005-0000-0000-00006EE40000}"/>
    <cellStyle name="Comma 7 2 4 2 2 4 2" xfId="52438" xr:uid="{00000000-0005-0000-0000-00006FE40000}"/>
    <cellStyle name="Comma 7 2 4 2 2 5" xfId="28937" xr:uid="{00000000-0005-0000-0000-000070E40000}"/>
    <cellStyle name="Comma 7 2 4 2 2 5 2" xfId="60319" xr:uid="{00000000-0005-0000-0000-000071E40000}"/>
    <cellStyle name="Comma 7 2 4 2 2 6" xfId="13279" xr:uid="{00000000-0005-0000-0000-000072E40000}"/>
    <cellStyle name="Comma 7 2 4 2 2 6 2" xfId="44665" xr:uid="{00000000-0005-0000-0000-000073E40000}"/>
    <cellStyle name="Comma 7 2 4 2 2 7" xfId="34217" xr:uid="{00000000-0005-0000-0000-000074E40000}"/>
    <cellStyle name="Comma 7 2 4 2 3" xfId="5201" xr:uid="{00000000-0005-0000-0000-000075E40000}"/>
    <cellStyle name="Comma 7 2 4 2 3 2" xfId="10562" xr:uid="{00000000-0005-0000-0000-000076E40000}"/>
    <cellStyle name="Comma 7 2 4 2 3 2 2" xfId="23681" xr:uid="{00000000-0005-0000-0000-000077E40000}"/>
    <cellStyle name="Comma 7 2 4 2 3 2 2 2" xfId="55064" xr:uid="{00000000-0005-0000-0000-000078E40000}"/>
    <cellStyle name="Comma 7 2 4 2 3 2 3" xfId="42110" xr:uid="{00000000-0005-0000-0000-000079E40000}"/>
    <cellStyle name="Comma 7 2 4 2 3 3" xfId="31563" xr:uid="{00000000-0005-0000-0000-00007AE40000}"/>
    <cellStyle name="Comma 7 2 4 2 3 3 2" xfId="62945" xr:uid="{00000000-0005-0000-0000-00007BE40000}"/>
    <cellStyle name="Comma 7 2 4 2 3 4" xfId="15906" xr:uid="{00000000-0005-0000-0000-00007CE40000}"/>
    <cellStyle name="Comma 7 2 4 2 3 4 2" xfId="47291" xr:uid="{00000000-0005-0000-0000-00007DE40000}"/>
    <cellStyle name="Comma 7 2 4 2 3 5" xfId="36846" xr:uid="{00000000-0005-0000-0000-00007EE40000}"/>
    <cellStyle name="Comma 7 2 4 2 4" xfId="7904" xr:uid="{00000000-0005-0000-0000-00007FE40000}"/>
    <cellStyle name="Comma 7 2 4 2 4 2" xfId="26308" xr:uid="{00000000-0005-0000-0000-000080E40000}"/>
    <cellStyle name="Comma 7 2 4 2 4 2 2" xfId="57691" xr:uid="{00000000-0005-0000-0000-000081E40000}"/>
    <cellStyle name="Comma 7 2 4 2 4 3" xfId="18535" xr:uid="{00000000-0005-0000-0000-000082E40000}"/>
    <cellStyle name="Comma 7 2 4 2 4 3 2" xfId="49918" xr:uid="{00000000-0005-0000-0000-000083E40000}"/>
    <cellStyle name="Comma 7 2 4 2 4 4" xfId="39478" xr:uid="{00000000-0005-0000-0000-000084E40000}"/>
    <cellStyle name="Comma 7 2 4 2 5" xfId="21054" xr:uid="{00000000-0005-0000-0000-000085E40000}"/>
    <cellStyle name="Comma 7 2 4 2 5 2" xfId="52437" xr:uid="{00000000-0005-0000-0000-000086E40000}"/>
    <cellStyle name="Comma 7 2 4 2 6" xfId="28936" xr:uid="{00000000-0005-0000-0000-000087E40000}"/>
    <cellStyle name="Comma 7 2 4 2 6 2" xfId="60318" xr:uid="{00000000-0005-0000-0000-000088E40000}"/>
    <cellStyle name="Comma 7 2 4 2 7" xfId="13278" xr:uid="{00000000-0005-0000-0000-000089E40000}"/>
    <cellStyle name="Comma 7 2 4 2 7 2" xfId="44664" xr:uid="{00000000-0005-0000-0000-00008AE40000}"/>
    <cellStyle name="Comma 7 2 4 2 8" xfId="34216" xr:uid="{00000000-0005-0000-0000-00008BE40000}"/>
    <cellStyle name="Comma 7 2 4 3" xfId="2503" xr:uid="{00000000-0005-0000-0000-00008CE40000}"/>
    <cellStyle name="Comma 7 2 4 3 2" xfId="5203" xr:uid="{00000000-0005-0000-0000-00008DE40000}"/>
    <cellStyle name="Comma 7 2 4 3 2 2" xfId="10564" xr:uid="{00000000-0005-0000-0000-00008EE40000}"/>
    <cellStyle name="Comma 7 2 4 3 2 2 2" xfId="23683" xr:uid="{00000000-0005-0000-0000-00008FE40000}"/>
    <cellStyle name="Comma 7 2 4 3 2 2 2 2" xfId="55066" xr:uid="{00000000-0005-0000-0000-000090E40000}"/>
    <cellStyle name="Comma 7 2 4 3 2 2 3" xfId="42112" xr:uid="{00000000-0005-0000-0000-000091E40000}"/>
    <cellStyle name="Comma 7 2 4 3 2 3" xfId="31565" xr:uid="{00000000-0005-0000-0000-000092E40000}"/>
    <cellStyle name="Comma 7 2 4 3 2 3 2" xfId="62947" xr:uid="{00000000-0005-0000-0000-000093E40000}"/>
    <cellStyle name="Comma 7 2 4 3 2 4" xfId="15908" xr:uid="{00000000-0005-0000-0000-000094E40000}"/>
    <cellStyle name="Comma 7 2 4 3 2 4 2" xfId="47293" xr:uid="{00000000-0005-0000-0000-000095E40000}"/>
    <cellStyle name="Comma 7 2 4 3 2 5" xfId="36848" xr:uid="{00000000-0005-0000-0000-000096E40000}"/>
    <cellStyle name="Comma 7 2 4 3 3" xfId="7906" xr:uid="{00000000-0005-0000-0000-000097E40000}"/>
    <cellStyle name="Comma 7 2 4 3 3 2" xfId="26310" xr:uid="{00000000-0005-0000-0000-000098E40000}"/>
    <cellStyle name="Comma 7 2 4 3 3 2 2" xfId="57693" xr:uid="{00000000-0005-0000-0000-000099E40000}"/>
    <cellStyle name="Comma 7 2 4 3 3 3" xfId="18537" xr:uid="{00000000-0005-0000-0000-00009AE40000}"/>
    <cellStyle name="Comma 7 2 4 3 3 3 2" xfId="49920" xr:uid="{00000000-0005-0000-0000-00009BE40000}"/>
    <cellStyle name="Comma 7 2 4 3 3 4" xfId="39480" xr:uid="{00000000-0005-0000-0000-00009CE40000}"/>
    <cellStyle name="Comma 7 2 4 3 4" xfId="21056" xr:uid="{00000000-0005-0000-0000-00009DE40000}"/>
    <cellStyle name="Comma 7 2 4 3 4 2" xfId="52439" xr:uid="{00000000-0005-0000-0000-00009EE40000}"/>
    <cellStyle name="Comma 7 2 4 3 5" xfId="28938" xr:uid="{00000000-0005-0000-0000-00009FE40000}"/>
    <cellStyle name="Comma 7 2 4 3 5 2" xfId="60320" xr:uid="{00000000-0005-0000-0000-0000A0E40000}"/>
    <cellStyle name="Comma 7 2 4 3 6" xfId="13280" xr:uid="{00000000-0005-0000-0000-0000A1E40000}"/>
    <cellStyle name="Comma 7 2 4 3 6 2" xfId="44666" xr:uid="{00000000-0005-0000-0000-0000A2E40000}"/>
    <cellStyle name="Comma 7 2 4 3 7" xfId="34218" xr:uid="{00000000-0005-0000-0000-0000A3E40000}"/>
    <cellStyle name="Comma 7 2 4 4" xfId="2504" xr:uid="{00000000-0005-0000-0000-0000A4E40000}"/>
    <cellStyle name="Comma 7 2 4 4 2" xfId="5204" xr:uid="{00000000-0005-0000-0000-0000A5E40000}"/>
    <cellStyle name="Comma 7 2 4 4 2 2" xfId="10565" xr:uid="{00000000-0005-0000-0000-0000A6E40000}"/>
    <cellStyle name="Comma 7 2 4 4 2 2 2" xfId="23684" xr:uid="{00000000-0005-0000-0000-0000A7E40000}"/>
    <cellStyle name="Comma 7 2 4 4 2 2 2 2" xfId="55067" xr:uid="{00000000-0005-0000-0000-0000A8E40000}"/>
    <cellStyle name="Comma 7 2 4 4 2 2 3" xfId="42113" xr:uid="{00000000-0005-0000-0000-0000A9E40000}"/>
    <cellStyle name="Comma 7 2 4 4 2 3" xfId="31566" xr:uid="{00000000-0005-0000-0000-0000AAE40000}"/>
    <cellStyle name="Comma 7 2 4 4 2 3 2" xfId="62948" xr:uid="{00000000-0005-0000-0000-0000ABE40000}"/>
    <cellStyle name="Comma 7 2 4 4 2 4" xfId="15909" xr:uid="{00000000-0005-0000-0000-0000ACE40000}"/>
    <cellStyle name="Comma 7 2 4 4 2 4 2" xfId="47294" xr:uid="{00000000-0005-0000-0000-0000ADE40000}"/>
    <cellStyle name="Comma 7 2 4 4 2 5" xfId="36849" xr:uid="{00000000-0005-0000-0000-0000AEE40000}"/>
    <cellStyle name="Comma 7 2 4 4 3" xfId="7907" xr:uid="{00000000-0005-0000-0000-0000AFE40000}"/>
    <cellStyle name="Comma 7 2 4 4 3 2" xfId="26311" xr:uid="{00000000-0005-0000-0000-0000B0E40000}"/>
    <cellStyle name="Comma 7 2 4 4 3 2 2" xfId="57694" xr:uid="{00000000-0005-0000-0000-0000B1E40000}"/>
    <cellStyle name="Comma 7 2 4 4 3 3" xfId="18538" xr:uid="{00000000-0005-0000-0000-0000B2E40000}"/>
    <cellStyle name="Comma 7 2 4 4 3 3 2" xfId="49921" xr:uid="{00000000-0005-0000-0000-0000B3E40000}"/>
    <cellStyle name="Comma 7 2 4 4 3 4" xfId="39481" xr:uid="{00000000-0005-0000-0000-0000B4E40000}"/>
    <cellStyle name="Comma 7 2 4 4 4" xfId="21057" xr:uid="{00000000-0005-0000-0000-0000B5E40000}"/>
    <cellStyle name="Comma 7 2 4 4 4 2" xfId="52440" xr:uid="{00000000-0005-0000-0000-0000B6E40000}"/>
    <cellStyle name="Comma 7 2 4 4 5" xfId="28939" xr:uid="{00000000-0005-0000-0000-0000B7E40000}"/>
    <cellStyle name="Comma 7 2 4 4 5 2" xfId="60321" xr:uid="{00000000-0005-0000-0000-0000B8E40000}"/>
    <cellStyle name="Comma 7 2 4 4 6" xfId="13281" xr:uid="{00000000-0005-0000-0000-0000B9E40000}"/>
    <cellStyle name="Comma 7 2 4 4 6 2" xfId="44667" xr:uid="{00000000-0005-0000-0000-0000BAE40000}"/>
    <cellStyle name="Comma 7 2 4 4 7" xfId="34219" xr:uid="{00000000-0005-0000-0000-0000BBE40000}"/>
    <cellStyle name="Comma 7 2 4 5" xfId="5200" xr:uid="{00000000-0005-0000-0000-0000BCE40000}"/>
    <cellStyle name="Comma 7 2 4 5 2" xfId="10561" xr:uid="{00000000-0005-0000-0000-0000BDE40000}"/>
    <cellStyle name="Comma 7 2 4 5 2 2" xfId="23680" xr:uid="{00000000-0005-0000-0000-0000BEE40000}"/>
    <cellStyle name="Comma 7 2 4 5 2 2 2" xfId="55063" xr:uid="{00000000-0005-0000-0000-0000BFE40000}"/>
    <cellStyle name="Comma 7 2 4 5 2 3" xfId="42109" xr:uid="{00000000-0005-0000-0000-0000C0E40000}"/>
    <cellStyle name="Comma 7 2 4 5 3" xfId="31562" xr:uid="{00000000-0005-0000-0000-0000C1E40000}"/>
    <cellStyle name="Comma 7 2 4 5 3 2" xfId="62944" xr:uid="{00000000-0005-0000-0000-0000C2E40000}"/>
    <cellStyle name="Comma 7 2 4 5 4" xfId="15905" xr:uid="{00000000-0005-0000-0000-0000C3E40000}"/>
    <cellStyle name="Comma 7 2 4 5 4 2" xfId="47290" xr:uid="{00000000-0005-0000-0000-0000C4E40000}"/>
    <cellStyle name="Comma 7 2 4 5 5" xfId="36845" xr:uid="{00000000-0005-0000-0000-0000C5E40000}"/>
    <cellStyle name="Comma 7 2 4 6" xfId="7903" xr:uid="{00000000-0005-0000-0000-0000C6E40000}"/>
    <cellStyle name="Comma 7 2 4 6 2" xfId="26307" xr:uid="{00000000-0005-0000-0000-0000C7E40000}"/>
    <cellStyle name="Comma 7 2 4 6 2 2" xfId="57690" xr:uid="{00000000-0005-0000-0000-0000C8E40000}"/>
    <cellStyle name="Comma 7 2 4 6 3" xfId="18534" xr:uid="{00000000-0005-0000-0000-0000C9E40000}"/>
    <cellStyle name="Comma 7 2 4 6 3 2" xfId="49917" xr:uid="{00000000-0005-0000-0000-0000CAE40000}"/>
    <cellStyle name="Comma 7 2 4 6 4" xfId="39477" xr:uid="{00000000-0005-0000-0000-0000CBE40000}"/>
    <cellStyle name="Comma 7 2 4 7" xfId="21053" xr:uid="{00000000-0005-0000-0000-0000CCE40000}"/>
    <cellStyle name="Comma 7 2 4 7 2" xfId="52436" xr:uid="{00000000-0005-0000-0000-0000CDE40000}"/>
    <cellStyle name="Comma 7 2 4 8" xfId="28935" xr:uid="{00000000-0005-0000-0000-0000CEE40000}"/>
    <cellStyle name="Comma 7 2 4 8 2" xfId="60317" xr:uid="{00000000-0005-0000-0000-0000CFE40000}"/>
    <cellStyle name="Comma 7 2 4 9" xfId="13277" xr:uid="{00000000-0005-0000-0000-0000D0E40000}"/>
    <cellStyle name="Comma 7 2 4 9 2" xfId="44663" xr:uid="{00000000-0005-0000-0000-0000D1E40000}"/>
    <cellStyle name="Comma 7 2 5" xfId="2505" xr:uid="{00000000-0005-0000-0000-0000D2E40000}"/>
    <cellStyle name="Comma 7 2 5 10" xfId="34220" xr:uid="{00000000-0005-0000-0000-0000D3E40000}"/>
    <cellStyle name="Comma 7 2 5 2" xfId="2506" xr:uid="{00000000-0005-0000-0000-0000D4E40000}"/>
    <cellStyle name="Comma 7 2 5 2 2" xfId="2507" xr:uid="{00000000-0005-0000-0000-0000D5E40000}"/>
    <cellStyle name="Comma 7 2 5 2 2 2" xfId="5207" xr:uid="{00000000-0005-0000-0000-0000D6E40000}"/>
    <cellStyle name="Comma 7 2 5 2 2 2 2" xfId="10568" xr:uid="{00000000-0005-0000-0000-0000D7E40000}"/>
    <cellStyle name="Comma 7 2 5 2 2 2 2 2" xfId="23687" xr:uid="{00000000-0005-0000-0000-0000D8E40000}"/>
    <cellStyle name="Comma 7 2 5 2 2 2 2 2 2" xfId="55070" xr:uid="{00000000-0005-0000-0000-0000D9E40000}"/>
    <cellStyle name="Comma 7 2 5 2 2 2 2 3" xfId="42116" xr:uid="{00000000-0005-0000-0000-0000DAE40000}"/>
    <cellStyle name="Comma 7 2 5 2 2 2 3" xfId="31569" xr:uid="{00000000-0005-0000-0000-0000DBE40000}"/>
    <cellStyle name="Comma 7 2 5 2 2 2 3 2" xfId="62951" xr:uid="{00000000-0005-0000-0000-0000DCE40000}"/>
    <cellStyle name="Comma 7 2 5 2 2 2 4" xfId="15912" xr:uid="{00000000-0005-0000-0000-0000DDE40000}"/>
    <cellStyle name="Comma 7 2 5 2 2 2 4 2" xfId="47297" xr:uid="{00000000-0005-0000-0000-0000DEE40000}"/>
    <cellStyle name="Comma 7 2 5 2 2 2 5" xfId="36852" xr:uid="{00000000-0005-0000-0000-0000DFE40000}"/>
    <cellStyle name="Comma 7 2 5 2 2 3" xfId="7910" xr:uid="{00000000-0005-0000-0000-0000E0E40000}"/>
    <cellStyle name="Comma 7 2 5 2 2 3 2" xfId="26314" xr:uid="{00000000-0005-0000-0000-0000E1E40000}"/>
    <cellStyle name="Comma 7 2 5 2 2 3 2 2" xfId="57697" xr:uid="{00000000-0005-0000-0000-0000E2E40000}"/>
    <cellStyle name="Comma 7 2 5 2 2 3 3" xfId="18541" xr:uid="{00000000-0005-0000-0000-0000E3E40000}"/>
    <cellStyle name="Comma 7 2 5 2 2 3 3 2" xfId="49924" xr:uid="{00000000-0005-0000-0000-0000E4E40000}"/>
    <cellStyle name="Comma 7 2 5 2 2 3 4" xfId="39484" xr:uid="{00000000-0005-0000-0000-0000E5E40000}"/>
    <cellStyle name="Comma 7 2 5 2 2 4" xfId="21060" xr:uid="{00000000-0005-0000-0000-0000E6E40000}"/>
    <cellStyle name="Comma 7 2 5 2 2 4 2" xfId="52443" xr:uid="{00000000-0005-0000-0000-0000E7E40000}"/>
    <cellStyle name="Comma 7 2 5 2 2 5" xfId="28942" xr:uid="{00000000-0005-0000-0000-0000E8E40000}"/>
    <cellStyle name="Comma 7 2 5 2 2 5 2" xfId="60324" xr:uid="{00000000-0005-0000-0000-0000E9E40000}"/>
    <cellStyle name="Comma 7 2 5 2 2 6" xfId="13284" xr:uid="{00000000-0005-0000-0000-0000EAE40000}"/>
    <cellStyle name="Comma 7 2 5 2 2 6 2" xfId="44670" xr:uid="{00000000-0005-0000-0000-0000EBE40000}"/>
    <cellStyle name="Comma 7 2 5 2 2 7" xfId="34222" xr:uid="{00000000-0005-0000-0000-0000ECE40000}"/>
    <cellStyle name="Comma 7 2 5 2 3" xfId="5206" xr:uid="{00000000-0005-0000-0000-0000EDE40000}"/>
    <cellStyle name="Comma 7 2 5 2 3 2" xfId="10567" xr:uid="{00000000-0005-0000-0000-0000EEE40000}"/>
    <cellStyle name="Comma 7 2 5 2 3 2 2" xfId="23686" xr:uid="{00000000-0005-0000-0000-0000EFE40000}"/>
    <cellStyle name="Comma 7 2 5 2 3 2 2 2" xfId="55069" xr:uid="{00000000-0005-0000-0000-0000F0E40000}"/>
    <cellStyle name="Comma 7 2 5 2 3 2 3" xfId="42115" xr:uid="{00000000-0005-0000-0000-0000F1E40000}"/>
    <cellStyle name="Comma 7 2 5 2 3 3" xfId="31568" xr:uid="{00000000-0005-0000-0000-0000F2E40000}"/>
    <cellStyle name="Comma 7 2 5 2 3 3 2" xfId="62950" xr:uid="{00000000-0005-0000-0000-0000F3E40000}"/>
    <cellStyle name="Comma 7 2 5 2 3 4" xfId="15911" xr:uid="{00000000-0005-0000-0000-0000F4E40000}"/>
    <cellStyle name="Comma 7 2 5 2 3 4 2" xfId="47296" xr:uid="{00000000-0005-0000-0000-0000F5E40000}"/>
    <cellStyle name="Comma 7 2 5 2 3 5" xfId="36851" xr:uid="{00000000-0005-0000-0000-0000F6E40000}"/>
    <cellStyle name="Comma 7 2 5 2 4" xfId="7909" xr:uid="{00000000-0005-0000-0000-0000F7E40000}"/>
    <cellStyle name="Comma 7 2 5 2 4 2" xfId="26313" xr:uid="{00000000-0005-0000-0000-0000F8E40000}"/>
    <cellStyle name="Comma 7 2 5 2 4 2 2" xfId="57696" xr:uid="{00000000-0005-0000-0000-0000F9E40000}"/>
    <cellStyle name="Comma 7 2 5 2 4 3" xfId="18540" xr:uid="{00000000-0005-0000-0000-0000FAE40000}"/>
    <cellStyle name="Comma 7 2 5 2 4 3 2" xfId="49923" xr:uid="{00000000-0005-0000-0000-0000FBE40000}"/>
    <cellStyle name="Comma 7 2 5 2 4 4" xfId="39483" xr:uid="{00000000-0005-0000-0000-0000FCE40000}"/>
    <cellStyle name="Comma 7 2 5 2 5" xfId="21059" xr:uid="{00000000-0005-0000-0000-0000FDE40000}"/>
    <cellStyle name="Comma 7 2 5 2 5 2" xfId="52442" xr:uid="{00000000-0005-0000-0000-0000FEE40000}"/>
    <cellStyle name="Comma 7 2 5 2 6" xfId="28941" xr:uid="{00000000-0005-0000-0000-0000FFE40000}"/>
    <cellStyle name="Comma 7 2 5 2 6 2" xfId="60323" xr:uid="{00000000-0005-0000-0000-000000E50000}"/>
    <cellStyle name="Comma 7 2 5 2 7" xfId="13283" xr:uid="{00000000-0005-0000-0000-000001E50000}"/>
    <cellStyle name="Comma 7 2 5 2 7 2" xfId="44669" xr:uid="{00000000-0005-0000-0000-000002E50000}"/>
    <cellStyle name="Comma 7 2 5 2 8" xfId="34221" xr:uid="{00000000-0005-0000-0000-000003E50000}"/>
    <cellStyle name="Comma 7 2 5 3" xfId="2508" xr:uid="{00000000-0005-0000-0000-000004E50000}"/>
    <cellStyle name="Comma 7 2 5 3 2" xfId="5208" xr:uid="{00000000-0005-0000-0000-000005E50000}"/>
    <cellStyle name="Comma 7 2 5 3 2 2" xfId="10569" xr:uid="{00000000-0005-0000-0000-000006E50000}"/>
    <cellStyle name="Comma 7 2 5 3 2 2 2" xfId="23688" xr:uid="{00000000-0005-0000-0000-000007E50000}"/>
    <cellStyle name="Comma 7 2 5 3 2 2 2 2" xfId="55071" xr:uid="{00000000-0005-0000-0000-000008E50000}"/>
    <cellStyle name="Comma 7 2 5 3 2 2 3" xfId="42117" xr:uid="{00000000-0005-0000-0000-000009E50000}"/>
    <cellStyle name="Comma 7 2 5 3 2 3" xfId="31570" xr:uid="{00000000-0005-0000-0000-00000AE50000}"/>
    <cellStyle name="Comma 7 2 5 3 2 3 2" xfId="62952" xr:uid="{00000000-0005-0000-0000-00000BE50000}"/>
    <cellStyle name="Comma 7 2 5 3 2 4" xfId="15913" xr:uid="{00000000-0005-0000-0000-00000CE50000}"/>
    <cellStyle name="Comma 7 2 5 3 2 4 2" xfId="47298" xr:uid="{00000000-0005-0000-0000-00000DE50000}"/>
    <cellStyle name="Comma 7 2 5 3 2 5" xfId="36853" xr:uid="{00000000-0005-0000-0000-00000EE50000}"/>
    <cellStyle name="Comma 7 2 5 3 3" xfId="7911" xr:uid="{00000000-0005-0000-0000-00000FE50000}"/>
    <cellStyle name="Comma 7 2 5 3 3 2" xfId="26315" xr:uid="{00000000-0005-0000-0000-000010E50000}"/>
    <cellStyle name="Comma 7 2 5 3 3 2 2" xfId="57698" xr:uid="{00000000-0005-0000-0000-000011E50000}"/>
    <cellStyle name="Comma 7 2 5 3 3 3" xfId="18542" xr:uid="{00000000-0005-0000-0000-000012E50000}"/>
    <cellStyle name="Comma 7 2 5 3 3 3 2" xfId="49925" xr:uid="{00000000-0005-0000-0000-000013E50000}"/>
    <cellStyle name="Comma 7 2 5 3 3 4" xfId="39485" xr:uid="{00000000-0005-0000-0000-000014E50000}"/>
    <cellStyle name="Comma 7 2 5 3 4" xfId="21061" xr:uid="{00000000-0005-0000-0000-000015E50000}"/>
    <cellStyle name="Comma 7 2 5 3 4 2" xfId="52444" xr:uid="{00000000-0005-0000-0000-000016E50000}"/>
    <cellStyle name="Comma 7 2 5 3 5" xfId="28943" xr:uid="{00000000-0005-0000-0000-000017E50000}"/>
    <cellStyle name="Comma 7 2 5 3 5 2" xfId="60325" xr:uid="{00000000-0005-0000-0000-000018E50000}"/>
    <cellStyle name="Comma 7 2 5 3 6" xfId="13285" xr:uid="{00000000-0005-0000-0000-000019E50000}"/>
    <cellStyle name="Comma 7 2 5 3 6 2" xfId="44671" xr:uid="{00000000-0005-0000-0000-00001AE50000}"/>
    <cellStyle name="Comma 7 2 5 3 7" xfId="34223" xr:uid="{00000000-0005-0000-0000-00001BE50000}"/>
    <cellStyle name="Comma 7 2 5 4" xfId="2509" xr:uid="{00000000-0005-0000-0000-00001CE50000}"/>
    <cellStyle name="Comma 7 2 5 4 2" xfId="5209" xr:uid="{00000000-0005-0000-0000-00001DE50000}"/>
    <cellStyle name="Comma 7 2 5 4 2 2" xfId="10570" xr:uid="{00000000-0005-0000-0000-00001EE50000}"/>
    <cellStyle name="Comma 7 2 5 4 2 2 2" xfId="23689" xr:uid="{00000000-0005-0000-0000-00001FE50000}"/>
    <cellStyle name="Comma 7 2 5 4 2 2 2 2" xfId="55072" xr:uid="{00000000-0005-0000-0000-000020E50000}"/>
    <cellStyle name="Comma 7 2 5 4 2 2 3" xfId="42118" xr:uid="{00000000-0005-0000-0000-000021E50000}"/>
    <cellStyle name="Comma 7 2 5 4 2 3" xfId="31571" xr:uid="{00000000-0005-0000-0000-000022E50000}"/>
    <cellStyle name="Comma 7 2 5 4 2 3 2" xfId="62953" xr:uid="{00000000-0005-0000-0000-000023E50000}"/>
    <cellStyle name="Comma 7 2 5 4 2 4" xfId="15914" xr:uid="{00000000-0005-0000-0000-000024E50000}"/>
    <cellStyle name="Comma 7 2 5 4 2 4 2" xfId="47299" xr:uid="{00000000-0005-0000-0000-000025E50000}"/>
    <cellStyle name="Comma 7 2 5 4 2 5" xfId="36854" xr:uid="{00000000-0005-0000-0000-000026E50000}"/>
    <cellStyle name="Comma 7 2 5 4 3" xfId="7912" xr:uid="{00000000-0005-0000-0000-000027E50000}"/>
    <cellStyle name="Comma 7 2 5 4 3 2" xfId="26316" xr:uid="{00000000-0005-0000-0000-000028E50000}"/>
    <cellStyle name="Comma 7 2 5 4 3 2 2" xfId="57699" xr:uid="{00000000-0005-0000-0000-000029E50000}"/>
    <cellStyle name="Comma 7 2 5 4 3 3" xfId="18543" xr:uid="{00000000-0005-0000-0000-00002AE50000}"/>
    <cellStyle name="Comma 7 2 5 4 3 3 2" xfId="49926" xr:uid="{00000000-0005-0000-0000-00002BE50000}"/>
    <cellStyle name="Comma 7 2 5 4 3 4" xfId="39486" xr:uid="{00000000-0005-0000-0000-00002CE50000}"/>
    <cellStyle name="Comma 7 2 5 4 4" xfId="21062" xr:uid="{00000000-0005-0000-0000-00002DE50000}"/>
    <cellStyle name="Comma 7 2 5 4 4 2" xfId="52445" xr:uid="{00000000-0005-0000-0000-00002EE50000}"/>
    <cellStyle name="Comma 7 2 5 4 5" xfId="28944" xr:uid="{00000000-0005-0000-0000-00002FE50000}"/>
    <cellStyle name="Comma 7 2 5 4 5 2" xfId="60326" xr:uid="{00000000-0005-0000-0000-000030E50000}"/>
    <cellStyle name="Comma 7 2 5 4 6" xfId="13286" xr:uid="{00000000-0005-0000-0000-000031E50000}"/>
    <cellStyle name="Comma 7 2 5 4 6 2" xfId="44672" xr:uid="{00000000-0005-0000-0000-000032E50000}"/>
    <cellStyle name="Comma 7 2 5 4 7" xfId="34224" xr:uid="{00000000-0005-0000-0000-000033E50000}"/>
    <cellStyle name="Comma 7 2 5 5" xfId="5205" xr:uid="{00000000-0005-0000-0000-000034E50000}"/>
    <cellStyle name="Comma 7 2 5 5 2" xfId="10566" xr:uid="{00000000-0005-0000-0000-000035E50000}"/>
    <cellStyle name="Comma 7 2 5 5 2 2" xfId="23685" xr:uid="{00000000-0005-0000-0000-000036E50000}"/>
    <cellStyle name="Comma 7 2 5 5 2 2 2" xfId="55068" xr:uid="{00000000-0005-0000-0000-000037E50000}"/>
    <cellStyle name="Comma 7 2 5 5 2 3" xfId="42114" xr:uid="{00000000-0005-0000-0000-000038E50000}"/>
    <cellStyle name="Comma 7 2 5 5 3" xfId="31567" xr:uid="{00000000-0005-0000-0000-000039E50000}"/>
    <cellStyle name="Comma 7 2 5 5 3 2" xfId="62949" xr:uid="{00000000-0005-0000-0000-00003AE50000}"/>
    <cellStyle name="Comma 7 2 5 5 4" xfId="15910" xr:uid="{00000000-0005-0000-0000-00003BE50000}"/>
    <cellStyle name="Comma 7 2 5 5 4 2" xfId="47295" xr:uid="{00000000-0005-0000-0000-00003CE50000}"/>
    <cellStyle name="Comma 7 2 5 5 5" xfId="36850" xr:uid="{00000000-0005-0000-0000-00003DE50000}"/>
    <cellStyle name="Comma 7 2 5 6" xfId="7908" xr:uid="{00000000-0005-0000-0000-00003EE50000}"/>
    <cellStyle name="Comma 7 2 5 6 2" xfId="26312" xr:uid="{00000000-0005-0000-0000-00003FE50000}"/>
    <cellStyle name="Comma 7 2 5 6 2 2" xfId="57695" xr:uid="{00000000-0005-0000-0000-000040E50000}"/>
    <cellStyle name="Comma 7 2 5 6 3" xfId="18539" xr:uid="{00000000-0005-0000-0000-000041E50000}"/>
    <cellStyle name="Comma 7 2 5 6 3 2" xfId="49922" xr:uid="{00000000-0005-0000-0000-000042E50000}"/>
    <cellStyle name="Comma 7 2 5 6 4" xfId="39482" xr:uid="{00000000-0005-0000-0000-000043E50000}"/>
    <cellStyle name="Comma 7 2 5 7" xfId="21058" xr:uid="{00000000-0005-0000-0000-000044E50000}"/>
    <cellStyle name="Comma 7 2 5 7 2" xfId="52441" xr:uid="{00000000-0005-0000-0000-000045E50000}"/>
    <cellStyle name="Comma 7 2 5 8" xfId="28940" xr:uid="{00000000-0005-0000-0000-000046E50000}"/>
    <cellStyle name="Comma 7 2 5 8 2" xfId="60322" xr:uid="{00000000-0005-0000-0000-000047E50000}"/>
    <cellStyle name="Comma 7 2 5 9" xfId="13282" xr:uid="{00000000-0005-0000-0000-000048E50000}"/>
    <cellStyle name="Comma 7 2 5 9 2" xfId="44668" xr:uid="{00000000-0005-0000-0000-000049E50000}"/>
    <cellStyle name="Comma 7 2 6" xfId="2510" xr:uid="{00000000-0005-0000-0000-00004AE50000}"/>
    <cellStyle name="Comma 7 2 6 10" xfId="34225" xr:uid="{00000000-0005-0000-0000-00004BE50000}"/>
    <cellStyle name="Comma 7 2 6 2" xfId="2511" xr:uid="{00000000-0005-0000-0000-00004CE50000}"/>
    <cellStyle name="Comma 7 2 6 2 2" xfId="2512" xr:uid="{00000000-0005-0000-0000-00004DE50000}"/>
    <cellStyle name="Comma 7 2 6 2 2 2" xfId="5212" xr:uid="{00000000-0005-0000-0000-00004EE50000}"/>
    <cellStyle name="Comma 7 2 6 2 2 2 2" xfId="10573" xr:uid="{00000000-0005-0000-0000-00004FE50000}"/>
    <cellStyle name="Comma 7 2 6 2 2 2 2 2" xfId="23692" xr:uid="{00000000-0005-0000-0000-000050E50000}"/>
    <cellStyle name="Comma 7 2 6 2 2 2 2 2 2" xfId="55075" xr:uid="{00000000-0005-0000-0000-000051E50000}"/>
    <cellStyle name="Comma 7 2 6 2 2 2 2 3" xfId="42121" xr:uid="{00000000-0005-0000-0000-000052E50000}"/>
    <cellStyle name="Comma 7 2 6 2 2 2 3" xfId="31574" xr:uid="{00000000-0005-0000-0000-000053E50000}"/>
    <cellStyle name="Comma 7 2 6 2 2 2 3 2" xfId="62956" xr:uid="{00000000-0005-0000-0000-000054E50000}"/>
    <cellStyle name="Comma 7 2 6 2 2 2 4" xfId="15917" xr:uid="{00000000-0005-0000-0000-000055E50000}"/>
    <cellStyle name="Comma 7 2 6 2 2 2 4 2" xfId="47302" xr:uid="{00000000-0005-0000-0000-000056E50000}"/>
    <cellStyle name="Comma 7 2 6 2 2 2 5" xfId="36857" xr:uid="{00000000-0005-0000-0000-000057E50000}"/>
    <cellStyle name="Comma 7 2 6 2 2 3" xfId="7915" xr:uid="{00000000-0005-0000-0000-000058E50000}"/>
    <cellStyle name="Comma 7 2 6 2 2 3 2" xfId="26319" xr:uid="{00000000-0005-0000-0000-000059E50000}"/>
    <cellStyle name="Comma 7 2 6 2 2 3 2 2" xfId="57702" xr:uid="{00000000-0005-0000-0000-00005AE50000}"/>
    <cellStyle name="Comma 7 2 6 2 2 3 3" xfId="18546" xr:uid="{00000000-0005-0000-0000-00005BE50000}"/>
    <cellStyle name="Comma 7 2 6 2 2 3 3 2" xfId="49929" xr:uid="{00000000-0005-0000-0000-00005CE50000}"/>
    <cellStyle name="Comma 7 2 6 2 2 3 4" xfId="39489" xr:uid="{00000000-0005-0000-0000-00005DE50000}"/>
    <cellStyle name="Comma 7 2 6 2 2 4" xfId="21065" xr:uid="{00000000-0005-0000-0000-00005EE50000}"/>
    <cellStyle name="Comma 7 2 6 2 2 4 2" xfId="52448" xr:uid="{00000000-0005-0000-0000-00005FE50000}"/>
    <cellStyle name="Comma 7 2 6 2 2 5" xfId="28947" xr:uid="{00000000-0005-0000-0000-000060E50000}"/>
    <cellStyle name="Comma 7 2 6 2 2 5 2" xfId="60329" xr:uid="{00000000-0005-0000-0000-000061E50000}"/>
    <cellStyle name="Comma 7 2 6 2 2 6" xfId="13289" xr:uid="{00000000-0005-0000-0000-000062E50000}"/>
    <cellStyle name="Comma 7 2 6 2 2 6 2" xfId="44675" xr:uid="{00000000-0005-0000-0000-000063E50000}"/>
    <cellStyle name="Comma 7 2 6 2 2 7" xfId="34227" xr:uid="{00000000-0005-0000-0000-000064E50000}"/>
    <cellStyle name="Comma 7 2 6 2 3" xfId="5211" xr:uid="{00000000-0005-0000-0000-000065E50000}"/>
    <cellStyle name="Comma 7 2 6 2 3 2" xfId="10572" xr:uid="{00000000-0005-0000-0000-000066E50000}"/>
    <cellStyle name="Comma 7 2 6 2 3 2 2" xfId="23691" xr:uid="{00000000-0005-0000-0000-000067E50000}"/>
    <cellStyle name="Comma 7 2 6 2 3 2 2 2" xfId="55074" xr:uid="{00000000-0005-0000-0000-000068E50000}"/>
    <cellStyle name="Comma 7 2 6 2 3 2 3" xfId="42120" xr:uid="{00000000-0005-0000-0000-000069E50000}"/>
    <cellStyle name="Comma 7 2 6 2 3 3" xfId="31573" xr:uid="{00000000-0005-0000-0000-00006AE50000}"/>
    <cellStyle name="Comma 7 2 6 2 3 3 2" xfId="62955" xr:uid="{00000000-0005-0000-0000-00006BE50000}"/>
    <cellStyle name="Comma 7 2 6 2 3 4" xfId="15916" xr:uid="{00000000-0005-0000-0000-00006CE50000}"/>
    <cellStyle name="Comma 7 2 6 2 3 4 2" xfId="47301" xr:uid="{00000000-0005-0000-0000-00006DE50000}"/>
    <cellStyle name="Comma 7 2 6 2 3 5" xfId="36856" xr:uid="{00000000-0005-0000-0000-00006EE50000}"/>
    <cellStyle name="Comma 7 2 6 2 4" xfId="7914" xr:uid="{00000000-0005-0000-0000-00006FE50000}"/>
    <cellStyle name="Comma 7 2 6 2 4 2" xfId="26318" xr:uid="{00000000-0005-0000-0000-000070E50000}"/>
    <cellStyle name="Comma 7 2 6 2 4 2 2" xfId="57701" xr:uid="{00000000-0005-0000-0000-000071E50000}"/>
    <cellStyle name="Comma 7 2 6 2 4 3" xfId="18545" xr:uid="{00000000-0005-0000-0000-000072E50000}"/>
    <cellStyle name="Comma 7 2 6 2 4 3 2" xfId="49928" xr:uid="{00000000-0005-0000-0000-000073E50000}"/>
    <cellStyle name="Comma 7 2 6 2 4 4" xfId="39488" xr:uid="{00000000-0005-0000-0000-000074E50000}"/>
    <cellStyle name="Comma 7 2 6 2 5" xfId="21064" xr:uid="{00000000-0005-0000-0000-000075E50000}"/>
    <cellStyle name="Comma 7 2 6 2 5 2" xfId="52447" xr:uid="{00000000-0005-0000-0000-000076E50000}"/>
    <cellStyle name="Comma 7 2 6 2 6" xfId="28946" xr:uid="{00000000-0005-0000-0000-000077E50000}"/>
    <cellStyle name="Comma 7 2 6 2 6 2" xfId="60328" xr:uid="{00000000-0005-0000-0000-000078E50000}"/>
    <cellStyle name="Comma 7 2 6 2 7" xfId="13288" xr:uid="{00000000-0005-0000-0000-000079E50000}"/>
    <cellStyle name="Comma 7 2 6 2 7 2" xfId="44674" xr:uid="{00000000-0005-0000-0000-00007AE50000}"/>
    <cellStyle name="Comma 7 2 6 2 8" xfId="34226" xr:uid="{00000000-0005-0000-0000-00007BE50000}"/>
    <cellStyle name="Comma 7 2 6 3" xfId="2513" xr:uid="{00000000-0005-0000-0000-00007CE50000}"/>
    <cellStyle name="Comma 7 2 6 3 2" xfId="5213" xr:uid="{00000000-0005-0000-0000-00007DE50000}"/>
    <cellStyle name="Comma 7 2 6 3 2 2" xfId="10574" xr:uid="{00000000-0005-0000-0000-00007EE50000}"/>
    <cellStyle name="Comma 7 2 6 3 2 2 2" xfId="23693" xr:uid="{00000000-0005-0000-0000-00007FE50000}"/>
    <cellStyle name="Comma 7 2 6 3 2 2 2 2" xfId="55076" xr:uid="{00000000-0005-0000-0000-000080E50000}"/>
    <cellStyle name="Comma 7 2 6 3 2 2 3" xfId="42122" xr:uid="{00000000-0005-0000-0000-000081E50000}"/>
    <cellStyle name="Comma 7 2 6 3 2 3" xfId="31575" xr:uid="{00000000-0005-0000-0000-000082E50000}"/>
    <cellStyle name="Comma 7 2 6 3 2 3 2" xfId="62957" xr:uid="{00000000-0005-0000-0000-000083E50000}"/>
    <cellStyle name="Comma 7 2 6 3 2 4" xfId="15918" xr:uid="{00000000-0005-0000-0000-000084E50000}"/>
    <cellStyle name="Comma 7 2 6 3 2 4 2" xfId="47303" xr:uid="{00000000-0005-0000-0000-000085E50000}"/>
    <cellStyle name="Comma 7 2 6 3 2 5" xfId="36858" xr:uid="{00000000-0005-0000-0000-000086E50000}"/>
    <cellStyle name="Comma 7 2 6 3 3" xfId="7916" xr:uid="{00000000-0005-0000-0000-000087E50000}"/>
    <cellStyle name="Comma 7 2 6 3 3 2" xfId="26320" xr:uid="{00000000-0005-0000-0000-000088E50000}"/>
    <cellStyle name="Comma 7 2 6 3 3 2 2" xfId="57703" xr:uid="{00000000-0005-0000-0000-000089E50000}"/>
    <cellStyle name="Comma 7 2 6 3 3 3" xfId="18547" xr:uid="{00000000-0005-0000-0000-00008AE50000}"/>
    <cellStyle name="Comma 7 2 6 3 3 3 2" xfId="49930" xr:uid="{00000000-0005-0000-0000-00008BE50000}"/>
    <cellStyle name="Comma 7 2 6 3 3 4" xfId="39490" xr:uid="{00000000-0005-0000-0000-00008CE50000}"/>
    <cellStyle name="Comma 7 2 6 3 4" xfId="21066" xr:uid="{00000000-0005-0000-0000-00008DE50000}"/>
    <cellStyle name="Comma 7 2 6 3 4 2" xfId="52449" xr:uid="{00000000-0005-0000-0000-00008EE50000}"/>
    <cellStyle name="Comma 7 2 6 3 5" xfId="28948" xr:uid="{00000000-0005-0000-0000-00008FE50000}"/>
    <cellStyle name="Comma 7 2 6 3 5 2" xfId="60330" xr:uid="{00000000-0005-0000-0000-000090E50000}"/>
    <cellStyle name="Comma 7 2 6 3 6" xfId="13290" xr:uid="{00000000-0005-0000-0000-000091E50000}"/>
    <cellStyle name="Comma 7 2 6 3 6 2" xfId="44676" xr:uid="{00000000-0005-0000-0000-000092E50000}"/>
    <cellStyle name="Comma 7 2 6 3 7" xfId="34228" xr:uid="{00000000-0005-0000-0000-000093E50000}"/>
    <cellStyle name="Comma 7 2 6 4" xfId="2514" xr:uid="{00000000-0005-0000-0000-000094E50000}"/>
    <cellStyle name="Comma 7 2 6 4 2" xfId="5214" xr:uid="{00000000-0005-0000-0000-000095E50000}"/>
    <cellStyle name="Comma 7 2 6 4 2 2" xfId="10575" xr:uid="{00000000-0005-0000-0000-000096E50000}"/>
    <cellStyle name="Comma 7 2 6 4 2 2 2" xfId="23694" xr:uid="{00000000-0005-0000-0000-000097E50000}"/>
    <cellStyle name="Comma 7 2 6 4 2 2 2 2" xfId="55077" xr:uid="{00000000-0005-0000-0000-000098E50000}"/>
    <cellStyle name="Comma 7 2 6 4 2 2 3" xfId="42123" xr:uid="{00000000-0005-0000-0000-000099E50000}"/>
    <cellStyle name="Comma 7 2 6 4 2 3" xfId="31576" xr:uid="{00000000-0005-0000-0000-00009AE50000}"/>
    <cellStyle name="Comma 7 2 6 4 2 3 2" xfId="62958" xr:uid="{00000000-0005-0000-0000-00009BE50000}"/>
    <cellStyle name="Comma 7 2 6 4 2 4" xfId="15919" xr:uid="{00000000-0005-0000-0000-00009CE50000}"/>
    <cellStyle name="Comma 7 2 6 4 2 4 2" xfId="47304" xr:uid="{00000000-0005-0000-0000-00009DE50000}"/>
    <cellStyle name="Comma 7 2 6 4 2 5" xfId="36859" xr:uid="{00000000-0005-0000-0000-00009EE50000}"/>
    <cellStyle name="Comma 7 2 6 4 3" xfId="7917" xr:uid="{00000000-0005-0000-0000-00009FE50000}"/>
    <cellStyle name="Comma 7 2 6 4 3 2" xfId="26321" xr:uid="{00000000-0005-0000-0000-0000A0E50000}"/>
    <cellStyle name="Comma 7 2 6 4 3 2 2" xfId="57704" xr:uid="{00000000-0005-0000-0000-0000A1E50000}"/>
    <cellStyle name="Comma 7 2 6 4 3 3" xfId="18548" xr:uid="{00000000-0005-0000-0000-0000A2E50000}"/>
    <cellStyle name="Comma 7 2 6 4 3 3 2" xfId="49931" xr:uid="{00000000-0005-0000-0000-0000A3E50000}"/>
    <cellStyle name="Comma 7 2 6 4 3 4" xfId="39491" xr:uid="{00000000-0005-0000-0000-0000A4E50000}"/>
    <cellStyle name="Comma 7 2 6 4 4" xfId="21067" xr:uid="{00000000-0005-0000-0000-0000A5E50000}"/>
    <cellStyle name="Comma 7 2 6 4 4 2" xfId="52450" xr:uid="{00000000-0005-0000-0000-0000A6E50000}"/>
    <cellStyle name="Comma 7 2 6 4 5" xfId="28949" xr:uid="{00000000-0005-0000-0000-0000A7E50000}"/>
    <cellStyle name="Comma 7 2 6 4 5 2" xfId="60331" xr:uid="{00000000-0005-0000-0000-0000A8E50000}"/>
    <cellStyle name="Comma 7 2 6 4 6" xfId="13291" xr:uid="{00000000-0005-0000-0000-0000A9E50000}"/>
    <cellStyle name="Comma 7 2 6 4 6 2" xfId="44677" xr:uid="{00000000-0005-0000-0000-0000AAE50000}"/>
    <cellStyle name="Comma 7 2 6 4 7" xfId="34229" xr:uid="{00000000-0005-0000-0000-0000ABE50000}"/>
    <cellStyle name="Comma 7 2 6 5" xfId="5210" xr:uid="{00000000-0005-0000-0000-0000ACE50000}"/>
    <cellStyle name="Comma 7 2 6 5 2" xfId="10571" xr:uid="{00000000-0005-0000-0000-0000ADE50000}"/>
    <cellStyle name="Comma 7 2 6 5 2 2" xfId="23690" xr:uid="{00000000-0005-0000-0000-0000AEE50000}"/>
    <cellStyle name="Comma 7 2 6 5 2 2 2" xfId="55073" xr:uid="{00000000-0005-0000-0000-0000AFE50000}"/>
    <cellStyle name="Comma 7 2 6 5 2 3" xfId="42119" xr:uid="{00000000-0005-0000-0000-0000B0E50000}"/>
    <cellStyle name="Comma 7 2 6 5 3" xfId="31572" xr:uid="{00000000-0005-0000-0000-0000B1E50000}"/>
    <cellStyle name="Comma 7 2 6 5 3 2" xfId="62954" xr:uid="{00000000-0005-0000-0000-0000B2E50000}"/>
    <cellStyle name="Comma 7 2 6 5 4" xfId="15915" xr:uid="{00000000-0005-0000-0000-0000B3E50000}"/>
    <cellStyle name="Comma 7 2 6 5 4 2" xfId="47300" xr:uid="{00000000-0005-0000-0000-0000B4E50000}"/>
    <cellStyle name="Comma 7 2 6 5 5" xfId="36855" xr:uid="{00000000-0005-0000-0000-0000B5E50000}"/>
    <cellStyle name="Comma 7 2 6 6" xfId="7913" xr:uid="{00000000-0005-0000-0000-0000B6E50000}"/>
    <cellStyle name="Comma 7 2 6 6 2" xfId="26317" xr:uid="{00000000-0005-0000-0000-0000B7E50000}"/>
    <cellStyle name="Comma 7 2 6 6 2 2" xfId="57700" xr:uid="{00000000-0005-0000-0000-0000B8E50000}"/>
    <cellStyle name="Comma 7 2 6 6 3" xfId="18544" xr:uid="{00000000-0005-0000-0000-0000B9E50000}"/>
    <cellStyle name="Comma 7 2 6 6 3 2" xfId="49927" xr:uid="{00000000-0005-0000-0000-0000BAE50000}"/>
    <cellStyle name="Comma 7 2 6 6 4" xfId="39487" xr:uid="{00000000-0005-0000-0000-0000BBE50000}"/>
    <cellStyle name="Comma 7 2 6 7" xfId="21063" xr:uid="{00000000-0005-0000-0000-0000BCE50000}"/>
    <cellStyle name="Comma 7 2 6 7 2" xfId="52446" xr:uid="{00000000-0005-0000-0000-0000BDE50000}"/>
    <cellStyle name="Comma 7 2 6 8" xfId="28945" xr:uid="{00000000-0005-0000-0000-0000BEE50000}"/>
    <cellStyle name="Comma 7 2 6 8 2" xfId="60327" xr:uid="{00000000-0005-0000-0000-0000BFE50000}"/>
    <cellStyle name="Comma 7 2 6 9" xfId="13287" xr:uid="{00000000-0005-0000-0000-0000C0E50000}"/>
    <cellStyle name="Comma 7 2 6 9 2" xfId="44673" xr:uid="{00000000-0005-0000-0000-0000C1E50000}"/>
    <cellStyle name="Comma 7 2 7" xfId="2515" xr:uid="{00000000-0005-0000-0000-0000C2E50000}"/>
    <cellStyle name="Comma 7 2 7 2" xfId="2516" xr:uid="{00000000-0005-0000-0000-0000C3E50000}"/>
    <cellStyle name="Comma 7 2 7 2 2" xfId="5216" xr:uid="{00000000-0005-0000-0000-0000C4E50000}"/>
    <cellStyle name="Comma 7 2 7 2 2 2" xfId="10577" xr:uid="{00000000-0005-0000-0000-0000C5E50000}"/>
    <cellStyle name="Comma 7 2 7 2 2 2 2" xfId="23696" xr:uid="{00000000-0005-0000-0000-0000C6E50000}"/>
    <cellStyle name="Comma 7 2 7 2 2 2 2 2" xfId="55079" xr:uid="{00000000-0005-0000-0000-0000C7E50000}"/>
    <cellStyle name="Comma 7 2 7 2 2 2 3" xfId="42125" xr:uid="{00000000-0005-0000-0000-0000C8E50000}"/>
    <cellStyle name="Comma 7 2 7 2 2 3" xfId="31578" xr:uid="{00000000-0005-0000-0000-0000C9E50000}"/>
    <cellStyle name="Comma 7 2 7 2 2 3 2" xfId="62960" xr:uid="{00000000-0005-0000-0000-0000CAE50000}"/>
    <cellStyle name="Comma 7 2 7 2 2 4" xfId="15921" xr:uid="{00000000-0005-0000-0000-0000CBE50000}"/>
    <cellStyle name="Comma 7 2 7 2 2 4 2" xfId="47306" xr:uid="{00000000-0005-0000-0000-0000CCE50000}"/>
    <cellStyle name="Comma 7 2 7 2 2 5" xfId="36861" xr:uid="{00000000-0005-0000-0000-0000CDE50000}"/>
    <cellStyle name="Comma 7 2 7 2 3" xfId="7919" xr:uid="{00000000-0005-0000-0000-0000CEE50000}"/>
    <cellStyle name="Comma 7 2 7 2 3 2" xfId="26323" xr:uid="{00000000-0005-0000-0000-0000CFE50000}"/>
    <cellStyle name="Comma 7 2 7 2 3 2 2" xfId="57706" xr:uid="{00000000-0005-0000-0000-0000D0E50000}"/>
    <cellStyle name="Comma 7 2 7 2 3 3" xfId="18550" xr:uid="{00000000-0005-0000-0000-0000D1E50000}"/>
    <cellStyle name="Comma 7 2 7 2 3 3 2" xfId="49933" xr:uid="{00000000-0005-0000-0000-0000D2E50000}"/>
    <cellStyle name="Comma 7 2 7 2 3 4" xfId="39493" xr:uid="{00000000-0005-0000-0000-0000D3E50000}"/>
    <cellStyle name="Comma 7 2 7 2 4" xfId="21069" xr:uid="{00000000-0005-0000-0000-0000D4E50000}"/>
    <cellStyle name="Comma 7 2 7 2 4 2" xfId="52452" xr:uid="{00000000-0005-0000-0000-0000D5E50000}"/>
    <cellStyle name="Comma 7 2 7 2 5" xfId="28951" xr:uid="{00000000-0005-0000-0000-0000D6E50000}"/>
    <cellStyle name="Comma 7 2 7 2 5 2" xfId="60333" xr:uid="{00000000-0005-0000-0000-0000D7E50000}"/>
    <cellStyle name="Comma 7 2 7 2 6" xfId="13293" xr:uid="{00000000-0005-0000-0000-0000D8E50000}"/>
    <cellStyle name="Comma 7 2 7 2 6 2" xfId="44679" xr:uid="{00000000-0005-0000-0000-0000D9E50000}"/>
    <cellStyle name="Comma 7 2 7 2 7" xfId="34231" xr:uid="{00000000-0005-0000-0000-0000DAE50000}"/>
    <cellStyle name="Comma 7 2 7 3" xfId="2517" xr:uid="{00000000-0005-0000-0000-0000DBE50000}"/>
    <cellStyle name="Comma 7 2 7 3 2" xfId="5217" xr:uid="{00000000-0005-0000-0000-0000DCE50000}"/>
    <cellStyle name="Comma 7 2 7 3 2 2" xfId="10578" xr:uid="{00000000-0005-0000-0000-0000DDE50000}"/>
    <cellStyle name="Comma 7 2 7 3 2 2 2" xfId="23697" xr:uid="{00000000-0005-0000-0000-0000DEE50000}"/>
    <cellStyle name="Comma 7 2 7 3 2 2 2 2" xfId="55080" xr:uid="{00000000-0005-0000-0000-0000DFE50000}"/>
    <cellStyle name="Comma 7 2 7 3 2 2 3" xfId="42126" xr:uid="{00000000-0005-0000-0000-0000E0E50000}"/>
    <cellStyle name="Comma 7 2 7 3 2 3" xfId="31579" xr:uid="{00000000-0005-0000-0000-0000E1E50000}"/>
    <cellStyle name="Comma 7 2 7 3 2 3 2" xfId="62961" xr:uid="{00000000-0005-0000-0000-0000E2E50000}"/>
    <cellStyle name="Comma 7 2 7 3 2 4" xfId="15922" xr:uid="{00000000-0005-0000-0000-0000E3E50000}"/>
    <cellStyle name="Comma 7 2 7 3 2 4 2" xfId="47307" xr:uid="{00000000-0005-0000-0000-0000E4E50000}"/>
    <cellStyle name="Comma 7 2 7 3 2 5" xfId="36862" xr:uid="{00000000-0005-0000-0000-0000E5E50000}"/>
    <cellStyle name="Comma 7 2 7 3 3" xfId="7920" xr:uid="{00000000-0005-0000-0000-0000E6E50000}"/>
    <cellStyle name="Comma 7 2 7 3 3 2" xfId="26324" xr:uid="{00000000-0005-0000-0000-0000E7E50000}"/>
    <cellStyle name="Comma 7 2 7 3 3 2 2" xfId="57707" xr:uid="{00000000-0005-0000-0000-0000E8E50000}"/>
    <cellStyle name="Comma 7 2 7 3 3 3" xfId="18551" xr:uid="{00000000-0005-0000-0000-0000E9E50000}"/>
    <cellStyle name="Comma 7 2 7 3 3 3 2" xfId="49934" xr:uid="{00000000-0005-0000-0000-0000EAE50000}"/>
    <cellStyle name="Comma 7 2 7 3 3 4" xfId="39494" xr:uid="{00000000-0005-0000-0000-0000EBE50000}"/>
    <cellStyle name="Comma 7 2 7 3 4" xfId="21070" xr:uid="{00000000-0005-0000-0000-0000ECE50000}"/>
    <cellStyle name="Comma 7 2 7 3 4 2" xfId="52453" xr:uid="{00000000-0005-0000-0000-0000EDE50000}"/>
    <cellStyle name="Comma 7 2 7 3 5" xfId="28952" xr:uid="{00000000-0005-0000-0000-0000EEE50000}"/>
    <cellStyle name="Comma 7 2 7 3 5 2" xfId="60334" xr:uid="{00000000-0005-0000-0000-0000EFE50000}"/>
    <cellStyle name="Comma 7 2 7 3 6" xfId="13294" xr:uid="{00000000-0005-0000-0000-0000F0E50000}"/>
    <cellStyle name="Comma 7 2 7 3 6 2" xfId="44680" xr:uid="{00000000-0005-0000-0000-0000F1E50000}"/>
    <cellStyle name="Comma 7 2 7 3 7" xfId="34232" xr:uid="{00000000-0005-0000-0000-0000F2E50000}"/>
    <cellStyle name="Comma 7 2 7 4" xfId="5215" xr:uid="{00000000-0005-0000-0000-0000F3E50000}"/>
    <cellStyle name="Comma 7 2 7 4 2" xfId="10576" xr:uid="{00000000-0005-0000-0000-0000F4E50000}"/>
    <cellStyle name="Comma 7 2 7 4 2 2" xfId="23695" xr:uid="{00000000-0005-0000-0000-0000F5E50000}"/>
    <cellStyle name="Comma 7 2 7 4 2 2 2" xfId="55078" xr:uid="{00000000-0005-0000-0000-0000F6E50000}"/>
    <cellStyle name="Comma 7 2 7 4 2 3" xfId="42124" xr:uid="{00000000-0005-0000-0000-0000F7E50000}"/>
    <cellStyle name="Comma 7 2 7 4 3" xfId="31577" xr:uid="{00000000-0005-0000-0000-0000F8E50000}"/>
    <cellStyle name="Comma 7 2 7 4 3 2" xfId="62959" xr:uid="{00000000-0005-0000-0000-0000F9E50000}"/>
    <cellStyle name="Comma 7 2 7 4 4" xfId="15920" xr:uid="{00000000-0005-0000-0000-0000FAE50000}"/>
    <cellStyle name="Comma 7 2 7 4 4 2" xfId="47305" xr:uid="{00000000-0005-0000-0000-0000FBE50000}"/>
    <cellStyle name="Comma 7 2 7 4 5" xfId="36860" xr:uid="{00000000-0005-0000-0000-0000FCE50000}"/>
    <cellStyle name="Comma 7 2 7 5" xfId="7918" xr:uid="{00000000-0005-0000-0000-0000FDE50000}"/>
    <cellStyle name="Comma 7 2 7 5 2" xfId="26322" xr:uid="{00000000-0005-0000-0000-0000FEE50000}"/>
    <cellStyle name="Comma 7 2 7 5 2 2" xfId="57705" xr:uid="{00000000-0005-0000-0000-0000FFE50000}"/>
    <cellStyle name="Comma 7 2 7 5 3" xfId="18549" xr:uid="{00000000-0005-0000-0000-000000E60000}"/>
    <cellStyle name="Comma 7 2 7 5 3 2" xfId="49932" xr:uid="{00000000-0005-0000-0000-000001E60000}"/>
    <cellStyle name="Comma 7 2 7 5 4" xfId="39492" xr:uid="{00000000-0005-0000-0000-000002E60000}"/>
    <cellStyle name="Comma 7 2 7 6" xfId="21068" xr:uid="{00000000-0005-0000-0000-000003E60000}"/>
    <cellStyle name="Comma 7 2 7 6 2" xfId="52451" xr:uid="{00000000-0005-0000-0000-000004E60000}"/>
    <cellStyle name="Comma 7 2 7 7" xfId="28950" xr:uid="{00000000-0005-0000-0000-000005E60000}"/>
    <cellStyle name="Comma 7 2 7 7 2" xfId="60332" xr:uid="{00000000-0005-0000-0000-000006E60000}"/>
    <cellStyle name="Comma 7 2 7 8" xfId="13292" xr:uid="{00000000-0005-0000-0000-000007E60000}"/>
    <cellStyle name="Comma 7 2 7 8 2" xfId="44678" xr:uid="{00000000-0005-0000-0000-000008E60000}"/>
    <cellStyle name="Comma 7 2 7 9" xfId="34230" xr:uid="{00000000-0005-0000-0000-000009E60000}"/>
    <cellStyle name="Comma 7 2 8" xfId="2518" xr:uid="{00000000-0005-0000-0000-00000AE60000}"/>
    <cellStyle name="Comma 7 2 8 2" xfId="2519" xr:uid="{00000000-0005-0000-0000-00000BE60000}"/>
    <cellStyle name="Comma 7 2 8 2 2" xfId="5219" xr:uid="{00000000-0005-0000-0000-00000CE60000}"/>
    <cellStyle name="Comma 7 2 8 2 2 2" xfId="10580" xr:uid="{00000000-0005-0000-0000-00000DE60000}"/>
    <cellStyle name="Comma 7 2 8 2 2 2 2" xfId="23699" xr:uid="{00000000-0005-0000-0000-00000EE60000}"/>
    <cellStyle name="Comma 7 2 8 2 2 2 2 2" xfId="55082" xr:uid="{00000000-0005-0000-0000-00000FE60000}"/>
    <cellStyle name="Comma 7 2 8 2 2 2 3" xfId="42128" xr:uid="{00000000-0005-0000-0000-000010E60000}"/>
    <cellStyle name="Comma 7 2 8 2 2 3" xfId="31581" xr:uid="{00000000-0005-0000-0000-000011E60000}"/>
    <cellStyle name="Comma 7 2 8 2 2 3 2" xfId="62963" xr:uid="{00000000-0005-0000-0000-000012E60000}"/>
    <cellStyle name="Comma 7 2 8 2 2 4" xfId="15924" xr:uid="{00000000-0005-0000-0000-000013E60000}"/>
    <cellStyle name="Comma 7 2 8 2 2 4 2" xfId="47309" xr:uid="{00000000-0005-0000-0000-000014E60000}"/>
    <cellStyle name="Comma 7 2 8 2 2 5" xfId="36864" xr:uid="{00000000-0005-0000-0000-000015E60000}"/>
    <cellStyle name="Comma 7 2 8 2 3" xfId="7922" xr:uid="{00000000-0005-0000-0000-000016E60000}"/>
    <cellStyle name="Comma 7 2 8 2 3 2" xfId="26326" xr:uid="{00000000-0005-0000-0000-000017E60000}"/>
    <cellStyle name="Comma 7 2 8 2 3 2 2" xfId="57709" xr:uid="{00000000-0005-0000-0000-000018E60000}"/>
    <cellStyle name="Comma 7 2 8 2 3 3" xfId="18553" xr:uid="{00000000-0005-0000-0000-000019E60000}"/>
    <cellStyle name="Comma 7 2 8 2 3 3 2" xfId="49936" xr:uid="{00000000-0005-0000-0000-00001AE60000}"/>
    <cellStyle name="Comma 7 2 8 2 3 4" xfId="39496" xr:uid="{00000000-0005-0000-0000-00001BE60000}"/>
    <cellStyle name="Comma 7 2 8 2 4" xfId="21072" xr:uid="{00000000-0005-0000-0000-00001CE60000}"/>
    <cellStyle name="Comma 7 2 8 2 4 2" xfId="52455" xr:uid="{00000000-0005-0000-0000-00001DE60000}"/>
    <cellStyle name="Comma 7 2 8 2 5" xfId="28954" xr:uid="{00000000-0005-0000-0000-00001EE60000}"/>
    <cellStyle name="Comma 7 2 8 2 5 2" xfId="60336" xr:uid="{00000000-0005-0000-0000-00001FE60000}"/>
    <cellStyle name="Comma 7 2 8 2 6" xfId="13296" xr:uid="{00000000-0005-0000-0000-000020E60000}"/>
    <cellStyle name="Comma 7 2 8 2 6 2" xfId="44682" xr:uid="{00000000-0005-0000-0000-000021E60000}"/>
    <cellStyle name="Comma 7 2 8 2 7" xfId="34234" xr:uid="{00000000-0005-0000-0000-000022E60000}"/>
    <cellStyle name="Comma 7 2 8 3" xfId="5218" xr:uid="{00000000-0005-0000-0000-000023E60000}"/>
    <cellStyle name="Comma 7 2 8 3 2" xfId="10579" xr:uid="{00000000-0005-0000-0000-000024E60000}"/>
    <cellStyle name="Comma 7 2 8 3 2 2" xfId="23698" xr:uid="{00000000-0005-0000-0000-000025E60000}"/>
    <cellStyle name="Comma 7 2 8 3 2 2 2" xfId="55081" xr:uid="{00000000-0005-0000-0000-000026E60000}"/>
    <cellStyle name="Comma 7 2 8 3 2 3" xfId="42127" xr:uid="{00000000-0005-0000-0000-000027E60000}"/>
    <cellStyle name="Comma 7 2 8 3 3" xfId="31580" xr:uid="{00000000-0005-0000-0000-000028E60000}"/>
    <cellStyle name="Comma 7 2 8 3 3 2" xfId="62962" xr:uid="{00000000-0005-0000-0000-000029E60000}"/>
    <cellStyle name="Comma 7 2 8 3 4" xfId="15923" xr:uid="{00000000-0005-0000-0000-00002AE60000}"/>
    <cellStyle name="Comma 7 2 8 3 4 2" xfId="47308" xr:uid="{00000000-0005-0000-0000-00002BE60000}"/>
    <cellStyle name="Comma 7 2 8 3 5" xfId="36863" xr:uid="{00000000-0005-0000-0000-00002CE60000}"/>
    <cellStyle name="Comma 7 2 8 4" xfId="7921" xr:uid="{00000000-0005-0000-0000-00002DE60000}"/>
    <cellStyle name="Comma 7 2 8 4 2" xfId="26325" xr:uid="{00000000-0005-0000-0000-00002EE60000}"/>
    <cellStyle name="Comma 7 2 8 4 2 2" xfId="57708" xr:uid="{00000000-0005-0000-0000-00002FE60000}"/>
    <cellStyle name="Comma 7 2 8 4 3" xfId="18552" xr:uid="{00000000-0005-0000-0000-000030E60000}"/>
    <cellStyle name="Comma 7 2 8 4 3 2" xfId="49935" xr:uid="{00000000-0005-0000-0000-000031E60000}"/>
    <cellStyle name="Comma 7 2 8 4 4" xfId="39495" xr:uid="{00000000-0005-0000-0000-000032E60000}"/>
    <cellStyle name="Comma 7 2 8 5" xfId="21071" xr:uid="{00000000-0005-0000-0000-000033E60000}"/>
    <cellStyle name="Comma 7 2 8 5 2" xfId="52454" xr:uid="{00000000-0005-0000-0000-000034E60000}"/>
    <cellStyle name="Comma 7 2 8 6" xfId="28953" xr:uid="{00000000-0005-0000-0000-000035E60000}"/>
    <cellStyle name="Comma 7 2 8 6 2" xfId="60335" xr:uid="{00000000-0005-0000-0000-000036E60000}"/>
    <cellStyle name="Comma 7 2 8 7" xfId="13295" xr:uid="{00000000-0005-0000-0000-000037E60000}"/>
    <cellStyle name="Comma 7 2 8 7 2" xfId="44681" xr:uid="{00000000-0005-0000-0000-000038E60000}"/>
    <cellStyle name="Comma 7 2 8 8" xfId="34233" xr:uid="{00000000-0005-0000-0000-000039E60000}"/>
    <cellStyle name="Comma 7 2 9" xfId="2520" xr:uid="{00000000-0005-0000-0000-00003AE60000}"/>
    <cellStyle name="Comma 7 2 9 2" xfId="5220" xr:uid="{00000000-0005-0000-0000-00003BE60000}"/>
    <cellStyle name="Comma 7 2 9 2 2" xfId="10581" xr:uid="{00000000-0005-0000-0000-00003CE60000}"/>
    <cellStyle name="Comma 7 2 9 2 2 2" xfId="23700" xr:uid="{00000000-0005-0000-0000-00003DE60000}"/>
    <cellStyle name="Comma 7 2 9 2 2 2 2" xfId="55083" xr:uid="{00000000-0005-0000-0000-00003EE60000}"/>
    <cellStyle name="Comma 7 2 9 2 2 3" xfId="42129" xr:uid="{00000000-0005-0000-0000-00003FE60000}"/>
    <cellStyle name="Comma 7 2 9 2 3" xfId="31582" xr:uid="{00000000-0005-0000-0000-000040E60000}"/>
    <cellStyle name="Comma 7 2 9 2 3 2" xfId="62964" xr:uid="{00000000-0005-0000-0000-000041E60000}"/>
    <cellStyle name="Comma 7 2 9 2 4" xfId="15925" xr:uid="{00000000-0005-0000-0000-000042E60000}"/>
    <cellStyle name="Comma 7 2 9 2 4 2" xfId="47310" xr:uid="{00000000-0005-0000-0000-000043E60000}"/>
    <cellStyle name="Comma 7 2 9 2 5" xfId="36865" xr:uid="{00000000-0005-0000-0000-000044E60000}"/>
    <cellStyle name="Comma 7 2 9 3" xfId="7923" xr:uid="{00000000-0005-0000-0000-000045E60000}"/>
    <cellStyle name="Comma 7 2 9 3 2" xfId="26327" xr:uid="{00000000-0005-0000-0000-000046E60000}"/>
    <cellStyle name="Comma 7 2 9 3 2 2" xfId="57710" xr:uid="{00000000-0005-0000-0000-000047E60000}"/>
    <cellStyle name="Comma 7 2 9 3 3" xfId="18554" xr:uid="{00000000-0005-0000-0000-000048E60000}"/>
    <cellStyle name="Comma 7 2 9 3 3 2" xfId="49937" xr:uid="{00000000-0005-0000-0000-000049E60000}"/>
    <cellStyle name="Comma 7 2 9 3 4" xfId="39497" xr:uid="{00000000-0005-0000-0000-00004AE60000}"/>
    <cellStyle name="Comma 7 2 9 4" xfId="21073" xr:uid="{00000000-0005-0000-0000-00004BE60000}"/>
    <cellStyle name="Comma 7 2 9 4 2" xfId="52456" xr:uid="{00000000-0005-0000-0000-00004CE60000}"/>
    <cellStyle name="Comma 7 2 9 5" xfId="28955" xr:uid="{00000000-0005-0000-0000-00004DE60000}"/>
    <cellStyle name="Comma 7 2 9 5 2" xfId="60337" xr:uid="{00000000-0005-0000-0000-00004EE60000}"/>
    <cellStyle name="Comma 7 2 9 6" xfId="13297" xr:uid="{00000000-0005-0000-0000-00004FE60000}"/>
    <cellStyle name="Comma 7 2 9 6 2" xfId="44683" xr:uid="{00000000-0005-0000-0000-000050E60000}"/>
    <cellStyle name="Comma 7 2 9 7" xfId="34235" xr:uid="{00000000-0005-0000-0000-000051E60000}"/>
    <cellStyle name="Comma 7 20" xfId="34172" xr:uid="{00000000-0005-0000-0000-000052E60000}"/>
    <cellStyle name="Comma 7 3" xfId="2521" xr:uid="{00000000-0005-0000-0000-000053E60000}"/>
    <cellStyle name="Comma 7 3 10" xfId="2522" xr:uid="{00000000-0005-0000-0000-000054E60000}"/>
    <cellStyle name="Comma 7 3 10 2" xfId="5222" xr:uid="{00000000-0005-0000-0000-000055E60000}"/>
    <cellStyle name="Comma 7 3 10 2 2" xfId="10583" xr:uid="{00000000-0005-0000-0000-000056E60000}"/>
    <cellStyle name="Comma 7 3 10 2 2 2" xfId="23702" xr:uid="{00000000-0005-0000-0000-000057E60000}"/>
    <cellStyle name="Comma 7 3 10 2 2 2 2" xfId="55085" xr:uid="{00000000-0005-0000-0000-000058E60000}"/>
    <cellStyle name="Comma 7 3 10 2 2 3" xfId="42131" xr:uid="{00000000-0005-0000-0000-000059E60000}"/>
    <cellStyle name="Comma 7 3 10 2 3" xfId="31584" xr:uid="{00000000-0005-0000-0000-00005AE60000}"/>
    <cellStyle name="Comma 7 3 10 2 3 2" xfId="62966" xr:uid="{00000000-0005-0000-0000-00005BE60000}"/>
    <cellStyle name="Comma 7 3 10 2 4" xfId="15927" xr:uid="{00000000-0005-0000-0000-00005CE60000}"/>
    <cellStyle name="Comma 7 3 10 2 4 2" xfId="47312" xr:uid="{00000000-0005-0000-0000-00005DE60000}"/>
    <cellStyle name="Comma 7 3 10 2 5" xfId="36867" xr:uid="{00000000-0005-0000-0000-00005EE60000}"/>
    <cellStyle name="Comma 7 3 10 3" xfId="7925" xr:uid="{00000000-0005-0000-0000-00005FE60000}"/>
    <cellStyle name="Comma 7 3 10 3 2" xfId="26329" xr:uid="{00000000-0005-0000-0000-000060E60000}"/>
    <cellStyle name="Comma 7 3 10 3 2 2" xfId="57712" xr:uid="{00000000-0005-0000-0000-000061E60000}"/>
    <cellStyle name="Comma 7 3 10 3 3" xfId="18556" xr:uid="{00000000-0005-0000-0000-000062E60000}"/>
    <cellStyle name="Comma 7 3 10 3 3 2" xfId="49939" xr:uid="{00000000-0005-0000-0000-000063E60000}"/>
    <cellStyle name="Comma 7 3 10 3 4" xfId="39499" xr:uid="{00000000-0005-0000-0000-000064E60000}"/>
    <cellStyle name="Comma 7 3 10 4" xfId="21075" xr:uid="{00000000-0005-0000-0000-000065E60000}"/>
    <cellStyle name="Comma 7 3 10 4 2" xfId="52458" xr:uid="{00000000-0005-0000-0000-000066E60000}"/>
    <cellStyle name="Comma 7 3 10 5" xfId="28957" xr:uid="{00000000-0005-0000-0000-000067E60000}"/>
    <cellStyle name="Comma 7 3 10 5 2" xfId="60339" xr:uid="{00000000-0005-0000-0000-000068E60000}"/>
    <cellStyle name="Comma 7 3 10 6" xfId="13299" xr:uid="{00000000-0005-0000-0000-000069E60000}"/>
    <cellStyle name="Comma 7 3 10 6 2" xfId="44685" xr:uid="{00000000-0005-0000-0000-00006AE60000}"/>
    <cellStyle name="Comma 7 3 10 7" xfId="34237" xr:uid="{00000000-0005-0000-0000-00006BE60000}"/>
    <cellStyle name="Comma 7 3 11" xfId="5221" xr:uid="{00000000-0005-0000-0000-00006CE60000}"/>
    <cellStyle name="Comma 7 3 11 2" xfId="10582" xr:uid="{00000000-0005-0000-0000-00006DE60000}"/>
    <cellStyle name="Comma 7 3 11 2 2" xfId="23701" xr:uid="{00000000-0005-0000-0000-00006EE60000}"/>
    <cellStyle name="Comma 7 3 11 2 2 2" xfId="55084" xr:uid="{00000000-0005-0000-0000-00006FE60000}"/>
    <cellStyle name="Comma 7 3 11 2 3" xfId="42130" xr:uid="{00000000-0005-0000-0000-000070E60000}"/>
    <cellStyle name="Comma 7 3 11 3" xfId="31583" xr:uid="{00000000-0005-0000-0000-000071E60000}"/>
    <cellStyle name="Comma 7 3 11 3 2" xfId="62965" xr:uid="{00000000-0005-0000-0000-000072E60000}"/>
    <cellStyle name="Comma 7 3 11 4" xfId="15926" xr:uid="{00000000-0005-0000-0000-000073E60000}"/>
    <cellStyle name="Comma 7 3 11 4 2" xfId="47311" xr:uid="{00000000-0005-0000-0000-000074E60000}"/>
    <cellStyle name="Comma 7 3 11 5" xfId="36866" xr:uid="{00000000-0005-0000-0000-000075E60000}"/>
    <cellStyle name="Comma 7 3 12" xfId="7924" xr:uid="{00000000-0005-0000-0000-000076E60000}"/>
    <cellStyle name="Comma 7 3 12 2" xfId="26328" xr:uid="{00000000-0005-0000-0000-000077E60000}"/>
    <cellStyle name="Comma 7 3 12 2 2" xfId="57711" xr:uid="{00000000-0005-0000-0000-000078E60000}"/>
    <cellStyle name="Comma 7 3 12 3" xfId="18555" xr:uid="{00000000-0005-0000-0000-000079E60000}"/>
    <cellStyle name="Comma 7 3 12 3 2" xfId="49938" xr:uid="{00000000-0005-0000-0000-00007AE60000}"/>
    <cellStyle name="Comma 7 3 12 4" xfId="39498" xr:uid="{00000000-0005-0000-0000-00007BE60000}"/>
    <cellStyle name="Comma 7 3 13" xfId="21074" xr:uid="{00000000-0005-0000-0000-00007CE60000}"/>
    <cellStyle name="Comma 7 3 13 2" xfId="52457" xr:uid="{00000000-0005-0000-0000-00007DE60000}"/>
    <cellStyle name="Comma 7 3 14" xfId="28956" xr:uid="{00000000-0005-0000-0000-00007EE60000}"/>
    <cellStyle name="Comma 7 3 14 2" xfId="60338" xr:uid="{00000000-0005-0000-0000-00007FE60000}"/>
    <cellStyle name="Comma 7 3 15" xfId="13298" xr:uid="{00000000-0005-0000-0000-000080E60000}"/>
    <cellStyle name="Comma 7 3 15 2" xfId="44684" xr:uid="{00000000-0005-0000-0000-000081E60000}"/>
    <cellStyle name="Comma 7 3 16" xfId="34236" xr:uid="{00000000-0005-0000-0000-000082E60000}"/>
    <cellStyle name="Comma 7 3 2" xfId="2523" xr:uid="{00000000-0005-0000-0000-000083E60000}"/>
    <cellStyle name="Comma 7 3 2 10" xfId="5223" xr:uid="{00000000-0005-0000-0000-000084E60000}"/>
    <cellStyle name="Comma 7 3 2 10 2" xfId="10584" xr:uid="{00000000-0005-0000-0000-000085E60000}"/>
    <cellStyle name="Comma 7 3 2 10 2 2" xfId="23703" xr:uid="{00000000-0005-0000-0000-000086E60000}"/>
    <cellStyle name="Comma 7 3 2 10 2 2 2" xfId="55086" xr:uid="{00000000-0005-0000-0000-000087E60000}"/>
    <cellStyle name="Comma 7 3 2 10 2 3" xfId="42132" xr:uid="{00000000-0005-0000-0000-000088E60000}"/>
    <cellStyle name="Comma 7 3 2 10 3" xfId="31585" xr:uid="{00000000-0005-0000-0000-000089E60000}"/>
    <cellStyle name="Comma 7 3 2 10 3 2" xfId="62967" xr:uid="{00000000-0005-0000-0000-00008AE60000}"/>
    <cellStyle name="Comma 7 3 2 10 4" xfId="15928" xr:uid="{00000000-0005-0000-0000-00008BE60000}"/>
    <cellStyle name="Comma 7 3 2 10 4 2" xfId="47313" xr:uid="{00000000-0005-0000-0000-00008CE60000}"/>
    <cellStyle name="Comma 7 3 2 10 5" xfId="36868" xr:uid="{00000000-0005-0000-0000-00008DE60000}"/>
    <cellStyle name="Comma 7 3 2 11" xfId="7926" xr:uid="{00000000-0005-0000-0000-00008EE60000}"/>
    <cellStyle name="Comma 7 3 2 11 2" xfId="26330" xr:uid="{00000000-0005-0000-0000-00008FE60000}"/>
    <cellStyle name="Comma 7 3 2 11 2 2" xfId="57713" xr:uid="{00000000-0005-0000-0000-000090E60000}"/>
    <cellStyle name="Comma 7 3 2 11 3" xfId="18557" xr:uid="{00000000-0005-0000-0000-000091E60000}"/>
    <cellStyle name="Comma 7 3 2 11 3 2" xfId="49940" xr:uid="{00000000-0005-0000-0000-000092E60000}"/>
    <cellStyle name="Comma 7 3 2 11 4" xfId="39500" xr:uid="{00000000-0005-0000-0000-000093E60000}"/>
    <cellStyle name="Comma 7 3 2 12" xfId="21076" xr:uid="{00000000-0005-0000-0000-000094E60000}"/>
    <cellStyle name="Comma 7 3 2 12 2" xfId="52459" xr:uid="{00000000-0005-0000-0000-000095E60000}"/>
    <cellStyle name="Comma 7 3 2 13" xfId="28958" xr:uid="{00000000-0005-0000-0000-000096E60000}"/>
    <cellStyle name="Comma 7 3 2 13 2" xfId="60340" xr:uid="{00000000-0005-0000-0000-000097E60000}"/>
    <cellStyle name="Comma 7 3 2 14" xfId="13300" xr:uid="{00000000-0005-0000-0000-000098E60000}"/>
    <cellStyle name="Comma 7 3 2 14 2" xfId="44686" xr:uid="{00000000-0005-0000-0000-000099E60000}"/>
    <cellStyle name="Comma 7 3 2 15" xfId="34238" xr:uid="{00000000-0005-0000-0000-00009AE60000}"/>
    <cellStyle name="Comma 7 3 2 2" xfId="2524" xr:uid="{00000000-0005-0000-0000-00009BE60000}"/>
    <cellStyle name="Comma 7 3 2 2 10" xfId="34239" xr:uid="{00000000-0005-0000-0000-00009CE60000}"/>
    <cellStyle name="Comma 7 3 2 2 2" xfId="2525" xr:uid="{00000000-0005-0000-0000-00009DE60000}"/>
    <cellStyle name="Comma 7 3 2 2 2 2" xfId="2526" xr:uid="{00000000-0005-0000-0000-00009EE60000}"/>
    <cellStyle name="Comma 7 3 2 2 2 2 2" xfId="5226" xr:uid="{00000000-0005-0000-0000-00009FE60000}"/>
    <cellStyle name="Comma 7 3 2 2 2 2 2 2" xfId="10587" xr:uid="{00000000-0005-0000-0000-0000A0E60000}"/>
    <cellStyle name="Comma 7 3 2 2 2 2 2 2 2" xfId="23706" xr:uid="{00000000-0005-0000-0000-0000A1E60000}"/>
    <cellStyle name="Comma 7 3 2 2 2 2 2 2 2 2" xfId="55089" xr:uid="{00000000-0005-0000-0000-0000A2E60000}"/>
    <cellStyle name="Comma 7 3 2 2 2 2 2 2 3" xfId="42135" xr:uid="{00000000-0005-0000-0000-0000A3E60000}"/>
    <cellStyle name="Comma 7 3 2 2 2 2 2 3" xfId="31588" xr:uid="{00000000-0005-0000-0000-0000A4E60000}"/>
    <cellStyle name="Comma 7 3 2 2 2 2 2 3 2" xfId="62970" xr:uid="{00000000-0005-0000-0000-0000A5E60000}"/>
    <cellStyle name="Comma 7 3 2 2 2 2 2 4" xfId="15931" xr:uid="{00000000-0005-0000-0000-0000A6E60000}"/>
    <cellStyle name="Comma 7 3 2 2 2 2 2 4 2" xfId="47316" xr:uid="{00000000-0005-0000-0000-0000A7E60000}"/>
    <cellStyle name="Comma 7 3 2 2 2 2 2 5" xfId="36871" xr:uid="{00000000-0005-0000-0000-0000A8E60000}"/>
    <cellStyle name="Comma 7 3 2 2 2 2 3" xfId="7929" xr:uid="{00000000-0005-0000-0000-0000A9E60000}"/>
    <cellStyle name="Comma 7 3 2 2 2 2 3 2" xfId="26333" xr:uid="{00000000-0005-0000-0000-0000AAE60000}"/>
    <cellStyle name="Comma 7 3 2 2 2 2 3 2 2" xfId="57716" xr:uid="{00000000-0005-0000-0000-0000ABE60000}"/>
    <cellStyle name="Comma 7 3 2 2 2 2 3 3" xfId="18560" xr:uid="{00000000-0005-0000-0000-0000ACE60000}"/>
    <cellStyle name="Comma 7 3 2 2 2 2 3 3 2" xfId="49943" xr:uid="{00000000-0005-0000-0000-0000ADE60000}"/>
    <cellStyle name="Comma 7 3 2 2 2 2 3 4" xfId="39503" xr:uid="{00000000-0005-0000-0000-0000AEE60000}"/>
    <cellStyle name="Comma 7 3 2 2 2 2 4" xfId="21079" xr:uid="{00000000-0005-0000-0000-0000AFE60000}"/>
    <cellStyle name="Comma 7 3 2 2 2 2 4 2" xfId="52462" xr:uid="{00000000-0005-0000-0000-0000B0E60000}"/>
    <cellStyle name="Comma 7 3 2 2 2 2 5" xfId="28961" xr:uid="{00000000-0005-0000-0000-0000B1E60000}"/>
    <cellStyle name="Comma 7 3 2 2 2 2 5 2" xfId="60343" xr:uid="{00000000-0005-0000-0000-0000B2E60000}"/>
    <cellStyle name="Comma 7 3 2 2 2 2 6" xfId="13303" xr:uid="{00000000-0005-0000-0000-0000B3E60000}"/>
    <cellStyle name="Comma 7 3 2 2 2 2 6 2" xfId="44689" xr:uid="{00000000-0005-0000-0000-0000B4E60000}"/>
    <cellStyle name="Comma 7 3 2 2 2 2 7" xfId="34241" xr:uid="{00000000-0005-0000-0000-0000B5E60000}"/>
    <cellStyle name="Comma 7 3 2 2 2 3" xfId="5225" xr:uid="{00000000-0005-0000-0000-0000B6E60000}"/>
    <cellStyle name="Comma 7 3 2 2 2 3 2" xfId="10586" xr:uid="{00000000-0005-0000-0000-0000B7E60000}"/>
    <cellStyle name="Comma 7 3 2 2 2 3 2 2" xfId="23705" xr:uid="{00000000-0005-0000-0000-0000B8E60000}"/>
    <cellStyle name="Comma 7 3 2 2 2 3 2 2 2" xfId="55088" xr:uid="{00000000-0005-0000-0000-0000B9E60000}"/>
    <cellStyle name="Comma 7 3 2 2 2 3 2 3" xfId="42134" xr:uid="{00000000-0005-0000-0000-0000BAE60000}"/>
    <cellStyle name="Comma 7 3 2 2 2 3 3" xfId="31587" xr:uid="{00000000-0005-0000-0000-0000BBE60000}"/>
    <cellStyle name="Comma 7 3 2 2 2 3 3 2" xfId="62969" xr:uid="{00000000-0005-0000-0000-0000BCE60000}"/>
    <cellStyle name="Comma 7 3 2 2 2 3 4" xfId="15930" xr:uid="{00000000-0005-0000-0000-0000BDE60000}"/>
    <cellStyle name="Comma 7 3 2 2 2 3 4 2" xfId="47315" xr:uid="{00000000-0005-0000-0000-0000BEE60000}"/>
    <cellStyle name="Comma 7 3 2 2 2 3 5" xfId="36870" xr:uid="{00000000-0005-0000-0000-0000BFE60000}"/>
    <cellStyle name="Comma 7 3 2 2 2 4" xfId="7928" xr:uid="{00000000-0005-0000-0000-0000C0E60000}"/>
    <cellStyle name="Comma 7 3 2 2 2 4 2" xfId="26332" xr:uid="{00000000-0005-0000-0000-0000C1E60000}"/>
    <cellStyle name="Comma 7 3 2 2 2 4 2 2" xfId="57715" xr:uid="{00000000-0005-0000-0000-0000C2E60000}"/>
    <cellStyle name="Comma 7 3 2 2 2 4 3" xfId="18559" xr:uid="{00000000-0005-0000-0000-0000C3E60000}"/>
    <cellStyle name="Comma 7 3 2 2 2 4 3 2" xfId="49942" xr:uid="{00000000-0005-0000-0000-0000C4E60000}"/>
    <cellStyle name="Comma 7 3 2 2 2 4 4" xfId="39502" xr:uid="{00000000-0005-0000-0000-0000C5E60000}"/>
    <cellStyle name="Comma 7 3 2 2 2 5" xfId="21078" xr:uid="{00000000-0005-0000-0000-0000C6E60000}"/>
    <cellStyle name="Comma 7 3 2 2 2 5 2" xfId="52461" xr:uid="{00000000-0005-0000-0000-0000C7E60000}"/>
    <cellStyle name="Comma 7 3 2 2 2 6" xfId="28960" xr:uid="{00000000-0005-0000-0000-0000C8E60000}"/>
    <cellStyle name="Comma 7 3 2 2 2 6 2" xfId="60342" xr:uid="{00000000-0005-0000-0000-0000C9E60000}"/>
    <cellStyle name="Comma 7 3 2 2 2 7" xfId="13302" xr:uid="{00000000-0005-0000-0000-0000CAE60000}"/>
    <cellStyle name="Comma 7 3 2 2 2 7 2" xfId="44688" xr:uid="{00000000-0005-0000-0000-0000CBE60000}"/>
    <cellStyle name="Comma 7 3 2 2 2 8" xfId="34240" xr:uid="{00000000-0005-0000-0000-0000CCE60000}"/>
    <cellStyle name="Comma 7 3 2 2 3" xfId="2527" xr:uid="{00000000-0005-0000-0000-0000CDE60000}"/>
    <cellStyle name="Comma 7 3 2 2 3 2" xfId="5227" xr:uid="{00000000-0005-0000-0000-0000CEE60000}"/>
    <cellStyle name="Comma 7 3 2 2 3 2 2" xfId="10588" xr:uid="{00000000-0005-0000-0000-0000CFE60000}"/>
    <cellStyle name="Comma 7 3 2 2 3 2 2 2" xfId="23707" xr:uid="{00000000-0005-0000-0000-0000D0E60000}"/>
    <cellStyle name="Comma 7 3 2 2 3 2 2 2 2" xfId="55090" xr:uid="{00000000-0005-0000-0000-0000D1E60000}"/>
    <cellStyle name="Comma 7 3 2 2 3 2 2 3" xfId="42136" xr:uid="{00000000-0005-0000-0000-0000D2E60000}"/>
    <cellStyle name="Comma 7 3 2 2 3 2 3" xfId="31589" xr:uid="{00000000-0005-0000-0000-0000D3E60000}"/>
    <cellStyle name="Comma 7 3 2 2 3 2 3 2" xfId="62971" xr:uid="{00000000-0005-0000-0000-0000D4E60000}"/>
    <cellStyle name="Comma 7 3 2 2 3 2 4" xfId="15932" xr:uid="{00000000-0005-0000-0000-0000D5E60000}"/>
    <cellStyle name="Comma 7 3 2 2 3 2 4 2" xfId="47317" xr:uid="{00000000-0005-0000-0000-0000D6E60000}"/>
    <cellStyle name="Comma 7 3 2 2 3 2 5" xfId="36872" xr:uid="{00000000-0005-0000-0000-0000D7E60000}"/>
    <cellStyle name="Comma 7 3 2 2 3 3" xfId="7930" xr:uid="{00000000-0005-0000-0000-0000D8E60000}"/>
    <cellStyle name="Comma 7 3 2 2 3 3 2" xfId="26334" xr:uid="{00000000-0005-0000-0000-0000D9E60000}"/>
    <cellStyle name="Comma 7 3 2 2 3 3 2 2" xfId="57717" xr:uid="{00000000-0005-0000-0000-0000DAE60000}"/>
    <cellStyle name="Comma 7 3 2 2 3 3 3" xfId="18561" xr:uid="{00000000-0005-0000-0000-0000DBE60000}"/>
    <cellStyle name="Comma 7 3 2 2 3 3 3 2" xfId="49944" xr:uid="{00000000-0005-0000-0000-0000DCE60000}"/>
    <cellStyle name="Comma 7 3 2 2 3 3 4" xfId="39504" xr:uid="{00000000-0005-0000-0000-0000DDE60000}"/>
    <cellStyle name="Comma 7 3 2 2 3 4" xfId="21080" xr:uid="{00000000-0005-0000-0000-0000DEE60000}"/>
    <cellStyle name="Comma 7 3 2 2 3 4 2" xfId="52463" xr:uid="{00000000-0005-0000-0000-0000DFE60000}"/>
    <cellStyle name="Comma 7 3 2 2 3 5" xfId="28962" xr:uid="{00000000-0005-0000-0000-0000E0E60000}"/>
    <cellStyle name="Comma 7 3 2 2 3 5 2" xfId="60344" xr:uid="{00000000-0005-0000-0000-0000E1E60000}"/>
    <cellStyle name="Comma 7 3 2 2 3 6" xfId="13304" xr:uid="{00000000-0005-0000-0000-0000E2E60000}"/>
    <cellStyle name="Comma 7 3 2 2 3 6 2" xfId="44690" xr:uid="{00000000-0005-0000-0000-0000E3E60000}"/>
    <cellStyle name="Comma 7 3 2 2 3 7" xfId="34242" xr:uid="{00000000-0005-0000-0000-0000E4E60000}"/>
    <cellStyle name="Comma 7 3 2 2 4" xfId="2528" xr:uid="{00000000-0005-0000-0000-0000E5E60000}"/>
    <cellStyle name="Comma 7 3 2 2 4 2" xfId="5228" xr:uid="{00000000-0005-0000-0000-0000E6E60000}"/>
    <cellStyle name="Comma 7 3 2 2 4 2 2" xfId="10589" xr:uid="{00000000-0005-0000-0000-0000E7E60000}"/>
    <cellStyle name="Comma 7 3 2 2 4 2 2 2" xfId="23708" xr:uid="{00000000-0005-0000-0000-0000E8E60000}"/>
    <cellStyle name="Comma 7 3 2 2 4 2 2 2 2" xfId="55091" xr:uid="{00000000-0005-0000-0000-0000E9E60000}"/>
    <cellStyle name="Comma 7 3 2 2 4 2 2 3" xfId="42137" xr:uid="{00000000-0005-0000-0000-0000EAE60000}"/>
    <cellStyle name="Comma 7 3 2 2 4 2 3" xfId="31590" xr:uid="{00000000-0005-0000-0000-0000EBE60000}"/>
    <cellStyle name="Comma 7 3 2 2 4 2 3 2" xfId="62972" xr:uid="{00000000-0005-0000-0000-0000ECE60000}"/>
    <cellStyle name="Comma 7 3 2 2 4 2 4" xfId="15933" xr:uid="{00000000-0005-0000-0000-0000EDE60000}"/>
    <cellStyle name="Comma 7 3 2 2 4 2 4 2" xfId="47318" xr:uid="{00000000-0005-0000-0000-0000EEE60000}"/>
    <cellStyle name="Comma 7 3 2 2 4 2 5" xfId="36873" xr:uid="{00000000-0005-0000-0000-0000EFE60000}"/>
    <cellStyle name="Comma 7 3 2 2 4 3" xfId="7931" xr:uid="{00000000-0005-0000-0000-0000F0E60000}"/>
    <cellStyle name="Comma 7 3 2 2 4 3 2" xfId="26335" xr:uid="{00000000-0005-0000-0000-0000F1E60000}"/>
    <cellStyle name="Comma 7 3 2 2 4 3 2 2" xfId="57718" xr:uid="{00000000-0005-0000-0000-0000F2E60000}"/>
    <cellStyle name="Comma 7 3 2 2 4 3 3" xfId="18562" xr:uid="{00000000-0005-0000-0000-0000F3E60000}"/>
    <cellStyle name="Comma 7 3 2 2 4 3 3 2" xfId="49945" xr:uid="{00000000-0005-0000-0000-0000F4E60000}"/>
    <cellStyle name="Comma 7 3 2 2 4 3 4" xfId="39505" xr:uid="{00000000-0005-0000-0000-0000F5E60000}"/>
    <cellStyle name="Comma 7 3 2 2 4 4" xfId="21081" xr:uid="{00000000-0005-0000-0000-0000F6E60000}"/>
    <cellStyle name="Comma 7 3 2 2 4 4 2" xfId="52464" xr:uid="{00000000-0005-0000-0000-0000F7E60000}"/>
    <cellStyle name="Comma 7 3 2 2 4 5" xfId="28963" xr:uid="{00000000-0005-0000-0000-0000F8E60000}"/>
    <cellStyle name="Comma 7 3 2 2 4 5 2" xfId="60345" xr:uid="{00000000-0005-0000-0000-0000F9E60000}"/>
    <cellStyle name="Comma 7 3 2 2 4 6" xfId="13305" xr:uid="{00000000-0005-0000-0000-0000FAE60000}"/>
    <cellStyle name="Comma 7 3 2 2 4 6 2" xfId="44691" xr:uid="{00000000-0005-0000-0000-0000FBE60000}"/>
    <cellStyle name="Comma 7 3 2 2 4 7" xfId="34243" xr:uid="{00000000-0005-0000-0000-0000FCE60000}"/>
    <cellStyle name="Comma 7 3 2 2 5" xfId="5224" xr:uid="{00000000-0005-0000-0000-0000FDE60000}"/>
    <cellStyle name="Comma 7 3 2 2 5 2" xfId="10585" xr:uid="{00000000-0005-0000-0000-0000FEE60000}"/>
    <cellStyle name="Comma 7 3 2 2 5 2 2" xfId="23704" xr:uid="{00000000-0005-0000-0000-0000FFE60000}"/>
    <cellStyle name="Comma 7 3 2 2 5 2 2 2" xfId="55087" xr:uid="{00000000-0005-0000-0000-000000E70000}"/>
    <cellStyle name="Comma 7 3 2 2 5 2 3" xfId="42133" xr:uid="{00000000-0005-0000-0000-000001E70000}"/>
    <cellStyle name="Comma 7 3 2 2 5 3" xfId="31586" xr:uid="{00000000-0005-0000-0000-000002E70000}"/>
    <cellStyle name="Comma 7 3 2 2 5 3 2" xfId="62968" xr:uid="{00000000-0005-0000-0000-000003E70000}"/>
    <cellStyle name="Comma 7 3 2 2 5 4" xfId="15929" xr:uid="{00000000-0005-0000-0000-000004E70000}"/>
    <cellStyle name="Comma 7 3 2 2 5 4 2" xfId="47314" xr:uid="{00000000-0005-0000-0000-000005E70000}"/>
    <cellStyle name="Comma 7 3 2 2 5 5" xfId="36869" xr:uid="{00000000-0005-0000-0000-000006E70000}"/>
    <cellStyle name="Comma 7 3 2 2 6" xfId="7927" xr:uid="{00000000-0005-0000-0000-000007E70000}"/>
    <cellStyle name="Comma 7 3 2 2 6 2" xfId="26331" xr:uid="{00000000-0005-0000-0000-000008E70000}"/>
    <cellStyle name="Comma 7 3 2 2 6 2 2" xfId="57714" xr:uid="{00000000-0005-0000-0000-000009E70000}"/>
    <cellStyle name="Comma 7 3 2 2 6 3" xfId="18558" xr:uid="{00000000-0005-0000-0000-00000AE70000}"/>
    <cellStyle name="Comma 7 3 2 2 6 3 2" xfId="49941" xr:uid="{00000000-0005-0000-0000-00000BE70000}"/>
    <cellStyle name="Comma 7 3 2 2 6 4" xfId="39501" xr:uid="{00000000-0005-0000-0000-00000CE70000}"/>
    <cellStyle name="Comma 7 3 2 2 7" xfId="21077" xr:uid="{00000000-0005-0000-0000-00000DE70000}"/>
    <cellStyle name="Comma 7 3 2 2 7 2" xfId="52460" xr:uid="{00000000-0005-0000-0000-00000EE70000}"/>
    <cellStyle name="Comma 7 3 2 2 8" xfId="28959" xr:uid="{00000000-0005-0000-0000-00000FE70000}"/>
    <cellStyle name="Comma 7 3 2 2 8 2" xfId="60341" xr:uid="{00000000-0005-0000-0000-000010E70000}"/>
    <cellStyle name="Comma 7 3 2 2 9" xfId="13301" xr:uid="{00000000-0005-0000-0000-000011E70000}"/>
    <cellStyle name="Comma 7 3 2 2 9 2" xfId="44687" xr:uid="{00000000-0005-0000-0000-000012E70000}"/>
    <cellStyle name="Comma 7 3 2 3" xfId="2529" xr:uid="{00000000-0005-0000-0000-000013E70000}"/>
    <cellStyle name="Comma 7 3 2 3 10" xfId="34244" xr:uid="{00000000-0005-0000-0000-000014E70000}"/>
    <cellStyle name="Comma 7 3 2 3 2" xfId="2530" xr:uid="{00000000-0005-0000-0000-000015E70000}"/>
    <cellStyle name="Comma 7 3 2 3 2 2" xfId="2531" xr:uid="{00000000-0005-0000-0000-000016E70000}"/>
    <cellStyle name="Comma 7 3 2 3 2 2 2" xfId="5231" xr:uid="{00000000-0005-0000-0000-000017E70000}"/>
    <cellStyle name="Comma 7 3 2 3 2 2 2 2" xfId="10592" xr:uid="{00000000-0005-0000-0000-000018E70000}"/>
    <cellStyle name="Comma 7 3 2 3 2 2 2 2 2" xfId="23711" xr:uid="{00000000-0005-0000-0000-000019E70000}"/>
    <cellStyle name="Comma 7 3 2 3 2 2 2 2 2 2" xfId="55094" xr:uid="{00000000-0005-0000-0000-00001AE70000}"/>
    <cellStyle name="Comma 7 3 2 3 2 2 2 2 3" xfId="42140" xr:uid="{00000000-0005-0000-0000-00001BE70000}"/>
    <cellStyle name="Comma 7 3 2 3 2 2 2 3" xfId="31593" xr:uid="{00000000-0005-0000-0000-00001CE70000}"/>
    <cellStyle name="Comma 7 3 2 3 2 2 2 3 2" xfId="62975" xr:uid="{00000000-0005-0000-0000-00001DE70000}"/>
    <cellStyle name="Comma 7 3 2 3 2 2 2 4" xfId="15936" xr:uid="{00000000-0005-0000-0000-00001EE70000}"/>
    <cellStyle name="Comma 7 3 2 3 2 2 2 4 2" xfId="47321" xr:uid="{00000000-0005-0000-0000-00001FE70000}"/>
    <cellStyle name="Comma 7 3 2 3 2 2 2 5" xfId="36876" xr:uid="{00000000-0005-0000-0000-000020E70000}"/>
    <cellStyle name="Comma 7 3 2 3 2 2 3" xfId="7934" xr:uid="{00000000-0005-0000-0000-000021E70000}"/>
    <cellStyle name="Comma 7 3 2 3 2 2 3 2" xfId="26338" xr:uid="{00000000-0005-0000-0000-000022E70000}"/>
    <cellStyle name="Comma 7 3 2 3 2 2 3 2 2" xfId="57721" xr:uid="{00000000-0005-0000-0000-000023E70000}"/>
    <cellStyle name="Comma 7 3 2 3 2 2 3 3" xfId="18565" xr:uid="{00000000-0005-0000-0000-000024E70000}"/>
    <cellStyle name="Comma 7 3 2 3 2 2 3 3 2" xfId="49948" xr:uid="{00000000-0005-0000-0000-000025E70000}"/>
    <cellStyle name="Comma 7 3 2 3 2 2 3 4" xfId="39508" xr:uid="{00000000-0005-0000-0000-000026E70000}"/>
    <cellStyle name="Comma 7 3 2 3 2 2 4" xfId="21084" xr:uid="{00000000-0005-0000-0000-000027E70000}"/>
    <cellStyle name="Comma 7 3 2 3 2 2 4 2" xfId="52467" xr:uid="{00000000-0005-0000-0000-000028E70000}"/>
    <cellStyle name="Comma 7 3 2 3 2 2 5" xfId="28966" xr:uid="{00000000-0005-0000-0000-000029E70000}"/>
    <cellStyle name="Comma 7 3 2 3 2 2 5 2" xfId="60348" xr:uid="{00000000-0005-0000-0000-00002AE70000}"/>
    <cellStyle name="Comma 7 3 2 3 2 2 6" xfId="13308" xr:uid="{00000000-0005-0000-0000-00002BE70000}"/>
    <cellStyle name="Comma 7 3 2 3 2 2 6 2" xfId="44694" xr:uid="{00000000-0005-0000-0000-00002CE70000}"/>
    <cellStyle name="Comma 7 3 2 3 2 2 7" xfId="34246" xr:uid="{00000000-0005-0000-0000-00002DE70000}"/>
    <cellStyle name="Comma 7 3 2 3 2 3" xfId="5230" xr:uid="{00000000-0005-0000-0000-00002EE70000}"/>
    <cellStyle name="Comma 7 3 2 3 2 3 2" xfId="10591" xr:uid="{00000000-0005-0000-0000-00002FE70000}"/>
    <cellStyle name="Comma 7 3 2 3 2 3 2 2" xfId="23710" xr:uid="{00000000-0005-0000-0000-000030E70000}"/>
    <cellStyle name="Comma 7 3 2 3 2 3 2 2 2" xfId="55093" xr:uid="{00000000-0005-0000-0000-000031E70000}"/>
    <cellStyle name="Comma 7 3 2 3 2 3 2 3" xfId="42139" xr:uid="{00000000-0005-0000-0000-000032E70000}"/>
    <cellStyle name="Comma 7 3 2 3 2 3 3" xfId="31592" xr:uid="{00000000-0005-0000-0000-000033E70000}"/>
    <cellStyle name="Comma 7 3 2 3 2 3 3 2" xfId="62974" xr:uid="{00000000-0005-0000-0000-000034E70000}"/>
    <cellStyle name="Comma 7 3 2 3 2 3 4" xfId="15935" xr:uid="{00000000-0005-0000-0000-000035E70000}"/>
    <cellStyle name="Comma 7 3 2 3 2 3 4 2" xfId="47320" xr:uid="{00000000-0005-0000-0000-000036E70000}"/>
    <cellStyle name="Comma 7 3 2 3 2 3 5" xfId="36875" xr:uid="{00000000-0005-0000-0000-000037E70000}"/>
    <cellStyle name="Comma 7 3 2 3 2 4" xfId="7933" xr:uid="{00000000-0005-0000-0000-000038E70000}"/>
    <cellStyle name="Comma 7 3 2 3 2 4 2" xfId="26337" xr:uid="{00000000-0005-0000-0000-000039E70000}"/>
    <cellStyle name="Comma 7 3 2 3 2 4 2 2" xfId="57720" xr:uid="{00000000-0005-0000-0000-00003AE70000}"/>
    <cellStyle name="Comma 7 3 2 3 2 4 3" xfId="18564" xr:uid="{00000000-0005-0000-0000-00003BE70000}"/>
    <cellStyle name="Comma 7 3 2 3 2 4 3 2" xfId="49947" xr:uid="{00000000-0005-0000-0000-00003CE70000}"/>
    <cellStyle name="Comma 7 3 2 3 2 4 4" xfId="39507" xr:uid="{00000000-0005-0000-0000-00003DE70000}"/>
    <cellStyle name="Comma 7 3 2 3 2 5" xfId="21083" xr:uid="{00000000-0005-0000-0000-00003EE70000}"/>
    <cellStyle name="Comma 7 3 2 3 2 5 2" xfId="52466" xr:uid="{00000000-0005-0000-0000-00003FE70000}"/>
    <cellStyle name="Comma 7 3 2 3 2 6" xfId="28965" xr:uid="{00000000-0005-0000-0000-000040E70000}"/>
    <cellStyle name="Comma 7 3 2 3 2 6 2" xfId="60347" xr:uid="{00000000-0005-0000-0000-000041E70000}"/>
    <cellStyle name="Comma 7 3 2 3 2 7" xfId="13307" xr:uid="{00000000-0005-0000-0000-000042E70000}"/>
    <cellStyle name="Comma 7 3 2 3 2 7 2" xfId="44693" xr:uid="{00000000-0005-0000-0000-000043E70000}"/>
    <cellStyle name="Comma 7 3 2 3 2 8" xfId="34245" xr:uid="{00000000-0005-0000-0000-000044E70000}"/>
    <cellStyle name="Comma 7 3 2 3 3" xfId="2532" xr:uid="{00000000-0005-0000-0000-000045E70000}"/>
    <cellStyle name="Comma 7 3 2 3 3 2" xfId="5232" xr:uid="{00000000-0005-0000-0000-000046E70000}"/>
    <cellStyle name="Comma 7 3 2 3 3 2 2" xfId="10593" xr:uid="{00000000-0005-0000-0000-000047E70000}"/>
    <cellStyle name="Comma 7 3 2 3 3 2 2 2" xfId="23712" xr:uid="{00000000-0005-0000-0000-000048E70000}"/>
    <cellStyle name="Comma 7 3 2 3 3 2 2 2 2" xfId="55095" xr:uid="{00000000-0005-0000-0000-000049E70000}"/>
    <cellStyle name="Comma 7 3 2 3 3 2 2 3" xfId="42141" xr:uid="{00000000-0005-0000-0000-00004AE70000}"/>
    <cellStyle name="Comma 7 3 2 3 3 2 3" xfId="31594" xr:uid="{00000000-0005-0000-0000-00004BE70000}"/>
    <cellStyle name="Comma 7 3 2 3 3 2 3 2" xfId="62976" xr:uid="{00000000-0005-0000-0000-00004CE70000}"/>
    <cellStyle name="Comma 7 3 2 3 3 2 4" xfId="15937" xr:uid="{00000000-0005-0000-0000-00004DE70000}"/>
    <cellStyle name="Comma 7 3 2 3 3 2 4 2" xfId="47322" xr:uid="{00000000-0005-0000-0000-00004EE70000}"/>
    <cellStyle name="Comma 7 3 2 3 3 2 5" xfId="36877" xr:uid="{00000000-0005-0000-0000-00004FE70000}"/>
    <cellStyle name="Comma 7 3 2 3 3 3" xfId="7935" xr:uid="{00000000-0005-0000-0000-000050E70000}"/>
    <cellStyle name="Comma 7 3 2 3 3 3 2" xfId="26339" xr:uid="{00000000-0005-0000-0000-000051E70000}"/>
    <cellStyle name="Comma 7 3 2 3 3 3 2 2" xfId="57722" xr:uid="{00000000-0005-0000-0000-000052E70000}"/>
    <cellStyle name="Comma 7 3 2 3 3 3 3" xfId="18566" xr:uid="{00000000-0005-0000-0000-000053E70000}"/>
    <cellStyle name="Comma 7 3 2 3 3 3 3 2" xfId="49949" xr:uid="{00000000-0005-0000-0000-000054E70000}"/>
    <cellStyle name="Comma 7 3 2 3 3 3 4" xfId="39509" xr:uid="{00000000-0005-0000-0000-000055E70000}"/>
    <cellStyle name="Comma 7 3 2 3 3 4" xfId="21085" xr:uid="{00000000-0005-0000-0000-000056E70000}"/>
    <cellStyle name="Comma 7 3 2 3 3 4 2" xfId="52468" xr:uid="{00000000-0005-0000-0000-000057E70000}"/>
    <cellStyle name="Comma 7 3 2 3 3 5" xfId="28967" xr:uid="{00000000-0005-0000-0000-000058E70000}"/>
    <cellStyle name="Comma 7 3 2 3 3 5 2" xfId="60349" xr:uid="{00000000-0005-0000-0000-000059E70000}"/>
    <cellStyle name="Comma 7 3 2 3 3 6" xfId="13309" xr:uid="{00000000-0005-0000-0000-00005AE70000}"/>
    <cellStyle name="Comma 7 3 2 3 3 6 2" xfId="44695" xr:uid="{00000000-0005-0000-0000-00005BE70000}"/>
    <cellStyle name="Comma 7 3 2 3 3 7" xfId="34247" xr:uid="{00000000-0005-0000-0000-00005CE70000}"/>
    <cellStyle name="Comma 7 3 2 3 4" xfId="2533" xr:uid="{00000000-0005-0000-0000-00005DE70000}"/>
    <cellStyle name="Comma 7 3 2 3 4 2" xfId="5233" xr:uid="{00000000-0005-0000-0000-00005EE70000}"/>
    <cellStyle name="Comma 7 3 2 3 4 2 2" xfId="10594" xr:uid="{00000000-0005-0000-0000-00005FE70000}"/>
    <cellStyle name="Comma 7 3 2 3 4 2 2 2" xfId="23713" xr:uid="{00000000-0005-0000-0000-000060E70000}"/>
    <cellStyle name="Comma 7 3 2 3 4 2 2 2 2" xfId="55096" xr:uid="{00000000-0005-0000-0000-000061E70000}"/>
    <cellStyle name="Comma 7 3 2 3 4 2 2 3" xfId="42142" xr:uid="{00000000-0005-0000-0000-000062E70000}"/>
    <cellStyle name="Comma 7 3 2 3 4 2 3" xfId="31595" xr:uid="{00000000-0005-0000-0000-000063E70000}"/>
    <cellStyle name="Comma 7 3 2 3 4 2 3 2" xfId="62977" xr:uid="{00000000-0005-0000-0000-000064E70000}"/>
    <cellStyle name="Comma 7 3 2 3 4 2 4" xfId="15938" xr:uid="{00000000-0005-0000-0000-000065E70000}"/>
    <cellStyle name="Comma 7 3 2 3 4 2 4 2" xfId="47323" xr:uid="{00000000-0005-0000-0000-000066E70000}"/>
    <cellStyle name="Comma 7 3 2 3 4 2 5" xfId="36878" xr:uid="{00000000-0005-0000-0000-000067E70000}"/>
    <cellStyle name="Comma 7 3 2 3 4 3" xfId="7936" xr:uid="{00000000-0005-0000-0000-000068E70000}"/>
    <cellStyle name="Comma 7 3 2 3 4 3 2" xfId="26340" xr:uid="{00000000-0005-0000-0000-000069E70000}"/>
    <cellStyle name="Comma 7 3 2 3 4 3 2 2" xfId="57723" xr:uid="{00000000-0005-0000-0000-00006AE70000}"/>
    <cellStyle name="Comma 7 3 2 3 4 3 3" xfId="18567" xr:uid="{00000000-0005-0000-0000-00006BE70000}"/>
    <cellStyle name="Comma 7 3 2 3 4 3 3 2" xfId="49950" xr:uid="{00000000-0005-0000-0000-00006CE70000}"/>
    <cellStyle name="Comma 7 3 2 3 4 3 4" xfId="39510" xr:uid="{00000000-0005-0000-0000-00006DE70000}"/>
    <cellStyle name="Comma 7 3 2 3 4 4" xfId="21086" xr:uid="{00000000-0005-0000-0000-00006EE70000}"/>
    <cellStyle name="Comma 7 3 2 3 4 4 2" xfId="52469" xr:uid="{00000000-0005-0000-0000-00006FE70000}"/>
    <cellStyle name="Comma 7 3 2 3 4 5" xfId="28968" xr:uid="{00000000-0005-0000-0000-000070E70000}"/>
    <cellStyle name="Comma 7 3 2 3 4 5 2" xfId="60350" xr:uid="{00000000-0005-0000-0000-000071E70000}"/>
    <cellStyle name="Comma 7 3 2 3 4 6" xfId="13310" xr:uid="{00000000-0005-0000-0000-000072E70000}"/>
    <cellStyle name="Comma 7 3 2 3 4 6 2" xfId="44696" xr:uid="{00000000-0005-0000-0000-000073E70000}"/>
    <cellStyle name="Comma 7 3 2 3 4 7" xfId="34248" xr:uid="{00000000-0005-0000-0000-000074E70000}"/>
    <cellStyle name="Comma 7 3 2 3 5" xfId="5229" xr:uid="{00000000-0005-0000-0000-000075E70000}"/>
    <cellStyle name="Comma 7 3 2 3 5 2" xfId="10590" xr:uid="{00000000-0005-0000-0000-000076E70000}"/>
    <cellStyle name="Comma 7 3 2 3 5 2 2" xfId="23709" xr:uid="{00000000-0005-0000-0000-000077E70000}"/>
    <cellStyle name="Comma 7 3 2 3 5 2 2 2" xfId="55092" xr:uid="{00000000-0005-0000-0000-000078E70000}"/>
    <cellStyle name="Comma 7 3 2 3 5 2 3" xfId="42138" xr:uid="{00000000-0005-0000-0000-000079E70000}"/>
    <cellStyle name="Comma 7 3 2 3 5 3" xfId="31591" xr:uid="{00000000-0005-0000-0000-00007AE70000}"/>
    <cellStyle name="Comma 7 3 2 3 5 3 2" xfId="62973" xr:uid="{00000000-0005-0000-0000-00007BE70000}"/>
    <cellStyle name="Comma 7 3 2 3 5 4" xfId="15934" xr:uid="{00000000-0005-0000-0000-00007CE70000}"/>
    <cellStyle name="Comma 7 3 2 3 5 4 2" xfId="47319" xr:uid="{00000000-0005-0000-0000-00007DE70000}"/>
    <cellStyle name="Comma 7 3 2 3 5 5" xfId="36874" xr:uid="{00000000-0005-0000-0000-00007EE70000}"/>
    <cellStyle name="Comma 7 3 2 3 6" xfId="7932" xr:uid="{00000000-0005-0000-0000-00007FE70000}"/>
    <cellStyle name="Comma 7 3 2 3 6 2" xfId="26336" xr:uid="{00000000-0005-0000-0000-000080E70000}"/>
    <cellStyle name="Comma 7 3 2 3 6 2 2" xfId="57719" xr:uid="{00000000-0005-0000-0000-000081E70000}"/>
    <cellStyle name="Comma 7 3 2 3 6 3" xfId="18563" xr:uid="{00000000-0005-0000-0000-000082E70000}"/>
    <cellStyle name="Comma 7 3 2 3 6 3 2" xfId="49946" xr:uid="{00000000-0005-0000-0000-000083E70000}"/>
    <cellStyle name="Comma 7 3 2 3 6 4" xfId="39506" xr:uid="{00000000-0005-0000-0000-000084E70000}"/>
    <cellStyle name="Comma 7 3 2 3 7" xfId="21082" xr:uid="{00000000-0005-0000-0000-000085E70000}"/>
    <cellStyle name="Comma 7 3 2 3 7 2" xfId="52465" xr:uid="{00000000-0005-0000-0000-000086E70000}"/>
    <cellStyle name="Comma 7 3 2 3 8" xfId="28964" xr:uid="{00000000-0005-0000-0000-000087E70000}"/>
    <cellStyle name="Comma 7 3 2 3 8 2" xfId="60346" xr:uid="{00000000-0005-0000-0000-000088E70000}"/>
    <cellStyle name="Comma 7 3 2 3 9" xfId="13306" xr:uid="{00000000-0005-0000-0000-000089E70000}"/>
    <cellStyle name="Comma 7 3 2 3 9 2" xfId="44692" xr:uid="{00000000-0005-0000-0000-00008AE70000}"/>
    <cellStyle name="Comma 7 3 2 4" xfId="2534" xr:uid="{00000000-0005-0000-0000-00008BE70000}"/>
    <cellStyle name="Comma 7 3 2 4 10" xfId="34249" xr:uid="{00000000-0005-0000-0000-00008CE70000}"/>
    <cellStyle name="Comma 7 3 2 4 2" xfId="2535" xr:uid="{00000000-0005-0000-0000-00008DE70000}"/>
    <cellStyle name="Comma 7 3 2 4 2 2" xfId="2536" xr:uid="{00000000-0005-0000-0000-00008EE70000}"/>
    <cellStyle name="Comma 7 3 2 4 2 2 2" xfId="5236" xr:uid="{00000000-0005-0000-0000-00008FE70000}"/>
    <cellStyle name="Comma 7 3 2 4 2 2 2 2" xfId="10597" xr:uid="{00000000-0005-0000-0000-000090E70000}"/>
    <cellStyle name="Comma 7 3 2 4 2 2 2 2 2" xfId="23716" xr:uid="{00000000-0005-0000-0000-000091E70000}"/>
    <cellStyle name="Comma 7 3 2 4 2 2 2 2 2 2" xfId="55099" xr:uid="{00000000-0005-0000-0000-000092E70000}"/>
    <cellStyle name="Comma 7 3 2 4 2 2 2 2 3" xfId="42145" xr:uid="{00000000-0005-0000-0000-000093E70000}"/>
    <cellStyle name="Comma 7 3 2 4 2 2 2 3" xfId="31598" xr:uid="{00000000-0005-0000-0000-000094E70000}"/>
    <cellStyle name="Comma 7 3 2 4 2 2 2 3 2" xfId="62980" xr:uid="{00000000-0005-0000-0000-000095E70000}"/>
    <cellStyle name="Comma 7 3 2 4 2 2 2 4" xfId="15941" xr:uid="{00000000-0005-0000-0000-000096E70000}"/>
    <cellStyle name="Comma 7 3 2 4 2 2 2 4 2" xfId="47326" xr:uid="{00000000-0005-0000-0000-000097E70000}"/>
    <cellStyle name="Comma 7 3 2 4 2 2 2 5" xfId="36881" xr:uid="{00000000-0005-0000-0000-000098E70000}"/>
    <cellStyle name="Comma 7 3 2 4 2 2 3" xfId="7939" xr:uid="{00000000-0005-0000-0000-000099E70000}"/>
    <cellStyle name="Comma 7 3 2 4 2 2 3 2" xfId="26343" xr:uid="{00000000-0005-0000-0000-00009AE70000}"/>
    <cellStyle name="Comma 7 3 2 4 2 2 3 2 2" xfId="57726" xr:uid="{00000000-0005-0000-0000-00009BE70000}"/>
    <cellStyle name="Comma 7 3 2 4 2 2 3 3" xfId="18570" xr:uid="{00000000-0005-0000-0000-00009CE70000}"/>
    <cellStyle name="Comma 7 3 2 4 2 2 3 3 2" xfId="49953" xr:uid="{00000000-0005-0000-0000-00009DE70000}"/>
    <cellStyle name="Comma 7 3 2 4 2 2 3 4" xfId="39513" xr:uid="{00000000-0005-0000-0000-00009EE70000}"/>
    <cellStyle name="Comma 7 3 2 4 2 2 4" xfId="21089" xr:uid="{00000000-0005-0000-0000-00009FE70000}"/>
    <cellStyle name="Comma 7 3 2 4 2 2 4 2" xfId="52472" xr:uid="{00000000-0005-0000-0000-0000A0E70000}"/>
    <cellStyle name="Comma 7 3 2 4 2 2 5" xfId="28971" xr:uid="{00000000-0005-0000-0000-0000A1E70000}"/>
    <cellStyle name="Comma 7 3 2 4 2 2 5 2" xfId="60353" xr:uid="{00000000-0005-0000-0000-0000A2E70000}"/>
    <cellStyle name="Comma 7 3 2 4 2 2 6" xfId="13313" xr:uid="{00000000-0005-0000-0000-0000A3E70000}"/>
    <cellStyle name="Comma 7 3 2 4 2 2 6 2" xfId="44699" xr:uid="{00000000-0005-0000-0000-0000A4E70000}"/>
    <cellStyle name="Comma 7 3 2 4 2 2 7" xfId="34251" xr:uid="{00000000-0005-0000-0000-0000A5E70000}"/>
    <cellStyle name="Comma 7 3 2 4 2 3" xfId="5235" xr:uid="{00000000-0005-0000-0000-0000A6E70000}"/>
    <cellStyle name="Comma 7 3 2 4 2 3 2" xfId="10596" xr:uid="{00000000-0005-0000-0000-0000A7E70000}"/>
    <cellStyle name="Comma 7 3 2 4 2 3 2 2" xfId="23715" xr:uid="{00000000-0005-0000-0000-0000A8E70000}"/>
    <cellStyle name="Comma 7 3 2 4 2 3 2 2 2" xfId="55098" xr:uid="{00000000-0005-0000-0000-0000A9E70000}"/>
    <cellStyle name="Comma 7 3 2 4 2 3 2 3" xfId="42144" xr:uid="{00000000-0005-0000-0000-0000AAE70000}"/>
    <cellStyle name="Comma 7 3 2 4 2 3 3" xfId="31597" xr:uid="{00000000-0005-0000-0000-0000ABE70000}"/>
    <cellStyle name="Comma 7 3 2 4 2 3 3 2" xfId="62979" xr:uid="{00000000-0005-0000-0000-0000ACE70000}"/>
    <cellStyle name="Comma 7 3 2 4 2 3 4" xfId="15940" xr:uid="{00000000-0005-0000-0000-0000ADE70000}"/>
    <cellStyle name="Comma 7 3 2 4 2 3 4 2" xfId="47325" xr:uid="{00000000-0005-0000-0000-0000AEE70000}"/>
    <cellStyle name="Comma 7 3 2 4 2 3 5" xfId="36880" xr:uid="{00000000-0005-0000-0000-0000AFE70000}"/>
    <cellStyle name="Comma 7 3 2 4 2 4" xfId="7938" xr:uid="{00000000-0005-0000-0000-0000B0E70000}"/>
    <cellStyle name="Comma 7 3 2 4 2 4 2" xfId="26342" xr:uid="{00000000-0005-0000-0000-0000B1E70000}"/>
    <cellStyle name="Comma 7 3 2 4 2 4 2 2" xfId="57725" xr:uid="{00000000-0005-0000-0000-0000B2E70000}"/>
    <cellStyle name="Comma 7 3 2 4 2 4 3" xfId="18569" xr:uid="{00000000-0005-0000-0000-0000B3E70000}"/>
    <cellStyle name="Comma 7 3 2 4 2 4 3 2" xfId="49952" xr:uid="{00000000-0005-0000-0000-0000B4E70000}"/>
    <cellStyle name="Comma 7 3 2 4 2 4 4" xfId="39512" xr:uid="{00000000-0005-0000-0000-0000B5E70000}"/>
    <cellStyle name="Comma 7 3 2 4 2 5" xfId="21088" xr:uid="{00000000-0005-0000-0000-0000B6E70000}"/>
    <cellStyle name="Comma 7 3 2 4 2 5 2" xfId="52471" xr:uid="{00000000-0005-0000-0000-0000B7E70000}"/>
    <cellStyle name="Comma 7 3 2 4 2 6" xfId="28970" xr:uid="{00000000-0005-0000-0000-0000B8E70000}"/>
    <cellStyle name="Comma 7 3 2 4 2 6 2" xfId="60352" xr:uid="{00000000-0005-0000-0000-0000B9E70000}"/>
    <cellStyle name="Comma 7 3 2 4 2 7" xfId="13312" xr:uid="{00000000-0005-0000-0000-0000BAE70000}"/>
    <cellStyle name="Comma 7 3 2 4 2 7 2" xfId="44698" xr:uid="{00000000-0005-0000-0000-0000BBE70000}"/>
    <cellStyle name="Comma 7 3 2 4 2 8" xfId="34250" xr:uid="{00000000-0005-0000-0000-0000BCE70000}"/>
    <cellStyle name="Comma 7 3 2 4 3" xfId="2537" xr:uid="{00000000-0005-0000-0000-0000BDE70000}"/>
    <cellStyle name="Comma 7 3 2 4 3 2" xfId="5237" xr:uid="{00000000-0005-0000-0000-0000BEE70000}"/>
    <cellStyle name="Comma 7 3 2 4 3 2 2" xfId="10598" xr:uid="{00000000-0005-0000-0000-0000BFE70000}"/>
    <cellStyle name="Comma 7 3 2 4 3 2 2 2" xfId="23717" xr:uid="{00000000-0005-0000-0000-0000C0E70000}"/>
    <cellStyle name="Comma 7 3 2 4 3 2 2 2 2" xfId="55100" xr:uid="{00000000-0005-0000-0000-0000C1E70000}"/>
    <cellStyle name="Comma 7 3 2 4 3 2 2 3" xfId="42146" xr:uid="{00000000-0005-0000-0000-0000C2E70000}"/>
    <cellStyle name="Comma 7 3 2 4 3 2 3" xfId="31599" xr:uid="{00000000-0005-0000-0000-0000C3E70000}"/>
    <cellStyle name="Comma 7 3 2 4 3 2 3 2" xfId="62981" xr:uid="{00000000-0005-0000-0000-0000C4E70000}"/>
    <cellStyle name="Comma 7 3 2 4 3 2 4" xfId="15942" xr:uid="{00000000-0005-0000-0000-0000C5E70000}"/>
    <cellStyle name="Comma 7 3 2 4 3 2 4 2" xfId="47327" xr:uid="{00000000-0005-0000-0000-0000C6E70000}"/>
    <cellStyle name="Comma 7 3 2 4 3 2 5" xfId="36882" xr:uid="{00000000-0005-0000-0000-0000C7E70000}"/>
    <cellStyle name="Comma 7 3 2 4 3 3" xfId="7940" xr:uid="{00000000-0005-0000-0000-0000C8E70000}"/>
    <cellStyle name="Comma 7 3 2 4 3 3 2" xfId="26344" xr:uid="{00000000-0005-0000-0000-0000C9E70000}"/>
    <cellStyle name="Comma 7 3 2 4 3 3 2 2" xfId="57727" xr:uid="{00000000-0005-0000-0000-0000CAE70000}"/>
    <cellStyle name="Comma 7 3 2 4 3 3 3" xfId="18571" xr:uid="{00000000-0005-0000-0000-0000CBE70000}"/>
    <cellStyle name="Comma 7 3 2 4 3 3 3 2" xfId="49954" xr:uid="{00000000-0005-0000-0000-0000CCE70000}"/>
    <cellStyle name="Comma 7 3 2 4 3 3 4" xfId="39514" xr:uid="{00000000-0005-0000-0000-0000CDE70000}"/>
    <cellStyle name="Comma 7 3 2 4 3 4" xfId="21090" xr:uid="{00000000-0005-0000-0000-0000CEE70000}"/>
    <cellStyle name="Comma 7 3 2 4 3 4 2" xfId="52473" xr:uid="{00000000-0005-0000-0000-0000CFE70000}"/>
    <cellStyle name="Comma 7 3 2 4 3 5" xfId="28972" xr:uid="{00000000-0005-0000-0000-0000D0E70000}"/>
    <cellStyle name="Comma 7 3 2 4 3 5 2" xfId="60354" xr:uid="{00000000-0005-0000-0000-0000D1E70000}"/>
    <cellStyle name="Comma 7 3 2 4 3 6" xfId="13314" xr:uid="{00000000-0005-0000-0000-0000D2E70000}"/>
    <cellStyle name="Comma 7 3 2 4 3 6 2" xfId="44700" xr:uid="{00000000-0005-0000-0000-0000D3E70000}"/>
    <cellStyle name="Comma 7 3 2 4 3 7" xfId="34252" xr:uid="{00000000-0005-0000-0000-0000D4E70000}"/>
    <cellStyle name="Comma 7 3 2 4 4" xfId="2538" xr:uid="{00000000-0005-0000-0000-0000D5E70000}"/>
    <cellStyle name="Comma 7 3 2 4 4 2" xfId="5238" xr:uid="{00000000-0005-0000-0000-0000D6E70000}"/>
    <cellStyle name="Comma 7 3 2 4 4 2 2" xfId="10599" xr:uid="{00000000-0005-0000-0000-0000D7E70000}"/>
    <cellStyle name="Comma 7 3 2 4 4 2 2 2" xfId="23718" xr:uid="{00000000-0005-0000-0000-0000D8E70000}"/>
    <cellStyle name="Comma 7 3 2 4 4 2 2 2 2" xfId="55101" xr:uid="{00000000-0005-0000-0000-0000D9E70000}"/>
    <cellStyle name="Comma 7 3 2 4 4 2 2 3" xfId="42147" xr:uid="{00000000-0005-0000-0000-0000DAE70000}"/>
    <cellStyle name="Comma 7 3 2 4 4 2 3" xfId="31600" xr:uid="{00000000-0005-0000-0000-0000DBE70000}"/>
    <cellStyle name="Comma 7 3 2 4 4 2 3 2" xfId="62982" xr:uid="{00000000-0005-0000-0000-0000DCE70000}"/>
    <cellStyle name="Comma 7 3 2 4 4 2 4" xfId="15943" xr:uid="{00000000-0005-0000-0000-0000DDE70000}"/>
    <cellStyle name="Comma 7 3 2 4 4 2 4 2" xfId="47328" xr:uid="{00000000-0005-0000-0000-0000DEE70000}"/>
    <cellStyle name="Comma 7 3 2 4 4 2 5" xfId="36883" xr:uid="{00000000-0005-0000-0000-0000DFE70000}"/>
    <cellStyle name="Comma 7 3 2 4 4 3" xfId="7941" xr:uid="{00000000-0005-0000-0000-0000E0E70000}"/>
    <cellStyle name="Comma 7 3 2 4 4 3 2" xfId="26345" xr:uid="{00000000-0005-0000-0000-0000E1E70000}"/>
    <cellStyle name="Comma 7 3 2 4 4 3 2 2" xfId="57728" xr:uid="{00000000-0005-0000-0000-0000E2E70000}"/>
    <cellStyle name="Comma 7 3 2 4 4 3 3" xfId="18572" xr:uid="{00000000-0005-0000-0000-0000E3E70000}"/>
    <cellStyle name="Comma 7 3 2 4 4 3 3 2" xfId="49955" xr:uid="{00000000-0005-0000-0000-0000E4E70000}"/>
    <cellStyle name="Comma 7 3 2 4 4 3 4" xfId="39515" xr:uid="{00000000-0005-0000-0000-0000E5E70000}"/>
    <cellStyle name="Comma 7 3 2 4 4 4" xfId="21091" xr:uid="{00000000-0005-0000-0000-0000E6E70000}"/>
    <cellStyle name="Comma 7 3 2 4 4 4 2" xfId="52474" xr:uid="{00000000-0005-0000-0000-0000E7E70000}"/>
    <cellStyle name="Comma 7 3 2 4 4 5" xfId="28973" xr:uid="{00000000-0005-0000-0000-0000E8E70000}"/>
    <cellStyle name="Comma 7 3 2 4 4 5 2" xfId="60355" xr:uid="{00000000-0005-0000-0000-0000E9E70000}"/>
    <cellStyle name="Comma 7 3 2 4 4 6" xfId="13315" xr:uid="{00000000-0005-0000-0000-0000EAE70000}"/>
    <cellStyle name="Comma 7 3 2 4 4 6 2" xfId="44701" xr:uid="{00000000-0005-0000-0000-0000EBE70000}"/>
    <cellStyle name="Comma 7 3 2 4 4 7" xfId="34253" xr:uid="{00000000-0005-0000-0000-0000ECE70000}"/>
    <cellStyle name="Comma 7 3 2 4 5" xfId="5234" xr:uid="{00000000-0005-0000-0000-0000EDE70000}"/>
    <cellStyle name="Comma 7 3 2 4 5 2" xfId="10595" xr:uid="{00000000-0005-0000-0000-0000EEE70000}"/>
    <cellStyle name="Comma 7 3 2 4 5 2 2" xfId="23714" xr:uid="{00000000-0005-0000-0000-0000EFE70000}"/>
    <cellStyle name="Comma 7 3 2 4 5 2 2 2" xfId="55097" xr:uid="{00000000-0005-0000-0000-0000F0E70000}"/>
    <cellStyle name="Comma 7 3 2 4 5 2 3" xfId="42143" xr:uid="{00000000-0005-0000-0000-0000F1E70000}"/>
    <cellStyle name="Comma 7 3 2 4 5 3" xfId="31596" xr:uid="{00000000-0005-0000-0000-0000F2E70000}"/>
    <cellStyle name="Comma 7 3 2 4 5 3 2" xfId="62978" xr:uid="{00000000-0005-0000-0000-0000F3E70000}"/>
    <cellStyle name="Comma 7 3 2 4 5 4" xfId="15939" xr:uid="{00000000-0005-0000-0000-0000F4E70000}"/>
    <cellStyle name="Comma 7 3 2 4 5 4 2" xfId="47324" xr:uid="{00000000-0005-0000-0000-0000F5E70000}"/>
    <cellStyle name="Comma 7 3 2 4 5 5" xfId="36879" xr:uid="{00000000-0005-0000-0000-0000F6E70000}"/>
    <cellStyle name="Comma 7 3 2 4 6" xfId="7937" xr:uid="{00000000-0005-0000-0000-0000F7E70000}"/>
    <cellStyle name="Comma 7 3 2 4 6 2" xfId="26341" xr:uid="{00000000-0005-0000-0000-0000F8E70000}"/>
    <cellStyle name="Comma 7 3 2 4 6 2 2" xfId="57724" xr:uid="{00000000-0005-0000-0000-0000F9E70000}"/>
    <cellStyle name="Comma 7 3 2 4 6 3" xfId="18568" xr:uid="{00000000-0005-0000-0000-0000FAE70000}"/>
    <cellStyle name="Comma 7 3 2 4 6 3 2" xfId="49951" xr:uid="{00000000-0005-0000-0000-0000FBE70000}"/>
    <cellStyle name="Comma 7 3 2 4 6 4" xfId="39511" xr:uid="{00000000-0005-0000-0000-0000FCE70000}"/>
    <cellStyle name="Comma 7 3 2 4 7" xfId="21087" xr:uid="{00000000-0005-0000-0000-0000FDE70000}"/>
    <cellStyle name="Comma 7 3 2 4 7 2" xfId="52470" xr:uid="{00000000-0005-0000-0000-0000FEE70000}"/>
    <cellStyle name="Comma 7 3 2 4 8" xfId="28969" xr:uid="{00000000-0005-0000-0000-0000FFE70000}"/>
    <cellStyle name="Comma 7 3 2 4 8 2" xfId="60351" xr:uid="{00000000-0005-0000-0000-000000E80000}"/>
    <cellStyle name="Comma 7 3 2 4 9" xfId="13311" xr:uid="{00000000-0005-0000-0000-000001E80000}"/>
    <cellStyle name="Comma 7 3 2 4 9 2" xfId="44697" xr:uid="{00000000-0005-0000-0000-000002E80000}"/>
    <cellStyle name="Comma 7 3 2 5" xfId="2539" xr:uid="{00000000-0005-0000-0000-000003E80000}"/>
    <cellStyle name="Comma 7 3 2 5 10" xfId="34254" xr:uid="{00000000-0005-0000-0000-000004E80000}"/>
    <cellStyle name="Comma 7 3 2 5 2" xfId="2540" xr:uid="{00000000-0005-0000-0000-000005E80000}"/>
    <cellStyle name="Comma 7 3 2 5 2 2" xfId="2541" xr:uid="{00000000-0005-0000-0000-000006E80000}"/>
    <cellStyle name="Comma 7 3 2 5 2 2 2" xfId="5241" xr:uid="{00000000-0005-0000-0000-000007E80000}"/>
    <cellStyle name="Comma 7 3 2 5 2 2 2 2" xfId="10602" xr:uid="{00000000-0005-0000-0000-000008E80000}"/>
    <cellStyle name="Comma 7 3 2 5 2 2 2 2 2" xfId="23721" xr:uid="{00000000-0005-0000-0000-000009E80000}"/>
    <cellStyle name="Comma 7 3 2 5 2 2 2 2 2 2" xfId="55104" xr:uid="{00000000-0005-0000-0000-00000AE80000}"/>
    <cellStyle name="Comma 7 3 2 5 2 2 2 2 3" xfId="42150" xr:uid="{00000000-0005-0000-0000-00000BE80000}"/>
    <cellStyle name="Comma 7 3 2 5 2 2 2 3" xfId="31603" xr:uid="{00000000-0005-0000-0000-00000CE80000}"/>
    <cellStyle name="Comma 7 3 2 5 2 2 2 3 2" xfId="62985" xr:uid="{00000000-0005-0000-0000-00000DE80000}"/>
    <cellStyle name="Comma 7 3 2 5 2 2 2 4" xfId="15946" xr:uid="{00000000-0005-0000-0000-00000EE80000}"/>
    <cellStyle name="Comma 7 3 2 5 2 2 2 4 2" xfId="47331" xr:uid="{00000000-0005-0000-0000-00000FE80000}"/>
    <cellStyle name="Comma 7 3 2 5 2 2 2 5" xfId="36886" xr:uid="{00000000-0005-0000-0000-000010E80000}"/>
    <cellStyle name="Comma 7 3 2 5 2 2 3" xfId="7944" xr:uid="{00000000-0005-0000-0000-000011E80000}"/>
    <cellStyle name="Comma 7 3 2 5 2 2 3 2" xfId="26348" xr:uid="{00000000-0005-0000-0000-000012E80000}"/>
    <cellStyle name="Comma 7 3 2 5 2 2 3 2 2" xfId="57731" xr:uid="{00000000-0005-0000-0000-000013E80000}"/>
    <cellStyle name="Comma 7 3 2 5 2 2 3 3" xfId="18575" xr:uid="{00000000-0005-0000-0000-000014E80000}"/>
    <cellStyle name="Comma 7 3 2 5 2 2 3 3 2" xfId="49958" xr:uid="{00000000-0005-0000-0000-000015E80000}"/>
    <cellStyle name="Comma 7 3 2 5 2 2 3 4" xfId="39518" xr:uid="{00000000-0005-0000-0000-000016E80000}"/>
    <cellStyle name="Comma 7 3 2 5 2 2 4" xfId="21094" xr:uid="{00000000-0005-0000-0000-000017E80000}"/>
    <cellStyle name="Comma 7 3 2 5 2 2 4 2" xfId="52477" xr:uid="{00000000-0005-0000-0000-000018E80000}"/>
    <cellStyle name="Comma 7 3 2 5 2 2 5" xfId="28976" xr:uid="{00000000-0005-0000-0000-000019E80000}"/>
    <cellStyle name="Comma 7 3 2 5 2 2 5 2" xfId="60358" xr:uid="{00000000-0005-0000-0000-00001AE80000}"/>
    <cellStyle name="Comma 7 3 2 5 2 2 6" xfId="13318" xr:uid="{00000000-0005-0000-0000-00001BE80000}"/>
    <cellStyle name="Comma 7 3 2 5 2 2 6 2" xfId="44704" xr:uid="{00000000-0005-0000-0000-00001CE80000}"/>
    <cellStyle name="Comma 7 3 2 5 2 2 7" xfId="34256" xr:uid="{00000000-0005-0000-0000-00001DE80000}"/>
    <cellStyle name="Comma 7 3 2 5 2 3" xfId="5240" xr:uid="{00000000-0005-0000-0000-00001EE80000}"/>
    <cellStyle name="Comma 7 3 2 5 2 3 2" xfId="10601" xr:uid="{00000000-0005-0000-0000-00001FE80000}"/>
    <cellStyle name="Comma 7 3 2 5 2 3 2 2" xfId="23720" xr:uid="{00000000-0005-0000-0000-000020E80000}"/>
    <cellStyle name="Comma 7 3 2 5 2 3 2 2 2" xfId="55103" xr:uid="{00000000-0005-0000-0000-000021E80000}"/>
    <cellStyle name="Comma 7 3 2 5 2 3 2 3" xfId="42149" xr:uid="{00000000-0005-0000-0000-000022E80000}"/>
    <cellStyle name="Comma 7 3 2 5 2 3 3" xfId="31602" xr:uid="{00000000-0005-0000-0000-000023E80000}"/>
    <cellStyle name="Comma 7 3 2 5 2 3 3 2" xfId="62984" xr:uid="{00000000-0005-0000-0000-000024E80000}"/>
    <cellStyle name="Comma 7 3 2 5 2 3 4" xfId="15945" xr:uid="{00000000-0005-0000-0000-000025E80000}"/>
    <cellStyle name="Comma 7 3 2 5 2 3 4 2" xfId="47330" xr:uid="{00000000-0005-0000-0000-000026E80000}"/>
    <cellStyle name="Comma 7 3 2 5 2 3 5" xfId="36885" xr:uid="{00000000-0005-0000-0000-000027E80000}"/>
    <cellStyle name="Comma 7 3 2 5 2 4" xfId="7943" xr:uid="{00000000-0005-0000-0000-000028E80000}"/>
    <cellStyle name="Comma 7 3 2 5 2 4 2" xfId="26347" xr:uid="{00000000-0005-0000-0000-000029E80000}"/>
    <cellStyle name="Comma 7 3 2 5 2 4 2 2" xfId="57730" xr:uid="{00000000-0005-0000-0000-00002AE80000}"/>
    <cellStyle name="Comma 7 3 2 5 2 4 3" xfId="18574" xr:uid="{00000000-0005-0000-0000-00002BE80000}"/>
    <cellStyle name="Comma 7 3 2 5 2 4 3 2" xfId="49957" xr:uid="{00000000-0005-0000-0000-00002CE80000}"/>
    <cellStyle name="Comma 7 3 2 5 2 4 4" xfId="39517" xr:uid="{00000000-0005-0000-0000-00002DE80000}"/>
    <cellStyle name="Comma 7 3 2 5 2 5" xfId="21093" xr:uid="{00000000-0005-0000-0000-00002EE80000}"/>
    <cellStyle name="Comma 7 3 2 5 2 5 2" xfId="52476" xr:uid="{00000000-0005-0000-0000-00002FE80000}"/>
    <cellStyle name="Comma 7 3 2 5 2 6" xfId="28975" xr:uid="{00000000-0005-0000-0000-000030E80000}"/>
    <cellStyle name="Comma 7 3 2 5 2 6 2" xfId="60357" xr:uid="{00000000-0005-0000-0000-000031E80000}"/>
    <cellStyle name="Comma 7 3 2 5 2 7" xfId="13317" xr:uid="{00000000-0005-0000-0000-000032E80000}"/>
    <cellStyle name="Comma 7 3 2 5 2 7 2" xfId="44703" xr:uid="{00000000-0005-0000-0000-000033E80000}"/>
    <cellStyle name="Comma 7 3 2 5 2 8" xfId="34255" xr:uid="{00000000-0005-0000-0000-000034E80000}"/>
    <cellStyle name="Comma 7 3 2 5 3" xfId="2542" xr:uid="{00000000-0005-0000-0000-000035E80000}"/>
    <cellStyle name="Comma 7 3 2 5 3 2" xfId="5242" xr:uid="{00000000-0005-0000-0000-000036E80000}"/>
    <cellStyle name="Comma 7 3 2 5 3 2 2" xfId="10603" xr:uid="{00000000-0005-0000-0000-000037E80000}"/>
    <cellStyle name="Comma 7 3 2 5 3 2 2 2" xfId="23722" xr:uid="{00000000-0005-0000-0000-000038E80000}"/>
    <cellStyle name="Comma 7 3 2 5 3 2 2 2 2" xfId="55105" xr:uid="{00000000-0005-0000-0000-000039E80000}"/>
    <cellStyle name="Comma 7 3 2 5 3 2 2 3" xfId="42151" xr:uid="{00000000-0005-0000-0000-00003AE80000}"/>
    <cellStyle name="Comma 7 3 2 5 3 2 3" xfId="31604" xr:uid="{00000000-0005-0000-0000-00003BE80000}"/>
    <cellStyle name="Comma 7 3 2 5 3 2 3 2" xfId="62986" xr:uid="{00000000-0005-0000-0000-00003CE80000}"/>
    <cellStyle name="Comma 7 3 2 5 3 2 4" xfId="15947" xr:uid="{00000000-0005-0000-0000-00003DE80000}"/>
    <cellStyle name="Comma 7 3 2 5 3 2 4 2" xfId="47332" xr:uid="{00000000-0005-0000-0000-00003EE80000}"/>
    <cellStyle name="Comma 7 3 2 5 3 2 5" xfId="36887" xr:uid="{00000000-0005-0000-0000-00003FE80000}"/>
    <cellStyle name="Comma 7 3 2 5 3 3" xfId="7945" xr:uid="{00000000-0005-0000-0000-000040E80000}"/>
    <cellStyle name="Comma 7 3 2 5 3 3 2" xfId="26349" xr:uid="{00000000-0005-0000-0000-000041E80000}"/>
    <cellStyle name="Comma 7 3 2 5 3 3 2 2" xfId="57732" xr:uid="{00000000-0005-0000-0000-000042E80000}"/>
    <cellStyle name="Comma 7 3 2 5 3 3 3" xfId="18576" xr:uid="{00000000-0005-0000-0000-000043E80000}"/>
    <cellStyle name="Comma 7 3 2 5 3 3 3 2" xfId="49959" xr:uid="{00000000-0005-0000-0000-000044E80000}"/>
    <cellStyle name="Comma 7 3 2 5 3 3 4" xfId="39519" xr:uid="{00000000-0005-0000-0000-000045E80000}"/>
    <cellStyle name="Comma 7 3 2 5 3 4" xfId="21095" xr:uid="{00000000-0005-0000-0000-000046E80000}"/>
    <cellStyle name="Comma 7 3 2 5 3 4 2" xfId="52478" xr:uid="{00000000-0005-0000-0000-000047E80000}"/>
    <cellStyle name="Comma 7 3 2 5 3 5" xfId="28977" xr:uid="{00000000-0005-0000-0000-000048E80000}"/>
    <cellStyle name="Comma 7 3 2 5 3 5 2" xfId="60359" xr:uid="{00000000-0005-0000-0000-000049E80000}"/>
    <cellStyle name="Comma 7 3 2 5 3 6" xfId="13319" xr:uid="{00000000-0005-0000-0000-00004AE80000}"/>
    <cellStyle name="Comma 7 3 2 5 3 6 2" xfId="44705" xr:uid="{00000000-0005-0000-0000-00004BE80000}"/>
    <cellStyle name="Comma 7 3 2 5 3 7" xfId="34257" xr:uid="{00000000-0005-0000-0000-00004CE80000}"/>
    <cellStyle name="Comma 7 3 2 5 4" xfId="2543" xr:uid="{00000000-0005-0000-0000-00004DE80000}"/>
    <cellStyle name="Comma 7 3 2 5 4 2" xfId="5243" xr:uid="{00000000-0005-0000-0000-00004EE80000}"/>
    <cellStyle name="Comma 7 3 2 5 4 2 2" xfId="10604" xr:uid="{00000000-0005-0000-0000-00004FE80000}"/>
    <cellStyle name="Comma 7 3 2 5 4 2 2 2" xfId="23723" xr:uid="{00000000-0005-0000-0000-000050E80000}"/>
    <cellStyle name="Comma 7 3 2 5 4 2 2 2 2" xfId="55106" xr:uid="{00000000-0005-0000-0000-000051E80000}"/>
    <cellStyle name="Comma 7 3 2 5 4 2 2 3" xfId="42152" xr:uid="{00000000-0005-0000-0000-000052E80000}"/>
    <cellStyle name="Comma 7 3 2 5 4 2 3" xfId="31605" xr:uid="{00000000-0005-0000-0000-000053E80000}"/>
    <cellStyle name="Comma 7 3 2 5 4 2 3 2" xfId="62987" xr:uid="{00000000-0005-0000-0000-000054E80000}"/>
    <cellStyle name="Comma 7 3 2 5 4 2 4" xfId="15948" xr:uid="{00000000-0005-0000-0000-000055E80000}"/>
    <cellStyle name="Comma 7 3 2 5 4 2 4 2" xfId="47333" xr:uid="{00000000-0005-0000-0000-000056E80000}"/>
    <cellStyle name="Comma 7 3 2 5 4 2 5" xfId="36888" xr:uid="{00000000-0005-0000-0000-000057E80000}"/>
    <cellStyle name="Comma 7 3 2 5 4 3" xfId="7946" xr:uid="{00000000-0005-0000-0000-000058E80000}"/>
    <cellStyle name="Comma 7 3 2 5 4 3 2" xfId="26350" xr:uid="{00000000-0005-0000-0000-000059E80000}"/>
    <cellStyle name="Comma 7 3 2 5 4 3 2 2" xfId="57733" xr:uid="{00000000-0005-0000-0000-00005AE80000}"/>
    <cellStyle name="Comma 7 3 2 5 4 3 3" xfId="18577" xr:uid="{00000000-0005-0000-0000-00005BE80000}"/>
    <cellStyle name="Comma 7 3 2 5 4 3 3 2" xfId="49960" xr:uid="{00000000-0005-0000-0000-00005CE80000}"/>
    <cellStyle name="Comma 7 3 2 5 4 3 4" xfId="39520" xr:uid="{00000000-0005-0000-0000-00005DE80000}"/>
    <cellStyle name="Comma 7 3 2 5 4 4" xfId="21096" xr:uid="{00000000-0005-0000-0000-00005EE80000}"/>
    <cellStyle name="Comma 7 3 2 5 4 4 2" xfId="52479" xr:uid="{00000000-0005-0000-0000-00005FE80000}"/>
    <cellStyle name="Comma 7 3 2 5 4 5" xfId="28978" xr:uid="{00000000-0005-0000-0000-000060E80000}"/>
    <cellStyle name="Comma 7 3 2 5 4 5 2" xfId="60360" xr:uid="{00000000-0005-0000-0000-000061E80000}"/>
    <cellStyle name="Comma 7 3 2 5 4 6" xfId="13320" xr:uid="{00000000-0005-0000-0000-000062E80000}"/>
    <cellStyle name="Comma 7 3 2 5 4 6 2" xfId="44706" xr:uid="{00000000-0005-0000-0000-000063E80000}"/>
    <cellStyle name="Comma 7 3 2 5 4 7" xfId="34258" xr:uid="{00000000-0005-0000-0000-000064E80000}"/>
    <cellStyle name="Comma 7 3 2 5 5" xfId="5239" xr:uid="{00000000-0005-0000-0000-000065E80000}"/>
    <cellStyle name="Comma 7 3 2 5 5 2" xfId="10600" xr:uid="{00000000-0005-0000-0000-000066E80000}"/>
    <cellStyle name="Comma 7 3 2 5 5 2 2" xfId="23719" xr:uid="{00000000-0005-0000-0000-000067E80000}"/>
    <cellStyle name="Comma 7 3 2 5 5 2 2 2" xfId="55102" xr:uid="{00000000-0005-0000-0000-000068E80000}"/>
    <cellStyle name="Comma 7 3 2 5 5 2 3" xfId="42148" xr:uid="{00000000-0005-0000-0000-000069E80000}"/>
    <cellStyle name="Comma 7 3 2 5 5 3" xfId="31601" xr:uid="{00000000-0005-0000-0000-00006AE80000}"/>
    <cellStyle name="Comma 7 3 2 5 5 3 2" xfId="62983" xr:uid="{00000000-0005-0000-0000-00006BE80000}"/>
    <cellStyle name="Comma 7 3 2 5 5 4" xfId="15944" xr:uid="{00000000-0005-0000-0000-00006CE80000}"/>
    <cellStyle name="Comma 7 3 2 5 5 4 2" xfId="47329" xr:uid="{00000000-0005-0000-0000-00006DE80000}"/>
    <cellStyle name="Comma 7 3 2 5 5 5" xfId="36884" xr:uid="{00000000-0005-0000-0000-00006EE80000}"/>
    <cellStyle name="Comma 7 3 2 5 6" xfId="7942" xr:uid="{00000000-0005-0000-0000-00006FE80000}"/>
    <cellStyle name="Comma 7 3 2 5 6 2" xfId="26346" xr:uid="{00000000-0005-0000-0000-000070E80000}"/>
    <cellStyle name="Comma 7 3 2 5 6 2 2" xfId="57729" xr:uid="{00000000-0005-0000-0000-000071E80000}"/>
    <cellStyle name="Comma 7 3 2 5 6 3" xfId="18573" xr:uid="{00000000-0005-0000-0000-000072E80000}"/>
    <cellStyle name="Comma 7 3 2 5 6 3 2" xfId="49956" xr:uid="{00000000-0005-0000-0000-000073E80000}"/>
    <cellStyle name="Comma 7 3 2 5 6 4" xfId="39516" xr:uid="{00000000-0005-0000-0000-000074E80000}"/>
    <cellStyle name="Comma 7 3 2 5 7" xfId="21092" xr:uid="{00000000-0005-0000-0000-000075E80000}"/>
    <cellStyle name="Comma 7 3 2 5 7 2" xfId="52475" xr:uid="{00000000-0005-0000-0000-000076E80000}"/>
    <cellStyle name="Comma 7 3 2 5 8" xfId="28974" xr:uid="{00000000-0005-0000-0000-000077E80000}"/>
    <cellStyle name="Comma 7 3 2 5 8 2" xfId="60356" xr:uid="{00000000-0005-0000-0000-000078E80000}"/>
    <cellStyle name="Comma 7 3 2 5 9" xfId="13316" xr:uid="{00000000-0005-0000-0000-000079E80000}"/>
    <cellStyle name="Comma 7 3 2 5 9 2" xfId="44702" xr:uid="{00000000-0005-0000-0000-00007AE80000}"/>
    <cellStyle name="Comma 7 3 2 6" xfId="2544" xr:uid="{00000000-0005-0000-0000-00007BE80000}"/>
    <cellStyle name="Comma 7 3 2 6 2" xfId="2545" xr:uid="{00000000-0005-0000-0000-00007CE80000}"/>
    <cellStyle name="Comma 7 3 2 6 2 2" xfId="5245" xr:uid="{00000000-0005-0000-0000-00007DE80000}"/>
    <cellStyle name="Comma 7 3 2 6 2 2 2" xfId="10606" xr:uid="{00000000-0005-0000-0000-00007EE80000}"/>
    <cellStyle name="Comma 7 3 2 6 2 2 2 2" xfId="23725" xr:uid="{00000000-0005-0000-0000-00007FE80000}"/>
    <cellStyle name="Comma 7 3 2 6 2 2 2 2 2" xfId="55108" xr:uid="{00000000-0005-0000-0000-000080E80000}"/>
    <cellStyle name="Comma 7 3 2 6 2 2 2 3" xfId="42154" xr:uid="{00000000-0005-0000-0000-000081E80000}"/>
    <cellStyle name="Comma 7 3 2 6 2 2 3" xfId="31607" xr:uid="{00000000-0005-0000-0000-000082E80000}"/>
    <cellStyle name="Comma 7 3 2 6 2 2 3 2" xfId="62989" xr:uid="{00000000-0005-0000-0000-000083E80000}"/>
    <cellStyle name="Comma 7 3 2 6 2 2 4" xfId="15950" xr:uid="{00000000-0005-0000-0000-000084E80000}"/>
    <cellStyle name="Comma 7 3 2 6 2 2 4 2" xfId="47335" xr:uid="{00000000-0005-0000-0000-000085E80000}"/>
    <cellStyle name="Comma 7 3 2 6 2 2 5" xfId="36890" xr:uid="{00000000-0005-0000-0000-000086E80000}"/>
    <cellStyle name="Comma 7 3 2 6 2 3" xfId="7948" xr:uid="{00000000-0005-0000-0000-000087E80000}"/>
    <cellStyle name="Comma 7 3 2 6 2 3 2" xfId="26352" xr:uid="{00000000-0005-0000-0000-000088E80000}"/>
    <cellStyle name="Comma 7 3 2 6 2 3 2 2" xfId="57735" xr:uid="{00000000-0005-0000-0000-000089E80000}"/>
    <cellStyle name="Comma 7 3 2 6 2 3 3" xfId="18579" xr:uid="{00000000-0005-0000-0000-00008AE80000}"/>
    <cellStyle name="Comma 7 3 2 6 2 3 3 2" xfId="49962" xr:uid="{00000000-0005-0000-0000-00008BE80000}"/>
    <cellStyle name="Comma 7 3 2 6 2 3 4" xfId="39522" xr:uid="{00000000-0005-0000-0000-00008CE80000}"/>
    <cellStyle name="Comma 7 3 2 6 2 4" xfId="21098" xr:uid="{00000000-0005-0000-0000-00008DE80000}"/>
    <cellStyle name="Comma 7 3 2 6 2 4 2" xfId="52481" xr:uid="{00000000-0005-0000-0000-00008EE80000}"/>
    <cellStyle name="Comma 7 3 2 6 2 5" xfId="28980" xr:uid="{00000000-0005-0000-0000-00008FE80000}"/>
    <cellStyle name="Comma 7 3 2 6 2 5 2" xfId="60362" xr:uid="{00000000-0005-0000-0000-000090E80000}"/>
    <cellStyle name="Comma 7 3 2 6 2 6" xfId="13322" xr:uid="{00000000-0005-0000-0000-000091E80000}"/>
    <cellStyle name="Comma 7 3 2 6 2 6 2" xfId="44708" xr:uid="{00000000-0005-0000-0000-000092E80000}"/>
    <cellStyle name="Comma 7 3 2 6 2 7" xfId="34260" xr:uid="{00000000-0005-0000-0000-000093E80000}"/>
    <cellStyle name="Comma 7 3 2 6 3" xfId="2546" xr:uid="{00000000-0005-0000-0000-000094E80000}"/>
    <cellStyle name="Comma 7 3 2 6 3 2" xfId="5246" xr:uid="{00000000-0005-0000-0000-000095E80000}"/>
    <cellStyle name="Comma 7 3 2 6 3 2 2" xfId="10607" xr:uid="{00000000-0005-0000-0000-000096E80000}"/>
    <cellStyle name="Comma 7 3 2 6 3 2 2 2" xfId="23726" xr:uid="{00000000-0005-0000-0000-000097E80000}"/>
    <cellStyle name="Comma 7 3 2 6 3 2 2 2 2" xfId="55109" xr:uid="{00000000-0005-0000-0000-000098E80000}"/>
    <cellStyle name="Comma 7 3 2 6 3 2 2 3" xfId="42155" xr:uid="{00000000-0005-0000-0000-000099E80000}"/>
    <cellStyle name="Comma 7 3 2 6 3 2 3" xfId="31608" xr:uid="{00000000-0005-0000-0000-00009AE80000}"/>
    <cellStyle name="Comma 7 3 2 6 3 2 3 2" xfId="62990" xr:uid="{00000000-0005-0000-0000-00009BE80000}"/>
    <cellStyle name="Comma 7 3 2 6 3 2 4" xfId="15951" xr:uid="{00000000-0005-0000-0000-00009CE80000}"/>
    <cellStyle name="Comma 7 3 2 6 3 2 4 2" xfId="47336" xr:uid="{00000000-0005-0000-0000-00009DE80000}"/>
    <cellStyle name="Comma 7 3 2 6 3 2 5" xfId="36891" xr:uid="{00000000-0005-0000-0000-00009EE80000}"/>
    <cellStyle name="Comma 7 3 2 6 3 3" xfId="7949" xr:uid="{00000000-0005-0000-0000-00009FE80000}"/>
    <cellStyle name="Comma 7 3 2 6 3 3 2" xfId="26353" xr:uid="{00000000-0005-0000-0000-0000A0E80000}"/>
    <cellStyle name="Comma 7 3 2 6 3 3 2 2" xfId="57736" xr:uid="{00000000-0005-0000-0000-0000A1E80000}"/>
    <cellStyle name="Comma 7 3 2 6 3 3 3" xfId="18580" xr:uid="{00000000-0005-0000-0000-0000A2E80000}"/>
    <cellStyle name="Comma 7 3 2 6 3 3 3 2" xfId="49963" xr:uid="{00000000-0005-0000-0000-0000A3E80000}"/>
    <cellStyle name="Comma 7 3 2 6 3 3 4" xfId="39523" xr:uid="{00000000-0005-0000-0000-0000A4E80000}"/>
    <cellStyle name="Comma 7 3 2 6 3 4" xfId="21099" xr:uid="{00000000-0005-0000-0000-0000A5E80000}"/>
    <cellStyle name="Comma 7 3 2 6 3 4 2" xfId="52482" xr:uid="{00000000-0005-0000-0000-0000A6E80000}"/>
    <cellStyle name="Comma 7 3 2 6 3 5" xfId="28981" xr:uid="{00000000-0005-0000-0000-0000A7E80000}"/>
    <cellStyle name="Comma 7 3 2 6 3 5 2" xfId="60363" xr:uid="{00000000-0005-0000-0000-0000A8E80000}"/>
    <cellStyle name="Comma 7 3 2 6 3 6" xfId="13323" xr:uid="{00000000-0005-0000-0000-0000A9E80000}"/>
    <cellStyle name="Comma 7 3 2 6 3 6 2" xfId="44709" xr:uid="{00000000-0005-0000-0000-0000AAE80000}"/>
    <cellStyle name="Comma 7 3 2 6 3 7" xfId="34261" xr:uid="{00000000-0005-0000-0000-0000ABE80000}"/>
    <cellStyle name="Comma 7 3 2 6 4" xfId="5244" xr:uid="{00000000-0005-0000-0000-0000ACE80000}"/>
    <cellStyle name="Comma 7 3 2 6 4 2" xfId="10605" xr:uid="{00000000-0005-0000-0000-0000ADE80000}"/>
    <cellStyle name="Comma 7 3 2 6 4 2 2" xfId="23724" xr:uid="{00000000-0005-0000-0000-0000AEE80000}"/>
    <cellStyle name="Comma 7 3 2 6 4 2 2 2" xfId="55107" xr:uid="{00000000-0005-0000-0000-0000AFE80000}"/>
    <cellStyle name="Comma 7 3 2 6 4 2 3" xfId="42153" xr:uid="{00000000-0005-0000-0000-0000B0E80000}"/>
    <cellStyle name="Comma 7 3 2 6 4 3" xfId="31606" xr:uid="{00000000-0005-0000-0000-0000B1E80000}"/>
    <cellStyle name="Comma 7 3 2 6 4 3 2" xfId="62988" xr:uid="{00000000-0005-0000-0000-0000B2E80000}"/>
    <cellStyle name="Comma 7 3 2 6 4 4" xfId="15949" xr:uid="{00000000-0005-0000-0000-0000B3E80000}"/>
    <cellStyle name="Comma 7 3 2 6 4 4 2" xfId="47334" xr:uid="{00000000-0005-0000-0000-0000B4E80000}"/>
    <cellStyle name="Comma 7 3 2 6 4 5" xfId="36889" xr:uid="{00000000-0005-0000-0000-0000B5E80000}"/>
    <cellStyle name="Comma 7 3 2 6 5" xfId="7947" xr:uid="{00000000-0005-0000-0000-0000B6E80000}"/>
    <cellStyle name="Comma 7 3 2 6 5 2" xfId="26351" xr:uid="{00000000-0005-0000-0000-0000B7E80000}"/>
    <cellStyle name="Comma 7 3 2 6 5 2 2" xfId="57734" xr:uid="{00000000-0005-0000-0000-0000B8E80000}"/>
    <cellStyle name="Comma 7 3 2 6 5 3" xfId="18578" xr:uid="{00000000-0005-0000-0000-0000B9E80000}"/>
    <cellStyle name="Comma 7 3 2 6 5 3 2" xfId="49961" xr:uid="{00000000-0005-0000-0000-0000BAE80000}"/>
    <cellStyle name="Comma 7 3 2 6 5 4" xfId="39521" xr:uid="{00000000-0005-0000-0000-0000BBE80000}"/>
    <cellStyle name="Comma 7 3 2 6 6" xfId="21097" xr:uid="{00000000-0005-0000-0000-0000BCE80000}"/>
    <cellStyle name="Comma 7 3 2 6 6 2" xfId="52480" xr:uid="{00000000-0005-0000-0000-0000BDE80000}"/>
    <cellStyle name="Comma 7 3 2 6 7" xfId="28979" xr:uid="{00000000-0005-0000-0000-0000BEE80000}"/>
    <cellStyle name="Comma 7 3 2 6 7 2" xfId="60361" xr:uid="{00000000-0005-0000-0000-0000BFE80000}"/>
    <cellStyle name="Comma 7 3 2 6 8" xfId="13321" xr:uid="{00000000-0005-0000-0000-0000C0E80000}"/>
    <cellStyle name="Comma 7 3 2 6 8 2" xfId="44707" xr:uid="{00000000-0005-0000-0000-0000C1E80000}"/>
    <cellStyle name="Comma 7 3 2 6 9" xfId="34259" xr:uid="{00000000-0005-0000-0000-0000C2E80000}"/>
    <cellStyle name="Comma 7 3 2 7" xfId="2547" xr:uid="{00000000-0005-0000-0000-0000C3E80000}"/>
    <cellStyle name="Comma 7 3 2 7 2" xfId="2548" xr:uid="{00000000-0005-0000-0000-0000C4E80000}"/>
    <cellStyle name="Comma 7 3 2 7 2 2" xfId="5248" xr:uid="{00000000-0005-0000-0000-0000C5E80000}"/>
    <cellStyle name="Comma 7 3 2 7 2 2 2" xfId="10609" xr:uid="{00000000-0005-0000-0000-0000C6E80000}"/>
    <cellStyle name="Comma 7 3 2 7 2 2 2 2" xfId="23728" xr:uid="{00000000-0005-0000-0000-0000C7E80000}"/>
    <cellStyle name="Comma 7 3 2 7 2 2 2 2 2" xfId="55111" xr:uid="{00000000-0005-0000-0000-0000C8E80000}"/>
    <cellStyle name="Comma 7 3 2 7 2 2 2 3" xfId="42157" xr:uid="{00000000-0005-0000-0000-0000C9E80000}"/>
    <cellStyle name="Comma 7 3 2 7 2 2 3" xfId="31610" xr:uid="{00000000-0005-0000-0000-0000CAE80000}"/>
    <cellStyle name="Comma 7 3 2 7 2 2 3 2" xfId="62992" xr:uid="{00000000-0005-0000-0000-0000CBE80000}"/>
    <cellStyle name="Comma 7 3 2 7 2 2 4" xfId="15953" xr:uid="{00000000-0005-0000-0000-0000CCE80000}"/>
    <cellStyle name="Comma 7 3 2 7 2 2 4 2" xfId="47338" xr:uid="{00000000-0005-0000-0000-0000CDE80000}"/>
    <cellStyle name="Comma 7 3 2 7 2 2 5" xfId="36893" xr:uid="{00000000-0005-0000-0000-0000CEE80000}"/>
    <cellStyle name="Comma 7 3 2 7 2 3" xfId="7951" xr:uid="{00000000-0005-0000-0000-0000CFE80000}"/>
    <cellStyle name="Comma 7 3 2 7 2 3 2" xfId="26355" xr:uid="{00000000-0005-0000-0000-0000D0E80000}"/>
    <cellStyle name="Comma 7 3 2 7 2 3 2 2" xfId="57738" xr:uid="{00000000-0005-0000-0000-0000D1E80000}"/>
    <cellStyle name="Comma 7 3 2 7 2 3 3" xfId="18582" xr:uid="{00000000-0005-0000-0000-0000D2E80000}"/>
    <cellStyle name="Comma 7 3 2 7 2 3 3 2" xfId="49965" xr:uid="{00000000-0005-0000-0000-0000D3E80000}"/>
    <cellStyle name="Comma 7 3 2 7 2 3 4" xfId="39525" xr:uid="{00000000-0005-0000-0000-0000D4E80000}"/>
    <cellStyle name="Comma 7 3 2 7 2 4" xfId="21101" xr:uid="{00000000-0005-0000-0000-0000D5E80000}"/>
    <cellStyle name="Comma 7 3 2 7 2 4 2" xfId="52484" xr:uid="{00000000-0005-0000-0000-0000D6E80000}"/>
    <cellStyle name="Comma 7 3 2 7 2 5" xfId="28983" xr:uid="{00000000-0005-0000-0000-0000D7E80000}"/>
    <cellStyle name="Comma 7 3 2 7 2 5 2" xfId="60365" xr:uid="{00000000-0005-0000-0000-0000D8E80000}"/>
    <cellStyle name="Comma 7 3 2 7 2 6" xfId="13325" xr:uid="{00000000-0005-0000-0000-0000D9E80000}"/>
    <cellStyle name="Comma 7 3 2 7 2 6 2" xfId="44711" xr:uid="{00000000-0005-0000-0000-0000DAE80000}"/>
    <cellStyle name="Comma 7 3 2 7 2 7" xfId="34263" xr:uid="{00000000-0005-0000-0000-0000DBE80000}"/>
    <cellStyle name="Comma 7 3 2 7 3" xfId="5247" xr:uid="{00000000-0005-0000-0000-0000DCE80000}"/>
    <cellStyle name="Comma 7 3 2 7 3 2" xfId="10608" xr:uid="{00000000-0005-0000-0000-0000DDE80000}"/>
    <cellStyle name="Comma 7 3 2 7 3 2 2" xfId="23727" xr:uid="{00000000-0005-0000-0000-0000DEE80000}"/>
    <cellStyle name="Comma 7 3 2 7 3 2 2 2" xfId="55110" xr:uid="{00000000-0005-0000-0000-0000DFE80000}"/>
    <cellStyle name="Comma 7 3 2 7 3 2 3" xfId="42156" xr:uid="{00000000-0005-0000-0000-0000E0E80000}"/>
    <cellStyle name="Comma 7 3 2 7 3 3" xfId="31609" xr:uid="{00000000-0005-0000-0000-0000E1E80000}"/>
    <cellStyle name="Comma 7 3 2 7 3 3 2" xfId="62991" xr:uid="{00000000-0005-0000-0000-0000E2E80000}"/>
    <cellStyle name="Comma 7 3 2 7 3 4" xfId="15952" xr:uid="{00000000-0005-0000-0000-0000E3E80000}"/>
    <cellStyle name="Comma 7 3 2 7 3 4 2" xfId="47337" xr:uid="{00000000-0005-0000-0000-0000E4E80000}"/>
    <cellStyle name="Comma 7 3 2 7 3 5" xfId="36892" xr:uid="{00000000-0005-0000-0000-0000E5E80000}"/>
    <cellStyle name="Comma 7 3 2 7 4" xfId="7950" xr:uid="{00000000-0005-0000-0000-0000E6E80000}"/>
    <cellStyle name="Comma 7 3 2 7 4 2" xfId="26354" xr:uid="{00000000-0005-0000-0000-0000E7E80000}"/>
    <cellStyle name="Comma 7 3 2 7 4 2 2" xfId="57737" xr:uid="{00000000-0005-0000-0000-0000E8E80000}"/>
    <cellStyle name="Comma 7 3 2 7 4 3" xfId="18581" xr:uid="{00000000-0005-0000-0000-0000E9E80000}"/>
    <cellStyle name="Comma 7 3 2 7 4 3 2" xfId="49964" xr:uid="{00000000-0005-0000-0000-0000EAE80000}"/>
    <cellStyle name="Comma 7 3 2 7 4 4" xfId="39524" xr:uid="{00000000-0005-0000-0000-0000EBE80000}"/>
    <cellStyle name="Comma 7 3 2 7 5" xfId="21100" xr:uid="{00000000-0005-0000-0000-0000ECE80000}"/>
    <cellStyle name="Comma 7 3 2 7 5 2" xfId="52483" xr:uid="{00000000-0005-0000-0000-0000EDE80000}"/>
    <cellStyle name="Comma 7 3 2 7 6" xfId="28982" xr:uid="{00000000-0005-0000-0000-0000EEE80000}"/>
    <cellStyle name="Comma 7 3 2 7 6 2" xfId="60364" xr:uid="{00000000-0005-0000-0000-0000EFE80000}"/>
    <cellStyle name="Comma 7 3 2 7 7" xfId="13324" xr:uid="{00000000-0005-0000-0000-0000F0E80000}"/>
    <cellStyle name="Comma 7 3 2 7 7 2" xfId="44710" xr:uid="{00000000-0005-0000-0000-0000F1E80000}"/>
    <cellStyle name="Comma 7 3 2 7 8" xfId="34262" xr:uid="{00000000-0005-0000-0000-0000F2E80000}"/>
    <cellStyle name="Comma 7 3 2 8" xfId="2549" xr:uid="{00000000-0005-0000-0000-0000F3E80000}"/>
    <cellStyle name="Comma 7 3 2 8 2" xfId="5249" xr:uid="{00000000-0005-0000-0000-0000F4E80000}"/>
    <cellStyle name="Comma 7 3 2 8 2 2" xfId="10610" xr:uid="{00000000-0005-0000-0000-0000F5E80000}"/>
    <cellStyle name="Comma 7 3 2 8 2 2 2" xfId="23729" xr:uid="{00000000-0005-0000-0000-0000F6E80000}"/>
    <cellStyle name="Comma 7 3 2 8 2 2 2 2" xfId="55112" xr:uid="{00000000-0005-0000-0000-0000F7E80000}"/>
    <cellStyle name="Comma 7 3 2 8 2 2 3" xfId="42158" xr:uid="{00000000-0005-0000-0000-0000F8E80000}"/>
    <cellStyle name="Comma 7 3 2 8 2 3" xfId="31611" xr:uid="{00000000-0005-0000-0000-0000F9E80000}"/>
    <cellStyle name="Comma 7 3 2 8 2 3 2" xfId="62993" xr:uid="{00000000-0005-0000-0000-0000FAE80000}"/>
    <cellStyle name="Comma 7 3 2 8 2 4" xfId="15954" xr:uid="{00000000-0005-0000-0000-0000FBE80000}"/>
    <cellStyle name="Comma 7 3 2 8 2 4 2" xfId="47339" xr:uid="{00000000-0005-0000-0000-0000FCE80000}"/>
    <cellStyle name="Comma 7 3 2 8 2 5" xfId="36894" xr:uid="{00000000-0005-0000-0000-0000FDE80000}"/>
    <cellStyle name="Comma 7 3 2 8 3" xfId="7952" xr:uid="{00000000-0005-0000-0000-0000FEE80000}"/>
    <cellStyle name="Comma 7 3 2 8 3 2" xfId="26356" xr:uid="{00000000-0005-0000-0000-0000FFE80000}"/>
    <cellStyle name="Comma 7 3 2 8 3 2 2" xfId="57739" xr:uid="{00000000-0005-0000-0000-000000E90000}"/>
    <cellStyle name="Comma 7 3 2 8 3 3" xfId="18583" xr:uid="{00000000-0005-0000-0000-000001E90000}"/>
    <cellStyle name="Comma 7 3 2 8 3 3 2" xfId="49966" xr:uid="{00000000-0005-0000-0000-000002E90000}"/>
    <cellStyle name="Comma 7 3 2 8 3 4" xfId="39526" xr:uid="{00000000-0005-0000-0000-000003E90000}"/>
    <cellStyle name="Comma 7 3 2 8 4" xfId="21102" xr:uid="{00000000-0005-0000-0000-000004E90000}"/>
    <cellStyle name="Comma 7 3 2 8 4 2" xfId="52485" xr:uid="{00000000-0005-0000-0000-000005E90000}"/>
    <cellStyle name="Comma 7 3 2 8 5" xfId="28984" xr:uid="{00000000-0005-0000-0000-000006E90000}"/>
    <cellStyle name="Comma 7 3 2 8 5 2" xfId="60366" xr:uid="{00000000-0005-0000-0000-000007E90000}"/>
    <cellStyle name="Comma 7 3 2 8 6" xfId="13326" xr:uid="{00000000-0005-0000-0000-000008E90000}"/>
    <cellStyle name="Comma 7 3 2 8 6 2" xfId="44712" xr:uid="{00000000-0005-0000-0000-000009E90000}"/>
    <cellStyle name="Comma 7 3 2 8 7" xfId="34264" xr:uid="{00000000-0005-0000-0000-00000AE90000}"/>
    <cellStyle name="Comma 7 3 2 9" xfId="2550" xr:uid="{00000000-0005-0000-0000-00000BE90000}"/>
    <cellStyle name="Comma 7 3 2 9 2" xfId="5250" xr:uid="{00000000-0005-0000-0000-00000CE90000}"/>
    <cellStyle name="Comma 7 3 2 9 2 2" xfId="10611" xr:uid="{00000000-0005-0000-0000-00000DE90000}"/>
    <cellStyle name="Comma 7 3 2 9 2 2 2" xfId="23730" xr:uid="{00000000-0005-0000-0000-00000EE90000}"/>
    <cellStyle name="Comma 7 3 2 9 2 2 2 2" xfId="55113" xr:uid="{00000000-0005-0000-0000-00000FE90000}"/>
    <cellStyle name="Comma 7 3 2 9 2 2 3" xfId="42159" xr:uid="{00000000-0005-0000-0000-000010E90000}"/>
    <cellStyle name="Comma 7 3 2 9 2 3" xfId="31612" xr:uid="{00000000-0005-0000-0000-000011E90000}"/>
    <cellStyle name="Comma 7 3 2 9 2 3 2" xfId="62994" xr:uid="{00000000-0005-0000-0000-000012E90000}"/>
    <cellStyle name="Comma 7 3 2 9 2 4" xfId="15955" xr:uid="{00000000-0005-0000-0000-000013E90000}"/>
    <cellStyle name="Comma 7 3 2 9 2 4 2" xfId="47340" xr:uid="{00000000-0005-0000-0000-000014E90000}"/>
    <cellStyle name="Comma 7 3 2 9 2 5" xfId="36895" xr:uid="{00000000-0005-0000-0000-000015E90000}"/>
    <cellStyle name="Comma 7 3 2 9 3" xfId="7953" xr:uid="{00000000-0005-0000-0000-000016E90000}"/>
    <cellStyle name="Comma 7 3 2 9 3 2" xfId="26357" xr:uid="{00000000-0005-0000-0000-000017E90000}"/>
    <cellStyle name="Comma 7 3 2 9 3 2 2" xfId="57740" xr:uid="{00000000-0005-0000-0000-000018E90000}"/>
    <cellStyle name="Comma 7 3 2 9 3 3" xfId="18584" xr:uid="{00000000-0005-0000-0000-000019E90000}"/>
    <cellStyle name="Comma 7 3 2 9 3 3 2" xfId="49967" xr:uid="{00000000-0005-0000-0000-00001AE90000}"/>
    <cellStyle name="Comma 7 3 2 9 3 4" xfId="39527" xr:uid="{00000000-0005-0000-0000-00001BE90000}"/>
    <cellStyle name="Comma 7 3 2 9 4" xfId="21103" xr:uid="{00000000-0005-0000-0000-00001CE90000}"/>
    <cellStyle name="Comma 7 3 2 9 4 2" xfId="52486" xr:uid="{00000000-0005-0000-0000-00001DE90000}"/>
    <cellStyle name="Comma 7 3 2 9 5" xfId="28985" xr:uid="{00000000-0005-0000-0000-00001EE90000}"/>
    <cellStyle name="Comma 7 3 2 9 5 2" xfId="60367" xr:uid="{00000000-0005-0000-0000-00001FE90000}"/>
    <cellStyle name="Comma 7 3 2 9 6" xfId="13327" xr:uid="{00000000-0005-0000-0000-000020E90000}"/>
    <cellStyle name="Comma 7 3 2 9 6 2" xfId="44713" xr:uid="{00000000-0005-0000-0000-000021E90000}"/>
    <cellStyle name="Comma 7 3 2 9 7" xfId="34265" xr:uid="{00000000-0005-0000-0000-000022E90000}"/>
    <cellStyle name="Comma 7 3 3" xfId="2551" xr:uid="{00000000-0005-0000-0000-000023E90000}"/>
    <cellStyle name="Comma 7 3 3 10" xfId="34266" xr:uid="{00000000-0005-0000-0000-000024E90000}"/>
    <cellStyle name="Comma 7 3 3 2" xfId="2552" xr:uid="{00000000-0005-0000-0000-000025E90000}"/>
    <cellStyle name="Comma 7 3 3 2 2" xfId="2553" xr:uid="{00000000-0005-0000-0000-000026E90000}"/>
    <cellStyle name="Comma 7 3 3 2 2 2" xfId="5253" xr:uid="{00000000-0005-0000-0000-000027E90000}"/>
    <cellStyle name="Comma 7 3 3 2 2 2 2" xfId="10614" xr:uid="{00000000-0005-0000-0000-000028E90000}"/>
    <cellStyle name="Comma 7 3 3 2 2 2 2 2" xfId="23733" xr:uid="{00000000-0005-0000-0000-000029E90000}"/>
    <cellStyle name="Comma 7 3 3 2 2 2 2 2 2" xfId="55116" xr:uid="{00000000-0005-0000-0000-00002AE90000}"/>
    <cellStyle name="Comma 7 3 3 2 2 2 2 3" xfId="42162" xr:uid="{00000000-0005-0000-0000-00002BE90000}"/>
    <cellStyle name="Comma 7 3 3 2 2 2 3" xfId="31615" xr:uid="{00000000-0005-0000-0000-00002CE90000}"/>
    <cellStyle name="Comma 7 3 3 2 2 2 3 2" xfId="62997" xr:uid="{00000000-0005-0000-0000-00002DE90000}"/>
    <cellStyle name="Comma 7 3 3 2 2 2 4" xfId="15958" xr:uid="{00000000-0005-0000-0000-00002EE90000}"/>
    <cellStyle name="Comma 7 3 3 2 2 2 4 2" xfId="47343" xr:uid="{00000000-0005-0000-0000-00002FE90000}"/>
    <cellStyle name="Comma 7 3 3 2 2 2 5" xfId="36898" xr:uid="{00000000-0005-0000-0000-000030E90000}"/>
    <cellStyle name="Comma 7 3 3 2 2 3" xfId="7956" xr:uid="{00000000-0005-0000-0000-000031E90000}"/>
    <cellStyle name="Comma 7 3 3 2 2 3 2" xfId="26360" xr:uid="{00000000-0005-0000-0000-000032E90000}"/>
    <cellStyle name="Comma 7 3 3 2 2 3 2 2" xfId="57743" xr:uid="{00000000-0005-0000-0000-000033E90000}"/>
    <cellStyle name="Comma 7 3 3 2 2 3 3" xfId="18587" xr:uid="{00000000-0005-0000-0000-000034E90000}"/>
    <cellStyle name="Comma 7 3 3 2 2 3 3 2" xfId="49970" xr:uid="{00000000-0005-0000-0000-000035E90000}"/>
    <cellStyle name="Comma 7 3 3 2 2 3 4" xfId="39530" xr:uid="{00000000-0005-0000-0000-000036E90000}"/>
    <cellStyle name="Comma 7 3 3 2 2 4" xfId="21106" xr:uid="{00000000-0005-0000-0000-000037E90000}"/>
    <cellStyle name="Comma 7 3 3 2 2 4 2" xfId="52489" xr:uid="{00000000-0005-0000-0000-000038E90000}"/>
    <cellStyle name="Comma 7 3 3 2 2 5" xfId="28988" xr:uid="{00000000-0005-0000-0000-000039E90000}"/>
    <cellStyle name="Comma 7 3 3 2 2 5 2" xfId="60370" xr:uid="{00000000-0005-0000-0000-00003AE90000}"/>
    <cellStyle name="Comma 7 3 3 2 2 6" xfId="13330" xr:uid="{00000000-0005-0000-0000-00003BE90000}"/>
    <cellStyle name="Comma 7 3 3 2 2 6 2" xfId="44716" xr:uid="{00000000-0005-0000-0000-00003CE90000}"/>
    <cellStyle name="Comma 7 3 3 2 2 7" xfId="34268" xr:uid="{00000000-0005-0000-0000-00003DE90000}"/>
    <cellStyle name="Comma 7 3 3 2 3" xfId="5252" xr:uid="{00000000-0005-0000-0000-00003EE90000}"/>
    <cellStyle name="Comma 7 3 3 2 3 2" xfId="10613" xr:uid="{00000000-0005-0000-0000-00003FE90000}"/>
    <cellStyle name="Comma 7 3 3 2 3 2 2" xfId="23732" xr:uid="{00000000-0005-0000-0000-000040E90000}"/>
    <cellStyle name="Comma 7 3 3 2 3 2 2 2" xfId="55115" xr:uid="{00000000-0005-0000-0000-000041E90000}"/>
    <cellStyle name="Comma 7 3 3 2 3 2 3" xfId="42161" xr:uid="{00000000-0005-0000-0000-000042E90000}"/>
    <cellStyle name="Comma 7 3 3 2 3 3" xfId="31614" xr:uid="{00000000-0005-0000-0000-000043E90000}"/>
    <cellStyle name="Comma 7 3 3 2 3 3 2" xfId="62996" xr:uid="{00000000-0005-0000-0000-000044E90000}"/>
    <cellStyle name="Comma 7 3 3 2 3 4" xfId="15957" xr:uid="{00000000-0005-0000-0000-000045E90000}"/>
    <cellStyle name="Comma 7 3 3 2 3 4 2" xfId="47342" xr:uid="{00000000-0005-0000-0000-000046E90000}"/>
    <cellStyle name="Comma 7 3 3 2 3 5" xfId="36897" xr:uid="{00000000-0005-0000-0000-000047E90000}"/>
    <cellStyle name="Comma 7 3 3 2 4" xfId="7955" xr:uid="{00000000-0005-0000-0000-000048E90000}"/>
    <cellStyle name="Comma 7 3 3 2 4 2" xfId="26359" xr:uid="{00000000-0005-0000-0000-000049E90000}"/>
    <cellStyle name="Comma 7 3 3 2 4 2 2" xfId="57742" xr:uid="{00000000-0005-0000-0000-00004AE90000}"/>
    <cellStyle name="Comma 7 3 3 2 4 3" xfId="18586" xr:uid="{00000000-0005-0000-0000-00004BE90000}"/>
    <cellStyle name="Comma 7 3 3 2 4 3 2" xfId="49969" xr:uid="{00000000-0005-0000-0000-00004CE90000}"/>
    <cellStyle name="Comma 7 3 3 2 4 4" xfId="39529" xr:uid="{00000000-0005-0000-0000-00004DE90000}"/>
    <cellStyle name="Comma 7 3 3 2 5" xfId="21105" xr:uid="{00000000-0005-0000-0000-00004EE90000}"/>
    <cellStyle name="Comma 7 3 3 2 5 2" xfId="52488" xr:uid="{00000000-0005-0000-0000-00004FE90000}"/>
    <cellStyle name="Comma 7 3 3 2 6" xfId="28987" xr:uid="{00000000-0005-0000-0000-000050E90000}"/>
    <cellStyle name="Comma 7 3 3 2 6 2" xfId="60369" xr:uid="{00000000-0005-0000-0000-000051E90000}"/>
    <cellStyle name="Comma 7 3 3 2 7" xfId="13329" xr:uid="{00000000-0005-0000-0000-000052E90000}"/>
    <cellStyle name="Comma 7 3 3 2 7 2" xfId="44715" xr:uid="{00000000-0005-0000-0000-000053E90000}"/>
    <cellStyle name="Comma 7 3 3 2 8" xfId="34267" xr:uid="{00000000-0005-0000-0000-000054E90000}"/>
    <cellStyle name="Comma 7 3 3 3" xfId="2554" xr:uid="{00000000-0005-0000-0000-000055E90000}"/>
    <cellStyle name="Comma 7 3 3 3 2" xfId="5254" xr:uid="{00000000-0005-0000-0000-000056E90000}"/>
    <cellStyle name="Comma 7 3 3 3 2 2" xfId="10615" xr:uid="{00000000-0005-0000-0000-000057E90000}"/>
    <cellStyle name="Comma 7 3 3 3 2 2 2" xfId="23734" xr:uid="{00000000-0005-0000-0000-000058E90000}"/>
    <cellStyle name="Comma 7 3 3 3 2 2 2 2" xfId="55117" xr:uid="{00000000-0005-0000-0000-000059E90000}"/>
    <cellStyle name="Comma 7 3 3 3 2 2 3" xfId="42163" xr:uid="{00000000-0005-0000-0000-00005AE90000}"/>
    <cellStyle name="Comma 7 3 3 3 2 3" xfId="31616" xr:uid="{00000000-0005-0000-0000-00005BE90000}"/>
    <cellStyle name="Comma 7 3 3 3 2 3 2" xfId="62998" xr:uid="{00000000-0005-0000-0000-00005CE90000}"/>
    <cellStyle name="Comma 7 3 3 3 2 4" xfId="15959" xr:uid="{00000000-0005-0000-0000-00005DE90000}"/>
    <cellStyle name="Comma 7 3 3 3 2 4 2" xfId="47344" xr:uid="{00000000-0005-0000-0000-00005EE90000}"/>
    <cellStyle name="Comma 7 3 3 3 2 5" xfId="36899" xr:uid="{00000000-0005-0000-0000-00005FE90000}"/>
    <cellStyle name="Comma 7 3 3 3 3" xfId="7957" xr:uid="{00000000-0005-0000-0000-000060E90000}"/>
    <cellStyle name="Comma 7 3 3 3 3 2" xfId="26361" xr:uid="{00000000-0005-0000-0000-000061E90000}"/>
    <cellStyle name="Comma 7 3 3 3 3 2 2" xfId="57744" xr:uid="{00000000-0005-0000-0000-000062E90000}"/>
    <cellStyle name="Comma 7 3 3 3 3 3" xfId="18588" xr:uid="{00000000-0005-0000-0000-000063E90000}"/>
    <cellStyle name="Comma 7 3 3 3 3 3 2" xfId="49971" xr:uid="{00000000-0005-0000-0000-000064E90000}"/>
    <cellStyle name="Comma 7 3 3 3 3 4" xfId="39531" xr:uid="{00000000-0005-0000-0000-000065E90000}"/>
    <cellStyle name="Comma 7 3 3 3 4" xfId="21107" xr:uid="{00000000-0005-0000-0000-000066E90000}"/>
    <cellStyle name="Comma 7 3 3 3 4 2" xfId="52490" xr:uid="{00000000-0005-0000-0000-000067E90000}"/>
    <cellStyle name="Comma 7 3 3 3 5" xfId="28989" xr:uid="{00000000-0005-0000-0000-000068E90000}"/>
    <cellStyle name="Comma 7 3 3 3 5 2" xfId="60371" xr:uid="{00000000-0005-0000-0000-000069E90000}"/>
    <cellStyle name="Comma 7 3 3 3 6" xfId="13331" xr:uid="{00000000-0005-0000-0000-00006AE90000}"/>
    <cellStyle name="Comma 7 3 3 3 6 2" xfId="44717" xr:uid="{00000000-0005-0000-0000-00006BE90000}"/>
    <cellStyle name="Comma 7 3 3 3 7" xfId="34269" xr:uid="{00000000-0005-0000-0000-00006CE90000}"/>
    <cellStyle name="Comma 7 3 3 4" xfId="2555" xr:uid="{00000000-0005-0000-0000-00006DE90000}"/>
    <cellStyle name="Comma 7 3 3 4 2" xfId="5255" xr:uid="{00000000-0005-0000-0000-00006EE90000}"/>
    <cellStyle name="Comma 7 3 3 4 2 2" xfId="10616" xr:uid="{00000000-0005-0000-0000-00006FE90000}"/>
    <cellStyle name="Comma 7 3 3 4 2 2 2" xfId="23735" xr:uid="{00000000-0005-0000-0000-000070E90000}"/>
    <cellStyle name="Comma 7 3 3 4 2 2 2 2" xfId="55118" xr:uid="{00000000-0005-0000-0000-000071E90000}"/>
    <cellStyle name="Comma 7 3 3 4 2 2 3" xfId="42164" xr:uid="{00000000-0005-0000-0000-000072E90000}"/>
    <cellStyle name="Comma 7 3 3 4 2 3" xfId="31617" xr:uid="{00000000-0005-0000-0000-000073E90000}"/>
    <cellStyle name="Comma 7 3 3 4 2 3 2" xfId="62999" xr:uid="{00000000-0005-0000-0000-000074E90000}"/>
    <cellStyle name="Comma 7 3 3 4 2 4" xfId="15960" xr:uid="{00000000-0005-0000-0000-000075E90000}"/>
    <cellStyle name="Comma 7 3 3 4 2 4 2" xfId="47345" xr:uid="{00000000-0005-0000-0000-000076E90000}"/>
    <cellStyle name="Comma 7 3 3 4 2 5" xfId="36900" xr:uid="{00000000-0005-0000-0000-000077E90000}"/>
    <cellStyle name="Comma 7 3 3 4 3" xfId="7958" xr:uid="{00000000-0005-0000-0000-000078E90000}"/>
    <cellStyle name="Comma 7 3 3 4 3 2" xfId="26362" xr:uid="{00000000-0005-0000-0000-000079E90000}"/>
    <cellStyle name="Comma 7 3 3 4 3 2 2" xfId="57745" xr:uid="{00000000-0005-0000-0000-00007AE90000}"/>
    <cellStyle name="Comma 7 3 3 4 3 3" xfId="18589" xr:uid="{00000000-0005-0000-0000-00007BE90000}"/>
    <cellStyle name="Comma 7 3 3 4 3 3 2" xfId="49972" xr:uid="{00000000-0005-0000-0000-00007CE90000}"/>
    <cellStyle name="Comma 7 3 3 4 3 4" xfId="39532" xr:uid="{00000000-0005-0000-0000-00007DE90000}"/>
    <cellStyle name="Comma 7 3 3 4 4" xfId="21108" xr:uid="{00000000-0005-0000-0000-00007EE90000}"/>
    <cellStyle name="Comma 7 3 3 4 4 2" xfId="52491" xr:uid="{00000000-0005-0000-0000-00007FE90000}"/>
    <cellStyle name="Comma 7 3 3 4 5" xfId="28990" xr:uid="{00000000-0005-0000-0000-000080E90000}"/>
    <cellStyle name="Comma 7 3 3 4 5 2" xfId="60372" xr:uid="{00000000-0005-0000-0000-000081E90000}"/>
    <cellStyle name="Comma 7 3 3 4 6" xfId="13332" xr:uid="{00000000-0005-0000-0000-000082E90000}"/>
    <cellStyle name="Comma 7 3 3 4 6 2" xfId="44718" xr:uid="{00000000-0005-0000-0000-000083E90000}"/>
    <cellStyle name="Comma 7 3 3 4 7" xfId="34270" xr:uid="{00000000-0005-0000-0000-000084E90000}"/>
    <cellStyle name="Comma 7 3 3 5" xfId="5251" xr:uid="{00000000-0005-0000-0000-000085E90000}"/>
    <cellStyle name="Comma 7 3 3 5 2" xfId="10612" xr:uid="{00000000-0005-0000-0000-000086E90000}"/>
    <cellStyle name="Comma 7 3 3 5 2 2" xfId="23731" xr:uid="{00000000-0005-0000-0000-000087E90000}"/>
    <cellStyle name="Comma 7 3 3 5 2 2 2" xfId="55114" xr:uid="{00000000-0005-0000-0000-000088E90000}"/>
    <cellStyle name="Comma 7 3 3 5 2 3" xfId="42160" xr:uid="{00000000-0005-0000-0000-000089E90000}"/>
    <cellStyle name="Comma 7 3 3 5 3" xfId="31613" xr:uid="{00000000-0005-0000-0000-00008AE90000}"/>
    <cellStyle name="Comma 7 3 3 5 3 2" xfId="62995" xr:uid="{00000000-0005-0000-0000-00008BE90000}"/>
    <cellStyle name="Comma 7 3 3 5 4" xfId="15956" xr:uid="{00000000-0005-0000-0000-00008CE90000}"/>
    <cellStyle name="Comma 7 3 3 5 4 2" xfId="47341" xr:uid="{00000000-0005-0000-0000-00008DE90000}"/>
    <cellStyle name="Comma 7 3 3 5 5" xfId="36896" xr:uid="{00000000-0005-0000-0000-00008EE90000}"/>
    <cellStyle name="Comma 7 3 3 6" xfId="7954" xr:uid="{00000000-0005-0000-0000-00008FE90000}"/>
    <cellStyle name="Comma 7 3 3 6 2" xfId="26358" xr:uid="{00000000-0005-0000-0000-000090E90000}"/>
    <cellStyle name="Comma 7 3 3 6 2 2" xfId="57741" xr:uid="{00000000-0005-0000-0000-000091E90000}"/>
    <cellStyle name="Comma 7 3 3 6 3" xfId="18585" xr:uid="{00000000-0005-0000-0000-000092E90000}"/>
    <cellStyle name="Comma 7 3 3 6 3 2" xfId="49968" xr:uid="{00000000-0005-0000-0000-000093E90000}"/>
    <cellStyle name="Comma 7 3 3 6 4" xfId="39528" xr:uid="{00000000-0005-0000-0000-000094E90000}"/>
    <cellStyle name="Comma 7 3 3 7" xfId="21104" xr:uid="{00000000-0005-0000-0000-000095E90000}"/>
    <cellStyle name="Comma 7 3 3 7 2" xfId="52487" xr:uid="{00000000-0005-0000-0000-000096E90000}"/>
    <cellStyle name="Comma 7 3 3 8" xfId="28986" xr:uid="{00000000-0005-0000-0000-000097E90000}"/>
    <cellStyle name="Comma 7 3 3 8 2" xfId="60368" xr:uid="{00000000-0005-0000-0000-000098E90000}"/>
    <cellStyle name="Comma 7 3 3 9" xfId="13328" xr:uid="{00000000-0005-0000-0000-000099E90000}"/>
    <cellStyle name="Comma 7 3 3 9 2" xfId="44714" xr:uid="{00000000-0005-0000-0000-00009AE90000}"/>
    <cellStyle name="Comma 7 3 4" xfId="2556" xr:uid="{00000000-0005-0000-0000-00009BE90000}"/>
    <cellStyle name="Comma 7 3 4 10" xfId="34271" xr:uid="{00000000-0005-0000-0000-00009CE90000}"/>
    <cellStyle name="Comma 7 3 4 2" xfId="2557" xr:uid="{00000000-0005-0000-0000-00009DE90000}"/>
    <cellStyle name="Comma 7 3 4 2 2" xfId="2558" xr:uid="{00000000-0005-0000-0000-00009EE90000}"/>
    <cellStyle name="Comma 7 3 4 2 2 2" xfId="5258" xr:uid="{00000000-0005-0000-0000-00009FE90000}"/>
    <cellStyle name="Comma 7 3 4 2 2 2 2" xfId="10619" xr:uid="{00000000-0005-0000-0000-0000A0E90000}"/>
    <cellStyle name="Comma 7 3 4 2 2 2 2 2" xfId="23738" xr:uid="{00000000-0005-0000-0000-0000A1E90000}"/>
    <cellStyle name="Comma 7 3 4 2 2 2 2 2 2" xfId="55121" xr:uid="{00000000-0005-0000-0000-0000A2E90000}"/>
    <cellStyle name="Comma 7 3 4 2 2 2 2 3" xfId="42167" xr:uid="{00000000-0005-0000-0000-0000A3E90000}"/>
    <cellStyle name="Comma 7 3 4 2 2 2 3" xfId="31620" xr:uid="{00000000-0005-0000-0000-0000A4E90000}"/>
    <cellStyle name="Comma 7 3 4 2 2 2 3 2" xfId="63002" xr:uid="{00000000-0005-0000-0000-0000A5E90000}"/>
    <cellStyle name="Comma 7 3 4 2 2 2 4" xfId="15963" xr:uid="{00000000-0005-0000-0000-0000A6E90000}"/>
    <cellStyle name="Comma 7 3 4 2 2 2 4 2" xfId="47348" xr:uid="{00000000-0005-0000-0000-0000A7E90000}"/>
    <cellStyle name="Comma 7 3 4 2 2 2 5" xfId="36903" xr:uid="{00000000-0005-0000-0000-0000A8E90000}"/>
    <cellStyle name="Comma 7 3 4 2 2 3" xfId="7961" xr:uid="{00000000-0005-0000-0000-0000A9E90000}"/>
    <cellStyle name="Comma 7 3 4 2 2 3 2" xfId="26365" xr:uid="{00000000-0005-0000-0000-0000AAE90000}"/>
    <cellStyle name="Comma 7 3 4 2 2 3 2 2" xfId="57748" xr:uid="{00000000-0005-0000-0000-0000ABE90000}"/>
    <cellStyle name="Comma 7 3 4 2 2 3 3" xfId="18592" xr:uid="{00000000-0005-0000-0000-0000ACE90000}"/>
    <cellStyle name="Comma 7 3 4 2 2 3 3 2" xfId="49975" xr:uid="{00000000-0005-0000-0000-0000ADE90000}"/>
    <cellStyle name="Comma 7 3 4 2 2 3 4" xfId="39535" xr:uid="{00000000-0005-0000-0000-0000AEE90000}"/>
    <cellStyle name="Comma 7 3 4 2 2 4" xfId="21111" xr:uid="{00000000-0005-0000-0000-0000AFE90000}"/>
    <cellStyle name="Comma 7 3 4 2 2 4 2" xfId="52494" xr:uid="{00000000-0005-0000-0000-0000B0E90000}"/>
    <cellStyle name="Comma 7 3 4 2 2 5" xfId="28993" xr:uid="{00000000-0005-0000-0000-0000B1E90000}"/>
    <cellStyle name="Comma 7 3 4 2 2 5 2" xfId="60375" xr:uid="{00000000-0005-0000-0000-0000B2E90000}"/>
    <cellStyle name="Comma 7 3 4 2 2 6" xfId="13335" xr:uid="{00000000-0005-0000-0000-0000B3E90000}"/>
    <cellStyle name="Comma 7 3 4 2 2 6 2" xfId="44721" xr:uid="{00000000-0005-0000-0000-0000B4E90000}"/>
    <cellStyle name="Comma 7 3 4 2 2 7" xfId="34273" xr:uid="{00000000-0005-0000-0000-0000B5E90000}"/>
    <cellStyle name="Comma 7 3 4 2 3" xfId="5257" xr:uid="{00000000-0005-0000-0000-0000B6E90000}"/>
    <cellStyle name="Comma 7 3 4 2 3 2" xfId="10618" xr:uid="{00000000-0005-0000-0000-0000B7E90000}"/>
    <cellStyle name="Comma 7 3 4 2 3 2 2" xfId="23737" xr:uid="{00000000-0005-0000-0000-0000B8E90000}"/>
    <cellStyle name="Comma 7 3 4 2 3 2 2 2" xfId="55120" xr:uid="{00000000-0005-0000-0000-0000B9E90000}"/>
    <cellStyle name="Comma 7 3 4 2 3 2 3" xfId="42166" xr:uid="{00000000-0005-0000-0000-0000BAE90000}"/>
    <cellStyle name="Comma 7 3 4 2 3 3" xfId="31619" xr:uid="{00000000-0005-0000-0000-0000BBE90000}"/>
    <cellStyle name="Comma 7 3 4 2 3 3 2" xfId="63001" xr:uid="{00000000-0005-0000-0000-0000BCE90000}"/>
    <cellStyle name="Comma 7 3 4 2 3 4" xfId="15962" xr:uid="{00000000-0005-0000-0000-0000BDE90000}"/>
    <cellStyle name="Comma 7 3 4 2 3 4 2" xfId="47347" xr:uid="{00000000-0005-0000-0000-0000BEE90000}"/>
    <cellStyle name="Comma 7 3 4 2 3 5" xfId="36902" xr:uid="{00000000-0005-0000-0000-0000BFE90000}"/>
    <cellStyle name="Comma 7 3 4 2 4" xfId="7960" xr:uid="{00000000-0005-0000-0000-0000C0E90000}"/>
    <cellStyle name="Comma 7 3 4 2 4 2" xfId="26364" xr:uid="{00000000-0005-0000-0000-0000C1E90000}"/>
    <cellStyle name="Comma 7 3 4 2 4 2 2" xfId="57747" xr:uid="{00000000-0005-0000-0000-0000C2E90000}"/>
    <cellStyle name="Comma 7 3 4 2 4 3" xfId="18591" xr:uid="{00000000-0005-0000-0000-0000C3E90000}"/>
    <cellStyle name="Comma 7 3 4 2 4 3 2" xfId="49974" xr:uid="{00000000-0005-0000-0000-0000C4E90000}"/>
    <cellStyle name="Comma 7 3 4 2 4 4" xfId="39534" xr:uid="{00000000-0005-0000-0000-0000C5E90000}"/>
    <cellStyle name="Comma 7 3 4 2 5" xfId="21110" xr:uid="{00000000-0005-0000-0000-0000C6E90000}"/>
    <cellStyle name="Comma 7 3 4 2 5 2" xfId="52493" xr:uid="{00000000-0005-0000-0000-0000C7E90000}"/>
    <cellStyle name="Comma 7 3 4 2 6" xfId="28992" xr:uid="{00000000-0005-0000-0000-0000C8E90000}"/>
    <cellStyle name="Comma 7 3 4 2 6 2" xfId="60374" xr:uid="{00000000-0005-0000-0000-0000C9E90000}"/>
    <cellStyle name="Comma 7 3 4 2 7" xfId="13334" xr:uid="{00000000-0005-0000-0000-0000CAE90000}"/>
    <cellStyle name="Comma 7 3 4 2 7 2" xfId="44720" xr:uid="{00000000-0005-0000-0000-0000CBE90000}"/>
    <cellStyle name="Comma 7 3 4 2 8" xfId="34272" xr:uid="{00000000-0005-0000-0000-0000CCE90000}"/>
    <cellStyle name="Comma 7 3 4 3" xfId="2559" xr:uid="{00000000-0005-0000-0000-0000CDE90000}"/>
    <cellStyle name="Comma 7 3 4 3 2" xfId="5259" xr:uid="{00000000-0005-0000-0000-0000CEE90000}"/>
    <cellStyle name="Comma 7 3 4 3 2 2" xfId="10620" xr:uid="{00000000-0005-0000-0000-0000CFE90000}"/>
    <cellStyle name="Comma 7 3 4 3 2 2 2" xfId="23739" xr:uid="{00000000-0005-0000-0000-0000D0E90000}"/>
    <cellStyle name="Comma 7 3 4 3 2 2 2 2" xfId="55122" xr:uid="{00000000-0005-0000-0000-0000D1E90000}"/>
    <cellStyle name="Comma 7 3 4 3 2 2 3" xfId="42168" xr:uid="{00000000-0005-0000-0000-0000D2E90000}"/>
    <cellStyle name="Comma 7 3 4 3 2 3" xfId="31621" xr:uid="{00000000-0005-0000-0000-0000D3E90000}"/>
    <cellStyle name="Comma 7 3 4 3 2 3 2" xfId="63003" xr:uid="{00000000-0005-0000-0000-0000D4E90000}"/>
    <cellStyle name="Comma 7 3 4 3 2 4" xfId="15964" xr:uid="{00000000-0005-0000-0000-0000D5E90000}"/>
    <cellStyle name="Comma 7 3 4 3 2 4 2" xfId="47349" xr:uid="{00000000-0005-0000-0000-0000D6E90000}"/>
    <cellStyle name="Comma 7 3 4 3 2 5" xfId="36904" xr:uid="{00000000-0005-0000-0000-0000D7E90000}"/>
    <cellStyle name="Comma 7 3 4 3 3" xfId="7962" xr:uid="{00000000-0005-0000-0000-0000D8E90000}"/>
    <cellStyle name="Comma 7 3 4 3 3 2" xfId="26366" xr:uid="{00000000-0005-0000-0000-0000D9E90000}"/>
    <cellStyle name="Comma 7 3 4 3 3 2 2" xfId="57749" xr:uid="{00000000-0005-0000-0000-0000DAE90000}"/>
    <cellStyle name="Comma 7 3 4 3 3 3" xfId="18593" xr:uid="{00000000-0005-0000-0000-0000DBE90000}"/>
    <cellStyle name="Comma 7 3 4 3 3 3 2" xfId="49976" xr:uid="{00000000-0005-0000-0000-0000DCE90000}"/>
    <cellStyle name="Comma 7 3 4 3 3 4" xfId="39536" xr:uid="{00000000-0005-0000-0000-0000DDE90000}"/>
    <cellStyle name="Comma 7 3 4 3 4" xfId="21112" xr:uid="{00000000-0005-0000-0000-0000DEE90000}"/>
    <cellStyle name="Comma 7 3 4 3 4 2" xfId="52495" xr:uid="{00000000-0005-0000-0000-0000DFE90000}"/>
    <cellStyle name="Comma 7 3 4 3 5" xfId="28994" xr:uid="{00000000-0005-0000-0000-0000E0E90000}"/>
    <cellStyle name="Comma 7 3 4 3 5 2" xfId="60376" xr:uid="{00000000-0005-0000-0000-0000E1E90000}"/>
    <cellStyle name="Comma 7 3 4 3 6" xfId="13336" xr:uid="{00000000-0005-0000-0000-0000E2E90000}"/>
    <cellStyle name="Comma 7 3 4 3 6 2" xfId="44722" xr:uid="{00000000-0005-0000-0000-0000E3E90000}"/>
    <cellStyle name="Comma 7 3 4 3 7" xfId="34274" xr:uid="{00000000-0005-0000-0000-0000E4E90000}"/>
    <cellStyle name="Comma 7 3 4 4" xfId="2560" xr:uid="{00000000-0005-0000-0000-0000E5E90000}"/>
    <cellStyle name="Comma 7 3 4 4 2" xfId="5260" xr:uid="{00000000-0005-0000-0000-0000E6E90000}"/>
    <cellStyle name="Comma 7 3 4 4 2 2" xfId="10621" xr:uid="{00000000-0005-0000-0000-0000E7E90000}"/>
    <cellStyle name="Comma 7 3 4 4 2 2 2" xfId="23740" xr:uid="{00000000-0005-0000-0000-0000E8E90000}"/>
    <cellStyle name="Comma 7 3 4 4 2 2 2 2" xfId="55123" xr:uid="{00000000-0005-0000-0000-0000E9E90000}"/>
    <cellStyle name="Comma 7 3 4 4 2 2 3" xfId="42169" xr:uid="{00000000-0005-0000-0000-0000EAE90000}"/>
    <cellStyle name="Comma 7 3 4 4 2 3" xfId="31622" xr:uid="{00000000-0005-0000-0000-0000EBE90000}"/>
    <cellStyle name="Comma 7 3 4 4 2 3 2" xfId="63004" xr:uid="{00000000-0005-0000-0000-0000ECE90000}"/>
    <cellStyle name="Comma 7 3 4 4 2 4" xfId="15965" xr:uid="{00000000-0005-0000-0000-0000EDE90000}"/>
    <cellStyle name="Comma 7 3 4 4 2 4 2" xfId="47350" xr:uid="{00000000-0005-0000-0000-0000EEE90000}"/>
    <cellStyle name="Comma 7 3 4 4 2 5" xfId="36905" xr:uid="{00000000-0005-0000-0000-0000EFE90000}"/>
    <cellStyle name="Comma 7 3 4 4 3" xfId="7963" xr:uid="{00000000-0005-0000-0000-0000F0E90000}"/>
    <cellStyle name="Comma 7 3 4 4 3 2" xfId="26367" xr:uid="{00000000-0005-0000-0000-0000F1E90000}"/>
    <cellStyle name="Comma 7 3 4 4 3 2 2" xfId="57750" xr:uid="{00000000-0005-0000-0000-0000F2E90000}"/>
    <cellStyle name="Comma 7 3 4 4 3 3" xfId="18594" xr:uid="{00000000-0005-0000-0000-0000F3E90000}"/>
    <cellStyle name="Comma 7 3 4 4 3 3 2" xfId="49977" xr:uid="{00000000-0005-0000-0000-0000F4E90000}"/>
    <cellStyle name="Comma 7 3 4 4 3 4" xfId="39537" xr:uid="{00000000-0005-0000-0000-0000F5E90000}"/>
    <cellStyle name="Comma 7 3 4 4 4" xfId="21113" xr:uid="{00000000-0005-0000-0000-0000F6E90000}"/>
    <cellStyle name="Comma 7 3 4 4 4 2" xfId="52496" xr:uid="{00000000-0005-0000-0000-0000F7E90000}"/>
    <cellStyle name="Comma 7 3 4 4 5" xfId="28995" xr:uid="{00000000-0005-0000-0000-0000F8E90000}"/>
    <cellStyle name="Comma 7 3 4 4 5 2" xfId="60377" xr:uid="{00000000-0005-0000-0000-0000F9E90000}"/>
    <cellStyle name="Comma 7 3 4 4 6" xfId="13337" xr:uid="{00000000-0005-0000-0000-0000FAE90000}"/>
    <cellStyle name="Comma 7 3 4 4 6 2" xfId="44723" xr:uid="{00000000-0005-0000-0000-0000FBE90000}"/>
    <cellStyle name="Comma 7 3 4 4 7" xfId="34275" xr:uid="{00000000-0005-0000-0000-0000FCE90000}"/>
    <cellStyle name="Comma 7 3 4 5" xfId="5256" xr:uid="{00000000-0005-0000-0000-0000FDE90000}"/>
    <cellStyle name="Comma 7 3 4 5 2" xfId="10617" xr:uid="{00000000-0005-0000-0000-0000FEE90000}"/>
    <cellStyle name="Comma 7 3 4 5 2 2" xfId="23736" xr:uid="{00000000-0005-0000-0000-0000FFE90000}"/>
    <cellStyle name="Comma 7 3 4 5 2 2 2" xfId="55119" xr:uid="{00000000-0005-0000-0000-000000EA0000}"/>
    <cellStyle name="Comma 7 3 4 5 2 3" xfId="42165" xr:uid="{00000000-0005-0000-0000-000001EA0000}"/>
    <cellStyle name="Comma 7 3 4 5 3" xfId="31618" xr:uid="{00000000-0005-0000-0000-000002EA0000}"/>
    <cellStyle name="Comma 7 3 4 5 3 2" xfId="63000" xr:uid="{00000000-0005-0000-0000-000003EA0000}"/>
    <cellStyle name="Comma 7 3 4 5 4" xfId="15961" xr:uid="{00000000-0005-0000-0000-000004EA0000}"/>
    <cellStyle name="Comma 7 3 4 5 4 2" xfId="47346" xr:uid="{00000000-0005-0000-0000-000005EA0000}"/>
    <cellStyle name="Comma 7 3 4 5 5" xfId="36901" xr:uid="{00000000-0005-0000-0000-000006EA0000}"/>
    <cellStyle name="Comma 7 3 4 6" xfId="7959" xr:uid="{00000000-0005-0000-0000-000007EA0000}"/>
    <cellStyle name="Comma 7 3 4 6 2" xfId="26363" xr:uid="{00000000-0005-0000-0000-000008EA0000}"/>
    <cellStyle name="Comma 7 3 4 6 2 2" xfId="57746" xr:uid="{00000000-0005-0000-0000-000009EA0000}"/>
    <cellStyle name="Comma 7 3 4 6 3" xfId="18590" xr:uid="{00000000-0005-0000-0000-00000AEA0000}"/>
    <cellStyle name="Comma 7 3 4 6 3 2" xfId="49973" xr:uid="{00000000-0005-0000-0000-00000BEA0000}"/>
    <cellStyle name="Comma 7 3 4 6 4" xfId="39533" xr:uid="{00000000-0005-0000-0000-00000CEA0000}"/>
    <cellStyle name="Comma 7 3 4 7" xfId="21109" xr:uid="{00000000-0005-0000-0000-00000DEA0000}"/>
    <cellStyle name="Comma 7 3 4 7 2" xfId="52492" xr:uid="{00000000-0005-0000-0000-00000EEA0000}"/>
    <cellStyle name="Comma 7 3 4 8" xfId="28991" xr:uid="{00000000-0005-0000-0000-00000FEA0000}"/>
    <cellStyle name="Comma 7 3 4 8 2" xfId="60373" xr:uid="{00000000-0005-0000-0000-000010EA0000}"/>
    <cellStyle name="Comma 7 3 4 9" xfId="13333" xr:uid="{00000000-0005-0000-0000-000011EA0000}"/>
    <cellStyle name="Comma 7 3 4 9 2" xfId="44719" xr:uid="{00000000-0005-0000-0000-000012EA0000}"/>
    <cellStyle name="Comma 7 3 5" xfId="2561" xr:uid="{00000000-0005-0000-0000-000013EA0000}"/>
    <cellStyle name="Comma 7 3 5 10" xfId="34276" xr:uid="{00000000-0005-0000-0000-000014EA0000}"/>
    <cellStyle name="Comma 7 3 5 2" xfId="2562" xr:uid="{00000000-0005-0000-0000-000015EA0000}"/>
    <cellStyle name="Comma 7 3 5 2 2" xfId="2563" xr:uid="{00000000-0005-0000-0000-000016EA0000}"/>
    <cellStyle name="Comma 7 3 5 2 2 2" xfId="5263" xr:uid="{00000000-0005-0000-0000-000017EA0000}"/>
    <cellStyle name="Comma 7 3 5 2 2 2 2" xfId="10624" xr:uid="{00000000-0005-0000-0000-000018EA0000}"/>
    <cellStyle name="Comma 7 3 5 2 2 2 2 2" xfId="23743" xr:uid="{00000000-0005-0000-0000-000019EA0000}"/>
    <cellStyle name="Comma 7 3 5 2 2 2 2 2 2" xfId="55126" xr:uid="{00000000-0005-0000-0000-00001AEA0000}"/>
    <cellStyle name="Comma 7 3 5 2 2 2 2 3" xfId="42172" xr:uid="{00000000-0005-0000-0000-00001BEA0000}"/>
    <cellStyle name="Comma 7 3 5 2 2 2 3" xfId="31625" xr:uid="{00000000-0005-0000-0000-00001CEA0000}"/>
    <cellStyle name="Comma 7 3 5 2 2 2 3 2" xfId="63007" xr:uid="{00000000-0005-0000-0000-00001DEA0000}"/>
    <cellStyle name="Comma 7 3 5 2 2 2 4" xfId="15968" xr:uid="{00000000-0005-0000-0000-00001EEA0000}"/>
    <cellStyle name="Comma 7 3 5 2 2 2 4 2" xfId="47353" xr:uid="{00000000-0005-0000-0000-00001FEA0000}"/>
    <cellStyle name="Comma 7 3 5 2 2 2 5" xfId="36908" xr:uid="{00000000-0005-0000-0000-000020EA0000}"/>
    <cellStyle name="Comma 7 3 5 2 2 3" xfId="7966" xr:uid="{00000000-0005-0000-0000-000021EA0000}"/>
    <cellStyle name="Comma 7 3 5 2 2 3 2" xfId="26370" xr:uid="{00000000-0005-0000-0000-000022EA0000}"/>
    <cellStyle name="Comma 7 3 5 2 2 3 2 2" xfId="57753" xr:uid="{00000000-0005-0000-0000-000023EA0000}"/>
    <cellStyle name="Comma 7 3 5 2 2 3 3" xfId="18597" xr:uid="{00000000-0005-0000-0000-000024EA0000}"/>
    <cellStyle name="Comma 7 3 5 2 2 3 3 2" xfId="49980" xr:uid="{00000000-0005-0000-0000-000025EA0000}"/>
    <cellStyle name="Comma 7 3 5 2 2 3 4" xfId="39540" xr:uid="{00000000-0005-0000-0000-000026EA0000}"/>
    <cellStyle name="Comma 7 3 5 2 2 4" xfId="21116" xr:uid="{00000000-0005-0000-0000-000027EA0000}"/>
    <cellStyle name="Comma 7 3 5 2 2 4 2" xfId="52499" xr:uid="{00000000-0005-0000-0000-000028EA0000}"/>
    <cellStyle name="Comma 7 3 5 2 2 5" xfId="28998" xr:uid="{00000000-0005-0000-0000-000029EA0000}"/>
    <cellStyle name="Comma 7 3 5 2 2 5 2" xfId="60380" xr:uid="{00000000-0005-0000-0000-00002AEA0000}"/>
    <cellStyle name="Comma 7 3 5 2 2 6" xfId="13340" xr:uid="{00000000-0005-0000-0000-00002BEA0000}"/>
    <cellStyle name="Comma 7 3 5 2 2 6 2" xfId="44726" xr:uid="{00000000-0005-0000-0000-00002CEA0000}"/>
    <cellStyle name="Comma 7 3 5 2 2 7" xfId="34278" xr:uid="{00000000-0005-0000-0000-00002DEA0000}"/>
    <cellStyle name="Comma 7 3 5 2 3" xfId="5262" xr:uid="{00000000-0005-0000-0000-00002EEA0000}"/>
    <cellStyle name="Comma 7 3 5 2 3 2" xfId="10623" xr:uid="{00000000-0005-0000-0000-00002FEA0000}"/>
    <cellStyle name="Comma 7 3 5 2 3 2 2" xfId="23742" xr:uid="{00000000-0005-0000-0000-000030EA0000}"/>
    <cellStyle name="Comma 7 3 5 2 3 2 2 2" xfId="55125" xr:uid="{00000000-0005-0000-0000-000031EA0000}"/>
    <cellStyle name="Comma 7 3 5 2 3 2 3" xfId="42171" xr:uid="{00000000-0005-0000-0000-000032EA0000}"/>
    <cellStyle name="Comma 7 3 5 2 3 3" xfId="31624" xr:uid="{00000000-0005-0000-0000-000033EA0000}"/>
    <cellStyle name="Comma 7 3 5 2 3 3 2" xfId="63006" xr:uid="{00000000-0005-0000-0000-000034EA0000}"/>
    <cellStyle name="Comma 7 3 5 2 3 4" xfId="15967" xr:uid="{00000000-0005-0000-0000-000035EA0000}"/>
    <cellStyle name="Comma 7 3 5 2 3 4 2" xfId="47352" xr:uid="{00000000-0005-0000-0000-000036EA0000}"/>
    <cellStyle name="Comma 7 3 5 2 3 5" xfId="36907" xr:uid="{00000000-0005-0000-0000-000037EA0000}"/>
    <cellStyle name="Comma 7 3 5 2 4" xfId="7965" xr:uid="{00000000-0005-0000-0000-000038EA0000}"/>
    <cellStyle name="Comma 7 3 5 2 4 2" xfId="26369" xr:uid="{00000000-0005-0000-0000-000039EA0000}"/>
    <cellStyle name="Comma 7 3 5 2 4 2 2" xfId="57752" xr:uid="{00000000-0005-0000-0000-00003AEA0000}"/>
    <cellStyle name="Comma 7 3 5 2 4 3" xfId="18596" xr:uid="{00000000-0005-0000-0000-00003BEA0000}"/>
    <cellStyle name="Comma 7 3 5 2 4 3 2" xfId="49979" xr:uid="{00000000-0005-0000-0000-00003CEA0000}"/>
    <cellStyle name="Comma 7 3 5 2 4 4" xfId="39539" xr:uid="{00000000-0005-0000-0000-00003DEA0000}"/>
    <cellStyle name="Comma 7 3 5 2 5" xfId="21115" xr:uid="{00000000-0005-0000-0000-00003EEA0000}"/>
    <cellStyle name="Comma 7 3 5 2 5 2" xfId="52498" xr:uid="{00000000-0005-0000-0000-00003FEA0000}"/>
    <cellStyle name="Comma 7 3 5 2 6" xfId="28997" xr:uid="{00000000-0005-0000-0000-000040EA0000}"/>
    <cellStyle name="Comma 7 3 5 2 6 2" xfId="60379" xr:uid="{00000000-0005-0000-0000-000041EA0000}"/>
    <cellStyle name="Comma 7 3 5 2 7" xfId="13339" xr:uid="{00000000-0005-0000-0000-000042EA0000}"/>
    <cellStyle name="Comma 7 3 5 2 7 2" xfId="44725" xr:uid="{00000000-0005-0000-0000-000043EA0000}"/>
    <cellStyle name="Comma 7 3 5 2 8" xfId="34277" xr:uid="{00000000-0005-0000-0000-000044EA0000}"/>
    <cellStyle name="Comma 7 3 5 3" xfId="2564" xr:uid="{00000000-0005-0000-0000-000045EA0000}"/>
    <cellStyle name="Comma 7 3 5 3 2" xfId="5264" xr:uid="{00000000-0005-0000-0000-000046EA0000}"/>
    <cellStyle name="Comma 7 3 5 3 2 2" xfId="10625" xr:uid="{00000000-0005-0000-0000-000047EA0000}"/>
    <cellStyle name="Comma 7 3 5 3 2 2 2" xfId="23744" xr:uid="{00000000-0005-0000-0000-000048EA0000}"/>
    <cellStyle name="Comma 7 3 5 3 2 2 2 2" xfId="55127" xr:uid="{00000000-0005-0000-0000-000049EA0000}"/>
    <cellStyle name="Comma 7 3 5 3 2 2 3" xfId="42173" xr:uid="{00000000-0005-0000-0000-00004AEA0000}"/>
    <cellStyle name="Comma 7 3 5 3 2 3" xfId="31626" xr:uid="{00000000-0005-0000-0000-00004BEA0000}"/>
    <cellStyle name="Comma 7 3 5 3 2 3 2" xfId="63008" xr:uid="{00000000-0005-0000-0000-00004CEA0000}"/>
    <cellStyle name="Comma 7 3 5 3 2 4" xfId="15969" xr:uid="{00000000-0005-0000-0000-00004DEA0000}"/>
    <cellStyle name="Comma 7 3 5 3 2 4 2" xfId="47354" xr:uid="{00000000-0005-0000-0000-00004EEA0000}"/>
    <cellStyle name="Comma 7 3 5 3 2 5" xfId="36909" xr:uid="{00000000-0005-0000-0000-00004FEA0000}"/>
    <cellStyle name="Comma 7 3 5 3 3" xfId="7967" xr:uid="{00000000-0005-0000-0000-000050EA0000}"/>
    <cellStyle name="Comma 7 3 5 3 3 2" xfId="26371" xr:uid="{00000000-0005-0000-0000-000051EA0000}"/>
    <cellStyle name="Comma 7 3 5 3 3 2 2" xfId="57754" xr:uid="{00000000-0005-0000-0000-000052EA0000}"/>
    <cellStyle name="Comma 7 3 5 3 3 3" xfId="18598" xr:uid="{00000000-0005-0000-0000-000053EA0000}"/>
    <cellStyle name="Comma 7 3 5 3 3 3 2" xfId="49981" xr:uid="{00000000-0005-0000-0000-000054EA0000}"/>
    <cellStyle name="Comma 7 3 5 3 3 4" xfId="39541" xr:uid="{00000000-0005-0000-0000-000055EA0000}"/>
    <cellStyle name="Comma 7 3 5 3 4" xfId="21117" xr:uid="{00000000-0005-0000-0000-000056EA0000}"/>
    <cellStyle name="Comma 7 3 5 3 4 2" xfId="52500" xr:uid="{00000000-0005-0000-0000-000057EA0000}"/>
    <cellStyle name="Comma 7 3 5 3 5" xfId="28999" xr:uid="{00000000-0005-0000-0000-000058EA0000}"/>
    <cellStyle name="Comma 7 3 5 3 5 2" xfId="60381" xr:uid="{00000000-0005-0000-0000-000059EA0000}"/>
    <cellStyle name="Comma 7 3 5 3 6" xfId="13341" xr:uid="{00000000-0005-0000-0000-00005AEA0000}"/>
    <cellStyle name="Comma 7 3 5 3 6 2" xfId="44727" xr:uid="{00000000-0005-0000-0000-00005BEA0000}"/>
    <cellStyle name="Comma 7 3 5 3 7" xfId="34279" xr:uid="{00000000-0005-0000-0000-00005CEA0000}"/>
    <cellStyle name="Comma 7 3 5 4" xfId="2565" xr:uid="{00000000-0005-0000-0000-00005DEA0000}"/>
    <cellStyle name="Comma 7 3 5 4 2" xfId="5265" xr:uid="{00000000-0005-0000-0000-00005EEA0000}"/>
    <cellStyle name="Comma 7 3 5 4 2 2" xfId="10626" xr:uid="{00000000-0005-0000-0000-00005FEA0000}"/>
    <cellStyle name="Comma 7 3 5 4 2 2 2" xfId="23745" xr:uid="{00000000-0005-0000-0000-000060EA0000}"/>
    <cellStyle name="Comma 7 3 5 4 2 2 2 2" xfId="55128" xr:uid="{00000000-0005-0000-0000-000061EA0000}"/>
    <cellStyle name="Comma 7 3 5 4 2 2 3" xfId="42174" xr:uid="{00000000-0005-0000-0000-000062EA0000}"/>
    <cellStyle name="Comma 7 3 5 4 2 3" xfId="31627" xr:uid="{00000000-0005-0000-0000-000063EA0000}"/>
    <cellStyle name="Comma 7 3 5 4 2 3 2" xfId="63009" xr:uid="{00000000-0005-0000-0000-000064EA0000}"/>
    <cellStyle name="Comma 7 3 5 4 2 4" xfId="15970" xr:uid="{00000000-0005-0000-0000-000065EA0000}"/>
    <cellStyle name="Comma 7 3 5 4 2 4 2" xfId="47355" xr:uid="{00000000-0005-0000-0000-000066EA0000}"/>
    <cellStyle name="Comma 7 3 5 4 2 5" xfId="36910" xr:uid="{00000000-0005-0000-0000-000067EA0000}"/>
    <cellStyle name="Comma 7 3 5 4 3" xfId="7968" xr:uid="{00000000-0005-0000-0000-000068EA0000}"/>
    <cellStyle name="Comma 7 3 5 4 3 2" xfId="26372" xr:uid="{00000000-0005-0000-0000-000069EA0000}"/>
    <cellStyle name="Comma 7 3 5 4 3 2 2" xfId="57755" xr:uid="{00000000-0005-0000-0000-00006AEA0000}"/>
    <cellStyle name="Comma 7 3 5 4 3 3" xfId="18599" xr:uid="{00000000-0005-0000-0000-00006BEA0000}"/>
    <cellStyle name="Comma 7 3 5 4 3 3 2" xfId="49982" xr:uid="{00000000-0005-0000-0000-00006CEA0000}"/>
    <cellStyle name="Comma 7 3 5 4 3 4" xfId="39542" xr:uid="{00000000-0005-0000-0000-00006DEA0000}"/>
    <cellStyle name="Comma 7 3 5 4 4" xfId="21118" xr:uid="{00000000-0005-0000-0000-00006EEA0000}"/>
    <cellStyle name="Comma 7 3 5 4 4 2" xfId="52501" xr:uid="{00000000-0005-0000-0000-00006FEA0000}"/>
    <cellStyle name="Comma 7 3 5 4 5" xfId="29000" xr:uid="{00000000-0005-0000-0000-000070EA0000}"/>
    <cellStyle name="Comma 7 3 5 4 5 2" xfId="60382" xr:uid="{00000000-0005-0000-0000-000071EA0000}"/>
    <cellStyle name="Comma 7 3 5 4 6" xfId="13342" xr:uid="{00000000-0005-0000-0000-000072EA0000}"/>
    <cellStyle name="Comma 7 3 5 4 6 2" xfId="44728" xr:uid="{00000000-0005-0000-0000-000073EA0000}"/>
    <cellStyle name="Comma 7 3 5 4 7" xfId="34280" xr:uid="{00000000-0005-0000-0000-000074EA0000}"/>
    <cellStyle name="Comma 7 3 5 5" xfId="5261" xr:uid="{00000000-0005-0000-0000-000075EA0000}"/>
    <cellStyle name="Comma 7 3 5 5 2" xfId="10622" xr:uid="{00000000-0005-0000-0000-000076EA0000}"/>
    <cellStyle name="Comma 7 3 5 5 2 2" xfId="23741" xr:uid="{00000000-0005-0000-0000-000077EA0000}"/>
    <cellStyle name="Comma 7 3 5 5 2 2 2" xfId="55124" xr:uid="{00000000-0005-0000-0000-000078EA0000}"/>
    <cellStyle name="Comma 7 3 5 5 2 3" xfId="42170" xr:uid="{00000000-0005-0000-0000-000079EA0000}"/>
    <cellStyle name="Comma 7 3 5 5 3" xfId="31623" xr:uid="{00000000-0005-0000-0000-00007AEA0000}"/>
    <cellStyle name="Comma 7 3 5 5 3 2" xfId="63005" xr:uid="{00000000-0005-0000-0000-00007BEA0000}"/>
    <cellStyle name="Comma 7 3 5 5 4" xfId="15966" xr:uid="{00000000-0005-0000-0000-00007CEA0000}"/>
    <cellStyle name="Comma 7 3 5 5 4 2" xfId="47351" xr:uid="{00000000-0005-0000-0000-00007DEA0000}"/>
    <cellStyle name="Comma 7 3 5 5 5" xfId="36906" xr:uid="{00000000-0005-0000-0000-00007EEA0000}"/>
    <cellStyle name="Comma 7 3 5 6" xfId="7964" xr:uid="{00000000-0005-0000-0000-00007FEA0000}"/>
    <cellStyle name="Comma 7 3 5 6 2" xfId="26368" xr:uid="{00000000-0005-0000-0000-000080EA0000}"/>
    <cellStyle name="Comma 7 3 5 6 2 2" xfId="57751" xr:uid="{00000000-0005-0000-0000-000081EA0000}"/>
    <cellStyle name="Comma 7 3 5 6 3" xfId="18595" xr:uid="{00000000-0005-0000-0000-000082EA0000}"/>
    <cellStyle name="Comma 7 3 5 6 3 2" xfId="49978" xr:uid="{00000000-0005-0000-0000-000083EA0000}"/>
    <cellStyle name="Comma 7 3 5 6 4" xfId="39538" xr:uid="{00000000-0005-0000-0000-000084EA0000}"/>
    <cellStyle name="Comma 7 3 5 7" xfId="21114" xr:uid="{00000000-0005-0000-0000-000085EA0000}"/>
    <cellStyle name="Comma 7 3 5 7 2" xfId="52497" xr:uid="{00000000-0005-0000-0000-000086EA0000}"/>
    <cellStyle name="Comma 7 3 5 8" xfId="28996" xr:uid="{00000000-0005-0000-0000-000087EA0000}"/>
    <cellStyle name="Comma 7 3 5 8 2" xfId="60378" xr:uid="{00000000-0005-0000-0000-000088EA0000}"/>
    <cellStyle name="Comma 7 3 5 9" xfId="13338" xr:uid="{00000000-0005-0000-0000-000089EA0000}"/>
    <cellStyle name="Comma 7 3 5 9 2" xfId="44724" xr:uid="{00000000-0005-0000-0000-00008AEA0000}"/>
    <cellStyle name="Comma 7 3 6" xfId="2566" xr:uid="{00000000-0005-0000-0000-00008BEA0000}"/>
    <cellStyle name="Comma 7 3 6 10" xfId="34281" xr:uid="{00000000-0005-0000-0000-00008CEA0000}"/>
    <cellStyle name="Comma 7 3 6 2" xfId="2567" xr:uid="{00000000-0005-0000-0000-00008DEA0000}"/>
    <cellStyle name="Comma 7 3 6 2 2" xfId="2568" xr:uid="{00000000-0005-0000-0000-00008EEA0000}"/>
    <cellStyle name="Comma 7 3 6 2 2 2" xfId="5268" xr:uid="{00000000-0005-0000-0000-00008FEA0000}"/>
    <cellStyle name="Comma 7 3 6 2 2 2 2" xfId="10629" xr:uid="{00000000-0005-0000-0000-000090EA0000}"/>
    <cellStyle name="Comma 7 3 6 2 2 2 2 2" xfId="23748" xr:uid="{00000000-0005-0000-0000-000091EA0000}"/>
    <cellStyle name="Comma 7 3 6 2 2 2 2 2 2" xfId="55131" xr:uid="{00000000-0005-0000-0000-000092EA0000}"/>
    <cellStyle name="Comma 7 3 6 2 2 2 2 3" xfId="42177" xr:uid="{00000000-0005-0000-0000-000093EA0000}"/>
    <cellStyle name="Comma 7 3 6 2 2 2 3" xfId="31630" xr:uid="{00000000-0005-0000-0000-000094EA0000}"/>
    <cellStyle name="Comma 7 3 6 2 2 2 3 2" xfId="63012" xr:uid="{00000000-0005-0000-0000-000095EA0000}"/>
    <cellStyle name="Comma 7 3 6 2 2 2 4" xfId="15973" xr:uid="{00000000-0005-0000-0000-000096EA0000}"/>
    <cellStyle name="Comma 7 3 6 2 2 2 4 2" xfId="47358" xr:uid="{00000000-0005-0000-0000-000097EA0000}"/>
    <cellStyle name="Comma 7 3 6 2 2 2 5" xfId="36913" xr:uid="{00000000-0005-0000-0000-000098EA0000}"/>
    <cellStyle name="Comma 7 3 6 2 2 3" xfId="7971" xr:uid="{00000000-0005-0000-0000-000099EA0000}"/>
    <cellStyle name="Comma 7 3 6 2 2 3 2" xfId="26375" xr:uid="{00000000-0005-0000-0000-00009AEA0000}"/>
    <cellStyle name="Comma 7 3 6 2 2 3 2 2" xfId="57758" xr:uid="{00000000-0005-0000-0000-00009BEA0000}"/>
    <cellStyle name="Comma 7 3 6 2 2 3 3" xfId="18602" xr:uid="{00000000-0005-0000-0000-00009CEA0000}"/>
    <cellStyle name="Comma 7 3 6 2 2 3 3 2" xfId="49985" xr:uid="{00000000-0005-0000-0000-00009DEA0000}"/>
    <cellStyle name="Comma 7 3 6 2 2 3 4" xfId="39545" xr:uid="{00000000-0005-0000-0000-00009EEA0000}"/>
    <cellStyle name="Comma 7 3 6 2 2 4" xfId="21121" xr:uid="{00000000-0005-0000-0000-00009FEA0000}"/>
    <cellStyle name="Comma 7 3 6 2 2 4 2" xfId="52504" xr:uid="{00000000-0005-0000-0000-0000A0EA0000}"/>
    <cellStyle name="Comma 7 3 6 2 2 5" xfId="29003" xr:uid="{00000000-0005-0000-0000-0000A1EA0000}"/>
    <cellStyle name="Comma 7 3 6 2 2 5 2" xfId="60385" xr:uid="{00000000-0005-0000-0000-0000A2EA0000}"/>
    <cellStyle name="Comma 7 3 6 2 2 6" xfId="13345" xr:uid="{00000000-0005-0000-0000-0000A3EA0000}"/>
    <cellStyle name="Comma 7 3 6 2 2 6 2" xfId="44731" xr:uid="{00000000-0005-0000-0000-0000A4EA0000}"/>
    <cellStyle name="Comma 7 3 6 2 2 7" xfId="34283" xr:uid="{00000000-0005-0000-0000-0000A5EA0000}"/>
    <cellStyle name="Comma 7 3 6 2 3" xfId="5267" xr:uid="{00000000-0005-0000-0000-0000A6EA0000}"/>
    <cellStyle name="Comma 7 3 6 2 3 2" xfId="10628" xr:uid="{00000000-0005-0000-0000-0000A7EA0000}"/>
    <cellStyle name="Comma 7 3 6 2 3 2 2" xfId="23747" xr:uid="{00000000-0005-0000-0000-0000A8EA0000}"/>
    <cellStyle name="Comma 7 3 6 2 3 2 2 2" xfId="55130" xr:uid="{00000000-0005-0000-0000-0000A9EA0000}"/>
    <cellStyle name="Comma 7 3 6 2 3 2 3" xfId="42176" xr:uid="{00000000-0005-0000-0000-0000AAEA0000}"/>
    <cellStyle name="Comma 7 3 6 2 3 3" xfId="31629" xr:uid="{00000000-0005-0000-0000-0000ABEA0000}"/>
    <cellStyle name="Comma 7 3 6 2 3 3 2" xfId="63011" xr:uid="{00000000-0005-0000-0000-0000ACEA0000}"/>
    <cellStyle name="Comma 7 3 6 2 3 4" xfId="15972" xr:uid="{00000000-0005-0000-0000-0000ADEA0000}"/>
    <cellStyle name="Comma 7 3 6 2 3 4 2" xfId="47357" xr:uid="{00000000-0005-0000-0000-0000AEEA0000}"/>
    <cellStyle name="Comma 7 3 6 2 3 5" xfId="36912" xr:uid="{00000000-0005-0000-0000-0000AFEA0000}"/>
    <cellStyle name="Comma 7 3 6 2 4" xfId="7970" xr:uid="{00000000-0005-0000-0000-0000B0EA0000}"/>
    <cellStyle name="Comma 7 3 6 2 4 2" xfId="26374" xr:uid="{00000000-0005-0000-0000-0000B1EA0000}"/>
    <cellStyle name="Comma 7 3 6 2 4 2 2" xfId="57757" xr:uid="{00000000-0005-0000-0000-0000B2EA0000}"/>
    <cellStyle name="Comma 7 3 6 2 4 3" xfId="18601" xr:uid="{00000000-0005-0000-0000-0000B3EA0000}"/>
    <cellStyle name="Comma 7 3 6 2 4 3 2" xfId="49984" xr:uid="{00000000-0005-0000-0000-0000B4EA0000}"/>
    <cellStyle name="Comma 7 3 6 2 4 4" xfId="39544" xr:uid="{00000000-0005-0000-0000-0000B5EA0000}"/>
    <cellStyle name="Comma 7 3 6 2 5" xfId="21120" xr:uid="{00000000-0005-0000-0000-0000B6EA0000}"/>
    <cellStyle name="Comma 7 3 6 2 5 2" xfId="52503" xr:uid="{00000000-0005-0000-0000-0000B7EA0000}"/>
    <cellStyle name="Comma 7 3 6 2 6" xfId="29002" xr:uid="{00000000-0005-0000-0000-0000B8EA0000}"/>
    <cellStyle name="Comma 7 3 6 2 6 2" xfId="60384" xr:uid="{00000000-0005-0000-0000-0000B9EA0000}"/>
    <cellStyle name="Comma 7 3 6 2 7" xfId="13344" xr:uid="{00000000-0005-0000-0000-0000BAEA0000}"/>
    <cellStyle name="Comma 7 3 6 2 7 2" xfId="44730" xr:uid="{00000000-0005-0000-0000-0000BBEA0000}"/>
    <cellStyle name="Comma 7 3 6 2 8" xfId="34282" xr:uid="{00000000-0005-0000-0000-0000BCEA0000}"/>
    <cellStyle name="Comma 7 3 6 3" xfId="2569" xr:uid="{00000000-0005-0000-0000-0000BDEA0000}"/>
    <cellStyle name="Comma 7 3 6 3 2" xfId="5269" xr:uid="{00000000-0005-0000-0000-0000BEEA0000}"/>
    <cellStyle name="Comma 7 3 6 3 2 2" xfId="10630" xr:uid="{00000000-0005-0000-0000-0000BFEA0000}"/>
    <cellStyle name="Comma 7 3 6 3 2 2 2" xfId="23749" xr:uid="{00000000-0005-0000-0000-0000C0EA0000}"/>
    <cellStyle name="Comma 7 3 6 3 2 2 2 2" xfId="55132" xr:uid="{00000000-0005-0000-0000-0000C1EA0000}"/>
    <cellStyle name="Comma 7 3 6 3 2 2 3" xfId="42178" xr:uid="{00000000-0005-0000-0000-0000C2EA0000}"/>
    <cellStyle name="Comma 7 3 6 3 2 3" xfId="31631" xr:uid="{00000000-0005-0000-0000-0000C3EA0000}"/>
    <cellStyle name="Comma 7 3 6 3 2 3 2" xfId="63013" xr:uid="{00000000-0005-0000-0000-0000C4EA0000}"/>
    <cellStyle name="Comma 7 3 6 3 2 4" xfId="15974" xr:uid="{00000000-0005-0000-0000-0000C5EA0000}"/>
    <cellStyle name="Comma 7 3 6 3 2 4 2" xfId="47359" xr:uid="{00000000-0005-0000-0000-0000C6EA0000}"/>
    <cellStyle name="Comma 7 3 6 3 2 5" xfId="36914" xr:uid="{00000000-0005-0000-0000-0000C7EA0000}"/>
    <cellStyle name="Comma 7 3 6 3 3" xfId="7972" xr:uid="{00000000-0005-0000-0000-0000C8EA0000}"/>
    <cellStyle name="Comma 7 3 6 3 3 2" xfId="26376" xr:uid="{00000000-0005-0000-0000-0000C9EA0000}"/>
    <cellStyle name="Comma 7 3 6 3 3 2 2" xfId="57759" xr:uid="{00000000-0005-0000-0000-0000CAEA0000}"/>
    <cellStyle name="Comma 7 3 6 3 3 3" xfId="18603" xr:uid="{00000000-0005-0000-0000-0000CBEA0000}"/>
    <cellStyle name="Comma 7 3 6 3 3 3 2" xfId="49986" xr:uid="{00000000-0005-0000-0000-0000CCEA0000}"/>
    <cellStyle name="Comma 7 3 6 3 3 4" xfId="39546" xr:uid="{00000000-0005-0000-0000-0000CDEA0000}"/>
    <cellStyle name="Comma 7 3 6 3 4" xfId="21122" xr:uid="{00000000-0005-0000-0000-0000CEEA0000}"/>
    <cellStyle name="Comma 7 3 6 3 4 2" xfId="52505" xr:uid="{00000000-0005-0000-0000-0000CFEA0000}"/>
    <cellStyle name="Comma 7 3 6 3 5" xfId="29004" xr:uid="{00000000-0005-0000-0000-0000D0EA0000}"/>
    <cellStyle name="Comma 7 3 6 3 5 2" xfId="60386" xr:uid="{00000000-0005-0000-0000-0000D1EA0000}"/>
    <cellStyle name="Comma 7 3 6 3 6" xfId="13346" xr:uid="{00000000-0005-0000-0000-0000D2EA0000}"/>
    <cellStyle name="Comma 7 3 6 3 6 2" xfId="44732" xr:uid="{00000000-0005-0000-0000-0000D3EA0000}"/>
    <cellStyle name="Comma 7 3 6 3 7" xfId="34284" xr:uid="{00000000-0005-0000-0000-0000D4EA0000}"/>
    <cellStyle name="Comma 7 3 6 4" xfId="2570" xr:uid="{00000000-0005-0000-0000-0000D5EA0000}"/>
    <cellStyle name="Comma 7 3 6 4 2" xfId="5270" xr:uid="{00000000-0005-0000-0000-0000D6EA0000}"/>
    <cellStyle name="Comma 7 3 6 4 2 2" xfId="10631" xr:uid="{00000000-0005-0000-0000-0000D7EA0000}"/>
    <cellStyle name="Comma 7 3 6 4 2 2 2" xfId="23750" xr:uid="{00000000-0005-0000-0000-0000D8EA0000}"/>
    <cellStyle name="Comma 7 3 6 4 2 2 2 2" xfId="55133" xr:uid="{00000000-0005-0000-0000-0000D9EA0000}"/>
    <cellStyle name="Comma 7 3 6 4 2 2 3" xfId="42179" xr:uid="{00000000-0005-0000-0000-0000DAEA0000}"/>
    <cellStyle name="Comma 7 3 6 4 2 3" xfId="31632" xr:uid="{00000000-0005-0000-0000-0000DBEA0000}"/>
    <cellStyle name="Comma 7 3 6 4 2 3 2" xfId="63014" xr:uid="{00000000-0005-0000-0000-0000DCEA0000}"/>
    <cellStyle name="Comma 7 3 6 4 2 4" xfId="15975" xr:uid="{00000000-0005-0000-0000-0000DDEA0000}"/>
    <cellStyle name="Comma 7 3 6 4 2 4 2" xfId="47360" xr:uid="{00000000-0005-0000-0000-0000DEEA0000}"/>
    <cellStyle name="Comma 7 3 6 4 2 5" xfId="36915" xr:uid="{00000000-0005-0000-0000-0000DFEA0000}"/>
    <cellStyle name="Comma 7 3 6 4 3" xfId="7973" xr:uid="{00000000-0005-0000-0000-0000E0EA0000}"/>
    <cellStyle name="Comma 7 3 6 4 3 2" xfId="26377" xr:uid="{00000000-0005-0000-0000-0000E1EA0000}"/>
    <cellStyle name="Comma 7 3 6 4 3 2 2" xfId="57760" xr:uid="{00000000-0005-0000-0000-0000E2EA0000}"/>
    <cellStyle name="Comma 7 3 6 4 3 3" xfId="18604" xr:uid="{00000000-0005-0000-0000-0000E3EA0000}"/>
    <cellStyle name="Comma 7 3 6 4 3 3 2" xfId="49987" xr:uid="{00000000-0005-0000-0000-0000E4EA0000}"/>
    <cellStyle name="Comma 7 3 6 4 3 4" xfId="39547" xr:uid="{00000000-0005-0000-0000-0000E5EA0000}"/>
    <cellStyle name="Comma 7 3 6 4 4" xfId="21123" xr:uid="{00000000-0005-0000-0000-0000E6EA0000}"/>
    <cellStyle name="Comma 7 3 6 4 4 2" xfId="52506" xr:uid="{00000000-0005-0000-0000-0000E7EA0000}"/>
    <cellStyle name="Comma 7 3 6 4 5" xfId="29005" xr:uid="{00000000-0005-0000-0000-0000E8EA0000}"/>
    <cellStyle name="Comma 7 3 6 4 5 2" xfId="60387" xr:uid="{00000000-0005-0000-0000-0000E9EA0000}"/>
    <cellStyle name="Comma 7 3 6 4 6" xfId="13347" xr:uid="{00000000-0005-0000-0000-0000EAEA0000}"/>
    <cellStyle name="Comma 7 3 6 4 6 2" xfId="44733" xr:uid="{00000000-0005-0000-0000-0000EBEA0000}"/>
    <cellStyle name="Comma 7 3 6 4 7" xfId="34285" xr:uid="{00000000-0005-0000-0000-0000ECEA0000}"/>
    <cellStyle name="Comma 7 3 6 5" xfId="5266" xr:uid="{00000000-0005-0000-0000-0000EDEA0000}"/>
    <cellStyle name="Comma 7 3 6 5 2" xfId="10627" xr:uid="{00000000-0005-0000-0000-0000EEEA0000}"/>
    <cellStyle name="Comma 7 3 6 5 2 2" xfId="23746" xr:uid="{00000000-0005-0000-0000-0000EFEA0000}"/>
    <cellStyle name="Comma 7 3 6 5 2 2 2" xfId="55129" xr:uid="{00000000-0005-0000-0000-0000F0EA0000}"/>
    <cellStyle name="Comma 7 3 6 5 2 3" xfId="42175" xr:uid="{00000000-0005-0000-0000-0000F1EA0000}"/>
    <cellStyle name="Comma 7 3 6 5 3" xfId="31628" xr:uid="{00000000-0005-0000-0000-0000F2EA0000}"/>
    <cellStyle name="Comma 7 3 6 5 3 2" xfId="63010" xr:uid="{00000000-0005-0000-0000-0000F3EA0000}"/>
    <cellStyle name="Comma 7 3 6 5 4" xfId="15971" xr:uid="{00000000-0005-0000-0000-0000F4EA0000}"/>
    <cellStyle name="Comma 7 3 6 5 4 2" xfId="47356" xr:uid="{00000000-0005-0000-0000-0000F5EA0000}"/>
    <cellStyle name="Comma 7 3 6 5 5" xfId="36911" xr:uid="{00000000-0005-0000-0000-0000F6EA0000}"/>
    <cellStyle name="Comma 7 3 6 6" xfId="7969" xr:uid="{00000000-0005-0000-0000-0000F7EA0000}"/>
    <cellStyle name="Comma 7 3 6 6 2" xfId="26373" xr:uid="{00000000-0005-0000-0000-0000F8EA0000}"/>
    <cellStyle name="Comma 7 3 6 6 2 2" xfId="57756" xr:uid="{00000000-0005-0000-0000-0000F9EA0000}"/>
    <cellStyle name="Comma 7 3 6 6 3" xfId="18600" xr:uid="{00000000-0005-0000-0000-0000FAEA0000}"/>
    <cellStyle name="Comma 7 3 6 6 3 2" xfId="49983" xr:uid="{00000000-0005-0000-0000-0000FBEA0000}"/>
    <cellStyle name="Comma 7 3 6 6 4" xfId="39543" xr:uid="{00000000-0005-0000-0000-0000FCEA0000}"/>
    <cellStyle name="Comma 7 3 6 7" xfId="21119" xr:uid="{00000000-0005-0000-0000-0000FDEA0000}"/>
    <cellStyle name="Comma 7 3 6 7 2" xfId="52502" xr:uid="{00000000-0005-0000-0000-0000FEEA0000}"/>
    <cellStyle name="Comma 7 3 6 8" xfId="29001" xr:uid="{00000000-0005-0000-0000-0000FFEA0000}"/>
    <cellStyle name="Comma 7 3 6 8 2" xfId="60383" xr:uid="{00000000-0005-0000-0000-000000EB0000}"/>
    <cellStyle name="Comma 7 3 6 9" xfId="13343" xr:uid="{00000000-0005-0000-0000-000001EB0000}"/>
    <cellStyle name="Comma 7 3 6 9 2" xfId="44729" xr:uid="{00000000-0005-0000-0000-000002EB0000}"/>
    <cellStyle name="Comma 7 3 7" xfId="2571" xr:uid="{00000000-0005-0000-0000-000003EB0000}"/>
    <cellStyle name="Comma 7 3 7 2" xfId="2572" xr:uid="{00000000-0005-0000-0000-000004EB0000}"/>
    <cellStyle name="Comma 7 3 7 2 2" xfId="5272" xr:uid="{00000000-0005-0000-0000-000005EB0000}"/>
    <cellStyle name="Comma 7 3 7 2 2 2" xfId="10633" xr:uid="{00000000-0005-0000-0000-000006EB0000}"/>
    <cellStyle name="Comma 7 3 7 2 2 2 2" xfId="23752" xr:uid="{00000000-0005-0000-0000-000007EB0000}"/>
    <cellStyle name="Comma 7 3 7 2 2 2 2 2" xfId="55135" xr:uid="{00000000-0005-0000-0000-000008EB0000}"/>
    <cellStyle name="Comma 7 3 7 2 2 2 3" xfId="42181" xr:uid="{00000000-0005-0000-0000-000009EB0000}"/>
    <cellStyle name="Comma 7 3 7 2 2 3" xfId="31634" xr:uid="{00000000-0005-0000-0000-00000AEB0000}"/>
    <cellStyle name="Comma 7 3 7 2 2 3 2" xfId="63016" xr:uid="{00000000-0005-0000-0000-00000BEB0000}"/>
    <cellStyle name="Comma 7 3 7 2 2 4" xfId="15977" xr:uid="{00000000-0005-0000-0000-00000CEB0000}"/>
    <cellStyle name="Comma 7 3 7 2 2 4 2" xfId="47362" xr:uid="{00000000-0005-0000-0000-00000DEB0000}"/>
    <cellStyle name="Comma 7 3 7 2 2 5" xfId="36917" xr:uid="{00000000-0005-0000-0000-00000EEB0000}"/>
    <cellStyle name="Comma 7 3 7 2 3" xfId="7975" xr:uid="{00000000-0005-0000-0000-00000FEB0000}"/>
    <cellStyle name="Comma 7 3 7 2 3 2" xfId="26379" xr:uid="{00000000-0005-0000-0000-000010EB0000}"/>
    <cellStyle name="Comma 7 3 7 2 3 2 2" xfId="57762" xr:uid="{00000000-0005-0000-0000-000011EB0000}"/>
    <cellStyle name="Comma 7 3 7 2 3 3" xfId="18606" xr:uid="{00000000-0005-0000-0000-000012EB0000}"/>
    <cellStyle name="Comma 7 3 7 2 3 3 2" xfId="49989" xr:uid="{00000000-0005-0000-0000-000013EB0000}"/>
    <cellStyle name="Comma 7 3 7 2 3 4" xfId="39549" xr:uid="{00000000-0005-0000-0000-000014EB0000}"/>
    <cellStyle name="Comma 7 3 7 2 4" xfId="21125" xr:uid="{00000000-0005-0000-0000-000015EB0000}"/>
    <cellStyle name="Comma 7 3 7 2 4 2" xfId="52508" xr:uid="{00000000-0005-0000-0000-000016EB0000}"/>
    <cellStyle name="Comma 7 3 7 2 5" xfId="29007" xr:uid="{00000000-0005-0000-0000-000017EB0000}"/>
    <cellStyle name="Comma 7 3 7 2 5 2" xfId="60389" xr:uid="{00000000-0005-0000-0000-000018EB0000}"/>
    <cellStyle name="Comma 7 3 7 2 6" xfId="13349" xr:uid="{00000000-0005-0000-0000-000019EB0000}"/>
    <cellStyle name="Comma 7 3 7 2 6 2" xfId="44735" xr:uid="{00000000-0005-0000-0000-00001AEB0000}"/>
    <cellStyle name="Comma 7 3 7 2 7" xfId="34287" xr:uid="{00000000-0005-0000-0000-00001BEB0000}"/>
    <cellStyle name="Comma 7 3 7 3" xfId="2573" xr:uid="{00000000-0005-0000-0000-00001CEB0000}"/>
    <cellStyle name="Comma 7 3 7 3 2" xfId="5273" xr:uid="{00000000-0005-0000-0000-00001DEB0000}"/>
    <cellStyle name="Comma 7 3 7 3 2 2" xfId="10634" xr:uid="{00000000-0005-0000-0000-00001EEB0000}"/>
    <cellStyle name="Comma 7 3 7 3 2 2 2" xfId="23753" xr:uid="{00000000-0005-0000-0000-00001FEB0000}"/>
    <cellStyle name="Comma 7 3 7 3 2 2 2 2" xfId="55136" xr:uid="{00000000-0005-0000-0000-000020EB0000}"/>
    <cellStyle name="Comma 7 3 7 3 2 2 3" xfId="42182" xr:uid="{00000000-0005-0000-0000-000021EB0000}"/>
    <cellStyle name="Comma 7 3 7 3 2 3" xfId="31635" xr:uid="{00000000-0005-0000-0000-000022EB0000}"/>
    <cellStyle name="Comma 7 3 7 3 2 3 2" xfId="63017" xr:uid="{00000000-0005-0000-0000-000023EB0000}"/>
    <cellStyle name="Comma 7 3 7 3 2 4" xfId="15978" xr:uid="{00000000-0005-0000-0000-000024EB0000}"/>
    <cellStyle name="Comma 7 3 7 3 2 4 2" xfId="47363" xr:uid="{00000000-0005-0000-0000-000025EB0000}"/>
    <cellStyle name="Comma 7 3 7 3 2 5" xfId="36918" xr:uid="{00000000-0005-0000-0000-000026EB0000}"/>
    <cellStyle name="Comma 7 3 7 3 3" xfId="7976" xr:uid="{00000000-0005-0000-0000-000027EB0000}"/>
    <cellStyle name="Comma 7 3 7 3 3 2" xfId="26380" xr:uid="{00000000-0005-0000-0000-000028EB0000}"/>
    <cellStyle name="Comma 7 3 7 3 3 2 2" xfId="57763" xr:uid="{00000000-0005-0000-0000-000029EB0000}"/>
    <cellStyle name="Comma 7 3 7 3 3 3" xfId="18607" xr:uid="{00000000-0005-0000-0000-00002AEB0000}"/>
    <cellStyle name="Comma 7 3 7 3 3 3 2" xfId="49990" xr:uid="{00000000-0005-0000-0000-00002BEB0000}"/>
    <cellStyle name="Comma 7 3 7 3 3 4" xfId="39550" xr:uid="{00000000-0005-0000-0000-00002CEB0000}"/>
    <cellStyle name="Comma 7 3 7 3 4" xfId="21126" xr:uid="{00000000-0005-0000-0000-00002DEB0000}"/>
    <cellStyle name="Comma 7 3 7 3 4 2" xfId="52509" xr:uid="{00000000-0005-0000-0000-00002EEB0000}"/>
    <cellStyle name="Comma 7 3 7 3 5" xfId="29008" xr:uid="{00000000-0005-0000-0000-00002FEB0000}"/>
    <cellStyle name="Comma 7 3 7 3 5 2" xfId="60390" xr:uid="{00000000-0005-0000-0000-000030EB0000}"/>
    <cellStyle name="Comma 7 3 7 3 6" xfId="13350" xr:uid="{00000000-0005-0000-0000-000031EB0000}"/>
    <cellStyle name="Comma 7 3 7 3 6 2" xfId="44736" xr:uid="{00000000-0005-0000-0000-000032EB0000}"/>
    <cellStyle name="Comma 7 3 7 3 7" xfId="34288" xr:uid="{00000000-0005-0000-0000-000033EB0000}"/>
    <cellStyle name="Comma 7 3 7 4" xfId="5271" xr:uid="{00000000-0005-0000-0000-000034EB0000}"/>
    <cellStyle name="Comma 7 3 7 4 2" xfId="10632" xr:uid="{00000000-0005-0000-0000-000035EB0000}"/>
    <cellStyle name="Comma 7 3 7 4 2 2" xfId="23751" xr:uid="{00000000-0005-0000-0000-000036EB0000}"/>
    <cellStyle name="Comma 7 3 7 4 2 2 2" xfId="55134" xr:uid="{00000000-0005-0000-0000-000037EB0000}"/>
    <cellStyle name="Comma 7 3 7 4 2 3" xfId="42180" xr:uid="{00000000-0005-0000-0000-000038EB0000}"/>
    <cellStyle name="Comma 7 3 7 4 3" xfId="31633" xr:uid="{00000000-0005-0000-0000-000039EB0000}"/>
    <cellStyle name="Comma 7 3 7 4 3 2" xfId="63015" xr:uid="{00000000-0005-0000-0000-00003AEB0000}"/>
    <cellStyle name="Comma 7 3 7 4 4" xfId="15976" xr:uid="{00000000-0005-0000-0000-00003BEB0000}"/>
    <cellStyle name="Comma 7 3 7 4 4 2" xfId="47361" xr:uid="{00000000-0005-0000-0000-00003CEB0000}"/>
    <cellStyle name="Comma 7 3 7 4 5" xfId="36916" xr:uid="{00000000-0005-0000-0000-00003DEB0000}"/>
    <cellStyle name="Comma 7 3 7 5" xfId="7974" xr:uid="{00000000-0005-0000-0000-00003EEB0000}"/>
    <cellStyle name="Comma 7 3 7 5 2" xfId="26378" xr:uid="{00000000-0005-0000-0000-00003FEB0000}"/>
    <cellStyle name="Comma 7 3 7 5 2 2" xfId="57761" xr:uid="{00000000-0005-0000-0000-000040EB0000}"/>
    <cellStyle name="Comma 7 3 7 5 3" xfId="18605" xr:uid="{00000000-0005-0000-0000-000041EB0000}"/>
    <cellStyle name="Comma 7 3 7 5 3 2" xfId="49988" xr:uid="{00000000-0005-0000-0000-000042EB0000}"/>
    <cellStyle name="Comma 7 3 7 5 4" xfId="39548" xr:uid="{00000000-0005-0000-0000-000043EB0000}"/>
    <cellStyle name="Comma 7 3 7 6" xfId="21124" xr:uid="{00000000-0005-0000-0000-000044EB0000}"/>
    <cellStyle name="Comma 7 3 7 6 2" xfId="52507" xr:uid="{00000000-0005-0000-0000-000045EB0000}"/>
    <cellStyle name="Comma 7 3 7 7" xfId="29006" xr:uid="{00000000-0005-0000-0000-000046EB0000}"/>
    <cellStyle name="Comma 7 3 7 7 2" xfId="60388" xr:uid="{00000000-0005-0000-0000-000047EB0000}"/>
    <cellStyle name="Comma 7 3 7 8" xfId="13348" xr:uid="{00000000-0005-0000-0000-000048EB0000}"/>
    <cellStyle name="Comma 7 3 7 8 2" xfId="44734" xr:uid="{00000000-0005-0000-0000-000049EB0000}"/>
    <cellStyle name="Comma 7 3 7 9" xfId="34286" xr:uid="{00000000-0005-0000-0000-00004AEB0000}"/>
    <cellStyle name="Comma 7 3 8" xfId="2574" xr:uid="{00000000-0005-0000-0000-00004BEB0000}"/>
    <cellStyle name="Comma 7 3 8 2" xfId="2575" xr:uid="{00000000-0005-0000-0000-00004CEB0000}"/>
    <cellStyle name="Comma 7 3 8 2 2" xfId="5275" xr:uid="{00000000-0005-0000-0000-00004DEB0000}"/>
    <cellStyle name="Comma 7 3 8 2 2 2" xfId="10636" xr:uid="{00000000-0005-0000-0000-00004EEB0000}"/>
    <cellStyle name="Comma 7 3 8 2 2 2 2" xfId="23755" xr:uid="{00000000-0005-0000-0000-00004FEB0000}"/>
    <cellStyle name="Comma 7 3 8 2 2 2 2 2" xfId="55138" xr:uid="{00000000-0005-0000-0000-000050EB0000}"/>
    <cellStyle name="Comma 7 3 8 2 2 2 3" xfId="42184" xr:uid="{00000000-0005-0000-0000-000051EB0000}"/>
    <cellStyle name="Comma 7 3 8 2 2 3" xfId="31637" xr:uid="{00000000-0005-0000-0000-000052EB0000}"/>
    <cellStyle name="Comma 7 3 8 2 2 3 2" xfId="63019" xr:uid="{00000000-0005-0000-0000-000053EB0000}"/>
    <cellStyle name="Comma 7 3 8 2 2 4" xfId="15980" xr:uid="{00000000-0005-0000-0000-000054EB0000}"/>
    <cellStyle name="Comma 7 3 8 2 2 4 2" xfId="47365" xr:uid="{00000000-0005-0000-0000-000055EB0000}"/>
    <cellStyle name="Comma 7 3 8 2 2 5" xfId="36920" xr:uid="{00000000-0005-0000-0000-000056EB0000}"/>
    <cellStyle name="Comma 7 3 8 2 3" xfId="7978" xr:uid="{00000000-0005-0000-0000-000057EB0000}"/>
    <cellStyle name="Comma 7 3 8 2 3 2" xfId="26382" xr:uid="{00000000-0005-0000-0000-000058EB0000}"/>
    <cellStyle name="Comma 7 3 8 2 3 2 2" xfId="57765" xr:uid="{00000000-0005-0000-0000-000059EB0000}"/>
    <cellStyle name="Comma 7 3 8 2 3 3" xfId="18609" xr:uid="{00000000-0005-0000-0000-00005AEB0000}"/>
    <cellStyle name="Comma 7 3 8 2 3 3 2" xfId="49992" xr:uid="{00000000-0005-0000-0000-00005BEB0000}"/>
    <cellStyle name="Comma 7 3 8 2 3 4" xfId="39552" xr:uid="{00000000-0005-0000-0000-00005CEB0000}"/>
    <cellStyle name="Comma 7 3 8 2 4" xfId="21128" xr:uid="{00000000-0005-0000-0000-00005DEB0000}"/>
    <cellStyle name="Comma 7 3 8 2 4 2" xfId="52511" xr:uid="{00000000-0005-0000-0000-00005EEB0000}"/>
    <cellStyle name="Comma 7 3 8 2 5" xfId="29010" xr:uid="{00000000-0005-0000-0000-00005FEB0000}"/>
    <cellStyle name="Comma 7 3 8 2 5 2" xfId="60392" xr:uid="{00000000-0005-0000-0000-000060EB0000}"/>
    <cellStyle name="Comma 7 3 8 2 6" xfId="13352" xr:uid="{00000000-0005-0000-0000-000061EB0000}"/>
    <cellStyle name="Comma 7 3 8 2 6 2" xfId="44738" xr:uid="{00000000-0005-0000-0000-000062EB0000}"/>
    <cellStyle name="Comma 7 3 8 2 7" xfId="34290" xr:uid="{00000000-0005-0000-0000-000063EB0000}"/>
    <cellStyle name="Comma 7 3 8 3" xfId="5274" xr:uid="{00000000-0005-0000-0000-000064EB0000}"/>
    <cellStyle name="Comma 7 3 8 3 2" xfId="10635" xr:uid="{00000000-0005-0000-0000-000065EB0000}"/>
    <cellStyle name="Comma 7 3 8 3 2 2" xfId="23754" xr:uid="{00000000-0005-0000-0000-000066EB0000}"/>
    <cellStyle name="Comma 7 3 8 3 2 2 2" xfId="55137" xr:uid="{00000000-0005-0000-0000-000067EB0000}"/>
    <cellStyle name="Comma 7 3 8 3 2 3" xfId="42183" xr:uid="{00000000-0005-0000-0000-000068EB0000}"/>
    <cellStyle name="Comma 7 3 8 3 3" xfId="31636" xr:uid="{00000000-0005-0000-0000-000069EB0000}"/>
    <cellStyle name="Comma 7 3 8 3 3 2" xfId="63018" xr:uid="{00000000-0005-0000-0000-00006AEB0000}"/>
    <cellStyle name="Comma 7 3 8 3 4" xfId="15979" xr:uid="{00000000-0005-0000-0000-00006BEB0000}"/>
    <cellStyle name="Comma 7 3 8 3 4 2" xfId="47364" xr:uid="{00000000-0005-0000-0000-00006CEB0000}"/>
    <cellStyle name="Comma 7 3 8 3 5" xfId="36919" xr:uid="{00000000-0005-0000-0000-00006DEB0000}"/>
    <cellStyle name="Comma 7 3 8 4" xfId="7977" xr:uid="{00000000-0005-0000-0000-00006EEB0000}"/>
    <cellStyle name="Comma 7 3 8 4 2" xfId="26381" xr:uid="{00000000-0005-0000-0000-00006FEB0000}"/>
    <cellStyle name="Comma 7 3 8 4 2 2" xfId="57764" xr:uid="{00000000-0005-0000-0000-000070EB0000}"/>
    <cellStyle name="Comma 7 3 8 4 3" xfId="18608" xr:uid="{00000000-0005-0000-0000-000071EB0000}"/>
    <cellStyle name="Comma 7 3 8 4 3 2" xfId="49991" xr:uid="{00000000-0005-0000-0000-000072EB0000}"/>
    <cellStyle name="Comma 7 3 8 4 4" xfId="39551" xr:uid="{00000000-0005-0000-0000-000073EB0000}"/>
    <cellStyle name="Comma 7 3 8 5" xfId="21127" xr:uid="{00000000-0005-0000-0000-000074EB0000}"/>
    <cellStyle name="Comma 7 3 8 5 2" xfId="52510" xr:uid="{00000000-0005-0000-0000-000075EB0000}"/>
    <cellStyle name="Comma 7 3 8 6" xfId="29009" xr:uid="{00000000-0005-0000-0000-000076EB0000}"/>
    <cellStyle name="Comma 7 3 8 6 2" xfId="60391" xr:uid="{00000000-0005-0000-0000-000077EB0000}"/>
    <cellStyle name="Comma 7 3 8 7" xfId="13351" xr:uid="{00000000-0005-0000-0000-000078EB0000}"/>
    <cellStyle name="Comma 7 3 8 7 2" xfId="44737" xr:uid="{00000000-0005-0000-0000-000079EB0000}"/>
    <cellStyle name="Comma 7 3 8 8" xfId="34289" xr:uid="{00000000-0005-0000-0000-00007AEB0000}"/>
    <cellStyle name="Comma 7 3 9" xfId="2576" xr:uid="{00000000-0005-0000-0000-00007BEB0000}"/>
    <cellStyle name="Comma 7 3 9 2" xfId="5276" xr:uid="{00000000-0005-0000-0000-00007CEB0000}"/>
    <cellStyle name="Comma 7 3 9 2 2" xfId="10637" xr:uid="{00000000-0005-0000-0000-00007DEB0000}"/>
    <cellStyle name="Comma 7 3 9 2 2 2" xfId="23756" xr:uid="{00000000-0005-0000-0000-00007EEB0000}"/>
    <cellStyle name="Comma 7 3 9 2 2 2 2" xfId="55139" xr:uid="{00000000-0005-0000-0000-00007FEB0000}"/>
    <cellStyle name="Comma 7 3 9 2 2 3" xfId="42185" xr:uid="{00000000-0005-0000-0000-000080EB0000}"/>
    <cellStyle name="Comma 7 3 9 2 3" xfId="31638" xr:uid="{00000000-0005-0000-0000-000081EB0000}"/>
    <cellStyle name="Comma 7 3 9 2 3 2" xfId="63020" xr:uid="{00000000-0005-0000-0000-000082EB0000}"/>
    <cellStyle name="Comma 7 3 9 2 4" xfId="15981" xr:uid="{00000000-0005-0000-0000-000083EB0000}"/>
    <cellStyle name="Comma 7 3 9 2 4 2" xfId="47366" xr:uid="{00000000-0005-0000-0000-000084EB0000}"/>
    <cellStyle name="Comma 7 3 9 2 5" xfId="36921" xr:uid="{00000000-0005-0000-0000-000085EB0000}"/>
    <cellStyle name="Comma 7 3 9 3" xfId="7979" xr:uid="{00000000-0005-0000-0000-000086EB0000}"/>
    <cellStyle name="Comma 7 3 9 3 2" xfId="26383" xr:uid="{00000000-0005-0000-0000-000087EB0000}"/>
    <cellStyle name="Comma 7 3 9 3 2 2" xfId="57766" xr:uid="{00000000-0005-0000-0000-000088EB0000}"/>
    <cellStyle name="Comma 7 3 9 3 3" xfId="18610" xr:uid="{00000000-0005-0000-0000-000089EB0000}"/>
    <cellStyle name="Comma 7 3 9 3 3 2" xfId="49993" xr:uid="{00000000-0005-0000-0000-00008AEB0000}"/>
    <cellStyle name="Comma 7 3 9 3 4" xfId="39553" xr:uid="{00000000-0005-0000-0000-00008BEB0000}"/>
    <cellStyle name="Comma 7 3 9 4" xfId="21129" xr:uid="{00000000-0005-0000-0000-00008CEB0000}"/>
    <cellStyle name="Comma 7 3 9 4 2" xfId="52512" xr:uid="{00000000-0005-0000-0000-00008DEB0000}"/>
    <cellStyle name="Comma 7 3 9 5" xfId="29011" xr:uid="{00000000-0005-0000-0000-00008EEB0000}"/>
    <cellStyle name="Comma 7 3 9 5 2" xfId="60393" xr:uid="{00000000-0005-0000-0000-00008FEB0000}"/>
    <cellStyle name="Comma 7 3 9 6" xfId="13353" xr:uid="{00000000-0005-0000-0000-000090EB0000}"/>
    <cellStyle name="Comma 7 3 9 6 2" xfId="44739" xr:uid="{00000000-0005-0000-0000-000091EB0000}"/>
    <cellStyle name="Comma 7 3 9 7" xfId="34291" xr:uid="{00000000-0005-0000-0000-000092EB0000}"/>
    <cellStyle name="Comma 7 4" xfId="2577" xr:uid="{00000000-0005-0000-0000-000093EB0000}"/>
    <cellStyle name="Comma 7 4 10" xfId="2578" xr:uid="{00000000-0005-0000-0000-000094EB0000}"/>
    <cellStyle name="Comma 7 4 10 2" xfId="5278" xr:uid="{00000000-0005-0000-0000-000095EB0000}"/>
    <cellStyle name="Comma 7 4 10 2 2" xfId="10639" xr:uid="{00000000-0005-0000-0000-000096EB0000}"/>
    <cellStyle name="Comma 7 4 10 2 2 2" xfId="23758" xr:uid="{00000000-0005-0000-0000-000097EB0000}"/>
    <cellStyle name="Comma 7 4 10 2 2 2 2" xfId="55141" xr:uid="{00000000-0005-0000-0000-000098EB0000}"/>
    <cellStyle name="Comma 7 4 10 2 2 3" xfId="42187" xr:uid="{00000000-0005-0000-0000-000099EB0000}"/>
    <cellStyle name="Comma 7 4 10 2 3" xfId="31640" xr:uid="{00000000-0005-0000-0000-00009AEB0000}"/>
    <cellStyle name="Comma 7 4 10 2 3 2" xfId="63022" xr:uid="{00000000-0005-0000-0000-00009BEB0000}"/>
    <cellStyle name="Comma 7 4 10 2 4" xfId="15983" xr:uid="{00000000-0005-0000-0000-00009CEB0000}"/>
    <cellStyle name="Comma 7 4 10 2 4 2" xfId="47368" xr:uid="{00000000-0005-0000-0000-00009DEB0000}"/>
    <cellStyle name="Comma 7 4 10 2 5" xfId="36923" xr:uid="{00000000-0005-0000-0000-00009EEB0000}"/>
    <cellStyle name="Comma 7 4 10 3" xfId="7981" xr:uid="{00000000-0005-0000-0000-00009FEB0000}"/>
    <cellStyle name="Comma 7 4 10 3 2" xfId="26385" xr:uid="{00000000-0005-0000-0000-0000A0EB0000}"/>
    <cellStyle name="Comma 7 4 10 3 2 2" xfId="57768" xr:uid="{00000000-0005-0000-0000-0000A1EB0000}"/>
    <cellStyle name="Comma 7 4 10 3 3" xfId="18612" xr:uid="{00000000-0005-0000-0000-0000A2EB0000}"/>
    <cellStyle name="Comma 7 4 10 3 3 2" xfId="49995" xr:uid="{00000000-0005-0000-0000-0000A3EB0000}"/>
    <cellStyle name="Comma 7 4 10 3 4" xfId="39555" xr:uid="{00000000-0005-0000-0000-0000A4EB0000}"/>
    <cellStyle name="Comma 7 4 10 4" xfId="21131" xr:uid="{00000000-0005-0000-0000-0000A5EB0000}"/>
    <cellStyle name="Comma 7 4 10 4 2" xfId="52514" xr:uid="{00000000-0005-0000-0000-0000A6EB0000}"/>
    <cellStyle name="Comma 7 4 10 5" xfId="29013" xr:uid="{00000000-0005-0000-0000-0000A7EB0000}"/>
    <cellStyle name="Comma 7 4 10 5 2" xfId="60395" xr:uid="{00000000-0005-0000-0000-0000A8EB0000}"/>
    <cellStyle name="Comma 7 4 10 6" xfId="13355" xr:uid="{00000000-0005-0000-0000-0000A9EB0000}"/>
    <cellStyle name="Comma 7 4 10 6 2" xfId="44741" xr:uid="{00000000-0005-0000-0000-0000AAEB0000}"/>
    <cellStyle name="Comma 7 4 10 7" xfId="34293" xr:uid="{00000000-0005-0000-0000-0000ABEB0000}"/>
    <cellStyle name="Comma 7 4 11" xfId="5277" xr:uid="{00000000-0005-0000-0000-0000ACEB0000}"/>
    <cellStyle name="Comma 7 4 11 2" xfId="10638" xr:uid="{00000000-0005-0000-0000-0000ADEB0000}"/>
    <cellStyle name="Comma 7 4 11 2 2" xfId="23757" xr:uid="{00000000-0005-0000-0000-0000AEEB0000}"/>
    <cellStyle name="Comma 7 4 11 2 2 2" xfId="55140" xr:uid="{00000000-0005-0000-0000-0000AFEB0000}"/>
    <cellStyle name="Comma 7 4 11 2 3" xfId="42186" xr:uid="{00000000-0005-0000-0000-0000B0EB0000}"/>
    <cellStyle name="Comma 7 4 11 3" xfId="31639" xr:uid="{00000000-0005-0000-0000-0000B1EB0000}"/>
    <cellStyle name="Comma 7 4 11 3 2" xfId="63021" xr:uid="{00000000-0005-0000-0000-0000B2EB0000}"/>
    <cellStyle name="Comma 7 4 11 4" xfId="15982" xr:uid="{00000000-0005-0000-0000-0000B3EB0000}"/>
    <cellStyle name="Comma 7 4 11 4 2" xfId="47367" xr:uid="{00000000-0005-0000-0000-0000B4EB0000}"/>
    <cellStyle name="Comma 7 4 11 5" xfId="36922" xr:uid="{00000000-0005-0000-0000-0000B5EB0000}"/>
    <cellStyle name="Comma 7 4 12" xfId="7980" xr:uid="{00000000-0005-0000-0000-0000B6EB0000}"/>
    <cellStyle name="Comma 7 4 12 2" xfId="26384" xr:uid="{00000000-0005-0000-0000-0000B7EB0000}"/>
    <cellStyle name="Comma 7 4 12 2 2" xfId="57767" xr:uid="{00000000-0005-0000-0000-0000B8EB0000}"/>
    <cellStyle name="Comma 7 4 12 3" xfId="18611" xr:uid="{00000000-0005-0000-0000-0000B9EB0000}"/>
    <cellStyle name="Comma 7 4 12 3 2" xfId="49994" xr:uid="{00000000-0005-0000-0000-0000BAEB0000}"/>
    <cellStyle name="Comma 7 4 12 4" xfId="39554" xr:uid="{00000000-0005-0000-0000-0000BBEB0000}"/>
    <cellStyle name="Comma 7 4 13" xfId="21130" xr:uid="{00000000-0005-0000-0000-0000BCEB0000}"/>
    <cellStyle name="Comma 7 4 13 2" xfId="52513" xr:uid="{00000000-0005-0000-0000-0000BDEB0000}"/>
    <cellStyle name="Comma 7 4 14" xfId="29012" xr:uid="{00000000-0005-0000-0000-0000BEEB0000}"/>
    <cellStyle name="Comma 7 4 14 2" xfId="60394" xr:uid="{00000000-0005-0000-0000-0000BFEB0000}"/>
    <cellStyle name="Comma 7 4 15" xfId="13354" xr:uid="{00000000-0005-0000-0000-0000C0EB0000}"/>
    <cellStyle name="Comma 7 4 15 2" xfId="44740" xr:uid="{00000000-0005-0000-0000-0000C1EB0000}"/>
    <cellStyle name="Comma 7 4 16" xfId="34292" xr:uid="{00000000-0005-0000-0000-0000C2EB0000}"/>
    <cellStyle name="Comma 7 4 2" xfId="2579" xr:uid="{00000000-0005-0000-0000-0000C3EB0000}"/>
    <cellStyle name="Comma 7 4 2 10" xfId="5279" xr:uid="{00000000-0005-0000-0000-0000C4EB0000}"/>
    <cellStyle name="Comma 7 4 2 10 2" xfId="10640" xr:uid="{00000000-0005-0000-0000-0000C5EB0000}"/>
    <cellStyle name="Comma 7 4 2 10 2 2" xfId="23759" xr:uid="{00000000-0005-0000-0000-0000C6EB0000}"/>
    <cellStyle name="Comma 7 4 2 10 2 2 2" xfId="55142" xr:uid="{00000000-0005-0000-0000-0000C7EB0000}"/>
    <cellStyle name="Comma 7 4 2 10 2 3" xfId="42188" xr:uid="{00000000-0005-0000-0000-0000C8EB0000}"/>
    <cellStyle name="Comma 7 4 2 10 3" xfId="31641" xr:uid="{00000000-0005-0000-0000-0000C9EB0000}"/>
    <cellStyle name="Comma 7 4 2 10 3 2" xfId="63023" xr:uid="{00000000-0005-0000-0000-0000CAEB0000}"/>
    <cellStyle name="Comma 7 4 2 10 4" xfId="15984" xr:uid="{00000000-0005-0000-0000-0000CBEB0000}"/>
    <cellStyle name="Comma 7 4 2 10 4 2" xfId="47369" xr:uid="{00000000-0005-0000-0000-0000CCEB0000}"/>
    <cellStyle name="Comma 7 4 2 10 5" xfId="36924" xr:uid="{00000000-0005-0000-0000-0000CDEB0000}"/>
    <cellStyle name="Comma 7 4 2 11" xfId="7982" xr:uid="{00000000-0005-0000-0000-0000CEEB0000}"/>
    <cellStyle name="Comma 7 4 2 11 2" xfId="26386" xr:uid="{00000000-0005-0000-0000-0000CFEB0000}"/>
    <cellStyle name="Comma 7 4 2 11 2 2" xfId="57769" xr:uid="{00000000-0005-0000-0000-0000D0EB0000}"/>
    <cellStyle name="Comma 7 4 2 11 3" xfId="18613" xr:uid="{00000000-0005-0000-0000-0000D1EB0000}"/>
    <cellStyle name="Comma 7 4 2 11 3 2" xfId="49996" xr:uid="{00000000-0005-0000-0000-0000D2EB0000}"/>
    <cellStyle name="Comma 7 4 2 11 4" xfId="39556" xr:uid="{00000000-0005-0000-0000-0000D3EB0000}"/>
    <cellStyle name="Comma 7 4 2 12" xfId="21132" xr:uid="{00000000-0005-0000-0000-0000D4EB0000}"/>
    <cellStyle name="Comma 7 4 2 12 2" xfId="52515" xr:uid="{00000000-0005-0000-0000-0000D5EB0000}"/>
    <cellStyle name="Comma 7 4 2 13" xfId="29014" xr:uid="{00000000-0005-0000-0000-0000D6EB0000}"/>
    <cellStyle name="Comma 7 4 2 13 2" xfId="60396" xr:uid="{00000000-0005-0000-0000-0000D7EB0000}"/>
    <cellStyle name="Comma 7 4 2 14" xfId="13356" xr:uid="{00000000-0005-0000-0000-0000D8EB0000}"/>
    <cellStyle name="Comma 7 4 2 14 2" xfId="44742" xr:uid="{00000000-0005-0000-0000-0000D9EB0000}"/>
    <cellStyle name="Comma 7 4 2 15" xfId="34294" xr:uid="{00000000-0005-0000-0000-0000DAEB0000}"/>
    <cellStyle name="Comma 7 4 2 2" xfId="2580" xr:uid="{00000000-0005-0000-0000-0000DBEB0000}"/>
    <cellStyle name="Comma 7 4 2 2 10" xfId="34295" xr:uid="{00000000-0005-0000-0000-0000DCEB0000}"/>
    <cellStyle name="Comma 7 4 2 2 2" xfId="2581" xr:uid="{00000000-0005-0000-0000-0000DDEB0000}"/>
    <cellStyle name="Comma 7 4 2 2 2 2" xfId="2582" xr:uid="{00000000-0005-0000-0000-0000DEEB0000}"/>
    <cellStyle name="Comma 7 4 2 2 2 2 2" xfId="5282" xr:uid="{00000000-0005-0000-0000-0000DFEB0000}"/>
    <cellStyle name="Comma 7 4 2 2 2 2 2 2" xfId="10643" xr:uid="{00000000-0005-0000-0000-0000E0EB0000}"/>
    <cellStyle name="Comma 7 4 2 2 2 2 2 2 2" xfId="23762" xr:uid="{00000000-0005-0000-0000-0000E1EB0000}"/>
    <cellStyle name="Comma 7 4 2 2 2 2 2 2 2 2" xfId="55145" xr:uid="{00000000-0005-0000-0000-0000E2EB0000}"/>
    <cellStyle name="Comma 7 4 2 2 2 2 2 2 3" xfId="42191" xr:uid="{00000000-0005-0000-0000-0000E3EB0000}"/>
    <cellStyle name="Comma 7 4 2 2 2 2 2 3" xfId="31644" xr:uid="{00000000-0005-0000-0000-0000E4EB0000}"/>
    <cellStyle name="Comma 7 4 2 2 2 2 2 3 2" xfId="63026" xr:uid="{00000000-0005-0000-0000-0000E5EB0000}"/>
    <cellStyle name="Comma 7 4 2 2 2 2 2 4" xfId="15987" xr:uid="{00000000-0005-0000-0000-0000E6EB0000}"/>
    <cellStyle name="Comma 7 4 2 2 2 2 2 4 2" xfId="47372" xr:uid="{00000000-0005-0000-0000-0000E7EB0000}"/>
    <cellStyle name="Comma 7 4 2 2 2 2 2 5" xfId="36927" xr:uid="{00000000-0005-0000-0000-0000E8EB0000}"/>
    <cellStyle name="Comma 7 4 2 2 2 2 3" xfId="7985" xr:uid="{00000000-0005-0000-0000-0000E9EB0000}"/>
    <cellStyle name="Comma 7 4 2 2 2 2 3 2" xfId="26389" xr:uid="{00000000-0005-0000-0000-0000EAEB0000}"/>
    <cellStyle name="Comma 7 4 2 2 2 2 3 2 2" xfId="57772" xr:uid="{00000000-0005-0000-0000-0000EBEB0000}"/>
    <cellStyle name="Comma 7 4 2 2 2 2 3 3" xfId="18616" xr:uid="{00000000-0005-0000-0000-0000ECEB0000}"/>
    <cellStyle name="Comma 7 4 2 2 2 2 3 3 2" xfId="49999" xr:uid="{00000000-0005-0000-0000-0000EDEB0000}"/>
    <cellStyle name="Comma 7 4 2 2 2 2 3 4" xfId="39559" xr:uid="{00000000-0005-0000-0000-0000EEEB0000}"/>
    <cellStyle name="Comma 7 4 2 2 2 2 4" xfId="21135" xr:uid="{00000000-0005-0000-0000-0000EFEB0000}"/>
    <cellStyle name="Comma 7 4 2 2 2 2 4 2" xfId="52518" xr:uid="{00000000-0005-0000-0000-0000F0EB0000}"/>
    <cellStyle name="Comma 7 4 2 2 2 2 5" xfId="29017" xr:uid="{00000000-0005-0000-0000-0000F1EB0000}"/>
    <cellStyle name="Comma 7 4 2 2 2 2 5 2" xfId="60399" xr:uid="{00000000-0005-0000-0000-0000F2EB0000}"/>
    <cellStyle name="Comma 7 4 2 2 2 2 6" xfId="13359" xr:uid="{00000000-0005-0000-0000-0000F3EB0000}"/>
    <cellStyle name="Comma 7 4 2 2 2 2 6 2" xfId="44745" xr:uid="{00000000-0005-0000-0000-0000F4EB0000}"/>
    <cellStyle name="Comma 7 4 2 2 2 2 7" xfId="34297" xr:uid="{00000000-0005-0000-0000-0000F5EB0000}"/>
    <cellStyle name="Comma 7 4 2 2 2 3" xfId="5281" xr:uid="{00000000-0005-0000-0000-0000F6EB0000}"/>
    <cellStyle name="Comma 7 4 2 2 2 3 2" xfId="10642" xr:uid="{00000000-0005-0000-0000-0000F7EB0000}"/>
    <cellStyle name="Comma 7 4 2 2 2 3 2 2" xfId="23761" xr:uid="{00000000-0005-0000-0000-0000F8EB0000}"/>
    <cellStyle name="Comma 7 4 2 2 2 3 2 2 2" xfId="55144" xr:uid="{00000000-0005-0000-0000-0000F9EB0000}"/>
    <cellStyle name="Comma 7 4 2 2 2 3 2 3" xfId="42190" xr:uid="{00000000-0005-0000-0000-0000FAEB0000}"/>
    <cellStyle name="Comma 7 4 2 2 2 3 3" xfId="31643" xr:uid="{00000000-0005-0000-0000-0000FBEB0000}"/>
    <cellStyle name="Comma 7 4 2 2 2 3 3 2" xfId="63025" xr:uid="{00000000-0005-0000-0000-0000FCEB0000}"/>
    <cellStyle name="Comma 7 4 2 2 2 3 4" xfId="15986" xr:uid="{00000000-0005-0000-0000-0000FDEB0000}"/>
    <cellStyle name="Comma 7 4 2 2 2 3 4 2" xfId="47371" xr:uid="{00000000-0005-0000-0000-0000FEEB0000}"/>
    <cellStyle name="Comma 7 4 2 2 2 3 5" xfId="36926" xr:uid="{00000000-0005-0000-0000-0000FFEB0000}"/>
    <cellStyle name="Comma 7 4 2 2 2 4" xfId="7984" xr:uid="{00000000-0005-0000-0000-000000EC0000}"/>
    <cellStyle name="Comma 7 4 2 2 2 4 2" xfId="26388" xr:uid="{00000000-0005-0000-0000-000001EC0000}"/>
    <cellStyle name="Comma 7 4 2 2 2 4 2 2" xfId="57771" xr:uid="{00000000-0005-0000-0000-000002EC0000}"/>
    <cellStyle name="Comma 7 4 2 2 2 4 3" xfId="18615" xr:uid="{00000000-0005-0000-0000-000003EC0000}"/>
    <cellStyle name="Comma 7 4 2 2 2 4 3 2" xfId="49998" xr:uid="{00000000-0005-0000-0000-000004EC0000}"/>
    <cellStyle name="Comma 7 4 2 2 2 4 4" xfId="39558" xr:uid="{00000000-0005-0000-0000-000005EC0000}"/>
    <cellStyle name="Comma 7 4 2 2 2 5" xfId="21134" xr:uid="{00000000-0005-0000-0000-000006EC0000}"/>
    <cellStyle name="Comma 7 4 2 2 2 5 2" xfId="52517" xr:uid="{00000000-0005-0000-0000-000007EC0000}"/>
    <cellStyle name="Comma 7 4 2 2 2 6" xfId="29016" xr:uid="{00000000-0005-0000-0000-000008EC0000}"/>
    <cellStyle name="Comma 7 4 2 2 2 6 2" xfId="60398" xr:uid="{00000000-0005-0000-0000-000009EC0000}"/>
    <cellStyle name="Comma 7 4 2 2 2 7" xfId="13358" xr:uid="{00000000-0005-0000-0000-00000AEC0000}"/>
    <cellStyle name="Comma 7 4 2 2 2 7 2" xfId="44744" xr:uid="{00000000-0005-0000-0000-00000BEC0000}"/>
    <cellStyle name="Comma 7 4 2 2 2 8" xfId="34296" xr:uid="{00000000-0005-0000-0000-00000CEC0000}"/>
    <cellStyle name="Comma 7 4 2 2 3" xfId="2583" xr:uid="{00000000-0005-0000-0000-00000DEC0000}"/>
    <cellStyle name="Comma 7 4 2 2 3 2" xfId="5283" xr:uid="{00000000-0005-0000-0000-00000EEC0000}"/>
    <cellStyle name="Comma 7 4 2 2 3 2 2" xfId="10644" xr:uid="{00000000-0005-0000-0000-00000FEC0000}"/>
    <cellStyle name="Comma 7 4 2 2 3 2 2 2" xfId="23763" xr:uid="{00000000-0005-0000-0000-000010EC0000}"/>
    <cellStyle name="Comma 7 4 2 2 3 2 2 2 2" xfId="55146" xr:uid="{00000000-0005-0000-0000-000011EC0000}"/>
    <cellStyle name="Comma 7 4 2 2 3 2 2 3" xfId="42192" xr:uid="{00000000-0005-0000-0000-000012EC0000}"/>
    <cellStyle name="Comma 7 4 2 2 3 2 3" xfId="31645" xr:uid="{00000000-0005-0000-0000-000013EC0000}"/>
    <cellStyle name="Comma 7 4 2 2 3 2 3 2" xfId="63027" xr:uid="{00000000-0005-0000-0000-000014EC0000}"/>
    <cellStyle name="Comma 7 4 2 2 3 2 4" xfId="15988" xr:uid="{00000000-0005-0000-0000-000015EC0000}"/>
    <cellStyle name="Comma 7 4 2 2 3 2 4 2" xfId="47373" xr:uid="{00000000-0005-0000-0000-000016EC0000}"/>
    <cellStyle name="Comma 7 4 2 2 3 2 5" xfId="36928" xr:uid="{00000000-0005-0000-0000-000017EC0000}"/>
    <cellStyle name="Comma 7 4 2 2 3 3" xfId="7986" xr:uid="{00000000-0005-0000-0000-000018EC0000}"/>
    <cellStyle name="Comma 7 4 2 2 3 3 2" xfId="26390" xr:uid="{00000000-0005-0000-0000-000019EC0000}"/>
    <cellStyle name="Comma 7 4 2 2 3 3 2 2" xfId="57773" xr:uid="{00000000-0005-0000-0000-00001AEC0000}"/>
    <cellStyle name="Comma 7 4 2 2 3 3 3" xfId="18617" xr:uid="{00000000-0005-0000-0000-00001BEC0000}"/>
    <cellStyle name="Comma 7 4 2 2 3 3 3 2" xfId="50000" xr:uid="{00000000-0005-0000-0000-00001CEC0000}"/>
    <cellStyle name="Comma 7 4 2 2 3 3 4" xfId="39560" xr:uid="{00000000-0005-0000-0000-00001DEC0000}"/>
    <cellStyle name="Comma 7 4 2 2 3 4" xfId="21136" xr:uid="{00000000-0005-0000-0000-00001EEC0000}"/>
    <cellStyle name="Comma 7 4 2 2 3 4 2" xfId="52519" xr:uid="{00000000-0005-0000-0000-00001FEC0000}"/>
    <cellStyle name="Comma 7 4 2 2 3 5" xfId="29018" xr:uid="{00000000-0005-0000-0000-000020EC0000}"/>
    <cellStyle name="Comma 7 4 2 2 3 5 2" xfId="60400" xr:uid="{00000000-0005-0000-0000-000021EC0000}"/>
    <cellStyle name="Comma 7 4 2 2 3 6" xfId="13360" xr:uid="{00000000-0005-0000-0000-000022EC0000}"/>
    <cellStyle name="Comma 7 4 2 2 3 6 2" xfId="44746" xr:uid="{00000000-0005-0000-0000-000023EC0000}"/>
    <cellStyle name="Comma 7 4 2 2 3 7" xfId="34298" xr:uid="{00000000-0005-0000-0000-000024EC0000}"/>
    <cellStyle name="Comma 7 4 2 2 4" xfId="2584" xr:uid="{00000000-0005-0000-0000-000025EC0000}"/>
    <cellStyle name="Comma 7 4 2 2 4 2" xfId="5284" xr:uid="{00000000-0005-0000-0000-000026EC0000}"/>
    <cellStyle name="Comma 7 4 2 2 4 2 2" xfId="10645" xr:uid="{00000000-0005-0000-0000-000027EC0000}"/>
    <cellStyle name="Comma 7 4 2 2 4 2 2 2" xfId="23764" xr:uid="{00000000-0005-0000-0000-000028EC0000}"/>
    <cellStyle name="Comma 7 4 2 2 4 2 2 2 2" xfId="55147" xr:uid="{00000000-0005-0000-0000-000029EC0000}"/>
    <cellStyle name="Comma 7 4 2 2 4 2 2 3" xfId="42193" xr:uid="{00000000-0005-0000-0000-00002AEC0000}"/>
    <cellStyle name="Comma 7 4 2 2 4 2 3" xfId="31646" xr:uid="{00000000-0005-0000-0000-00002BEC0000}"/>
    <cellStyle name="Comma 7 4 2 2 4 2 3 2" xfId="63028" xr:uid="{00000000-0005-0000-0000-00002CEC0000}"/>
    <cellStyle name="Comma 7 4 2 2 4 2 4" xfId="15989" xr:uid="{00000000-0005-0000-0000-00002DEC0000}"/>
    <cellStyle name="Comma 7 4 2 2 4 2 4 2" xfId="47374" xr:uid="{00000000-0005-0000-0000-00002EEC0000}"/>
    <cellStyle name="Comma 7 4 2 2 4 2 5" xfId="36929" xr:uid="{00000000-0005-0000-0000-00002FEC0000}"/>
    <cellStyle name="Comma 7 4 2 2 4 3" xfId="7987" xr:uid="{00000000-0005-0000-0000-000030EC0000}"/>
    <cellStyle name="Comma 7 4 2 2 4 3 2" xfId="26391" xr:uid="{00000000-0005-0000-0000-000031EC0000}"/>
    <cellStyle name="Comma 7 4 2 2 4 3 2 2" xfId="57774" xr:uid="{00000000-0005-0000-0000-000032EC0000}"/>
    <cellStyle name="Comma 7 4 2 2 4 3 3" xfId="18618" xr:uid="{00000000-0005-0000-0000-000033EC0000}"/>
    <cellStyle name="Comma 7 4 2 2 4 3 3 2" xfId="50001" xr:uid="{00000000-0005-0000-0000-000034EC0000}"/>
    <cellStyle name="Comma 7 4 2 2 4 3 4" xfId="39561" xr:uid="{00000000-0005-0000-0000-000035EC0000}"/>
    <cellStyle name="Comma 7 4 2 2 4 4" xfId="21137" xr:uid="{00000000-0005-0000-0000-000036EC0000}"/>
    <cellStyle name="Comma 7 4 2 2 4 4 2" xfId="52520" xr:uid="{00000000-0005-0000-0000-000037EC0000}"/>
    <cellStyle name="Comma 7 4 2 2 4 5" xfId="29019" xr:uid="{00000000-0005-0000-0000-000038EC0000}"/>
    <cellStyle name="Comma 7 4 2 2 4 5 2" xfId="60401" xr:uid="{00000000-0005-0000-0000-000039EC0000}"/>
    <cellStyle name="Comma 7 4 2 2 4 6" xfId="13361" xr:uid="{00000000-0005-0000-0000-00003AEC0000}"/>
    <cellStyle name="Comma 7 4 2 2 4 6 2" xfId="44747" xr:uid="{00000000-0005-0000-0000-00003BEC0000}"/>
    <cellStyle name="Comma 7 4 2 2 4 7" xfId="34299" xr:uid="{00000000-0005-0000-0000-00003CEC0000}"/>
    <cellStyle name="Comma 7 4 2 2 5" xfId="5280" xr:uid="{00000000-0005-0000-0000-00003DEC0000}"/>
    <cellStyle name="Comma 7 4 2 2 5 2" xfId="10641" xr:uid="{00000000-0005-0000-0000-00003EEC0000}"/>
    <cellStyle name="Comma 7 4 2 2 5 2 2" xfId="23760" xr:uid="{00000000-0005-0000-0000-00003FEC0000}"/>
    <cellStyle name="Comma 7 4 2 2 5 2 2 2" xfId="55143" xr:uid="{00000000-0005-0000-0000-000040EC0000}"/>
    <cellStyle name="Comma 7 4 2 2 5 2 3" xfId="42189" xr:uid="{00000000-0005-0000-0000-000041EC0000}"/>
    <cellStyle name="Comma 7 4 2 2 5 3" xfId="31642" xr:uid="{00000000-0005-0000-0000-000042EC0000}"/>
    <cellStyle name="Comma 7 4 2 2 5 3 2" xfId="63024" xr:uid="{00000000-0005-0000-0000-000043EC0000}"/>
    <cellStyle name="Comma 7 4 2 2 5 4" xfId="15985" xr:uid="{00000000-0005-0000-0000-000044EC0000}"/>
    <cellStyle name="Comma 7 4 2 2 5 4 2" xfId="47370" xr:uid="{00000000-0005-0000-0000-000045EC0000}"/>
    <cellStyle name="Comma 7 4 2 2 5 5" xfId="36925" xr:uid="{00000000-0005-0000-0000-000046EC0000}"/>
    <cellStyle name="Comma 7 4 2 2 6" xfId="7983" xr:uid="{00000000-0005-0000-0000-000047EC0000}"/>
    <cellStyle name="Comma 7 4 2 2 6 2" xfId="26387" xr:uid="{00000000-0005-0000-0000-000048EC0000}"/>
    <cellStyle name="Comma 7 4 2 2 6 2 2" xfId="57770" xr:uid="{00000000-0005-0000-0000-000049EC0000}"/>
    <cellStyle name="Comma 7 4 2 2 6 3" xfId="18614" xr:uid="{00000000-0005-0000-0000-00004AEC0000}"/>
    <cellStyle name="Comma 7 4 2 2 6 3 2" xfId="49997" xr:uid="{00000000-0005-0000-0000-00004BEC0000}"/>
    <cellStyle name="Comma 7 4 2 2 6 4" xfId="39557" xr:uid="{00000000-0005-0000-0000-00004CEC0000}"/>
    <cellStyle name="Comma 7 4 2 2 7" xfId="21133" xr:uid="{00000000-0005-0000-0000-00004DEC0000}"/>
    <cellStyle name="Comma 7 4 2 2 7 2" xfId="52516" xr:uid="{00000000-0005-0000-0000-00004EEC0000}"/>
    <cellStyle name="Comma 7 4 2 2 8" xfId="29015" xr:uid="{00000000-0005-0000-0000-00004FEC0000}"/>
    <cellStyle name="Comma 7 4 2 2 8 2" xfId="60397" xr:uid="{00000000-0005-0000-0000-000050EC0000}"/>
    <cellStyle name="Comma 7 4 2 2 9" xfId="13357" xr:uid="{00000000-0005-0000-0000-000051EC0000}"/>
    <cellStyle name="Comma 7 4 2 2 9 2" xfId="44743" xr:uid="{00000000-0005-0000-0000-000052EC0000}"/>
    <cellStyle name="Comma 7 4 2 3" xfId="2585" xr:uid="{00000000-0005-0000-0000-000053EC0000}"/>
    <cellStyle name="Comma 7 4 2 3 10" xfId="34300" xr:uid="{00000000-0005-0000-0000-000054EC0000}"/>
    <cellStyle name="Comma 7 4 2 3 2" xfId="2586" xr:uid="{00000000-0005-0000-0000-000055EC0000}"/>
    <cellStyle name="Comma 7 4 2 3 2 2" xfId="2587" xr:uid="{00000000-0005-0000-0000-000056EC0000}"/>
    <cellStyle name="Comma 7 4 2 3 2 2 2" xfId="5287" xr:uid="{00000000-0005-0000-0000-000057EC0000}"/>
    <cellStyle name="Comma 7 4 2 3 2 2 2 2" xfId="10648" xr:uid="{00000000-0005-0000-0000-000058EC0000}"/>
    <cellStyle name="Comma 7 4 2 3 2 2 2 2 2" xfId="23767" xr:uid="{00000000-0005-0000-0000-000059EC0000}"/>
    <cellStyle name="Comma 7 4 2 3 2 2 2 2 2 2" xfId="55150" xr:uid="{00000000-0005-0000-0000-00005AEC0000}"/>
    <cellStyle name="Comma 7 4 2 3 2 2 2 2 3" xfId="42196" xr:uid="{00000000-0005-0000-0000-00005BEC0000}"/>
    <cellStyle name="Comma 7 4 2 3 2 2 2 3" xfId="31649" xr:uid="{00000000-0005-0000-0000-00005CEC0000}"/>
    <cellStyle name="Comma 7 4 2 3 2 2 2 3 2" xfId="63031" xr:uid="{00000000-0005-0000-0000-00005DEC0000}"/>
    <cellStyle name="Comma 7 4 2 3 2 2 2 4" xfId="15992" xr:uid="{00000000-0005-0000-0000-00005EEC0000}"/>
    <cellStyle name="Comma 7 4 2 3 2 2 2 4 2" xfId="47377" xr:uid="{00000000-0005-0000-0000-00005FEC0000}"/>
    <cellStyle name="Comma 7 4 2 3 2 2 2 5" xfId="36932" xr:uid="{00000000-0005-0000-0000-000060EC0000}"/>
    <cellStyle name="Comma 7 4 2 3 2 2 3" xfId="7990" xr:uid="{00000000-0005-0000-0000-000061EC0000}"/>
    <cellStyle name="Comma 7 4 2 3 2 2 3 2" xfId="26394" xr:uid="{00000000-0005-0000-0000-000062EC0000}"/>
    <cellStyle name="Comma 7 4 2 3 2 2 3 2 2" xfId="57777" xr:uid="{00000000-0005-0000-0000-000063EC0000}"/>
    <cellStyle name="Comma 7 4 2 3 2 2 3 3" xfId="18621" xr:uid="{00000000-0005-0000-0000-000064EC0000}"/>
    <cellStyle name="Comma 7 4 2 3 2 2 3 3 2" xfId="50004" xr:uid="{00000000-0005-0000-0000-000065EC0000}"/>
    <cellStyle name="Comma 7 4 2 3 2 2 3 4" xfId="39564" xr:uid="{00000000-0005-0000-0000-000066EC0000}"/>
    <cellStyle name="Comma 7 4 2 3 2 2 4" xfId="21140" xr:uid="{00000000-0005-0000-0000-000067EC0000}"/>
    <cellStyle name="Comma 7 4 2 3 2 2 4 2" xfId="52523" xr:uid="{00000000-0005-0000-0000-000068EC0000}"/>
    <cellStyle name="Comma 7 4 2 3 2 2 5" xfId="29022" xr:uid="{00000000-0005-0000-0000-000069EC0000}"/>
    <cellStyle name="Comma 7 4 2 3 2 2 5 2" xfId="60404" xr:uid="{00000000-0005-0000-0000-00006AEC0000}"/>
    <cellStyle name="Comma 7 4 2 3 2 2 6" xfId="13364" xr:uid="{00000000-0005-0000-0000-00006BEC0000}"/>
    <cellStyle name="Comma 7 4 2 3 2 2 6 2" xfId="44750" xr:uid="{00000000-0005-0000-0000-00006CEC0000}"/>
    <cellStyle name="Comma 7 4 2 3 2 2 7" xfId="34302" xr:uid="{00000000-0005-0000-0000-00006DEC0000}"/>
    <cellStyle name="Comma 7 4 2 3 2 3" xfId="5286" xr:uid="{00000000-0005-0000-0000-00006EEC0000}"/>
    <cellStyle name="Comma 7 4 2 3 2 3 2" xfId="10647" xr:uid="{00000000-0005-0000-0000-00006FEC0000}"/>
    <cellStyle name="Comma 7 4 2 3 2 3 2 2" xfId="23766" xr:uid="{00000000-0005-0000-0000-000070EC0000}"/>
    <cellStyle name="Comma 7 4 2 3 2 3 2 2 2" xfId="55149" xr:uid="{00000000-0005-0000-0000-000071EC0000}"/>
    <cellStyle name="Comma 7 4 2 3 2 3 2 3" xfId="42195" xr:uid="{00000000-0005-0000-0000-000072EC0000}"/>
    <cellStyle name="Comma 7 4 2 3 2 3 3" xfId="31648" xr:uid="{00000000-0005-0000-0000-000073EC0000}"/>
    <cellStyle name="Comma 7 4 2 3 2 3 3 2" xfId="63030" xr:uid="{00000000-0005-0000-0000-000074EC0000}"/>
    <cellStyle name="Comma 7 4 2 3 2 3 4" xfId="15991" xr:uid="{00000000-0005-0000-0000-000075EC0000}"/>
    <cellStyle name="Comma 7 4 2 3 2 3 4 2" xfId="47376" xr:uid="{00000000-0005-0000-0000-000076EC0000}"/>
    <cellStyle name="Comma 7 4 2 3 2 3 5" xfId="36931" xr:uid="{00000000-0005-0000-0000-000077EC0000}"/>
    <cellStyle name="Comma 7 4 2 3 2 4" xfId="7989" xr:uid="{00000000-0005-0000-0000-000078EC0000}"/>
    <cellStyle name="Comma 7 4 2 3 2 4 2" xfId="26393" xr:uid="{00000000-0005-0000-0000-000079EC0000}"/>
    <cellStyle name="Comma 7 4 2 3 2 4 2 2" xfId="57776" xr:uid="{00000000-0005-0000-0000-00007AEC0000}"/>
    <cellStyle name="Comma 7 4 2 3 2 4 3" xfId="18620" xr:uid="{00000000-0005-0000-0000-00007BEC0000}"/>
    <cellStyle name="Comma 7 4 2 3 2 4 3 2" xfId="50003" xr:uid="{00000000-0005-0000-0000-00007CEC0000}"/>
    <cellStyle name="Comma 7 4 2 3 2 4 4" xfId="39563" xr:uid="{00000000-0005-0000-0000-00007DEC0000}"/>
    <cellStyle name="Comma 7 4 2 3 2 5" xfId="21139" xr:uid="{00000000-0005-0000-0000-00007EEC0000}"/>
    <cellStyle name="Comma 7 4 2 3 2 5 2" xfId="52522" xr:uid="{00000000-0005-0000-0000-00007FEC0000}"/>
    <cellStyle name="Comma 7 4 2 3 2 6" xfId="29021" xr:uid="{00000000-0005-0000-0000-000080EC0000}"/>
    <cellStyle name="Comma 7 4 2 3 2 6 2" xfId="60403" xr:uid="{00000000-0005-0000-0000-000081EC0000}"/>
    <cellStyle name="Comma 7 4 2 3 2 7" xfId="13363" xr:uid="{00000000-0005-0000-0000-000082EC0000}"/>
    <cellStyle name="Comma 7 4 2 3 2 7 2" xfId="44749" xr:uid="{00000000-0005-0000-0000-000083EC0000}"/>
    <cellStyle name="Comma 7 4 2 3 2 8" xfId="34301" xr:uid="{00000000-0005-0000-0000-000084EC0000}"/>
    <cellStyle name="Comma 7 4 2 3 3" xfId="2588" xr:uid="{00000000-0005-0000-0000-000085EC0000}"/>
    <cellStyle name="Comma 7 4 2 3 3 2" xfId="5288" xr:uid="{00000000-0005-0000-0000-000086EC0000}"/>
    <cellStyle name="Comma 7 4 2 3 3 2 2" xfId="10649" xr:uid="{00000000-0005-0000-0000-000087EC0000}"/>
    <cellStyle name="Comma 7 4 2 3 3 2 2 2" xfId="23768" xr:uid="{00000000-0005-0000-0000-000088EC0000}"/>
    <cellStyle name="Comma 7 4 2 3 3 2 2 2 2" xfId="55151" xr:uid="{00000000-0005-0000-0000-000089EC0000}"/>
    <cellStyle name="Comma 7 4 2 3 3 2 2 3" xfId="42197" xr:uid="{00000000-0005-0000-0000-00008AEC0000}"/>
    <cellStyle name="Comma 7 4 2 3 3 2 3" xfId="31650" xr:uid="{00000000-0005-0000-0000-00008BEC0000}"/>
    <cellStyle name="Comma 7 4 2 3 3 2 3 2" xfId="63032" xr:uid="{00000000-0005-0000-0000-00008CEC0000}"/>
    <cellStyle name="Comma 7 4 2 3 3 2 4" xfId="15993" xr:uid="{00000000-0005-0000-0000-00008DEC0000}"/>
    <cellStyle name="Comma 7 4 2 3 3 2 4 2" xfId="47378" xr:uid="{00000000-0005-0000-0000-00008EEC0000}"/>
    <cellStyle name="Comma 7 4 2 3 3 2 5" xfId="36933" xr:uid="{00000000-0005-0000-0000-00008FEC0000}"/>
    <cellStyle name="Comma 7 4 2 3 3 3" xfId="7991" xr:uid="{00000000-0005-0000-0000-000090EC0000}"/>
    <cellStyle name="Comma 7 4 2 3 3 3 2" xfId="26395" xr:uid="{00000000-0005-0000-0000-000091EC0000}"/>
    <cellStyle name="Comma 7 4 2 3 3 3 2 2" xfId="57778" xr:uid="{00000000-0005-0000-0000-000092EC0000}"/>
    <cellStyle name="Comma 7 4 2 3 3 3 3" xfId="18622" xr:uid="{00000000-0005-0000-0000-000093EC0000}"/>
    <cellStyle name="Comma 7 4 2 3 3 3 3 2" xfId="50005" xr:uid="{00000000-0005-0000-0000-000094EC0000}"/>
    <cellStyle name="Comma 7 4 2 3 3 3 4" xfId="39565" xr:uid="{00000000-0005-0000-0000-000095EC0000}"/>
    <cellStyle name="Comma 7 4 2 3 3 4" xfId="21141" xr:uid="{00000000-0005-0000-0000-000096EC0000}"/>
    <cellStyle name="Comma 7 4 2 3 3 4 2" xfId="52524" xr:uid="{00000000-0005-0000-0000-000097EC0000}"/>
    <cellStyle name="Comma 7 4 2 3 3 5" xfId="29023" xr:uid="{00000000-0005-0000-0000-000098EC0000}"/>
    <cellStyle name="Comma 7 4 2 3 3 5 2" xfId="60405" xr:uid="{00000000-0005-0000-0000-000099EC0000}"/>
    <cellStyle name="Comma 7 4 2 3 3 6" xfId="13365" xr:uid="{00000000-0005-0000-0000-00009AEC0000}"/>
    <cellStyle name="Comma 7 4 2 3 3 6 2" xfId="44751" xr:uid="{00000000-0005-0000-0000-00009BEC0000}"/>
    <cellStyle name="Comma 7 4 2 3 3 7" xfId="34303" xr:uid="{00000000-0005-0000-0000-00009CEC0000}"/>
    <cellStyle name="Comma 7 4 2 3 4" xfId="2589" xr:uid="{00000000-0005-0000-0000-00009DEC0000}"/>
    <cellStyle name="Comma 7 4 2 3 4 2" xfId="5289" xr:uid="{00000000-0005-0000-0000-00009EEC0000}"/>
    <cellStyle name="Comma 7 4 2 3 4 2 2" xfId="10650" xr:uid="{00000000-0005-0000-0000-00009FEC0000}"/>
    <cellStyle name="Comma 7 4 2 3 4 2 2 2" xfId="23769" xr:uid="{00000000-0005-0000-0000-0000A0EC0000}"/>
    <cellStyle name="Comma 7 4 2 3 4 2 2 2 2" xfId="55152" xr:uid="{00000000-0005-0000-0000-0000A1EC0000}"/>
    <cellStyle name="Comma 7 4 2 3 4 2 2 3" xfId="42198" xr:uid="{00000000-0005-0000-0000-0000A2EC0000}"/>
    <cellStyle name="Comma 7 4 2 3 4 2 3" xfId="31651" xr:uid="{00000000-0005-0000-0000-0000A3EC0000}"/>
    <cellStyle name="Comma 7 4 2 3 4 2 3 2" xfId="63033" xr:uid="{00000000-0005-0000-0000-0000A4EC0000}"/>
    <cellStyle name="Comma 7 4 2 3 4 2 4" xfId="15994" xr:uid="{00000000-0005-0000-0000-0000A5EC0000}"/>
    <cellStyle name="Comma 7 4 2 3 4 2 4 2" xfId="47379" xr:uid="{00000000-0005-0000-0000-0000A6EC0000}"/>
    <cellStyle name="Comma 7 4 2 3 4 2 5" xfId="36934" xr:uid="{00000000-0005-0000-0000-0000A7EC0000}"/>
    <cellStyle name="Comma 7 4 2 3 4 3" xfId="7992" xr:uid="{00000000-0005-0000-0000-0000A8EC0000}"/>
    <cellStyle name="Comma 7 4 2 3 4 3 2" xfId="26396" xr:uid="{00000000-0005-0000-0000-0000A9EC0000}"/>
    <cellStyle name="Comma 7 4 2 3 4 3 2 2" xfId="57779" xr:uid="{00000000-0005-0000-0000-0000AAEC0000}"/>
    <cellStyle name="Comma 7 4 2 3 4 3 3" xfId="18623" xr:uid="{00000000-0005-0000-0000-0000ABEC0000}"/>
    <cellStyle name="Comma 7 4 2 3 4 3 3 2" xfId="50006" xr:uid="{00000000-0005-0000-0000-0000ACEC0000}"/>
    <cellStyle name="Comma 7 4 2 3 4 3 4" xfId="39566" xr:uid="{00000000-0005-0000-0000-0000ADEC0000}"/>
    <cellStyle name="Comma 7 4 2 3 4 4" xfId="21142" xr:uid="{00000000-0005-0000-0000-0000AEEC0000}"/>
    <cellStyle name="Comma 7 4 2 3 4 4 2" xfId="52525" xr:uid="{00000000-0005-0000-0000-0000AFEC0000}"/>
    <cellStyle name="Comma 7 4 2 3 4 5" xfId="29024" xr:uid="{00000000-0005-0000-0000-0000B0EC0000}"/>
    <cellStyle name="Comma 7 4 2 3 4 5 2" xfId="60406" xr:uid="{00000000-0005-0000-0000-0000B1EC0000}"/>
    <cellStyle name="Comma 7 4 2 3 4 6" xfId="13366" xr:uid="{00000000-0005-0000-0000-0000B2EC0000}"/>
    <cellStyle name="Comma 7 4 2 3 4 6 2" xfId="44752" xr:uid="{00000000-0005-0000-0000-0000B3EC0000}"/>
    <cellStyle name="Comma 7 4 2 3 4 7" xfId="34304" xr:uid="{00000000-0005-0000-0000-0000B4EC0000}"/>
    <cellStyle name="Comma 7 4 2 3 5" xfId="5285" xr:uid="{00000000-0005-0000-0000-0000B5EC0000}"/>
    <cellStyle name="Comma 7 4 2 3 5 2" xfId="10646" xr:uid="{00000000-0005-0000-0000-0000B6EC0000}"/>
    <cellStyle name="Comma 7 4 2 3 5 2 2" xfId="23765" xr:uid="{00000000-0005-0000-0000-0000B7EC0000}"/>
    <cellStyle name="Comma 7 4 2 3 5 2 2 2" xfId="55148" xr:uid="{00000000-0005-0000-0000-0000B8EC0000}"/>
    <cellStyle name="Comma 7 4 2 3 5 2 3" xfId="42194" xr:uid="{00000000-0005-0000-0000-0000B9EC0000}"/>
    <cellStyle name="Comma 7 4 2 3 5 3" xfId="31647" xr:uid="{00000000-0005-0000-0000-0000BAEC0000}"/>
    <cellStyle name="Comma 7 4 2 3 5 3 2" xfId="63029" xr:uid="{00000000-0005-0000-0000-0000BBEC0000}"/>
    <cellStyle name="Comma 7 4 2 3 5 4" xfId="15990" xr:uid="{00000000-0005-0000-0000-0000BCEC0000}"/>
    <cellStyle name="Comma 7 4 2 3 5 4 2" xfId="47375" xr:uid="{00000000-0005-0000-0000-0000BDEC0000}"/>
    <cellStyle name="Comma 7 4 2 3 5 5" xfId="36930" xr:uid="{00000000-0005-0000-0000-0000BEEC0000}"/>
    <cellStyle name="Comma 7 4 2 3 6" xfId="7988" xr:uid="{00000000-0005-0000-0000-0000BFEC0000}"/>
    <cellStyle name="Comma 7 4 2 3 6 2" xfId="26392" xr:uid="{00000000-0005-0000-0000-0000C0EC0000}"/>
    <cellStyle name="Comma 7 4 2 3 6 2 2" xfId="57775" xr:uid="{00000000-0005-0000-0000-0000C1EC0000}"/>
    <cellStyle name="Comma 7 4 2 3 6 3" xfId="18619" xr:uid="{00000000-0005-0000-0000-0000C2EC0000}"/>
    <cellStyle name="Comma 7 4 2 3 6 3 2" xfId="50002" xr:uid="{00000000-0005-0000-0000-0000C3EC0000}"/>
    <cellStyle name="Comma 7 4 2 3 6 4" xfId="39562" xr:uid="{00000000-0005-0000-0000-0000C4EC0000}"/>
    <cellStyle name="Comma 7 4 2 3 7" xfId="21138" xr:uid="{00000000-0005-0000-0000-0000C5EC0000}"/>
    <cellStyle name="Comma 7 4 2 3 7 2" xfId="52521" xr:uid="{00000000-0005-0000-0000-0000C6EC0000}"/>
    <cellStyle name="Comma 7 4 2 3 8" xfId="29020" xr:uid="{00000000-0005-0000-0000-0000C7EC0000}"/>
    <cellStyle name="Comma 7 4 2 3 8 2" xfId="60402" xr:uid="{00000000-0005-0000-0000-0000C8EC0000}"/>
    <cellStyle name="Comma 7 4 2 3 9" xfId="13362" xr:uid="{00000000-0005-0000-0000-0000C9EC0000}"/>
    <cellStyle name="Comma 7 4 2 3 9 2" xfId="44748" xr:uid="{00000000-0005-0000-0000-0000CAEC0000}"/>
    <cellStyle name="Comma 7 4 2 4" xfId="2590" xr:uid="{00000000-0005-0000-0000-0000CBEC0000}"/>
    <cellStyle name="Comma 7 4 2 4 10" xfId="34305" xr:uid="{00000000-0005-0000-0000-0000CCEC0000}"/>
    <cellStyle name="Comma 7 4 2 4 2" xfId="2591" xr:uid="{00000000-0005-0000-0000-0000CDEC0000}"/>
    <cellStyle name="Comma 7 4 2 4 2 2" xfId="2592" xr:uid="{00000000-0005-0000-0000-0000CEEC0000}"/>
    <cellStyle name="Comma 7 4 2 4 2 2 2" xfId="5292" xr:uid="{00000000-0005-0000-0000-0000CFEC0000}"/>
    <cellStyle name="Comma 7 4 2 4 2 2 2 2" xfId="10653" xr:uid="{00000000-0005-0000-0000-0000D0EC0000}"/>
    <cellStyle name="Comma 7 4 2 4 2 2 2 2 2" xfId="23772" xr:uid="{00000000-0005-0000-0000-0000D1EC0000}"/>
    <cellStyle name="Comma 7 4 2 4 2 2 2 2 2 2" xfId="55155" xr:uid="{00000000-0005-0000-0000-0000D2EC0000}"/>
    <cellStyle name="Comma 7 4 2 4 2 2 2 2 3" xfId="42201" xr:uid="{00000000-0005-0000-0000-0000D3EC0000}"/>
    <cellStyle name="Comma 7 4 2 4 2 2 2 3" xfId="31654" xr:uid="{00000000-0005-0000-0000-0000D4EC0000}"/>
    <cellStyle name="Comma 7 4 2 4 2 2 2 3 2" xfId="63036" xr:uid="{00000000-0005-0000-0000-0000D5EC0000}"/>
    <cellStyle name="Comma 7 4 2 4 2 2 2 4" xfId="15997" xr:uid="{00000000-0005-0000-0000-0000D6EC0000}"/>
    <cellStyle name="Comma 7 4 2 4 2 2 2 4 2" xfId="47382" xr:uid="{00000000-0005-0000-0000-0000D7EC0000}"/>
    <cellStyle name="Comma 7 4 2 4 2 2 2 5" xfId="36937" xr:uid="{00000000-0005-0000-0000-0000D8EC0000}"/>
    <cellStyle name="Comma 7 4 2 4 2 2 3" xfId="7995" xr:uid="{00000000-0005-0000-0000-0000D9EC0000}"/>
    <cellStyle name="Comma 7 4 2 4 2 2 3 2" xfId="26399" xr:uid="{00000000-0005-0000-0000-0000DAEC0000}"/>
    <cellStyle name="Comma 7 4 2 4 2 2 3 2 2" xfId="57782" xr:uid="{00000000-0005-0000-0000-0000DBEC0000}"/>
    <cellStyle name="Comma 7 4 2 4 2 2 3 3" xfId="18626" xr:uid="{00000000-0005-0000-0000-0000DCEC0000}"/>
    <cellStyle name="Comma 7 4 2 4 2 2 3 3 2" xfId="50009" xr:uid="{00000000-0005-0000-0000-0000DDEC0000}"/>
    <cellStyle name="Comma 7 4 2 4 2 2 3 4" xfId="39569" xr:uid="{00000000-0005-0000-0000-0000DEEC0000}"/>
    <cellStyle name="Comma 7 4 2 4 2 2 4" xfId="21145" xr:uid="{00000000-0005-0000-0000-0000DFEC0000}"/>
    <cellStyle name="Comma 7 4 2 4 2 2 4 2" xfId="52528" xr:uid="{00000000-0005-0000-0000-0000E0EC0000}"/>
    <cellStyle name="Comma 7 4 2 4 2 2 5" xfId="29027" xr:uid="{00000000-0005-0000-0000-0000E1EC0000}"/>
    <cellStyle name="Comma 7 4 2 4 2 2 5 2" xfId="60409" xr:uid="{00000000-0005-0000-0000-0000E2EC0000}"/>
    <cellStyle name="Comma 7 4 2 4 2 2 6" xfId="13369" xr:uid="{00000000-0005-0000-0000-0000E3EC0000}"/>
    <cellStyle name="Comma 7 4 2 4 2 2 6 2" xfId="44755" xr:uid="{00000000-0005-0000-0000-0000E4EC0000}"/>
    <cellStyle name="Comma 7 4 2 4 2 2 7" xfId="34307" xr:uid="{00000000-0005-0000-0000-0000E5EC0000}"/>
    <cellStyle name="Comma 7 4 2 4 2 3" xfId="5291" xr:uid="{00000000-0005-0000-0000-0000E6EC0000}"/>
    <cellStyle name="Comma 7 4 2 4 2 3 2" xfId="10652" xr:uid="{00000000-0005-0000-0000-0000E7EC0000}"/>
    <cellStyle name="Comma 7 4 2 4 2 3 2 2" xfId="23771" xr:uid="{00000000-0005-0000-0000-0000E8EC0000}"/>
    <cellStyle name="Comma 7 4 2 4 2 3 2 2 2" xfId="55154" xr:uid="{00000000-0005-0000-0000-0000E9EC0000}"/>
    <cellStyle name="Comma 7 4 2 4 2 3 2 3" xfId="42200" xr:uid="{00000000-0005-0000-0000-0000EAEC0000}"/>
    <cellStyle name="Comma 7 4 2 4 2 3 3" xfId="31653" xr:uid="{00000000-0005-0000-0000-0000EBEC0000}"/>
    <cellStyle name="Comma 7 4 2 4 2 3 3 2" xfId="63035" xr:uid="{00000000-0005-0000-0000-0000ECEC0000}"/>
    <cellStyle name="Comma 7 4 2 4 2 3 4" xfId="15996" xr:uid="{00000000-0005-0000-0000-0000EDEC0000}"/>
    <cellStyle name="Comma 7 4 2 4 2 3 4 2" xfId="47381" xr:uid="{00000000-0005-0000-0000-0000EEEC0000}"/>
    <cellStyle name="Comma 7 4 2 4 2 3 5" xfId="36936" xr:uid="{00000000-0005-0000-0000-0000EFEC0000}"/>
    <cellStyle name="Comma 7 4 2 4 2 4" xfId="7994" xr:uid="{00000000-0005-0000-0000-0000F0EC0000}"/>
    <cellStyle name="Comma 7 4 2 4 2 4 2" xfId="26398" xr:uid="{00000000-0005-0000-0000-0000F1EC0000}"/>
    <cellStyle name="Comma 7 4 2 4 2 4 2 2" xfId="57781" xr:uid="{00000000-0005-0000-0000-0000F2EC0000}"/>
    <cellStyle name="Comma 7 4 2 4 2 4 3" xfId="18625" xr:uid="{00000000-0005-0000-0000-0000F3EC0000}"/>
    <cellStyle name="Comma 7 4 2 4 2 4 3 2" xfId="50008" xr:uid="{00000000-0005-0000-0000-0000F4EC0000}"/>
    <cellStyle name="Comma 7 4 2 4 2 4 4" xfId="39568" xr:uid="{00000000-0005-0000-0000-0000F5EC0000}"/>
    <cellStyle name="Comma 7 4 2 4 2 5" xfId="21144" xr:uid="{00000000-0005-0000-0000-0000F6EC0000}"/>
    <cellStyle name="Comma 7 4 2 4 2 5 2" xfId="52527" xr:uid="{00000000-0005-0000-0000-0000F7EC0000}"/>
    <cellStyle name="Comma 7 4 2 4 2 6" xfId="29026" xr:uid="{00000000-0005-0000-0000-0000F8EC0000}"/>
    <cellStyle name="Comma 7 4 2 4 2 6 2" xfId="60408" xr:uid="{00000000-0005-0000-0000-0000F9EC0000}"/>
    <cellStyle name="Comma 7 4 2 4 2 7" xfId="13368" xr:uid="{00000000-0005-0000-0000-0000FAEC0000}"/>
    <cellStyle name="Comma 7 4 2 4 2 7 2" xfId="44754" xr:uid="{00000000-0005-0000-0000-0000FBEC0000}"/>
    <cellStyle name="Comma 7 4 2 4 2 8" xfId="34306" xr:uid="{00000000-0005-0000-0000-0000FCEC0000}"/>
    <cellStyle name="Comma 7 4 2 4 3" xfId="2593" xr:uid="{00000000-0005-0000-0000-0000FDEC0000}"/>
    <cellStyle name="Comma 7 4 2 4 3 2" xfId="5293" xr:uid="{00000000-0005-0000-0000-0000FEEC0000}"/>
    <cellStyle name="Comma 7 4 2 4 3 2 2" xfId="10654" xr:uid="{00000000-0005-0000-0000-0000FFEC0000}"/>
    <cellStyle name="Comma 7 4 2 4 3 2 2 2" xfId="23773" xr:uid="{00000000-0005-0000-0000-000000ED0000}"/>
    <cellStyle name="Comma 7 4 2 4 3 2 2 2 2" xfId="55156" xr:uid="{00000000-0005-0000-0000-000001ED0000}"/>
    <cellStyle name="Comma 7 4 2 4 3 2 2 3" xfId="42202" xr:uid="{00000000-0005-0000-0000-000002ED0000}"/>
    <cellStyle name="Comma 7 4 2 4 3 2 3" xfId="31655" xr:uid="{00000000-0005-0000-0000-000003ED0000}"/>
    <cellStyle name="Comma 7 4 2 4 3 2 3 2" xfId="63037" xr:uid="{00000000-0005-0000-0000-000004ED0000}"/>
    <cellStyle name="Comma 7 4 2 4 3 2 4" xfId="15998" xr:uid="{00000000-0005-0000-0000-000005ED0000}"/>
    <cellStyle name="Comma 7 4 2 4 3 2 4 2" xfId="47383" xr:uid="{00000000-0005-0000-0000-000006ED0000}"/>
    <cellStyle name="Comma 7 4 2 4 3 2 5" xfId="36938" xr:uid="{00000000-0005-0000-0000-000007ED0000}"/>
    <cellStyle name="Comma 7 4 2 4 3 3" xfId="7996" xr:uid="{00000000-0005-0000-0000-000008ED0000}"/>
    <cellStyle name="Comma 7 4 2 4 3 3 2" xfId="26400" xr:uid="{00000000-0005-0000-0000-000009ED0000}"/>
    <cellStyle name="Comma 7 4 2 4 3 3 2 2" xfId="57783" xr:uid="{00000000-0005-0000-0000-00000AED0000}"/>
    <cellStyle name="Comma 7 4 2 4 3 3 3" xfId="18627" xr:uid="{00000000-0005-0000-0000-00000BED0000}"/>
    <cellStyle name="Comma 7 4 2 4 3 3 3 2" xfId="50010" xr:uid="{00000000-0005-0000-0000-00000CED0000}"/>
    <cellStyle name="Comma 7 4 2 4 3 3 4" xfId="39570" xr:uid="{00000000-0005-0000-0000-00000DED0000}"/>
    <cellStyle name="Comma 7 4 2 4 3 4" xfId="21146" xr:uid="{00000000-0005-0000-0000-00000EED0000}"/>
    <cellStyle name="Comma 7 4 2 4 3 4 2" xfId="52529" xr:uid="{00000000-0005-0000-0000-00000FED0000}"/>
    <cellStyle name="Comma 7 4 2 4 3 5" xfId="29028" xr:uid="{00000000-0005-0000-0000-000010ED0000}"/>
    <cellStyle name="Comma 7 4 2 4 3 5 2" xfId="60410" xr:uid="{00000000-0005-0000-0000-000011ED0000}"/>
    <cellStyle name="Comma 7 4 2 4 3 6" xfId="13370" xr:uid="{00000000-0005-0000-0000-000012ED0000}"/>
    <cellStyle name="Comma 7 4 2 4 3 6 2" xfId="44756" xr:uid="{00000000-0005-0000-0000-000013ED0000}"/>
    <cellStyle name="Comma 7 4 2 4 3 7" xfId="34308" xr:uid="{00000000-0005-0000-0000-000014ED0000}"/>
    <cellStyle name="Comma 7 4 2 4 4" xfId="2594" xr:uid="{00000000-0005-0000-0000-000015ED0000}"/>
    <cellStyle name="Comma 7 4 2 4 4 2" xfId="5294" xr:uid="{00000000-0005-0000-0000-000016ED0000}"/>
    <cellStyle name="Comma 7 4 2 4 4 2 2" xfId="10655" xr:uid="{00000000-0005-0000-0000-000017ED0000}"/>
    <cellStyle name="Comma 7 4 2 4 4 2 2 2" xfId="23774" xr:uid="{00000000-0005-0000-0000-000018ED0000}"/>
    <cellStyle name="Comma 7 4 2 4 4 2 2 2 2" xfId="55157" xr:uid="{00000000-0005-0000-0000-000019ED0000}"/>
    <cellStyle name="Comma 7 4 2 4 4 2 2 3" xfId="42203" xr:uid="{00000000-0005-0000-0000-00001AED0000}"/>
    <cellStyle name="Comma 7 4 2 4 4 2 3" xfId="31656" xr:uid="{00000000-0005-0000-0000-00001BED0000}"/>
    <cellStyle name="Comma 7 4 2 4 4 2 3 2" xfId="63038" xr:uid="{00000000-0005-0000-0000-00001CED0000}"/>
    <cellStyle name="Comma 7 4 2 4 4 2 4" xfId="15999" xr:uid="{00000000-0005-0000-0000-00001DED0000}"/>
    <cellStyle name="Comma 7 4 2 4 4 2 4 2" xfId="47384" xr:uid="{00000000-0005-0000-0000-00001EED0000}"/>
    <cellStyle name="Comma 7 4 2 4 4 2 5" xfId="36939" xr:uid="{00000000-0005-0000-0000-00001FED0000}"/>
    <cellStyle name="Comma 7 4 2 4 4 3" xfId="7997" xr:uid="{00000000-0005-0000-0000-000020ED0000}"/>
    <cellStyle name="Comma 7 4 2 4 4 3 2" xfId="26401" xr:uid="{00000000-0005-0000-0000-000021ED0000}"/>
    <cellStyle name="Comma 7 4 2 4 4 3 2 2" xfId="57784" xr:uid="{00000000-0005-0000-0000-000022ED0000}"/>
    <cellStyle name="Comma 7 4 2 4 4 3 3" xfId="18628" xr:uid="{00000000-0005-0000-0000-000023ED0000}"/>
    <cellStyle name="Comma 7 4 2 4 4 3 3 2" xfId="50011" xr:uid="{00000000-0005-0000-0000-000024ED0000}"/>
    <cellStyle name="Comma 7 4 2 4 4 3 4" xfId="39571" xr:uid="{00000000-0005-0000-0000-000025ED0000}"/>
    <cellStyle name="Comma 7 4 2 4 4 4" xfId="21147" xr:uid="{00000000-0005-0000-0000-000026ED0000}"/>
    <cellStyle name="Comma 7 4 2 4 4 4 2" xfId="52530" xr:uid="{00000000-0005-0000-0000-000027ED0000}"/>
    <cellStyle name="Comma 7 4 2 4 4 5" xfId="29029" xr:uid="{00000000-0005-0000-0000-000028ED0000}"/>
    <cellStyle name="Comma 7 4 2 4 4 5 2" xfId="60411" xr:uid="{00000000-0005-0000-0000-000029ED0000}"/>
    <cellStyle name="Comma 7 4 2 4 4 6" xfId="13371" xr:uid="{00000000-0005-0000-0000-00002AED0000}"/>
    <cellStyle name="Comma 7 4 2 4 4 6 2" xfId="44757" xr:uid="{00000000-0005-0000-0000-00002BED0000}"/>
    <cellStyle name="Comma 7 4 2 4 4 7" xfId="34309" xr:uid="{00000000-0005-0000-0000-00002CED0000}"/>
    <cellStyle name="Comma 7 4 2 4 5" xfId="5290" xr:uid="{00000000-0005-0000-0000-00002DED0000}"/>
    <cellStyle name="Comma 7 4 2 4 5 2" xfId="10651" xr:uid="{00000000-0005-0000-0000-00002EED0000}"/>
    <cellStyle name="Comma 7 4 2 4 5 2 2" xfId="23770" xr:uid="{00000000-0005-0000-0000-00002FED0000}"/>
    <cellStyle name="Comma 7 4 2 4 5 2 2 2" xfId="55153" xr:uid="{00000000-0005-0000-0000-000030ED0000}"/>
    <cellStyle name="Comma 7 4 2 4 5 2 3" xfId="42199" xr:uid="{00000000-0005-0000-0000-000031ED0000}"/>
    <cellStyle name="Comma 7 4 2 4 5 3" xfId="31652" xr:uid="{00000000-0005-0000-0000-000032ED0000}"/>
    <cellStyle name="Comma 7 4 2 4 5 3 2" xfId="63034" xr:uid="{00000000-0005-0000-0000-000033ED0000}"/>
    <cellStyle name="Comma 7 4 2 4 5 4" xfId="15995" xr:uid="{00000000-0005-0000-0000-000034ED0000}"/>
    <cellStyle name="Comma 7 4 2 4 5 4 2" xfId="47380" xr:uid="{00000000-0005-0000-0000-000035ED0000}"/>
    <cellStyle name="Comma 7 4 2 4 5 5" xfId="36935" xr:uid="{00000000-0005-0000-0000-000036ED0000}"/>
    <cellStyle name="Comma 7 4 2 4 6" xfId="7993" xr:uid="{00000000-0005-0000-0000-000037ED0000}"/>
    <cellStyle name="Comma 7 4 2 4 6 2" xfId="26397" xr:uid="{00000000-0005-0000-0000-000038ED0000}"/>
    <cellStyle name="Comma 7 4 2 4 6 2 2" xfId="57780" xr:uid="{00000000-0005-0000-0000-000039ED0000}"/>
    <cellStyle name="Comma 7 4 2 4 6 3" xfId="18624" xr:uid="{00000000-0005-0000-0000-00003AED0000}"/>
    <cellStyle name="Comma 7 4 2 4 6 3 2" xfId="50007" xr:uid="{00000000-0005-0000-0000-00003BED0000}"/>
    <cellStyle name="Comma 7 4 2 4 6 4" xfId="39567" xr:uid="{00000000-0005-0000-0000-00003CED0000}"/>
    <cellStyle name="Comma 7 4 2 4 7" xfId="21143" xr:uid="{00000000-0005-0000-0000-00003DED0000}"/>
    <cellStyle name="Comma 7 4 2 4 7 2" xfId="52526" xr:uid="{00000000-0005-0000-0000-00003EED0000}"/>
    <cellStyle name="Comma 7 4 2 4 8" xfId="29025" xr:uid="{00000000-0005-0000-0000-00003FED0000}"/>
    <cellStyle name="Comma 7 4 2 4 8 2" xfId="60407" xr:uid="{00000000-0005-0000-0000-000040ED0000}"/>
    <cellStyle name="Comma 7 4 2 4 9" xfId="13367" xr:uid="{00000000-0005-0000-0000-000041ED0000}"/>
    <cellStyle name="Comma 7 4 2 4 9 2" xfId="44753" xr:uid="{00000000-0005-0000-0000-000042ED0000}"/>
    <cellStyle name="Comma 7 4 2 5" xfId="2595" xr:uid="{00000000-0005-0000-0000-000043ED0000}"/>
    <cellStyle name="Comma 7 4 2 5 10" xfId="34310" xr:uid="{00000000-0005-0000-0000-000044ED0000}"/>
    <cellStyle name="Comma 7 4 2 5 2" xfId="2596" xr:uid="{00000000-0005-0000-0000-000045ED0000}"/>
    <cellStyle name="Comma 7 4 2 5 2 2" xfId="2597" xr:uid="{00000000-0005-0000-0000-000046ED0000}"/>
    <cellStyle name="Comma 7 4 2 5 2 2 2" xfId="5297" xr:uid="{00000000-0005-0000-0000-000047ED0000}"/>
    <cellStyle name="Comma 7 4 2 5 2 2 2 2" xfId="10658" xr:uid="{00000000-0005-0000-0000-000048ED0000}"/>
    <cellStyle name="Comma 7 4 2 5 2 2 2 2 2" xfId="23777" xr:uid="{00000000-0005-0000-0000-000049ED0000}"/>
    <cellStyle name="Comma 7 4 2 5 2 2 2 2 2 2" xfId="55160" xr:uid="{00000000-0005-0000-0000-00004AED0000}"/>
    <cellStyle name="Comma 7 4 2 5 2 2 2 2 3" xfId="42206" xr:uid="{00000000-0005-0000-0000-00004BED0000}"/>
    <cellStyle name="Comma 7 4 2 5 2 2 2 3" xfId="31659" xr:uid="{00000000-0005-0000-0000-00004CED0000}"/>
    <cellStyle name="Comma 7 4 2 5 2 2 2 3 2" xfId="63041" xr:uid="{00000000-0005-0000-0000-00004DED0000}"/>
    <cellStyle name="Comma 7 4 2 5 2 2 2 4" xfId="16002" xr:uid="{00000000-0005-0000-0000-00004EED0000}"/>
    <cellStyle name="Comma 7 4 2 5 2 2 2 4 2" xfId="47387" xr:uid="{00000000-0005-0000-0000-00004FED0000}"/>
    <cellStyle name="Comma 7 4 2 5 2 2 2 5" xfId="36942" xr:uid="{00000000-0005-0000-0000-000050ED0000}"/>
    <cellStyle name="Comma 7 4 2 5 2 2 3" xfId="8000" xr:uid="{00000000-0005-0000-0000-000051ED0000}"/>
    <cellStyle name="Comma 7 4 2 5 2 2 3 2" xfId="26404" xr:uid="{00000000-0005-0000-0000-000052ED0000}"/>
    <cellStyle name="Comma 7 4 2 5 2 2 3 2 2" xfId="57787" xr:uid="{00000000-0005-0000-0000-000053ED0000}"/>
    <cellStyle name="Comma 7 4 2 5 2 2 3 3" xfId="18631" xr:uid="{00000000-0005-0000-0000-000054ED0000}"/>
    <cellStyle name="Comma 7 4 2 5 2 2 3 3 2" xfId="50014" xr:uid="{00000000-0005-0000-0000-000055ED0000}"/>
    <cellStyle name="Comma 7 4 2 5 2 2 3 4" xfId="39574" xr:uid="{00000000-0005-0000-0000-000056ED0000}"/>
    <cellStyle name="Comma 7 4 2 5 2 2 4" xfId="21150" xr:uid="{00000000-0005-0000-0000-000057ED0000}"/>
    <cellStyle name="Comma 7 4 2 5 2 2 4 2" xfId="52533" xr:uid="{00000000-0005-0000-0000-000058ED0000}"/>
    <cellStyle name="Comma 7 4 2 5 2 2 5" xfId="29032" xr:uid="{00000000-0005-0000-0000-000059ED0000}"/>
    <cellStyle name="Comma 7 4 2 5 2 2 5 2" xfId="60414" xr:uid="{00000000-0005-0000-0000-00005AED0000}"/>
    <cellStyle name="Comma 7 4 2 5 2 2 6" xfId="13374" xr:uid="{00000000-0005-0000-0000-00005BED0000}"/>
    <cellStyle name="Comma 7 4 2 5 2 2 6 2" xfId="44760" xr:uid="{00000000-0005-0000-0000-00005CED0000}"/>
    <cellStyle name="Comma 7 4 2 5 2 2 7" xfId="34312" xr:uid="{00000000-0005-0000-0000-00005DED0000}"/>
    <cellStyle name="Comma 7 4 2 5 2 3" xfId="5296" xr:uid="{00000000-0005-0000-0000-00005EED0000}"/>
    <cellStyle name="Comma 7 4 2 5 2 3 2" xfId="10657" xr:uid="{00000000-0005-0000-0000-00005FED0000}"/>
    <cellStyle name="Comma 7 4 2 5 2 3 2 2" xfId="23776" xr:uid="{00000000-0005-0000-0000-000060ED0000}"/>
    <cellStyle name="Comma 7 4 2 5 2 3 2 2 2" xfId="55159" xr:uid="{00000000-0005-0000-0000-000061ED0000}"/>
    <cellStyle name="Comma 7 4 2 5 2 3 2 3" xfId="42205" xr:uid="{00000000-0005-0000-0000-000062ED0000}"/>
    <cellStyle name="Comma 7 4 2 5 2 3 3" xfId="31658" xr:uid="{00000000-0005-0000-0000-000063ED0000}"/>
    <cellStyle name="Comma 7 4 2 5 2 3 3 2" xfId="63040" xr:uid="{00000000-0005-0000-0000-000064ED0000}"/>
    <cellStyle name="Comma 7 4 2 5 2 3 4" xfId="16001" xr:uid="{00000000-0005-0000-0000-000065ED0000}"/>
    <cellStyle name="Comma 7 4 2 5 2 3 4 2" xfId="47386" xr:uid="{00000000-0005-0000-0000-000066ED0000}"/>
    <cellStyle name="Comma 7 4 2 5 2 3 5" xfId="36941" xr:uid="{00000000-0005-0000-0000-000067ED0000}"/>
    <cellStyle name="Comma 7 4 2 5 2 4" xfId="7999" xr:uid="{00000000-0005-0000-0000-000068ED0000}"/>
    <cellStyle name="Comma 7 4 2 5 2 4 2" xfId="26403" xr:uid="{00000000-0005-0000-0000-000069ED0000}"/>
    <cellStyle name="Comma 7 4 2 5 2 4 2 2" xfId="57786" xr:uid="{00000000-0005-0000-0000-00006AED0000}"/>
    <cellStyle name="Comma 7 4 2 5 2 4 3" xfId="18630" xr:uid="{00000000-0005-0000-0000-00006BED0000}"/>
    <cellStyle name="Comma 7 4 2 5 2 4 3 2" xfId="50013" xr:uid="{00000000-0005-0000-0000-00006CED0000}"/>
    <cellStyle name="Comma 7 4 2 5 2 4 4" xfId="39573" xr:uid="{00000000-0005-0000-0000-00006DED0000}"/>
    <cellStyle name="Comma 7 4 2 5 2 5" xfId="21149" xr:uid="{00000000-0005-0000-0000-00006EED0000}"/>
    <cellStyle name="Comma 7 4 2 5 2 5 2" xfId="52532" xr:uid="{00000000-0005-0000-0000-00006FED0000}"/>
    <cellStyle name="Comma 7 4 2 5 2 6" xfId="29031" xr:uid="{00000000-0005-0000-0000-000070ED0000}"/>
    <cellStyle name="Comma 7 4 2 5 2 6 2" xfId="60413" xr:uid="{00000000-0005-0000-0000-000071ED0000}"/>
    <cellStyle name="Comma 7 4 2 5 2 7" xfId="13373" xr:uid="{00000000-0005-0000-0000-000072ED0000}"/>
    <cellStyle name="Comma 7 4 2 5 2 7 2" xfId="44759" xr:uid="{00000000-0005-0000-0000-000073ED0000}"/>
    <cellStyle name="Comma 7 4 2 5 2 8" xfId="34311" xr:uid="{00000000-0005-0000-0000-000074ED0000}"/>
    <cellStyle name="Comma 7 4 2 5 3" xfId="2598" xr:uid="{00000000-0005-0000-0000-000075ED0000}"/>
    <cellStyle name="Comma 7 4 2 5 3 2" xfId="5298" xr:uid="{00000000-0005-0000-0000-000076ED0000}"/>
    <cellStyle name="Comma 7 4 2 5 3 2 2" xfId="10659" xr:uid="{00000000-0005-0000-0000-000077ED0000}"/>
    <cellStyle name="Comma 7 4 2 5 3 2 2 2" xfId="23778" xr:uid="{00000000-0005-0000-0000-000078ED0000}"/>
    <cellStyle name="Comma 7 4 2 5 3 2 2 2 2" xfId="55161" xr:uid="{00000000-0005-0000-0000-000079ED0000}"/>
    <cellStyle name="Comma 7 4 2 5 3 2 2 3" xfId="42207" xr:uid="{00000000-0005-0000-0000-00007AED0000}"/>
    <cellStyle name="Comma 7 4 2 5 3 2 3" xfId="31660" xr:uid="{00000000-0005-0000-0000-00007BED0000}"/>
    <cellStyle name="Comma 7 4 2 5 3 2 3 2" xfId="63042" xr:uid="{00000000-0005-0000-0000-00007CED0000}"/>
    <cellStyle name="Comma 7 4 2 5 3 2 4" xfId="16003" xr:uid="{00000000-0005-0000-0000-00007DED0000}"/>
    <cellStyle name="Comma 7 4 2 5 3 2 4 2" xfId="47388" xr:uid="{00000000-0005-0000-0000-00007EED0000}"/>
    <cellStyle name="Comma 7 4 2 5 3 2 5" xfId="36943" xr:uid="{00000000-0005-0000-0000-00007FED0000}"/>
    <cellStyle name="Comma 7 4 2 5 3 3" xfId="8001" xr:uid="{00000000-0005-0000-0000-000080ED0000}"/>
    <cellStyle name="Comma 7 4 2 5 3 3 2" xfId="26405" xr:uid="{00000000-0005-0000-0000-000081ED0000}"/>
    <cellStyle name="Comma 7 4 2 5 3 3 2 2" xfId="57788" xr:uid="{00000000-0005-0000-0000-000082ED0000}"/>
    <cellStyle name="Comma 7 4 2 5 3 3 3" xfId="18632" xr:uid="{00000000-0005-0000-0000-000083ED0000}"/>
    <cellStyle name="Comma 7 4 2 5 3 3 3 2" xfId="50015" xr:uid="{00000000-0005-0000-0000-000084ED0000}"/>
    <cellStyle name="Comma 7 4 2 5 3 3 4" xfId="39575" xr:uid="{00000000-0005-0000-0000-000085ED0000}"/>
    <cellStyle name="Comma 7 4 2 5 3 4" xfId="21151" xr:uid="{00000000-0005-0000-0000-000086ED0000}"/>
    <cellStyle name="Comma 7 4 2 5 3 4 2" xfId="52534" xr:uid="{00000000-0005-0000-0000-000087ED0000}"/>
    <cellStyle name="Comma 7 4 2 5 3 5" xfId="29033" xr:uid="{00000000-0005-0000-0000-000088ED0000}"/>
    <cellStyle name="Comma 7 4 2 5 3 5 2" xfId="60415" xr:uid="{00000000-0005-0000-0000-000089ED0000}"/>
    <cellStyle name="Comma 7 4 2 5 3 6" xfId="13375" xr:uid="{00000000-0005-0000-0000-00008AED0000}"/>
    <cellStyle name="Comma 7 4 2 5 3 6 2" xfId="44761" xr:uid="{00000000-0005-0000-0000-00008BED0000}"/>
    <cellStyle name="Comma 7 4 2 5 3 7" xfId="34313" xr:uid="{00000000-0005-0000-0000-00008CED0000}"/>
    <cellStyle name="Comma 7 4 2 5 4" xfId="2599" xr:uid="{00000000-0005-0000-0000-00008DED0000}"/>
    <cellStyle name="Comma 7 4 2 5 4 2" xfId="5299" xr:uid="{00000000-0005-0000-0000-00008EED0000}"/>
    <cellStyle name="Comma 7 4 2 5 4 2 2" xfId="10660" xr:uid="{00000000-0005-0000-0000-00008FED0000}"/>
    <cellStyle name="Comma 7 4 2 5 4 2 2 2" xfId="23779" xr:uid="{00000000-0005-0000-0000-000090ED0000}"/>
    <cellStyle name="Comma 7 4 2 5 4 2 2 2 2" xfId="55162" xr:uid="{00000000-0005-0000-0000-000091ED0000}"/>
    <cellStyle name="Comma 7 4 2 5 4 2 2 3" xfId="42208" xr:uid="{00000000-0005-0000-0000-000092ED0000}"/>
    <cellStyle name="Comma 7 4 2 5 4 2 3" xfId="31661" xr:uid="{00000000-0005-0000-0000-000093ED0000}"/>
    <cellStyle name="Comma 7 4 2 5 4 2 3 2" xfId="63043" xr:uid="{00000000-0005-0000-0000-000094ED0000}"/>
    <cellStyle name="Comma 7 4 2 5 4 2 4" xfId="16004" xr:uid="{00000000-0005-0000-0000-000095ED0000}"/>
    <cellStyle name="Comma 7 4 2 5 4 2 4 2" xfId="47389" xr:uid="{00000000-0005-0000-0000-000096ED0000}"/>
    <cellStyle name="Comma 7 4 2 5 4 2 5" xfId="36944" xr:uid="{00000000-0005-0000-0000-000097ED0000}"/>
    <cellStyle name="Comma 7 4 2 5 4 3" xfId="8002" xr:uid="{00000000-0005-0000-0000-000098ED0000}"/>
    <cellStyle name="Comma 7 4 2 5 4 3 2" xfId="26406" xr:uid="{00000000-0005-0000-0000-000099ED0000}"/>
    <cellStyle name="Comma 7 4 2 5 4 3 2 2" xfId="57789" xr:uid="{00000000-0005-0000-0000-00009AED0000}"/>
    <cellStyle name="Comma 7 4 2 5 4 3 3" xfId="18633" xr:uid="{00000000-0005-0000-0000-00009BED0000}"/>
    <cellStyle name="Comma 7 4 2 5 4 3 3 2" xfId="50016" xr:uid="{00000000-0005-0000-0000-00009CED0000}"/>
    <cellStyle name="Comma 7 4 2 5 4 3 4" xfId="39576" xr:uid="{00000000-0005-0000-0000-00009DED0000}"/>
    <cellStyle name="Comma 7 4 2 5 4 4" xfId="21152" xr:uid="{00000000-0005-0000-0000-00009EED0000}"/>
    <cellStyle name="Comma 7 4 2 5 4 4 2" xfId="52535" xr:uid="{00000000-0005-0000-0000-00009FED0000}"/>
    <cellStyle name="Comma 7 4 2 5 4 5" xfId="29034" xr:uid="{00000000-0005-0000-0000-0000A0ED0000}"/>
    <cellStyle name="Comma 7 4 2 5 4 5 2" xfId="60416" xr:uid="{00000000-0005-0000-0000-0000A1ED0000}"/>
    <cellStyle name="Comma 7 4 2 5 4 6" xfId="13376" xr:uid="{00000000-0005-0000-0000-0000A2ED0000}"/>
    <cellStyle name="Comma 7 4 2 5 4 6 2" xfId="44762" xr:uid="{00000000-0005-0000-0000-0000A3ED0000}"/>
    <cellStyle name="Comma 7 4 2 5 4 7" xfId="34314" xr:uid="{00000000-0005-0000-0000-0000A4ED0000}"/>
    <cellStyle name="Comma 7 4 2 5 5" xfId="5295" xr:uid="{00000000-0005-0000-0000-0000A5ED0000}"/>
    <cellStyle name="Comma 7 4 2 5 5 2" xfId="10656" xr:uid="{00000000-0005-0000-0000-0000A6ED0000}"/>
    <cellStyle name="Comma 7 4 2 5 5 2 2" xfId="23775" xr:uid="{00000000-0005-0000-0000-0000A7ED0000}"/>
    <cellStyle name="Comma 7 4 2 5 5 2 2 2" xfId="55158" xr:uid="{00000000-0005-0000-0000-0000A8ED0000}"/>
    <cellStyle name="Comma 7 4 2 5 5 2 3" xfId="42204" xr:uid="{00000000-0005-0000-0000-0000A9ED0000}"/>
    <cellStyle name="Comma 7 4 2 5 5 3" xfId="31657" xr:uid="{00000000-0005-0000-0000-0000AAED0000}"/>
    <cellStyle name="Comma 7 4 2 5 5 3 2" xfId="63039" xr:uid="{00000000-0005-0000-0000-0000ABED0000}"/>
    <cellStyle name="Comma 7 4 2 5 5 4" xfId="16000" xr:uid="{00000000-0005-0000-0000-0000ACED0000}"/>
    <cellStyle name="Comma 7 4 2 5 5 4 2" xfId="47385" xr:uid="{00000000-0005-0000-0000-0000ADED0000}"/>
    <cellStyle name="Comma 7 4 2 5 5 5" xfId="36940" xr:uid="{00000000-0005-0000-0000-0000AEED0000}"/>
    <cellStyle name="Comma 7 4 2 5 6" xfId="7998" xr:uid="{00000000-0005-0000-0000-0000AFED0000}"/>
    <cellStyle name="Comma 7 4 2 5 6 2" xfId="26402" xr:uid="{00000000-0005-0000-0000-0000B0ED0000}"/>
    <cellStyle name="Comma 7 4 2 5 6 2 2" xfId="57785" xr:uid="{00000000-0005-0000-0000-0000B1ED0000}"/>
    <cellStyle name="Comma 7 4 2 5 6 3" xfId="18629" xr:uid="{00000000-0005-0000-0000-0000B2ED0000}"/>
    <cellStyle name="Comma 7 4 2 5 6 3 2" xfId="50012" xr:uid="{00000000-0005-0000-0000-0000B3ED0000}"/>
    <cellStyle name="Comma 7 4 2 5 6 4" xfId="39572" xr:uid="{00000000-0005-0000-0000-0000B4ED0000}"/>
    <cellStyle name="Comma 7 4 2 5 7" xfId="21148" xr:uid="{00000000-0005-0000-0000-0000B5ED0000}"/>
    <cellStyle name="Comma 7 4 2 5 7 2" xfId="52531" xr:uid="{00000000-0005-0000-0000-0000B6ED0000}"/>
    <cellStyle name="Comma 7 4 2 5 8" xfId="29030" xr:uid="{00000000-0005-0000-0000-0000B7ED0000}"/>
    <cellStyle name="Comma 7 4 2 5 8 2" xfId="60412" xr:uid="{00000000-0005-0000-0000-0000B8ED0000}"/>
    <cellStyle name="Comma 7 4 2 5 9" xfId="13372" xr:uid="{00000000-0005-0000-0000-0000B9ED0000}"/>
    <cellStyle name="Comma 7 4 2 5 9 2" xfId="44758" xr:uid="{00000000-0005-0000-0000-0000BAED0000}"/>
    <cellStyle name="Comma 7 4 2 6" xfId="2600" xr:uid="{00000000-0005-0000-0000-0000BBED0000}"/>
    <cellStyle name="Comma 7 4 2 6 2" xfId="2601" xr:uid="{00000000-0005-0000-0000-0000BCED0000}"/>
    <cellStyle name="Comma 7 4 2 6 2 2" xfId="5301" xr:uid="{00000000-0005-0000-0000-0000BDED0000}"/>
    <cellStyle name="Comma 7 4 2 6 2 2 2" xfId="10662" xr:uid="{00000000-0005-0000-0000-0000BEED0000}"/>
    <cellStyle name="Comma 7 4 2 6 2 2 2 2" xfId="23781" xr:uid="{00000000-0005-0000-0000-0000BFED0000}"/>
    <cellStyle name="Comma 7 4 2 6 2 2 2 2 2" xfId="55164" xr:uid="{00000000-0005-0000-0000-0000C0ED0000}"/>
    <cellStyle name="Comma 7 4 2 6 2 2 2 3" xfId="42210" xr:uid="{00000000-0005-0000-0000-0000C1ED0000}"/>
    <cellStyle name="Comma 7 4 2 6 2 2 3" xfId="31663" xr:uid="{00000000-0005-0000-0000-0000C2ED0000}"/>
    <cellStyle name="Comma 7 4 2 6 2 2 3 2" xfId="63045" xr:uid="{00000000-0005-0000-0000-0000C3ED0000}"/>
    <cellStyle name="Comma 7 4 2 6 2 2 4" xfId="16006" xr:uid="{00000000-0005-0000-0000-0000C4ED0000}"/>
    <cellStyle name="Comma 7 4 2 6 2 2 4 2" xfId="47391" xr:uid="{00000000-0005-0000-0000-0000C5ED0000}"/>
    <cellStyle name="Comma 7 4 2 6 2 2 5" xfId="36946" xr:uid="{00000000-0005-0000-0000-0000C6ED0000}"/>
    <cellStyle name="Comma 7 4 2 6 2 3" xfId="8004" xr:uid="{00000000-0005-0000-0000-0000C7ED0000}"/>
    <cellStyle name="Comma 7 4 2 6 2 3 2" xfId="26408" xr:uid="{00000000-0005-0000-0000-0000C8ED0000}"/>
    <cellStyle name="Comma 7 4 2 6 2 3 2 2" xfId="57791" xr:uid="{00000000-0005-0000-0000-0000C9ED0000}"/>
    <cellStyle name="Comma 7 4 2 6 2 3 3" xfId="18635" xr:uid="{00000000-0005-0000-0000-0000CAED0000}"/>
    <cellStyle name="Comma 7 4 2 6 2 3 3 2" xfId="50018" xr:uid="{00000000-0005-0000-0000-0000CBED0000}"/>
    <cellStyle name="Comma 7 4 2 6 2 3 4" xfId="39578" xr:uid="{00000000-0005-0000-0000-0000CCED0000}"/>
    <cellStyle name="Comma 7 4 2 6 2 4" xfId="21154" xr:uid="{00000000-0005-0000-0000-0000CDED0000}"/>
    <cellStyle name="Comma 7 4 2 6 2 4 2" xfId="52537" xr:uid="{00000000-0005-0000-0000-0000CEED0000}"/>
    <cellStyle name="Comma 7 4 2 6 2 5" xfId="29036" xr:uid="{00000000-0005-0000-0000-0000CFED0000}"/>
    <cellStyle name="Comma 7 4 2 6 2 5 2" xfId="60418" xr:uid="{00000000-0005-0000-0000-0000D0ED0000}"/>
    <cellStyle name="Comma 7 4 2 6 2 6" xfId="13378" xr:uid="{00000000-0005-0000-0000-0000D1ED0000}"/>
    <cellStyle name="Comma 7 4 2 6 2 6 2" xfId="44764" xr:uid="{00000000-0005-0000-0000-0000D2ED0000}"/>
    <cellStyle name="Comma 7 4 2 6 2 7" xfId="34316" xr:uid="{00000000-0005-0000-0000-0000D3ED0000}"/>
    <cellStyle name="Comma 7 4 2 6 3" xfId="2602" xr:uid="{00000000-0005-0000-0000-0000D4ED0000}"/>
    <cellStyle name="Comma 7 4 2 6 3 2" xfId="5302" xr:uid="{00000000-0005-0000-0000-0000D5ED0000}"/>
    <cellStyle name="Comma 7 4 2 6 3 2 2" xfId="10663" xr:uid="{00000000-0005-0000-0000-0000D6ED0000}"/>
    <cellStyle name="Comma 7 4 2 6 3 2 2 2" xfId="23782" xr:uid="{00000000-0005-0000-0000-0000D7ED0000}"/>
    <cellStyle name="Comma 7 4 2 6 3 2 2 2 2" xfId="55165" xr:uid="{00000000-0005-0000-0000-0000D8ED0000}"/>
    <cellStyle name="Comma 7 4 2 6 3 2 2 3" xfId="42211" xr:uid="{00000000-0005-0000-0000-0000D9ED0000}"/>
    <cellStyle name="Comma 7 4 2 6 3 2 3" xfId="31664" xr:uid="{00000000-0005-0000-0000-0000DAED0000}"/>
    <cellStyle name="Comma 7 4 2 6 3 2 3 2" xfId="63046" xr:uid="{00000000-0005-0000-0000-0000DBED0000}"/>
    <cellStyle name="Comma 7 4 2 6 3 2 4" xfId="16007" xr:uid="{00000000-0005-0000-0000-0000DCED0000}"/>
    <cellStyle name="Comma 7 4 2 6 3 2 4 2" xfId="47392" xr:uid="{00000000-0005-0000-0000-0000DDED0000}"/>
    <cellStyle name="Comma 7 4 2 6 3 2 5" xfId="36947" xr:uid="{00000000-0005-0000-0000-0000DEED0000}"/>
    <cellStyle name="Comma 7 4 2 6 3 3" xfId="8005" xr:uid="{00000000-0005-0000-0000-0000DFED0000}"/>
    <cellStyle name="Comma 7 4 2 6 3 3 2" xfId="26409" xr:uid="{00000000-0005-0000-0000-0000E0ED0000}"/>
    <cellStyle name="Comma 7 4 2 6 3 3 2 2" xfId="57792" xr:uid="{00000000-0005-0000-0000-0000E1ED0000}"/>
    <cellStyle name="Comma 7 4 2 6 3 3 3" xfId="18636" xr:uid="{00000000-0005-0000-0000-0000E2ED0000}"/>
    <cellStyle name="Comma 7 4 2 6 3 3 3 2" xfId="50019" xr:uid="{00000000-0005-0000-0000-0000E3ED0000}"/>
    <cellStyle name="Comma 7 4 2 6 3 3 4" xfId="39579" xr:uid="{00000000-0005-0000-0000-0000E4ED0000}"/>
    <cellStyle name="Comma 7 4 2 6 3 4" xfId="21155" xr:uid="{00000000-0005-0000-0000-0000E5ED0000}"/>
    <cellStyle name="Comma 7 4 2 6 3 4 2" xfId="52538" xr:uid="{00000000-0005-0000-0000-0000E6ED0000}"/>
    <cellStyle name="Comma 7 4 2 6 3 5" xfId="29037" xr:uid="{00000000-0005-0000-0000-0000E7ED0000}"/>
    <cellStyle name="Comma 7 4 2 6 3 5 2" xfId="60419" xr:uid="{00000000-0005-0000-0000-0000E8ED0000}"/>
    <cellStyle name="Comma 7 4 2 6 3 6" xfId="13379" xr:uid="{00000000-0005-0000-0000-0000E9ED0000}"/>
    <cellStyle name="Comma 7 4 2 6 3 6 2" xfId="44765" xr:uid="{00000000-0005-0000-0000-0000EAED0000}"/>
    <cellStyle name="Comma 7 4 2 6 3 7" xfId="34317" xr:uid="{00000000-0005-0000-0000-0000EBED0000}"/>
    <cellStyle name="Comma 7 4 2 6 4" xfId="5300" xr:uid="{00000000-0005-0000-0000-0000ECED0000}"/>
    <cellStyle name="Comma 7 4 2 6 4 2" xfId="10661" xr:uid="{00000000-0005-0000-0000-0000EDED0000}"/>
    <cellStyle name="Comma 7 4 2 6 4 2 2" xfId="23780" xr:uid="{00000000-0005-0000-0000-0000EEED0000}"/>
    <cellStyle name="Comma 7 4 2 6 4 2 2 2" xfId="55163" xr:uid="{00000000-0005-0000-0000-0000EFED0000}"/>
    <cellStyle name="Comma 7 4 2 6 4 2 3" xfId="42209" xr:uid="{00000000-0005-0000-0000-0000F0ED0000}"/>
    <cellStyle name="Comma 7 4 2 6 4 3" xfId="31662" xr:uid="{00000000-0005-0000-0000-0000F1ED0000}"/>
    <cellStyle name="Comma 7 4 2 6 4 3 2" xfId="63044" xr:uid="{00000000-0005-0000-0000-0000F2ED0000}"/>
    <cellStyle name="Comma 7 4 2 6 4 4" xfId="16005" xr:uid="{00000000-0005-0000-0000-0000F3ED0000}"/>
    <cellStyle name="Comma 7 4 2 6 4 4 2" xfId="47390" xr:uid="{00000000-0005-0000-0000-0000F4ED0000}"/>
    <cellStyle name="Comma 7 4 2 6 4 5" xfId="36945" xr:uid="{00000000-0005-0000-0000-0000F5ED0000}"/>
    <cellStyle name="Comma 7 4 2 6 5" xfId="8003" xr:uid="{00000000-0005-0000-0000-0000F6ED0000}"/>
    <cellStyle name="Comma 7 4 2 6 5 2" xfId="26407" xr:uid="{00000000-0005-0000-0000-0000F7ED0000}"/>
    <cellStyle name="Comma 7 4 2 6 5 2 2" xfId="57790" xr:uid="{00000000-0005-0000-0000-0000F8ED0000}"/>
    <cellStyle name="Comma 7 4 2 6 5 3" xfId="18634" xr:uid="{00000000-0005-0000-0000-0000F9ED0000}"/>
    <cellStyle name="Comma 7 4 2 6 5 3 2" xfId="50017" xr:uid="{00000000-0005-0000-0000-0000FAED0000}"/>
    <cellStyle name="Comma 7 4 2 6 5 4" xfId="39577" xr:uid="{00000000-0005-0000-0000-0000FBED0000}"/>
    <cellStyle name="Comma 7 4 2 6 6" xfId="21153" xr:uid="{00000000-0005-0000-0000-0000FCED0000}"/>
    <cellStyle name="Comma 7 4 2 6 6 2" xfId="52536" xr:uid="{00000000-0005-0000-0000-0000FDED0000}"/>
    <cellStyle name="Comma 7 4 2 6 7" xfId="29035" xr:uid="{00000000-0005-0000-0000-0000FEED0000}"/>
    <cellStyle name="Comma 7 4 2 6 7 2" xfId="60417" xr:uid="{00000000-0005-0000-0000-0000FFED0000}"/>
    <cellStyle name="Comma 7 4 2 6 8" xfId="13377" xr:uid="{00000000-0005-0000-0000-000000EE0000}"/>
    <cellStyle name="Comma 7 4 2 6 8 2" xfId="44763" xr:uid="{00000000-0005-0000-0000-000001EE0000}"/>
    <cellStyle name="Comma 7 4 2 6 9" xfId="34315" xr:uid="{00000000-0005-0000-0000-000002EE0000}"/>
    <cellStyle name="Comma 7 4 2 7" xfId="2603" xr:uid="{00000000-0005-0000-0000-000003EE0000}"/>
    <cellStyle name="Comma 7 4 2 7 2" xfId="2604" xr:uid="{00000000-0005-0000-0000-000004EE0000}"/>
    <cellStyle name="Comma 7 4 2 7 2 2" xfId="5304" xr:uid="{00000000-0005-0000-0000-000005EE0000}"/>
    <cellStyle name="Comma 7 4 2 7 2 2 2" xfId="10665" xr:uid="{00000000-0005-0000-0000-000006EE0000}"/>
    <cellStyle name="Comma 7 4 2 7 2 2 2 2" xfId="23784" xr:uid="{00000000-0005-0000-0000-000007EE0000}"/>
    <cellStyle name="Comma 7 4 2 7 2 2 2 2 2" xfId="55167" xr:uid="{00000000-0005-0000-0000-000008EE0000}"/>
    <cellStyle name="Comma 7 4 2 7 2 2 2 3" xfId="42213" xr:uid="{00000000-0005-0000-0000-000009EE0000}"/>
    <cellStyle name="Comma 7 4 2 7 2 2 3" xfId="31666" xr:uid="{00000000-0005-0000-0000-00000AEE0000}"/>
    <cellStyle name="Comma 7 4 2 7 2 2 3 2" xfId="63048" xr:uid="{00000000-0005-0000-0000-00000BEE0000}"/>
    <cellStyle name="Comma 7 4 2 7 2 2 4" xfId="16009" xr:uid="{00000000-0005-0000-0000-00000CEE0000}"/>
    <cellStyle name="Comma 7 4 2 7 2 2 4 2" xfId="47394" xr:uid="{00000000-0005-0000-0000-00000DEE0000}"/>
    <cellStyle name="Comma 7 4 2 7 2 2 5" xfId="36949" xr:uid="{00000000-0005-0000-0000-00000EEE0000}"/>
    <cellStyle name="Comma 7 4 2 7 2 3" xfId="8007" xr:uid="{00000000-0005-0000-0000-00000FEE0000}"/>
    <cellStyle name="Comma 7 4 2 7 2 3 2" xfId="26411" xr:uid="{00000000-0005-0000-0000-000010EE0000}"/>
    <cellStyle name="Comma 7 4 2 7 2 3 2 2" xfId="57794" xr:uid="{00000000-0005-0000-0000-000011EE0000}"/>
    <cellStyle name="Comma 7 4 2 7 2 3 3" xfId="18638" xr:uid="{00000000-0005-0000-0000-000012EE0000}"/>
    <cellStyle name="Comma 7 4 2 7 2 3 3 2" xfId="50021" xr:uid="{00000000-0005-0000-0000-000013EE0000}"/>
    <cellStyle name="Comma 7 4 2 7 2 3 4" xfId="39581" xr:uid="{00000000-0005-0000-0000-000014EE0000}"/>
    <cellStyle name="Comma 7 4 2 7 2 4" xfId="21157" xr:uid="{00000000-0005-0000-0000-000015EE0000}"/>
    <cellStyle name="Comma 7 4 2 7 2 4 2" xfId="52540" xr:uid="{00000000-0005-0000-0000-000016EE0000}"/>
    <cellStyle name="Comma 7 4 2 7 2 5" xfId="29039" xr:uid="{00000000-0005-0000-0000-000017EE0000}"/>
    <cellStyle name="Comma 7 4 2 7 2 5 2" xfId="60421" xr:uid="{00000000-0005-0000-0000-000018EE0000}"/>
    <cellStyle name="Comma 7 4 2 7 2 6" xfId="13381" xr:uid="{00000000-0005-0000-0000-000019EE0000}"/>
    <cellStyle name="Comma 7 4 2 7 2 6 2" xfId="44767" xr:uid="{00000000-0005-0000-0000-00001AEE0000}"/>
    <cellStyle name="Comma 7 4 2 7 2 7" xfId="34319" xr:uid="{00000000-0005-0000-0000-00001BEE0000}"/>
    <cellStyle name="Comma 7 4 2 7 3" xfId="5303" xr:uid="{00000000-0005-0000-0000-00001CEE0000}"/>
    <cellStyle name="Comma 7 4 2 7 3 2" xfId="10664" xr:uid="{00000000-0005-0000-0000-00001DEE0000}"/>
    <cellStyle name="Comma 7 4 2 7 3 2 2" xfId="23783" xr:uid="{00000000-0005-0000-0000-00001EEE0000}"/>
    <cellStyle name="Comma 7 4 2 7 3 2 2 2" xfId="55166" xr:uid="{00000000-0005-0000-0000-00001FEE0000}"/>
    <cellStyle name="Comma 7 4 2 7 3 2 3" xfId="42212" xr:uid="{00000000-0005-0000-0000-000020EE0000}"/>
    <cellStyle name="Comma 7 4 2 7 3 3" xfId="31665" xr:uid="{00000000-0005-0000-0000-000021EE0000}"/>
    <cellStyle name="Comma 7 4 2 7 3 3 2" xfId="63047" xr:uid="{00000000-0005-0000-0000-000022EE0000}"/>
    <cellStyle name="Comma 7 4 2 7 3 4" xfId="16008" xr:uid="{00000000-0005-0000-0000-000023EE0000}"/>
    <cellStyle name="Comma 7 4 2 7 3 4 2" xfId="47393" xr:uid="{00000000-0005-0000-0000-000024EE0000}"/>
    <cellStyle name="Comma 7 4 2 7 3 5" xfId="36948" xr:uid="{00000000-0005-0000-0000-000025EE0000}"/>
    <cellStyle name="Comma 7 4 2 7 4" xfId="8006" xr:uid="{00000000-0005-0000-0000-000026EE0000}"/>
    <cellStyle name="Comma 7 4 2 7 4 2" xfId="26410" xr:uid="{00000000-0005-0000-0000-000027EE0000}"/>
    <cellStyle name="Comma 7 4 2 7 4 2 2" xfId="57793" xr:uid="{00000000-0005-0000-0000-000028EE0000}"/>
    <cellStyle name="Comma 7 4 2 7 4 3" xfId="18637" xr:uid="{00000000-0005-0000-0000-000029EE0000}"/>
    <cellStyle name="Comma 7 4 2 7 4 3 2" xfId="50020" xr:uid="{00000000-0005-0000-0000-00002AEE0000}"/>
    <cellStyle name="Comma 7 4 2 7 4 4" xfId="39580" xr:uid="{00000000-0005-0000-0000-00002BEE0000}"/>
    <cellStyle name="Comma 7 4 2 7 5" xfId="21156" xr:uid="{00000000-0005-0000-0000-00002CEE0000}"/>
    <cellStyle name="Comma 7 4 2 7 5 2" xfId="52539" xr:uid="{00000000-0005-0000-0000-00002DEE0000}"/>
    <cellStyle name="Comma 7 4 2 7 6" xfId="29038" xr:uid="{00000000-0005-0000-0000-00002EEE0000}"/>
    <cellStyle name="Comma 7 4 2 7 6 2" xfId="60420" xr:uid="{00000000-0005-0000-0000-00002FEE0000}"/>
    <cellStyle name="Comma 7 4 2 7 7" xfId="13380" xr:uid="{00000000-0005-0000-0000-000030EE0000}"/>
    <cellStyle name="Comma 7 4 2 7 7 2" xfId="44766" xr:uid="{00000000-0005-0000-0000-000031EE0000}"/>
    <cellStyle name="Comma 7 4 2 7 8" xfId="34318" xr:uid="{00000000-0005-0000-0000-000032EE0000}"/>
    <cellStyle name="Comma 7 4 2 8" xfId="2605" xr:uid="{00000000-0005-0000-0000-000033EE0000}"/>
    <cellStyle name="Comma 7 4 2 8 2" xfId="5305" xr:uid="{00000000-0005-0000-0000-000034EE0000}"/>
    <cellStyle name="Comma 7 4 2 8 2 2" xfId="10666" xr:uid="{00000000-0005-0000-0000-000035EE0000}"/>
    <cellStyle name="Comma 7 4 2 8 2 2 2" xfId="23785" xr:uid="{00000000-0005-0000-0000-000036EE0000}"/>
    <cellStyle name="Comma 7 4 2 8 2 2 2 2" xfId="55168" xr:uid="{00000000-0005-0000-0000-000037EE0000}"/>
    <cellStyle name="Comma 7 4 2 8 2 2 3" xfId="42214" xr:uid="{00000000-0005-0000-0000-000038EE0000}"/>
    <cellStyle name="Comma 7 4 2 8 2 3" xfId="31667" xr:uid="{00000000-0005-0000-0000-000039EE0000}"/>
    <cellStyle name="Comma 7 4 2 8 2 3 2" xfId="63049" xr:uid="{00000000-0005-0000-0000-00003AEE0000}"/>
    <cellStyle name="Comma 7 4 2 8 2 4" xfId="16010" xr:uid="{00000000-0005-0000-0000-00003BEE0000}"/>
    <cellStyle name="Comma 7 4 2 8 2 4 2" xfId="47395" xr:uid="{00000000-0005-0000-0000-00003CEE0000}"/>
    <cellStyle name="Comma 7 4 2 8 2 5" xfId="36950" xr:uid="{00000000-0005-0000-0000-00003DEE0000}"/>
    <cellStyle name="Comma 7 4 2 8 3" xfId="8008" xr:uid="{00000000-0005-0000-0000-00003EEE0000}"/>
    <cellStyle name="Comma 7 4 2 8 3 2" xfId="26412" xr:uid="{00000000-0005-0000-0000-00003FEE0000}"/>
    <cellStyle name="Comma 7 4 2 8 3 2 2" xfId="57795" xr:uid="{00000000-0005-0000-0000-000040EE0000}"/>
    <cellStyle name="Comma 7 4 2 8 3 3" xfId="18639" xr:uid="{00000000-0005-0000-0000-000041EE0000}"/>
    <cellStyle name="Comma 7 4 2 8 3 3 2" xfId="50022" xr:uid="{00000000-0005-0000-0000-000042EE0000}"/>
    <cellStyle name="Comma 7 4 2 8 3 4" xfId="39582" xr:uid="{00000000-0005-0000-0000-000043EE0000}"/>
    <cellStyle name="Comma 7 4 2 8 4" xfId="21158" xr:uid="{00000000-0005-0000-0000-000044EE0000}"/>
    <cellStyle name="Comma 7 4 2 8 4 2" xfId="52541" xr:uid="{00000000-0005-0000-0000-000045EE0000}"/>
    <cellStyle name="Comma 7 4 2 8 5" xfId="29040" xr:uid="{00000000-0005-0000-0000-000046EE0000}"/>
    <cellStyle name="Comma 7 4 2 8 5 2" xfId="60422" xr:uid="{00000000-0005-0000-0000-000047EE0000}"/>
    <cellStyle name="Comma 7 4 2 8 6" xfId="13382" xr:uid="{00000000-0005-0000-0000-000048EE0000}"/>
    <cellStyle name="Comma 7 4 2 8 6 2" xfId="44768" xr:uid="{00000000-0005-0000-0000-000049EE0000}"/>
    <cellStyle name="Comma 7 4 2 8 7" xfId="34320" xr:uid="{00000000-0005-0000-0000-00004AEE0000}"/>
    <cellStyle name="Comma 7 4 2 9" xfId="2606" xr:uid="{00000000-0005-0000-0000-00004BEE0000}"/>
    <cellStyle name="Comma 7 4 2 9 2" xfId="5306" xr:uid="{00000000-0005-0000-0000-00004CEE0000}"/>
    <cellStyle name="Comma 7 4 2 9 2 2" xfId="10667" xr:uid="{00000000-0005-0000-0000-00004DEE0000}"/>
    <cellStyle name="Comma 7 4 2 9 2 2 2" xfId="23786" xr:uid="{00000000-0005-0000-0000-00004EEE0000}"/>
    <cellStyle name="Comma 7 4 2 9 2 2 2 2" xfId="55169" xr:uid="{00000000-0005-0000-0000-00004FEE0000}"/>
    <cellStyle name="Comma 7 4 2 9 2 2 3" xfId="42215" xr:uid="{00000000-0005-0000-0000-000050EE0000}"/>
    <cellStyle name="Comma 7 4 2 9 2 3" xfId="31668" xr:uid="{00000000-0005-0000-0000-000051EE0000}"/>
    <cellStyle name="Comma 7 4 2 9 2 3 2" xfId="63050" xr:uid="{00000000-0005-0000-0000-000052EE0000}"/>
    <cellStyle name="Comma 7 4 2 9 2 4" xfId="16011" xr:uid="{00000000-0005-0000-0000-000053EE0000}"/>
    <cellStyle name="Comma 7 4 2 9 2 4 2" xfId="47396" xr:uid="{00000000-0005-0000-0000-000054EE0000}"/>
    <cellStyle name="Comma 7 4 2 9 2 5" xfId="36951" xr:uid="{00000000-0005-0000-0000-000055EE0000}"/>
    <cellStyle name="Comma 7 4 2 9 3" xfId="8009" xr:uid="{00000000-0005-0000-0000-000056EE0000}"/>
    <cellStyle name="Comma 7 4 2 9 3 2" xfId="26413" xr:uid="{00000000-0005-0000-0000-000057EE0000}"/>
    <cellStyle name="Comma 7 4 2 9 3 2 2" xfId="57796" xr:uid="{00000000-0005-0000-0000-000058EE0000}"/>
    <cellStyle name="Comma 7 4 2 9 3 3" xfId="18640" xr:uid="{00000000-0005-0000-0000-000059EE0000}"/>
    <cellStyle name="Comma 7 4 2 9 3 3 2" xfId="50023" xr:uid="{00000000-0005-0000-0000-00005AEE0000}"/>
    <cellStyle name="Comma 7 4 2 9 3 4" xfId="39583" xr:uid="{00000000-0005-0000-0000-00005BEE0000}"/>
    <cellStyle name="Comma 7 4 2 9 4" xfId="21159" xr:uid="{00000000-0005-0000-0000-00005CEE0000}"/>
    <cellStyle name="Comma 7 4 2 9 4 2" xfId="52542" xr:uid="{00000000-0005-0000-0000-00005DEE0000}"/>
    <cellStyle name="Comma 7 4 2 9 5" xfId="29041" xr:uid="{00000000-0005-0000-0000-00005EEE0000}"/>
    <cellStyle name="Comma 7 4 2 9 5 2" xfId="60423" xr:uid="{00000000-0005-0000-0000-00005FEE0000}"/>
    <cellStyle name="Comma 7 4 2 9 6" xfId="13383" xr:uid="{00000000-0005-0000-0000-000060EE0000}"/>
    <cellStyle name="Comma 7 4 2 9 6 2" xfId="44769" xr:uid="{00000000-0005-0000-0000-000061EE0000}"/>
    <cellStyle name="Comma 7 4 2 9 7" xfId="34321" xr:uid="{00000000-0005-0000-0000-000062EE0000}"/>
    <cellStyle name="Comma 7 4 3" xfId="2607" xr:uid="{00000000-0005-0000-0000-000063EE0000}"/>
    <cellStyle name="Comma 7 4 3 10" xfId="34322" xr:uid="{00000000-0005-0000-0000-000064EE0000}"/>
    <cellStyle name="Comma 7 4 3 2" xfId="2608" xr:uid="{00000000-0005-0000-0000-000065EE0000}"/>
    <cellStyle name="Comma 7 4 3 2 2" xfId="2609" xr:uid="{00000000-0005-0000-0000-000066EE0000}"/>
    <cellStyle name="Comma 7 4 3 2 2 2" xfId="5309" xr:uid="{00000000-0005-0000-0000-000067EE0000}"/>
    <cellStyle name="Comma 7 4 3 2 2 2 2" xfId="10670" xr:uid="{00000000-0005-0000-0000-000068EE0000}"/>
    <cellStyle name="Comma 7 4 3 2 2 2 2 2" xfId="23789" xr:uid="{00000000-0005-0000-0000-000069EE0000}"/>
    <cellStyle name="Comma 7 4 3 2 2 2 2 2 2" xfId="55172" xr:uid="{00000000-0005-0000-0000-00006AEE0000}"/>
    <cellStyle name="Comma 7 4 3 2 2 2 2 3" xfId="42218" xr:uid="{00000000-0005-0000-0000-00006BEE0000}"/>
    <cellStyle name="Comma 7 4 3 2 2 2 3" xfId="31671" xr:uid="{00000000-0005-0000-0000-00006CEE0000}"/>
    <cellStyle name="Comma 7 4 3 2 2 2 3 2" xfId="63053" xr:uid="{00000000-0005-0000-0000-00006DEE0000}"/>
    <cellStyle name="Comma 7 4 3 2 2 2 4" xfId="16014" xr:uid="{00000000-0005-0000-0000-00006EEE0000}"/>
    <cellStyle name="Comma 7 4 3 2 2 2 4 2" xfId="47399" xr:uid="{00000000-0005-0000-0000-00006FEE0000}"/>
    <cellStyle name="Comma 7 4 3 2 2 2 5" xfId="36954" xr:uid="{00000000-0005-0000-0000-000070EE0000}"/>
    <cellStyle name="Comma 7 4 3 2 2 3" xfId="8012" xr:uid="{00000000-0005-0000-0000-000071EE0000}"/>
    <cellStyle name="Comma 7 4 3 2 2 3 2" xfId="26416" xr:uid="{00000000-0005-0000-0000-000072EE0000}"/>
    <cellStyle name="Comma 7 4 3 2 2 3 2 2" xfId="57799" xr:uid="{00000000-0005-0000-0000-000073EE0000}"/>
    <cellStyle name="Comma 7 4 3 2 2 3 3" xfId="18643" xr:uid="{00000000-0005-0000-0000-000074EE0000}"/>
    <cellStyle name="Comma 7 4 3 2 2 3 3 2" xfId="50026" xr:uid="{00000000-0005-0000-0000-000075EE0000}"/>
    <cellStyle name="Comma 7 4 3 2 2 3 4" xfId="39586" xr:uid="{00000000-0005-0000-0000-000076EE0000}"/>
    <cellStyle name="Comma 7 4 3 2 2 4" xfId="21162" xr:uid="{00000000-0005-0000-0000-000077EE0000}"/>
    <cellStyle name="Comma 7 4 3 2 2 4 2" xfId="52545" xr:uid="{00000000-0005-0000-0000-000078EE0000}"/>
    <cellStyle name="Comma 7 4 3 2 2 5" xfId="29044" xr:uid="{00000000-0005-0000-0000-000079EE0000}"/>
    <cellStyle name="Comma 7 4 3 2 2 5 2" xfId="60426" xr:uid="{00000000-0005-0000-0000-00007AEE0000}"/>
    <cellStyle name="Comma 7 4 3 2 2 6" xfId="13386" xr:uid="{00000000-0005-0000-0000-00007BEE0000}"/>
    <cellStyle name="Comma 7 4 3 2 2 6 2" xfId="44772" xr:uid="{00000000-0005-0000-0000-00007CEE0000}"/>
    <cellStyle name="Comma 7 4 3 2 2 7" xfId="34324" xr:uid="{00000000-0005-0000-0000-00007DEE0000}"/>
    <cellStyle name="Comma 7 4 3 2 3" xfId="5308" xr:uid="{00000000-0005-0000-0000-00007EEE0000}"/>
    <cellStyle name="Comma 7 4 3 2 3 2" xfId="10669" xr:uid="{00000000-0005-0000-0000-00007FEE0000}"/>
    <cellStyle name="Comma 7 4 3 2 3 2 2" xfId="23788" xr:uid="{00000000-0005-0000-0000-000080EE0000}"/>
    <cellStyle name="Comma 7 4 3 2 3 2 2 2" xfId="55171" xr:uid="{00000000-0005-0000-0000-000081EE0000}"/>
    <cellStyle name="Comma 7 4 3 2 3 2 3" xfId="42217" xr:uid="{00000000-0005-0000-0000-000082EE0000}"/>
    <cellStyle name="Comma 7 4 3 2 3 3" xfId="31670" xr:uid="{00000000-0005-0000-0000-000083EE0000}"/>
    <cellStyle name="Comma 7 4 3 2 3 3 2" xfId="63052" xr:uid="{00000000-0005-0000-0000-000084EE0000}"/>
    <cellStyle name="Comma 7 4 3 2 3 4" xfId="16013" xr:uid="{00000000-0005-0000-0000-000085EE0000}"/>
    <cellStyle name="Comma 7 4 3 2 3 4 2" xfId="47398" xr:uid="{00000000-0005-0000-0000-000086EE0000}"/>
    <cellStyle name="Comma 7 4 3 2 3 5" xfId="36953" xr:uid="{00000000-0005-0000-0000-000087EE0000}"/>
    <cellStyle name="Comma 7 4 3 2 4" xfId="8011" xr:uid="{00000000-0005-0000-0000-000088EE0000}"/>
    <cellStyle name="Comma 7 4 3 2 4 2" xfId="26415" xr:uid="{00000000-0005-0000-0000-000089EE0000}"/>
    <cellStyle name="Comma 7 4 3 2 4 2 2" xfId="57798" xr:uid="{00000000-0005-0000-0000-00008AEE0000}"/>
    <cellStyle name="Comma 7 4 3 2 4 3" xfId="18642" xr:uid="{00000000-0005-0000-0000-00008BEE0000}"/>
    <cellStyle name="Comma 7 4 3 2 4 3 2" xfId="50025" xr:uid="{00000000-0005-0000-0000-00008CEE0000}"/>
    <cellStyle name="Comma 7 4 3 2 4 4" xfId="39585" xr:uid="{00000000-0005-0000-0000-00008DEE0000}"/>
    <cellStyle name="Comma 7 4 3 2 5" xfId="21161" xr:uid="{00000000-0005-0000-0000-00008EEE0000}"/>
    <cellStyle name="Comma 7 4 3 2 5 2" xfId="52544" xr:uid="{00000000-0005-0000-0000-00008FEE0000}"/>
    <cellStyle name="Comma 7 4 3 2 6" xfId="29043" xr:uid="{00000000-0005-0000-0000-000090EE0000}"/>
    <cellStyle name="Comma 7 4 3 2 6 2" xfId="60425" xr:uid="{00000000-0005-0000-0000-000091EE0000}"/>
    <cellStyle name="Comma 7 4 3 2 7" xfId="13385" xr:uid="{00000000-0005-0000-0000-000092EE0000}"/>
    <cellStyle name="Comma 7 4 3 2 7 2" xfId="44771" xr:uid="{00000000-0005-0000-0000-000093EE0000}"/>
    <cellStyle name="Comma 7 4 3 2 8" xfId="34323" xr:uid="{00000000-0005-0000-0000-000094EE0000}"/>
    <cellStyle name="Comma 7 4 3 3" xfId="2610" xr:uid="{00000000-0005-0000-0000-000095EE0000}"/>
    <cellStyle name="Comma 7 4 3 3 2" xfId="5310" xr:uid="{00000000-0005-0000-0000-000096EE0000}"/>
    <cellStyle name="Comma 7 4 3 3 2 2" xfId="10671" xr:uid="{00000000-0005-0000-0000-000097EE0000}"/>
    <cellStyle name="Comma 7 4 3 3 2 2 2" xfId="23790" xr:uid="{00000000-0005-0000-0000-000098EE0000}"/>
    <cellStyle name="Comma 7 4 3 3 2 2 2 2" xfId="55173" xr:uid="{00000000-0005-0000-0000-000099EE0000}"/>
    <cellStyle name="Comma 7 4 3 3 2 2 3" xfId="42219" xr:uid="{00000000-0005-0000-0000-00009AEE0000}"/>
    <cellStyle name="Comma 7 4 3 3 2 3" xfId="31672" xr:uid="{00000000-0005-0000-0000-00009BEE0000}"/>
    <cellStyle name="Comma 7 4 3 3 2 3 2" xfId="63054" xr:uid="{00000000-0005-0000-0000-00009CEE0000}"/>
    <cellStyle name="Comma 7 4 3 3 2 4" xfId="16015" xr:uid="{00000000-0005-0000-0000-00009DEE0000}"/>
    <cellStyle name="Comma 7 4 3 3 2 4 2" xfId="47400" xr:uid="{00000000-0005-0000-0000-00009EEE0000}"/>
    <cellStyle name="Comma 7 4 3 3 2 5" xfId="36955" xr:uid="{00000000-0005-0000-0000-00009FEE0000}"/>
    <cellStyle name="Comma 7 4 3 3 3" xfId="8013" xr:uid="{00000000-0005-0000-0000-0000A0EE0000}"/>
    <cellStyle name="Comma 7 4 3 3 3 2" xfId="26417" xr:uid="{00000000-0005-0000-0000-0000A1EE0000}"/>
    <cellStyle name="Comma 7 4 3 3 3 2 2" xfId="57800" xr:uid="{00000000-0005-0000-0000-0000A2EE0000}"/>
    <cellStyle name="Comma 7 4 3 3 3 3" xfId="18644" xr:uid="{00000000-0005-0000-0000-0000A3EE0000}"/>
    <cellStyle name="Comma 7 4 3 3 3 3 2" xfId="50027" xr:uid="{00000000-0005-0000-0000-0000A4EE0000}"/>
    <cellStyle name="Comma 7 4 3 3 3 4" xfId="39587" xr:uid="{00000000-0005-0000-0000-0000A5EE0000}"/>
    <cellStyle name="Comma 7 4 3 3 4" xfId="21163" xr:uid="{00000000-0005-0000-0000-0000A6EE0000}"/>
    <cellStyle name="Comma 7 4 3 3 4 2" xfId="52546" xr:uid="{00000000-0005-0000-0000-0000A7EE0000}"/>
    <cellStyle name="Comma 7 4 3 3 5" xfId="29045" xr:uid="{00000000-0005-0000-0000-0000A8EE0000}"/>
    <cellStyle name="Comma 7 4 3 3 5 2" xfId="60427" xr:uid="{00000000-0005-0000-0000-0000A9EE0000}"/>
    <cellStyle name="Comma 7 4 3 3 6" xfId="13387" xr:uid="{00000000-0005-0000-0000-0000AAEE0000}"/>
    <cellStyle name="Comma 7 4 3 3 6 2" xfId="44773" xr:uid="{00000000-0005-0000-0000-0000ABEE0000}"/>
    <cellStyle name="Comma 7 4 3 3 7" xfId="34325" xr:uid="{00000000-0005-0000-0000-0000ACEE0000}"/>
    <cellStyle name="Comma 7 4 3 4" xfId="2611" xr:uid="{00000000-0005-0000-0000-0000ADEE0000}"/>
    <cellStyle name="Comma 7 4 3 4 2" xfId="5311" xr:uid="{00000000-0005-0000-0000-0000AEEE0000}"/>
    <cellStyle name="Comma 7 4 3 4 2 2" xfId="10672" xr:uid="{00000000-0005-0000-0000-0000AFEE0000}"/>
    <cellStyle name="Comma 7 4 3 4 2 2 2" xfId="23791" xr:uid="{00000000-0005-0000-0000-0000B0EE0000}"/>
    <cellStyle name="Comma 7 4 3 4 2 2 2 2" xfId="55174" xr:uid="{00000000-0005-0000-0000-0000B1EE0000}"/>
    <cellStyle name="Comma 7 4 3 4 2 2 3" xfId="42220" xr:uid="{00000000-0005-0000-0000-0000B2EE0000}"/>
    <cellStyle name="Comma 7 4 3 4 2 3" xfId="31673" xr:uid="{00000000-0005-0000-0000-0000B3EE0000}"/>
    <cellStyle name="Comma 7 4 3 4 2 3 2" xfId="63055" xr:uid="{00000000-0005-0000-0000-0000B4EE0000}"/>
    <cellStyle name="Comma 7 4 3 4 2 4" xfId="16016" xr:uid="{00000000-0005-0000-0000-0000B5EE0000}"/>
    <cellStyle name="Comma 7 4 3 4 2 4 2" xfId="47401" xr:uid="{00000000-0005-0000-0000-0000B6EE0000}"/>
    <cellStyle name="Comma 7 4 3 4 2 5" xfId="36956" xr:uid="{00000000-0005-0000-0000-0000B7EE0000}"/>
    <cellStyle name="Comma 7 4 3 4 3" xfId="8014" xr:uid="{00000000-0005-0000-0000-0000B8EE0000}"/>
    <cellStyle name="Comma 7 4 3 4 3 2" xfId="26418" xr:uid="{00000000-0005-0000-0000-0000B9EE0000}"/>
    <cellStyle name="Comma 7 4 3 4 3 2 2" xfId="57801" xr:uid="{00000000-0005-0000-0000-0000BAEE0000}"/>
    <cellStyle name="Comma 7 4 3 4 3 3" xfId="18645" xr:uid="{00000000-0005-0000-0000-0000BBEE0000}"/>
    <cellStyle name="Comma 7 4 3 4 3 3 2" xfId="50028" xr:uid="{00000000-0005-0000-0000-0000BCEE0000}"/>
    <cellStyle name="Comma 7 4 3 4 3 4" xfId="39588" xr:uid="{00000000-0005-0000-0000-0000BDEE0000}"/>
    <cellStyle name="Comma 7 4 3 4 4" xfId="21164" xr:uid="{00000000-0005-0000-0000-0000BEEE0000}"/>
    <cellStyle name="Comma 7 4 3 4 4 2" xfId="52547" xr:uid="{00000000-0005-0000-0000-0000BFEE0000}"/>
    <cellStyle name="Comma 7 4 3 4 5" xfId="29046" xr:uid="{00000000-0005-0000-0000-0000C0EE0000}"/>
    <cellStyle name="Comma 7 4 3 4 5 2" xfId="60428" xr:uid="{00000000-0005-0000-0000-0000C1EE0000}"/>
    <cellStyle name="Comma 7 4 3 4 6" xfId="13388" xr:uid="{00000000-0005-0000-0000-0000C2EE0000}"/>
    <cellStyle name="Comma 7 4 3 4 6 2" xfId="44774" xr:uid="{00000000-0005-0000-0000-0000C3EE0000}"/>
    <cellStyle name="Comma 7 4 3 4 7" xfId="34326" xr:uid="{00000000-0005-0000-0000-0000C4EE0000}"/>
    <cellStyle name="Comma 7 4 3 5" xfId="5307" xr:uid="{00000000-0005-0000-0000-0000C5EE0000}"/>
    <cellStyle name="Comma 7 4 3 5 2" xfId="10668" xr:uid="{00000000-0005-0000-0000-0000C6EE0000}"/>
    <cellStyle name="Comma 7 4 3 5 2 2" xfId="23787" xr:uid="{00000000-0005-0000-0000-0000C7EE0000}"/>
    <cellStyle name="Comma 7 4 3 5 2 2 2" xfId="55170" xr:uid="{00000000-0005-0000-0000-0000C8EE0000}"/>
    <cellStyle name="Comma 7 4 3 5 2 3" xfId="42216" xr:uid="{00000000-0005-0000-0000-0000C9EE0000}"/>
    <cellStyle name="Comma 7 4 3 5 3" xfId="31669" xr:uid="{00000000-0005-0000-0000-0000CAEE0000}"/>
    <cellStyle name="Comma 7 4 3 5 3 2" xfId="63051" xr:uid="{00000000-0005-0000-0000-0000CBEE0000}"/>
    <cellStyle name="Comma 7 4 3 5 4" xfId="16012" xr:uid="{00000000-0005-0000-0000-0000CCEE0000}"/>
    <cellStyle name="Comma 7 4 3 5 4 2" xfId="47397" xr:uid="{00000000-0005-0000-0000-0000CDEE0000}"/>
    <cellStyle name="Comma 7 4 3 5 5" xfId="36952" xr:uid="{00000000-0005-0000-0000-0000CEEE0000}"/>
    <cellStyle name="Comma 7 4 3 6" xfId="8010" xr:uid="{00000000-0005-0000-0000-0000CFEE0000}"/>
    <cellStyle name="Comma 7 4 3 6 2" xfId="26414" xr:uid="{00000000-0005-0000-0000-0000D0EE0000}"/>
    <cellStyle name="Comma 7 4 3 6 2 2" xfId="57797" xr:uid="{00000000-0005-0000-0000-0000D1EE0000}"/>
    <cellStyle name="Comma 7 4 3 6 3" xfId="18641" xr:uid="{00000000-0005-0000-0000-0000D2EE0000}"/>
    <cellStyle name="Comma 7 4 3 6 3 2" xfId="50024" xr:uid="{00000000-0005-0000-0000-0000D3EE0000}"/>
    <cellStyle name="Comma 7 4 3 6 4" xfId="39584" xr:uid="{00000000-0005-0000-0000-0000D4EE0000}"/>
    <cellStyle name="Comma 7 4 3 7" xfId="21160" xr:uid="{00000000-0005-0000-0000-0000D5EE0000}"/>
    <cellStyle name="Comma 7 4 3 7 2" xfId="52543" xr:uid="{00000000-0005-0000-0000-0000D6EE0000}"/>
    <cellStyle name="Comma 7 4 3 8" xfId="29042" xr:uid="{00000000-0005-0000-0000-0000D7EE0000}"/>
    <cellStyle name="Comma 7 4 3 8 2" xfId="60424" xr:uid="{00000000-0005-0000-0000-0000D8EE0000}"/>
    <cellStyle name="Comma 7 4 3 9" xfId="13384" xr:uid="{00000000-0005-0000-0000-0000D9EE0000}"/>
    <cellStyle name="Comma 7 4 3 9 2" xfId="44770" xr:uid="{00000000-0005-0000-0000-0000DAEE0000}"/>
    <cellStyle name="Comma 7 4 4" xfId="2612" xr:uid="{00000000-0005-0000-0000-0000DBEE0000}"/>
    <cellStyle name="Comma 7 4 4 10" xfId="34327" xr:uid="{00000000-0005-0000-0000-0000DCEE0000}"/>
    <cellStyle name="Comma 7 4 4 2" xfId="2613" xr:uid="{00000000-0005-0000-0000-0000DDEE0000}"/>
    <cellStyle name="Comma 7 4 4 2 2" xfId="2614" xr:uid="{00000000-0005-0000-0000-0000DEEE0000}"/>
    <cellStyle name="Comma 7 4 4 2 2 2" xfId="5314" xr:uid="{00000000-0005-0000-0000-0000DFEE0000}"/>
    <cellStyle name="Comma 7 4 4 2 2 2 2" xfId="10675" xr:uid="{00000000-0005-0000-0000-0000E0EE0000}"/>
    <cellStyle name="Comma 7 4 4 2 2 2 2 2" xfId="23794" xr:uid="{00000000-0005-0000-0000-0000E1EE0000}"/>
    <cellStyle name="Comma 7 4 4 2 2 2 2 2 2" xfId="55177" xr:uid="{00000000-0005-0000-0000-0000E2EE0000}"/>
    <cellStyle name="Comma 7 4 4 2 2 2 2 3" xfId="42223" xr:uid="{00000000-0005-0000-0000-0000E3EE0000}"/>
    <cellStyle name="Comma 7 4 4 2 2 2 3" xfId="31676" xr:uid="{00000000-0005-0000-0000-0000E4EE0000}"/>
    <cellStyle name="Comma 7 4 4 2 2 2 3 2" xfId="63058" xr:uid="{00000000-0005-0000-0000-0000E5EE0000}"/>
    <cellStyle name="Comma 7 4 4 2 2 2 4" xfId="16019" xr:uid="{00000000-0005-0000-0000-0000E6EE0000}"/>
    <cellStyle name="Comma 7 4 4 2 2 2 4 2" xfId="47404" xr:uid="{00000000-0005-0000-0000-0000E7EE0000}"/>
    <cellStyle name="Comma 7 4 4 2 2 2 5" xfId="36959" xr:uid="{00000000-0005-0000-0000-0000E8EE0000}"/>
    <cellStyle name="Comma 7 4 4 2 2 3" xfId="8017" xr:uid="{00000000-0005-0000-0000-0000E9EE0000}"/>
    <cellStyle name="Comma 7 4 4 2 2 3 2" xfId="26421" xr:uid="{00000000-0005-0000-0000-0000EAEE0000}"/>
    <cellStyle name="Comma 7 4 4 2 2 3 2 2" xfId="57804" xr:uid="{00000000-0005-0000-0000-0000EBEE0000}"/>
    <cellStyle name="Comma 7 4 4 2 2 3 3" xfId="18648" xr:uid="{00000000-0005-0000-0000-0000ECEE0000}"/>
    <cellStyle name="Comma 7 4 4 2 2 3 3 2" xfId="50031" xr:uid="{00000000-0005-0000-0000-0000EDEE0000}"/>
    <cellStyle name="Comma 7 4 4 2 2 3 4" xfId="39591" xr:uid="{00000000-0005-0000-0000-0000EEEE0000}"/>
    <cellStyle name="Comma 7 4 4 2 2 4" xfId="21167" xr:uid="{00000000-0005-0000-0000-0000EFEE0000}"/>
    <cellStyle name="Comma 7 4 4 2 2 4 2" xfId="52550" xr:uid="{00000000-0005-0000-0000-0000F0EE0000}"/>
    <cellStyle name="Comma 7 4 4 2 2 5" xfId="29049" xr:uid="{00000000-0005-0000-0000-0000F1EE0000}"/>
    <cellStyle name="Comma 7 4 4 2 2 5 2" xfId="60431" xr:uid="{00000000-0005-0000-0000-0000F2EE0000}"/>
    <cellStyle name="Comma 7 4 4 2 2 6" xfId="13391" xr:uid="{00000000-0005-0000-0000-0000F3EE0000}"/>
    <cellStyle name="Comma 7 4 4 2 2 6 2" xfId="44777" xr:uid="{00000000-0005-0000-0000-0000F4EE0000}"/>
    <cellStyle name="Comma 7 4 4 2 2 7" xfId="34329" xr:uid="{00000000-0005-0000-0000-0000F5EE0000}"/>
    <cellStyle name="Comma 7 4 4 2 3" xfId="5313" xr:uid="{00000000-0005-0000-0000-0000F6EE0000}"/>
    <cellStyle name="Comma 7 4 4 2 3 2" xfId="10674" xr:uid="{00000000-0005-0000-0000-0000F7EE0000}"/>
    <cellStyle name="Comma 7 4 4 2 3 2 2" xfId="23793" xr:uid="{00000000-0005-0000-0000-0000F8EE0000}"/>
    <cellStyle name="Comma 7 4 4 2 3 2 2 2" xfId="55176" xr:uid="{00000000-0005-0000-0000-0000F9EE0000}"/>
    <cellStyle name="Comma 7 4 4 2 3 2 3" xfId="42222" xr:uid="{00000000-0005-0000-0000-0000FAEE0000}"/>
    <cellStyle name="Comma 7 4 4 2 3 3" xfId="31675" xr:uid="{00000000-0005-0000-0000-0000FBEE0000}"/>
    <cellStyle name="Comma 7 4 4 2 3 3 2" xfId="63057" xr:uid="{00000000-0005-0000-0000-0000FCEE0000}"/>
    <cellStyle name="Comma 7 4 4 2 3 4" xfId="16018" xr:uid="{00000000-0005-0000-0000-0000FDEE0000}"/>
    <cellStyle name="Comma 7 4 4 2 3 4 2" xfId="47403" xr:uid="{00000000-0005-0000-0000-0000FEEE0000}"/>
    <cellStyle name="Comma 7 4 4 2 3 5" xfId="36958" xr:uid="{00000000-0005-0000-0000-0000FFEE0000}"/>
    <cellStyle name="Comma 7 4 4 2 4" xfId="8016" xr:uid="{00000000-0005-0000-0000-000000EF0000}"/>
    <cellStyle name="Comma 7 4 4 2 4 2" xfId="26420" xr:uid="{00000000-0005-0000-0000-000001EF0000}"/>
    <cellStyle name="Comma 7 4 4 2 4 2 2" xfId="57803" xr:uid="{00000000-0005-0000-0000-000002EF0000}"/>
    <cellStyle name="Comma 7 4 4 2 4 3" xfId="18647" xr:uid="{00000000-0005-0000-0000-000003EF0000}"/>
    <cellStyle name="Comma 7 4 4 2 4 3 2" xfId="50030" xr:uid="{00000000-0005-0000-0000-000004EF0000}"/>
    <cellStyle name="Comma 7 4 4 2 4 4" xfId="39590" xr:uid="{00000000-0005-0000-0000-000005EF0000}"/>
    <cellStyle name="Comma 7 4 4 2 5" xfId="21166" xr:uid="{00000000-0005-0000-0000-000006EF0000}"/>
    <cellStyle name="Comma 7 4 4 2 5 2" xfId="52549" xr:uid="{00000000-0005-0000-0000-000007EF0000}"/>
    <cellStyle name="Comma 7 4 4 2 6" xfId="29048" xr:uid="{00000000-0005-0000-0000-000008EF0000}"/>
    <cellStyle name="Comma 7 4 4 2 6 2" xfId="60430" xr:uid="{00000000-0005-0000-0000-000009EF0000}"/>
    <cellStyle name="Comma 7 4 4 2 7" xfId="13390" xr:uid="{00000000-0005-0000-0000-00000AEF0000}"/>
    <cellStyle name="Comma 7 4 4 2 7 2" xfId="44776" xr:uid="{00000000-0005-0000-0000-00000BEF0000}"/>
    <cellStyle name="Comma 7 4 4 2 8" xfId="34328" xr:uid="{00000000-0005-0000-0000-00000CEF0000}"/>
    <cellStyle name="Comma 7 4 4 3" xfId="2615" xr:uid="{00000000-0005-0000-0000-00000DEF0000}"/>
    <cellStyle name="Comma 7 4 4 3 2" xfId="5315" xr:uid="{00000000-0005-0000-0000-00000EEF0000}"/>
    <cellStyle name="Comma 7 4 4 3 2 2" xfId="10676" xr:uid="{00000000-0005-0000-0000-00000FEF0000}"/>
    <cellStyle name="Comma 7 4 4 3 2 2 2" xfId="23795" xr:uid="{00000000-0005-0000-0000-000010EF0000}"/>
    <cellStyle name="Comma 7 4 4 3 2 2 2 2" xfId="55178" xr:uid="{00000000-0005-0000-0000-000011EF0000}"/>
    <cellStyle name="Comma 7 4 4 3 2 2 3" xfId="42224" xr:uid="{00000000-0005-0000-0000-000012EF0000}"/>
    <cellStyle name="Comma 7 4 4 3 2 3" xfId="31677" xr:uid="{00000000-0005-0000-0000-000013EF0000}"/>
    <cellStyle name="Comma 7 4 4 3 2 3 2" xfId="63059" xr:uid="{00000000-0005-0000-0000-000014EF0000}"/>
    <cellStyle name="Comma 7 4 4 3 2 4" xfId="16020" xr:uid="{00000000-0005-0000-0000-000015EF0000}"/>
    <cellStyle name="Comma 7 4 4 3 2 4 2" xfId="47405" xr:uid="{00000000-0005-0000-0000-000016EF0000}"/>
    <cellStyle name="Comma 7 4 4 3 2 5" xfId="36960" xr:uid="{00000000-0005-0000-0000-000017EF0000}"/>
    <cellStyle name="Comma 7 4 4 3 3" xfId="8018" xr:uid="{00000000-0005-0000-0000-000018EF0000}"/>
    <cellStyle name="Comma 7 4 4 3 3 2" xfId="26422" xr:uid="{00000000-0005-0000-0000-000019EF0000}"/>
    <cellStyle name="Comma 7 4 4 3 3 2 2" xfId="57805" xr:uid="{00000000-0005-0000-0000-00001AEF0000}"/>
    <cellStyle name="Comma 7 4 4 3 3 3" xfId="18649" xr:uid="{00000000-0005-0000-0000-00001BEF0000}"/>
    <cellStyle name="Comma 7 4 4 3 3 3 2" xfId="50032" xr:uid="{00000000-0005-0000-0000-00001CEF0000}"/>
    <cellStyle name="Comma 7 4 4 3 3 4" xfId="39592" xr:uid="{00000000-0005-0000-0000-00001DEF0000}"/>
    <cellStyle name="Comma 7 4 4 3 4" xfId="21168" xr:uid="{00000000-0005-0000-0000-00001EEF0000}"/>
    <cellStyle name="Comma 7 4 4 3 4 2" xfId="52551" xr:uid="{00000000-0005-0000-0000-00001FEF0000}"/>
    <cellStyle name="Comma 7 4 4 3 5" xfId="29050" xr:uid="{00000000-0005-0000-0000-000020EF0000}"/>
    <cellStyle name="Comma 7 4 4 3 5 2" xfId="60432" xr:uid="{00000000-0005-0000-0000-000021EF0000}"/>
    <cellStyle name="Comma 7 4 4 3 6" xfId="13392" xr:uid="{00000000-0005-0000-0000-000022EF0000}"/>
    <cellStyle name="Comma 7 4 4 3 6 2" xfId="44778" xr:uid="{00000000-0005-0000-0000-000023EF0000}"/>
    <cellStyle name="Comma 7 4 4 3 7" xfId="34330" xr:uid="{00000000-0005-0000-0000-000024EF0000}"/>
    <cellStyle name="Comma 7 4 4 4" xfId="2616" xr:uid="{00000000-0005-0000-0000-000025EF0000}"/>
    <cellStyle name="Comma 7 4 4 4 2" xfId="5316" xr:uid="{00000000-0005-0000-0000-000026EF0000}"/>
    <cellStyle name="Comma 7 4 4 4 2 2" xfId="10677" xr:uid="{00000000-0005-0000-0000-000027EF0000}"/>
    <cellStyle name="Comma 7 4 4 4 2 2 2" xfId="23796" xr:uid="{00000000-0005-0000-0000-000028EF0000}"/>
    <cellStyle name="Comma 7 4 4 4 2 2 2 2" xfId="55179" xr:uid="{00000000-0005-0000-0000-000029EF0000}"/>
    <cellStyle name="Comma 7 4 4 4 2 2 3" xfId="42225" xr:uid="{00000000-0005-0000-0000-00002AEF0000}"/>
    <cellStyle name="Comma 7 4 4 4 2 3" xfId="31678" xr:uid="{00000000-0005-0000-0000-00002BEF0000}"/>
    <cellStyle name="Comma 7 4 4 4 2 3 2" xfId="63060" xr:uid="{00000000-0005-0000-0000-00002CEF0000}"/>
    <cellStyle name="Comma 7 4 4 4 2 4" xfId="16021" xr:uid="{00000000-0005-0000-0000-00002DEF0000}"/>
    <cellStyle name="Comma 7 4 4 4 2 4 2" xfId="47406" xr:uid="{00000000-0005-0000-0000-00002EEF0000}"/>
    <cellStyle name="Comma 7 4 4 4 2 5" xfId="36961" xr:uid="{00000000-0005-0000-0000-00002FEF0000}"/>
    <cellStyle name="Comma 7 4 4 4 3" xfId="8019" xr:uid="{00000000-0005-0000-0000-000030EF0000}"/>
    <cellStyle name="Comma 7 4 4 4 3 2" xfId="26423" xr:uid="{00000000-0005-0000-0000-000031EF0000}"/>
    <cellStyle name="Comma 7 4 4 4 3 2 2" xfId="57806" xr:uid="{00000000-0005-0000-0000-000032EF0000}"/>
    <cellStyle name="Comma 7 4 4 4 3 3" xfId="18650" xr:uid="{00000000-0005-0000-0000-000033EF0000}"/>
    <cellStyle name="Comma 7 4 4 4 3 3 2" xfId="50033" xr:uid="{00000000-0005-0000-0000-000034EF0000}"/>
    <cellStyle name="Comma 7 4 4 4 3 4" xfId="39593" xr:uid="{00000000-0005-0000-0000-000035EF0000}"/>
    <cellStyle name="Comma 7 4 4 4 4" xfId="21169" xr:uid="{00000000-0005-0000-0000-000036EF0000}"/>
    <cellStyle name="Comma 7 4 4 4 4 2" xfId="52552" xr:uid="{00000000-0005-0000-0000-000037EF0000}"/>
    <cellStyle name="Comma 7 4 4 4 5" xfId="29051" xr:uid="{00000000-0005-0000-0000-000038EF0000}"/>
    <cellStyle name="Comma 7 4 4 4 5 2" xfId="60433" xr:uid="{00000000-0005-0000-0000-000039EF0000}"/>
    <cellStyle name="Comma 7 4 4 4 6" xfId="13393" xr:uid="{00000000-0005-0000-0000-00003AEF0000}"/>
    <cellStyle name="Comma 7 4 4 4 6 2" xfId="44779" xr:uid="{00000000-0005-0000-0000-00003BEF0000}"/>
    <cellStyle name="Comma 7 4 4 4 7" xfId="34331" xr:uid="{00000000-0005-0000-0000-00003CEF0000}"/>
    <cellStyle name="Comma 7 4 4 5" xfId="5312" xr:uid="{00000000-0005-0000-0000-00003DEF0000}"/>
    <cellStyle name="Comma 7 4 4 5 2" xfId="10673" xr:uid="{00000000-0005-0000-0000-00003EEF0000}"/>
    <cellStyle name="Comma 7 4 4 5 2 2" xfId="23792" xr:uid="{00000000-0005-0000-0000-00003FEF0000}"/>
    <cellStyle name="Comma 7 4 4 5 2 2 2" xfId="55175" xr:uid="{00000000-0005-0000-0000-000040EF0000}"/>
    <cellStyle name="Comma 7 4 4 5 2 3" xfId="42221" xr:uid="{00000000-0005-0000-0000-000041EF0000}"/>
    <cellStyle name="Comma 7 4 4 5 3" xfId="31674" xr:uid="{00000000-0005-0000-0000-000042EF0000}"/>
    <cellStyle name="Comma 7 4 4 5 3 2" xfId="63056" xr:uid="{00000000-0005-0000-0000-000043EF0000}"/>
    <cellStyle name="Comma 7 4 4 5 4" xfId="16017" xr:uid="{00000000-0005-0000-0000-000044EF0000}"/>
    <cellStyle name="Comma 7 4 4 5 4 2" xfId="47402" xr:uid="{00000000-0005-0000-0000-000045EF0000}"/>
    <cellStyle name="Comma 7 4 4 5 5" xfId="36957" xr:uid="{00000000-0005-0000-0000-000046EF0000}"/>
    <cellStyle name="Comma 7 4 4 6" xfId="8015" xr:uid="{00000000-0005-0000-0000-000047EF0000}"/>
    <cellStyle name="Comma 7 4 4 6 2" xfId="26419" xr:uid="{00000000-0005-0000-0000-000048EF0000}"/>
    <cellStyle name="Comma 7 4 4 6 2 2" xfId="57802" xr:uid="{00000000-0005-0000-0000-000049EF0000}"/>
    <cellStyle name="Comma 7 4 4 6 3" xfId="18646" xr:uid="{00000000-0005-0000-0000-00004AEF0000}"/>
    <cellStyle name="Comma 7 4 4 6 3 2" xfId="50029" xr:uid="{00000000-0005-0000-0000-00004BEF0000}"/>
    <cellStyle name="Comma 7 4 4 6 4" xfId="39589" xr:uid="{00000000-0005-0000-0000-00004CEF0000}"/>
    <cellStyle name="Comma 7 4 4 7" xfId="21165" xr:uid="{00000000-0005-0000-0000-00004DEF0000}"/>
    <cellStyle name="Comma 7 4 4 7 2" xfId="52548" xr:uid="{00000000-0005-0000-0000-00004EEF0000}"/>
    <cellStyle name="Comma 7 4 4 8" xfId="29047" xr:uid="{00000000-0005-0000-0000-00004FEF0000}"/>
    <cellStyle name="Comma 7 4 4 8 2" xfId="60429" xr:uid="{00000000-0005-0000-0000-000050EF0000}"/>
    <cellStyle name="Comma 7 4 4 9" xfId="13389" xr:uid="{00000000-0005-0000-0000-000051EF0000}"/>
    <cellStyle name="Comma 7 4 4 9 2" xfId="44775" xr:uid="{00000000-0005-0000-0000-000052EF0000}"/>
    <cellStyle name="Comma 7 4 5" xfId="2617" xr:uid="{00000000-0005-0000-0000-000053EF0000}"/>
    <cellStyle name="Comma 7 4 5 10" xfId="34332" xr:uid="{00000000-0005-0000-0000-000054EF0000}"/>
    <cellStyle name="Comma 7 4 5 2" xfId="2618" xr:uid="{00000000-0005-0000-0000-000055EF0000}"/>
    <cellStyle name="Comma 7 4 5 2 2" xfId="2619" xr:uid="{00000000-0005-0000-0000-000056EF0000}"/>
    <cellStyle name="Comma 7 4 5 2 2 2" xfId="5319" xr:uid="{00000000-0005-0000-0000-000057EF0000}"/>
    <cellStyle name="Comma 7 4 5 2 2 2 2" xfId="10680" xr:uid="{00000000-0005-0000-0000-000058EF0000}"/>
    <cellStyle name="Comma 7 4 5 2 2 2 2 2" xfId="23799" xr:uid="{00000000-0005-0000-0000-000059EF0000}"/>
    <cellStyle name="Comma 7 4 5 2 2 2 2 2 2" xfId="55182" xr:uid="{00000000-0005-0000-0000-00005AEF0000}"/>
    <cellStyle name="Comma 7 4 5 2 2 2 2 3" xfId="42228" xr:uid="{00000000-0005-0000-0000-00005BEF0000}"/>
    <cellStyle name="Comma 7 4 5 2 2 2 3" xfId="31681" xr:uid="{00000000-0005-0000-0000-00005CEF0000}"/>
    <cellStyle name="Comma 7 4 5 2 2 2 3 2" xfId="63063" xr:uid="{00000000-0005-0000-0000-00005DEF0000}"/>
    <cellStyle name="Comma 7 4 5 2 2 2 4" xfId="16024" xr:uid="{00000000-0005-0000-0000-00005EEF0000}"/>
    <cellStyle name="Comma 7 4 5 2 2 2 4 2" xfId="47409" xr:uid="{00000000-0005-0000-0000-00005FEF0000}"/>
    <cellStyle name="Comma 7 4 5 2 2 2 5" xfId="36964" xr:uid="{00000000-0005-0000-0000-000060EF0000}"/>
    <cellStyle name="Comma 7 4 5 2 2 3" xfId="8022" xr:uid="{00000000-0005-0000-0000-000061EF0000}"/>
    <cellStyle name="Comma 7 4 5 2 2 3 2" xfId="26426" xr:uid="{00000000-0005-0000-0000-000062EF0000}"/>
    <cellStyle name="Comma 7 4 5 2 2 3 2 2" xfId="57809" xr:uid="{00000000-0005-0000-0000-000063EF0000}"/>
    <cellStyle name="Comma 7 4 5 2 2 3 3" xfId="18653" xr:uid="{00000000-0005-0000-0000-000064EF0000}"/>
    <cellStyle name="Comma 7 4 5 2 2 3 3 2" xfId="50036" xr:uid="{00000000-0005-0000-0000-000065EF0000}"/>
    <cellStyle name="Comma 7 4 5 2 2 3 4" xfId="39596" xr:uid="{00000000-0005-0000-0000-000066EF0000}"/>
    <cellStyle name="Comma 7 4 5 2 2 4" xfId="21172" xr:uid="{00000000-0005-0000-0000-000067EF0000}"/>
    <cellStyle name="Comma 7 4 5 2 2 4 2" xfId="52555" xr:uid="{00000000-0005-0000-0000-000068EF0000}"/>
    <cellStyle name="Comma 7 4 5 2 2 5" xfId="29054" xr:uid="{00000000-0005-0000-0000-000069EF0000}"/>
    <cellStyle name="Comma 7 4 5 2 2 5 2" xfId="60436" xr:uid="{00000000-0005-0000-0000-00006AEF0000}"/>
    <cellStyle name="Comma 7 4 5 2 2 6" xfId="13396" xr:uid="{00000000-0005-0000-0000-00006BEF0000}"/>
    <cellStyle name="Comma 7 4 5 2 2 6 2" xfId="44782" xr:uid="{00000000-0005-0000-0000-00006CEF0000}"/>
    <cellStyle name="Comma 7 4 5 2 2 7" xfId="34334" xr:uid="{00000000-0005-0000-0000-00006DEF0000}"/>
    <cellStyle name="Comma 7 4 5 2 3" xfId="5318" xr:uid="{00000000-0005-0000-0000-00006EEF0000}"/>
    <cellStyle name="Comma 7 4 5 2 3 2" xfId="10679" xr:uid="{00000000-0005-0000-0000-00006FEF0000}"/>
    <cellStyle name="Comma 7 4 5 2 3 2 2" xfId="23798" xr:uid="{00000000-0005-0000-0000-000070EF0000}"/>
    <cellStyle name="Comma 7 4 5 2 3 2 2 2" xfId="55181" xr:uid="{00000000-0005-0000-0000-000071EF0000}"/>
    <cellStyle name="Comma 7 4 5 2 3 2 3" xfId="42227" xr:uid="{00000000-0005-0000-0000-000072EF0000}"/>
    <cellStyle name="Comma 7 4 5 2 3 3" xfId="31680" xr:uid="{00000000-0005-0000-0000-000073EF0000}"/>
    <cellStyle name="Comma 7 4 5 2 3 3 2" xfId="63062" xr:uid="{00000000-0005-0000-0000-000074EF0000}"/>
    <cellStyle name="Comma 7 4 5 2 3 4" xfId="16023" xr:uid="{00000000-0005-0000-0000-000075EF0000}"/>
    <cellStyle name="Comma 7 4 5 2 3 4 2" xfId="47408" xr:uid="{00000000-0005-0000-0000-000076EF0000}"/>
    <cellStyle name="Comma 7 4 5 2 3 5" xfId="36963" xr:uid="{00000000-0005-0000-0000-000077EF0000}"/>
    <cellStyle name="Comma 7 4 5 2 4" xfId="8021" xr:uid="{00000000-0005-0000-0000-000078EF0000}"/>
    <cellStyle name="Comma 7 4 5 2 4 2" xfId="26425" xr:uid="{00000000-0005-0000-0000-000079EF0000}"/>
    <cellStyle name="Comma 7 4 5 2 4 2 2" xfId="57808" xr:uid="{00000000-0005-0000-0000-00007AEF0000}"/>
    <cellStyle name="Comma 7 4 5 2 4 3" xfId="18652" xr:uid="{00000000-0005-0000-0000-00007BEF0000}"/>
    <cellStyle name="Comma 7 4 5 2 4 3 2" xfId="50035" xr:uid="{00000000-0005-0000-0000-00007CEF0000}"/>
    <cellStyle name="Comma 7 4 5 2 4 4" xfId="39595" xr:uid="{00000000-0005-0000-0000-00007DEF0000}"/>
    <cellStyle name="Comma 7 4 5 2 5" xfId="21171" xr:uid="{00000000-0005-0000-0000-00007EEF0000}"/>
    <cellStyle name="Comma 7 4 5 2 5 2" xfId="52554" xr:uid="{00000000-0005-0000-0000-00007FEF0000}"/>
    <cellStyle name="Comma 7 4 5 2 6" xfId="29053" xr:uid="{00000000-0005-0000-0000-000080EF0000}"/>
    <cellStyle name="Comma 7 4 5 2 6 2" xfId="60435" xr:uid="{00000000-0005-0000-0000-000081EF0000}"/>
    <cellStyle name="Comma 7 4 5 2 7" xfId="13395" xr:uid="{00000000-0005-0000-0000-000082EF0000}"/>
    <cellStyle name="Comma 7 4 5 2 7 2" xfId="44781" xr:uid="{00000000-0005-0000-0000-000083EF0000}"/>
    <cellStyle name="Comma 7 4 5 2 8" xfId="34333" xr:uid="{00000000-0005-0000-0000-000084EF0000}"/>
    <cellStyle name="Comma 7 4 5 3" xfId="2620" xr:uid="{00000000-0005-0000-0000-000085EF0000}"/>
    <cellStyle name="Comma 7 4 5 3 2" xfId="5320" xr:uid="{00000000-0005-0000-0000-000086EF0000}"/>
    <cellStyle name="Comma 7 4 5 3 2 2" xfId="10681" xr:uid="{00000000-0005-0000-0000-000087EF0000}"/>
    <cellStyle name="Comma 7 4 5 3 2 2 2" xfId="23800" xr:uid="{00000000-0005-0000-0000-000088EF0000}"/>
    <cellStyle name="Comma 7 4 5 3 2 2 2 2" xfId="55183" xr:uid="{00000000-0005-0000-0000-000089EF0000}"/>
    <cellStyle name="Comma 7 4 5 3 2 2 3" xfId="42229" xr:uid="{00000000-0005-0000-0000-00008AEF0000}"/>
    <cellStyle name="Comma 7 4 5 3 2 3" xfId="31682" xr:uid="{00000000-0005-0000-0000-00008BEF0000}"/>
    <cellStyle name="Comma 7 4 5 3 2 3 2" xfId="63064" xr:uid="{00000000-0005-0000-0000-00008CEF0000}"/>
    <cellStyle name="Comma 7 4 5 3 2 4" xfId="16025" xr:uid="{00000000-0005-0000-0000-00008DEF0000}"/>
    <cellStyle name="Comma 7 4 5 3 2 4 2" xfId="47410" xr:uid="{00000000-0005-0000-0000-00008EEF0000}"/>
    <cellStyle name="Comma 7 4 5 3 2 5" xfId="36965" xr:uid="{00000000-0005-0000-0000-00008FEF0000}"/>
    <cellStyle name="Comma 7 4 5 3 3" xfId="8023" xr:uid="{00000000-0005-0000-0000-000090EF0000}"/>
    <cellStyle name="Comma 7 4 5 3 3 2" xfId="26427" xr:uid="{00000000-0005-0000-0000-000091EF0000}"/>
    <cellStyle name="Comma 7 4 5 3 3 2 2" xfId="57810" xr:uid="{00000000-0005-0000-0000-000092EF0000}"/>
    <cellStyle name="Comma 7 4 5 3 3 3" xfId="18654" xr:uid="{00000000-0005-0000-0000-000093EF0000}"/>
    <cellStyle name="Comma 7 4 5 3 3 3 2" xfId="50037" xr:uid="{00000000-0005-0000-0000-000094EF0000}"/>
    <cellStyle name="Comma 7 4 5 3 3 4" xfId="39597" xr:uid="{00000000-0005-0000-0000-000095EF0000}"/>
    <cellStyle name="Comma 7 4 5 3 4" xfId="21173" xr:uid="{00000000-0005-0000-0000-000096EF0000}"/>
    <cellStyle name="Comma 7 4 5 3 4 2" xfId="52556" xr:uid="{00000000-0005-0000-0000-000097EF0000}"/>
    <cellStyle name="Comma 7 4 5 3 5" xfId="29055" xr:uid="{00000000-0005-0000-0000-000098EF0000}"/>
    <cellStyle name="Comma 7 4 5 3 5 2" xfId="60437" xr:uid="{00000000-0005-0000-0000-000099EF0000}"/>
    <cellStyle name="Comma 7 4 5 3 6" xfId="13397" xr:uid="{00000000-0005-0000-0000-00009AEF0000}"/>
    <cellStyle name="Comma 7 4 5 3 6 2" xfId="44783" xr:uid="{00000000-0005-0000-0000-00009BEF0000}"/>
    <cellStyle name="Comma 7 4 5 3 7" xfId="34335" xr:uid="{00000000-0005-0000-0000-00009CEF0000}"/>
    <cellStyle name="Comma 7 4 5 4" xfId="2621" xr:uid="{00000000-0005-0000-0000-00009DEF0000}"/>
    <cellStyle name="Comma 7 4 5 4 2" xfId="5321" xr:uid="{00000000-0005-0000-0000-00009EEF0000}"/>
    <cellStyle name="Comma 7 4 5 4 2 2" xfId="10682" xr:uid="{00000000-0005-0000-0000-00009FEF0000}"/>
    <cellStyle name="Comma 7 4 5 4 2 2 2" xfId="23801" xr:uid="{00000000-0005-0000-0000-0000A0EF0000}"/>
    <cellStyle name="Comma 7 4 5 4 2 2 2 2" xfId="55184" xr:uid="{00000000-0005-0000-0000-0000A1EF0000}"/>
    <cellStyle name="Comma 7 4 5 4 2 2 3" xfId="42230" xr:uid="{00000000-0005-0000-0000-0000A2EF0000}"/>
    <cellStyle name="Comma 7 4 5 4 2 3" xfId="31683" xr:uid="{00000000-0005-0000-0000-0000A3EF0000}"/>
    <cellStyle name="Comma 7 4 5 4 2 3 2" xfId="63065" xr:uid="{00000000-0005-0000-0000-0000A4EF0000}"/>
    <cellStyle name="Comma 7 4 5 4 2 4" xfId="16026" xr:uid="{00000000-0005-0000-0000-0000A5EF0000}"/>
    <cellStyle name="Comma 7 4 5 4 2 4 2" xfId="47411" xr:uid="{00000000-0005-0000-0000-0000A6EF0000}"/>
    <cellStyle name="Comma 7 4 5 4 2 5" xfId="36966" xr:uid="{00000000-0005-0000-0000-0000A7EF0000}"/>
    <cellStyle name="Comma 7 4 5 4 3" xfId="8024" xr:uid="{00000000-0005-0000-0000-0000A8EF0000}"/>
    <cellStyle name="Comma 7 4 5 4 3 2" xfId="26428" xr:uid="{00000000-0005-0000-0000-0000A9EF0000}"/>
    <cellStyle name="Comma 7 4 5 4 3 2 2" xfId="57811" xr:uid="{00000000-0005-0000-0000-0000AAEF0000}"/>
    <cellStyle name="Comma 7 4 5 4 3 3" xfId="18655" xr:uid="{00000000-0005-0000-0000-0000ABEF0000}"/>
    <cellStyle name="Comma 7 4 5 4 3 3 2" xfId="50038" xr:uid="{00000000-0005-0000-0000-0000ACEF0000}"/>
    <cellStyle name="Comma 7 4 5 4 3 4" xfId="39598" xr:uid="{00000000-0005-0000-0000-0000ADEF0000}"/>
    <cellStyle name="Comma 7 4 5 4 4" xfId="21174" xr:uid="{00000000-0005-0000-0000-0000AEEF0000}"/>
    <cellStyle name="Comma 7 4 5 4 4 2" xfId="52557" xr:uid="{00000000-0005-0000-0000-0000AFEF0000}"/>
    <cellStyle name="Comma 7 4 5 4 5" xfId="29056" xr:uid="{00000000-0005-0000-0000-0000B0EF0000}"/>
    <cellStyle name="Comma 7 4 5 4 5 2" xfId="60438" xr:uid="{00000000-0005-0000-0000-0000B1EF0000}"/>
    <cellStyle name="Comma 7 4 5 4 6" xfId="13398" xr:uid="{00000000-0005-0000-0000-0000B2EF0000}"/>
    <cellStyle name="Comma 7 4 5 4 6 2" xfId="44784" xr:uid="{00000000-0005-0000-0000-0000B3EF0000}"/>
    <cellStyle name="Comma 7 4 5 4 7" xfId="34336" xr:uid="{00000000-0005-0000-0000-0000B4EF0000}"/>
    <cellStyle name="Comma 7 4 5 5" xfId="5317" xr:uid="{00000000-0005-0000-0000-0000B5EF0000}"/>
    <cellStyle name="Comma 7 4 5 5 2" xfId="10678" xr:uid="{00000000-0005-0000-0000-0000B6EF0000}"/>
    <cellStyle name="Comma 7 4 5 5 2 2" xfId="23797" xr:uid="{00000000-0005-0000-0000-0000B7EF0000}"/>
    <cellStyle name="Comma 7 4 5 5 2 2 2" xfId="55180" xr:uid="{00000000-0005-0000-0000-0000B8EF0000}"/>
    <cellStyle name="Comma 7 4 5 5 2 3" xfId="42226" xr:uid="{00000000-0005-0000-0000-0000B9EF0000}"/>
    <cellStyle name="Comma 7 4 5 5 3" xfId="31679" xr:uid="{00000000-0005-0000-0000-0000BAEF0000}"/>
    <cellStyle name="Comma 7 4 5 5 3 2" xfId="63061" xr:uid="{00000000-0005-0000-0000-0000BBEF0000}"/>
    <cellStyle name="Comma 7 4 5 5 4" xfId="16022" xr:uid="{00000000-0005-0000-0000-0000BCEF0000}"/>
    <cellStyle name="Comma 7 4 5 5 4 2" xfId="47407" xr:uid="{00000000-0005-0000-0000-0000BDEF0000}"/>
    <cellStyle name="Comma 7 4 5 5 5" xfId="36962" xr:uid="{00000000-0005-0000-0000-0000BEEF0000}"/>
    <cellStyle name="Comma 7 4 5 6" xfId="8020" xr:uid="{00000000-0005-0000-0000-0000BFEF0000}"/>
    <cellStyle name="Comma 7 4 5 6 2" xfId="26424" xr:uid="{00000000-0005-0000-0000-0000C0EF0000}"/>
    <cellStyle name="Comma 7 4 5 6 2 2" xfId="57807" xr:uid="{00000000-0005-0000-0000-0000C1EF0000}"/>
    <cellStyle name="Comma 7 4 5 6 3" xfId="18651" xr:uid="{00000000-0005-0000-0000-0000C2EF0000}"/>
    <cellStyle name="Comma 7 4 5 6 3 2" xfId="50034" xr:uid="{00000000-0005-0000-0000-0000C3EF0000}"/>
    <cellStyle name="Comma 7 4 5 6 4" xfId="39594" xr:uid="{00000000-0005-0000-0000-0000C4EF0000}"/>
    <cellStyle name="Comma 7 4 5 7" xfId="21170" xr:uid="{00000000-0005-0000-0000-0000C5EF0000}"/>
    <cellStyle name="Comma 7 4 5 7 2" xfId="52553" xr:uid="{00000000-0005-0000-0000-0000C6EF0000}"/>
    <cellStyle name="Comma 7 4 5 8" xfId="29052" xr:uid="{00000000-0005-0000-0000-0000C7EF0000}"/>
    <cellStyle name="Comma 7 4 5 8 2" xfId="60434" xr:uid="{00000000-0005-0000-0000-0000C8EF0000}"/>
    <cellStyle name="Comma 7 4 5 9" xfId="13394" xr:uid="{00000000-0005-0000-0000-0000C9EF0000}"/>
    <cellStyle name="Comma 7 4 5 9 2" xfId="44780" xr:uid="{00000000-0005-0000-0000-0000CAEF0000}"/>
    <cellStyle name="Comma 7 4 6" xfId="2622" xr:uid="{00000000-0005-0000-0000-0000CBEF0000}"/>
    <cellStyle name="Comma 7 4 6 10" xfId="34337" xr:uid="{00000000-0005-0000-0000-0000CCEF0000}"/>
    <cellStyle name="Comma 7 4 6 2" xfId="2623" xr:uid="{00000000-0005-0000-0000-0000CDEF0000}"/>
    <cellStyle name="Comma 7 4 6 2 2" xfId="2624" xr:uid="{00000000-0005-0000-0000-0000CEEF0000}"/>
    <cellStyle name="Comma 7 4 6 2 2 2" xfId="5324" xr:uid="{00000000-0005-0000-0000-0000CFEF0000}"/>
    <cellStyle name="Comma 7 4 6 2 2 2 2" xfId="10685" xr:uid="{00000000-0005-0000-0000-0000D0EF0000}"/>
    <cellStyle name="Comma 7 4 6 2 2 2 2 2" xfId="23804" xr:uid="{00000000-0005-0000-0000-0000D1EF0000}"/>
    <cellStyle name="Comma 7 4 6 2 2 2 2 2 2" xfId="55187" xr:uid="{00000000-0005-0000-0000-0000D2EF0000}"/>
    <cellStyle name="Comma 7 4 6 2 2 2 2 3" xfId="42233" xr:uid="{00000000-0005-0000-0000-0000D3EF0000}"/>
    <cellStyle name="Comma 7 4 6 2 2 2 3" xfId="31686" xr:uid="{00000000-0005-0000-0000-0000D4EF0000}"/>
    <cellStyle name="Comma 7 4 6 2 2 2 3 2" xfId="63068" xr:uid="{00000000-0005-0000-0000-0000D5EF0000}"/>
    <cellStyle name="Comma 7 4 6 2 2 2 4" xfId="16029" xr:uid="{00000000-0005-0000-0000-0000D6EF0000}"/>
    <cellStyle name="Comma 7 4 6 2 2 2 4 2" xfId="47414" xr:uid="{00000000-0005-0000-0000-0000D7EF0000}"/>
    <cellStyle name="Comma 7 4 6 2 2 2 5" xfId="36969" xr:uid="{00000000-0005-0000-0000-0000D8EF0000}"/>
    <cellStyle name="Comma 7 4 6 2 2 3" xfId="8027" xr:uid="{00000000-0005-0000-0000-0000D9EF0000}"/>
    <cellStyle name="Comma 7 4 6 2 2 3 2" xfId="26431" xr:uid="{00000000-0005-0000-0000-0000DAEF0000}"/>
    <cellStyle name="Comma 7 4 6 2 2 3 2 2" xfId="57814" xr:uid="{00000000-0005-0000-0000-0000DBEF0000}"/>
    <cellStyle name="Comma 7 4 6 2 2 3 3" xfId="18658" xr:uid="{00000000-0005-0000-0000-0000DCEF0000}"/>
    <cellStyle name="Comma 7 4 6 2 2 3 3 2" xfId="50041" xr:uid="{00000000-0005-0000-0000-0000DDEF0000}"/>
    <cellStyle name="Comma 7 4 6 2 2 3 4" xfId="39601" xr:uid="{00000000-0005-0000-0000-0000DEEF0000}"/>
    <cellStyle name="Comma 7 4 6 2 2 4" xfId="21177" xr:uid="{00000000-0005-0000-0000-0000DFEF0000}"/>
    <cellStyle name="Comma 7 4 6 2 2 4 2" xfId="52560" xr:uid="{00000000-0005-0000-0000-0000E0EF0000}"/>
    <cellStyle name="Comma 7 4 6 2 2 5" xfId="29059" xr:uid="{00000000-0005-0000-0000-0000E1EF0000}"/>
    <cellStyle name="Comma 7 4 6 2 2 5 2" xfId="60441" xr:uid="{00000000-0005-0000-0000-0000E2EF0000}"/>
    <cellStyle name="Comma 7 4 6 2 2 6" xfId="13401" xr:uid="{00000000-0005-0000-0000-0000E3EF0000}"/>
    <cellStyle name="Comma 7 4 6 2 2 6 2" xfId="44787" xr:uid="{00000000-0005-0000-0000-0000E4EF0000}"/>
    <cellStyle name="Comma 7 4 6 2 2 7" xfId="34339" xr:uid="{00000000-0005-0000-0000-0000E5EF0000}"/>
    <cellStyle name="Comma 7 4 6 2 3" xfId="5323" xr:uid="{00000000-0005-0000-0000-0000E6EF0000}"/>
    <cellStyle name="Comma 7 4 6 2 3 2" xfId="10684" xr:uid="{00000000-0005-0000-0000-0000E7EF0000}"/>
    <cellStyle name="Comma 7 4 6 2 3 2 2" xfId="23803" xr:uid="{00000000-0005-0000-0000-0000E8EF0000}"/>
    <cellStyle name="Comma 7 4 6 2 3 2 2 2" xfId="55186" xr:uid="{00000000-0005-0000-0000-0000E9EF0000}"/>
    <cellStyle name="Comma 7 4 6 2 3 2 3" xfId="42232" xr:uid="{00000000-0005-0000-0000-0000EAEF0000}"/>
    <cellStyle name="Comma 7 4 6 2 3 3" xfId="31685" xr:uid="{00000000-0005-0000-0000-0000EBEF0000}"/>
    <cellStyle name="Comma 7 4 6 2 3 3 2" xfId="63067" xr:uid="{00000000-0005-0000-0000-0000ECEF0000}"/>
    <cellStyle name="Comma 7 4 6 2 3 4" xfId="16028" xr:uid="{00000000-0005-0000-0000-0000EDEF0000}"/>
    <cellStyle name="Comma 7 4 6 2 3 4 2" xfId="47413" xr:uid="{00000000-0005-0000-0000-0000EEEF0000}"/>
    <cellStyle name="Comma 7 4 6 2 3 5" xfId="36968" xr:uid="{00000000-0005-0000-0000-0000EFEF0000}"/>
    <cellStyle name="Comma 7 4 6 2 4" xfId="8026" xr:uid="{00000000-0005-0000-0000-0000F0EF0000}"/>
    <cellStyle name="Comma 7 4 6 2 4 2" xfId="26430" xr:uid="{00000000-0005-0000-0000-0000F1EF0000}"/>
    <cellStyle name="Comma 7 4 6 2 4 2 2" xfId="57813" xr:uid="{00000000-0005-0000-0000-0000F2EF0000}"/>
    <cellStyle name="Comma 7 4 6 2 4 3" xfId="18657" xr:uid="{00000000-0005-0000-0000-0000F3EF0000}"/>
    <cellStyle name="Comma 7 4 6 2 4 3 2" xfId="50040" xr:uid="{00000000-0005-0000-0000-0000F4EF0000}"/>
    <cellStyle name="Comma 7 4 6 2 4 4" xfId="39600" xr:uid="{00000000-0005-0000-0000-0000F5EF0000}"/>
    <cellStyle name="Comma 7 4 6 2 5" xfId="21176" xr:uid="{00000000-0005-0000-0000-0000F6EF0000}"/>
    <cellStyle name="Comma 7 4 6 2 5 2" xfId="52559" xr:uid="{00000000-0005-0000-0000-0000F7EF0000}"/>
    <cellStyle name="Comma 7 4 6 2 6" xfId="29058" xr:uid="{00000000-0005-0000-0000-0000F8EF0000}"/>
    <cellStyle name="Comma 7 4 6 2 6 2" xfId="60440" xr:uid="{00000000-0005-0000-0000-0000F9EF0000}"/>
    <cellStyle name="Comma 7 4 6 2 7" xfId="13400" xr:uid="{00000000-0005-0000-0000-0000FAEF0000}"/>
    <cellStyle name="Comma 7 4 6 2 7 2" xfId="44786" xr:uid="{00000000-0005-0000-0000-0000FBEF0000}"/>
    <cellStyle name="Comma 7 4 6 2 8" xfId="34338" xr:uid="{00000000-0005-0000-0000-0000FCEF0000}"/>
    <cellStyle name="Comma 7 4 6 3" xfId="2625" xr:uid="{00000000-0005-0000-0000-0000FDEF0000}"/>
    <cellStyle name="Comma 7 4 6 3 2" xfId="5325" xr:uid="{00000000-0005-0000-0000-0000FEEF0000}"/>
    <cellStyle name="Comma 7 4 6 3 2 2" xfId="10686" xr:uid="{00000000-0005-0000-0000-0000FFEF0000}"/>
    <cellStyle name="Comma 7 4 6 3 2 2 2" xfId="23805" xr:uid="{00000000-0005-0000-0000-000000F00000}"/>
    <cellStyle name="Comma 7 4 6 3 2 2 2 2" xfId="55188" xr:uid="{00000000-0005-0000-0000-000001F00000}"/>
    <cellStyle name="Comma 7 4 6 3 2 2 3" xfId="42234" xr:uid="{00000000-0005-0000-0000-000002F00000}"/>
    <cellStyle name="Comma 7 4 6 3 2 3" xfId="31687" xr:uid="{00000000-0005-0000-0000-000003F00000}"/>
    <cellStyle name="Comma 7 4 6 3 2 3 2" xfId="63069" xr:uid="{00000000-0005-0000-0000-000004F00000}"/>
    <cellStyle name="Comma 7 4 6 3 2 4" xfId="16030" xr:uid="{00000000-0005-0000-0000-000005F00000}"/>
    <cellStyle name="Comma 7 4 6 3 2 4 2" xfId="47415" xr:uid="{00000000-0005-0000-0000-000006F00000}"/>
    <cellStyle name="Comma 7 4 6 3 2 5" xfId="36970" xr:uid="{00000000-0005-0000-0000-000007F00000}"/>
    <cellStyle name="Comma 7 4 6 3 3" xfId="8028" xr:uid="{00000000-0005-0000-0000-000008F00000}"/>
    <cellStyle name="Comma 7 4 6 3 3 2" xfId="26432" xr:uid="{00000000-0005-0000-0000-000009F00000}"/>
    <cellStyle name="Comma 7 4 6 3 3 2 2" xfId="57815" xr:uid="{00000000-0005-0000-0000-00000AF00000}"/>
    <cellStyle name="Comma 7 4 6 3 3 3" xfId="18659" xr:uid="{00000000-0005-0000-0000-00000BF00000}"/>
    <cellStyle name="Comma 7 4 6 3 3 3 2" xfId="50042" xr:uid="{00000000-0005-0000-0000-00000CF00000}"/>
    <cellStyle name="Comma 7 4 6 3 3 4" xfId="39602" xr:uid="{00000000-0005-0000-0000-00000DF00000}"/>
    <cellStyle name="Comma 7 4 6 3 4" xfId="21178" xr:uid="{00000000-0005-0000-0000-00000EF00000}"/>
    <cellStyle name="Comma 7 4 6 3 4 2" xfId="52561" xr:uid="{00000000-0005-0000-0000-00000FF00000}"/>
    <cellStyle name="Comma 7 4 6 3 5" xfId="29060" xr:uid="{00000000-0005-0000-0000-000010F00000}"/>
    <cellStyle name="Comma 7 4 6 3 5 2" xfId="60442" xr:uid="{00000000-0005-0000-0000-000011F00000}"/>
    <cellStyle name="Comma 7 4 6 3 6" xfId="13402" xr:uid="{00000000-0005-0000-0000-000012F00000}"/>
    <cellStyle name="Comma 7 4 6 3 6 2" xfId="44788" xr:uid="{00000000-0005-0000-0000-000013F00000}"/>
    <cellStyle name="Comma 7 4 6 3 7" xfId="34340" xr:uid="{00000000-0005-0000-0000-000014F00000}"/>
    <cellStyle name="Comma 7 4 6 4" xfId="2626" xr:uid="{00000000-0005-0000-0000-000015F00000}"/>
    <cellStyle name="Comma 7 4 6 4 2" xfId="5326" xr:uid="{00000000-0005-0000-0000-000016F00000}"/>
    <cellStyle name="Comma 7 4 6 4 2 2" xfId="10687" xr:uid="{00000000-0005-0000-0000-000017F00000}"/>
    <cellStyle name="Comma 7 4 6 4 2 2 2" xfId="23806" xr:uid="{00000000-0005-0000-0000-000018F00000}"/>
    <cellStyle name="Comma 7 4 6 4 2 2 2 2" xfId="55189" xr:uid="{00000000-0005-0000-0000-000019F00000}"/>
    <cellStyle name="Comma 7 4 6 4 2 2 3" xfId="42235" xr:uid="{00000000-0005-0000-0000-00001AF00000}"/>
    <cellStyle name="Comma 7 4 6 4 2 3" xfId="31688" xr:uid="{00000000-0005-0000-0000-00001BF00000}"/>
    <cellStyle name="Comma 7 4 6 4 2 3 2" xfId="63070" xr:uid="{00000000-0005-0000-0000-00001CF00000}"/>
    <cellStyle name="Comma 7 4 6 4 2 4" xfId="16031" xr:uid="{00000000-0005-0000-0000-00001DF00000}"/>
    <cellStyle name="Comma 7 4 6 4 2 4 2" xfId="47416" xr:uid="{00000000-0005-0000-0000-00001EF00000}"/>
    <cellStyle name="Comma 7 4 6 4 2 5" xfId="36971" xr:uid="{00000000-0005-0000-0000-00001FF00000}"/>
    <cellStyle name="Comma 7 4 6 4 3" xfId="8029" xr:uid="{00000000-0005-0000-0000-000020F00000}"/>
    <cellStyle name="Comma 7 4 6 4 3 2" xfId="26433" xr:uid="{00000000-0005-0000-0000-000021F00000}"/>
    <cellStyle name="Comma 7 4 6 4 3 2 2" xfId="57816" xr:uid="{00000000-0005-0000-0000-000022F00000}"/>
    <cellStyle name="Comma 7 4 6 4 3 3" xfId="18660" xr:uid="{00000000-0005-0000-0000-000023F00000}"/>
    <cellStyle name="Comma 7 4 6 4 3 3 2" xfId="50043" xr:uid="{00000000-0005-0000-0000-000024F00000}"/>
    <cellStyle name="Comma 7 4 6 4 3 4" xfId="39603" xr:uid="{00000000-0005-0000-0000-000025F00000}"/>
    <cellStyle name="Comma 7 4 6 4 4" xfId="21179" xr:uid="{00000000-0005-0000-0000-000026F00000}"/>
    <cellStyle name="Comma 7 4 6 4 4 2" xfId="52562" xr:uid="{00000000-0005-0000-0000-000027F00000}"/>
    <cellStyle name="Comma 7 4 6 4 5" xfId="29061" xr:uid="{00000000-0005-0000-0000-000028F00000}"/>
    <cellStyle name="Comma 7 4 6 4 5 2" xfId="60443" xr:uid="{00000000-0005-0000-0000-000029F00000}"/>
    <cellStyle name="Comma 7 4 6 4 6" xfId="13403" xr:uid="{00000000-0005-0000-0000-00002AF00000}"/>
    <cellStyle name="Comma 7 4 6 4 6 2" xfId="44789" xr:uid="{00000000-0005-0000-0000-00002BF00000}"/>
    <cellStyle name="Comma 7 4 6 4 7" xfId="34341" xr:uid="{00000000-0005-0000-0000-00002CF00000}"/>
    <cellStyle name="Comma 7 4 6 5" xfId="5322" xr:uid="{00000000-0005-0000-0000-00002DF00000}"/>
    <cellStyle name="Comma 7 4 6 5 2" xfId="10683" xr:uid="{00000000-0005-0000-0000-00002EF00000}"/>
    <cellStyle name="Comma 7 4 6 5 2 2" xfId="23802" xr:uid="{00000000-0005-0000-0000-00002FF00000}"/>
    <cellStyle name="Comma 7 4 6 5 2 2 2" xfId="55185" xr:uid="{00000000-0005-0000-0000-000030F00000}"/>
    <cellStyle name="Comma 7 4 6 5 2 3" xfId="42231" xr:uid="{00000000-0005-0000-0000-000031F00000}"/>
    <cellStyle name="Comma 7 4 6 5 3" xfId="31684" xr:uid="{00000000-0005-0000-0000-000032F00000}"/>
    <cellStyle name="Comma 7 4 6 5 3 2" xfId="63066" xr:uid="{00000000-0005-0000-0000-000033F00000}"/>
    <cellStyle name="Comma 7 4 6 5 4" xfId="16027" xr:uid="{00000000-0005-0000-0000-000034F00000}"/>
    <cellStyle name="Comma 7 4 6 5 4 2" xfId="47412" xr:uid="{00000000-0005-0000-0000-000035F00000}"/>
    <cellStyle name="Comma 7 4 6 5 5" xfId="36967" xr:uid="{00000000-0005-0000-0000-000036F00000}"/>
    <cellStyle name="Comma 7 4 6 6" xfId="8025" xr:uid="{00000000-0005-0000-0000-000037F00000}"/>
    <cellStyle name="Comma 7 4 6 6 2" xfId="26429" xr:uid="{00000000-0005-0000-0000-000038F00000}"/>
    <cellStyle name="Comma 7 4 6 6 2 2" xfId="57812" xr:uid="{00000000-0005-0000-0000-000039F00000}"/>
    <cellStyle name="Comma 7 4 6 6 3" xfId="18656" xr:uid="{00000000-0005-0000-0000-00003AF00000}"/>
    <cellStyle name="Comma 7 4 6 6 3 2" xfId="50039" xr:uid="{00000000-0005-0000-0000-00003BF00000}"/>
    <cellStyle name="Comma 7 4 6 6 4" xfId="39599" xr:uid="{00000000-0005-0000-0000-00003CF00000}"/>
    <cellStyle name="Comma 7 4 6 7" xfId="21175" xr:uid="{00000000-0005-0000-0000-00003DF00000}"/>
    <cellStyle name="Comma 7 4 6 7 2" xfId="52558" xr:uid="{00000000-0005-0000-0000-00003EF00000}"/>
    <cellStyle name="Comma 7 4 6 8" xfId="29057" xr:uid="{00000000-0005-0000-0000-00003FF00000}"/>
    <cellStyle name="Comma 7 4 6 8 2" xfId="60439" xr:uid="{00000000-0005-0000-0000-000040F00000}"/>
    <cellStyle name="Comma 7 4 6 9" xfId="13399" xr:uid="{00000000-0005-0000-0000-000041F00000}"/>
    <cellStyle name="Comma 7 4 6 9 2" xfId="44785" xr:uid="{00000000-0005-0000-0000-000042F00000}"/>
    <cellStyle name="Comma 7 4 7" xfId="2627" xr:uid="{00000000-0005-0000-0000-000043F00000}"/>
    <cellStyle name="Comma 7 4 7 2" xfId="2628" xr:uid="{00000000-0005-0000-0000-000044F00000}"/>
    <cellStyle name="Comma 7 4 7 2 2" xfId="5328" xr:uid="{00000000-0005-0000-0000-000045F00000}"/>
    <cellStyle name="Comma 7 4 7 2 2 2" xfId="10689" xr:uid="{00000000-0005-0000-0000-000046F00000}"/>
    <cellStyle name="Comma 7 4 7 2 2 2 2" xfId="23808" xr:uid="{00000000-0005-0000-0000-000047F00000}"/>
    <cellStyle name="Comma 7 4 7 2 2 2 2 2" xfId="55191" xr:uid="{00000000-0005-0000-0000-000048F00000}"/>
    <cellStyle name="Comma 7 4 7 2 2 2 3" xfId="42237" xr:uid="{00000000-0005-0000-0000-000049F00000}"/>
    <cellStyle name="Comma 7 4 7 2 2 3" xfId="31690" xr:uid="{00000000-0005-0000-0000-00004AF00000}"/>
    <cellStyle name="Comma 7 4 7 2 2 3 2" xfId="63072" xr:uid="{00000000-0005-0000-0000-00004BF00000}"/>
    <cellStyle name="Comma 7 4 7 2 2 4" xfId="16033" xr:uid="{00000000-0005-0000-0000-00004CF00000}"/>
    <cellStyle name="Comma 7 4 7 2 2 4 2" xfId="47418" xr:uid="{00000000-0005-0000-0000-00004DF00000}"/>
    <cellStyle name="Comma 7 4 7 2 2 5" xfId="36973" xr:uid="{00000000-0005-0000-0000-00004EF00000}"/>
    <cellStyle name="Comma 7 4 7 2 3" xfId="8031" xr:uid="{00000000-0005-0000-0000-00004FF00000}"/>
    <cellStyle name="Comma 7 4 7 2 3 2" xfId="26435" xr:uid="{00000000-0005-0000-0000-000050F00000}"/>
    <cellStyle name="Comma 7 4 7 2 3 2 2" xfId="57818" xr:uid="{00000000-0005-0000-0000-000051F00000}"/>
    <cellStyle name="Comma 7 4 7 2 3 3" xfId="18662" xr:uid="{00000000-0005-0000-0000-000052F00000}"/>
    <cellStyle name="Comma 7 4 7 2 3 3 2" xfId="50045" xr:uid="{00000000-0005-0000-0000-000053F00000}"/>
    <cellStyle name="Comma 7 4 7 2 3 4" xfId="39605" xr:uid="{00000000-0005-0000-0000-000054F00000}"/>
    <cellStyle name="Comma 7 4 7 2 4" xfId="21181" xr:uid="{00000000-0005-0000-0000-000055F00000}"/>
    <cellStyle name="Comma 7 4 7 2 4 2" xfId="52564" xr:uid="{00000000-0005-0000-0000-000056F00000}"/>
    <cellStyle name="Comma 7 4 7 2 5" xfId="29063" xr:uid="{00000000-0005-0000-0000-000057F00000}"/>
    <cellStyle name="Comma 7 4 7 2 5 2" xfId="60445" xr:uid="{00000000-0005-0000-0000-000058F00000}"/>
    <cellStyle name="Comma 7 4 7 2 6" xfId="13405" xr:uid="{00000000-0005-0000-0000-000059F00000}"/>
    <cellStyle name="Comma 7 4 7 2 6 2" xfId="44791" xr:uid="{00000000-0005-0000-0000-00005AF00000}"/>
    <cellStyle name="Comma 7 4 7 2 7" xfId="34343" xr:uid="{00000000-0005-0000-0000-00005BF00000}"/>
    <cellStyle name="Comma 7 4 7 3" xfId="2629" xr:uid="{00000000-0005-0000-0000-00005CF00000}"/>
    <cellStyle name="Comma 7 4 7 3 2" xfId="5329" xr:uid="{00000000-0005-0000-0000-00005DF00000}"/>
    <cellStyle name="Comma 7 4 7 3 2 2" xfId="10690" xr:uid="{00000000-0005-0000-0000-00005EF00000}"/>
    <cellStyle name="Comma 7 4 7 3 2 2 2" xfId="23809" xr:uid="{00000000-0005-0000-0000-00005FF00000}"/>
    <cellStyle name="Comma 7 4 7 3 2 2 2 2" xfId="55192" xr:uid="{00000000-0005-0000-0000-000060F00000}"/>
    <cellStyle name="Comma 7 4 7 3 2 2 3" xfId="42238" xr:uid="{00000000-0005-0000-0000-000061F00000}"/>
    <cellStyle name="Comma 7 4 7 3 2 3" xfId="31691" xr:uid="{00000000-0005-0000-0000-000062F00000}"/>
    <cellStyle name="Comma 7 4 7 3 2 3 2" xfId="63073" xr:uid="{00000000-0005-0000-0000-000063F00000}"/>
    <cellStyle name="Comma 7 4 7 3 2 4" xfId="16034" xr:uid="{00000000-0005-0000-0000-000064F00000}"/>
    <cellStyle name="Comma 7 4 7 3 2 4 2" xfId="47419" xr:uid="{00000000-0005-0000-0000-000065F00000}"/>
    <cellStyle name="Comma 7 4 7 3 2 5" xfId="36974" xr:uid="{00000000-0005-0000-0000-000066F00000}"/>
    <cellStyle name="Comma 7 4 7 3 3" xfId="8032" xr:uid="{00000000-0005-0000-0000-000067F00000}"/>
    <cellStyle name="Comma 7 4 7 3 3 2" xfId="26436" xr:uid="{00000000-0005-0000-0000-000068F00000}"/>
    <cellStyle name="Comma 7 4 7 3 3 2 2" xfId="57819" xr:uid="{00000000-0005-0000-0000-000069F00000}"/>
    <cellStyle name="Comma 7 4 7 3 3 3" xfId="18663" xr:uid="{00000000-0005-0000-0000-00006AF00000}"/>
    <cellStyle name="Comma 7 4 7 3 3 3 2" xfId="50046" xr:uid="{00000000-0005-0000-0000-00006BF00000}"/>
    <cellStyle name="Comma 7 4 7 3 3 4" xfId="39606" xr:uid="{00000000-0005-0000-0000-00006CF00000}"/>
    <cellStyle name="Comma 7 4 7 3 4" xfId="21182" xr:uid="{00000000-0005-0000-0000-00006DF00000}"/>
    <cellStyle name="Comma 7 4 7 3 4 2" xfId="52565" xr:uid="{00000000-0005-0000-0000-00006EF00000}"/>
    <cellStyle name="Comma 7 4 7 3 5" xfId="29064" xr:uid="{00000000-0005-0000-0000-00006FF00000}"/>
    <cellStyle name="Comma 7 4 7 3 5 2" xfId="60446" xr:uid="{00000000-0005-0000-0000-000070F00000}"/>
    <cellStyle name="Comma 7 4 7 3 6" xfId="13406" xr:uid="{00000000-0005-0000-0000-000071F00000}"/>
    <cellStyle name="Comma 7 4 7 3 6 2" xfId="44792" xr:uid="{00000000-0005-0000-0000-000072F00000}"/>
    <cellStyle name="Comma 7 4 7 3 7" xfId="34344" xr:uid="{00000000-0005-0000-0000-000073F00000}"/>
    <cellStyle name="Comma 7 4 7 4" xfId="5327" xr:uid="{00000000-0005-0000-0000-000074F00000}"/>
    <cellStyle name="Comma 7 4 7 4 2" xfId="10688" xr:uid="{00000000-0005-0000-0000-000075F00000}"/>
    <cellStyle name="Comma 7 4 7 4 2 2" xfId="23807" xr:uid="{00000000-0005-0000-0000-000076F00000}"/>
    <cellStyle name="Comma 7 4 7 4 2 2 2" xfId="55190" xr:uid="{00000000-0005-0000-0000-000077F00000}"/>
    <cellStyle name="Comma 7 4 7 4 2 3" xfId="42236" xr:uid="{00000000-0005-0000-0000-000078F00000}"/>
    <cellStyle name="Comma 7 4 7 4 3" xfId="31689" xr:uid="{00000000-0005-0000-0000-000079F00000}"/>
    <cellStyle name="Comma 7 4 7 4 3 2" xfId="63071" xr:uid="{00000000-0005-0000-0000-00007AF00000}"/>
    <cellStyle name="Comma 7 4 7 4 4" xfId="16032" xr:uid="{00000000-0005-0000-0000-00007BF00000}"/>
    <cellStyle name="Comma 7 4 7 4 4 2" xfId="47417" xr:uid="{00000000-0005-0000-0000-00007CF00000}"/>
    <cellStyle name="Comma 7 4 7 4 5" xfId="36972" xr:uid="{00000000-0005-0000-0000-00007DF00000}"/>
    <cellStyle name="Comma 7 4 7 5" xfId="8030" xr:uid="{00000000-0005-0000-0000-00007EF00000}"/>
    <cellStyle name="Comma 7 4 7 5 2" xfId="26434" xr:uid="{00000000-0005-0000-0000-00007FF00000}"/>
    <cellStyle name="Comma 7 4 7 5 2 2" xfId="57817" xr:uid="{00000000-0005-0000-0000-000080F00000}"/>
    <cellStyle name="Comma 7 4 7 5 3" xfId="18661" xr:uid="{00000000-0005-0000-0000-000081F00000}"/>
    <cellStyle name="Comma 7 4 7 5 3 2" xfId="50044" xr:uid="{00000000-0005-0000-0000-000082F00000}"/>
    <cellStyle name="Comma 7 4 7 5 4" xfId="39604" xr:uid="{00000000-0005-0000-0000-000083F00000}"/>
    <cellStyle name="Comma 7 4 7 6" xfId="21180" xr:uid="{00000000-0005-0000-0000-000084F00000}"/>
    <cellStyle name="Comma 7 4 7 6 2" xfId="52563" xr:uid="{00000000-0005-0000-0000-000085F00000}"/>
    <cellStyle name="Comma 7 4 7 7" xfId="29062" xr:uid="{00000000-0005-0000-0000-000086F00000}"/>
    <cellStyle name="Comma 7 4 7 7 2" xfId="60444" xr:uid="{00000000-0005-0000-0000-000087F00000}"/>
    <cellStyle name="Comma 7 4 7 8" xfId="13404" xr:uid="{00000000-0005-0000-0000-000088F00000}"/>
    <cellStyle name="Comma 7 4 7 8 2" xfId="44790" xr:uid="{00000000-0005-0000-0000-000089F00000}"/>
    <cellStyle name="Comma 7 4 7 9" xfId="34342" xr:uid="{00000000-0005-0000-0000-00008AF00000}"/>
    <cellStyle name="Comma 7 4 8" xfId="2630" xr:uid="{00000000-0005-0000-0000-00008BF00000}"/>
    <cellStyle name="Comma 7 4 8 2" xfId="2631" xr:uid="{00000000-0005-0000-0000-00008CF00000}"/>
    <cellStyle name="Comma 7 4 8 2 2" xfId="5331" xr:uid="{00000000-0005-0000-0000-00008DF00000}"/>
    <cellStyle name="Comma 7 4 8 2 2 2" xfId="10692" xr:uid="{00000000-0005-0000-0000-00008EF00000}"/>
    <cellStyle name="Comma 7 4 8 2 2 2 2" xfId="23811" xr:uid="{00000000-0005-0000-0000-00008FF00000}"/>
    <cellStyle name="Comma 7 4 8 2 2 2 2 2" xfId="55194" xr:uid="{00000000-0005-0000-0000-000090F00000}"/>
    <cellStyle name="Comma 7 4 8 2 2 2 3" xfId="42240" xr:uid="{00000000-0005-0000-0000-000091F00000}"/>
    <cellStyle name="Comma 7 4 8 2 2 3" xfId="31693" xr:uid="{00000000-0005-0000-0000-000092F00000}"/>
    <cellStyle name="Comma 7 4 8 2 2 3 2" xfId="63075" xr:uid="{00000000-0005-0000-0000-000093F00000}"/>
    <cellStyle name="Comma 7 4 8 2 2 4" xfId="16036" xr:uid="{00000000-0005-0000-0000-000094F00000}"/>
    <cellStyle name="Comma 7 4 8 2 2 4 2" xfId="47421" xr:uid="{00000000-0005-0000-0000-000095F00000}"/>
    <cellStyle name="Comma 7 4 8 2 2 5" xfId="36976" xr:uid="{00000000-0005-0000-0000-000096F00000}"/>
    <cellStyle name="Comma 7 4 8 2 3" xfId="8034" xr:uid="{00000000-0005-0000-0000-000097F00000}"/>
    <cellStyle name="Comma 7 4 8 2 3 2" xfId="26438" xr:uid="{00000000-0005-0000-0000-000098F00000}"/>
    <cellStyle name="Comma 7 4 8 2 3 2 2" xfId="57821" xr:uid="{00000000-0005-0000-0000-000099F00000}"/>
    <cellStyle name="Comma 7 4 8 2 3 3" xfId="18665" xr:uid="{00000000-0005-0000-0000-00009AF00000}"/>
    <cellStyle name="Comma 7 4 8 2 3 3 2" xfId="50048" xr:uid="{00000000-0005-0000-0000-00009BF00000}"/>
    <cellStyle name="Comma 7 4 8 2 3 4" xfId="39608" xr:uid="{00000000-0005-0000-0000-00009CF00000}"/>
    <cellStyle name="Comma 7 4 8 2 4" xfId="21184" xr:uid="{00000000-0005-0000-0000-00009DF00000}"/>
    <cellStyle name="Comma 7 4 8 2 4 2" xfId="52567" xr:uid="{00000000-0005-0000-0000-00009EF00000}"/>
    <cellStyle name="Comma 7 4 8 2 5" xfId="29066" xr:uid="{00000000-0005-0000-0000-00009FF00000}"/>
    <cellStyle name="Comma 7 4 8 2 5 2" xfId="60448" xr:uid="{00000000-0005-0000-0000-0000A0F00000}"/>
    <cellStyle name="Comma 7 4 8 2 6" xfId="13408" xr:uid="{00000000-0005-0000-0000-0000A1F00000}"/>
    <cellStyle name="Comma 7 4 8 2 6 2" xfId="44794" xr:uid="{00000000-0005-0000-0000-0000A2F00000}"/>
    <cellStyle name="Comma 7 4 8 2 7" xfId="34346" xr:uid="{00000000-0005-0000-0000-0000A3F00000}"/>
    <cellStyle name="Comma 7 4 8 3" xfId="5330" xr:uid="{00000000-0005-0000-0000-0000A4F00000}"/>
    <cellStyle name="Comma 7 4 8 3 2" xfId="10691" xr:uid="{00000000-0005-0000-0000-0000A5F00000}"/>
    <cellStyle name="Comma 7 4 8 3 2 2" xfId="23810" xr:uid="{00000000-0005-0000-0000-0000A6F00000}"/>
    <cellStyle name="Comma 7 4 8 3 2 2 2" xfId="55193" xr:uid="{00000000-0005-0000-0000-0000A7F00000}"/>
    <cellStyle name="Comma 7 4 8 3 2 3" xfId="42239" xr:uid="{00000000-0005-0000-0000-0000A8F00000}"/>
    <cellStyle name="Comma 7 4 8 3 3" xfId="31692" xr:uid="{00000000-0005-0000-0000-0000A9F00000}"/>
    <cellStyle name="Comma 7 4 8 3 3 2" xfId="63074" xr:uid="{00000000-0005-0000-0000-0000AAF00000}"/>
    <cellStyle name="Comma 7 4 8 3 4" xfId="16035" xr:uid="{00000000-0005-0000-0000-0000ABF00000}"/>
    <cellStyle name="Comma 7 4 8 3 4 2" xfId="47420" xr:uid="{00000000-0005-0000-0000-0000ACF00000}"/>
    <cellStyle name="Comma 7 4 8 3 5" xfId="36975" xr:uid="{00000000-0005-0000-0000-0000ADF00000}"/>
    <cellStyle name="Comma 7 4 8 4" xfId="8033" xr:uid="{00000000-0005-0000-0000-0000AEF00000}"/>
    <cellStyle name="Comma 7 4 8 4 2" xfId="26437" xr:uid="{00000000-0005-0000-0000-0000AFF00000}"/>
    <cellStyle name="Comma 7 4 8 4 2 2" xfId="57820" xr:uid="{00000000-0005-0000-0000-0000B0F00000}"/>
    <cellStyle name="Comma 7 4 8 4 3" xfId="18664" xr:uid="{00000000-0005-0000-0000-0000B1F00000}"/>
    <cellStyle name="Comma 7 4 8 4 3 2" xfId="50047" xr:uid="{00000000-0005-0000-0000-0000B2F00000}"/>
    <cellStyle name="Comma 7 4 8 4 4" xfId="39607" xr:uid="{00000000-0005-0000-0000-0000B3F00000}"/>
    <cellStyle name="Comma 7 4 8 5" xfId="21183" xr:uid="{00000000-0005-0000-0000-0000B4F00000}"/>
    <cellStyle name="Comma 7 4 8 5 2" xfId="52566" xr:uid="{00000000-0005-0000-0000-0000B5F00000}"/>
    <cellStyle name="Comma 7 4 8 6" xfId="29065" xr:uid="{00000000-0005-0000-0000-0000B6F00000}"/>
    <cellStyle name="Comma 7 4 8 6 2" xfId="60447" xr:uid="{00000000-0005-0000-0000-0000B7F00000}"/>
    <cellStyle name="Comma 7 4 8 7" xfId="13407" xr:uid="{00000000-0005-0000-0000-0000B8F00000}"/>
    <cellStyle name="Comma 7 4 8 7 2" xfId="44793" xr:uid="{00000000-0005-0000-0000-0000B9F00000}"/>
    <cellStyle name="Comma 7 4 8 8" xfId="34345" xr:uid="{00000000-0005-0000-0000-0000BAF00000}"/>
    <cellStyle name="Comma 7 4 9" xfId="2632" xr:uid="{00000000-0005-0000-0000-0000BBF00000}"/>
    <cellStyle name="Comma 7 4 9 2" xfId="5332" xr:uid="{00000000-0005-0000-0000-0000BCF00000}"/>
    <cellStyle name="Comma 7 4 9 2 2" xfId="10693" xr:uid="{00000000-0005-0000-0000-0000BDF00000}"/>
    <cellStyle name="Comma 7 4 9 2 2 2" xfId="23812" xr:uid="{00000000-0005-0000-0000-0000BEF00000}"/>
    <cellStyle name="Comma 7 4 9 2 2 2 2" xfId="55195" xr:uid="{00000000-0005-0000-0000-0000BFF00000}"/>
    <cellStyle name="Comma 7 4 9 2 2 3" xfId="42241" xr:uid="{00000000-0005-0000-0000-0000C0F00000}"/>
    <cellStyle name="Comma 7 4 9 2 3" xfId="31694" xr:uid="{00000000-0005-0000-0000-0000C1F00000}"/>
    <cellStyle name="Comma 7 4 9 2 3 2" xfId="63076" xr:uid="{00000000-0005-0000-0000-0000C2F00000}"/>
    <cellStyle name="Comma 7 4 9 2 4" xfId="16037" xr:uid="{00000000-0005-0000-0000-0000C3F00000}"/>
    <cellStyle name="Comma 7 4 9 2 4 2" xfId="47422" xr:uid="{00000000-0005-0000-0000-0000C4F00000}"/>
    <cellStyle name="Comma 7 4 9 2 5" xfId="36977" xr:uid="{00000000-0005-0000-0000-0000C5F00000}"/>
    <cellStyle name="Comma 7 4 9 3" xfId="8035" xr:uid="{00000000-0005-0000-0000-0000C6F00000}"/>
    <cellStyle name="Comma 7 4 9 3 2" xfId="26439" xr:uid="{00000000-0005-0000-0000-0000C7F00000}"/>
    <cellStyle name="Comma 7 4 9 3 2 2" xfId="57822" xr:uid="{00000000-0005-0000-0000-0000C8F00000}"/>
    <cellStyle name="Comma 7 4 9 3 3" xfId="18666" xr:uid="{00000000-0005-0000-0000-0000C9F00000}"/>
    <cellStyle name="Comma 7 4 9 3 3 2" xfId="50049" xr:uid="{00000000-0005-0000-0000-0000CAF00000}"/>
    <cellStyle name="Comma 7 4 9 3 4" xfId="39609" xr:uid="{00000000-0005-0000-0000-0000CBF00000}"/>
    <cellStyle name="Comma 7 4 9 4" xfId="21185" xr:uid="{00000000-0005-0000-0000-0000CCF00000}"/>
    <cellStyle name="Comma 7 4 9 4 2" xfId="52568" xr:uid="{00000000-0005-0000-0000-0000CDF00000}"/>
    <cellStyle name="Comma 7 4 9 5" xfId="29067" xr:uid="{00000000-0005-0000-0000-0000CEF00000}"/>
    <cellStyle name="Comma 7 4 9 5 2" xfId="60449" xr:uid="{00000000-0005-0000-0000-0000CFF00000}"/>
    <cellStyle name="Comma 7 4 9 6" xfId="13409" xr:uid="{00000000-0005-0000-0000-0000D0F00000}"/>
    <cellStyle name="Comma 7 4 9 6 2" xfId="44795" xr:uid="{00000000-0005-0000-0000-0000D1F00000}"/>
    <cellStyle name="Comma 7 4 9 7" xfId="34347" xr:uid="{00000000-0005-0000-0000-0000D2F00000}"/>
    <cellStyle name="Comma 7 5" xfId="2633" xr:uid="{00000000-0005-0000-0000-0000D3F00000}"/>
    <cellStyle name="Comma 7 5 10" xfId="5333" xr:uid="{00000000-0005-0000-0000-0000D4F00000}"/>
    <cellStyle name="Comma 7 5 10 2" xfId="10694" xr:uid="{00000000-0005-0000-0000-0000D5F00000}"/>
    <cellStyle name="Comma 7 5 10 2 2" xfId="23813" xr:uid="{00000000-0005-0000-0000-0000D6F00000}"/>
    <cellStyle name="Comma 7 5 10 2 2 2" xfId="55196" xr:uid="{00000000-0005-0000-0000-0000D7F00000}"/>
    <cellStyle name="Comma 7 5 10 2 3" xfId="42242" xr:uid="{00000000-0005-0000-0000-0000D8F00000}"/>
    <cellStyle name="Comma 7 5 10 3" xfId="31695" xr:uid="{00000000-0005-0000-0000-0000D9F00000}"/>
    <cellStyle name="Comma 7 5 10 3 2" xfId="63077" xr:uid="{00000000-0005-0000-0000-0000DAF00000}"/>
    <cellStyle name="Comma 7 5 10 4" xfId="16038" xr:uid="{00000000-0005-0000-0000-0000DBF00000}"/>
    <cellStyle name="Comma 7 5 10 4 2" xfId="47423" xr:uid="{00000000-0005-0000-0000-0000DCF00000}"/>
    <cellStyle name="Comma 7 5 10 5" xfId="36978" xr:uid="{00000000-0005-0000-0000-0000DDF00000}"/>
    <cellStyle name="Comma 7 5 11" xfId="8036" xr:uid="{00000000-0005-0000-0000-0000DEF00000}"/>
    <cellStyle name="Comma 7 5 11 2" xfId="26440" xr:uid="{00000000-0005-0000-0000-0000DFF00000}"/>
    <cellStyle name="Comma 7 5 11 2 2" xfId="57823" xr:uid="{00000000-0005-0000-0000-0000E0F00000}"/>
    <cellStyle name="Comma 7 5 11 3" xfId="18667" xr:uid="{00000000-0005-0000-0000-0000E1F00000}"/>
    <cellStyle name="Comma 7 5 11 3 2" xfId="50050" xr:uid="{00000000-0005-0000-0000-0000E2F00000}"/>
    <cellStyle name="Comma 7 5 11 4" xfId="39610" xr:uid="{00000000-0005-0000-0000-0000E3F00000}"/>
    <cellStyle name="Comma 7 5 12" xfId="21186" xr:uid="{00000000-0005-0000-0000-0000E4F00000}"/>
    <cellStyle name="Comma 7 5 12 2" xfId="52569" xr:uid="{00000000-0005-0000-0000-0000E5F00000}"/>
    <cellStyle name="Comma 7 5 13" xfId="29068" xr:uid="{00000000-0005-0000-0000-0000E6F00000}"/>
    <cellStyle name="Comma 7 5 13 2" xfId="60450" xr:uid="{00000000-0005-0000-0000-0000E7F00000}"/>
    <cellStyle name="Comma 7 5 14" xfId="13410" xr:uid="{00000000-0005-0000-0000-0000E8F00000}"/>
    <cellStyle name="Comma 7 5 14 2" xfId="44796" xr:uid="{00000000-0005-0000-0000-0000E9F00000}"/>
    <cellStyle name="Comma 7 5 15" xfId="34348" xr:uid="{00000000-0005-0000-0000-0000EAF00000}"/>
    <cellStyle name="Comma 7 5 2" xfId="2634" xr:uid="{00000000-0005-0000-0000-0000EBF00000}"/>
    <cellStyle name="Comma 7 5 2 10" xfId="34349" xr:uid="{00000000-0005-0000-0000-0000ECF00000}"/>
    <cellStyle name="Comma 7 5 2 2" xfId="2635" xr:uid="{00000000-0005-0000-0000-0000EDF00000}"/>
    <cellStyle name="Comma 7 5 2 2 2" xfId="2636" xr:uid="{00000000-0005-0000-0000-0000EEF00000}"/>
    <cellStyle name="Comma 7 5 2 2 2 2" xfId="5336" xr:uid="{00000000-0005-0000-0000-0000EFF00000}"/>
    <cellStyle name="Comma 7 5 2 2 2 2 2" xfId="10697" xr:uid="{00000000-0005-0000-0000-0000F0F00000}"/>
    <cellStyle name="Comma 7 5 2 2 2 2 2 2" xfId="23816" xr:uid="{00000000-0005-0000-0000-0000F1F00000}"/>
    <cellStyle name="Comma 7 5 2 2 2 2 2 2 2" xfId="55199" xr:uid="{00000000-0005-0000-0000-0000F2F00000}"/>
    <cellStyle name="Comma 7 5 2 2 2 2 2 3" xfId="42245" xr:uid="{00000000-0005-0000-0000-0000F3F00000}"/>
    <cellStyle name="Comma 7 5 2 2 2 2 3" xfId="31698" xr:uid="{00000000-0005-0000-0000-0000F4F00000}"/>
    <cellStyle name="Comma 7 5 2 2 2 2 3 2" xfId="63080" xr:uid="{00000000-0005-0000-0000-0000F5F00000}"/>
    <cellStyle name="Comma 7 5 2 2 2 2 4" xfId="16041" xr:uid="{00000000-0005-0000-0000-0000F6F00000}"/>
    <cellStyle name="Comma 7 5 2 2 2 2 4 2" xfId="47426" xr:uid="{00000000-0005-0000-0000-0000F7F00000}"/>
    <cellStyle name="Comma 7 5 2 2 2 2 5" xfId="36981" xr:uid="{00000000-0005-0000-0000-0000F8F00000}"/>
    <cellStyle name="Comma 7 5 2 2 2 3" xfId="8039" xr:uid="{00000000-0005-0000-0000-0000F9F00000}"/>
    <cellStyle name="Comma 7 5 2 2 2 3 2" xfId="26443" xr:uid="{00000000-0005-0000-0000-0000FAF00000}"/>
    <cellStyle name="Comma 7 5 2 2 2 3 2 2" xfId="57826" xr:uid="{00000000-0005-0000-0000-0000FBF00000}"/>
    <cellStyle name="Comma 7 5 2 2 2 3 3" xfId="18670" xr:uid="{00000000-0005-0000-0000-0000FCF00000}"/>
    <cellStyle name="Comma 7 5 2 2 2 3 3 2" xfId="50053" xr:uid="{00000000-0005-0000-0000-0000FDF00000}"/>
    <cellStyle name="Comma 7 5 2 2 2 3 4" xfId="39613" xr:uid="{00000000-0005-0000-0000-0000FEF00000}"/>
    <cellStyle name="Comma 7 5 2 2 2 4" xfId="21189" xr:uid="{00000000-0005-0000-0000-0000FFF00000}"/>
    <cellStyle name="Comma 7 5 2 2 2 4 2" xfId="52572" xr:uid="{00000000-0005-0000-0000-000000F10000}"/>
    <cellStyle name="Comma 7 5 2 2 2 5" xfId="29071" xr:uid="{00000000-0005-0000-0000-000001F10000}"/>
    <cellStyle name="Comma 7 5 2 2 2 5 2" xfId="60453" xr:uid="{00000000-0005-0000-0000-000002F10000}"/>
    <cellStyle name="Comma 7 5 2 2 2 6" xfId="13413" xr:uid="{00000000-0005-0000-0000-000003F10000}"/>
    <cellStyle name="Comma 7 5 2 2 2 6 2" xfId="44799" xr:uid="{00000000-0005-0000-0000-000004F10000}"/>
    <cellStyle name="Comma 7 5 2 2 2 7" xfId="34351" xr:uid="{00000000-0005-0000-0000-000005F10000}"/>
    <cellStyle name="Comma 7 5 2 2 3" xfId="5335" xr:uid="{00000000-0005-0000-0000-000006F10000}"/>
    <cellStyle name="Comma 7 5 2 2 3 2" xfId="10696" xr:uid="{00000000-0005-0000-0000-000007F10000}"/>
    <cellStyle name="Comma 7 5 2 2 3 2 2" xfId="23815" xr:uid="{00000000-0005-0000-0000-000008F10000}"/>
    <cellStyle name="Comma 7 5 2 2 3 2 2 2" xfId="55198" xr:uid="{00000000-0005-0000-0000-000009F10000}"/>
    <cellStyle name="Comma 7 5 2 2 3 2 3" xfId="42244" xr:uid="{00000000-0005-0000-0000-00000AF10000}"/>
    <cellStyle name="Comma 7 5 2 2 3 3" xfId="31697" xr:uid="{00000000-0005-0000-0000-00000BF10000}"/>
    <cellStyle name="Comma 7 5 2 2 3 3 2" xfId="63079" xr:uid="{00000000-0005-0000-0000-00000CF10000}"/>
    <cellStyle name="Comma 7 5 2 2 3 4" xfId="16040" xr:uid="{00000000-0005-0000-0000-00000DF10000}"/>
    <cellStyle name="Comma 7 5 2 2 3 4 2" xfId="47425" xr:uid="{00000000-0005-0000-0000-00000EF10000}"/>
    <cellStyle name="Comma 7 5 2 2 3 5" xfId="36980" xr:uid="{00000000-0005-0000-0000-00000FF10000}"/>
    <cellStyle name="Comma 7 5 2 2 4" xfId="8038" xr:uid="{00000000-0005-0000-0000-000010F10000}"/>
    <cellStyle name="Comma 7 5 2 2 4 2" xfId="26442" xr:uid="{00000000-0005-0000-0000-000011F10000}"/>
    <cellStyle name="Comma 7 5 2 2 4 2 2" xfId="57825" xr:uid="{00000000-0005-0000-0000-000012F10000}"/>
    <cellStyle name="Comma 7 5 2 2 4 3" xfId="18669" xr:uid="{00000000-0005-0000-0000-000013F10000}"/>
    <cellStyle name="Comma 7 5 2 2 4 3 2" xfId="50052" xr:uid="{00000000-0005-0000-0000-000014F10000}"/>
    <cellStyle name="Comma 7 5 2 2 4 4" xfId="39612" xr:uid="{00000000-0005-0000-0000-000015F10000}"/>
    <cellStyle name="Comma 7 5 2 2 5" xfId="21188" xr:uid="{00000000-0005-0000-0000-000016F10000}"/>
    <cellStyle name="Comma 7 5 2 2 5 2" xfId="52571" xr:uid="{00000000-0005-0000-0000-000017F10000}"/>
    <cellStyle name="Comma 7 5 2 2 6" xfId="29070" xr:uid="{00000000-0005-0000-0000-000018F10000}"/>
    <cellStyle name="Comma 7 5 2 2 6 2" xfId="60452" xr:uid="{00000000-0005-0000-0000-000019F10000}"/>
    <cellStyle name="Comma 7 5 2 2 7" xfId="13412" xr:uid="{00000000-0005-0000-0000-00001AF10000}"/>
    <cellStyle name="Comma 7 5 2 2 7 2" xfId="44798" xr:uid="{00000000-0005-0000-0000-00001BF10000}"/>
    <cellStyle name="Comma 7 5 2 2 8" xfId="34350" xr:uid="{00000000-0005-0000-0000-00001CF10000}"/>
    <cellStyle name="Comma 7 5 2 3" xfId="2637" xr:uid="{00000000-0005-0000-0000-00001DF10000}"/>
    <cellStyle name="Comma 7 5 2 3 2" xfId="5337" xr:uid="{00000000-0005-0000-0000-00001EF10000}"/>
    <cellStyle name="Comma 7 5 2 3 2 2" xfId="10698" xr:uid="{00000000-0005-0000-0000-00001FF10000}"/>
    <cellStyle name="Comma 7 5 2 3 2 2 2" xfId="23817" xr:uid="{00000000-0005-0000-0000-000020F10000}"/>
    <cellStyle name="Comma 7 5 2 3 2 2 2 2" xfId="55200" xr:uid="{00000000-0005-0000-0000-000021F10000}"/>
    <cellStyle name="Comma 7 5 2 3 2 2 3" xfId="42246" xr:uid="{00000000-0005-0000-0000-000022F10000}"/>
    <cellStyle name="Comma 7 5 2 3 2 3" xfId="31699" xr:uid="{00000000-0005-0000-0000-000023F10000}"/>
    <cellStyle name="Comma 7 5 2 3 2 3 2" xfId="63081" xr:uid="{00000000-0005-0000-0000-000024F10000}"/>
    <cellStyle name="Comma 7 5 2 3 2 4" xfId="16042" xr:uid="{00000000-0005-0000-0000-000025F10000}"/>
    <cellStyle name="Comma 7 5 2 3 2 4 2" xfId="47427" xr:uid="{00000000-0005-0000-0000-000026F10000}"/>
    <cellStyle name="Comma 7 5 2 3 2 5" xfId="36982" xr:uid="{00000000-0005-0000-0000-000027F10000}"/>
    <cellStyle name="Comma 7 5 2 3 3" xfId="8040" xr:uid="{00000000-0005-0000-0000-000028F10000}"/>
    <cellStyle name="Comma 7 5 2 3 3 2" xfId="26444" xr:uid="{00000000-0005-0000-0000-000029F10000}"/>
    <cellStyle name="Comma 7 5 2 3 3 2 2" xfId="57827" xr:uid="{00000000-0005-0000-0000-00002AF10000}"/>
    <cellStyle name="Comma 7 5 2 3 3 3" xfId="18671" xr:uid="{00000000-0005-0000-0000-00002BF10000}"/>
    <cellStyle name="Comma 7 5 2 3 3 3 2" xfId="50054" xr:uid="{00000000-0005-0000-0000-00002CF10000}"/>
    <cellStyle name="Comma 7 5 2 3 3 4" xfId="39614" xr:uid="{00000000-0005-0000-0000-00002DF10000}"/>
    <cellStyle name="Comma 7 5 2 3 4" xfId="21190" xr:uid="{00000000-0005-0000-0000-00002EF10000}"/>
    <cellStyle name="Comma 7 5 2 3 4 2" xfId="52573" xr:uid="{00000000-0005-0000-0000-00002FF10000}"/>
    <cellStyle name="Comma 7 5 2 3 5" xfId="29072" xr:uid="{00000000-0005-0000-0000-000030F10000}"/>
    <cellStyle name="Comma 7 5 2 3 5 2" xfId="60454" xr:uid="{00000000-0005-0000-0000-000031F10000}"/>
    <cellStyle name="Comma 7 5 2 3 6" xfId="13414" xr:uid="{00000000-0005-0000-0000-000032F10000}"/>
    <cellStyle name="Comma 7 5 2 3 6 2" xfId="44800" xr:uid="{00000000-0005-0000-0000-000033F10000}"/>
    <cellStyle name="Comma 7 5 2 3 7" xfId="34352" xr:uid="{00000000-0005-0000-0000-000034F10000}"/>
    <cellStyle name="Comma 7 5 2 4" xfId="2638" xr:uid="{00000000-0005-0000-0000-000035F10000}"/>
    <cellStyle name="Comma 7 5 2 4 2" xfId="5338" xr:uid="{00000000-0005-0000-0000-000036F10000}"/>
    <cellStyle name="Comma 7 5 2 4 2 2" xfId="10699" xr:uid="{00000000-0005-0000-0000-000037F10000}"/>
    <cellStyle name="Comma 7 5 2 4 2 2 2" xfId="23818" xr:uid="{00000000-0005-0000-0000-000038F10000}"/>
    <cellStyle name="Comma 7 5 2 4 2 2 2 2" xfId="55201" xr:uid="{00000000-0005-0000-0000-000039F10000}"/>
    <cellStyle name="Comma 7 5 2 4 2 2 3" xfId="42247" xr:uid="{00000000-0005-0000-0000-00003AF10000}"/>
    <cellStyle name="Comma 7 5 2 4 2 3" xfId="31700" xr:uid="{00000000-0005-0000-0000-00003BF10000}"/>
    <cellStyle name="Comma 7 5 2 4 2 3 2" xfId="63082" xr:uid="{00000000-0005-0000-0000-00003CF10000}"/>
    <cellStyle name="Comma 7 5 2 4 2 4" xfId="16043" xr:uid="{00000000-0005-0000-0000-00003DF10000}"/>
    <cellStyle name="Comma 7 5 2 4 2 4 2" xfId="47428" xr:uid="{00000000-0005-0000-0000-00003EF10000}"/>
    <cellStyle name="Comma 7 5 2 4 2 5" xfId="36983" xr:uid="{00000000-0005-0000-0000-00003FF10000}"/>
    <cellStyle name="Comma 7 5 2 4 3" xfId="8041" xr:uid="{00000000-0005-0000-0000-000040F10000}"/>
    <cellStyle name="Comma 7 5 2 4 3 2" xfId="26445" xr:uid="{00000000-0005-0000-0000-000041F10000}"/>
    <cellStyle name="Comma 7 5 2 4 3 2 2" xfId="57828" xr:uid="{00000000-0005-0000-0000-000042F10000}"/>
    <cellStyle name="Comma 7 5 2 4 3 3" xfId="18672" xr:uid="{00000000-0005-0000-0000-000043F10000}"/>
    <cellStyle name="Comma 7 5 2 4 3 3 2" xfId="50055" xr:uid="{00000000-0005-0000-0000-000044F10000}"/>
    <cellStyle name="Comma 7 5 2 4 3 4" xfId="39615" xr:uid="{00000000-0005-0000-0000-000045F10000}"/>
    <cellStyle name="Comma 7 5 2 4 4" xfId="21191" xr:uid="{00000000-0005-0000-0000-000046F10000}"/>
    <cellStyle name="Comma 7 5 2 4 4 2" xfId="52574" xr:uid="{00000000-0005-0000-0000-000047F10000}"/>
    <cellStyle name="Comma 7 5 2 4 5" xfId="29073" xr:uid="{00000000-0005-0000-0000-000048F10000}"/>
    <cellStyle name="Comma 7 5 2 4 5 2" xfId="60455" xr:uid="{00000000-0005-0000-0000-000049F10000}"/>
    <cellStyle name="Comma 7 5 2 4 6" xfId="13415" xr:uid="{00000000-0005-0000-0000-00004AF10000}"/>
    <cellStyle name="Comma 7 5 2 4 6 2" xfId="44801" xr:uid="{00000000-0005-0000-0000-00004BF10000}"/>
    <cellStyle name="Comma 7 5 2 4 7" xfId="34353" xr:uid="{00000000-0005-0000-0000-00004CF10000}"/>
    <cellStyle name="Comma 7 5 2 5" xfId="5334" xr:uid="{00000000-0005-0000-0000-00004DF10000}"/>
    <cellStyle name="Comma 7 5 2 5 2" xfId="10695" xr:uid="{00000000-0005-0000-0000-00004EF10000}"/>
    <cellStyle name="Comma 7 5 2 5 2 2" xfId="23814" xr:uid="{00000000-0005-0000-0000-00004FF10000}"/>
    <cellStyle name="Comma 7 5 2 5 2 2 2" xfId="55197" xr:uid="{00000000-0005-0000-0000-000050F10000}"/>
    <cellStyle name="Comma 7 5 2 5 2 3" xfId="42243" xr:uid="{00000000-0005-0000-0000-000051F10000}"/>
    <cellStyle name="Comma 7 5 2 5 3" xfId="31696" xr:uid="{00000000-0005-0000-0000-000052F10000}"/>
    <cellStyle name="Comma 7 5 2 5 3 2" xfId="63078" xr:uid="{00000000-0005-0000-0000-000053F10000}"/>
    <cellStyle name="Comma 7 5 2 5 4" xfId="16039" xr:uid="{00000000-0005-0000-0000-000054F10000}"/>
    <cellStyle name="Comma 7 5 2 5 4 2" xfId="47424" xr:uid="{00000000-0005-0000-0000-000055F10000}"/>
    <cellStyle name="Comma 7 5 2 5 5" xfId="36979" xr:uid="{00000000-0005-0000-0000-000056F10000}"/>
    <cellStyle name="Comma 7 5 2 6" xfId="8037" xr:uid="{00000000-0005-0000-0000-000057F10000}"/>
    <cellStyle name="Comma 7 5 2 6 2" xfId="26441" xr:uid="{00000000-0005-0000-0000-000058F10000}"/>
    <cellStyle name="Comma 7 5 2 6 2 2" xfId="57824" xr:uid="{00000000-0005-0000-0000-000059F10000}"/>
    <cellStyle name="Comma 7 5 2 6 3" xfId="18668" xr:uid="{00000000-0005-0000-0000-00005AF10000}"/>
    <cellStyle name="Comma 7 5 2 6 3 2" xfId="50051" xr:uid="{00000000-0005-0000-0000-00005BF10000}"/>
    <cellStyle name="Comma 7 5 2 6 4" xfId="39611" xr:uid="{00000000-0005-0000-0000-00005CF10000}"/>
    <cellStyle name="Comma 7 5 2 7" xfId="21187" xr:uid="{00000000-0005-0000-0000-00005DF10000}"/>
    <cellStyle name="Comma 7 5 2 7 2" xfId="52570" xr:uid="{00000000-0005-0000-0000-00005EF10000}"/>
    <cellStyle name="Comma 7 5 2 8" xfId="29069" xr:uid="{00000000-0005-0000-0000-00005FF10000}"/>
    <cellStyle name="Comma 7 5 2 8 2" xfId="60451" xr:uid="{00000000-0005-0000-0000-000060F10000}"/>
    <cellStyle name="Comma 7 5 2 9" xfId="13411" xr:uid="{00000000-0005-0000-0000-000061F10000}"/>
    <cellStyle name="Comma 7 5 2 9 2" xfId="44797" xr:uid="{00000000-0005-0000-0000-000062F10000}"/>
    <cellStyle name="Comma 7 5 3" xfId="2639" xr:uid="{00000000-0005-0000-0000-000063F10000}"/>
    <cellStyle name="Comma 7 5 3 10" xfId="34354" xr:uid="{00000000-0005-0000-0000-000064F10000}"/>
    <cellStyle name="Comma 7 5 3 2" xfId="2640" xr:uid="{00000000-0005-0000-0000-000065F10000}"/>
    <cellStyle name="Comma 7 5 3 2 2" xfId="2641" xr:uid="{00000000-0005-0000-0000-000066F10000}"/>
    <cellStyle name="Comma 7 5 3 2 2 2" xfId="5341" xr:uid="{00000000-0005-0000-0000-000067F10000}"/>
    <cellStyle name="Comma 7 5 3 2 2 2 2" xfId="10702" xr:uid="{00000000-0005-0000-0000-000068F10000}"/>
    <cellStyle name="Comma 7 5 3 2 2 2 2 2" xfId="23821" xr:uid="{00000000-0005-0000-0000-000069F10000}"/>
    <cellStyle name="Comma 7 5 3 2 2 2 2 2 2" xfId="55204" xr:uid="{00000000-0005-0000-0000-00006AF10000}"/>
    <cellStyle name="Comma 7 5 3 2 2 2 2 3" xfId="42250" xr:uid="{00000000-0005-0000-0000-00006BF10000}"/>
    <cellStyle name="Comma 7 5 3 2 2 2 3" xfId="31703" xr:uid="{00000000-0005-0000-0000-00006CF10000}"/>
    <cellStyle name="Comma 7 5 3 2 2 2 3 2" xfId="63085" xr:uid="{00000000-0005-0000-0000-00006DF10000}"/>
    <cellStyle name="Comma 7 5 3 2 2 2 4" xfId="16046" xr:uid="{00000000-0005-0000-0000-00006EF10000}"/>
    <cellStyle name="Comma 7 5 3 2 2 2 4 2" xfId="47431" xr:uid="{00000000-0005-0000-0000-00006FF10000}"/>
    <cellStyle name="Comma 7 5 3 2 2 2 5" xfId="36986" xr:uid="{00000000-0005-0000-0000-000070F10000}"/>
    <cellStyle name="Comma 7 5 3 2 2 3" xfId="8044" xr:uid="{00000000-0005-0000-0000-000071F10000}"/>
    <cellStyle name="Comma 7 5 3 2 2 3 2" xfId="26448" xr:uid="{00000000-0005-0000-0000-000072F10000}"/>
    <cellStyle name="Comma 7 5 3 2 2 3 2 2" xfId="57831" xr:uid="{00000000-0005-0000-0000-000073F10000}"/>
    <cellStyle name="Comma 7 5 3 2 2 3 3" xfId="18675" xr:uid="{00000000-0005-0000-0000-000074F10000}"/>
    <cellStyle name="Comma 7 5 3 2 2 3 3 2" xfId="50058" xr:uid="{00000000-0005-0000-0000-000075F10000}"/>
    <cellStyle name="Comma 7 5 3 2 2 3 4" xfId="39618" xr:uid="{00000000-0005-0000-0000-000076F10000}"/>
    <cellStyle name="Comma 7 5 3 2 2 4" xfId="21194" xr:uid="{00000000-0005-0000-0000-000077F10000}"/>
    <cellStyle name="Comma 7 5 3 2 2 4 2" xfId="52577" xr:uid="{00000000-0005-0000-0000-000078F10000}"/>
    <cellStyle name="Comma 7 5 3 2 2 5" xfId="29076" xr:uid="{00000000-0005-0000-0000-000079F10000}"/>
    <cellStyle name="Comma 7 5 3 2 2 5 2" xfId="60458" xr:uid="{00000000-0005-0000-0000-00007AF10000}"/>
    <cellStyle name="Comma 7 5 3 2 2 6" xfId="13418" xr:uid="{00000000-0005-0000-0000-00007BF10000}"/>
    <cellStyle name="Comma 7 5 3 2 2 6 2" xfId="44804" xr:uid="{00000000-0005-0000-0000-00007CF10000}"/>
    <cellStyle name="Comma 7 5 3 2 2 7" xfId="34356" xr:uid="{00000000-0005-0000-0000-00007DF10000}"/>
    <cellStyle name="Comma 7 5 3 2 3" xfId="5340" xr:uid="{00000000-0005-0000-0000-00007EF10000}"/>
    <cellStyle name="Comma 7 5 3 2 3 2" xfId="10701" xr:uid="{00000000-0005-0000-0000-00007FF10000}"/>
    <cellStyle name="Comma 7 5 3 2 3 2 2" xfId="23820" xr:uid="{00000000-0005-0000-0000-000080F10000}"/>
    <cellStyle name="Comma 7 5 3 2 3 2 2 2" xfId="55203" xr:uid="{00000000-0005-0000-0000-000081F10000}"/>
    <cellStyle name="Comma 7 5 3 2 3 2 3" xfId="42249" xr:uid="{00000000-0005-0000-0000-000082F10000}"/>
    <cellStyle name="Comma 7 5 3 2 3 3" xfId="31702" xr:uid="{00000000-0005-0000-0000-000083F10000}"/>
    <cellStyle name="Comma 7 5 3 2 3 3 2" xfId="63084" xr:uid="{00000000-0005-0000-0000-000084F10000}"/>
    <cellStyle name="Comma 7 5 3 2 3 4" xfId="16045" xr:uid="{00000000-0005-0000-0000-000085F10000}"/>
    <cellStyle name="Comma 7 5 3 2 3 4 2" xfId="47430" xr:uid="{00000000-0005-0000-0000-000086F10000}"/>
    <cellStyle name="Comma 7 5 3 2 3 5" xfId="36985" xr:uid="{00000000-0005-0000-0000-000087F10000}"/>
    <cellStyle name="Comma 7 5 3 2 4" xfId="8043" xr:uid="{00000000-0005-0000-0000-000088F10000}"/>
    <cellStyle name="Comma 7 5 3 2 4 2" xfId="26447" xr:uid="{00000000-0005-0000-0000-000089F10000}"/>
    <cellStyle name="Comma 7 5 3 2 4 2 2" xfId="57830" xr:uid="{00000000-0005-0000-0000-00008AF10000}"/>
    <cellStyle name="Comma 7 5 3 2 4 3" xfId="18674" xr:uid="{00000000-0005-0000-0000-00008BF10000}"/>
    <cellStyle name="Comma 7 5 3 2 4 3 2" xfId="50057" xr:uid="{00000000-0005-0000-0000-00008CF10000}"/>
    <cellStyle name="Comma 7 5 3 2 4 4" xfId="39617" xr:uid="{00000000-0005-0000-0000-00008DF10000}"/>
    <cellStyle name="Comma 7 5 3 2 5" xfId="21193" xr:uid="{00000000-0005-0000-0000-00008EF10000}"/>
    <cellStyle name="Comma 7 5 3 2 5 2" xfId="52576" xr:uid="{00000000-0005-0000-0000-00008FF10000}"/>
    <cellStyle name="Comma 7 5 3 2 6" xfId="29075" xr:uid="{00000000-0005-0000-0000-000090F10000}"/>
    <cellStyle name="Comma 7 5 3 2 6 2" xfId="60457" xr:uid="{00000000-0005-0000-0000-000091F10000}"/>
    <cellStyle name="Comma 7 5 3 2 7" xfId="13417" xr:uid="{00000000-0005-0000-0000-000092F10000}"/>
    <cellStyle name="Comma 7 5 3 2 7 2" xfId="44803" xr:uid="{00000000-0005-0000-0000-000093F10000}"/>
    <cellStyle name="Comma 7 5 3 2 8" xfId="34355" xr:uid="{00000000-0005-0000-0000-000094F10000}"/>
    <cellStyle name="Comma 7 5 3 3" xfId="2642" xr:uid="{00000000-0005-0000-0000-000095F10000}"/>
    <cellStyle name="Comma 7 5 3 3 2" xfId="5342" xr:uid="{00000000-0005-0000-0000-000096F10000}"/>
    <cellStyle name="Comma 7 5 3 3 2 2" xfId="10703" xr:uid="{00000000-0005-0000-0000-000097F10000}"/>
    <cellStyle name="Comma 7 5 3 3 2 2 2" xfId="23822" xr:uid="{00000000-0005-0000-0000-000098F10000}"/>
    <cellStyle name="Comma 7 5 3 3 2 2 2 2" xfId="55205" xr:uid="{00000000-0005-0000-0000-000099F10000}"/>
    <cellStyle name="Comma 7 5 3 3 2 2 3" xfId="42251" xr:uid="{00000000-0005-0000-0000-00009AF10000}"/>
    <cellStyle name="Comma 7 5 3 3 2 3" xfId="31704" xr:uid="{00000000-0005-0000-0000-00009BF10000}"/>
    <cellStyle name="Comma 7 5 3 3 2 3 2" xfId="63086" xr:uid="{00000000-0005-0000-0000-00009CF10000}"/>
    <cellStyle name="Comma 7 5 3 3 2 4" xfId="16047" xr:uid="{00000000-0005-0000-0000-00009DF10000}"/>
    <cellStyle name="Comma 7 5 3 3 2 4 2" xfId="47432" xr:uid="{00000000-0005-0000-0000-00009EF10000}"/>
    <cellStyle name="Comma 7 5 3 3 2 5" xfId="36987" xr:uid="{00000000-0005-0000-0000-00009FF10000}"/>
    <cellStyle name="Comma 7 5 3 3 3" xfId="8045" xr:uid="{00000000-0005-0000-0000-0000A0F10000}"/>
    <cellStyle name="Comma 7 5 3 3 3 2" xfId="26449" xr:uid="{00000000-0005-0000-0000-0000A1F10000}"/>
    <cellStyle name="Comma 7 5 3 3 3 2 2" xfId="57832" xr:uid="{00000000-0005-0000-0000-0000A2F10000}"/>
    <cellStyle name="Comma 7 5 3 3 3 3" xfId="18676" xr:uid="{00000000-0005-0000-0000-0000A3F10000}"/>
    <cellStyle name="Comma 7 5 3 3 3 3 2" xfId="50059" xr:uid="{00000000-0005-0000-0000-0000A4F10000}"/>
    <cellStyle name="Comma 7 5 3 3 3 4" xfId="39619" xr:uid="{00000000-0005-0000-0000-0000A5F10000}"/>
    <cellStyle name="Comma 7 5 3 3 4" xfId="21195" xr:uid="{00000000-0005-0000-0000-0000A6F10000}"/>
    <cellStyle name="Comma 7 5 3 3 4 2" xfId="52578" xr:uid="{00000000-0005-0000-0000-0000A7F10000}"/>
    <cellStyle name="Comma 7 5 3 3 5" xfId="29077" xr:uid="{00000000-0005-0000-0000-0000A8F10000}"/>
    <cellStyle name="Comma 7 5 3 3 5 2" xfId="60459" xr:uid="{00000000-0005-0000-0000-0000A9F10000}"/>
    <cellStyle name="Comma 7 5 3 3 6" xfId="13419" xr:uid="{00000000-0005-0000-0000-0000AAF10000}"/>
    <cellStyle name="Comma 7 5 3 3 6 2" xfId="44805" xr:uid="{00000000-0005-0000-0000-0000ABF10000}"/>
    <cellStyle name="Comma 7 5 3 3 7" xfId="34357" xr:uid="{00000000-0005-0000-0000-0000ACF10000}"/>
    <cellStyle name="Comma 7 5 3 4" xfId="2643" xr:uid="{00000000-0005-0000-0000-0000ADF10000}"/>
    <cellStyle name="Comma 7 5 3 4 2" xfId="5343" xr:uid="{00000000-0005-0000-0000-0000AEF10000}"/>
    <cellStyle name="Comma 7 5 3 4 2 2" xfId="10704" xr:uid="{00000000-0005-0000-0000-0000AFF10000}"/>
    <cellStyle name="Comma 7 5 3 4 2 2 2" xfId="23823" xr:uid="{00000000-0005-0000-0000-0000B0F10000}"/>
    <cellStyle name="Comma 7 5 3 4 2 2 2 2" xfId="55206" xr:uid="{00000000-0005-0000-0000-0000B1F10000}"/>
    <cellStyle name="Comma 7 5 3 4 2 2 3" xfId="42252" xr:uid="{00000000-0005-0000-0000-0000B2F10000}"/>
    <cellStyle name="Comma 7 5 3 4 2 3" xfId="31705" xr:uid="{00000000-0005-0000-0000-0000B3F10000}"/>
    <cellStyle name="Comma 7 5 3 4 2 3 2" xfId="63087" xr:uid="{00000000-0005-0000-0000-0000B4F10000}"/>
    <cellStyle name="Comma 7 5 3 4 2 4" xfId="16048" xr:uid="{00000000-0005-0000-0000-0000B5F10000}"/>
    <cellStyle name="Comma 7 5 3 4 2 4 2" xfId="47433" xr:uid="{00000000-0005-0000-0000-0000B6F10000}"/>
    <cellStyle name="Comma 7 5 3 4 2 5" xfId="36988" xr:uid="{00000000-0005-0000-0000-0000B7F10000}"/>
    <cellStyle name="Comma 7 5 3 4 3" xfId="8046" xr:uid="{00000000-0005-0000-0000-0000B8F10000}"/>
    <cellStyle name="Comma 7 5 3 4 3 2" xfId="26450" xr:uid="{00000000-0005-0000-0000-0000B9F10000}"/>
    <cellStyle name="Comma 7 5 3 4 3 2 2" xfId="57833" xr:uid="{00000000-0005-0000-0000-0000BAF10000}"/>
    <cellStyle name="Comma 7 5 3 4 3 3" xfId="18677" xr:uid="{00000000-0005-0000-0000-0000BBF10000}"/>
    <cellStyle name="Comma 7 5 3 4 3 3 2" xfId="50060" xr:uid="{00000000-0005-0000-0000-0000BCF10000}"/>
    <cellStyle name="Comma 7 5 3 4 3 4" xfId="39620" xr:uid="{00000000-0005-0000-0000-0000BDF10000}"/>
    <cellStyle name="Comma 7 5 3 4 4" xfId="21196" xr:uid="{00000000-0005-0000-0000-0000BEF10000}"/>
    <cellStyle name="Comma 7 5 3 4 4 2" xfId="52579" xr:uid="{00000000-0005-0000-0000-0000BFF10000}"/>
    <cellStyle name="Comma 7 5 3 4 5" xfId="29078" xr:uid="{00000000-0005-0000-0000-0000C0F10000}"/>
    <cellStyle name="Comma 7 5 3 4 5 2" xfId="60460" xr:uid="{00000000-0005-0000-0000-0000C1F10000}"/>
    <cellStyle name="Comma 7 5 3 4 6" xfId="13420" xr:uid="{00000000-0005-0000-0000-0000C2F10000}"/>
    <cellStyle name="Comma 7 5 3 4 6 2" xfId="44806" xr:uid="{00000000-0005-0000-0000-0000C3F10000}"/>
    <cellStyle name="Comma 7 5 3 4 7" xfId="34358" xr:uid="{00000000-0005-0000-0000-0000C4F10000}"/>
    <cellStyle name="Comma 7 5 3 5" xfId="5339" xr:uid="{00000000-0005-0000-0000-0000C5F10000}"/>
    <cellStyle name="Comma 7 5 3 5 2" xfId="10700" xr:uid="{00000000-0005-0000-0000-0000C6F10000}"/>
    <cellStyle name="Comma 7 5 3 5 2 2" xfId="23819" xr:uid="{00000000-0005-0000-0000-0000C7F10000}"/>
    <cellStyle name="Comma 7 5 3 5 2 2 2" xfId="55202" xr:uid="{00000000-0005-0000-0000-0000C8F10000}"/>
    <cellStyle name="Comma 7 5 3 5 2 3" xfId="42248" xr:uid="{00000000-0005-0000-0000-0000C9F10000}"/>
    <cellStyle name="Comma 7 5 3 5 3" xfId="31701" xr:uid="{00000000-0005-0000-0000-0000CAF10000}"/>
    <cellStyle name="Comma 7 5 3 5 3 2" xfId="63083" xr:uid="{00000000-0005-0000-0000-0000CBF10000}"/>
    <cellStyle name="Comma 7 5 3 5 4" xfId="16044" xr:uid="{00000000-0005-0000-0000-0000CCF10000}"/>
    <cellStyle name="Comma 7 5 3 5 4 2" xfId="47429" xr:uid="{00000000-0005-0000-0000-0000CDF10000}"/>
    <cellStyle name="Comma 7 5 3 5 5" xfId="36984" xr:uid="{00000000-0005-0000-0000-0000CEF10000}"/>
    <cellStyle name="Comma 7 5 3 6" xfId="8042" xr:uid="{00000000-0005-0000-0000-0000CFF10000}"/>
    <cellStyle name="Comma 7 5 3 6 2" xfId="26446" xr:uid="{00000000-0005-0000-0000-0000D0F10000}"/>
    <cellStyle name="Comma 7 5 3 6 2 2" xfId="57829" xr:uid="{00000000-0005-0000-0000-0000D1F10000}"/>
    <cellStyle name="Comma 7 5 3 6 3" xfId="18673" xr:uid="{00000000-0005-0000-0000-0000D2F10000}"/>
    <cellStyle name="Comma 7 5 3 6 3 2" xfId="50056" xr:uid="{00000000-0005-0000-0000-0000D3F10000}"/>
    <cellStyle name="Comma 7 5 3 6 4" xfId="39616" xr:uid="{00000000-0005-0000-0000-0000D4F10000}"/>
    <cellStyle name="Comma 7 5 3 7" xfId="21192" xr:uid="{00000000-0005-0000-0000-0000D5F10000}"/>
    <cellStyle name="Comma 7 5 3 7 2" xfId="52575" xr:uid="{00000000-0005-0000-0000-0000D6F10000}"/>
    <cellStyle name="Comma 7 5 3 8" xfId="29074" xr:uid="{00000000-0005-0000-0000-0000D7F10000}"/>
    <cellStyle name="Comma 7 5 3 8 2" xfId="60456" xr:uid="{00000000-0005-0000-0000-0000D8F10000}"/>
    <cellStyle name="Comma 7 5 3 9" xfId="13416" xr:uid="{00000000-0005-0000-0000-0000D9F10000}"/>
    <cellStyle name="Comma 7 5 3 9 2" xfId="44802" xr:uid="{00000000-0005-0000-0000-0000DAF10000}"/>
    <cellStyle name="Comma 7 5 4" xfId="2644" xr:uid="{00000000-0005-0000-0000-0000DBF10000}"/>
    <cellStyle name="Comma 7 5 4 10" xfId="34359" xr:uid="{00000000-0005-0000-0000-0000DCF10000}"/>
    <cellStyle name="Comma 7 5 4 2" xfId="2645" xr:uid="{00000000-0005-0000-0000-0000DDF10000}"/>
    <cellStyle name="Comma 7 5 4 2 2" xfId="2646" xr:uid="{00000000-0005-0000-0000-0000DEF10000}"/>
    <cellStyle name="Comma 7 5 4 2 2 2" xfId="5346" xr:uid="{00000000-0005-0000-0000-0000DFF10000}"/>
    <cellStyle name="Comma 7 5 4 2 2 2 2" xfId="10707" xr:uid="{00000000-0005-0000-0000-0000E0F10000}"/>
    <cellStyle name="Comma 7 5 4 2 2 2 2 2" xfId="23826" xr:uid="{00000000-0005-0000-0000-0000E1F10000}"/>
    <cellStyle name="Comma 7 5 4 2 2 2 2 2 2" xfId="55209" xr:uid="{00000000-0005-0000-0000-0000E2F10000}"/>
    <cellStyle name="Comma 7 5 4 2 2 2 2 3" xfId="42255" xr:uid="{00000000-0005-0000-0000-0000E3F10000}"/>
    <cellStyle name="Comma 7 5 4 2 2 2 3" xfId="31708" xr:uid="{00000000-0005-0000-0000-0000E4F10000}"/>
    <cellStyle name="Comma 7 5 4 2 2 2 3 2" xfId="63090" xr:uid="{00000000-0005-0000-0000-0000E5F10000}"/>
    <cellStyle name="Comma 7 5 4 2 2 2 4" xfId="16051" xr:uid="{00000000-0005-0000-0000-0000E6F10000}"/>
    <cellStyle name="Comma 7 5 4 2 2 2 4 2" xfId="47436" xr:uid="{00000000-0005-0000-0000-0000E7F10000}"/>
    <cellStyle name="Comma 7 5 4 2 2 2 5" xfId="36991" xr:uid="{00000000-0005-0000-0000-0000E8F10000}"/>
    <cellStyle name="Comma 7 5 4 2 2 3" xfId="8049" xr:uid="{00000000-0005-0000-0000-0000E9F10000}"/>
    <cellStyle name="Comma 7 5 4 2 2 3 2" xfId="26453" xr:uid="{00000000-0005-0000-0000-0000EAF10000}"/>
    <cellStyle name="Comma 7 5 4 2 2 3 2 2" xfId="57836" xr:uid="{00000000-0005-0000-0000-0000EBF10000}"/>
    <cellStyle name="Comma 7 5 4 2 2 3 3" xfId="18680" xr:uid="{00000000-0005-0000-0000-0000ECF10000}"/>
    <cellStyle name="Comma 7 5 4 2 2 3 3 2" xfId="50063" xr:uid="{00000000-0005-0000-0000-0000EDF10000}"/>
    <cellStyle name="Comma 7 5 4 2 2 3 4" xfId="39623" xr:uid="{00000000-0005-0000-0000-0000EEF10000}"/>
    <cellStyle name="Comma 7 5 4 2 2 4" xfId="21199" xr:uid="{00000000-0005-0000-0000-0000EFF10000}"/>
    <cellStyle name="Comma 7 5 4 2 2 4 2" xfId="52582" xr:uid="{00000000-0005-0000-0000-0000F0F10000}"/>
    <cellStyle name="Comma 7 5 4 2 2 5" xfId="29081" xr:uid="{00000000-0005-0000-0000-0000F1F10000}"/>
    <cellStyle name="Comma 7 5 4 2 2 5 2" xfId="60463" xr:uid="{00000000-0005-0000-0000-0000F2F10000}"/>
    <cellStyle name="Comma 7 5 4 2 2 6" xfId="13423" xr:uid="{00000000-0005-0000-0000-0000F3F10000}"/>
    <cellStyle name="Comma 7 5 4 2 2 6 2" xfId="44809" xr:uid="{00000000-0005-0000-0000-0000F4F10000}"/>
    <cellStyle name="Comma 7 5 4 2 2 7" xfId="34361" xr:uid="{00000000-0005-0000-0000-0000F5F10000}"/>
    <cellStyle name="Comma 7 5 4 2 3" xfId="5345" xr:uid="{00000000-0005-0000-0000-0000F6F10000}"/>
    <cellStyle name="Comma 7 5 4 2 3 2" xfId="10706" xr:uid="{00000000-0005-0000-0000-0000F7F10000}"/>
    <cellStyle name="Comma 7 5 4 2 3 2 2" xfId="23825" xr:uid="{00000000-0005-0000-0000-0000F8F10000}"/>
    <cellStyle name="Comma 7 5 4 2 3 2 2 2" xfId="55208" xr:uid="{00000000-0005-0000-0000-0000F9F10000}"/>
    <cellStyle name="Comma 7 5 4 2 3 2 3" xfId="42254" xr:uid="{00000000-0005-0000-0000-0000FAF10000}"/>
    <cellStyle name="Comma 7 5 4 2 3 3" xfId="31707" xr:uid="{00000000-0005-0000-0000-0000FBF10000}"/>
    <cellStyle name="Comma 7 5 4 2 3 3 2" xfId="63089" xr:uid="{00000000-0005-0000-0000-0000FCF10000}"/>
    <cellStyle name="Comma 7 5 4 2 3 4" xfId="16050" xr:uid="{00000000-0005-0000-0000-0000FDF10000}"/>
    <cellStyle name="Comma 7 5 4 2 3 4 2" xfId="47435" xr:uid="{00000000-0005-0000-0000-0000FEF10000}"/>
    <cellStyle name="Comma 7 5 4 2 3 5" xfId="36990" xr:uid="{00000000-0005-0000-0000-0000FFF10000}"/>
    <cellStyle name="Comma 7 5 4 2 4" xfId="8048" xr:uid="{00000000-0005-0000-0000-000000F20000}"/>
    <cellStyle name="Comma 7 5 4 2 4 2" xfId="26452" xr:uid="{00000000-0005-0000-0000-000001F20000}"/>
    <cellStyle name="Comma 7 5 4 2 4 2 2" xfId="57835" xr:uid="{00000000-0005-0000-0000-000002F20000}"/>
    <cellStyle name="Comma 7 5 4 2 4 3" xfId="18679" xr:uid="{00000000-0005-0000-0000-000003F20000}"/>
    <cellStyle name="Comma 7 5 4 2 4 3 2" xfId="50062" xr:uid="{00000000-0005-0000-0000-000004F20000}"/>
    <cellStyle name="Comma 7 5 4 2 4 4" xfId="39622" xr:uid="{00000000-0005-0000-0000-000005F20000}"/>
    <cellStyle name="Comma 7 5 4 2 5" xfId="21198" xr:uid="{00000000-0005-0000-0000-000006F20000}"/>
    <cellStyle name="Comma 7 5 4 2 5 2" xfId="52581" xr:uid="{00000000-0005-0000-0000-000007F20000}"/>
    <cellStyle name="Comma 7 5 4 2 6" xfId="29080" xr:uid="{00000000-0005-0000-0000-000008F20000}"/>
    <cellStyle name="Comma 7 5 4 2 6 2" xfId="60462" xr:uid="{00000000-0005-0000-0000-000009F20000}"/>
    <cellStyle name="Comma 7 5 4 2 7" xfId="13422" xr:uid="{00000000-0005-0000-0000-00000AF20000}"/>
    <cellStyle name="Comma 7 5 4 2 7 2" xfId="44808" xr:uid="{00000000-0005-0000-0000-00000BF20000}"/>
    <cellStyle name="Comma 7 5 4 2 8" xfId="34360" xr:uid="{00000000-0005-0000-0000-00000CF20000}"/>
    <cellStyle name="Comma 7 5 4 3" xfId="2647" xr:uid="{00000000-0005-0000-0000-00000DF20000}"/>
    <cellStyle name="Comma 7 5 4 3 2" xfId="5347" xr:uid="{00000000-0005-0000-0000-00000EF20000}"/>
    <cellStyle name="Comma 7 5 4 3 2 2" xfId="10708" xr:uid="{00000000-0005-0000-0000-00000FF20000}"/>
    <cellStyle name="Comma 7 5 4 3 2 2 2" xfId="23827" xr:uid="{00000000-0005-0000-0000-000010F20000}"/>
    <cellStyle name="Comma 7 5 4 3 2 2 2 2" xfId="55210" xr:uid="{00000000-0005-0000-0000-000011F20000}"/>
    <cellStyle name="Comma 7 5 4 3 2 2 3" xfId="42256" xr:uid="{00000000-0005-0000-0000-000012F20000}"/>
    <cellStyle name="Comma 7 5 4 3 2 3" xfId="31709" xr:uid="{00000000-0005-0000-0000-000013F20000}"/>
    <cellStyle name="Comma 7 5 4 3 2 3 2" xfId="63091" xr:uid="{00000000-0005-0000-0000-000014F20000}"/>
    <cellStyle name="Comma 7 5 4 3 2 4" xfId="16052" xr:uid="{00000000-0005-0000-0000-000015F20000}"/>
    <cellStyle name="Comma 7 5 4 3 2 4 2" xfId="47437" xr:uid="{00000000-0005-0000-0000-000016F20000}"/>
    <cellStyle name="Comma 7 5 4 3 2 5" xfId="36992" xr:uid="{00000000-0005-0000-0000-000017F20000}"/>
    <cellStyle name="Comma 7 5 4 3 3" xfId="8050" xr:uid="{00000000-0005-0000-0000-000018F20000}"/>
    <cellStyle name="Comma 7 5 4 3 3 2" xfId="26454" xr:uid="{00000000-0005-0000-0000-000019F20000}"/>
    <cellStyle name="Comma 7 5 4 3 3 2 2" xfId="57837" xr:uid="{00000000-0005-0000-0000-00001AF20000}"/>
    <cellStyle name="Comma 7 5 4 3 3 3" xfId="18681" xr:uid="{00000000-0005-0000-0000-00001BF20000}"/>
    <cellStyle name="Comma 7 5 4 3 3 3 2" xfId="50064" xr:uid="{00000000-0005-0000-0000-00001CF20000}"/>
    <cellStyle name="Comma 7 5 4 3 3 4" xfId="39624" xr:uid="{00000000-0005-0000-0000-00001DF20000}"/>
    <cellStyle name="Comma 7 5 4 3 4" xfId="21200" xr:uid="{00000000-0005-0000-0000-00001EF20000}"/>
    <cellStyle name="Comma 7 5 4 3 4 2" xfId="52583" xr:uid="{00000000-0005-0000-0000-00001FF20000}"/>
    <cellStyle name="Comma 7 5 4 3 5" xfId="29082" xr:uid="{00000000-0005-0000-0000-000020F20000}"/>
    <cellStyle name="Comma 7 5 4 3 5 2" xfId="60464" xr:uid="{00000000-0005-0000-0000-000021F20000}"/>
    <cellStyle name="Comma 7 5 4 3 6" xfId="13424" xr:uid="{00000000-0005-0000-0000-000022F20000}"/>
    <cellStyle name="Comma 7 5 4 3 6 2" xfId="44810" xr:uid="{00000000-0005-0000-0000-000023F20000}"/>
    <cellStyle name="Comma 7 5 4 3 7" xfId="34362" xr:uid="{00000000-0005-0000-0000-000024F20000}"/>
    <cellStyle name="Comma 7 5 4 4" xfId="2648" xr:uid="{00000000-0005-0000-0000-000025F20000}"/>
    <cellStyle name="Comma 7 5 4 4 2" xfId="5348" xr:uid="{00000000-0005-0000-0000-000026F20000}"/>
    <cellStyle name="Comma 7 5 4 4 2 2" xfId="10709" xr:uid="{00000000-0005-0000-0000-000027F20000}"/>
    <cellStyle name="Comma 7 5 4 4 2 2 2" xfId="23828" xr:uid="{00000000-0005-0000-0000-000028F20000}"/>
    <cellStyle name="Comma 7 5 4 4 2 2 2 2" xfId="55211" xr:uid="{00000000-0005-0000-0000-000029F20000}"/>
    <cellStyle name="Comma 7 5 4 4 2 2 3" xfId="42257" xr:uid="{00000000-0005-0000-0000-00002AF20000}"/>
    <cellStyle name="Comma 7 5 4 4 2 3" xfId="31710" xr:uid="{00000000-0005-0000-0000-00002BF20000}"/>
    <cellStyle name="Comma 7 5 4 4 2 3 2" xfId="63092" xr:uid="{00000000-0005-0000-0000-00002CF20000}"/>
    <cellStyle name="Comma 7 5 4 4 2 4" xfId="16053" xr:uid="{00000000-0005-0000-0000-00002DF20000}"/>
    <cellStyle name="Comma 7 5 4 4 2 4 2" xfId="47438" xr:uid="{00000000-0005-0000-0000-00002EF20000}"/>
    <cellStyle name="Comma 7 5 4 4 2 5" xfId="36993" xr:uid="{00000000-0005-0000-0000-00002FF20000}"/>
    <cellStyle name="Comma 7 5 4 4 3" xfId="8051" xr:uid="{00000000-0005-0000-0000-000030F20000}"/>
    <cellStyle name="Comma 7 5 4 4 3 2" xfId="26455" xr:uid="{00000000-0005-0000-0000-000031F20000}"/>
    <cellStyle name="Comma 7 5 4 4 3 2 2" xfId="57838" xr:uid="{00000000-0005-0000-0000-000032F20000}"/>
    <cellStyle name="Comma 7 5 4 4 3 3" xfId="18682" xr:uid="{00000000-0005-0000-0000-000033F20000}"/>
    <cellStyle name="Comma 7 5 4 4 3 3 2" xfId="50065" xr:uid="{00000000-0005-0000-0000-000034F20000}"/>
    <cellStyle name="Comma 7 5 4 4 3 4" xfId="39625" xr:uid="{00000000-0005-0000-0000-000035F20000}"/>
    <cellStyle name="Comma 7 5 4 4 4" xfId="21201" xr:uid="{00000000-0005-0000-0000-000036F20000}"/>
    <cellStyle name="Comma 7 5 4 4 4 2" xfId="52584" xr:uid="{00000000-0005-0000-0000-000037F20000}"/>
    <cellStyle name="Comma 7 5 4 4 5" xfId="29083" xr:uid="{00000000-0005-0000-0000-000038F20000}"/>
    <cellStyle name="Comma 7 5 4 4 5 2" xfId="60465" xr:uid="{00000000-0005-0000-0000-000039F20000}"/>
    <cellStyle name="Comma 7 5 4 4 6" xfId="13425" xr:uid="{00000000-0005-0000-0000-00003AF20000}"/>
    <cellStyle name="Comma 7 5 4 4 6 2" xfId="44811" xr:uid="{00000000-0005-0000-0000-00003BF20000}"/>
    <cellStyle name="Comma 7 5 4 4 7" xfId="34363" xr:uid="{00000000-0005-0000-0000-00003CF20000}"/>
    <cellStyle name="Comma 7 5 4 5" xfId="5344" xr:uid="{00000000-0005-0000-0000-00003DF20000}"/>
    <cellStyle name="Comma 7 5 4 5 2" xfId="10705" xr:uid="{00000000-0005-0000-0000-00003EF20000}"/>
    <cellStyle name="Comma 7 5 4 5 2 2" xfId="23824" xr:uid="{00000000-0005-0000-0000-00003FF20000}"/>
    <cellStyle name="Comma 7 5 4 5 2 2 2" xfId="55207" xr:uid="{00000000-0005-0000-0000-000040F20000}"/>
    <cellStyle name="Comma 7 5 4 5 2 3" xfId="42253" xr:uid="{00000000-0005-0000-0000-000041F20000}"/>
    <cellStyle name="Comma 7 5 4 5 3" xfId="31706" xr:uid="{00000000-0005-0000-0000-000042F20000}"/>
    <cellStyle name="Comma 7 5 4 5 3 2" xfId="63088" xr:uid="{00000000-0005-0000-0000-000043F20000}"/>
    <cellStyle name="Comma 7 5 4 5 4" xfId="16049" xr:uid="{00000000-0005-0000-0000-000044F20000}"/>
    <cellStyle name="Comma 7 5 4 5 4 2" xfId="47434" xr:uid="{00000000-0005-0000-0000-000045F20000}"/>
    <cellStyle name="Comma 7 5 4 5 5" xfId="36989" xr:uid="{00000000-0005-0000-0000-000046F20000}"/>
    <cellStyle name="Comma 7 5 4 6" xfId="8047" xr:uid="{00000000-0005-0000-0000-000047F20000}"/>
    <cellStyle name="Comma 7 5 4 6 2" xfId="26451" xr:uid="{00000000-0005-0000-0000-000048F20000}"/>
    <cellStyle name="Comma 7 5 4 6 2 2" xfId="57834" xr:uid="{00000000-0005-0000-0000-000049F20000}"/>
    <cellStyle name="Comma 7 5 4 6 3" xfId="18678" xr:uid="{00000000-0005-0000-0000-00004AF20000}"/>
    <cellStyle name="Comma 7 5 4 6 3 2" xfId="50061" xr:uid="{00000000-0005-0000-0000-00004BF20000}"/>
    <cellStyle name="Comma 7 5 4 6 4" xfId="39621" xr:uid="{00000000-0005-0000-0000-00004CF20000}"/>
    <cellStyle name="Comma 7 5 4 7" xfId="21197" xr:uid="{00000000-0005-0000-0000-00004DF20000}"/>
    <cellStyle name="Comma 7 5 4 7 2" xfId="52580" xr:uid="{00000000-0005-0000-0000-00004EF20000}"/>
    <cellStyle name="Comma 7 5 4 8" xfId="29079" xr:uid="{00000000-0005-0000-0000-00004FF20000}"/>
    <cellStyle name="Comma 7 5 4 8 2" xfId="60461" xr:uid="{00000000-0005-0000-0000-000050F20000}"/>
    <cellStyle name="Comma 7 5 4 9" xfId="13421" xr:uid="{00000000-0005-0000-0000-000051F20000}"/>
    <cellStyle name="Comma 7 5 4 9 2" xfId="44807" xr:uid="{00000000-0005-0000-0000-000052F20000}"/>
    <cellStyle name="Comma 7 5 5" xfId="2649" xr:uid="{00000000-0005-0000-0000-000053F20000}"/>
    <cellStyle name="Comma 7 5 5 10" xfId="34364" xr:uid="{00000000-0005-0000-0000-000054F20000}"/>
    <cellStyle name="Comma 7 5 5 2" xfId="2650" xr:uid="{00000000-0005-0000-0000-000055F20000}"/>
    <cellStyle name="Comma 7 5 5 2 2" xfId="2651" xr:uid="{00000000-0005-0000-0000-000056F20000}"/>
    <cellStyle name="Comma 7 5 5 2 2 2" xfId="5351" xr:uid="{00000000-0005-0000-0000-000057F20000}"/>
    <cellStyle name="Comma 7 5 5 2 2 2 2" xfId="10712" xr:uid="{00000000-0005-0000-0000-000058F20000}"/>
    <cellStyle name="Comma 7 5 5 2 2 2 2 2" xfId="23831" xr:uid="{00000000-0005-0000-0000-000059F20000}"/>
    <cellStyle name="Comma 7 5 5 2 2 2 2 2 2" xfId="55214" xr:uid="{00000000-0005-0000-0000-00005AF20000}"/>
    <cellStyle name="Comma 7 5 5 2 2 2 2 3" xfId="42260" xr:uid="{00000000-0005-0000-0000-00005BF20000}"/>
    <cellStyle name="Comma 7 5 5 2 2 2 3" xfId="31713" xr:uid="{00000000-0005-0000-0000-00005CF20000}"/>
    <cellStyle name="Comma 7 5 5 2 2 2 3 2" xfId="63095" xr:uid="{00000000-0005-0000-0000-00005DF20000}"/>
    <cellStyle name="Comma 7 5 5 2 2 2 4" xfId="16056" xr:uid="{00000000-0005-0000-0000-00005EF20000}"/>
    <cellStyle name="Comma 7 5 5 2 2 2 4 2" xfId="47441" xr:uid="{00000000-0005-0000-0000-00005FF20000}"/>
    <cellStyle name="Comma 7 5 5 2 2 2 5" xfId="36996" xr:uid="{00000000-0005-0000-0000-000060F20000}"/>
    <cellStyle name="Comma 7 5 5 2 2 3" xfId="8054" xr:uid="{00000000-0005-0000-0000-000061F20000}"/>
    <cellStyle name="Comma 7 5 5 2 2 3 2" xfId="26458" xr:uid="{00000000-0005-0000-0000-000062F20000}"/>
    <cellStyle name="Comma 7 5 5 2 2 3 2 2" xfId="57841" xr:uid="{00000000-0005-0000-0000-000063F20000}"/>
    <cellStyle name="Comma 7 5 5 2 2 3 3" xfId="18685" xr:uid="{00000000-0005-0000-0000-000064F20000}"/>
    <cellStyle name="Comma 7 5 5 2 2 3 3 2" xfId="50068" xr:uid="{00000000-0005-0000-0000-000065F20000}"/>
    <cellStyle name="Comma 7 5 5 2 2 3 4" xfId="39628" xr:uid="{00000000-0005-0000-0000-000066F20000}"/>
    <cellStyle name="Comma 7 5 5 2 2 4" xfId="21204" xr:uid="{00000000-0005-0000-0000-000067F20000}"/>
    <cellStyle name="Comma 7 5 5 2 2 4 2" xfId="52587" xr:uid="{00000000-0005-0000-0000-000068F20000}"/>
    <cellStyle name="Comma 7 5 5 2 2 5" xfId="29086" xr:uid="{00000000-0005-0000-0000-000069F20000}"/>
    <cellStyle name="Comma 7 5 5 2 2 5 2" xfId="60468" xr:uid="{00000000-0005-0000-0000-00006AF20000}"/>
    <cellStyle name="Comma 7 5 5 2 2 6" xfId="13428" xr:uid="{00000000-0005-0000-0000-00006BF20000}"/>
    <cellStyle name="Comma 7 5 5 2 2 6 2" xfId="44814" xr:uid="{00000000-0005-0000-0000-00006CF20000}"/>
    <cellStyle name="Comma 7 5 5 2 2 7" xfId="34366" xr:uid="{00000000-0005-0000-0000-00006DF20000}"/>
    <cellStyle name="Comma 7 5 5 2 3" xfId="5350" xr:uid="{00000000-0005-0000-0000-00006EF20000}"/>
    <cellStyle name="Comma 7 5 5 2 3 2" xfId="10711" xr:uid="{00000000-0005-0000-0000-00006FF20000}"/>
    <cellStyle name="Comma 7 5 5 2 3 2 2" xfId="23830" xr:uid="{00000000-0005-0000-0000-000070F20000}"/>
    <cellStyle name="Comma 7 5 5 2 3 2 2 2" xfId="55213" xr:uid="{00000000-0005-0000-0000-000071F20000}"/>
    <cellStyle name="Comma 7 5 5 2 3 2 3" xfId="42259" xr:uid="{00000000-0005-0000-0000-000072F20000}"/>
    <cellStyle name="Comma 7 5 5 2 3 3" xfId="31712" xr:uid="{00000000-0005-0000-0000-000073F20000}"/>
    <cellStyle name="Comma 7 5 5 2 3 3 2" xfId="63094" xr:uid="{00000000-0005-0000-0000-000074F20000}"/>
    <cellStyle name="Comma 7 5 5 2 3 4" xfId="16055" xr:uid="{00000000-0005-0000-0000-000075F20000}"/>
    <cellStyle name="Comma 7 5 5 2 3 4 2" xfId="47440" xr:uid="{00000000-0005-0000-0000-000076F20000}"/>
    <cellStyle name="Comma 7 5 5 2 3 5" xfId="36995" xr:uid="{00000000-0005-0000-0000-000077F20000}"/>
    <cellStyle name="Comma 7 5 5 2 4" xfId="8053" xr:uid="{00000000-0005-0000-0000-000078F20000}"/>
    <cellStyle name="Comma 7 5 5 2 4 2" xfId="26457" xr:uid="{00000000-0005-0000-0000-000079F20000}"/>
    <cellStyle name="Comma 7 5 5 2 4 2 2" xfId="57840" xr:uid="{00000000-0005-0000-0000-00007AF20000}"/>
    <cellStyle name="Comma 7 5 5 2 4 3" xfId="18684" xr:uid="{00000000-0005-0000-0000-00007BF20000}"/>
    <cellStyle name="Comma 7 5 5 2 4 3 2" xfId="50067" xr:uid="{00000000-0005-0000-0000-00007CF20000}"/>
    <cellStyle name="Comma 7 5 5 2 4 4" xfId="39627" xr:uid="{00000000-0005-0000-0000-00007DF20000}"/>
    <cellStyle name="Comma 7 5 5 2 5" xfId="21203" xr:uid="{00000000-0005-0000-0000-00007EF20000}"/>
    <cellStyle name="Comma 7 5 5 2 5 2" xfId="52586" xr:uid="{00000000-0005-0000-0000-00007FF20000}"/>
    <cellStyle name="Comma 7 5 5 2 6" xfId="29085" xr:uid="{00000000-0005-0000-0000-000080F20000}"/>
    <cellStyle name="Comma 7 5 5 2 6 2" xfId="60467" xr:uid="{00000000-0005-0000-0000-000081F20000}"/>
    <cellStyle name="Comma 7 5 5 2 7" xfId="13427" xr:uid="{00000000-0005-0000-0000-000082F20000}"/>
    <cellStyle name="Comma 7 5 5 2 7 2" xfId="44813" xr:uid="{00000000-0005-0000-0000-000083F20000}"/>
    <cellStyle name="Comma 7 5 5 2 8" xfId="34365" xr:uid="{00000000-0005-0000-0000-000084F20000}"/>
    <cellStyle name="Comma 7 5 5 3" xfId="2652" xr:uid="{00000000-0005-0000-0000-000085F20000}"/>
    <cellStyle name="Comma 7 5 5 3 2" xfId="5352" xr:uid="{00000000-0005-0000-0000-000086F20000}"/>
    <cellStyle name="Comma 7 5 5 3 2 2" xfId="10713" xr:uid="{00000000-0005-0000-0000-000087F20000}"/>
    <cellStyle name="Comma 7 5 5 3 2 2 2" xfId="23832" xr:uid="{00000000-0005-0000-0000-000088F20000}"/>
    <cellStyle name="Comma 7 5 5 3 2 2 2 2" xfId="55215" xr:uid="{00000000-0005-0000-0000-000089F20000}"/>
    <cellStyle name="Comma 7 5 5 3 2 2 3" xfId="42261" xr:uid="{00000000-0005-0000-0000-00008AF20000}"/>
    <cellStyle name="Comma 7 5 5 3 2 3" xfId="31714" xr:uid="{00000000-0005-0000-0000-00008BF20000}"/>
    <cellStyle name="Comma 7 5 5 3 2 3 2" xfId="63096" xr:uid="{00000000-0005-0000-0000-00008CF20000}"/>
    <cellStyle name="Comma 7 5 5 3 2 4" xfId="16057" xr:uid="{00000000-0005-0000-0000-00008DF20000}"/>
    <cellStyle name="Comma 7 5 5 3 2 4 2" xfId="47442" xr:uid="{00000000-0005-0000-0000-00008EF20000}"/>
    <cellStyle name="Comma 7 5 5 3 2 5" xfId="36997" xr:uid="{00000000-0005-0000-0000-00008FF20000}"/>
    <cellStyle name="Comma 7 5 5 3 3" xfId="8055" xr:uid="{00000000-0005-0000-0000-000090F20000}"/>
    <cellStyle name="Comma 7 5 5 3 3 2" xfId="26459" xr:uid="{00000000-0005-0000-0000-000091F20000}"/>
    <cellStyle name="Comma 7 5 5 3 3 2 2" xfId="57842" xr:uid="{00000000-0005-0000-0000-000092F20000}"/>
    <cellStyle name="Comma 7 5 5 3 3 3" xfId="18686" xr:uid="{00000000-0005-0000-0000-000093F20000}"/>
    <cellStyle name="Comma 7 5 5 3 3 3 2" xfId="50069" xr:uid="{00000000-0005-0000-0000-000094F20000}"/>
    <cellStyle name="Comma 7 5 5 3 3 4" xfId="39629" xr:uid="{00000000-0005-0000-0000-000095F20000}"/>
    <cellStyle name="Comma 7 5 5 3 4" xfId="21205" xr:uid="{00000000-0005-0000-0000-000096F20000}"/>
    <cellStyle name="Comma 7 5 5 3 4 2" xfId="52588" xr:uid="{00000000-0005-0000-0000-000097F20000}"/>
    <cellStyle name="Comma 7 5 5 3 5" xfId="29087" xr:uid="{00000000-0005-0000-0000-000098F20000}"/>
    <cellStyle name="Comma 7 5 5 3 5 2" xfId="60469" xr:uid="{00000000-0005-0000-0000-000099F20000}"/>
    <cellStyle name="Comma 7 5 5 3 6" xfId="13429" xr:uid="{00000000-0005-0000-0000-00009AF20000}"/>
    <cellStyle name="Comma 7 5 5 3 6 2" xfId="44815" xr:uid="{00000000-0005-0000-0000-00009BF20000}"/>
    <cellStyle name="Comma 7 5 5 3 7" xfId="34367" xr:uid="{00000000-0005-0000-0000-00009CF20000}"/>
    <cellStyle name="Comma 7 5 5 4" xfId="2653" xr:uid="{00000000-0005-0000-0000-00009DF20000}"/>
    <cellStyle name="Comma 7 5 5 4 2" xfId="5353" xr:uid="{00000000-0005-0000-0000-00009EF20000}"/>
    <cellStyle name="Comma 7 5 5 4 2 2" xfId="10714" xr:uid="{00000000-0005-0000-0000-00009FF20000}"/>
    <cellStyle name="Comma 7 5 5 4 2 2 2" xfId="23833" xr:uid="{00000000-0005-0000-0000-0000A0F20000}"/>
    <cellStyle name="Comma 7 5 5 4 2 2 2 2" xfId="55216" xr:uid="{00000000-0005-0000-0000-0000A1F20000}"/>
    <cellStyle name="Comma 7 5 5 4 2 2 3" xfId="42262" xr:uid="{00000000-0005-0000-0000-0000A2F20000}"/>
    <cellStyle name="Comma 7 5 5 4 2 3" xfId="31715" xr:uid="{00000000-0005-0000-0000-0000A3F20000}"/>
    <cellStyle name="Comma 7 5 5 4 2 3 2" xfId="63097" xr:uid="{00000000-0005-0000-0000-0000A4F20000}"/>
    <cellStyle name="Comma 7 5 5 4 2 4" xfId="16058" xr:uid="{00000000-0005-0000-0000-0000A5F20000}"/>
    <cellStyle name="Comma 7 5 5 4 2 4 2" xfId="47443" xr:uid="{00000000-0005-0000-0000-0000A6F20000}"/>
    <cellStyle name="Comma 7 5 5 4 2 5" xfId="36998" xr:uid="{00000000-0005-0000-0000-0000A7F20000}"/>
    <cellStyle name="Comma 7 5 5 4 3" xfId="8056" xr:uid="{00000000-0005-0000-0000-0000A8F20000}"/>
    <cellStyle name="Comma 7 5 5 4 3 2" xfId="26460" xr:uid="{00000000-0005-0000-0000-0000A9F20000}"/>
    <cellStyle name="Comma 7 5 5 4 3 2 2" xfId="57843" xr:uid="{00000000-0005-0000-0000-0000AAF20000}"/>
    <cellStyle name="Comma 7 5 5 4 3 3" xfId="18687" xr:uid="{00000000-0005-0000-0000-0000ABF20000}"/>
    <cellStyle name="Comma 7 5 5 4 3 3 2" xfId="50070" xr:uid="{00000000-0005-0000-0000-0000ACF20000}"/>
    <cellStyle name="Comma 7 5 5 4 3 4" xfId="39630" xr:uid="{00000000-0005-0000-0000-0000ADF20000}"/>
    <cellStyle name="Comma 7 5 5 4 4" xfId="21206" xr:uid="{00000000-0005-0000-0000-0000AEF20000}"/>
    <cellStyle name="Comma 7 5 5 4 4 2" xfId="52589" xr:uid="{00000000-0005-0000-0000-0000AFF20000}"/>
    <cellStyle name="Comma 7 5 5 4 5" xfId="29088" xr:uid="{00000000-0005-0000-0000-0000B0F20000}"/>
    <cellStyle name="Comma 7 5 5 4 5 2" xfId="60470" xr:uid="{00000000-0005-0000-0000-0000B1F20000}"/>
    <cellStyle name="Comma 7 5 5 4 6" xfId="13430" xr:uid="{00000000-0005-0000-0000-0000B2F20000}"/>
    <cellStyle name="Comma 7 5 5 4 6 2" xfId="44816" xr:uid="{00000000-0005-0000-0000-0000B3F20000}"/>
    <cellStyle name="Comma 7 5 5 4 7" xfId="34368" xr:uid="{00000000-0005-0000-0000-0000B4F20000}"/>
    <cellStyle name="Comma 7 5 5 5" xfId="5349" xr:uid="{00000000-0005-0000-0000-0000B5F20000}"/>
    <cellStyle name="Comma 7 5 5 5 2" xfId="10710" xr:uid="{00000000-0005-0000-0000-0000B6F20000}"/>
    <cellStyle name="Comma 7 5 5 5 2 2" xfId="23829" xr:uid="{00000000-0005-0000-0000-0000B7F20000}"/>
    <cellStyle name="Comma 7 5 5 5 2 2 2" xfId="55212" xr:uid="{00000000-0005-0000-0000-0000B8F20000}"/>
    <cellStyle name="Comma 7 5 5 5 2 3" xfId="42258" xr:uid="{00000000-0005-0000-0000-0000B9F20000}"/>
    <cellStyle name="Comma 7 5 5 5 3" xfId="31711" xr:uid="{00000000-0005-0000-0000-0000BAF20000}"/>
    <cellStyle name="Comma 7 5 5 5 3 2" xfId="63093" xr:uid="{00000000-0005-0000-0000-0000BBF20000}"/>
    <cellStyle name="Comma 7 5 5 5 4" xfId="16054" xr:uid="{00000000-0005-0000-0000-0000BCF20000}"/>
    <cellStyle name="Comma 7 5 5 5 4 2" xfId="47439" xr:uid="{00000000-0005-0000-0000-0000BDF20000}"/>
    <cellStyle name="Comma 7 5 5 5 5" xfId="36994" xr:uid="{00000000-0005-0000-0000-0000BEF20000}"/>
    <cellStyle name="Comma 7 5 5 6" xfId="8052" xr:uid="{00000000-0005-0000-0000-0000BFF20000}"/>
    <cellStyle name="Comma 7 5 5 6 2" xfId="26456" xr:uid="{00000000-0005-0000-0000-0000C0F20000}"/>
    <cellStyle name="Comma 7 5 5 6 2 2" xfId="57839" xr:uid="{00000000-0005-0000-0000-0000C1F20000}"/>
    <cellStyle name="Comma 7 5 5 6 3" xfId="18683" xr:uid="{00000000-0005-0000-0000-0000C2F20000}"/>
    <cellStyle name="Comma 7 5 5 6 3 2" xfId="50066" xr:uid="{00000000-0005-0000-0000-0000C3F20000}"/>
    <cellStyle name="Comma 7 5 5 6 4" xfId="39626" xr:uid="{00000000-0005-0000-0000-0000C4F20000}"/>
    <cellStyle name="Comma 7 5 5 7" xfId="21202" xr:uid="{00000000-0005-0000-0000-0000C5F20000}"/>
    <cellStyle name="Comma 7 5 5 7 2" xfId="52585" xr:uid="{00000000-0005-0000-0000-0000C6F20000}"/>
    <cellStyle name="Comma 7 5 5 8" xfId="29084" xr:uid="{00000000-0005-0000-0000-0000C7F20000}"/>
    <cellStyle name="Comma 7 5 5 8 2" xfId="60466" xr:uid="{00000000-0005-0000-0000-0000C8F20000}"/>
    <cellStyle name="Comma 7 5 5 9" xfId="13426" xr:uid="{00000000-0005-0000-0000-0000C9F20000}"/>
    <cellStyle name="Comma 7 5 5 9 2" xfId="44812" xr:uid="{00000000-0005-0000-0000-0000CAF20000}"/>
    <cellStyle name="Comma 7 5 6" xfId="2654" xr:uid="{00000000-0005-0000-0000-0000CBF20000}"/>
    <cellStyle name="Comma 7 5 6 2" xfId="2655" xr:uid="{00000000-0005-0000-0000-0000CCF20000}"/>
    <cellStyle name="Comma 7 5 6 2 2" xfId="5355" xr:uid="{00000000-0005-0000-0000-0000CDF20000}"/>
    <cellStyle name="Comma 7 5 6 2 2 2" xfId="10716" xr:uid="{00000000-0005-0000-0000-0000CEF20000}"/>
    <cellStyle name="Comma 7 5 6 2 2 2 2" xfId="23835" xr:uid="{00000000-0005-0000-0000-0000CFF20000}"/>
    <cellStyle name="Comma 7 5 6 2 2 2 2 2" xfId="55218" xr:uid="{00000000-0005-0000-0000-0000D0F20000}"/>
    <cellStyle name="Comma 7 5 6 2 2 2 3" xfId="42264" xr:uid="{00000000-0005-0000-0000-0000D1F20000}"/>
    <cellStyle name="Comma 7 5 6 2 2 3" xfId="31717" xr:uid="{00000000-0005-0000-0000-0000D2F20000}"/>
    <cellStyle name="Comma 7 5 6 2 2 3 2" xfId="63099" xr:uid="{00000000-0005-0000-0000-0000D3F20000}"/>
    <cellStyle name="Comma 7 5 6 2 2 4" xfId="16060" xr:uid="{00000000-0005-0000-0000-0000D4F20000}"/>
    <cellStyle name="Comma 7 5 6 2 2 4 2" xfId="47445" xr:uid="{00000000-0005-0000-0000-0000D5F20000}"/>
    <cellStyle name="Comma 7 5 6 2 2 5" xfId="37000" xr:uid="{00000000-0005-0000-0000-0000D6F20000}"/>
    <cellStyle name="Comma 7 5 6 2 3" xfId="8058" xr:uid="{00000000-0005-0000-0000-0000D7F20000}"/>
    <cellStyle name="Comma 7 5 6 2 3 2" xfId="26462" xr:uid="{00000000-0005-0000-0000-0000D8F20000}"/>
    <cellStyle name="Comma 7 5 6 2 3 2 2" xfId="57845" xr:uid="{00000000-0005-0000-0000-0000D9F20000}"/>
    <cellStyle name="Comma 7 5 6 2 3 3" xfId="18689" xr:uid="{00000000-0005-0000-0000-0000DAF20000}"/>
    <cellStyle name="Comma 7 5 6 2 3 3 2" xfId="50072" xr:uid="{00000000-0005-0000-0000-0000DBF20000}"/>
    <cellStyle name="Comma 7 5 6 2 3 4" xfId="39632" xr:uid="{00000000-0005-0000-0000-0000DCF20000}"/>
    <cellStyle name="Comma 7 5 6 2 4" xfId="21208" xr:uid="{00000000-0005-0000-0000-0000DDF20000}"/>
    <cellStyle name="Comma 7 5 6 2 4 2" xfId="52591" xr:uid="{00000000-0005-0000-0000-0000DEF20000}"/>
    <cellStyle name="Comma 7 5 6 2 5" xfId="29090" xr:uid="{00000000-0005-0000-0000-0000DFF20000}"/>
    <cellStyle name="Comma 7 5 6 2 5 2" xfId="60472" xr:uid="{00000000-0005-0000-0000-0000E0F20000}"/>
    <cellStyle name="Comma 7 5 6 2 6" xfId="13432" xr:uid="{00000000-0005-0000-0000-0000E1F20000}"/>
    <cellStyle name="Comma 7 5 6 2 6 2" xfId="44818" xr:uid="{00000000-0005-0000-0000-0000E2F20000}"/>
    <cellStyle name="Comma 7 5 6 2 7" xfId="34370" xr:uid="{00000000-0005-0000-0000-0000E3F20000}"/>
    <cellStyle name="Comma 7 5 6 3" xfId="2656" xr:uid="{00000000-0005-0000-0000-0000E4F20000}"/>
    <cellStyle name="Comma 7 5 6 3 2" xfId="5356" xr:uid="{00000000-0005-0000-0000-0000E5F20000}"/>
    <cellStyle name="Comma 7 5 6 3 2 2" xfId="10717" xr:uid="{00000000-0005-0000-0000-0000E6F20000}"/>
    <cellStyle name="Comma 7 5 6 3 2 2 2" xfId="23836" xr:uid="{00000000-0005-0000-0000-0000E7F20000}"/>
    <cellStyle name="Comma 7 5 6 3 2 2 2 2" xfId="55219" xr:uid="{00000000-0005-0000-0000-0000E8F20000}"/>
    <cellStyle name="Comma 7 5 6 3 2 2 3" xfId="42265" xr:uid="{00000000-0005-0000-0000-0000E9F20000}"/>
    <cellStyle name="Comma 7 5 6 3 2 3" xfId="31718" xr:uid="{00000000-0005-0000-0000-0000EAF20000}"/>
    <cellStyle name="Comma 7 5 6 3 2 3 2" xfId="63100" xr:uid="{00000000-0005-0000-0000-0000EBF20000}"/>
    <cellStyle name="Comma 7 5 6 3 2 4" xfId="16061" xr:uid="{00000000-0005-0000-0000-0000ECF20000}"/>
    <cellStyle name="Comma 7 5 6 3 2 4 2" xfId="47446" xr:uid="{00000000-0005-0000-0000-0000EDF20000}"/>
    <cellStyle name="Comma 7 5 6 3 2 5" xfId="37001" xr:uid="{00000000-0005-0000-0000-0000EEF20000}"/>
    <cellStyle name="Comma 7 5 6 3 3" xfId="8059" xr:uid="{00000000-0005-0000-0000-0000EFF20000}"/>
    <cellStyle name="Comma 7 5 6 3 3 2" xfId="26463" xr:uid="{00000000-0005-0000-0000-0000F0F20000}"/>
    <cellStyle name="Comma 7 5 6 3 3 2 2" xfId="57846" xr:uid="{00000000-0005-0000-0000-0000F1F20000}"/>
    <cellStyle name="Comma 7 5 6 3 3 3" xfId="18690" xr:uid="{00000000-0005-0000-0000-0000F2F20000}"/>
    <cellStyle name="Comma 7 5 6 3 3 3 2" xfId="50073" xr:uid="{00000000-0005-0000-0000-0000F3F20000}"/>
    <cellStyle name="Comma 7 5 6 3 3 4" xfId="39633" xr:uid="{00000000-0005-0000-0000-0000F4F20000}"/>
    <cellStyle name="Comma 7 5 6 3 4" xfId="21209" xr:uid="{00000000-0005-0000-0000-0000F5F20000}"/>
    <cellStyle name="Comma 7 5 6 3 4 2" xfId="52592" xr:uid="{00000000-0005-0000-0000-0000F6F20000}"/>
    <cellStyle name="Comma 7 5 6 3 5" xfId="29091" xr:uid="{00000000-0005-0000-0000-0000F7F20000}"/>
    <cellStyle name="Comma 7 5 6 3 5 2" xfId="60473" xr:uid="{00000000-0005-0000-0000-0000F8F20000}"/>
    <cellStyle name="Comma 7 5 6 3 6" xfId="13433" xr:uid="{00000000-0005-0000-0000-0000F9F20000}"/>
    <cellStyle name="Comma 7 5 6 3 6 2" xfId="44819" xr:uid="{00000000-0005-0000-0000-0000FAF20000}"/>
    <cellStyle name="Comma 7 5 6 3 7" xfId="34371" xr:uid="{00000000-0005-0000-0000-0000FBF20000}"/>
    <cellStyle name="Comma 7 5 6 4" xfId="5354" xr:uid="{00000000-0005-0000-0000-0000FCF20000}"/>
    <cellStyle name="Comma 7 5 6 4 2" xfId="10715" xr:uid="{00000000-0005-0000-0000-0000FDF20000}"/>
    <cellStyle name="Comma 7 5 6 4 2 2" xfId="23834" xr:uid="{00000000-0005-0000-0000-0000FEF20000}"/>
    <cellStyle name="Comma 7 5 6 4 2 2 2" xfId="55217" xr:uid="{00000000-0005-0000-0000-0000FFF20000}"/>
    <cellStyle name="Comma 7 5 6 4 2 3" xfId="42263" xr:uid="{00000000-0005-0000-0000-000000F30000}"/>
    <cellStyle name="Comma 7 5 6 4 3" xfId="31716" xr:uid="{00000000-0005-0000-0000-000001F30000}"/>
    <cellStyle name="Comma 7 5 6 4 3 2" xfId="63098" xr:uid="{00000000-0005-0000-0000-000002F30000}"/>
    <cellStyle name="Comma 7 5 6 4 4" xfId="16059" xr:uid="{00000000-0005-0000-0000-000003F30000}"/>
    <cellStyle name="Comma 7 5 6 4 4 2" xfId="47444" xr:uid="{00000000-0005-0000-0000-000004F30000}"/>
    <cellStyle name="Comma 7 5 6 4 5" xfId="36999" xr:uid="{00000000-0005-0000-0000-000005F30000}"/>
    <cellStyle name="Comma 7 5 6 5" xfId="8057" xr:uid="{00000000-0005-0000-0000-000006F30000}"/>
    <cellStyle name="Comma 7 5 6 5 2" xfId="26461" xr:uid="{00000000-0005-0000-0000-000007F30000}"/>
    <cellStyle name="Comma 7 5 6 5 2 2" xfId="57844" xr:uid="{00000000-0005-0000-0000-000008F30000}"/>
    <cellStyle name="Comma 7 5 6 5 3" xfId="18688" xr:uid="{00000000-0005-0000-0000-000009F30000}"/>
    <cellStyle name="Comma 7 5 6 5 3 2" xfId="50071" xr:uid="{00000000-0005-0000-0000-00000AF30000}"/>
    <cellStyle name="Comma 7 5 6 5 4" xfId="39631" xr:uid="{00000000-0005-0000-0000-00000BF30000}"/>
    <cellStyle name="Comma 7 5 6 6" xfId="21207" xr:uid="{00000000-0005-0000-0000-00000CF30000}"/>
    <cellStyle name="Comma 7 5 6 6 2" xfId="52590" xr:uid="{00000000-0005-0000-0000-00000DF30000}"/>
    <cellStyle name="Comma 7 5 6 7" xfId="29089" xr:uid="{00000000-0005-0000-0000-00000EF30000}"/>
    <cellStyle name="Comma 7 5 6 7 2" xfId="60471" xr:uid="{00000000-0005-0000-0000-00000FF30000}"/>
    <cellStyle name="Comma 7 5 6 8" xfId="13431" xr:uid="{00000000-0005-0000-0000-000010F30000}"/>
    <cellStyle name="Comma 7 5 6 8 2" xfId="44817" xr:uid="{00000000-0005-0000-0000-000011F30000}"/>
    <cellStyle name="Comma 7 5 6 9" xfId="34369" xr:uid="{00000000-0005-0000-0000-000012F30000}"/>
    <cellStyle name="Comma 7 5 7" xfId="2657" xr:uid="{00000000-0005-0000-0000-000013F30000}"/>
    <cellStyle name="Comma 7 5 7 2" xfId="2658" xr:uid="{00000000-0005-0000-0000-000014F30000}"/>
    <cellStyle name="Comma 7 5 7 2 2" xfId="5358" xr:uid="{00000000-0005-0000-0000-000015F30000}"/>
    <cellStyle name="Comma 7 5 7 2 2 2" xfId="10719" xr:uid="{00000000-0005-0000-0000-000016F30000}"/>
    <cellStyle name="Comma 7 5 7 2 2 2 2" xfId="23838" xr:uid="{00000000-0005-0000-0000-000017F30000}"/>
    <cellStyle name="Comma 7 5 7 2 2 2 2 2" xfId="55221" xr:uid="{00000000-0005-0000-0000-000018F30000}"/>
    <cellStyle name="Comma 7 5 7 2 2 2 3" xfId="42267" xr:uid="{00000000-0005-0000-0000-000019F30000}"/>
    <cellStyle name="Comma 7 5 7 2 2 3" xfId="31720" xr:uid="{00000000-0005-0000-0000-00001AF30000}"/>
    <cellStyle name="Comma 7 5 7 2 2 3 2" xfId="63102" xr:uid="{00000000-0005-0000-0000-00001BF30000}"/>
    <cellStyle name="Comma 7 5 7 2 2 4" xfId="16063" xr:uid="{00000000-0005-0000-0000-00001CF30000}"/>
    <cellStyle name="Comma 7 5 7 2 2 4 2" xfId="47448" xr:uid="{00000000-0005-0000-0000-00001DF30000}"/>
    <cellStyle name="Comma 7 5 7 2 2 5" xfId="37003" xr:uid="{00000000-0005-0000-0000-00001EF30000}"/>
    <cellStyle name="Comma 7 5 7 2 3" xfId="8061" xr:uid="{00000000-0005-0000-0000-00001FF30000}"/>
    <cellStyle name="Comma 7 5 7 2 3 2" xfId="26465" xr:uid="{00000000-0005-0000-0000-000020F30000}"/>
    <cellStyle name="Comma 7 5 7 2 3 2 2" xfId="57848" xr:uid="{00000000-0005-0000-0000-000021F30000}"/>
    <cellStyle name="Comma 7 5 7 2 3 3" xfId="18692" xr:uid="{00000000-0005-0000-0000-000022F30000}"/>
    <cellStyle name="Comma 7 5 7 2 3 3 2" xfId="50075" xr:uid="{00000000-0005-0000-0000-000023F30000}"/>
    <cellStyle name="Comma 7 5 7 2 3 4" xfId="39635" xr:uid="{00000000-0005-0000-0000-000024F30000}"/>
    <cellStyle name="Comma 7 5 7 2 4" xfId="21211" xr:uid="{00000000-0005-0000-0000-000025F30000}"/>
    <cellStyle name="Comma 7 5 7 2 4 2" xfId="52594" xr:uid="{00000000-0005-0000-0000-000026F30000}"/>
    <cellStyle name="Comma 7 5 7 2 5" xfId="29093" xr:uid="{00000000-0005-0000-0000-000027F30000}"/>
    <cellStyle name="Comma 7 5 7 2 5 2" xfId="60475" xr:uid="{00000000-0005-0000-0000-000028F30000}"/>
    <cellStyle name="Comma 7 5 7 2 6" xfId="13435" xr:uid="{00000000-0005-0000-0000-000029F30000}"/>
    <cellStyle name="Comma 7 5 7 2 6 2" xfId="44821" xr:uid="{00000000-0005-0000-0000-00002AF30000}"/>
    <cellStyle name="Comma 7 5 7 2 7" xfId="34373" xr:uid="{00000000-0005-0000-0000-00002BF30000}"/>
    <cellStyle name="Comma 7 5 7 3" xfId="5357" xr:uid="{00000000-0005-0000-0000-00002CF30000}"/>
    <cellStyle name="Comma 7 5 7 3 2" xfId="10718" xr:uid="{00000000-0005-0000-0000-00002DF30000}"/>
    <cellStyle name="Comma 7 5 7 3 2 2" xfId="23837" xr:uid="{00000000-0005-0000-0000-00002EF30000}"/>
    <cellStyle name="Comma 7 5 7 3 2 2 2" xfId="55220" xr:uid="{00000000-0005-0000-0000-00002FF30000}"/>
    <cellStyle name="Comma 7 5 7 3 2 3" xfId="42266" xr:uid="{00000000-0005-0000-0000-000030F30000}"/>
    <cellStyle name="Comma 7 5 7 3 3" xfId="31719" xr:uid="{00000000-0005-0000-0000-000031F30000}"/>
    <cellStyle name="Comma 7 5 7 3 3 2" xfId="63101" xr:uid="{00000000-0005-0000-0000-000032F30000}"/>
    <cellStyle name="Comma 7 5 7 3 4" xfId="16062" xr:uid="{00000000-0005-0000-0000-000033F30000}"/>
    <cellStyle name="Comma 7 5 7 3 4 2" xfId="47447" xr:uid="{00000000-0005-0000-0000-000034F30000}"/>
    <cellStyle name="Comma 7 5 7 3 5" xfId="37002" xr:uid="{00000000-0005-0000-0000-000035F30000}"/>
    <cellStyle name="Comma 7 5 7 4" xfId="8060" xr:uid="{00000000-0005-0000-0000-000036F30000}"/>
    <cellStyle name="Comma 7 5 7 4 2" xfId="26464" xr:uid="{00000000-0005-0000-0000-000037F30000}"/>
    <cellStyle name="Comma 7 5 7 4 2 2" xfId="57847" xr:uid="{00000000-0005-0000-0000-000038F30000}"/>
    <cellStyle name="Comma 7 5 7 4 3" xfId="18691" xr:uid="{00000000-0005-0000-0000-000039F30000}"/>
    <cellStyle name="Comma 7 5 7 4 3 2" xfId="50074" xr:uid="{00000000-0005-0000-0000-00003AF30000}"/>
    <cellStyle name="Comma 7 5 7 4 4" xfId="39634" xr:uid="{00000000-0005-0000-0000-00003BF30000}"/>
    <cellStyle name="Comma 7 5 7 5" xfId="21210" xr:uid="{00000000-0005-0000-0000-00003CF30000}"/>
    <cellStyle name="Comma 7 5 7 5 2" xfId="52593" xr:uid="{00000000-0005-0000-0000-00003DF30000}"/>
    <cellStyle name="Comma 7 5 7 6" xfId="29092" xr:uid="{00000000-0005-0000-0000-00003EF30000}"/>
    <cellStyle name="Comma 7 5 7 6 2" xfId="60474" xr:uid="{00000000-0005-0000-0000-00003FF30000}"/>
    <cellStyle name="Comma 7 5 7 7" xfId="13434" xr:uid="{00000000-0005-0000-0000-000040F30000}"/>
    <cellStyle name="Comma 7 5 7 7 2" xfId="44820" xr:uid="{00000000-0005-0000-0000-000041F30000}"/>
    <cellStyle name="Comma 7 5 7 8" xfId="34372" xr:uid="{00000000-0005-0000-0000-000042F30000}"/>
    <cellStyle name="Comma 7 5 8" xfId="2659" xr:uid="{00000000-0005-0000-0000-000043F30000}"/>
    <cellStyle name="Comma 7 5 8 2" xfId="5359" xr:uid="{00000000-0005-0000-0000-000044F30000}"/>
    <cellStyle name="Comma 7 5 8 2 2" xfId="10720" xr:uid="{00000000-0005-0000-0000-000045F30000}"/>
    <cellStyle name="Comma 7 5 8 2 2 2" xfId="23839" xr:uid="{00000000-0005-0000-0000-000046F30000}"/>
    <cellStyle name="Comma 7 5 8 2 2 2 2" xfId="55222" xr:uid="{00000000-0005-0000-0000-000047F30000}"/>
    <cellStyle name="Comma 7 5 8 2 2 3" xfId="42268" xr:uid="{00000000-0005-0000-0000-000048F30000}"/>
    <cellStyle name="Comma 7 5 8 2 3" xfId="31721" xr:uid="{00000000-0005-0000-0000-000049F30000}"/>
    <cellStyle name="Comma 7 5 8 2 3 2" xfId="63103" xr:uid="{00000000-0005-0000-0000-00004AF30000}"/>
    <cellStyle name="Comma 7 5 8 2 4" xfId="16064" xr:uid="{00000000-0005-0000-0000-00004BF30000}"/>
    <cellStyle name="Comma 7 5 8 2 4 2" xfId="47449" xr:uid="{00000000-0005-0000-0000-00004CF30000}"/>
    <cellStyle name="Comma 7 5 8 2 5" xfId="37004" xr:uid="{00000000-0005-0000-0000-00004DF30000}"/>
    <cellStyle name="Comma 7 5 8 3" xfId="8062" xr:uid="{00000000-0005-0000-0000-00004EF30000}"/>
    <cellStyle name="Comma 7 5 8 3 2" xfId="26466" xr:uid="{00000000-0005-0000-0000-00004FF30000}"/>
    <cellStyle name="Comma 7 5 8 3 2 2" xfId="57849" xr:uid="{00000000-0005-0000-0000-000050F30000}"/>
    <cellStyle name="Comma 7 5 8 3 3" xfId="18693" xr:uid="{00000000-0005-0000-0000-000051F30000}"/>
    <cellStyle name="Comma 7 5 8 3 3 2" xfId="50076" xr:uid="{00000000-0005-0000-0000-000052F30000}"/>
    <cellStyle name="Comma 7 5 8 3 4" xfId="39636" xr:uid="{00000000-0005-0000-0000-000053F30000}"/>
    <cellStyle name="Comma 7 5 8 4" xfId="21212" xr:uid="{00000000-0005-0000-0000-000054F30000}"/>
    <cellStyle name="Comma 7 5 8 4 2" xfId="52595" xr:uid="{00000000-0005-0000-0000-000055F30000}"/>
    <cellStyle name="Comma 7 5 8 5" xfId="29094" xr:uid="{00000000-0005-0000-0000-000056F30000}"/>
    <cellStyle name="Comma 7 5 8 5 2" xfId="60476" xr:uid="{00000000-0005-0000-0000-000057F30000}"/>
    <cellStyle name="Comma 7 5 8 6" xfId="13436" xr:uid="{00000000-0005-0000-0000-000058F30000}"/>
    <cellStyle name="Comma 7 5 8 6 2" xfId="44822" xr:uid="{00000000-0005-0000-0000-000059F30000}"/>
    <cellStyle name="Comma 7 5 8 7" xfId="34374" xr:uid="{00000000-0005-0000-0000-00005AF30000}"/>
    <cellStyle name="Comma 7 5 9" xfId="2660" xr:uid="{00000000-0005-0000-0000-00005BF30000}"/>
    <cellStyle name="Comma 7 5 9 2" xfId="5360" xr:uid="{00000000-0005-0000-0000-00005CF30000}"/>
    <cellStyle name="Comma 7 5 9 2 2" xfId="10721" xr:uid="{00000000-0005-0000-0000-00005DF30000}"/>
    <cellStyle name="Comma 7 5 9 2 2 2" xfId="23840" xr:uid="{00000000-0005-0000-0000-00005EF30000}"/>
    <cellStyle name="Comma 7 5 9 2 2 2 2" xfId="55223" xr:uid="{00000000-0005-0000-0000-00005FF30000}"/>
    <cellStyle name="Comma 7 5 9 2 2 3" xfId="42269" xr:uid="{00000000-0005-0000-0000-000060F30000}"/>
    <cellStyle name="Comma 7 5 9 2 3" xfId="31722" xr:uid="{00000000-0005-0000-0000-000061F30000}"/>
    <cellStyle name="Comma 7 5 9 2 3 2" xfId="63104" xr:uid="{00000000-0005-0000-0000-000062F30000}"/>
    <cellStyle name="Comma 7 5 9 2 4" xfId="16065" xr:uid="{00000000-0005-0000-0000-000063F30000}"/>
    <cellStyle name="Comma 7 5 9 2 4 2" xfId="47450" xr:uid="{00000000-0005-0000-0000-000064F30000}"/>
    <cellStyle name="Comma 7 5 9 2 5" xfId="37005" xr:uid="{00000000-0005-0000-0000-000065F30000}"/>
    <cellStyle name="Comma 7 5 9 3" xfId="8063" xr:uid="{00000000-0005-0000-0000-000066F30000}"/>
    <cellStyle name="Comma 7 5 9 3 2" xfId="26467" xr:uid="{00000000-0005-0000-0000-000067F30000}"/>
    <cellStyle name="Comma 7 5 9 3 2 2" xfId="57850" xr:uid="{00000000-0005-0000-0000-000068F30000}"/>
    <cellStyle name="Comma 7 5 9 3 3" xfId="18694" xr:uid="{00000000-0005-0000-0000-000069F30000}"/>
    <cellStyle name="Comma 7 5 9 3 3 2" xfId="50077" xr:uid="{00000000-0005-0000-0000-00006AF30000}"/>
    <cellStyle name="Comma 7 5 9 3 4" xfId="39637" xr:uid="{00000000-0005-0000-0000-00006BF30000}"/>
    <cellStyle name="Comma 7 5 9 4" xfId="21213" xr:uid="{00000000-0005-0000-0000-00006CF30000}"/>
    <cellStyle name="Comma 7 5 9 4 2" xfId="52596" xr:uid="{00000000-0005-0000-0000-00006DF30000}"/>
    <cellStyle name="Comma 7 5 9 5" xfId="29095" xr:uid="{00000000-0005-0000-0000-00006EF30000}"/>
    <cellStyle name="Comma 7 5 9 5 2" xfId="60477" xr:uid="{00000000-0005-0000-0000-00006FF30000}"/>
    <cellStyle name="Comma 7 5 9 6" xfId="13437" xr:uid="{00000000-0005-0000-0000-000070F30000}"/>
    <cellStyle name="Comma 7 5 9 6 2" xfId="44823" xr:uid="{00000000-0005-0000-0000-000071F30000}"/>
    <cellStyle name="Comma 7 5 9 7" xfId="34375" xr:uid="{00000000-0005-0000-0000-000072F30000}"/>
    <cellStyle name="Comma 7 6" xfId="2661" xr:uid="{00000000-0005-0000-0000-000073F30000}"/>
    <cellStyle name="Comma 7 6 10" xfId="34376" xr:uid="{00000000-0005-0000-0000-000074F30000}"/>
    <cellStyle name="Comma 7 6 2" xfId="2662" xr:uid="{00000000-0005-0000-0000-000075F30000}"/>
    <cellStyle name="Comma 7 6 2 2" xfId="2663" xr:uid="{00000000-0005-0000-0000-000076F30000}"/>
    <cellStyle name="Comma 7 6 2 2 2" xfId="5363" xr:uid="{00000000-0005-0000-0000-000077F30000}"/>
    <cellStyle name="Comma 7 6 2 2 2 2" xfId="10724" xr:uid="{00000000-0005-0000-0000-000078F30000}"/>
    <cellStyle name="Comma 7 6 2 2 2 2 2" xfId="23843" xr:uid="{00000000-0005-0000-0000-000079F30000}"/>
    <cellStyle name="Comma 7 6 2 2 2 2 2 2" xfId="55226" xr:uid="{00000000-0005-0000-0000-00007AF30000}"/>
    <cellStyle name="Comma 7 6 2 2 2 2 3" xfId="42272" xr:uid="{00000000-0005-0000-0000-00007BF30000}"/>
    <cellStyle name="Comma 7 6 2 2 2 3" xfId="31725" xr:uid="{00000000-0005-0000-0000-00007CF30000}"/>
    <cellStyle name="Comma 7 6 2 2 2 3 2" xfId="63107" xr:uid="{00000000-0005-0000-0000-00007DF30000}"/>
    <cellStyle name="Comma 7 6 2 2 2 4" xfId="16068" xr:uid="{00000000-0005-0000-0000-00007EF30000}"/>
    <cellStyle name="Comma 7 6 2 2 2 4 2" xfId="47453" xr:uid="{00000000-0005-0000-0000-00007FF30000}"/>
    <cellStyle name="Comma 7 6 2 2 2 5" xfId="37008" xr:uid="{00000000-0005-0000-0000-000080F30000}"/>
    <cellStyle name="Comma 7 6 2 2 3" xfId="8066" xr:uid="{00000000-0005-0000-0000-000081F30000}"/>
    <cellStyle name="Comma 7 6 2 2 3 2" xfId="26470" xr:uid="{00000000-0005-0000-0000-000082F30000}"/>
    <cellStyle name="Comma 7 6 2 2 3 2 2" xfId="57853" xr:uid="{00000000-0005-0000-0000-000083F30000}"/>
    <cellStyle name="Comma 7 6 2 2 3 3" xfId="18697" xr:uid="{00000000-0005-0000-0000-000084F30000}"/>
    <cellStyle name="Comma 7 6 2 2 3 3 2" xfId="50080" xr:uid="{00000000-0005-0000-0000-000085F30000}"/>
    <cellStyle name="Comma 7 6 2 2 3 4" xfId="39640" xr:uid="{00000000-0005-0000-0000-000086F30000}"/>
    <cellStyle name="Comma 7 6 2 2 4" xfId="21216" xr:uid="{00000000-0005-0000-0000-000087F30000}"/>
    <cellStyle name="Comma 7 6 2 2 4 2" xfId="52599" xr:uid="{00000000-0005-0000-0000-000088F30000}"/>
    <cellStyle name="Comma 7 6 2 2 5" xfId="29098" xr:uid="{00000000-0005-0000-0000-000089F30000}"/>
    <cellStyle name="Comma 7 6 2 2 5 2" xfId="60480" xr:uid="{00000000-0005-0000-0000-00008AF30000}"/>
    <cellStyle name="Comma 7 6 2 2 6" xfId="13440" xr:uid="{00000000-0005-0000-0000-00008BF30000}"/>
    <cellStyle name="Comma 7 6 2 2 6 2" xfId="44826" xr:uid="{00000000-0005-0000-0000-00008CF30000}"/>
    <cellStyle name="Comma 7 6 2 2 7" xfId="34378" xr:uid="{00000000-0005-0000-0000-00008DF30000}"/>
    <cellStyle name="Comma 7 6 2 3" xfId="5362" xr:uid="{00000000-0005-0000-0000-00008EF30000}"/>
    <cellStyle name="Comma 7 6 2 3 2" xfId="10723" xr:uid="{00000000-0005-0000-0000-00008FF30000}"/>
    <cellStyle name="Comma 7 6 2 3 2 2" xfId="23842" xr:uid="{00000000-0005-0000-0000-000090F30000}"/>
    <cellStyle name="Comma 7 6 2 3 2 2 2" xfId="55225" xr:uid="{00000000-0005-0000-0000-000091F30000}"/>
    <cellStyle name="Comma 7 6 2 3 2 3" xfId="42271" xr:uid="{00000000-0005-0000-0000-000092F30000}"/>
    <cellStyle name="Comma 7 6 2 3 3" xfId="31724" xr:uid="{00000000-0005-0000-0000-000093F30000}"/>
    <cellStyle name="Comma 7 6 2 3 3 2" xfId="63106" xr:uid="{00000000-0005-0000-0000-000094F30000}"/>
    <cellStyle name="Comma 7 6 2 3 4" xfId="16067" xr:uid="{00000000-0005-0000-0000-000095F30000}"/>
    <cellStyle name="Comma 7 6 2 3 4 2" xfId="47452" xr:uid="{00000000-0005-0000-0000-000096F30000}"/>
    <cellStyle name="Comma 7 6 2 3 5" xfId="37007" xr:uid="{00000000-0005-0000-0000-000097F30000}"/>
    <cellStyle name="Comma 7 6 2 4" xfId="8065" xr:uid="{00000000-0005-0000-0000-000098F30000}"/>
    <cellStyle name="Comma 7 6 2 4 2" xfId="26469" xr:uid="{00000000-0005-0000-0000-000099F30000}"/>
    <cellStyle name="Comma 7 6 2 4 2 2" xfId="57852" xr:uid="{00000000-0005-0000-0000-00009AF30000}"/>
    <cellStyle name="Comma 7 6 2 4 3" xfId="18696" xr:uid="{00000000-0005-0000-0000-00009BF30000}"/>
    <cellStyle name="Comma 7 6 2 4 3 2" xfId="50079" xr:uid="{00000000-0005-0000-0000-00009CF30000}"/>
    <cellStyle name="Comma 7 6 2 4 4" xfId="39639" xr:uid="{00000000-0005-0000-0000-00009DF30000}"/>
    <cellStyle name="Comma 7 6 2 5" xfId="21215" xr:uid="{00000000-0005-0000-0000-00009EF30000}"/>
    <cellStyle name="Comma 7 6 2 5 2" xfId="52598" xr:uid="{00000000-0005-0000-0000-00009FF30000}"/>
    <cellStyle name="Comma 7 6 2 6" xfId="29097" xr:uid="{00000000-0005-0000-0000-0000A0F30000}"/>
    <cellStyle name="Comma 7 6 2 6 2" xfId="60479" xr:uid="{00000000-0005-0000-0000-0000A1F30000}"/>
    <cellStyle name="Comma 7 6 2 7" xfId="13439" xr:uid="{00000000-0005-0000-0000-0000A2F30000}"/>
    <cellStyle name="Comma 7 6 2 7 2" xfId="44825" xr:uid="{00000000-0005-0000-0000-0000A3F30000}"/>
    <cellStyle name="Comma 7 6 2 8" xfId="34377" xr:uid="{00000000-0005-0000-0000-0000A4F30000}"/>
    <cellStyle name="Comma 7 6 3" xfId="2664" xr:uid="{00000000-0005-0000-0000-0000A5F30000}"/>
    <cellStyle name="Comma 7 6 3 2" xfId="5364" xr:uid="{00000000-0005-0000-0000-0000A6F30000}"/>
    <cellStyle name="Comma 7 6 3 2 2" xfId="10725" xr:uid="{00000000-0005-0000-0000-0000A7F30000}"/>
    <cellStyle name="Comma 7 6 3 2 2 2" xfId="23844" xr:uid="{00000000-0005-0000-0000-0000A8F30000}"/>
    <cellStyle name="Comma 7 6 3 2 2 2 2" xfId="55227" xr:uid="{00000000-0005-0000-0000-0000A9F30000}"/>
    <cellStyle name="Comma 7 6 3 2 2 3" xfId="42273" xr:uid="{00000000-0005-0000-0000-0000AAF30000}"/>
    <cellStyle name="Comma 7 6 3 2 3" xfId="31726" xr:uid="{00000000-0005-0000-0000-0000ABF30000}"/>
    <cellStyle name="Comma 7 6 3 2 3 2" xfId="63108" xr:uid="{00000000-0005-0000-0000-0000ACF30000}"/>
    <cellStyle name="Comma 7 6 3 2 4" xfId="16069" xr:uid="{00000000-0005-0000-0000-0000ADF30000}"/>
    <cellStyle name="Comma 7 6 3 2 4 2" xfId="47454" xr:uid="{00000000-0005-0000-0000-0000AEF30000}"/>
    <cellStyle name="Comma 7 6 3 2 5" xfId="37009" xr:uid="{00000000-0005-0000-0000-0000AFF30000}"/>
    <cellStyle name="Comma 7 6 3 3" xfId="8067" xr:uid="{00000000-0005-0000-0000-0000B0F30000}"/>
    <cellStyle name="Comma 7 6 3 3 2" xfId="26471" xr:uid="{00000000-0005-0000-0000-0000B1F30000}"/>
    <cellStyle name="Comma 7 6 3 3 2 2" xfId="57854" xr:uid="{00000000-0005-0000-0000-0000B2F30000}"/>
    <cellStyle name="Comma 7 6 3 3 3" xfId="18698" xr:uid="{00000000-0005-0000-0000-0000B3F30000}"/>
    <cellStyle name="Comma 7 6 3 3 3 2" xfId="50081" xr:uid="{00000000-0005-0000-0000-0000B4F30000}"/>
    <cellStyle name="Comma 7 6 3 3 4" xfId="39641" xr:uid="{00000000-0005-0000-0000-0000B5F30000}"/>
    <cellStyle name="Comma 7 6 3 4" xfId="21217" xr:uid="{00000000-0005-0000-0000-0000B6F30000}"/>
    <cellStyle name="Comma 7 6 3 4 2" xfId="52600" xr:uid="{00000000-0005-0000-0000-0000B7F30000}"/>
    <cellStyle name="Comma 7 6 3 5" xfId="29099" xr:uid="{00000000-0005-0000-0000-0000B8F30000}"/>
    <cellStyle name="Comma 7 6 3 5 2" xfId="60481" xr:uid="{00000000-0005-0000-0000-0000B9F30000}"/>
    <cellStyle name="Comma 7 6 3 6" xfId="13441" xr:uid="{00000000-0005-0000-0000-0000BAF30000}"/>
    <cellStyle name="Comma 7 6 3 6 2" xfId="44827" xr:uid="{00000000-0005-0000-0000-0000BBF30000}"/>
    <cellStyle name="Comma 7 6 3 7" xfId="34379" xr:uid="{00000000-0005-0000-0000-0000BCF30000}"/>
    <cellStyle name="Comma 7 6 4" xfId="2665" xr:uid="{00000000-0005-0000-0000-0000BDF30000}"/>
    <cellStyle name="Comma 7 6 4 2" xfId="5365" xr:uid="{00000000-0005-0000-0000-0000BEF30000}"/>
    <cellStyle name="Comma 7 6 4 2 2" xfId="10726" xr:uid="{00000000-0005-0000-0000-0000BFF30000}"/>
    <cellStyle name="Comma 7 6 4 2 2 2" xfId="23845" xr:uid="{00000000-0005-0000-0000-0000C0F30000}"/>
    <cellStyle name="Comma 7 6 4 2 2 2 2" xfId="55228" xr:uid="{00000000-0005-0000-0000-0000C1F30000}"/>
    <cellStyle name="Comma 7 6 4 2 2 3" xfId="42274" xr:uid="{00000000-0005-0000-0000-0000C2F30000}"/>
    <cellStyle name="Comma 7 6 4 2 3" xfId="31727" xr:uid="{00000000-0005-0000-0000-0000C3F30000}"/>
    <cellStyle name="Comma 7 6 4 2 3 2" xfId="63109" xr:uid="{00000000-0005-0000-0000-0000C4F30000}"/>
    <cellStyle name="Comma 7 6 4 2 4" xfId="16070" xr:uid="{00000000-0005-0000-0000-0000C5F30000}"/>
    <cellStyle name="Comma 7 6 4 2 4 2" xfId="47455" xr:uid="{00000000-0005-0000-0000-0000C6F30000}"/>
    <cellStyle name="Comma 7 6 4 2 5" xfId="37010" xr:uid="{00000000-0005-0000-0000-0000C7F30000}"/>
    <cellStyle name="Comma 7 6 4 3" xfId="8068" xr:uid="{00000000-0005-0000-0000-0000C8F30000}"/>
    <cellStyle name="Comma 7 6 4 3 2" xfId="26472" xr:uid="{00000000-0005-0000-0000-0000C9F30000}"/>
    <cellStyle name="Comma 7 6 4 3 2 2" xfId="57855" xr:uid="{00000000-0005-0000-0000-0000CAF30000}"/>
    <cellStyle name="Comma 7 6 4 3 3" xfId="18699" xr:uid="{00000000-0005-0000-0000-0000CBF30000}"/>
    <cellStyle name="Comma 7 6 4 3 3 2" xfId="50082" xr:uid="{00000000-0005-0000-0000-0000CCF30000}"/>
    <cellStyle name="Comma 7 6 4 3 4" xfId="39642" xr:uid="{00000000-0005-0000-0000-0000CDF30000}"/>
    <cellStyle name="Comma 7 6 4 4" xfId="21218" xr:uid="{00000000-0005-0000-0000-0000CEF30000}"/>
    <cellStyle name="Comma 7 6 4 4 2" xfId="52601" xr:uid="{00000000-0005-0000-0000-0000CFF30000}"/>
    <cellStyle name="Comma 7 6 4 5" xfId="29100" xr:uid="{00000000-0005-0000-0000-0000D0F30000}"/>
    <cellStyle name="Comma 7 6 4 5 2" xfId="60482" xr:uid="{00000000-0005-0000-0000-0000D1F30000}"/>
    <cellStyle name="Comma 7 6 4 6" xfId="13442" xr:uid="{00000000-0005-0000-0000-0000D2F30000}"/>
    <cellStyle name="Comma 7 6 4 6 2" xfId="44828" xr:uid="{00000000-0005-0000-0000-0000D3F30000}"/>
    <cellStyle name="Comma 7 6 4 7" xfId="34380" xr:uid="{00000000-0005-0000-0000-0000D4F30000}"/>
    <cellStyle name="Comma 7 6 5" xfId="5361" xr:uid="{00000000-0005-0000-0000-0000D5F30000}"/>
    <cellStyle name="Comma 7 6 5 2" xfId="10722" xr:uid="{00000000-0005-0000-0000-0000D6F30000}"/>
    <cellStyle name="Comma 7 6 5 2 2" xfId="23841" xr:uid="{00000000-0005-0000-0000-0000D7F30000}"/>
    <cellStyle name="Comma 7 6 5 2 2 2" xfId="55224" xr:uid="{00000000-0005-0000-0000-0000D8F30000}"/>
    <cellStyle name="Comma 7 6 5 2 3" xfId="42270" xr:uid="{00000000-0005-0000-0000-0000D9F30000}"/>
    <cellStyle name="Comma 7 6 5 3" xfId="31723" xr:uid="{00000000-0005-0000-0000-0000DAF30000}"/>
    <cellStyle name="Comma 7 6 5 3 2" xfId="63105" xr:uid="{00000000-0005-0000-0000-0000DBF30000}"/>
    <cellStyle name="Comma 7 6 5 4" xfId="16066" xr:uid="{00000000-0005-0000-0000-0000DCF30000}"/>
    <cellStyle name="Comma 7 6 5 4 2" xfId="47451" xr:uid="{00000000-0005-0000-0000-0000DDF30000}"/>
    <cellStyle name="Comma 7 6 5 5" xfId="37006" xr:uid="{00000000-0005-0000-0000-0000DEF30000}"/>
    <cellStyle name="Comma 7 6 6" xfId="8064" xr:uid="{00000000-0005-0000-0000-0000DFF30000}"/>
    <cellStyle name="Comma 7 6 6 2" xfId="26468" xr:uid="{00000000-0005-0000-0000-0000E0F30000}"/>
    <cellStyle name="Comma 7 6 6 2 2" xfId="57851" xr:uid="{00000000-0005-0000-0000-0000E1F30000}"/>
    <cellStyle name="Comma 7 6 6 3" xfId="18695" xr:uid="{00000000-0005-0000-0000-0000E2F30000}"/>
    <cellStyle name="Comma 7 6 6 3 2" xfId="50078" xr:uid="{00000000-0005-0000-0000-0000E3F30000}"/>
    <cellStyle name="Comma 7 6 6 4" xfId="39638" xr:uid="{00000000-0005-0000-0000-0000E4F30000}"/>
    <cellStyle name="Comma 7 6 7" xfId="21214" xr:uid="{00000000-0005-0000-0000-0000E5F30000}"/>
    <cellStyle name="Comma 7 6 7 2" xfId="52597" xr:uid="{00000000-0005-0000-0000-0000E6F30000}"/>
    <cellStyle name="Comma 7 6 8" xfId="29096" xr:uid="{00000000-0005-0000-0000-0000E7F30000}"/>
    <cellStyle name="Comma 7 6 8 2" xfId="60478" xr:uid="{00000000-0005-0000-0000-0000E8F30000}"/>
    <cellStyle name="Comma 7 6 9" xfId="13438" xr:uid="{00000000-0005-0000-0000-0000E9F30000}"/>
    <cellStyle name="Comma 7 6 9 2" xfId="44824" xr:uid="{00000000-0005-0000-0000-0000EAF30000}"/>
    <cellStyle name="Comma 7 7" xfId="2666" xr:uid="{00000000-0005-0000-0000-0000EBF30000}"/>
    <cellStyle name="Comma 7 7 10" xfId="34381" xr:uid="{00000000-0005-0000-0000-0000ECF30000}"/>
    <cellStyle name="Comma 7 7 2" xfId="2667" xr:uid="{00000000-0005-0000-0000-0000EDF30000}"/>
    <cellStyle name="Comma 7 7 2 2" xfId="2668" xr:uid="{00000000-0005-0000-0000-0000EEF30000}"/>
    <cellStyle name="Comma 7 7 2 2 2" xfId="5368" xr:uid="{00000000-0005-0000-0000-0000EFF30000}"/>
    <cellStyle name="Comma 7 7 2 2 2 2" xfId="10729" xr:uid="{00000000-0005-0000-0000-0000F0F30000}"/>
    <cellStyle name="Comma 7 7 2 2 2 2 2" xfId="23848" xr:uid="{00000000-0005-0000-0000-0000F1F30000}"/>
    <cellStyle name="Comma 7 7 2 2 2 2 2 2" xfId="55231" xr:uid="{00000000-0005-0000-0000-0000F2F30000}"/>
    <cellStyle name="Comma 7 7 2 2 2 2 3" xfId="42277" xr:uid="{00000000-0005-0000-0000-0000F3F30000}"/>
    <cellStyle name="Comma 7 7 2 2 2 3" xfId="31730" xr:uid="{00000000-0005-0000-0000-0000F4F30000}"/>
    <cellStyle name="Comma 7 7 2 2 2 3 2" xfId="63112" xr:uid="{00000000-0005-0000-0000-0000F5F30000}"/>
    <cellStyle name="Comma 7 7 2 2 2 4" xfId="16073" xr:uid="{00000000-0005-0000-0000-0000F6F30000}"/>
    <cellStyle name="Comma 7 7 2 2 2 4 2" xfId="47458" xr:uid="{00000000-0005-0000-0000-0000F7F30000}"/>
    <cellStyle name="Comma 7 7 2 2 2 5" xfId="37013" xr:uid="{00000000-0005-0000-0000-0000F8F30000}"/>
    <cellStyle name="Comma 7 7 2 2 3" xfId="8071" xr:uid="{00000000-0005-0000-0000-0000F9F30000}"/>
    <cellStyle name="Comma 7 7 2 2 3 2" xfId="26475" xr:uid="{00000000-0005-0000-0000-0000FAF30000}"/>
    <cellStyle name="Comma 7 7 2 2 3 2 2" xfId="57858" xr:uid="{00000000-0005-0000-0000-0000FBF30000}"/>
    <cellStyle name="Comma 7 7 2 2 3 3" xfId="18702" xr:uid="{00000000-0005-0000-0000-0000FCF30000}"/>
    <cellStyle name="Comma 7 7 2 2 3 3 2" xfId="50085" xr:uid="{00000000-0005-0000-0000-0000FDF30000}"/>
    <cellStyle name="Comma 7 7 2 2 3 4" xfId="39645" xr:uid="{00000000-0005-0000-0000-0000FEF30000}"/>
    <cellStyle name="Comma 7 7 2 2 4" xfId="21221" xr:uid="{00000000-0005-0000-0000-0000FFF30000}"/>
    <cellStyle name="Comma 7 7 2 2 4 2" xfId="52604" xr:uid="{00000000-0005-0000-0000-000000F40000}"/>
    <cellStyle name="Comma 7 7 2 2 5" xfId="29103" xr:uid="{00000000-0005-0000-0000-000001F40000}"/>
    <cellStyle name="Comma 7 7 2 2 5 2" xfId="60485" xr:uid="{00000000-0005-0000-0000-000002F40000}"/>
    <cellStyle name="Comma 7 7 2 2 6" xfId="13445" xr:uid="{00000000-0005-0000-0000-000003F40000}"/>
    <cellStyle name="Comma 7 7 2 2 6 2" xfId="44831" xr:uid="{00000000-0005-0000-0000-000004F40000}"/>
    <cellStyle name="Comma 7 7 2 2 7" xfId="34383" xr:uid="{00000000-0005-0000-0000-000005F40000}"/>
    <cellStyle name="Comma 7 7 2 3" xfId="5367" xr:uid="{00000000-0005-0000-0000-000006F40000}"/>
    <cellStyle name="Comma 7 7 2 3 2" xfId="10728" xr:uid="{00000000-0005-0000-0000-000007F40000}"/>
    <cellStyle name="Comma 7 7 2 3 2 2" xfId="23847" xr:uid="{00000000-0005-0000-0000-000008F40000}"/>
    <cellStyle name="Comma 7 7 2 3 2 2 2" xfId="55230" xr:uid="{00000000-0005-0000-0000-000009F40000}"/>
    <cellStyle name="Comma 7 7 2 3 2 3" xfId="42276" xr:uid="{00000000-0005-0000-0000-00000AF40000}"/>
    <cellStyle name="Comma 7 7 2 3 3" xfId="31729" xr:uid="{00000000-0005-0000-0000-00000BF40000}"/>
    <cellStyle name="Comma 7 7 2 3 3 2" xfId="63111" xr:uid="{00000000-0005-0000-0000-00000CF40000}"/>
    <cellStyle name="Comma 7 7 2 3 4" xfId="16072" xr:uid="{00000000-0005-0000-0000-00000DF40000}"/>
    <cellStyle name="Comma 7 7 2 3 4 2" xfId="47457" xr:uid="{00000000-0005-0000-0000-00000EF40000}"/>
    <cellStyle name="Comma 7 7 2 3 5" xfId="37012" xr:uid="{00000000-0005-0000-0000-00000FF40000}"/>
    <cellStyle name="Comma 7 7 2 4" xfId="8070" xr:uid="{00000000-0005-0000-0000-000010F40000}"/>
    <cellStyle name="Comma 7 7 2 4 2" xfId="26474" xr:uid="{00000000-0005-0000-0000-000011F40000}"/>
    <cellStyle name="Comma 7 7 2 4 2 2" xfId="57857" xr:uid="{00000000-0005-0000-0000-000012F40000}"/>
    <cellStyle name="Comma 7 7 2 4 3" xfId="18701" xr:uid="{00000000-0005-0000-0000-000013F40000}"/>
    <cellStyle name="Comma 7 7 2 4 3 2" xfId="50084" xr:uid="{00000000-0005-0000-0000-000014F40000}"/>
    <cellStyle name="Comma 7 7 2 4 4" xfId="39644" xr:uid="{00000000-0005-0000-0000-000015F40000}"/>
    <cellStyle name="Comma 7 7 2 5" xfId="21220" xr:uid="{00000000-0005-0000-0000-000016F40000}"/>
    <cellStyle name="Comma 7 7 2 5 2" xfId="52603" xr:uid="{00000000-0005-0000-0000-000017F40000}"/>
    <cellStyle name="Comma 7 7 2 6" xfId="29102" xr:uid="{00000000-0005-0000-0000-000018F40000}"/>
    <cellStyle name="Comma 7 7 2 6 2" xfId="60484" xr:uid="{00000000-0005-0000-0000-000019F40000}"/>
    <cellStyle name="Comma 7 7 2 7" xfId="13444" xr:uid="{00000000-0005-0000-0000-00001AF40000}"/>
    <cellStyle name="Comma 7 7 2 7 2" xfId="44830" xr:uid="{00000000-0005-0000-0000-00001BF40000}"/>
    <cellStyle name="Comma 7 7 2 8" xfId="34382" xr:uid="{00000000-0005-0000-0000-00001CF40000}"/>
    <cellStyle name="Comma 7 7 3" xfId="2669" xr:uid="{00000000-0005-0000-0000-00001DF40000}"/>
    <cellStyle name="Comma 7 7 3 2" xfId="5369" xr:uid="{00000000-0005-0000-0000-00001EF40000}"/>
    <cellStyle name="Comma 7 7 3 2 2" xfId="10730" xr:uid="{00000000-0005-0000-0000-00001FF40000}"/>
    <cellStyle name="Comma 7 7 3 2 2 2" xfId="23849" xr:uid="{00000000-0005-0000-0000-000020F40000}"/>
    <cellStyle name="Comma 7 7 3 2 2 2 2" xfId="55232" xr:uid="{00000000-0005-0000-0000-000021F40000}"/>
    <cellStyle name="Comma 7 7 3 2 2 3" xfId="42278" xr:uid="{00000000-0005-0000-0000-000022F40000}"/>
    <cellStyle name="Comma 7 7 3 2 3" xfId="31731" xr:uid="{00000000-0005-0000-0000-000023F40000}"/>
    <cellStyle name="Comma 7 7 3 2 3 2" xfId="63113" xr:uid="{00000000-0005-0000-0000-000024F40000}"/>
    <cellStyle name="Comma 7 7 3 2 4" xfId="16074" xr:uid="{00000000-0005-0000-0000-000025F40000}"/>
    <cellStyle name="Comma 7 7 3 2 4 2" xfId="47459" xr:uid="{00000000-0005-0000-0000-000026F40000}"/>
    <cellStyle name="Comma 7 7 3 2 5" xfId="37014" xr:uid="{00000000-0005-0000-0000-000027F40000}"/>
    <cellStyle name="Comma 7 7 3 3" xfId="8072" xr:uid="{00000000-0005-0000-0000-000028F40000}"/>
    <cellStyle name="Comma 7 7 3 3 2" xfId="26476" xr:uid="{00000000-0005-0000-0000-000029F40000}"/>
    <cellStyle name="Comma 7 7 3 3 2 2" xfId="57859" xr:uid="{00000000-0005-0000-0000-00002AF40000}"/>
    <cellStyle name="Comma 7 7 3 3 3" xfId="18703" xr:uid="{00000000-0005-0000-0000-00002BF40000}"/>
    <cellStyle name="Comma 7 7 3 3 3 2" xfId="50086" xr:uid="{00000000-0005-0000-0000-00002CF40000}"/>
    <cellStyle name="Comma 7 7 3 3 4" xfId="39646" xr:uid="{00000000-0005-0000-0000-00002DF40000}"/>
    <cellStyle name="Comma 7 7 3 4" xfId="21222" xr:uid="{00000000-0005-0000-0000-00002EF40000}"/>
    <cellStyle name="Comma 7 7 3 4 2" xfId="52605" xr:uid="{00000000-0005-0000-0000-00002FF40000}"/>
    <cellStyle name="Comma 7 7 3 5" xfId="29104" xr:uid="{00000000-0005-0000-0000-000030F40000}"/>
    <cellStyle name="Comma 7 7 3 5 2" xfId="60486" xr:uid="{00000000-0005-0000-0000-000031F40000}"/>
    <cellStyle name="Comma 7 7 3 6" xfId="13446" xr:uid="{00000000-0005-0000-0000-000032F40000}"/>
    <cellStyle name="Comma 7 7 3 6 2" xfId="44832" xr:uid="{00000000-0005-0000-0000-000033F40000}"/>
    <cellStyle name="Comma 7 7 3 7" xfId="34384" xr:uid="{00000000-0005-0000-0000-000034F40000}"/>
    <cellStyle name="Comma 7 7 4" xfId="2670" xr:uid="{00000000-0005-0000-0000-000035F40000}"/>
    <cellStyle name="Comma 7 7 4 2" xfId="5370" xr:uid="{00000000-0005-0000-0000-000036F40000}"/>
    <cellStyle name="Comma 7 7 4 2 2" xfId="10731" xr:uid="{00000000-0005-0000-0000-000037F40000}"/>
    <cellStyle name="Comma 7 7 4 2 2 2" xfId="23850" xr:uid="{00000000-0005-0000-0000-000038F40000}"/>
    <cellStyle name="Comma 7 7 4 2 2 2 2" xfId="55233" xr:uid="{00000000-0005-0000-0000-000039F40000}"/>
    <cellStyle name="Comma 7 7 4 2 2 3" xfId="42279" xr:uid="{00000000-0005-0000-0000-00003AF40000}"/>
    <cellStyle name="Comma 7 7 4 2 3" xfId="31732" xr:uid="{00000000-0005-0000-0000-00003BF40000}"/>
    <cellStyle name="Comma 7 7 4 2 3 2" xfId="63114" xr:uid="{00000000-0005-0000-0000-00003CF40000}"/>
    <cellStyle name="Comma 7 7 4 2 4" xfId="16075" xr:uid="{00000000-0005-0000-0000-00003DF40000}"/>
    <cellStyle name="Comma 7 7 4 2 4 2" xfId="47460" xr:uid="{00000000-0005-0000-0000-00003EF40000}"/>
    <cellStyle name="Comma 7 7 4 2 5" xfId="37015" xr:uid="{00000000-0005-0000-0000-00003FF40000}"/>
    <cellStyle name="Comma 7 7 4 3" xfId="8073" xr:uid="{00000000-0005-0000-0000-000040F40000}"/>
    <cellStyle name="Comma 7 7 4 3 2" xfId="26477" xr:uid="{00000000-0005-0000-0000-000041F40000}"/>
    <cellStyle name="Comma 7 7 4 3 2 2" xfId="57860" xr:uid="{00000000-0005-0000-0000-000042F40000}"/>
    <cellStyle name="Comma 7 7 4 3 3" xfId="18704" xr:uid="{00000000-0005-0000-0000-000043F40000}"/>
    <cellStyle name="Comma 7 7 4 3 3 2" xfId="50087" xr:uid="{00000000-0005-0000-0000-000044F40000}"/>
    <cellStyle name="Comma 7 7 4 3 4" xfId="39647" xr:uid="{00000000-0005-0000-0000-000045F40000}"/>
    <cellStyle name="Comma 7 7 4 4" xfId="21223" xr:uid="{00000000-0005-0000-0000-000046F40000}"/>
    <cellStyle name="Comma 7 7 4 4 2" xfId="52606" xr:uid="{00000000-0005-0000-0000-000047F40000}"/>
    <cellStyle name="Comma 7 7 4 5" xfId="29105" xr:uid="{00000000-0005-0000-0000-000048F40000}"/>
    <cellStyle name="Comma 7 7 4 5 2" xfId="60487" xr:uid="{00000000-0005-0000-0000-000049F40000}"/>
    <cellStyle name="Comma 7 7 4 6" xfId="13447" xr:uid="{00000000-0005-0000-0000-00004AF40000}"/>
    <cellStyle name="Comma 7 7 4 6 2" xfId="44833" xr:uid="{00000000-0005-0000-0000-00004BF40000}"/>
    <cellStyle name="Comma 7 7 4 7" xfId="34385" xr:uid="{00000000-0005-0000-0000-00004CF40000}"/>
    <cellStyle name="Comma 7 7 5" xfId="5366" xr:uid="{00000000-0005-0000-0000-00004DF40000}"/>
    <cellStyle name="Comma 7 7 5 2" xfId="10727" xr:uid="{00000000-0005-0000-0000-00004EF40000}"/>
    <cellStyle name="Comma 7 7 5 2 2" xfId="23846" xr:uid="{00000000-0005-0000-0000-00004FF40000}"/>
    <cellStyle name="Comma 7 7 5 2 2 2" xfId="55229" xr:uid="{00000000-0005-0000-0000-000050F40000}"/>
    <cellStyle name="Comma 7 7 5 2 3" xfId="42275" xr:uid="{00000000-0005-0000-0000-000051F40000}"/>
    <cellStyle name="Comma 7 7 5 3" xfId="31728" xr:uid="{00000000-0005-0000-0000-000052F40000}"/>
    <cellStyle name="Comma 7 7 5 3 2" xfId="63110" xr:uid="{00000000-0005-0000-0000-000053F40000}"/>
    <cellStyle name="Comma 7 7 5 4" xfId="16071" xr:uid="{00000000-0005-0000-0000-000054F40000}"/>
    <cellStyle name="Comma 7 7 5 4 2" xfId="47456" xr:uid="{00000000-0005-0000-0000-000055F40000}"/>
    <cellStyle name="Comma 7 7 5 5" xfId="37011" xr:uid="{00000000-0005-0000-0000-000056F40000}"/>
    <cellStyle name="Comma 7 7 6" xfId="8069" xr:uid="{00000000-0005-0000-0000-000057F40000}"/>
    <cellStyle name="Comma 7 7 6 2" xfId="26473" xr:uid="{00000000-0005-0000-0000-000058F40000}"/>
    <cellStyle name="Comma 7 7 6 2 2" xfId="57856" xr:uid="{00000000-0005-0000-0000-000059F40000}"/>
    <cellStyle name="Comma 7 7 6 3" xfId="18700" xr:uid="{00000000-0005-0000-0000-00005AF40000}"/>
    <cellStyle name="Comma 7 7 6 3 2" xfId="50083" xr:uid="{00000000-0005-0000-0000-00005BF40000}"/>
    <cellStyle name="Comma 7 7 6 4" xfId="39643" xr:uid="{00000000-0005-0000-0000-00005CF40000}"/>
    <cellStyle name="Comma 7 7 7" xfId="21219" xr:uid="{00000000-0005-0000-0000-00005DF40000}"/>
    <cellStyle name="Comma 7 7 7 2" xfId="52602" xr:uid="{00000000-0005-0000-0000-00005EF40000}"/>
    <cellStyle name="Comma 7 7 8" xfId="29101" xr:uid="{00000000-0005-0000-0000-00005FF40000}"/>
    <cellStyle name="Comma 7 7 8 2" xfId="60483" xr:uid="{00000000-0005-0000-0000-000060F40000}"/>
    <cellStyle name="Comma 7 7 9" xfId="13443" xr:uid="{00000000-0005-0000-0000-000061F40000}"/>
    <cellStyle name="Comma 7 7 9 2" xfId="44829" xr:uid="{00000000-0005-0000-0000-000062F40000}"/>
    <cellStyle name="Comma 7 8" xfId="2671" xr:uid="{00000000-0005-0000-0000-000063F40000}"/>
    <cellStyle name="Comma 7 8 10" xfId="34386" xr:uid="{00000000-0005-0000-0000-000064F40000}"/>
    <cellStyle name="Comma 7 8 2" xfId="2672" xr:uid="{00000000-0005-0000-0000-000065F40000}"/>
    <cellStyle name="Comma 7 8 2 2" xfId="2673" xr:uid="{00000000-0005-0000-0000-000066F40000}"/>
    <cellStyle name="Comma 7 8 2 2 2" xfId="5373" xr:uid="{00000000-0005-0000-0000-000067F40000}"/>
    <cellStyle name="Comma 7 8 2 2 2 2" xfId="10734" xr:uid="{00000000-0005-0000-0000-000068F40000}"/>
    <cellStyle name="Comma 7 8 2 2 2 2 2" xfId="23853" xr:uid="{00000000-0005-0000-0000-000069F40000}"/>
    <cellStyle name="Comma 7 8 2 2 2 2 2 2" xfId="55236" xr:uid="{00000000-0005-0000-0000-00006AF40000}"/>
    <cellStyle name="Comma 7 8 2 2 2 2 3" xfId="42282" xr:uid="{00000000-0005-0000-0000-00006BF40000}"/>
    <cellStyle name="Comma 7 8 2 2 2 3" xfId="31735" xr:uid="{00000000-0005-0000-0000-00006CF40000}"/>
    <cellStyle name="Comma 7 8 2 2 2 3 2" xfId="63117" xr:uid="{00000000-0005-0000-0000-00006DF40000}"/>
    <cellStyle name="Comma 7 8 2 2 2 4" xfId="16078" xr:uid="{00000000-0005-0000-0000-00006EF40000}"/>
    <cellStyle name="Comma 7 8 2 2 2 4 2" xfId="47463" xr:uid="{00000000-0005-0000-0000-00006FF40000}"/>
    <cellStyle name="Comma 7 8 2 2 2 5" xfId="37018" xr:uid="{00000000-0005-0000-0000-000070F40000}"/>
    <cellStyle name="Comma 7 8 2 2 3" xfId="8076" xr:uid="{00000000-0005-0000-0000-000071F40000}"/>
    <cellStyle name="Comma 7 8 2 2 3 2" xfId="26480" xr:uid="{00000000-0005-0000-0000-000072F40000}"/>
    <cellStyle name="Comma 7 8 2 2 3 2 2" xfId="57863" xr:uid="{00000000-0005-0000-0000-000073F40000}"/>
    <cellStyle name="Comma 7 8 2 2 3 3" xfId="18707" xr:uid="{00000000-0005-0000-0000-000074F40000}"/>
    <cellStyle name="Comma 7 8 2 2 3 3 2" xfId="50090" xr:uid="{00000000-0005-0000-0000-000075F40000}"/>
    <cellStyle name="Comma 7 8 2 2 3 4" xfId="39650" xr:uid="{00000000-0005-0000-0000-000076F40000}"/>
    <cellStyle name="Comma 7 8 2 2 4" xfId="21226" xr:uid="{00000000-0005-0000-0000-000077F40000}"/>
    <cellStyle name="Comma 7 8 2 2 4 2" xfId="52609" xr:uid="{00000000-0005-0000-0000-000078F40000}"/>
    <cellStyle name="Comma 7 8 2 2 5" xfId="29108" xr:uid="{00000000-0005-0000-0000-000079F40000}"/>
    <cellStyle name="Comma 7 8 2 2 5 2" xfId="60490" xr:uid="{00000000-0005-0000-0000-00007AF40000}"/>
    <cellStyle name="Comma 7 8 2 2 6" xfId="13450" xr:uid="{00000000-0005-0000-0000-00007BF40000}"/>
    <cellStyle name="Comma 7 8 2 2 6 2" xfId="44836" xr:uid="{00000000-0005-0000-0000-00007CF40000}"/>
    <cellStyle name="Comma 7 8 2 2 7" xfId="34388" xr:uid="{00000000-0005-0000-0000-00007DF40000}"/>
    <cellStyle name="Comma 7 8 2 3" xfId="5372" xr:uid="{00000000-0005-0000-0000-00007EF40000}"/>
    <cellStyle name="Comma 7 8 2 3 2" xfId="10733" xr:uid="{00000000-0005-0000-0000-00007FF40000}"/>
    <cellStyle name="Comma 7 8 2 3 2 2" xfId="23852" xr:uid="{00000000-0005-0000-0000-000080F40000}"/>
    <cellStyle name="Comma 7 8 2 3 2 2 2" xfId="55235" xr:uid="{00000000-0005-0000-0000-000081F40000}"/>
    <cellStyle name="Comma 7 8 2 3 2 3" xfId="42281" xr:uid="{00000000-0005-0000-0000-000082F40000}"/>
    <cellStyle name="Comma 7 8 2 3 3" xfId="31734" xr:uid="{00000000-0005-0000-0000-000083F40000}"/>
    <cellStyle name="Comma 7 8 2 3 3 2" xfId="63116" xr:uid="{00000000-0005-0000-0000-000084F40000}"/>
    <cellStyle name="Comma 7 8 2 3 4" xfId="16077" xr:uid="{00000000-0005-0000-0000-000085F40000}"/>
    <cellStyle name="Comma 7 8 2 3 4 2" xfId="47462" xr:uid="{00000000-0005-0000-0000-000086F40000}"/>
    <cellStyle name="Comma 7 8 2 3 5" xfId="37017" xr:uid="{00000000-0005-0000-0000-000087F40000}"/>
    <cellStyle name="Comma 7 8 2 4" xfId="8075" xr:uid="{00000000-0005-0000-0000-000088F40000}"/>
    <cellStyle name="Comma 7 8 2 4 2" xfId="26479" xr:uid="{00000000-0005-0000-0000-000089F40000}"/>
    <cellStyle name="Comma 7 8 2 4 2 2" xfId="57862" xr:uid="{00000000-0005-0000-0000-00008AF40000}"/>
    <cellStyle name="Comma 7 8 2 4 3" xfId="18706" xr:uid="{00000000-0005-0000-0000-00008BF40000}"/>
    <cellStyle name="Comma 7 8 2 4 3 2" xfId="50089" xr:uid="{00000000-0005-0000-0000-00008CF40000}"/>
    <cellStyle name="Comma 7 8 2 4 4" xfId="39649" xr:uid="{00000000-0005-0000-0000-00008DF40000}"/>
    <cellStyle name="Comma 7 8 2 5" xfId="21225" xr:uid="{00000000-0005-0000-0000-00008EF40000}"/>
    <cellStyle name="Comma 7 8 2 5 2" xfId="52608" xr:uid="{00000000-0005-0000-0000-00008FF40000}"/>
    <cellStyle name="Comma 7 8 2 6" xfId="29107" xr:uid="{00000000-0005-0000-0000-000090F40000}"/>
    <cellStyle name="Comma 7 8 2 6 2" xfId="60489" xr:uid="{00000000-0005-0000-0000-000091F40000}"/>
    <cellStyle name="Comma 7 8 2 7" xfId="13449" xr:uid="{00000000-0005-0000-0000-000092F40000}"/>
    <cellStyle name="Comma 7 8 2 7 2" xfId="44835" xr:uid="{00000000-0005-0000-0000-000093F40000}"/>
    <cellStyle name="Comma 7 8 2 8" xfId="34387" xr:uid="{00000000-0005-0000-0000-000094F40000}"/>
    <cellStyle name="Comma 7 8 3" xfId="2674" xr:uid="{00000000-0005-0000-0000-000095F40000}"/>
    <cellStyle name="Comma 7 8 3 2" xfId="5374" xr:uid="{00000000-0005-0000-0000-000096F40000}"/>
    <cellStyle name="Comma 7 8 3 2 2" xfId="10735" xr:uid="{00000000-0005-0000-0000-000097F40000}"/>
    <cellStyle name="Comma 7 8 3 2 2 2" xfId="23854" xr:uid="{00000000-0005-0000-0000-000098F40000}"/>
    <cellStyle name="Comma 7 8 3 2 2 2 2" xfId="55237" xr:uid="{00000000-0005-0000-0000-000099F40000}"/>
    <cellStyle name="Comma 7 8 3 2 2 3" xfId="42283" xr:uid="{00000000-0005-0000-0000-00009AF40000}"/>
    <cellStyle name="Comma 7 8 3 2 3" xfId="31736" xr:uid="{00000000-0005-0000-0000-00009BF40000}"/>
    <cellStyle name="Comma 7 8 3 2 3 2" xfId="63118" xr:uid="{00000000-0005-0000-0000-00009CF40000}"/>
    <cellStyle name="Comma 7 8 3 2 4" xfId="16079" xr:uid="{00000000-0005-0000-0000-00009DF40000}"/>
    <cellStyle name="Comma 7 8 3 2 4 2" xfId="47464" xr:uid="{00000000-0005-0000-0000-00009EF40000}"/>
    <cellStyle name="Comma 7 8 3 2 5" xfId="37019" xr:uid="{00000000-0005-0000-0000-00009FF40000}"/>
    <cellStyle name="Comma 7 8 3 3" xfId="8077" xr:uid="{00000000-0005-0000-0000-0000A0F40000}"/>
    <cellStyle name="Comma 7 8 3 3 2" xfId="26481" xr:uid="{00000000-0005-0000-0000-0000A1F40000}"/>
    <cellStyle name="Comma 7 8 3 3 2 2" xfId="57864" xr:uid="{00000000-0005-0000-0000-0000A2F40000}"/>
    <cellStyle name="Comma 7 8 3 3 3" xfId="18708" xr:uid="{00000000-0005-0000-0000-0000A3F40000}"/>
    <cellStyle name="Comma 7 8 3 3 3 2" xfId="50091" xr:uid="{00000000-0005-0000-0000-0000A4F40000}"/>
    <cellStyle name="Comma 7 8 3 3 4" xfId="39651" xr:uid="{00000000-0005-0000-0000-0000A5F40000}"/>
    <cellStyle name="Comma 7 8 3 4" xfId="21227" xr:uid="{00000000-0005-0000-0000-0000A6F40000}"/>
    <cellStyle name="Comma 7 8 3 4 2" xfId="52610" xr:uid="{00000000-0005-0000-0000-0000A7F40000}"/>
    <cellStyle name="Comma 7 8 3 5" xfId="29109" xr:uid="{00000000-0005-0000-0000-0000A8F40000}"/>
    <cellStyle name="Comma 7 8 3 5 2" xfId="60491" xr:uid="{00000000-0005-0000-0000-0000A9F40000}"/>
    <cellStyle name="Comma 7 8 3 6" xfId="13451" xr:uid="{00000000-0005-0000-0000-0000AAF40000}"/>
    <cellStyle name="Comma 7 8 3 6 2" xfId="44837" xr:uid="{00000000-0005-0000-0000-0000ABF40000}"/>
    <cellStyle name="Comma 7 8 3 7" xfId="34389" xr:uid="{00000000-0005-0000-0000-0000ACF40000}"/>
    <cellStyle name="Comma 7 8 4" xfId="2675" xr:uid="{00000000-0005-0000-0000-0000ADF40000}"/>
    <cellStyle name="Comma 7 8 4 2" xfId="5375" xr:uid="{00000000-0005-0000-0000-0000AEF40000}"/>
    <cellStyle name="Comma 7 8 4 2 2" xfId="10736" xr:uid="{00000000-0005-0000-0000-0000AFF40000}"/>
    <cellStyle name="Comma 7 8 4 2 2 2" xfId="23855" xr:uid="{00000000-0005-0000-0000-0000B0F40000}"/>
    <cellStyle name="Comma 7 8 4 2 2 2 2" xfId="55238" xr:uid="{00000000-0005-0000-0000-0000B1F40000}"/>
    <cellStyle name="Comma 7 8 4 2 2 3" xfId="42284" xr:uid="{00000000-0005-0000-0000-0000B2F40000}"/>
    <cellStyle name="Comma 7 8 4 2 3" xfId="31737" xr:uid="{00000000-0005-0000-0000-0000B3F40000}"/>
    <cellStyle name="Comma 7 8 4 2 3 2" xfId="63119" xr:uid="{00000000-0005-0000-0000-0000B4F40000}"/>
    <cellStyle name="Comma 7 8 4 2 4" xfId="16080" xr:uid="{00000000-0005-0000-0000-0000B5F40000}"/>
    <cellStyle name="Comma 7 8 4 2 4 2" xfId="47465" xr:uid="{00000000-0005-0000-0000-0000B6F40000}"/>
    <cellStyle name="Comma 7 8 4 2 5" xfId="37020" xr:uid="{00000000-0005-0000-0000-0000B7F40000}"/>
    <cellStyle name="Comma 7 8 4 3" xfId="8078" xr:uid="{00000000-0005-0000-0000-0000B8F40000}"/>
    <cellStyle name="Comma 7 8 4 3 2" xfId="26482" xr:uid="{00000000-0005-0000-0000-0000B9F40000}"/>
    <cellStyle name="Comma 7 8 4 3 2 2" xfId="57865" xr:uid="{00000000-0005-0000-0000-0000BAF40000}"/>
    <cellStyle name="Comma 7 8 4 3 3" xfId="18709" xr:uid="{00000000-0005-0000-0000-0000BBF40000}"/>
    <cellStyle name="Comma 7 8 4 3 3 2" xfId="50092" xr:uid="{00000000-0005-0000-0000-0000BCF40000}"/>
    <cellStyle name="Comma 7 8 4 3 4" xfId="39652" xr:uid="{00000000-0005-0000-0000-0000BDF40000}"/>
    <cellStyle name="Comma 7 8 4 4" xfId="21228" xr:uid="{00000000-0005-0000-0000-0000BEF40000}"/>
    <cellStyle name="Comma 7 8 4 4 2" xfId="52611" xr:uid="{00000000-0005-0000-0000-0000BFF40000}"/>
    <cellStyle name="Comma 7 8 4 5" xfId="29110" xr:uid="{00000000-0005-0000-0000-0000C0F40000}"/>
    <cellStyle name="Comma 7 8 4 5 2" xfId="60492" xr:uid="{00000000-0005-0000-0000-0000C1F40000}"/>
    <cellStyle name="Comma 7 8 4 6" xfId="13452" xr:uid="{00000000-0005-0000-0000-0000C2F40000}"/>
    <cellStyle name="Comma 7 8 4 6 2" xfId="44838" xr:uid="{00000000-0005-0000-0000-0000C3F40000}"/>
    <cellStyle name="Comma 7 8 4 7" xfId="34390" xr:uid="{00000000-0005-0000-0000-0000C4F40000}"/>
    <cellStyle name="Comma 7 8 5" xfId="5371" xr:uid="{00000000-0005-0000-0000-0000C5F40000}"/>
    <cellStyle name="Comma 7 8 5 2" xfId="10732" xr:uid="{00000000-0005-0000-0000-0000C6F40000}"/>
    <cellStyle name="Comma 7 8 5 2 2" xfId="23851" xr:uid="{00000000-0005-0000-0000-0000C7F40000}"/>
    <cellStyle name="Comma 7 8 5 2 2 2" xfId="55234" xr:uid="{00000000-0005-0000-0000-0000C8F40000}"/>
    <cellStyle name="Comma 7 8 5 2 3" xfId="42280" xr:uid="{00000000-0005-0000-0000-0000C9F40000}"/>
    <cellStyle name="Comma 7 8 5 3" xfId="31733" xr:uid="{00000000-0005-0000-0000-0000CAF40000}"/>
    <cellStyle name="Comma 7 8 5 3 2" xfId="63115" xr:uid="{00000000-0005-0000-0000-0000CBF40000}"/>
    <cellStyle name="Comma 7 8 5 4" xfId="16076" xr:uid="{00000000-0005-0000-0000-0000CCF40000}"/>
    <cellStyle name="Comma 7 8 5 4 2" xfId="47461" xr:uid="{00000000-0005-0000-0000-0000CDF40000}"/>
    <cellStyle name="Comma 7 8 5 5" xfId="37016" xr:uid="{00000000-0005-0000-0000-0000CEF40000}"/>
    <cellStyle name="Comma 7 8 6" xfId="8074" xr:uid="{00000000-0005-0000-0000-0000CFF40000}"/>
    <cellStyle name="Comma 7 8 6 2" xfId="26478" xr:uid="{00000000-0005-0000-0000-0000D0F40000}"/>
    <cellStyle name="Comma 7 8 6 2 2" xfId="57861" xr:uid="{00000000-0005-0000-0000-0000D1F40000}"/>
    <cellStyle name="Comma 7 8 6 3" xfId="18705" xr:uid="{00000000-0005-0000-0000-0000D2F40000}"/>
    <cellStyle name="Comma 7 8 6 3 2" xfId="50088" xr:uid="{00000000-0005-0000-0000-0000D3F40000}"/>
    <cellStyle name="Comma 7 8 6 4" xfId="39648" xr:uid="{00000000-0005-0000-0000-0000D4F40000}"/>
    <cellStyle name="Comma 7 8 7" xfId="21224" xr:uid="{00000000-0005-0000-0000-0000D5F40000}"/>
    <cellStyle name="Comma 7 8 7 2" xfId="52607" xr:uid="{00000000-0005-0000-0000-0000D6F40000}"/>
    <cellStyle name="Comma 7 8 8" xfId="29106" xr:uid="{00000000-0005-0000-0000-0000D7F40000}"/>
    <cellStyle name="Comma 7 8 8 2" xfId="60488" xr:uid="{00000000-0005-0000-0000-0000D8F40000}"/>
    <cellStyle name="Comma 7 8 9" xfId="13448" xr:uid="{00000000-0005-0000-0000-0000D9F40000}"/>
    <cellStyle name="Comma 7 8 9 2" xfId="44834" xr:uid="{00000000-0005-0000-0000-0000DAF40000}"/>
    <cellStyle name="Comma 7 9" xfId="2676" xr:uid="{00000000-0005-0000-0000-0000DBF40000}"/>
    <cellStyle name="Comma 7 9 10" xfId="34391" xr:uid="{00000000-0005-0000-0000-0000DCF40000}"/>
    <cellStyle name="Comma 7 9 2" xfId="2677" xr:uid="{00000000-0005-0000-0000-0000DDF40000}"/>
    <cellStyle name="Comma 7 9 2 2" xfId="2678" xr:uid="{00000000-0005-0000-0000-0000DEF40000}"/>
    <cellStyle name="Comma 7 9 2 2 2" xfId="5378" xr:uid="{00000000-0005-0000-0000-0000DFF40000}"/>
    <cellStyle name="Comma 7 9 2 2 2 2" xfId="10739" xr:uid="{00000000-0005-0000-0000-0000E0F40000}"/>
    <cellStyle name="Comma 7 9 2 2 2 2 2" xfId="23858" xr:uid="{00000000-0005-0000-0000-0000E1F40000}"/>
    <cellStyle name="Comma 7 9 2 2 2 2 2 2" xfId="55241" xr:uid="{00000000-0005-0000-0000-0000E2F40000}"/>
    <cellStyle name="Comma 7 9 2 2 2 2 3" xfId="42287" xr:uid="{00000000-0005-0000-0000-0000E3F40000}"/>
    <cellStyle name="Comma 7 9 2 2 2 3" xfId="31740" xr:uid="{00000000-0005-0000-0000-0000E4F40000}"/>
    <cellStyle name="Comma 7 9 2 2 2 3 2" xfId="63122" xr:uid="{00000000-0005-0000-0000-0000E5F40000}"/>
    <cellStyle name="Comma 7 9 2 2 2 4" xfId="16083" xr:uid="{00000000-0005-0000-0000-0000E6F40000}"/>
    <cellStyle name="Comma 7 9 2 2 2 4 2" xfId="47468" xr:uid="{00000000-0005-0000-0000-0000E7F40000}"/>
    <cellStyle name="Comma 7 9 2 2 2 5" xfId="37023" xr:uid="{00000000-0005-0000-0000-0000E8F40000}"/>
    <cellStyle name="Comma 7 9 2 2 3" xfId="8081" xr:uid="{00000000-0005-0000-0000-0000E9F40000}"/>
    <cellStyle name="Comma 7 9 2 2 3 2" xfId="26485" xr:uid="{00000000-0005-0000-0000-0000EAF40000}"/>
    <cellStyle name="Comma 7 9 2 2 3 2 2" xfId="57868" xr:uid="{00000000-0005-0000-0000-0000EBF40000}"/>
    <cellStyle name="Comma 7 9 2 2 3 3" xfId="18712" xr:uid="{00000000-0005-0000-0000-0000ECF40000}"/>
    <cellStyle name="Comma 7 9 2 2 3 3 2" xfId="50095" xr:uid="{00000000-0005-0000-0000-0000EDF40000}"/>
    <cellStyle name="Comma 7 9 2 2 3 4" xfId="39655" xr:uid="{00000000-0005-0000-0000-0000EEF40000}"/>
    <cellStyle name="Comma 7 9 2 2 4" xfId="21231" xr:uid="{00000000-0005-0000-0000-0000EFF40000}"/>
    <cellStyle name="Comma 7 9 2 2 4 2" xfId="52614" xr:uid="{00000000-0005-0000-0000-0000F0F40000}"/>
    <cellStyle name="Comma 7 9 2 2 5" xfId="29113" xr:uid="{00000000-0005-0000-0000-0000F1F40000}"/>
    <cellStyle name="Comma 7 9 2 2 5 2" xfId="60495" xr:uid="{00000000-0005-0000-0000-0000F2F40000}"/>
    <cellStyle name="Comma 7 9 2 2 6" xfId="13455" xr:uid="{00000000-0005-0000-0000-0000F3F40000}"/>
    <cellStyle name="Comma 7 9 2 2 6 2" xfId="44841" xr:uid="{00000000-0005-0000-0000-0000F4F40000}"/>
    <cellStyle name="Comma 7 9 2 2 7" xfId="34393" xr:uid="{00000000-0005-0000-0000-0000F5F40000}"/>
    <cellStyle name="Comma 7 9 2 3" xfId="5377" xr:uid="{00000000-0005-0000-0000-0000F6F40000}"/>
    <cellStyle name="Comma 7 9 2 3 2" xfId="10738" xr:uid="{00000000-0005-0000-0000-0000F7F40000}"/>
    <cellStyle name="Comma 7 9 2 3 2 2" xfId="23857" xr:uid="{00000000-0005-0000-0000-0000F8F40000}"/>
    <cellStyle name="Comma 7 9 2 3 2 2 2" xfId="55240" xr:uid="{00000000-0005-0000-0000-0000F9F40000}"/>
    <cellStyle name="Comma 7 9 2 3 2 3" xfId="42286" xr:uid="{00000000-0005-0000-0000-0000FAF40000}"/>
    <cellStyle name="Comma 7 9 2 3 3" xfId="31739" xr:uid="{00000000-0005-0000-0000-0000FBF40000}"/>
    <cellStyle name="Comma 7 9 2 3 3 2" xfId="63121" xr:uid="{00000000-0005-0000-0000-0000FCF40000}"/>
    <cellStyle name="Comma 7 9 2 3 4" xfId="16082" xr:uid="{00000000-0005-0000-0000-0000FDF40000}"/>
    <cellStyle name="Comma 7 9 2 3 4 2" xfId="47467" xr:uid="{00000000-0005-0000-0000-0000FEF40000}"/>
    <cellStyle name="Comma 7 9 2 3 5" xfId="37022" xr:uid="{00000000-0005-0000-0000-0000FFF40000}"/>
    <cellStyle name="Comma 7 9 2 4" xfId="8080" xr:uid="{00000000-0005-0000-0000-000000F50000}"/>
    <cellStyle name="Comma 7 9 2 4 2" xfId="26484" xr:uid="{00000000-0005-0000-0000-000001F50000}"/>
    <cellStyle name="Comma 7 9 2 4 2 2" xfId="57867" xr:uid="{00000000-0005-0000-0000-000002F50000}"/>
    <cellStyle name="Comma 7 9 2 4 3" xfId="18711" xr:uid="{00000000-0005-0000-0000-000003F50000}"/>
    <cellStyle name="Comma 7 9 2 4 3 2" xfId="50094" xr:uid="{00000000-0005-0000-0000-000004F50000}"/>
    <cellStyle name="Comma 7 9 2 4 4" xfId="39654" xr:uid="{00000000-0005-0000-0000-000005F50000}"/>
    <cellStyle name="Comma 7 9 2 5" xfId="21230" xr:uid="{00000000-0005-0000-0000-000006F50000}"/>
    <cellStyle name="Comma 7 9 2 5 2" xfId="52613" xr:uid="{00000000-0005-0000-0000-000007F50000}"/>
    <cellStyle name="Comma 7 9 2 6" xfId="29112" xr:uid="{00000000-0005-0000-0000-000008F50000}"/>
    <cellStyle name="Comma 7 9 2 6 2" xfId="60494" xr:uid="{00000000-0005-0000-0000-000009F50000}"/>
    <cellStyle name="Comma 7 9 2 7" xfId="13454" xr:uid="{00000000-0005-0000-0000-00000AF50000}"/>
    <cellStyle name="Comma 7 9 2 7 2" xfId="44840" xr:uid="{00000000-0005-0000-0000-00000BF50000}"/>
    <cellStyle name="Comma 7 9 2 8" xfId="34392" xr:uid="{00000000-0005-0000-0000-00000CF50000}"/>
    <cellStyle name="Comma 7 9 3" xfId="2679" xr:uid="{00000000-0005-0000-0000-00000DF50000}"/>
    <cellStyle name="Comma 7 9 3 2" xfId="5379" xr:uid="{00000000-0005-0000-0000-00000EF50000}"/>
    <cellStyle name="Comma 7 9 3 2 2" xfId="10740" xr:uid="{00000000-0005-0000-0000-00000FF50000}"/>
    <cellStyle name="Comma 7 9 3 2 2 2" xfId="23859" xr:uid="{00000000-0005-0000-0000-000010F50000}"/>
    <cellStyle name="Comma 7 9 3 2 2 2 2" xfId="55242" xr:uid="{00000000-0005-0000-0000-000011F50000}"/>
    <cellStyle name="Comma 7 9 3 2 2 3" xfId="42288" xr:uid="{00000000-0005-0000-0000-000012F50000}"/>
    <cellStyle name="Comma 7 9 3 2 3" xfId="31741" xr:uid="{00000000-0005-0000-0000-000013F50000}"/>
    <cellStyle name="Comma 7 9 3 2 3 2" xfId="63123" xr:uid="{00000000-0005-0000-0000-000014F50000}"/>
    <cellStyle name="Comma 7 9 3 2 4" xfId="16084" xr:uid="{00000000-0005-0000-0000-000015F50000}"/>
    <cellStyle name="Comma 7 9 3 2 4 2" xfId="47469" xr:uid="{00000000-0005-0000-0000-000016F50000}"/>
    <cellStyle name="Comma 7 9 3 2 5" xfId="37024" xr:uid="{00000000-0005-0000-0000-000017F50000}"/>
    <cellStyle name="Comma 7 9 3 3" xfId="8082" xr:uid="{00000000-0005-0000-0000-000018F50000}"/>
    <cellStyle name="Comma 7 9 3 3 2" xfId="26486" xr:uid="{00000000-0005-0000-0000-000019F50000}"/>
    <cellStyle name="Comma 7 9 3 3 2 2" xfId="57869" xr:uid="{00000000-0005-0000-0000-00001AF50000}"/>
    <cellStyle name="Comma 7 9 3 3 3" xfId="18713" xr:uid="{00000000-0005-0000-0000-00001BF50000}"/>
    <cellStyle name="Comma 7 9 3 3 3 2" xfId="50096" xr:uid="{00000000-0005-0000-0000-00001CF50000}"/>
    <cellStyle name="Comma 7 9 3 3 4" xfId="39656" xr:uid="{00000000-0005-0000-0000-00001DF50000}"/>
    <cellStyle name="Comma 7 9 3 4" xfId="21232" xr:uid="{00000000-0005-0000-0000-00001EF50000}"/>
    <cellStyle name="Comma 7 9 3 4 2" xfId="52615" xr:uid="{00000000-0005-0000-0000-00001FF50000}"/>
    <cellStyle name="Comma 7 9 3 5" xfId="29114" xr:uid="{00000000-0005-0000-0000-000020F50000}"/>
    <cellStyle name="Comma 7 9 3 5 2" xfId="60496" xr:uid="{00000000-0005-0000-0000-000021F50000}"/>
    <cellStyle name="Comma 7 9 3 6" xfId="13456" xr:uid="{00000000-0005-0000-0000-000022F50000}"/>
    <cellStyle name="Comma 7 9 3 6 2" xfId="44842" xr:uid="{00000000-0005-0000-0000-000023F50000}"/>
    <cellStyle name="Comma 7 9 3 7" xfId="34394" xr:uid="{00000000-0005-0000-0000-000024F50000}"/>
    <cellStyle name="Comma 7 9 4" xfId="2680" xr:uid="{00000000-0005-0000-0000-000025F50000}"/>
    <cellStyle name="Comma 7 9 4 2" xfId="5380" xr:uid="{00000000-0005-0000-0000-000026F50000}"/>
    <cellStyle name="Comma 7 9 4 2 2" xfId="10741" xr:uid="{00000000-0005-0000-0000-000027F50000}"/>
    <cellStyle name="Comma 7 9 4 2 2 2" xfId="23860" xr:uid="{00000000-0005-0000-0000-000028F50000}"/>
    <cellStyle name="Comma 7 9 4 2 2 2 2" xfId="55243" xr:uid="{00000000-0005-0000-0000-000029F50000}"/>
    <cellStyle name="Comma 7 9 4 2 2 3" xfId="42289" xr:uid="{00000000-0005-0000-0000-00002AF50000}"/>
    <cellStyle name="Comma 7 9 4 2 3" xfId="31742" xr:uid="{00000000-0005-0000-0000-00002BF50000}"/>
    <cellStyle name="Comma 7 9 4 2 3 2" xfId="63124" xr:uid="{00000000-0005-0000-0000-00002CF50000}"/>
    <cellStyle name="Comma 7 9 4 2 4" xfId="16085" xr:uid="{00000000-0005-0000-0000-00002DF50000}"/>
    <cellStyle name="Comma 7 9 4 2 4 2" xfId="47470" xr:uid="{00000000-0005-0000-0000-00002EF50000}"/>
    <cellStyle name="Comma 7 9 4 2 5" xfId="37025" xr:uid="{00000000-0005-0000-0000-00002FF50000}"/>
    <cellStyle name="Comma 7 9 4 3" xfId="8083" xr:uid="{00000000-0005-0000-0000-000030F50000}"/>
    <cellStyle name="Comma 7 9 4 3 2" xfId="26487" xr:uid="{00000000-0005-0000-0000-000031F50000}"/>
    <cellStyle name="Comma 7 9 4 3 2 2" xfId="57870" xr:uid="{00000000-0005-0000-0000-000032F50000}"/>
    <cellStyle name="Comma 7 9 4 3 3" xfId="18714" xr:uid="{00000000-0005-0000-0000-000033F50000}"/>
    <cellStyle name="Comma 7 9 4 3 3 2" xfId="50097" xr:uid="{00000000-0005-0000-0000-000034F50000}"/>
    <cellStyle name="Comma 7 9 4 3 4" xfId="39657" xr:uid="{00000000-0005-0000-0000-000035F50000}"/>
    <cellStyle name="Comma 7 9 4 4" xfId="21233" xr:uid="{00000000-0005-0000-0000-000036F50000}"/>
    <cellStyle name="Comma 7 9 4 4 2" xfId="52616" xr:uid="{00000000-0005-0000-0000-000037F50000}"/>
    <cellStyle name="Comma 7 9 4 5" xfId="29115" xr:uid="{00000000-0005-0000-0000-000038F50000}"/>
    <cellStyle name="Comma 7 9 4 5 2" xfId="60497" xr:uid="{00000000-0005-0000-0000-000039F50000}"/>
    <cellStyle name="Comma 7 9 4 6" xfId="13457" xr:uid="{00000000-0005-0000-0000-00003AF50000}"/>
    <cellStyle name="Comma 7 9 4 6 2" xfId="44843" xr:uid="{00000000-0005-0000-0000-00003BF50000}"/>
    <cellStyle name="Comma 7 9 4 7" xfId="34395" xr:uid="{00000000-0005-0000-0000-00003CF50000}"/>
    <cellStyle name="Comma 7 9 5" xfId="5376" xr:uid="{00000000-0005-0000-0000-00003DF50000}"/>
    <cellStyle name="Comma 7 9 5 2" xfId="10737" xr:uid="{00000000-0005-0000-0000-00003EF50000}"/>
    <cellStyle name="Comma 7 9 5 2 2" xfId="23856" xr:uid="{00000000-0005-0000-0000-00003FF50000}"/>
    <cellStyle name="Comma 7 9 5 2 2 2" xfId="55239" xr:uid="{00000000-0005-0000-0000-000040F50000}"/>
    <cellStyle name="Comma 7 9 5 2 3" xfId="42285" xr:uid="{00000000-0005-0000-0000-000041F50000}"/>
    <cellStyle name="Comma 7 9 5 3" xfId="31738" xr:uid="{00000000-0005-0000-0000-000042F50000}"/>
    <cellStyle name="Comma 7 9 5 3 2" xfId="63120" xr:uid="{00000000-0005-0000-0000-000043F50000}"/>
    <cellStyle name="Comma 7 9 5 4" xfId="16081" xr:uid="{00000000-0005-0000-0000-000044F50000}"/>
    <cellStyle name="Comma 7 9 5 4 2" xfId="47466" xr:uid="{00000000-0005-0000-0000-000045F50000}"/>
    <cellStyle name="Comma 7 9 5 5" xfId="37021" xr:uid="{00000000-0005-0000-0000-000046F50000}"/>
    <cellStyle name="Comma 7 9 6" xfId="8079" xr:uid="{00000000-0005-0000-0000-000047F50000}"/>
    <cellStyle name="Comma 7 9 6 2" xfId="26483" xr:uid="{00000000-0005-0000-0000-000048F50000}"/>
    <cellStyle name="Comma 7 9 6 2 2" xfId="57866" xr:uid="{00000000-0005-0000-0000-000049F50000}"/>
    <cellStyle name="Comma 7 9 6 3" xfId="18710" xr:uid="{00000000-0005-0000-0000-00004AF50000}"/>
    <cellStyle name="Comma 7 9 6 3 2" xfId="50093" xr:uid="{00000000-0005-0000-0000-00004BF50000}"/>
    <cellStyle name="Comma 7 9 6 4" xfId="39653" xr:uid="{00000000-0005-0000-0000-00004CF50000}"/>
    <cellStyle name="Comma 7 9 7" xfId="21229" xr:uid="{00000000-0005-0000-0000-00004DF50000}"/>
    <cellStyle name="Comma 7 9 7 2" xfId="52612" xr:uid="{00000000-0005-0000-0000-00004EF50000}"/>
    <cellStyle name="Comma 7 9 8" xfId="29111" xr:uid="{00000000-0005-0000-0000-00004FF50000}"/>
    <cellStyle name="Comma 7 9 8 2" xfId="60493" xr:uid="{00000000-0005-0000-0000-000050F50000}"/>
    <cellStyle name="Comma 7 9 9" xfId="13453" xr:uid="{00000000-0005-0000-0000-000051F50000}"/>
    <cellStyle name="Comma 7 9 9 2" xfId="44839" xr:uid="{00000000-0005-0000-0000-000052F50000}"/>
    <cellStyle name="Comma 8" xfId="2681" xr:uid="{00000000-0005-0000-0000-000053F50000}"/>
    <cellStyle name="Comma 8 2" xfId="5381" xr:uid="{00000000-0005-0000-0000-000054F50000}"/>
    <cellStyle name="Comma 8 2 2" xfId="10742" xr:uid="{00000000-0005-0000-0000-000055F50000}"/>
    <cellStyle name="Comma 8 2 2 2" xfId="23861" xr:uid="{00000000-0005-0000-0000-000056F50000}"/>
    <cellStyle name="Comma 8 2 2 2 2" xfId="55244" xr:uid="{00000000-0005-0000-0000-000057F50000}"/>
    <cellStyle name="Comma 8 2 2 3" xfId="42290" xr:uid="{00000000-0005-0000-0000-000058F50000}"/>
    <cellStyle name="Comma 8 2 3" xfId="31743" xr:uid="{00000000-0005-0000-0000-000059F50000}"/>
    <cellStyle name="Comma 8 2 3 2" xfId="63125" xr:uid="{00000000-0005-0000-0000-00005AF50000}"/>
    <cellStyle name="Comma 8 2 4" xfId="16086" xr:uid="{00000000-0005-0000-0000-00005BF50000}"/>
    <cellStyle name="Comma 8 2 4 2" xfId="47471" xr:uid="{00000000-0005-0000-0000-00005CF50000}"/>
    <cellStyle name="Comma 8 2 5" xfId="37026" xr:uid="{00000000-0005-0000-0000-00005DF50000}"/>
    <cellStyle name="Comma 8 3" xfId="8084" xr:uid="{00000000-0005-0000-0000-00005EF50000}"/>
    <cellStyle name="Comma 8 3 2" xfId="26488" xr:uid="{00000000-0005-0000-0000-00005FF50000}"/>
    <cellStyle name="Comma 8 3 2 2" xfId="57871" xr:uid="{00000000-0005-0000-0000-000060F50000}"/>
    <cellStyle name="Comma 8 3 3" xfId="18715" xr:uid="{00000000-0005-0000-0000-000061F50000}"/>
    <cellStyle name="Comma 8 3 3 2" xfId="50098" xr:uid="{00000000-0005-0000-0000-000062F50000}"/>
    <cellStyle name="Comma 8 3 4" xfId="39658" xr:uid="{00000000-0005-0000-0000-000063F50000}"/>
    <cellStyle name="Comma 8 4" xfId="21234" xr:uid="{00000000-0005-0000-0000-000064F50000}"/>
    <cellStyle name="Comma 8 4 2" xfId="52617" xr:uid="{00000000-0005-0000-0000-000065F50000}"/>
    <cellStyle name="Comma 8 5" xfId="29116" xr:uid="{00000000-0005-0000-0000-000066F50000}"/>
    <cellStyle name="Comma 8 5 2" xfId="60498" xr:uid="{00000000-0005-0000-0000-000067F50000}"/>
    <cellStyle name="Comma 8 6" xfId="13458" xr:uid="{00000000-0005-0000-0000-000068F50000}"/>
    <cellStyle name="Comma 8 6 2" xfId="44844" xr:uid="{00000000-0005-0000-0000-000069F50000}"/>
    <cellStyle name="Comma 8 7" xfId="34396" xr:uid="{00000000-0005-0000-0000-00006AF50000}"/>
    <cellStyle name="Comma 9" xfId="2712" xr:uid="{00000000-0005-0000-0000-00006BF50000}"/>
    <cellStyle name="Comma 9 2" xfId="5387" xr:uid="{00000000-0005-0000-0000-00006CF50000}"/>
    <cellStyle name="Comma 9 2 2" xfId="10745" xr:uid="{00000000-0005-0000-0000-00006DF50000}"/>
    <cellStyle name="Comma 9 2 2 2" xfId="23862" xr:uid="{00000000-0005-0000-0000-00006EF50000}"/>
    <cellStyle name="Comma 9 2 2 2 2" xfId="55245" xr:uid="{00000000-0005-0000-0000-00006FF50000}"/>
    <cellStyle name="Comma 9 2 2 3" xfId="42291" xr:uid="{00000000-0005-0000-0000-000070F50000}"/>
    <cellStyle name="Comma 9 2 3" xfId="31744" xr:uid="{00000000-0005-0000-0000-000071F50000}"/>
    <cellStyle name="Comma 9 2 3 2" xfId="63126" xr:uid="{00000000-0005-0000-0000-000072F50000}"/>
    <cellStyle name="Comma 9 2 4" xfId="16087" xr:uid="{00000000-0005-0000-0000-000073F50000}"/>
    <cellStyle name="Comma 9 2 4 2" xfId="47472" xr:uid="{00000000-0005-0000-0000-000074F50000}"/>
    <cellStyle name="Comma 9 2 5" xfId="37027" xr:uid="{00000000-0005-0000-0000-000075F50000}"/>
    <cellStyle name="Comma 9 3" xfId="8099" xr:uid="{00000000-0005-0000-0000-000076F50000}"/>
    <cellStyle name="Comma 9 3 2" xfId="26489" xr:uid="{00000000-0005-0000-0000-000077F50000}"/>
    <cellStyle name="Comma 9 3 2 2" xfId="57872" xr:uid="{00000000-0005-0000-0000-000078F50000}"/>
    <cellStyle name="Comma 9 3 3" xfId="18716" xr:uid="{00000000-0005-0000-0000-000079F50000}"/>
    <cellStyle name="Comma 9 3 3 2" xfId="50099" xr:uid="{00000000-0005-0000-0000-00007AF50000}"/>
    <cellStyle name="Comma 9 3 4" xfId="39661" xr:uid="{00000000-0005-0000-0000-00007BF50000}"/>
    <cellStyle name="Comma 9 4" xfId="21235" xr:uid="{00000000-0005-0000-0000-00007CF50000}"/>
    <cellStyle name="Comma 9 4 2" xfId="52618" xr:uid="{00000000-0005-0000-0000-00007DF50000}"/>
    <cellStyle name="Comma 9 5" xfId="29117" xr:uid="{00000000-0005-0000-0000-00007EF50000}"/>
    <cellStyle name="Comma 9 5 2" xfId="60499" xr:uid="{00000000-0005-0000-0000-00007FF50000}"/>
    <cellStyle name="Comma 9 6" xfId="13459" xr:uid="{00000000-0005-0000-0000-000080F50000}"/>
    <cellStyle name="Comma 9 6 2" xfId="44845" xr:uid="{00000000-0005-0000-0000-000081F50000}"/>
    <cellStyle name="Comma 9 7" xfId="34397" xr:uid="{00000000-0005-0000-0000-000082F50000}"/>
    <cellStyle name="Counterflow" xfId="54" xr:uid="{00000000-0005-0000-0000-000083F50000}"/>
    <cellStyle name="DateLong" xfId="60" xr:uid="{00000000-0005-0000-0000-000084F50000}"/>
    <cellStyle name="DateLong 2" xfId="195" xr:uid="{00000000-0005-0000-0000-000085F50000}"/>
    <cellStyle name="DateLong 2 2" xfId="2918" xr:uid="{00000000-0005-0000-0000-000086F50000}"/>
    <cellStyle name="DateLong 3" xfId="84" xr:uid="{00000000-0005-0000-0000-000087F50000}"/>
    <cellStyle name="DateShort" xfId="61" xr:uid="{00000000-0005-0000-0000-000088F50000}"/>
    <cellStyle name="DateShort 2" xfId="196" xr:uid="{00000000-0005-0000-0000-000089F50000}"/>
    <cellStyle name="DateShort 2 2" xfId="2919" xr:uid="{00000000-0005-0000-0000-00008AF50000}"/>
    <cellStyle name="DateShort 2 3" xfId="5623" xr:uid="{00000000-0005-0000-0000-00008BF50000}"/>
    <cellStyle name="DateShort 2 4" xfId="5571" xr:uid="{00000000-0005-0000-0000-00008CF50000}"/>
    <cellStyle name="DateShort 3" xfId="85" xr:uid="{00000000-0005-0000-0000-00008DF50000}"/>
    <cellStyle name="Descriptor text" xfId="199" xr:uid="{00000000-0005-0000-0000-00008EF50000}"/>
    <cellStyle name="Documentation" xfId="59" xr:uid="{00000000-0005-0000-0000-00008FF50000}"/>
    <cellStyle name="Error" xfId="8093" xr:uid="{00000000-0005-0000-0000-000090F50000}"/>
    <cellStyle name="Explanatory Text" xfId="18" builtinId="53" hidden="1"/>
    <cellStyle name="Explanatory Text 2" xfId="118" xr:uid="{00000000-0005-0000-0000-000092F50000}"/>
    <cellStyle name="Explanatory Text 3" xfId="8092" xr:uid="{00000000-0005-0000-0000-000093F50000}"/>
    <cellStyle name="Export" xfId="56" xr:uid="{00000000-0005-0000-0000-000094F50000}"/>
    <cellStyle name="Factor" xfId="62" xr:uid="{00000000-0005-0000-0000-000095F50000}"/>
    <cellStyle name="Factor 2" xfId="183" xr:uid="{00000000-0005-0000-0000-000096F50000}"/>
    <cellStyle name="Factor 2 2" xfId="2910" xr:uid="{00000000-0005-0000-0000-000097F50000}"/>
    <cellStyle name="Factor 2 3" xfId="5616" xr:uid="{00000000-0005-0000-0000-000098F50000}"/>
    <cellStyle name="Factor 2 4" xfId="5573" xr:uid="{00000000-0005-0000-0000-000099F50000}"/>
    <cellStyle name="False" xfId="10950" xr:uid="{00000000-0005-0000-0000-00009AF50000}"/>
    <cellStyle name="False 2" xfId="11087" xr:uid="{00000000-0005-0000-0000-00009BF50000}"/>
    <cellStyle name="False 2 2" xfId="63292" xr:uid="{00000000-0005-0000-0000-00009CF50000}"/>
    <cellStyle name="Fountain Col Header" xfId="5588" xr:uid="{00000000-0005-0000-0000-00009DF50000}"/>
    <cellStyle name="Fountain Col Header 2" xfId="11003" xr:uid="{00000000-0005-0000-0000-00009EF50000}"/>
    <cellStyle name="Fountain Col Header 3" xfId="11025" xr:uid="{00000000-0005-0000-0000-00009FF50000}"/>
    <cellStyle name="Fountain Error" xfId="11066" xr:uid="{00000000-0005-0000-0000-0000A0F50000}"/>
    <cellStyle name="Fountain Input" xfId="10973" xr:uid="{00000000-0005-0000-0000-0000A1F50000}"/>
    <cellStyle name="Fountain Input 2" xfId="10979" xr:uid="{00000000-0005-0000-0000-0000A2F50000}"/>
    <cellStyle name="Fountain Input 2 2" xfId="11090" xr:uid="{00000000-0005-0000-0000-0000A3F50000}"/>
    <cellStyle name="Fountain Input 2 2 2" xfId="63295" xr:uid="{00000000-0005-0000-0000-0000A4F50000}"/>
    <cellStyle name="Fountain Input 2 3" xfId="11029" xr:uid="{00000000-0005-0000-0000-0000A5F50000}"/>
    <cellStyle name="Fountain Input 2 3 2" xfId="63290" xr:uid="{00000000-0005-0000-0000-0000A6F50000}"/>
    <cellStyle name="Fountain Input 3" xfId="11089" xr:uid="{00000000-0005-0000-0000-0000A7F50000}"/>
    <cellStyle name="Fountain Input 3 2" xfId="63294" xr:uid="{00000000-0005-0000-0000-0000A8F50000}"/>
    <cellStyle name="Fountain Input 4" xfId="11086" xr:uid="{00000000-0005-0000-0000-0000A9F50000}"/>
    <cellStyle name="Fountain Input 4 2" xfId="11000" xr:uid="{00000000-0005-0000-0000-0000AAF50000}"/>
    <cellStyle name="Fountain Input 4 2 2" xfId="63289" xr:uid="{00000000-0005-0000-0000-0000ABF50000}"/>
    <cellStyle name="Fountain Table Header" xfId="8158" xr:uid="{00000000-0005-0000-0000-0000ACF50000}"/>
    <cellStyle name="Fountain Table Header 2" xfId="11031" xr:uid="{00000000-0005-0000-0000-0000ADF50000}"/>
    <cellStyle name="Fountain Table Header 3" xfId="11065" xr:uid="{00000000-0005-0000-0000-0000AEF50000}"/>
    <cellStyle name="Fountain Text" xfId="5580" xr:uid="{00000000-0005-0000-0000-0000AFF50000}"/>
    <cellStyle name="Fountain Text 2" xfId="152" xr:uid="{00000000-0005-0000-0000-0000B0F50000}"/>
    <cellStyle name="Fountain Text 2 2" xfId="8157" xr:uid="{00000000-0005-0000-0000-0000B1F50000}"/>
    <cellStyle name="Fountain Text 2 3" xfId="8101" xr:uid="{00000000-0005-0000-0000-0000B2F50000}"/>
    <cellStyle name="Fountain Text 2 4" xfId="11047" xr:uid="{00000000-0005-0000-0000-0000B3F50000}"/>
    <cellStyle name="Fountain Text 2 5" xfId="11069" xr:uid="{00000000-0005-0000-0000-0000B4F50000}"/>
    <cellStyle name="Fountain Text 4" xfId="11010" xr:uid="{00000000-0005-0000-0000-0000B5F50000}"/>
    <cellStyle name="Good" xfId="8" builtinId="26" hidden="1"/>
    <cellStyle name="Good 2" xfId="119" xr:uid="{00000000-0005-0000-0000-0000B7F50000}"/>
    <cellStyle name="Good 3" xfId="5601" xr:uid="{00000000-0005-0000-0000-0000B8F50000}"/>
    <cellStyle name="Hard coded" xfId="57" xr:uid="{00000000-0005-0000-0000-0000B9F50000}"/>
    <cellStyle name="Header" xfId="120" xr:uid="{00000000-0005-0000-0000-0000BAF50000}"/>
    <cellStyle name="Header3rdlevel" xfId="121" xr:uid="{00000000-0005-0000-0000-0000BBF50000}"/>
    <cellStyle name="Header3rdlevel 2" xfId="11048" xr:uid="{00000000-0005-0000-0000-0000BCF50000}"/>
    <cellStyle name="Header3rdlevel 3" xfId="11007" xr:uid="{00000000-0005-0000-0000-0000BDF50000}"/>
    <cellStyle name="headerStyle" xfId="2682" xr:uid="{00000000-0005-0000-0000-0000BEF50000}"/>
    <cellStyle name="Heading" xfId="198" xr:uid="{00000000-0005-0000-0000-0000BFF50000}"/>
    <cellStyle name="Heading 1" xfId="4" builtinId="16" hidden="1"/>
    <cellStyle name="Heading 1" xfId="5562" builtinId="16" customBuiltin="1"/>
    <cellStyle name="Heading 1 2" xfId="122" xr:uid="{00000000-0005-0000-0000-0000C2F50000}"/>
    <cellStyle name="Heading 2" xfId="5" builtinId="17" hidden="1"/>
    <cellStyle name="Heading 2" xfId="5563" builtinId="17" customBuiltin="1"/>
    <cellStyle name="Heading 2 2" xfId="123" xr:uid="{00000000-0005-0000-0000-0000C5F50000}"/>
    <cellStyle name="Heading 3" xfId="6" builtinId="18" hidden="1"/>
    <cellStyle name="Heading 3" xfId="5564" builtinId="18" customBuiltin="1"/>
    <cellStyle name="Heading 3 2" xfId="124" xr:uid="{00000000-0005-0000-0000-0000C8F50000}"/>
    <cellStyle name="Heading 4" xfId="7" builtinId="19" hidden="1"/>
    <cellStyle name="Heading 4" xfId="5565" builtinId="19" customBuiltin="1"/>
    <cellStyle name="Heading 4 2" xfId="125" xr:uid="{00000000-0005-0000-0000-0000CBF50000}"/>
    <cellStyle name="Hyperlink" xfId="69" builtinId="8"/>
    <cellStyle name="Hyperlink 2" xfId="139" xr:uid="{00000000-0005-0000-0000-0000CDF50000}"/>
    <cellStyle name="Hyperlink 2 2" xfId="2683" xr:uid="{00000000-0005-0000-0000-0000CEF50000}"/>
    <cellStyle name="Hyperlink 3" xfId="142" xr:uid="{00000000-0005-0000-0000-0000CFF50000}"/>
    <cellStyle name="Hyperlink 3 2" xfId="10917" xr:uid="{00000000-0005-0000-0000-0000D0F50000}"/>
    <cellStyle name="Hyperlink 3 3" xfId="11068" xr:uid="{00000000-0005-0000-0000-0000D1F50000}"/>
    <cellStyle name="Hyperlink 3 4" xfId="10990" xr:uid="{00000000-0005-0000-0000-0000D2F50000}"/>
    <cellStyle name="Hyperlink 4" xfId="189" xr:uid="{00000000-0005-0000-0000-0000D3F50000}"/>
    <cellStyle name="Hyperlink 5" xfId="83" xr:uid="{00000000-0005-0000-0000-0000D4F50000}"/>
    <cellStyle name="Hyperlink 6" xfId="76" xr:uid="{00000000-0005-0000-0000-0000D5F50000}"/>
    <cellStyle name="Import" xfId="55" xr:uid="{00000000-0005-0000-0000-0000D6F50000}"/>
    <cellStyle name="In Development" xfId="10949" xr:uid="{00000000-0005-0000-0000-0000D7F50000}"/>
    <cellStyle name="Input" xfId="11" builtinId="20" hidden="1"/>
    <cellStyle name="Input 2" xfId="126" xr:uid="{00000000-0005-0000-0000-0000D9F50000}"/>
    <cellStyle name="Input 2 2" xfId="11083" xr:uid="{00000000-0005-0000-0000-0000DAF50000}"/>
    <cellStyle name="Input 2 2 2" xfId="11096" xr:uid="{00000000-0005-0000-0000-0000DBF50000}"/>
    <cellStyle name="Input 2 2 2 2" xfId="10997" xr:uid="{00000000-0005-0000-0000-0000DCF50000}"/>
    <cellStyle name="Input 2 2 2 3" xfId="11101" xr:uid="{00000000-0005-0000-0000-0000DDF50000}"/>
    <cellStyle name="Input 2 2 2 3 2" xfId="42487" xr:uid="{00000000-0005-0000-0000-0000DEF50000}"/>
    <cellStyle name="Input 2 2 3" xfId="11097" xr:uid="{00000000-0005-0000-0000-0000DFF50000}"/>
    <cellStyle name="Input 2 3" xfId="11081" xr:uid="{00000000-0005-0000-0000-0000E0F50000}"/>
    <cellStyle name="Input 2 3 2" xfId="11024" xr:uid="{00000000-0005-0000-0000-0000E1F50000}"/>
    <cellStyle name="Input 2 3 3" xfId="11098" xr:uid="{00000000-0005-0000-0000-0000E2F50000}"/>
    <cellStyle name="Input 2 3 3 2" xfId="42484" xr:uid="{00000000-0005-0000-0000-0000E3F50000}"/>
    <cellStyle name="Input 2 4" xfId="10985" xr:uid="{00000000-0005-0000-0000-0000E4F50000}"/>
    <cellStyle name="Input 3" xfId="10746" xr:uid="{00000000-0005-0000-0000-0000E5F50000}"/>
    <cellStyle name="Level 1 Heading" xfId="63" xr:uid="{00000000-0005-0000-0000-0000E6F50000}"/>
    <cellStyle name="Level 2 Heading" xfId="64" xr:uid="{00000000-0005-0000-0000-0000E7F50000}"/>
    <cellStyle name="Level 3 Heading" xfId="65" xr:uid="{00000000-0005-0000-0000-0000E8F50000}"/>
    <cellStyle name="Linked Cell" xfId="14" builtinId="24" hidden="1"/>
    <cellStyle name="Linked Cell 2" xfId="127" xr:uid="{00000000-0005-0000-0000-0000EAF50000}"/>
    <cellStyle name="Linked Cell 3" xfId="10743" xr:uid="{00000000-0005-0000-0000-0000EBF50000}"/>
    <cellStyle name="Neutral" xfId="10" builtinId="28" hidden="1"/>
    <cellStyle name="Neutral 2" xfId="128" xr:uid="{00000000-0005-0000-0000-0000EDF50000}"/>
    <cellStyle name="Neutral 3" xfId="8089" xr:uid="{00000000-0005-0000-0000-0000EEF50000}"/>
    <cellStyle name="NJS" xfId="129" xr:uid="{00000000-0005-0000-0000-0000EFF50000}"/>
    <cellStyle name="No Error" xfId="10948" xr:uid="{00000000-0005-0000-0000-0000F0F50000}"/>
    <cellStyle name="Normal" xfId="0" builtinId="0"/>
    <cellStyle name="Normal 10" xfId="2727" xr:uid="{00000000-0005-0000-0000-0000F2F50000}"/>
    <cellStyle name="Normal 10 2" xfId="166" xr:uid="{00000000-0005-0000-0000-0000F3F50000}"/>
    <cellStyle name="Normal 10 3" xfId="5400" xr:uid="{00000000-0005-0000-0000-0000F4F50000}"/>
    <cellStyle name="Normal 11" xfId="2778" xr:uid="{00000000-0005-0000-0000-0000F5F50000}"/>
    <cellStyle name="Normal 11 2" xfId="5451" xr:uid="{00000000-0005-0000-0000-0000F6F50000}"/>
    <cellStyle name="Normal 12" xfId="186" xr:uid="{00000000-0005-0000-0000-0000F7F50000}"/>
    <cellStyle name="Normal 12 2" xfId="2911" xr:uid="{00000000-0005-0000-0000-0000F8F50000}"/>
    <cellStyle name="Normal 13" xfId="2715" xr:uid="{00000000-0005-0000-0000-0000F9F50000}"/>
    <cellStyle name="Normal 13 2" xfId="5390" xr:uid="{00000000-0005-0000-0000-0000FAF50000}"/>
    <cellStyle name="Normal 14" xfId="2779" xr:uid="{00000000-0005-0000-0000-0000FBF50000}"/>
    <cellStyle name="Normal 14 2" xfId="5452" xr:uid="{00000000-0005-0000-0000-0000FCF50000}"/>
    <cellStyle name="Normal 15" xfId="2776" xr:uid="{00000000-0005-0000-0000-0000FDF50000}"/>
    <cellStyle name="Normal 15 2" xfId="5449" xr:uid="{00000000-0005-0000-0000-0000FEF50000}"/>
    <cellStyle name="Normal 16" xfId="2777" xr:uid="{00000000-0005-0000-0000-0000FFF50000}"/>
    <cellStyle name="Normal 16 2" xfId="5450" xr:uid="{00000000-0005-0000-0000-000000F60000}"/>
    <cellStyle name="Normal 17" xfId="2718" xr:uid="{00000000-0005-0000-0000-000001F60000}"/>
    <cellStyle name="Normal 17 2" xfId="5392" xr:uid="{00000000-0005-0000-0000-000002F60000}"/>
    <cellStyle name="Normal 18" xfId="2780" xr:uid="{00000000-0005-0000-0000-000003F60000}"/>
    <cellStyle name="Normal 18 2" xfId="5453" xr:uid="{00000000-0005-0000-0000-000004F60000}"/>
    <cellStyle name="Normal 19" xfId="315" xr:uid="{00000000-0005-0000-0000-000005F60000}"/>
    <cellStyle name="Normal 19 2" xfId="3024" xr:uid="{00000000-0005-0000-0000-000006F60000}"/>
    <cellStyle name="Normal 2" xfId="71" xr:uid="{00000000-0005-0000-0000-000007F60000}"/>
    <cellStyle name="Normal 2 10" xfId="138" xr:uid="{00000000-0005-0000-0000-000008F60000}"/>
    <cellStyle name="Normal 2 2" xfId="162" xr:uid="{00000000-0005-0000-0000-000009F60000}"/>
    <cellStyle name="Normal 2 2 2" xfId="5606" xr:uid="{00000000-0005-0000-0000-00000AF60000}"/>
    <cellStyle name="Normal 2 2 3" xfId="5578" xr:uid="{00000000-0005-0000-0000-00000BF60000}"/>
    <cellStyle name="Normal 2 2 4" xfId="5589" xr:uid="{00000000-0005-0000-0000-00000CF60000}"/>
    <cellStyle name="Normal 2 2 5" xfId="10946" xr:uid="{00000000-0005-0000-0000-00000DF60000}"/>
    <cellStyle name="Normal 2 2 6" xfId="10940" xr:uid="{00000000-0005-0000-0000-00000EF60000}"/>
    <cellStyle name="Normal 2 3" xfId="167" xr:uid="{00000000-0005-0000-0000-00000FF60000}"/>
    <cellStyle name="Normal 2 3 2" xfId="191" xr:uid="{00000000-0005-0000-0000-000010F60000}"/>
    <cellStyle name="Normal 2 3 3" xfId="2902" xr:uid="{00000000-0005-0000-0000-000011F60000}"/>
    <cellStyle name="Normal 2 3 4" xfId="8104" xr:uid="{00000000-0005-0000-0000-000012F60000}"/>
    <cellStyle name="Normal 2 3 5" xfId="10987" xr:uid="{00000000-0005-0000-0000-000013F60000}"/>
    <cellStyle name="Normal 2 3 6" xfId="11084" xr:uid="{00000000-0005-0000-0000-000014F60000}"/>
    <cellStyle name="Normal 2 3 7" xfId="31931" xr:uid="{00000000-0005-0000-0000-000015F60000}"/>
    <cellStyle name="Normal 2 4" xfId="70" xr:uid="{00000000-0005-0000-0000-000016F60000}"/>
    <cellStyle name="Normal 2 4 2" xfId="2941" xr:uid="{00000000-0005-0000-0000-000017F60000}"/>
    <cellStyle name="Normal 2 4 3" xfId="5645" xr:uid="{00000000-0005-0000-0000-000018F60000}"/>
    <cellStyle name="Normal 2 4 4" xfId="11049" xr:uid="{00000000-0005-0000-0000-000019F60000}"/>
    <cellStyle name="Normal 2 4 5" xfId="11035" xr:uid="{00000000-0005-0000-0000-00001AF60000}"/>
    <cellStyle name="Normal 2 4 6" xfId="10989" xr:uid="{00000000-0005-0000-0000-00001BF60000}"/>
    <cellStyle name="Normal 2 4 7" xfId="31958" xr:uid="{00000000-0005-0000-0000-00001CF60000}"/>
    <cellStyle name="Normal 2 4 8" xfId="232" xr:uid="{00000000-0005-0000-0000-00001DF60000}"/>
    <cellStyle name="Normal 2 5" xfId="5592" xr:uid="{00000000-0005-0000-0000-00001EF60000}"/>
    <cellStyle name="Normal 2 5 2" xfId="11040" xr:uid="{00000000-0005-0000-0000-00001FF60000}"/>
    <cellStyle name="Normal 2 5 3" xfId="11073" xr:uid="{00000000-0005-0000-0000-000020F60000}"/>
    <cellStyle name="Normal 2 5 4" xfId="11026" xr:uid="{00000000-0005-0000-0000-000021F60000}"/>
    <cellStyle name="Normal 2 6" xfId="5572" xr:uid="{00000000-0005-0000-0000-000022F60000}"/>
    <cellStyle name="Normal 2 6 2" xfId="11022" xr:uid="{00000000-0005-0000-0000-000023F60000}"/>
    <cellStyle name="Normal 2 6 3" xfId="5603" xr:uid="{00000000-0005-0000-0000-000024F60000}"/>
    <cellStyle name="Normal 2 7" xfId="5587" xr:uid="{00000000-0005-0000-0000-000025F60000}"/>
    <cellStyle name="Normal 2 8" xfId="10947" xr:uid="{00000000-0005-0000-0000-000026F60000}"/>
    <cellStyle name="Normal 2 9" xfId="10922" xr:uid="{00000000-0005-0000-0000-000027F60000}"/>
    <cellStyle name="Normal 20" xfId="157" xr:uid="{00000000-0005-0000-0000-000028F60000}"/>
    <cellStyle name="Normal 20 2" xfId="2895" xr:uid="{00000000-0005-0000-0000-000029F60000}"/>
    <cellStyle name="Normal 20 2 2" xfId="31911" xr:uid="{00000000-0005-0000-0000-00002AF60000}"/>
    <cellStyle name="Normal 21" xfId="78" xr:uid="{00000000-0005-0000-0000-00002BF60000}"/>
    <cellStyle name="Normal 21 2" xfId="31912" xr:uid="{00000000-0005-0000-0000-00002CF60000}"/>
    <cellStyle name="Normal 21 3" xfId="13628" xr:uid="{00000000-0005-0000-0000-00002DF60000}"/>
    <cellStyle name="Normal 22" xfId="2889" xr:uid="{00000000-0005-0000-0000-00002EF60000}"/>
    <cellStyle name="Normal 22 2" xfId="16249" xr:uid="{00000000-0005-0000-0000-00002FF60000}"/>
    <cellStyle name="Normal 23" xfId="5566" xr:uid="{00000000-0005-0000-0000-000030F60000}"/>
    <cellStyle name="Normal 23 2" xfId="16250" xr:uid="{00000000-0005-0000-0000-000031F60000}"/>
    <cellStyle name="Normal 24" xfId="177" xr:uid="{00000000-0005-0000-0000-000032F60000}"/>
    <cellStyle name="Normal 25" xfId="11014" xr:uid="{00000000-0005-0000-0000-000033F60000}"/>
    <cellStyle name="Normal 25 2" xfId="26651" xr:uid="{00000000-0005-0000-0000-000034F60000}"/>
    <cellStyle name="Normal 26" xfId="5608" xr:uid="{00000000-0005-0000-0000-000035F60000}"/>
    <cellStyle name="Normal 26 2" xfId="31907" xr:uid="{00000000-0005-0000-0000-000036F60000}"/>
    <cellStyle name="Normal 27" xfId="10935" xr:uid="{00000000-0005-0000-0000-000037F60000}"/>
    <cellStyle name="Normal 27 2" xfId="31908" xr:uid="{00000000-0005-0000-0000-000038F60000}"/>
    <cellStyle name="Normal 28" xfId="10924" xr:uid="{00000000-0005-0000-0000-000039F60000}"/>
    <cellStyle name="Normal 28 2" xfId="31910" xr:uid="{00000000-0005-0000-0000-00003AF60000}"/>
    <cellStyle name="Normal 29" xfId="10986" xr:uid="{00000000-0005-0000-0000-00003BF60000}"/>
    <cellStyle name="Normal 29 2" xfId="31909" xr:uid="{00000000-0005-0000-0000-00003CF60000}"/>
    <cellStyle name="Normal 3" xfId="73" xr:uid="{00000000-0005-0000-0000-00003DF60000}"/>
    <cellStyle name="Normal 3 10" xfId="141" xr:uid="{00000000-0005-0000-0000-00003EF60000}"/>
    <cellStyle name="Normal 3 2" xfId="72" xr:uid="{00000000-0005-0000-0000-00003FF60000}"/>
    <cellStyle name="Normal 3 2 10" xfId="161" xr:uid="{00000000-0005-0000-0000-000040F60000}"/>
    <cellStyle name="Normal 3 2 2" xfId="172" xr:uid="{00000000-0005-0000-0000-000041F60000}"/>
    <cellStyle name="Normal 3 2 2 2" xfId="2905" xr:uid="{00000000-0005-0000-0000-000042F60000}"/>
    <cellStyle name="Normal 3 2 3" xfId="2684" xr:uid="{00000000-0005-0000-0000-000043F60000}"/>
    <cellStyle name="Normal 3 2 4" xfId="2899" xr:uid="{00000000-0005-0000-0000-000044F60000}"/>
    <cellStyle name="Normal 3 2 5" xfId="10981" xr:uid="{00000000-0005-0000-0000-000045F60000}"/>
    <cellStyle name="Normal 3 2 6" xfId="10944" xr:uid="{00000000-0005-0000-0000-000046F60000}"/>
    <cellStyle name="Normal 3 2 7" xfId="11046" xr:uid="{00000000-0005-0000-0000-000047F60000}"/>
    <cellStyle name="Normal 3 2 8" xfId="10983" xr:uid="{00000000-0005-0000-0000-000048F60000}"/>
    <cellStyle name="Normal 3 2 9" xfId="31929" xr:uid="{00000000-0005-0000-0000-000049F60000}"/>
    <cellStyle name="Normal 3 3" xfId="185" xr:uid="{00000000-0005-0000-0000-00004AF60000}"/>
    <cellStyle name="Normal 3 3 2" xfId="174" xr:uid="{00000000-0005-0000-0000-00004BF60000}"/>
    <cellStyle name="Normal 3 3 2 2" xfId="2907" xr:uid="{00000000-0005-0000-0000-00004CF60000}"/>
    <cellStyle name="Normal 3 3 2 3" xfId="31932" xr:uid="{00000000-0005-0000-0000-00004DF60000}"/>
    <cellStyle name="Normal 3 4" xfId="169" xr:uid="{00000000-0005-0000-0000-00004EF60000}"/>
    <cellStyle name="Normal 3 4 2" xfId="2903" xr:uid="{00000000-0005-0000-0000-00004FF60000}"/>
    <cellStyle name="Normal 3 5" xfId="160" xr:uid="{00000000-0005-0000-0000-000050F60000}"/>
    <cellStyle name="Normal 3 5 2" xfId="2898" xr:uid="{00000000-0005-0000-0000-000051F60000}"/>
    <cellStyle name="Normal 3 5 3" xfId="31906" xr:uid="{00000000-0005-0000-0000-000052F60000}"/>
    <cellStyle name="Normal 3 6" xfId="5595" xr:uid="{00000000-0005-0000-0000-000053F60000}"/>
    <cellStyle name="Normal 3 7" xfId="165" xr:uid="{00000000-0005-0000-0000-000054F60000}"/>
    <cellStyle name="Normal 3 7 2" xfId="2686" xr:uid="{00000000-0005-0000-0000-000055F60000}"/>
    <cellStyle name="Normal 3 7 3" xfId="2687" xr:uid="{00000000-0005-0000-0000-000056F60000}"/>
    <cellStyle name="Normal 3 7 4" xfId="2685" xr:uid="{00000000-0005-0000-0000-000057F60000}"/>
    <cellStyle name="Normal 3 8" xfId="5576" xr:uid="{00000000-0005-0000-0000-000058F60000}"/>
    <cellStyle name="Normal 3 9" xfId="31922" xr:uid="{00000000-0005-0000-0000-000059F60000}"/>
    <cellStyle name="Normal 30" xfId="10934" xr:uid="{00000000-0005-0000-0000-00005AF60000}"/>
    <cellStyle name="Normal 31" xfId="10925" xr:uid="{00000000-0005-0000-0000-00005BF60000}"/>
    <cellStyle name="Normal 32" xfId="31917" xr:uid="{00000000-0005-0000-0000-00005CF60000}"/>
    <cellStyle name="Normal 33" xfId="31913" xr:uid="{00000000-0005-0000-0000-00005DF60000}"/>
    <cellStyle name="Normal 34" xfId="75" xr:uid="{00000000-0005-0000-0000-00005EF60000}"/>
    <cellStyle name="Normal 4" xfId="74" xr:uid="{00000000-0005-0000-0000-00005FF60000}"/>
    <cellStyle name="Normal 4 2" xfId="149" xr:uid="{00000000-0005-0000-0000-000060F60000}"/>
    <cellStyle name="Normal 4 2 2" xfId="168" xr:uid="{00000000-0005-0000-0000-000061F60000}"/>
    <cellStyle name="Normal 4 2 3" xfId="2716" xr:uid="{00000000-0005-0000-0000-000062F60000}"/>
    <cellStyle name="Normal 4 2 3 2" xfId="5391" xr:uid="{00000000-0005-0000-0000-000063F60000}"/>
    <cellStyle name="Normal 4 2 4" xfId="170" xr:uid="{00000000-0005-0000-0000-000064F60000}"/>
    <cellStyle name="Normal 4 2 4 2" xfId="2904" xr:uid="{00000000-0005-0000-0000-000065F60000}"/>
    <cellStyle name="Normal 4 2 5" xfId="5619" xr:uid="{00000000-0005-0000-0000-000066F60000}"/>
    <cellStyle name="Normal 4 2 6" xfId="10972" xr:uid="{00000000-0005-0000-0000-000067F60000}"/>
    <cellStyle name="Normal 4 2 7" xfId="11064" xr:uid="{00000000-0005-0000-0000-000068F60000}"/>
    <cellStyle name="Normal 4 2 8" xfId="11067" xr:uid="{00000000-0005-0000-0000-000069F60000}"/>
    <cellStyle name="Normal 4 2 9" xfId="31926" xr:uid="{00000000-0005-0000-0000-00006AF60000}"/>
    <cellStyle name="Normal 4 3" xfId="2719" xr:uid="{00000000-0005-0000-0000-00006BF60000}"/>
    <cellStyle name="Normal 4 3 2" xfId="5393" xr:uid="{00000000-0005-0000-0000-00006CF60000}"/>
    <cellStyle name="Normal 4 4" xfId="173" xr:uid="{00000000-0005-0000-0000-00006DF60000}"/>
    <cellStyle name="Normal 4 4 2" xfId="2906" xr:uid="{00000000-0005-0000-0000-00006EF60000}"/>
    <cellStyle name="Normal 4 5" xfId="5597" xr:uid="{00000000-0005-0000-0000-00006FF60000}"/>
    <cellStyle name="Normal 4 6" xfId="8267" xr:uid="{00000000-0005-0000-0000-000070F60000}"/>
    <cellStyle name="Normal 4 7" xfId="11075" xr:uid="{00000000-0005-0000-0000-000071F60000}"/>
    <cellStyle name="Normal 4 8" xfId="31923" xr:uid="{00000000-0005-0000-0000-000072F60000}"/>
    <cellStyle name="Normal 4 9" xfId="145" xr:uid="{00000000-0005-0000-0000-000073F60000}"/>
    <cellStyle name="Normal 5" xfId="147" xr:uid="{00000000-0005-0000-0000-000074F60000}"/>
    <cellStyle name="Normal 5 2" xfId="151" xr:uid="{00000000-0005-0000-0000-000075F60000}"/>
    <cellStyle name="Normal 5 2 2" xfId="2689" xr:uid="{00000000-0005-0000-0000-000076F60000}"/>
    <cellStyle name="Normal 5 3" xfId="2690" xr:uid="{00000000-0005-0000-0000-000077F60000}"/>
    <cellStyle name="Normal 5 3 2" xfId="5383" xr:uid="{00000000-0005-0000-0000-000078F60000}"/>
    <cellStyle name="Normal 5 4" xfId="2691" xr:uid="{00000000-0005-0000-0000-000079F60000}"/>
    <cellStyle name="Normal 5 5" xfId="184" xr:uid="{00000000-0005-0000-0000-00007AF60000}"/>
    <cellStyle name="Normal 5 6" xfId="2688" xr:uid="{00000000-0005-0000-0000-00007BF60000}"/>
    <cellStyle name="Normal 5 6 2" xfId="5382" xr:uid="{00000000-0005-0000-0000-00007CF60000}"/>
    <cellStyle name="Normal 5 7" xfId="181" xr:uid="{00000000-0005-0000-0000-00007DF60000}"/>
    <cellStyle name="Normal 5 8" xfId="31925" xr:uid="{00000000-0005-0000-0000-00007EF60000}"/>
    <cellStyle name="Normal 5 9" xfId="31915" xr:uid="{00000000-0005-0000-0000-00007FF60000}"/>
    <cellStyle name="Normal 6" xfId="86" xr:uid="{00000000-0005-0000-0000-000080F60000}"/>
    <cellStyle name="Normal 6 2" xfId="187" xr:uid="{00000000-0005-0000-0000-000081F60000}"/>
    <cellStyle name="Normal 6 2 2" xfId="2912" xr:uid="{00000000-0005-0000-0000-000082F60000}"/>
    <cellStyle name="Normal 6 3" xfId="2891" xr:uid="{00000000-0005-0000-0000-000083F60000}"/>
    <cellStyle name="Normal 6 4" xfId="5618" xr:uid="{00000000-0005-0000-0000-000084F60000}"/>
    <cellStyle name="Normal 6 5" xfId="11012" xr:uid="{00000000-0005-0000-0000-000085F60000}"/>
    <cellStyle name="Normal 6 6" xfId="11060" xr:uid="{00000000-0005-0000-0000-000086F60000}"/>
    <cellStyle name="Normal 6 7" xfId="10965" xr:uid="{00000000-0005-0000-0000-000087F60000}"/>
    <cellStyle name="Normal 6 8" xfId="10932" xr:uid="{00000000-0005-0000-0000-000088F60000}"/>
    <cellStyle name="Normal 6 9" xfId="31919" xr:uid="{00000000-0005-0000-0000-000089F60000}"/>
    <cellStyle name="Normal 7" xfId="77" xr:uid="{00000000-0005-0000-0000-00008AF60000}"/>
    <cellStyle name="Normal 7 2" xfId="188" xr:uid="{00000000-0005-0000-0000-00008BF60000}"/>
    <cellStyle name="Normal 7 2 2" xfId="2913" xr:uid="{00000000-0005-0000-0000-00008CF60000}"/>
    <cellStyle name="Normal 7 3" xfId="156" xr:uid="{00000000-0005-0000-0000-00008DF60000}"/>
    <cellStyle name="Normal 7 4" xfId="2890" xr:uid="{00000000-0005-0000-0000-00008EF60000}"/>
    <cellStyle name="Normal 7 5" xfId="10967" xr:uid="{00000000-0005-0000-0000-00008FF60000}"/>
    <cellStyle name="Normal 7 6" xfId="10749" xr:uid="{00000000-0005-0000-0000-000090F60000}"/>
    <cellStyle name="Normal 7 7" xfId="11041" xr:uid="{00000000-0005-0000-0000-000091F60000}"/>
    <cellStyle name="Normal 7 8" xfId="11058" xr:uid="{00000000-0005-0000-0000-000092F60000}"/>
    <cellStyle name="Normal 7 9" xfId="10938" xr:uid="{00000000-0005-0000-0000-000093F60000}"/>
    <cellStyle name="Normal 8" xfId="190" xr:uid="{00000000-0005-0000-0000-000094F60000}"/>
    <cellStyle name="Normal 8 10" xfId="10999" xr:uid="{00000000-0005-0000-0000-000095F60000}"/>
    <cellStyle name="Normal 8 2" xfId="2723" xr:uid="{00000000-0005-0000-0000-000096F60000}"/>
    <cellStyle name="Normal 8 2 2" xfId="5396" xr:uid="{00000000-0005-0000-0000-000097F60000}"/>
    <cellStyle name="Normal 8 3" xfId="316" xr:uid="{00000000-0005-0000-0000-000098F60000}"/>
    <cellStyle name="Normal 8 4" xfId="2914" xr:uid="{00000000-0005-0000-0000-000099F60000}"/>
    <cellStyle name="Normal 8 5" xfId="11008" xr:uid="{00000000-0005-0000-0000-00009AF60000}"/>
    <cellStyle name="Normal 8 6" xfId="10978" xr:uid="{00000000-0005-0000-0000-00009BF60000}"/>
    <cellStyle name="Normal 8 7" xfId="10945" xr:uid="{00000000-0005-0000-0000-00009CF60000}"/>
    <cellStyle name="Normal 8 8" xfId="10995" xr:uid="{00000000-0005-0000-0000-00009DF60000}"/>
    <cellStyle name="Normal 8 9" xfId="11052" xr:uid="{00000000-0005-0000-0000-00009EF60000}"/>
    <cellStyle name="Normal 9" xfId="2711" xr:uid="{00000000-0005-0000-0000-00009FF60000}"/>
    <cellStyle name="Normal 9 2" xfId="5386" xr:uid="{00000000-0005-0000-0000-0000A0F60000}"/>
    <cellStyle name="Normal 9 3" xfId="10928" xr:uid="{00000000-0005-0000-0000-0000A1F60000}"/>
    <cellStyle name="Normal 9 4" xfId="8276" xr:uid="{00000000-0005-0000-0000-0000A2F60000}"/>
    <cellStyle name="Normal 9 5" xfId="11080" xr:uid="{00000000-0005-0000-0000-0000A3F60000}"/>
    <cellStyle name="Normal 9 6" xfId="10931" xr:uid="{00000000-0005-0000-0000-0000A4F60000}"/>
    <cellStyle name="Note" xfId="17" builtinId="10" hidden="1"/>
    <cellStyle name="Note 2" xfId="130" xr:uid="{00000000-0005-0000-0000-0000A6F60000}"/>
    <cellStyle name="Note 2 2" xfId="8102" xr:uid="{00000000-0005-0000-0000-0000A7F60000}"/>
    <cellStyle name="Note 2 2 2" xfId="11033" xr:uid="{00000000-0005-0000-0000-0000A8F60000}"/>
    <cellStyle name="Note 2 2 2 2" xfId="10929" xr:uid="{00000000-0005-0000-0000-0000A9F60000}"/>
    <cellStyle name="Note 2 2 2 3" xfId="10998" xr:uid="{00000000-0005-0000-0000-0000AAF60000}"/>
    <cellStyle name="Note 2 2 2 3 2" xfId="42466" xr:uid="{00000000-0005-0000-0000-0000ABF60000}"/>
    <cellStyle name="Note 2 2 3" xfId="11061" xr:uid="{00000000-0005-0000-0000-0000ACF60000}"/>
    <cellStyle name="Note 2 3" xfId="5585" xr:uid="{00000000-0005-0000-0000-0000ADF60000}"/>
    <cellStyle name="Note 2 4" xfId="8087" xr:uid="{00000000-0005-0000-0000-0000AEF60000}"/>
    <cellStyle name="Note 2 4 2" xfId="10916" xr:uid="{00000000-0005-0000-0000-0000AFF60000}"/>
    <cellStyle name="Note 2 4 2 2" xfId="11074" xr:uid="{00000000-0005-0000-0000-0000B0F60000}"/>
    <cellStyle name="Note 2 4 2 3" xfId="11018" xr:uid="{00000000-0005-0000-0000-0000B1F60000}"/>
    <cellStyle name="Note 2 4 2 3 2" xfId="42468" xr:uid="{00000000-0005-0000-0000-0000B2F60000}"/>
    <cellStyle name="Note 2 4 3" xfId="11032" xr:uid="{00000000-0005-0000-0000-0000B3F60000}"/>
    <cellStyle name="Note 2 5" xfId="10996" xr:uid="{00000000-0005-0000-0000-0000B4F60000}"/>
    <cellStyle name="Note 2 5 2" xfId="10915" xr:uid="{00000000-0005-0000-0000-0000B5F60000}"/>
    <cellStyle name="Note 2 5 3" xfId="10918" xr:uid="{00000000-0005-0000-0000-0000B6F60000}"/>
    <cellStyle name="Note 2 5 3 2" xfId="42454" xr:uid="{00000000-0005-0000-0000-0000B7F60000}"/>
    <cellStyle name="Note 2 6" xfId="11056" xr:uid="{00000000-0005-0000-0000-0000B8F60000}"/>
    <cellStyle name="OfwatAmber" xfId="201" xr:uid="{00000000-0005-0000-0000-0000B9F60000}"/>
    <cellStyle name="OfwatCalculation" xfId="202" xr:uid="{00000000-0005-0000-0000-0000BAF60000}"/>
    <cellStyle name="OfwatCopy" xfId="203" xr:uid="{00000000-0005-0000-0000-0000BBF60000}"/>
    <cellStyle name="OfwatDescTxt" xfId="204" xr:uid="{00000000-0005-0000-0000-0000BCF60000}"/>
    <cellStyle name="OfwatEmphasis" xfId="205" xr:uid="{00000000-0005-0000-0000-0000BDF60000}"/>
    <cellStyle name="OfwatGreen" xfId="206" xr:uid="{00000000-0005-0000-0000-0000BEF60000}"/>
    <cellStyle name="OfwatHeaderTxt" xfId="207" xr:uid="{00000000-0005-0000-0000-0000BFF60000}"/>
    <cellStyle name="OfwatInput" xfId="208" xr:uid="{00000000-0005-0000-0000-0000C0F60000}"/>
    <cellStyle name="OfwatINVALID" xfId="209" xr:uid="{00000000-0005-0000-0000-0000C1F60000}"/>
    <cellStyle name="OfwatNormal" xfId="210" xr:uid="{00000000-0005-0000-0000-0000C2F60000}"/>
    <cellStyle name="OfwatRedPurple" xfId="211" xr:uid="{00000000-0005-0000-0000-0000C3F60000}"/>
    <cellStyle name="Output" xfId="12" builtinId="21" hidden="1"/>
    <cellStyle name="Output 2" xfId="131" xr:uid="{00000000-0005-0000-0000-0000C5F60000}"/>
    <cellStyle name="Output 2 2" xfId="11085" xr:uid="{00000000-0005-0000-0000-0000C6F60000}"/>
    <cellStyle name="Output 2 2 2" xfId="11062" xr:uid="{00000000-0005-0000-0000-0000C7F60000}"/>
    <cellStyle name="Output 2 2 3" xfId="11099" xr:uid="{00000000-0005-0000-0000-0000C8F60000}"/>
    <cellStyle name="Output 2 2 3 2" xfId="42485" xr:uid="{00000000-0005-0000-0000-0000C9F60000}"/>
    <cellStyle name="Output 2 3" xfId="10988" xr:uid="{00000000-0005-0000-0000-0000CAF60000}"/>
    <cellStyle name="Output 3" xfId="5583" xr:uid="{00000000-0005-0000-0000-0000CBF60000}"/>
    <cellStyle name="Output Amounts" xfId="2692" xr:uid="{00000000-0005-0000-0000-0000CCF60000}"/>
    <cellStyle name="Output Column Headings" xfId="2693" xr:uid="{00000000-0005-0000-0000-0000CDF60000}"/>
    <cellStyle name="Output Line Items" xfId="2694" xr:uid="{00000000-0005-0000-0000-0000CEF60000}"/>
    <cellStyle name="Output Report Heading" xfId="2695" xr:uid="{00000000-0005-0000-0000-0000CFF60000}"/>
    <cellStyle name="Output Report Title" xfId="2696" xr:uid="{00000000-0005-0000-0000-0000D0F60000}"/>
    <cellStyle name="Pantone 130C" xfId="47" xr:uid="{00000000-0005-0000-0000-0000D1F60000}"/>
    <cellStyle name="Pantone 179C" xfId="52" xr:uid="{00000000-0005-0000-0000-0000D2F60000}"/>
    <cellStyle name="Pantone 232C" xfId="51" xr:uid="{00000000-0005-0000-0000-0000D3F60000}"/>
    <cellStyle name="Pantone 2745C" xfId="50" xr:uid="{00000000-0005-0000-0000-0000D4F60000}"/>
    <cellStyle name="Pantone 279C" xfId="45" xr:uid="{00000000-0005-0000-0000-0000D5F60000}"/>
    <cellStyle name="Pantone 281C" xfId="44" xr:uid="{00000000-0005-0000-0000-0000D6F60000}"/>
    <cellStyle name="Pantone 451C" xfId="46" xr:uid="{00000000-0005-0000-0000-0000D7F60000}"/>
    <cellStyle name="Pantone 583C" xfId="49" xr:uid="{00000000-0005-0000-0000-0000D8F60000}"/>
    <cellStyle name="Pantone 633C" xfId="48" xr:uid="{00000000-0005-0000-0000-0000D9F60000}"/>
    <cellStyle name="Percent" xfId="2" builtinId="5" customBuiltin="1"/>
    <cellStyle name="Percent [0]" xfId="58" xr:uid="{00000000-0005-0000-0000-0000DBF60000}"/>
    <cellStyle name="Percent 10" xfId="5590" xr:uid="{00000000-0005-0000-0000-0000DCF60000}"/>
    <cellStyle name="Percent 11" xfId="10913" xr:uid="{00000000-0005-0000-0000-0000DDF60000}"/>
    <cellStyle name="Percent 12" xfId="11006" xr:uid="{00000000-0005-0000-0000-0000DEF60000}"/>
    <cellStyle name="Percent 13" xfId="11009" xr:uid="{00000000-0005-0000-0000-0000DFF60000}"/>
    <cellStyle name="Percent 14" xfId="11021" xr:uid="{00000000-0005-0000-0000-0000E0F60000}"/>
    <cellStyle name="Percent 15" xfId="11063" xr:uid="{00000000-0005-0000-0000-0000E1F60000}"/>
    <cellStyle name="Percent 16" xfId="11055" xr:uid="{00000000-0005-0000-0000-0000E2F60000}"/>
    <cellStyle name="Percent 17" xfId="11027" xr:uid="{00000000-0005-0000-0000-0000E3F60000}"/>
    <cellStyle name="Percent 18" xfId="11016" xr:uid="{00000000-0005-0000-0000-0000E4F60000}"/>
    <cellStyle name="Percent 19" xfId="31914" xr:uid="{00000000-0005-0000-0000-0000E5F60000}"/>
    <cellStyle name="Percent 2" xfId="144" xr:uid="{00000000-0005-0000-0000-0000E6F60000}"/>
    <cellStyle name="Percent 2 10" xfId="5596" xr:uid="{00000000-0005-0000-0000-0000E7F60000}"/>
    <cellStyle name="Percent 2 11" xfId="5574" xr:uid="{00000000-0005-0000-0000-0000E8F60000}"/>
    <cellStyle name="Percent 2 2" xfId="148" xr:uid="{00000000-0005-0000-0000-0000E9F60000}"/>
    <cellStyle name="Percent 2 2 2" xfId="2699" xr:uid="{00000000-0005-0000-0000-0000EAF60000}"/>
    <cellStyle name="Percent 2 2 3" xfId="2700" xr:uid="{00000000-0005-0000-0000-0000EBF60000}"/>
    <cellStyle name="Percent 2 2 3 2" xfId="5384" xr:uid="{00000000-0005-0000-0000-0000ECF60000}"/>
    <cellStyle name="Percent 2 2 4" xfId="2701" xr:uid="{00000000-0005-0000-0000-0000EDF60000}"/>
    <cellStyle name="Percent 2 2 5" xfId="2717" xr:uid="{00000000-0005-0000-0000-0000EEF60000}"/>
    <cellStyle name="Percent 2 2 6" xfId="2698" xr:uid="{00000000-0005-0000-0000-0000EFF60000}"/>
    <cellStyle name="Percent 2 2 7" xfId="171" xr:uid="{00000000-0005-0000-0000-0000F0F60000}"/>
    <cellStyle name="Percent 2 3" xfId="178" xr:uid="{00000000-0005-0000-0000-0000F1F60000}"/>
    <cellStyle name="Percent 2 3 2" xfId="2703" xr:uid="{00000000-0005-0000-0000-0000F2F60000}"/>
    <cellStyle name="Percent 2 3 3" xfId="2704" xr:uid="{00000000-0005-0000-0000-0000F3F60000}"/>
    <cellStyle name="Percent 2 3 4" xfId="2721" xr:uid="{00000000-0005-0000-0000-0000F4F60000}"/>
    <cellStyle name="Percent 2 3 5" xfId="2702" xr:uid="{00000000-0005-0000-0000-0000F5F60000}"/>
    <cellStyle name="Percent 2 4" xfId="233" xr:uid="{00000000-0005-0000-0000-0000F6F60000}"/>
    <cellStyle name="Percent 2 4 2" xfId="2706" xr:uid="{00000000-0005-0000-0000-0000F7F60000}"/>
    <cellStyle name="Percent 2 4 3" xfId="2707" xr:uid="{00000000-0005-0000-0000-0000F8F60000}"/>
    <cellStyle name="Percent 2 4 4" xfId="2748" xr:uid="{00000000-0005-0000-0000-0000F9F60000}"/>
    <cellStyle name="Percent 2 4 4 2" xfId="5421" xr:uid="{00000000-0005-0000-0000-0000FAF60000}"/>
    <cellStyle name="Percent 2 4 5" xfId="2705" xr:uid="{00000000-0005-0000-0000-0000FBF60000}"/>
    <cellStyle name="Percent 2 4 6" xfId="2942" xr:uid="{00000000-0005-0000-0000-0000FCF60000}"/>
    <cellStyle name="Percent 2 5" xfId="2708" xr:uid="{00000000-0005-0000-0000-0000FDF60000}"/>
    <cellStyle name="Percent 2 6" xfId="2709" xr:uid="{00000000-0005-0000-0000-0000FEF60000}"/>
    <cellStyle name="Percent 2 6 2" xfId="5385" xr:uid="{00000000-0005-0000-0000-0000FFF60000}"/>
    <cellStyle name="Percent 2 7" xfId="2710" xr:uid="{00000000-0005-0000-0000-000000F70000}"/>
    <cellStyle name="Percent 2 8" xfId="2697" xr:uid="{00000000-0005-0000-0000-000001F70000}"/>
    <cellStyle name="Percent 2 9" xfId="164" xr:uid="{00000000-0005-0000-0000-000002F70000}"/>
    <cellStyle name="Percent 2 9 2" xfId="2901" xr:uid="{00000000-0005-0000-0000-000003F70000}"/>
    <cellStyle name="Percent 3" xfId="132" xr:uid="{00000000-0005-0000-0000-000004F70000}"/>
    <cellStyle name="Percent 3 2" xfId="180" xr:uid="{00000000-0005-0000-0000-000005F70000}"/>
    <cellStyle name="Percent 3 3" xfId="8277" xr:uid="{00000000-0005-0000-0000-000006F70000}"/>
    <cellStyle name="Percent 3 4" xfId="10964" xr:uid="{00000000-0005-0000-0000-000007F70000}"/>
    <cellStyle name="Percent 3 5" xfId="10936" xr:uid="{00000000-0005-0000-0000-000008F70000}"/>
    <cellStyle name="Percent 3 6" xfId="10926" xr:uid="{00000000-0005-0000-0000-000009F70000}"/>
    <cellStyle name="Percent 3 7" xfId="31920" xr:uid="{00000000-0005-0000-0000-00000AF70000}"/>
    <cellStyle name="Percent 4" xfId="155" xr:uid="{00000000-0005-0000-0000-00000BF70000}"/>
    <cellStyle name="Percent 4 2" xfId="2713" xr:uid="{00000000-0005-0000-0000-00000CF70000}"/>
    <cellStyle name="Percent 4 2 2" xfId="5388" xr:uid="{00000000-0005-0000-0000-00000DF70000}"/>
    <cellStyle name="Percent 4 2 3" xfId="10994" xr:uid="{00000000-0005-0000-0000-00000EF70000}"/>
    <cellStyle name="Percent 4 2 4" xfId="10980" xr:uid="{00000000-0005-0000-0000-00000FF70000}"/>
    <cellStyle name="Percent 4 2 5" xfId="11043" xr:uid="{00000000-0005-0000-0000-000010F70000}"/>
    <cellStyle name="Percent 4 2 6" xfId="11034" xr:uid="{00000000-0005-0000-0000-000011F70000}"/>
    <cellStyle name="Percent 4 3" xfId="10992" xr:uid="{00000000-0005-0000-0000-000012F70000}"/>
    <cellStyle name="Percent 4 4" xfId="10942" xr:uid="{00000000-0005-0000-0000-000013F70000}"/>
    <cellStyle name="Percent 4 5" xfId="11053" xr:uid="{00000000-0005-0000-0000-000014F70000}"/>
    <cellStyle name="Percent 5" xfId="154" xr:uid="{00000000-0005-0000-0000-000015F70000}"/>
    <cellStyle name="Percent 6" xfId="159" xr:uid="{00000000-0005-0000-0000-000016F70000}"/>
    <cellStyle name="Percent 6 2" xfId="2897" xr:uid="{00000000-0005-0000-0000-000017F70000}"/>
    <cellStyle name="Percent 7" xfId="80" xr:uid="{00000000-0005-0000-0000-000018F70000}"/>
    <cellStyle name="Percent 8" xfId="82" xr:uid="{00000000-0005-0000-0000-000019F70000}"/>
    <cellStyle name="Percent 9" xfId="5569" xr:uid="{00000000-0005-0000-0000-00001AF70000}"/>
    <cellStyle name="Style 1" xfId="133" xr:uid="{00000000-0005-0000-0000-00001BF70000}"/>
    <cellStyle name="Style 1 2" xfId="8268" xr:uid="{00000000-0005-0000-0000-00001CF70000}"/>
    <cellStyle name="Style 1 3" xfId="5586" xr:uid="{00000000-0005-0000-0000-00001DF70000}"/>
    <cellStyle name="Style 1 4" xfId="11054" xr:uid="{00000000-0005-0000-0000-00001EF70000}"/>
    <cellStyle name="Title" xfId="3" builtinId="15" hidden="1"/>
    <cellStyle name="Title 2" xfId="134" xr:uid="{00000000-0005-0000-0000-000020F70000}"/>
    <cellStyle name="Total" xfId="19" builtinId="25" hidden="1"/>
    <cellStyle name="Total 2" xfId="135" xr:uid="{00000000-0005-0000-0000-000022F70000}"/>
    <cellStyle name="Total 2 2" xfId="10921" xr:uid="{00000000-0005-0000-0000-000023F70000}"/>
    <cellStyle name="Total 2 2 2" xfId="11051" xr:uid="{00000000-0005-0000-0000-000024F70000}"/>
    <cellStyle name="Total 2 2 3" xfId="10927" xr:uid="{00000000-0005-0000-0000-000025F70000}"/>
    <cellStyle name="Total 2 2 3 2" xfId="42457" xr:uid="{00000000-0005-0000-0000-000026F70000}"/>
    <cellStyle name="Total 2 3" xfId="11072" xr:uid="{00000000-0005-0000-0000-000027F70000}"/>
    <cellStyle name="Total 3" xfId="10974" xr:uid="{00000000-0005-0000-0000-000028F70000}"/>
    <cellStyle name="True" xfId="5593" xr:uid="{00000000-0005-0000-0000-000029F70000}"/>
    <cellStyle name="True 2" xfId="11015" xr:uid="{00000000-0005-0000-0000-00002AF70000}"/>
    <cellStyle name="True 2 2" xfId="11093" xr:uid="{00000000-0005-0000-0000-00002BF70000}"/>
    <cellStyle name="True 2 2 2" xfId="63296" xr:uid="{00000000-0005-0000-0000-00002CF70000}"/>
    <cellStyle name="True 2 3" xfId="10919" xr:uid="{00000000-0005-0000-0000-00002DF70000}"/>
    <cellStyle name="True 2 3 2" xfId="63288" xr:uid="{00000000-0005-0000-0000-00002EF70000}"/>
    <cellStyle name="True 3" xfId="11044" xr:uid="{00000000-0005-0000-0000-00002FF70000}"/>
    <cellStyle name="True 3 2" xfId="63291" xr:uid="{00000000-0005-0000-0000-000030F70000}"/>
    <cellStyle name="Unique Formula" xfId="8085" xr:uid="{00000000-0005-0000-0000-000031F70000}"/>
    <cellStyle name="Validation error" xfId="200" xr:uid="{00000000-0005-0000-0000-000032F70000}"/>
    <cellStyle name="Warning Text" xfId="16" builtinId="11" customBuiltin="1"/>
    <cellStyle name="Warning Text 2" xfId="136" xr:uid="{00000000-0005-0000-0000-000034F70000}"/>
    <cellStyle name="Warning Text 2 2" xfId="5591" xr:uid="{00000000-0005-0000-0000-000035F70000}"/>
    <cellStyle name="Warning Text 2 3" xfId="5577" xr:uid="{00000000-0005-0000-0000-000036F70000}"/>
    <cellStyle name="Warning Text 3" xfId="81" xr:uid="{00000000-0005-0000-0000-000037F70000}"/>
    <cellStyle name="Warning Text 4" xfId="10744" xr:uid="{00000000-0005-0000-0000-000038F70000}"/>
    <cellStyle name="white_text_on_blue" xfId="137" xr:uid="{00000000-0005-0000-0000-000039F70000}"/>
    <cellStyle name="WIP" xfId="53" xr:uid="{00000000-0005-0000-0000-00003AF70000}"/>
    <cellStyle name="Year" xfId="153" xr:uid="{00000000-0005-0000-0000-00003BF70000}"/>
    <cellStyle name="Year 2" xfId="197" xr:uid="{00000000-0005-0000-0000-00003CF70000}"/>
    <cellStyle name="Year 2 2" xfId="2920" xr:uid="{00000000-0005-0000-0000-00003DF70000}"/>
    <cellStyle name="Year 3" xfId="5602" xr:uid="{00000000-0005-0000-0000-00003EF70000}"/>
    <cellStyle name="Year 4" xfId="5575" xr:uid="{00000000-0005-0000-0000-00003FF70000}"/>
    <cellStyle name="year_formats_pink" xfId="10976" xr:uid="{00000000-0005-0000-0000-000040F70000}"/>
  </cellStyles>
  <dxfs count="24">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s>
  <tableStyles count="0" defaultTableStyle="TableStyleMedium2" defaultPivotStyle="PivotStyleLight16"/>
  <colors>
    <mruColors>
      <color rgb="FFFFFF99"/>
      <color rgb="FF0000FF"/>
      <color rgb="FFFF0000"/>
      <color rgb="FF99CCFF"/>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fwat.gov.uk/publication/water-trading-reconciliation-spreadshe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2"/>
  <sheetViews>
    <sheetView tabSelected="1" topLeftCell="A37" zoomScaleNormal="100" workbookViewId="0">
      <selection activeCell="C66" sqref="C66"/>
    </sheetView>
  </sheetViews>
  <sheetFormatPr defaultColWidth="9" defaultRowHeight="12.75"/>
  <cols>
    <col min="1" max="1" width="4.3984375" customWidth="1"/>
    <col min="2" max="2" width="8.796875" customWidth="1"/>
    <col min="3" max="3" width="60.46484375" customWidth="1"/>
    <col min="4" max="4" width="2.33203125" customWidth="1"/>
    <col min="5" max="5" width="15.796875" customWidth="1"/>
    <col min="6" max="34" width="7.33203125" customWidth="1"/>
    <col min="35" max="35" width="7.796875" customWidth="1"/>
  </cols>
  <sheetData>
    <row r="1" spans="1:35">
      <c r="C1" t="s">
        <v>0</v>
      </c>
    </row>
    <row r="2" spans="1:35">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c r="Z2" t="s">
        <v>26</v>
      </c>
      <c r="AA2" t="s">
        <v>27</v>
      </c>
      <c r="AB2" t="s">
        <v>28</v>
      </c>
      <c r="AC2" t="s">
        <v>29</v>
      </c>
      <c r="AD2" t="s">
        <v>30</v>
      </c>
      <c r="AE2" t="s">
        <v>31</v>
      </c>
      <c r="AF2" t="s">
        <v>32</v>
      </c>
      <c r="AG2" t="s">
        <v>33</v>
      </c>
      <c r="AH2" t="s">
        <v>34</v>
      </c>
      <c r="AI2" t="s">
        <v>35</v>
      </c>
    </row>
    <row r="4" spans="1:35">
      <c r="A4" t="s">
        <v>36</v>
      </c>
      <c r="B4" t="s">
        <v>37</v>
      </c>
      <c r="C4" t="s">
        <v>38</v>
      </c>
      <c r="D4" t="s">
        <v>39</v>
      </c>
      <c r="E4"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t="b">
        <v>1</v>
      </c>
    </row>
    <row r="5" spans="1:35">
      <c r="A5" t="s">
        <v>36</v>
      </c>
      <c r="B5" t="s">
        <v>41</v>
      </c>
      <c r="C5" t="s">
        <v>42</v>
      </c>
      <c r="D5" t="s">
        <v>43</v>
      </c>
      <c r="E5"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v>3.5999999999999997E-2</v>
      </c>
    </row>
    <row r="6" spans="1:35">
      <c r="A6" t="s">
        <v>36</v>
      </c>
      <c r="B6" t="s">
        <v>44</v>
      </c>
      <c r="C6" t="s">
        <v>45</v>
      </c>
      <c r="D6" t="s">
        <v>46</v>
      </c>
      <c r="E6" t="s">
        <v>40</v>
      </c>
      <c r="F6" s="299"/>
      <c r="G6" s="299"/>
      <c r="H6" s="299">
        <v>-1</v>
      </c>
      <c r="I6" s="299">
        <v>0</v>
      </c>
      <c r="J6" s="299">
        <v>1</v>
      </c>
      <c r="K6" s="299">
        <v>2</v>
      </c>
      <c r="L6" s="299">
        <v>3</v>
      </c>
      <c r="M6" s="299">
        <v>4</v>
      </c>
      <c r="N6" s="299">
        <v>5</v>
      </c>
      <c r="O6" s="299">
        <v>6</v>
      </c>
      <c r="P6" s="299">
        <v>7</v>
      </c>
      <c r="Q6" s="299">
        <v>8</v>
      </c>
      <c r="R6" s="299">
        <v>9</v>
      </c>
      <c r="S6" s="299">
        <v>10</v>
      </c>
      <c r="T6" s="299">
        <v>11</v>
      </c>
      <c r="U6" s="299">
        <v>12</v>
      </c>
      <c r="V6" s="299">
        <v>13</v>
      </c>
      <c r="W6" s="299">
        <v>14</v>
      </c>
      <c r="X6" s="299">
        <v>15</v>
      </c>
      <c r="Y6" s="299">
        <v>16</v>
      </c>
      <c r="Z6" s="299">
        <v>17</v>
      </c>
      <c r="AA6" s="299">
        <v>18</v>
      </c>
      <c r="AB6" s="299">
        <v>19</v>
      </c>
      <c r="AC6" s="299">
        <v>20</v>
      </c>
      <c r="AD6" s="299">
        <v>21</v>
      </c>
      <c r="AE6" s="299">
        <v>22</v>
      </c>
      <c r="AF6" s="299">
        <v>23</v>
      </c>
      <c r="AG6" s="299">
        <v>24</v>
      </c>
      <c r="AH6" s="299">
        <v>25</v>
      </c>
      <c r="AI6" s="299"/>
    </row>
    <row r="7" spans="1:35">
      <c r="A7" t="s">
        <v>36</v>
      </c>
      <c r="B7" t="s">
        <v>47</v>
      </c>
      <c r="C7" t="s">
        <v>48</v>
      </c>
      <c r="D7" t="s">
        <v>49</v>
      </c>
      <c r="E7" t="s">
        <v>40</v>
      </c>
      <c r="AI7" t="s">
        <v>50</v>
      </c>
    </row>
    <row r="8" spans="1:35">
      <c r="A8" t="s">
        <v>36</v>
      </c>
      <c r="B8" t="s">
        <v>51</v>
      </c>
      <c r="C8" t="s">
        <v>52</v>
      </c>
      <c r="D8" t="s">
        <v>39</v>
      </c>
      <c r="E8"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t="b">
        <v>1</v>
      </c>
    </row>
    <row r="9" spans="1:35">
      <c r="A9" t="s">
        <v>36</v>
      </c>
      <c r="B9" t="s">
        <v>53</v>
      </c>
      <c r="C9" t="s">
        <v>54</v>
      </c>
      <c r="D9" t="s">
        <v>43</v>
      </c>
      <c r="E9"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v>1</v>
      </c>
    </row>
    <row r="10" spans="1:35">
      <c r="A10" t="s">
        <v>36</v>
      </c>
      <c r="B10" t="s">
        <v>55</v>
      </c>
      <c r="C10" t="s">
        <v>56</v>
      </c>
      <c r="D10" t="s">
        <v>43</v>
      </c>
      <c r="E10"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v>0</v>
      </c>
    </row>
    <row r="11" spans="1:35">
      <c r="A11" t="s">
        <v>36</v>
      </c>
      <c r="B11" t="s">
        <v>57</v>
      </c>
      <c r="C11" t="s">
        <v>58</v>
      </c>
      <c r="D11" t="s">
        <v>59</v>
      </c>
      <c r="E11" t="s">
        <v>40</v>
      </c>
      <c r="F11" s="301"/>
      <c r="G11" s="301"/>
      <c r="H11" s="301"/>
      <c r="I11" s="301">
        <v>1.302</v>
      </c>
      <c r="J11" s="301">
        <v>1.206</v>
      </c>
      <c r="K11" s="301">
        <v>1.4550000000000001</v>
      </c>
      <c r="L11" s="301">
        <v>1.468</v>
      </c>
      <c r="M11" s="301">
        <v>1.1739999999999999</v>
      </c>
      <c r="N11" s="301">
        <v>1.1739999999999999</v>
      </c>
      <c r="O11" s="301">
        <v>1.1739999999999999</v>
      </c>
      <c r="P11" s="301">
        <v>1.1739999999999999</v>
      </c>
      <c r="Q11" s="301">
        <v>1.1739999999999999</v>
      </c>
      <c r="R11" s="301">
        <v>1.1739999999999999</v>
      </c>
      <c r="S11" s="301">
        <v>1.1739999999999999</v>
      </c>
      <c r="T11" s="301">
        <v>1.1739999999999999</v>
      </c>
      <c r="U11" s="301">
        <v>1.1739999999999999</v>
      </c>
      <c r="V11" s="301">
        <v>1.1739999999999999</v>
      </c>
      <c r="W11" s="301">
        <v>1.1739999999999999</v>
      </c>
      <c r="X11" s="301">
        <v>1.1739999999999999</v>
      </c>
      <c r="Y11" s="301">
        <v>1.1739999999999999</v>
      </c>
      <c r="Z11" s="301">
        <v>1.1739999999999999</v>
      </c>
      <c r="AA11" s="301">
        <v>1.1739999999999999</v>
      </c>
      <c r="AB11" s="301">
        <v>1.1739999999999999</v>
      </c>
      <c r="AC11" s="301">
        <v>0</v>
      </c>
      <c r="AD11" s="301">
        <v>0</v>
      </c>
      <c r="AE11" s="301">
        <v>0</v>
      </c>
      <c r="AF11" s="301">
        <v>0</v>
      </c>
      <c r="AG11" s="301">
        <v>0</v>
      </c>
      <c r="AH11" s="301">
        <v>0</v>
      </c>
      <c r="AI11" s="301"/>
    </row>
    <row r="12" spans="1:35">
      <c r="A12" t="s">
        <v>36</v>
      </c>
      <c r="B12" t="s">
        <v>60</v>
      </c>
      <c r="C12" t="s">
        <v>61</v>
      </c>
      <c r="D12" t="s">
        <v>59</v>
      </c>
      <c r="E12" t="s">
        <v>40</v>
      </c>
      <c r="F12" s="301"/>
      <c r="G12" s="301"/>
      <c r="H12" s="301"/>
      <c r="I12" s="301">
        <v>0</v>
      </c>
      <c r="J12" s="301">
        <v>0</v>
      </c>
      <c r="K12" s="301">
        <v>0</v>
      </c>
      <c r="L12" s="301">
        <v>0</v>
      </c>
      <c r="M12" s="301">
        <v>0</v>
      </c>
      <c r="N12" s="301">
        <v>0</v>
      </c>
      <c r="O12" s="301">
        <v>0</v>
      </c>
      <c r="P12" s="301">
        <v>0</v>
      </c>
      <c r="Q12" s="301">
        <v>0</v>
      </c>
      <c r="R12" s="301">
        <v>0</v>
      </c>
      <c r="S12" s="301">
        <v>0</v>
      </c>
      <c r="T12" s="301">
        <v>0</v>
      </c>
      <c r="U12" s="301">
        <v>0</v>
      </c>
      <c r="V12" s="301">
        <v>0</v>
      </c>
      <c r="W12" s="301">
        <v>0</v>
      </c>
      <c r="X12" s="301">
        <v>0</v>
      </c>
      <c r="Y12" s="301">
        <v>0</v>
      </c>
      <c r="Z12" s="301">
        <v>0</v>
      </c>
      <c r="AA12" s="301">
        <v>0</v>
      </c>
      <c r="AB12" s="301">
        <v>0</v>
      </c>
      <c r="AC12" s="301">
        <v>0</v>
      </c>
      <c r="AD12" s="301">
        <v>0</v>
      </c>
      <c r="AE12" s="301">
        <v>0</v>
      </c>
      <c r="AF12" s="301">
        <v>0</v>
      </c>
      <c r="AG12" s="301">
        <v>0</v>
      </c>
      <c r="AH12" s="301">
        <v>0</v>
      </c>
      <c r="AI12" s="301"/>
    </row>
    <row r="13" spans="1:35">
      <c r="A13" t="s">
        <v>36</v>
      </c>
      <c r="B13" t="s">
        <v>62</v>
      </c>
      <c r="C13" t="s">
        <v>63</v>
      </c>
      <c r="D13" t="s">
        <v>59</v>
      </c>
      <c r="E13" t="s">
        <v>40</v>
      </c>
      <c r="F13" s="301"/>
      <c r="G13" s="301"/>
      <c r="H13" s="301"/>
      <c r="I13" s="301">
        <v>0</v>
      </c>
      <c r="J13" s="301">
        <v>0</v>
      </c>
      <c r="K13" s="301">
        <v>0</v>
      </c>
      <c r="L13" s="301">
        <v>0</v>
      </c>
      <c r="M13" s="301">
        <v>1.1739999999999999</v>
      </c>
      <c r="N13" s="301">
        <v>1.1739999999999999</v>
      </c>
      <c r="O13" s="301">
        <v>1.1739999999999999</v>
      </c>
      <c r="P13" s="301">
        <v>1.1739999999999999</v>
      </c>
      <c r="Q13" s="301">
        <v>1.1739999999999999</v>
      </c>
      <c r="R13" s="301">
        <v>1.1739999999999999</v>
      </c>
      <c r="S13" s="301">
        <v>1.1739999999999999</v>
      </c>
      <c r="T13" s="301">
        <v>1.1739999999999999</v>
      </c>
      <c r="U13" s="301">
        <v>1.1739999999999999</v>
      </c>
      <c r="V13" s="301">
        <v>1.1739999999999999</v>
      </c>
      <c r="W13" s="301">
        <v>1.1739999999999999</v>
      </c>
      <c r="X13" s="301">
        <v>1.1739999999999999</v>
      </c>
      <c r="Y13" s="301">
        <v>1.1739999999999999</v>
      </c>
      <c r="Z13" s="301">
        <v>1.1739999999999999</v>
      </c>
      <c r="AA13" s="301">
        <v>1.1739999999999999</v>
      </c>
      <c r="AB13" s="301">
        <v>1.1739999999999999</v>
      </c>
      <c r="AC13" s="301">
        <v>0</v>
      </c>
      <c r="AD13" s="301">
        <v>0</v>
      </c>
      <c r="AE13" s="301">
        <v>0</v>
      </c>
      <c r="AF13" s="301">
        <v>0</v>
      </c>
      <c r="AG13" s="301">
        <v>0</v>
      </c>
      <c r="AH13" s="301">
        <v>0</v>
      </c>
      <c r="AI13" s="301"/>
    </row>
    <row r="14" spans="1:35">
      <c r="A14" t="s">
        <v>36</v>
      </c>
      <c r="B14" t="s">
        <v>64</v>
      </c>
      <c r="C14" t="s">
        <v>65</v>
      </c>
      <c r="D14" t="s">
        <v>66</v>
      </c>
      <c r="E14"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v>2016</v>
      </c>
    </row>
    <row r="15" spans="1:35">
      <c r="A15" t="s">
        <v>36</v>
      </c>
      <c r="B15" t="s">
        <v>67</v>
      </c>
      <c r="C15" t="s">
        <v>68</v>
      </c>
      <c r="D15" t="s">
        <v>66</v>
      </c>
      <c r="E15"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v>2020</v>
      </c>
    </row>
    <row r="16" spans="1:35">
      <c r="A16" t="s">
        <v>36</v>
      </c>
      <c r="B16" t="s">
        <v>69</v>
      </c>
      <c r="C16" t="s">
        <v>70</v>
      </c>
      <c r="D16" t="s">
        <v>49</v>
      </c>
      <c r="E16" t="s">
        <v>40</v>
      </c>
    </row>
    <row r="17" spans="1:35">
      <c r="A17" t="s">
        <v>36</v>
      </c>
      <c r="B17" t="s">
        <v>71</v>
      </c>
      <c r="C17" t="s">
        <v>72</v>
      </c>
      <c r="D17" t="s">
        <v>39</v>
      </c>
      <c r="E17"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t="b">
        <v>1</v>
      </c>
    </row>
    <row r="18" spans="1:35">
      <c r="A18" t="s">
        <v>36</v>
      </c>
      <c r="B18" t="s">
        <v>73</v>
      </c>
      <c r="C18" t="s">
        <v>74</v>
      </c>
      <c r="D18" t="s">
        <v>43</v>
      </c>
      <c r="E18"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row>
    <row r="19" spans="1:35">
      <c r="A19" t="s">
        <v>36</v>
      </c>
      <c r="B19" t="s">
        <v>75</v>
      </c>
      <c r="C19" t="s">
        <v>76</v>
      </c>
      <c r="D19" t="s">
        <v>43</v>
      </c>
      <c r="E19"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v>1</v>
      </c>
    </row>
    <row r="20" spans="1:35">
      <c r="A20" t="s">
        <v>36</v>
      </c>
      <c r="B20" t="s">
        <v>77</v>
      </c>
      <c r="C20" t="s">
        <v>78</v>
      </c>
      <c r="D20" t="s">
        <v>59</v>
      </c>
      <c r="E20" t="s">
        <v>40</v>
      </c>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row>
    <row r="21" spans="1:35">
      <c r="A21" t="s">
        <v>36</v>
      </c>
      <c r="B21" t="s">
        <v>79</v>
      </c>
      <c r="C21" t="s">
        <v>80</v>
      </c>
      <c r="D21" t="s">
        <v>59</v>
      </c>
      <c r="E21" t="s">
        <v>40</v>
      </c>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row>
    <row r="22" spans="1:35">
      <c r="A22" t="s">
        <v>36</v>
      </c>
      <c r="B22" t="s">
        <v>81</v>
      </c>
      <c r="C22" t="s">
        <v>82</v>
      </c>
      <c r="D22" t="s">
        <v>59</v>
      </c>
      <c r="E22" t="s">
        <v>40</v>
      </c>
      <c r="F22" s="301"/>
      <c r="G22" s="301"/>
      <c r="H22" s="301"/>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0</v>
      </c>
      <c r="AI22" s="301"/>
    </row>
    <row r="23" spans="1:35">
      <c r="A23" t="s">
        <v>36</v>
      </c>
      <c r="B23" t="s">
        <v>83</v>
      </c>
      <c r="C23" t="s">
        <v>84</v>
      </c>
      <c r="D23" t="s">
        <v>66</v>
      </c>
      <c r="E2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v>2016</v>
      </c>
    </row>
    <row r="24" spans="1:35">
      <c r="A24" t="s">
        <v>36</v>
      </c>
      <c r="B24" t="s">
        <v>85</v>
      </c>
      <c r="C24" t="s">
        <v>86</v>
      </c>
      <c r="D24" t="s">
        <v>66</v>
      </c>
      <c r="E24"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v>2020</v>
      </c>
    </row>
    <row r="25" spans="1:35">
      <c r="A25" t="s">
        <v>36</v>
      </c>
      <c r="B25" t="s">
        <v>87</v>
      </c>
      <c r="C25" t="s">
        <v>88</v>
      </c>
      <c r="D25" t="s">
        <v>49</v>
      </c>
      <c r="E25" t="s">
        <v>40</v>
      </c>
    </row>
    <row r="26" spans="1:35">
      <c r="A26" t="s">
        <v>36</v>
      </c>
      <c r="B26" t="s">
        <v>89</v>
      </c>
      <c r="C26" t="s">
        <v>90</v>
      </c>
      <c r="D26" t="s">
        <v>39</v>
      </c>
      <c r="E26"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t="b">
        <v>1</v>
      </c>
    </row>
    <row r="27" spans="1:35">
      <c r="A27" t="s">
        <v>36</v>
      </c>
      <c r="B27" t="s">
        <v>91</v>
      </c>
      <c r="C27" t="s">
        <v>92</v>
      </c>
      <c r="D27" t="s">
        <v>43</v>
      </c>
      <c r="E27"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row>
    <row r="28" spans="1:35">
      <c r="A28" t="s">
        <v>36</v>
      </c>
      <c r="B28" t="s">
        <v>93</v>
      </c>
      <c r="C28" t="s">
        <v>94</v>
      </c>
      <c r="D28" t="s">
        <v>43</v>
      </c>
      <c r="E28"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v>1</v>
      </c>
    </row>
    <row r="29" spans="1:35">
      <c r="A29" t="s">
        <v>36</v>
      </c>
      <c r="B29" t="s">
        <v>95</v>
      </c>
      <c r="C29" t="s">
        <v>96</v>
      </c>
      <c r="D29" t="s">
        <v>59</v>
      </c>
      <c r="E29" t="s">
        <v>40</v>
      </c>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row>
    <row r="30" spans="1:35">
      <c r="A30" t="s">
        <v>36</v>
      </c>
      <c r="B30" t="s">
        <v>97</v>
      </c>
      <c r="C30" t="s">
        <v>98</v>
      </c>
      <c r="D30" t="s">
        <v>59</v>
      </c>
      <c r="E30" t="s">
        <v>40</v>
      </c>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row>
    <row r="31" spans="1:35">
      <c r="A31" t="s">
        <v>36</v>
      </c>
      <c r="B31" t="s">
        <v>99</v>
      </c>
      <c r="C31" t="s">
        <v>100</v>
      </c>
      <c r="D31" t="s">
        <v>59</v>
      </c>
      <c r="E31" t="s">
        <v>40</v>
      </c>
      <c r="F31" s="301"/>
      <c r="G31" s="301"/>
      <c r="H31" s="301"/>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0</v>
      </c>
      <c r="AI31" s="301"/>
    </row>
    <row r="32" spans="1:35">
      <c r="A32" t="s">
        <v>36</v>
      </c>
      <c r="B32" t="s">
        <v>101</v>
      </c>
      <c r="C32" t="s">
        <v>102</v>
      </c>
      <c r="D32" t="s">
        <v>66</v>
      </c>
      <c r="E32"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v>2016</v>
      </c>
    </row>
    <row r="33" spans="1:35">
      <c r="A33" t="s">
        <v>36</v>
      </c>
      <c r="B33" t="s">
        <v>103</v>
      </c>
      <c r="C33" t="s">
        <v>104</v>
      </c>
      <c r="D33" t="s">
        <v>66</v>
      </c>
      <c r="E3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v>2020</v>
      </c>
    </row>
    <row r="34" spans="1:35">
      <c r="A34" t="s">
        <v>36</v>
      </c>
      <c r="B34" t="s">
        <v>105</v>
      </c>
      <c r="C34" t="s">
        <v>106</v>
      </c>
      <c r="D34" t="s">
        <v>59</v>
      </c>
      <c r="E34" t="s">
        <v>40</v>
      </c>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t="s">
        <v>36</v>
      </c>
      <c r="B35" t="s">
        <v>107</v>
      </c>
      <c r="C35" t="s">
        <v>108</v>
      </c>
      <c r="D35" t="s">
        <v>59</v>
      </c>
      <c r="E35" t="s">
        <v>40</v>
      </c>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t="s">
        <v>36</v>
      </c>
      <c r="B36" t="s">
        <v>109</v>
      </c>
      <c r="C36" t="s">
        <v>110</v>
      </c>
      <c r="D36" t="s">
        <v>59</v>
      </c>
      <c r="E36" t="s">
        <v>40</v>
      </c>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t="s">
        <v>36</v>
      </c>
      <c r="B37" t="s">
        <v>111</v>
      </c>
      <c r="C37" t="s">
        <v>112</v>
      </c>
      <c r="D37" t="s">
        <v>46</v>
      </c>
      <c r="E37" t="s">
        <v>40</v>
      </c>
      <c r="F37" s="299"/>
      <c r="G37" s="299"/>
      <c r="H37" s="299"/>
      <c r="I37" s="299">
        <v>5</v>
      </c>
      <c r="J37" s="299">
        <v>4</v>
      </c>
      <c r="K37" s="299">
        <v>3</v>
      </c>
      <c r="L37" s="299">
        <v>2</v>
      </c>
      <c r="M37" s="299">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t="s">
        <v>36</v>
      </c>
      <c r="B38" t="s">
        <v>113</v>
      </c>
      <c r="C38" t="s">
        <v>114</v>
      </c>
      <c r="D38" t="s">
        <v>49</v>
      </c>
      <c r="E38" t="s">
        <v>40</v>
      </c>
    </row>
    <row r="39" spans="1:35">
      <c r="A39" t="s">
        <v>36</v>
      </c>
      <c r="B39" t="s">
        <v>115</v>
      </c>
      <c r="C39" t="s">
        <v>116</v>
      </c>
      <c r="D39" t="s">
        <v>39</v>
      </c>
      <c r="E39"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t="b">
        <v>1</v>
      </c>
    </row>
    <row r="40" spans="1:35">
      <c r="A40" t="s">
        <v>36</v>
      </c>
      <c r="B40" t="s">
        <v>117</v>
      </c>
      <c r="C40" t="s">
        <v>118</v>
      </c>
      <c r="D40" t="s">
        <v>59</v>
      </c>
      <c r="E40" t="s">
        <v>40</v>
      </c>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row>
    <row r="41" spans="1:35">
      <c r="A41" t="s">
        <v>36</v>
      </c>
      <c r="B41" t="s">
        <v>119</v>
      </c>
      <c r="C41" t="s">
        <v>120</v>
      </c>
      <c r="D41" t="s">
        <v>43</v>
      </c>
      <c r="E41"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row>
    <row r="42" spans="1:35">
      <c r="A42" t="s">
        <v>36</v>
      </c>
      <c r="B42" t="s">
        <v>121</v>
      </c>
      <c r="C42" t="s">
        <v>122</v>
      </c>
      <c r="D42" t="s">
        <v>43</v>
      </c>
      <c r="E42"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v>1</v>
      </c>
    </row>
    <row r="43" spans="1:35">
      <c r="A43" t="s">
        <v>36</v>
      </c>
      <c r="B43" t="s">
        <v>123</v>
      </c>
      <c r="C43" t="s">
        <v>124</v>
      </c>
      <c r="D43" t="s">
        <v>49</v>
      </c>
      <c r="E43" t="s">
        <v>40</v>
      </c>
    </row>
    <row r="44" spans="1:35">
      <c r="A44" t="s">
        <v>36</v>
      </c>
      <c r="B44" t="s">
        <v>125</v>
      </c>
      <c r="C44" t="s">
        <v>126</v>
      </c>
      <c r="D44" t="s">
        <v>39</v>
      </c>
      <c r="E44"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t="b">
        <v>1</v>
      </c>
    </row>
    <row r="45" spans="1:35">
      <c r="A45" t="s">
        <v>36</v>
      </c>
      <c r="B45" t="s">
        <v>127</v>
      </c>
      <c r="C45" t="s">
        <v>128</v>
      </c>
      <c r="D45" t="s">
        <v>59</v>
      </c>
      <c r="E45" t="s">
        <v>40</v>
      </c>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row>
    <row r="46" spans="1:35">
      <c r="A46" t="s">
        <v>36</v>
      </c>
      <c r="B46" t="s">
        <v>129</v>
      </c>
      <c r="C46" t="s">
        <v>130</v>
      </c>
      <c r="D46" t="s">
        <v>43</v>
      </c>
      <c r="E46"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row>
    <row r="47" spans="1:35">
      <c r="A47" t="s">
        <v>36</v>
      </c>
      <c r="B47" t="s">
        <v>131</v>
      </c>
      <c r="C47" t="s">
        <v>132</v>
      </c>
      <c r="D47" t="s">
        <v>43</v>
      </c>
      <c r="E47"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v>1</v>
      </c>
    </row>
    <row r="48" spans="1:35">
      <c r="A48" t="s">
        <v>36</v>
      </c>
      <c r="B48" t="s">
        <v>133</v>
      </c>
      <c r="C48" t="s">
        <v>134</v>
      </c>
      <c r="D48" t="s">
        <v>49</v>
      </c>
      <c r="E48" t="s">
        <v>40</v>
      </c>
    </row>
    <row r="49" spans="1:35">
      <c r="A49" t="s">
        <v>36</v>
      </c>
      <c r="B49" t="s">
        <v>135</v>
      </c>
      <c r="C49" t="s">
        <v>136</v>
      </c>
      <c r="D49" t="s">
        <v>39</v>
      </c>
      <c r="E49"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t="b">
        <v>1</v>
      </c>
    </row>
    <row r="50" spans="1:35">
      <c r="A50" t="s">
        <v>36</v>
      </c>
      <c r="B50" t="s">
        <v>137</v>
      </c>
      <c r="C50" t="s">
        <v>138</v>
      </c>
      <c r="D50" t="s">
        <v>59</v>
      </c>
      <c r="E50" t="s">
        <v>40</v>
      </c>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row>
    <row r="51" spans="1:35">
      <c r="A51" t="s">
        <v>36</v>
      </c>
      <c r="B51" t="s">
        <v>139</v>
      </c>
      <c r="C51" t="s">
        <v>140</v>
      </c>
      <c r="D51" t="s">
        <v>43</v>
      </c>
      <c r="E51"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row>
    <row r="52" spans="1:35">
      <c r="A52" t="s">
        <v>36</v>
      </c>
      <c r="B52" t="s">
        <v>141</v>
      </c>
      <c r="C52" t="s">
        <v>142</v>
      </c>
      <c r="D52" t="s">
        <v>43</v>
      </c>
      <c r="E52"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v>1</v>
      </c>
    </row>
    <row r="53" spans="1:35">
      <c r="A53" t="s">
        <v>36</v>
      </c>
      <c r="B53" t="s">
        <v>143</v>
      </c>
      <c r="C53" t="s">
        <v>144</v>
      </c>
      <c r="D53" t="s">
        <v>43</v>
      </c>
      <c r="E53" t="s">
        <v>40</v>
      </c>
      <c r="F53" s="300"/>
      <c r="G53" s="300"/>
      <c r="H53" s="300"/>
      <c r="I53" s="300">
        <v>0.05</v>
      </c>
      <c r="J53" s="300">
        <v>0.05</v>
      </c>
      <c r="K53" s="300">
        <v>0.05</v>
      </c>
      <c r="L53" s="300">
        <v>0.05</v>
      </c>
      <c r="M53" s="300">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t="s">
        <v>36</v>
      </c>
      <c r="B54" t="s">
        <v>145</v>
      </c>
      <c r="C54" t="s">
        <v>146</v>
      </c>
      <c r="D54" t="s">
        <v>59</v>
      </c>
      <c r="E54" t="s">
        <v>40</v>
      </c>
      <c r="F54" s="301"/>
      <c r="G54" s="301"/>
      <c r="H54" s="301"/>
      <c r="I54" s="301">
        <v>384.37365384900397</v>
      </c>
      <c r="J54" s="301">
        <v>385.329040740773</v>
      </c>
      <c r="K54" s="301">
        <v>386.28798675141098</v>
      </c>
      <c r="L54" s="301">
        <v>387.24526166894401</v>
      </c>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t="s">
        <v>36</v>
      </c>
      <c r="B55" t="s">
        <v>147</v>
      </c>
      <c r="C55" t="s">
        <v>148</v>
      </c>
      <c r="D55" t="s">
        <v>43</v>
      </c>
      <c r="E55" t="s">
        <v>40</v>
      </c>
      <c r="F55" s="300"/>
      <c r="G55" s="300"/>
      <c r="H55" s="300"/>
      <c r="I55" s="300">
        <v>1E-3</v>
      </c>
      <c r="J55" s="300">
        <v>1E-3</v>
      </c>
      <c r="K55" s="300">
        <v>1E-3</v>
      </c>
      <c r="L55" s="300">
        <v>1E-3</v>
      </c>
      <c r="M55" s="300">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t="s">
        <v>36</v>
      </c>
      <c r="B56" t="s">
        <v>149</v>
      </c>
      <c r="C56" t="s">
        <v>150</v>
      </c>
      <c r="D56" t="s">
        <v>59</v>
      </c>
      <c r="E56" t="s">
        <v>40</v>
      </c>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t="s">
        <v>36</v>
      </c>
      <c r="B57" t="s">
        <v>151</v>
      </c>
      <c r="C57" t="s">
        <v>152</v>
      </c>
      <c r="D57" t="s">
        <v>59</v>
      </c>
      <c r="E57" t="s">
        <v>40</v>
      </c>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t="s">
        <v>36</v>
      </c>
      <c r="B58" t="s">
        <v>153</v>
      </c>
      <c r="C58" t="s">
        <v>154</v>
      </c>
      <c r="D58" t="s">
        <v>59</v>
      </c>
      <c r="E58" t="s">
        <v>40</v>
      </c>
      <c r="F58" s="301"/>
      <c r="G58" s="301"/>
      <c r="H58" s="301"/>
      <c r="I58" s="301"/>
      <c r="J58" s="301"/>
      <c r="K58" s="301"/>
      <c r="L58" s="301"/>
      <c r="M58" s="301">
        <v>7.0880000000000001</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t="s">
        <v>36</v>
      </c>
      <c r="B59" t="s">
        <v>155</v>
      </c>
      <c r="C59" t="s">
        <v>156</v>
      </c>
      <c r="D59" t="s">
        <v>59</v>
      </c>
      <c r="E59" t="s">
        <v>40</v>
      </c>
      <c r="F59" s="301"/>
      <c r="G59" s="301"/>
      <c r="H59" s="301"/>
      <c r="I59" s="301"/>
      <c r="J59" s="301"/>
      <c r="K59" s="301"/>
      <c r="L59" s="301"/>
      <c r="M59" s="301">
        <v>0</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t="s">
        <v>36</v>
      </c>
      <c r="B60" t="s">
        <v>157</v>
      </c>
      <c r="C60" t="s">
        <v>158</v>
      </c>
      <c r="D60" t="s">
        <v>59</v>
      </c>
      <c r="E60" t="s">
        <v>40</v>
      </c>
      <c r="F60" s="301"/>
      <c r="G60" s="301"/>
      <c r="H60" s="301"/>
      <c r="I60" s="301"/>
      <c r="J60" s="301"/>
      <c r="K60" s="301"/>
      <c r="L60" s="301"/>
      <c r="M60" s="301">
        <v>3.16</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t="s">
        <v>36</v>
      </c>
      <c r="B61" t="s">
        <v>159</v>
      </c>
      <c r="C61" t="s">
        <v>160</v>
      </c>
      <c r="D61" t="s">
        <v>59</v>
      </c>
      <c r="E61" t="s">
        <v>40</v>
      </c>
      <c r="F61" s="301"/>
      <c r="G61" s="301"/>
      <c r="H61" s="301"/>
      <c r="I61" s="301"/>
      <c r="J61" s="301"/>
      <c r="K61" s="301"/>
      <c r="L61" s="301"/>
      <c r="M61" s="301">
        <v>0</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t="s">
        <v>36</v>
      </c>
      <c r="B62" t="s">
        <v>161</v>
      </c>
      <c r="C62" t="s">
        <v>162</v>
      </c>
      <c r="D62" t="s">
        <v>59</v>
      </c>
      <c r="E62" t="s">
        <v>40</v>
      </c>
      <c r="F62" s="301"/>
      <c r="G62" s="301"/>
      <c r="H62" s="301"/>
      <c r="I62" s="301"/>
      <c r="J62" s="301"/>
      <c r="K62" s="301"/>
      <c r="L62" s="301"/>
      <c r="M62" s="301">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D34"/>
  <sheetViews>
    <sheetView workbookViewId="0"/>
  </sheetViews>
  <sheetFormatPr defaultColWidth="9" defaultRowHeight="13.5"/>
  <cols>
    <col min="1" max="2" width="9" style="295"/>
    <col min="3" max="3" width="12" style="295" customWidth="1"/>
    <col min="4" max="16384" width="9" style="295"/>
  </cols>
  <sheetData>
    <row r="1" spans="1:4" ht="13.9">
      <c r="A1" s="296" t="s">
        <v>366</v>
      </c>
      <c r="B1" s="325"/>
      <c r="C1" s="325"/>
      <c r="D1" s="325"/>
    </row>
    <row r="3" spans="1:4">
      <c r="A3" s="325" t="s">
        <v>367</v>
      </c>
      <c r="B3" s="325"/>
      <c r="C3" s="325"/>
      <c r="D3" s="325"/>
    </row>
    <row r="4" spans="1:4">
      <c r="A4" s="325" t="s">
        <v>368</v>
      </c>
      <c r="B4" s="325"/>
      <c r="C4" s="325"/>
      <c r="D4" s="297" t="s">
        <v>369</v>
      </c>
    </row>
    <row r="6" spans="1:4">
      <c r="A6" s="325" t="s">
        <v>370</v>
      </c>
      <c r="B6" s="325"/>
      <c r="C6" s="325"/>
      <c r="D6" s="325"/>
    </row>
    <row r="7" spans="1:4">
      <c r="A7" s="325" t="s">
        <v>371</v>
      </c>
      <c r="B7" s="325"/>
      <c r="C7" s="325"/>
      <c r="D7" s="325"/>
    </row>
    <row r="8" spans="1:4">
      <c r="A8" s="326" t="s">
        <v>372</v>
      </c>
      <c r="B8" s="325"/>
      <c r="C8" s="325"/>
      <c r="D8" s="325"/>
    </row>
    <row r="11" spans="1:4">
      <c r="A11" s="325" t="s">
        <v>373</v>
      </c>
      <c r="B11" s="325"/>
      <c r="C11" s="325"/>
      <c r="D11" s="325"/>
    </row>
    <row r="12" spans="1:4">
      <c r="A12" s="325" t="s">
        <v>374</v>
      </c>
      <c r="B12" s="325"/>
      <c r="C12" s="325"/>
      <c r="D12" s="325"/>
    </row>
    <row r="14" spans="1:4">
      <c r="A14" s="325" t="s">
        <v>375</v>
      </c>
      <c r="B14" s="325"/>
      <c r="C14" s="325"/>
      <c r="D14" s="325"/>
    </row>
    <row r="16" spans="1:4">
      <c r="A16" s="325" t="s">
        <v>376</v>
      </c>
      <c r="B16" s="325"/>
      <c r="C16" s="325"/>
      <c r="D16" s="325"/>
    </row>
    <row r="18" spans="1:1" ht="13.9">
      <c r="A18" s="296" t="s">
        <v>377</v>
      </c>
    </row>
    <row r="19" spans="1:1">
      <c r="A19" s="325" t="s">
        <v>378</v>
      </c>
    </row>
    <row r="20" spans="1:1">
      <c r="A20" s="325" t="s">
        <v>379</v>
      </c>
    </row>
    <row r="21" spans="1:1">
      <c r="A21" s="325" t="s">
        <v>380</v>
      </c>
    </row>
    <row r="22" spans="1:1">
      <c r="A22" s="325" t="s">
        <v>381</v>
      </c>
    </row>
    <row r="23" spans="1:1">
      <c r="A23" s="325" t="s">
        <v>382</v>
      </c>
    </row>
    <row r="24" spans="1:1" ht="13.9">
      <c r="A24" s="296" t="s">
        <v>383</v>
      </c>
    </row>
    <row r="25" spans="1:1">
      <c r="A25" s="325" t="s">
        <v>384</v>
      </c>
    </row>
    <row r="26" spans="1:1">
      <c r="A26" s="325" t="s">
        <v>385</v>
      </c>
    </row>
    <row r="27" spans="1:1">
      <c r="A27" s="325" t="s">
        <v>386</v>
      </c>
    </row>
    <row r="28" spans="1:1">
      <c r="A28" s="325" t="s">
        <v>387</v>
      </c>
    </row>
    <row r="29" spans="1:1">
      <c r="A29" s="325" t="s">
        <v>388</v>
      </c>
    </row>
    <row r="32" spans="1:1">
      <c r="A32" s="325" t="s">
        <v>389</v>
      </c>
    </row>
    <row r="33" spans="1:1">
      <c r="A33" s="325" t="s">
        <v>390</v>
      </c>
    </row>
    <row r="34" spans="1:1">
      <c r="A34" s="325" t="s">
        <v>391</v>
      </c>
    </row>
  </sheetData>
  <hyperlinks>
    <hyperlink ref="D4" r:id="rId1" xr:uid="{00000000-0004-0000-0A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62"/>
  <sheetViews>
    <sheetView zoomScale="80" zoomScaleNormal="80" workbookViewId="0">
      <pane xSplit="5" ySplit="2" topLeftCell="F3" activePane="bottomRight" state="frozen"/>
      <selection pane="topRight" activeCell="F1" sqref="F1"/>
      <selection pane="bottomLeft" activeCell="A3" sqref="A3"/>
      <selection pane="bottomRight"/>
    </sheetView>
  </sheetViews>
  <sheetFormatPr defaultColWidth="9" defaultRowHeight="12.75"/>
  <cols>
    <col min="1" max="1" width="8.59765625" style="83" bestFit="1" customWidth="1"/>
    <col min="2" max="2" width="19.86328125" style="83" bestFit="1" customWidth="1"/>
    <col min="3" max="3" width="88.265625" style="83" customWidth="1"/>
    <col min="4" max="4" width="8.86328125" style="83" customWidth="1"/>
    <col min="5" max="5" width="17.1328125" style="83" customWidth="1"/>
    <col min="6" max="12" width="7.73046875" style="83" customWidth="1"/>
    <col min="13" max="15" width="7.86328125" style="83" customWidth="1"/>
    <col min="16" max="23" width="8.265625" style="83" customWidth="1"/>
    <col min="24" max="25" width="7.86328125" style="83" customWidth="1"/>
    <col min="26" max="33" width="8.265625" style="83" customWidth="1"/>
    <col min="34" max="35" width="7.86328125" style="83" customWidth="1"/>
    <col min="36" max="36" width="12.73046875" style="83" customWidth="1"/>
    <col min="37" max="16384" width="9" style="83"/>
  </cols>
  <sheetData>
    <row r="1" spans="1:36" ht="13.15" thickBot="1">
      <c r="C1" s="83" t="s">
        <v>0</v>
      </c>
    </row>
    <row r="2" spans="1:36" ht="40.9" thickBot="1">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c r="AJ2" s="324" t="s">
        <v>163</v>
      </c>
    </row>
    <row r="4" spans="1:36">
      <c r="A4" s="83" t="str">
        <f>F_Inputs!A4</f>
        <v>NES</v>
      </c>
      <c r="B4" s="83" t="s">
        <v>37</v>
      </c>
      <c r="C4" s="83" t="s">
        <v>38</v>
      </c>
      <c r="D4" s="83" t="s">
        <v>39</v>
      </c>
      <c r="E4" s="83"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row>
    <row r="5" spans="1:36">
      <c r="A5" s="83" t="str">
        <f>F_Inputs!A5</f>
        <v>NES</v>
      </c>
      <c r="B5" s="83" t="s">
        <v>41</v>
      </c>
      <c r="C5" s="83" t="s">
        <v>42</v>
      </c>
      <c r="D5" s="83" t="s">
        <v>43</v>
      </c>
      <c r="E5" s="83"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row>
    <row r="6" spans="1:36">
      <c r="A6" s="83" t="str">
        <f>F_Inputs!A6</f>
        <v>NES</v>
      </c>
      <c r="B6" s="83" t="s">
        <v>44</v>
      </c>
      <c r="C6" s="83" t="s">
        <v>45</v>
      </c>
      <c r="D6" s="83" t="s">
        <v>46</v>
      </c>
      <c r="E6" s="83" t="s">
        <v>40</v>
      </c>
      <c r="F6" s="299"/>
      <c r="G6" s="299"/>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299"/>
    </row>
    <row r="7" spans="1:36">
      <c r="A7" s="83" t="str">
        <f>F_Inputs!A7</f>
        <v>NES</v>
      </c>
      <c r="B7" s="83" t="s">
        <v>47</v>
      </c>
      <c r="C7" s="83" t="s">
        <v>48</v>
      </c>
      <c r="D7" s="83" t="s">
        <v>49</v>
      </c>
      <c r="E7" s="83" t="s">
        <v>40</v>
      </c>
      <c r="AI7" s="323"/>
    </row>
    <row r="8" spans="1:36">
      <c r="A8" s="83" t="str">
        <f>F_Inputs!A8</f>
        <v>NES</v>
      </c>
      <c r="B8" s="83" t="s">
        <v>51</v>
      </c>
      <c r="C8" s="83" t="s">
        <v>52</v>
      </c>
      <c r="D8" s="83" t="s">
        <v>39</v>
      </c>
      <c r="E8" s="83"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row>
    <row r="9" spans="1:36">
      <c r="A9" s="83" t="str">
        <f>F_Inputs!A9</f>
        <v>NES</v>
      </c>
      <c r="B9" s="83" t="s">
        <v>53</v>
      </c>
      <c r="C9" s="83" t="s">
        <v>54</v>
      </c>
      <c r="D9" s="83" t="s">
        <v>43</v>
      </c>
      <c r="E9" s="83"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row>
    <row r="10" spans="1:36">
      <c r="A10" s="83" t="str">
        <f>F_Inputs!A10</f>
        <v>NES</v>
      </c>
      <c r="B10" s="83" t="s">
        <v>55</v>
      </c>
      <c r="C10" s="83" t="s">
        <v>56</v>
      </c>
      <c r="D10" s="83" t="s">
        <v>43</v>
      </c>
      <c r="E10" s="83"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row>
    <row r="11" spans="1:36">
      <c r="A11" s="83" t="str">
        <f>F_Inputs!A11</f>
        <v>NES</v>
      </c>
      <c r="B11" s="83" t="s">
        <v>57</v>
      </c>
      <c r="C11" s="83" t="s">
        <v>58</v>
      </c>
      <c r="D11" s="83" t="s">
        <v>59</v>
      </c>
      <c r="E11" s="83" t="s">
        <v>40</v>
      </c>
      <c r="F11" s="301"/>
      <c r="G11" s="301"/>
      <c r="H11" s="301"/>
      <c r="I11" s="322">
        <v>0</v>
      </c>
      <c r="J11" s="322">
        <v>0</v>
      </c>
      <c r="K11" s="322">
        <v>0</v>
      </c>
      <c r="L11" s="322">
        <v>0</v>
      </c>
      <c r="M11" s="322">
        <v>0</v>
      </c>
      <c r="N11" s="322">
        <v>0</v>
      </c>
      <c r="O11" s="322">
        <v>0</v>
      </c>
      <c r="P11" s="322">
        <v>0</v>
      </c>
      <c r="Q11" s="322">
        <v>0</v>
      </c>
      <c r="R11" s="322">
        <v>0</v>
      </c>
      <c r="S11" s="322">
        <v>0</v>
      </c>
      <c r="T11" s="322">
        <v>0</v>
      </c>
      <c r="U11" s="322">
        <v>0</v>
      </c>
      <c r="V11" s="322">
        <v>0</v>
      </c>
      <c r="W11" s="322">
        <v>0</v>
      </c>
      <c r="X11" s="322">
        <v>0</v>
      </c>
      <c r="Y11" s="322">
        <v>0</v>
      </c>
      <c r="Z11" s="322">
        <v>0</v>
      </c>
      <c r="AA11" s="322">
        <v>0</v>
      </c>
      <c r="AB11" s="322">
        <v>0</v>
      </c>
      <c r="AC11" s="322">
        <v>0</v>
      </c>
      <c r="AD11" s="322">
        <v>0</v>
      </c>
      <c r="AE11" s="322">
        <v>0</v>
      </c>
      <c r="AF11" s="322">
        <v>0</v>
      </c>
      <c r="AG11" s="322">
        <v>0</v>
      </c>
      <c r="AH11" s="322">
        <v>0</v>
      </c>
      <c r="AI11" s="301"/>
      <c r="AJ11" s="83" t="s">
        <v>392</v>
      </c>
    </row>
    <row r="12" spans="1:36">
      <c r="A12" s="83" t="str">
        <f>F_Inputs!A12</f>
        <v>NES</v>
      </c>
      <c r="B12" s="83" t="s">
        <v>60</v>
      </c>
      <c r="C12" s="83" t="s">
        <v>61</v>
      </c>
      <c r="D12" s="83" t="s">
        <v>59</v>
      </c>
      <c r="E12" s="83" t="s">
        <v>40</v>
      </c>
      <c r="F12" s="301"/>
      <c r="G12" s="301"/>
      <c r="H12" s="301"/>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01"/>
    </row>
    <row r="13" spans="1:36">
      <c r="A13" s="83" t="str">
        <f>F_Inputs!A13</f>
        <v>NES</v>
      </c>
      <c r="B13" s="83" t="s">
        <v>62</v>
      </c>
      <c r="C13" s="83" t="s">
        <v>63</v>
      </c>
      <c r="D13" s="83" t="s">
        <v>59</v>
      </c>
      <c r="E13" s="83" t="s">
        <v>40</v>
      </c>
      <c r="F13" s="301"/>
      <c r="G13" s="301"/>
      <c r="H13" s="301"/>
      <c r="I13" s="322">
        <v>0</v>
      </c>
      <c r="J13" s="322">
        <v>0</v>
      </c>
      <c r="K13" s="322">
        <v>0</v>
      </c>
      <c r="L13" s="322">
        <v>0</v>
      </c>
      <c r="M13" s="322">
        <v>0</v>
      </c>
      <c r="N13" s="322">
        <v>0</v>
      </c>
      <c r="O13" s="322">
        <v>0</v>
      </c>
      <c r="P13" s="322">
        <v>0</v>
      </c>
      <c r="Q13" s="322">
        <v>0</v>
      </c>
      <c r="R13" s="322">
        <v>0</v>
      </c>
      <c r="S13" s="322">
        <v>0</v>
      </c>
      <c r="T13" s="322">
        <v>0</v>
      </c>
      <c r="U13" s="322">
        <v>0</v>
      </c>
      <c r="V13" s="322">
        <v>0</v>
      </c>
      <c r="W13" s="322">
        <v>0</v>
      </c>
      <c r="X13" s="322">
        <v>0</v>
      </c>
      <c r="Y13" s="322">
        <v>0</v>
      </c>
      <c r="Z13" s="322">
        <v>0</v>
      </c>
      <c r="AA13" s="322">
        <v>0</v>
      </c>
      <c r="AB13" s="322">
        <v>0</v>
      </c>
      <c r="AC13" s="322">
        <v>0</v>
      </c>
      <c r="AD13" s="322">
        <v>0</v>
      </c>
      <c r="AE13" s="322">
        <v>0</v>
      </c>
      <c r="AF13" s="322">
        <v>0</v>
      </c>
      <c r="AG13" s="322">
        <v>0</v>
      </c>
      <c r="AH13" s="322">
        <v>0</v>
      </c>
      <c r="AI13" s="301"/>
      <c r="AJ13" s="83" t="s">
        <v>392</v>
      </c>
    </row>
    <row r="14" spans="1:36">
      <c r="A14" s="83" t="str">
        <f>F_Inputs!A14</f>
        <v>NES</v>
      </c>
      <c r="B14" s="83" t="s">
        <v>64</v>
      </c>
      <c r="C14" s="83" t="s">
        <v>65</v>
      </c>
      <c r="D14" s="83" t="s">
        <v>66</v>
      </c>
      <c r="E14" s="83"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row>
    <row r="15" spans="1:36">
      <c r="A15" s="83" t="str">
        <f>F_Inputs!A15</f>
        <v>NES</v>
      </c>
      <c r="B15" s="83" t="s">
        <v>67</v>
      </c>
      <c r="C15" s="83" t="s">
        <v>68</v>
      </c>
      <c r="D15" s="83" t="s">
        <v>66</v>
      </c>
      <c r="E15" s="83"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row>
    <row r="16" spans="1:36">
      <c r="A16" s="83" t="str">
        <f>F_Inputs!A16</f>
        <v>NES</v>
      </c>
      <c r="B16" s="83" t="s">
        <v>69</v>
      </c>
      <c r="C16" s="83" t="s">
        <v>70</v>
      </c>
      <c r="D16" s="83" t="s">
        <v>49</v>
      </c>
      <c r="E16" s="83" t="s">
        <v>40</v>
      </c>
      <c r="AI16" s="323"/>
    </row>
    <row r="17" spans="1:35">
      <c r="A17" s="83" t="str">
        <f>F_Inputs!A17</f>
        <v>NES</v>
      </c>
      <c r="B17" s="83" t="s">
        <v>71</v>
      </c>
      <c r="C17" s="83" t="s">
        <v>72</v>
      </c>
      <c r="D17" s="83" t="s">
        <v>39</v>
      </c>
      <c r="E17" s="83"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row>
    <row r="18" spans="1:35">
      <c r="A18" s="83" t="str">
        <f>F_Inputs!A18</f>
        <v>NES</v>
      </c>
      <c r="B18" s="83" t="s">
        <v>73</v>
      </c>
      <c r="C18" s="83" t="s">
        <v>74</v>
      </c>
      <c r="D18" s="83" t="s">
        <v>43</v>
      </c>
      <c r="E18" s="83"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row>
    <row r="19" spans="1:35">
      <c r="A19" s="83" t="str">
        <f>F_Inputs!A19</f>
        <v>NES</v>
      </c>
      <c r="B19" s="83" t="s">
        <v>75</v>
      </c>
      <c r="C19" s="83" t="s">
        <v>76</v>
      </c>
      <c r="D19" s="83" t="s">
        <v>43</v>
      </c>
      <c r="E19" s="83"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row>
    <row r="20" spans="1:35">
      <c r="A20" s="83" t="str">
        <f>F_Inputs!A20</f>
        <v>NES</v>
      </c>
      <c r="B20" s="83" t="s">
        <v>77</v>
      </c>
      <c r="C20" s="83" t="s">
        <v>78</v>
      </c>
      <c r="D20" s="83" t="s">
        <v>59</v>
      </c>
      <c r="E20" s="83" t="s">
        <v>40</v>
      </c>
      <c r="F20" s="301"/>
      <c r="G20" s="301"/>
      <c r="H20" s="301"/>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01"/>
    </row>
    <row r="21" spans="1:35">
      <c r="A21" s="83" t="str">
        <f>F_Inputs!A21</f>
        <v>NES</v>
      </c>
      <c r="B21" s="83" t="s">
        <v>79</v>
      </c>
      <c r="C21" s="83" t="s">
        <v>80</v>
      </c>
      <c r="D21" s="83" t="s">
        <v>59</v>
      </c>
      <c r="E21" s="83" t="s">
        <v>40</v>
      </c>
      <c r="F21" s="301"/>
      <c r="G21" s="301"/>
      <c r="H21" s="301"/>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01"/>
    </row>
    <row r="22" spans="1:35">
      <c r="A22" s="83" t="str">
        <f>F_Inputs!A22</f>
        <v>NES</v>
      </c>
      <c r="B22" s="83" t="s">
        <v>81</v>
      </c>
      <c r="C22" s="83" t="s">
        <v>82</v>
      </c>
      <c r="D22" s="83" t="s">
        <v>59</v>
      </c>
      <c r="E22" s="83" t="s">
        <v>40</v>
      </c>
      <c r="F22" s="301"/>
      <c r="G22" s="301"/>
      <c r="H22" s="301"/>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01"/>
    </row>
    <row r="23" spans="1:35">
      <c r="A23" s="83" t="str">
        <f>F_Inputs!A23</f>
        <v>NES</v>
      </c>
      <c r="B23" s="83" t="s">
        <v>83</v>
      </c>
      <c r="C23" s="83" t="s">
        <v>84</v>
      </c>
      <c r="D23" s="83" t="s">
        <v>66</v>
      </c>
      <c r="E23" s="8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row>
    <row r="24" spans="1:35">
      <c r="A24" s="83" t="str">
        <f>F_Inputs!A24</f>
        <v>NES</v>
      </c>
      <c r="B24" s="83" t="s">
        <v>85</v>
      </c>
      <c r="C24" s="83" t="s">
        <v>86</v>
      </c>
      <c r="D24" s="83" t="s">
        <v>66</v>
      </c>
      <c r="E24" s="83"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row>
    <row r="25" spans="1:35">
      <c r="A25" s="83" t="str">
        <f>F_Inputs!A25</f>
        <v>NES</v>
      </c>
      <c r="B25" s="83" t="s">
        <v>87</v>
      </c>
      <c r="C25" s="83" t="s">
        <v>88</v>
      </c>
      <c r="D25" s="83" t="s">
        <v>49</v>
      </c>
      <c r="E25" s="83" t="s">
        <v>40</v>
      </c>
      <c r="AI25" s="323"/>
    </row>
    <row r="26" spans="1:35">
      <c r="A26" s="83" t="str">
        <f>F_Inputs!A26</f>
        <v>NES</v>
      </c>
      <c r="B26" s="83" t="s">
        <v>89</v>
      </c>
      <c r="C26" s="83" t="s">
        <v>90</v>
      </c>
      <c r="D26" s="83" t="s">
        <v>39</v>
      </c>
      <c r="E26" s="83"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row>
    <row r="27" spans="1:35">
      <c r="A27" s="83" t="str">
        <f>F_Inputs!A27</f>
        <v>NES</v>
      </c>
      <c r="B27" s="83" t="s">
        <v>91</v>
      </c>
      <c r="C27" s="83" t="s">
        <v>92</v>
      </c>
      <c r="D27" s="83" t="s">
        <v>43</v>
      </c>
      <c r="E27" s="83"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row>
    <row r="28" spans="1:35">
      <c r="A28" s="83" t="str">
        <f>F_Inputs!A28</f>
        <v>NES</v>
      </c>
      <c r="B28" s="83" t="s">
        <v>93</v>
      </c>
      <c r="C28" s="83" t="s">
        <v>94</v>
      </c>
      <c r="D28" s="83" t="s">
        <v>43</v>
      </c>
      <c r="E28" s="83"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row>
    <row r="29" spans="1:35">
      <c r="A29" s="83" t="str">
        <f>F_Inputs!A29</f>
        <v>NES</v>
      </c>
      <c r="B29" s="83" t="s">
        <v>95</v>
      </c>
      <c r="C29" s="83" t="s">
        <v>96</v>
      </c>
      <c r="D29" s="83" t="s">
        <v>59</v>
      </c>
      <c r="E29" s="83" t="s">
        <v>40</v>
      </c>
      <c r="F29" s="301"/>
      <c r="G29" s="301"/>
      <c r="H29" s="301"/>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01"/>
    </row>
    <row r="30" spans="1:35">
      <c r="A30" s="83" t="str">
        <f>F_Inputs!A30</f>
        <v>NES</v>
      </c>
      <c r="B30" s="83" t="s">
        <v>97</v>
      </c>
      <c r="C30" s="83" t="s">
        <v>98</v>
      </c>
      <c r="D30" s="83" t="s">
        <v>59</v>
      </c>
      <c r="E30" s="83" t="s">
        <v>40</v>
      </c>
      <c r="F30" s="301"/>
      <c r="G30" s="301"/>
      <c r="H30" s="301"/>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01"/>
    </row>
    <row r="31" spans="1:35">
      <c r="A31" s="83" t="str">
        <f>F_Inputs!A31</f>
        <v>NES</v>
      </c>
      <c r="B31" s="83" t="s">
        <v>99</v>
      </c>
      <c r="C31" s="83" t="s">
        <v>100</v>
      </c>
      <c r="D31" s="83" t="s">
        <v>59</v>
      </c>
      <c r="E31" s="83" t="s">
        <v>40</v>
      </c>
      <c r="F31" s="301"/>
      <c r="G31" s="301"/>
      <c r="H31" s="301"/>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01"/>
    </row>
    <row r="32" spans="1:35">
      <c r="A32" s="83" t="str">
        <f>F_Inputs!A32</f>
        <v>NES</v>
      </c>
      <c r="B32" s="83" t="s">
        <v>101</v>
      </c>
      <c r="C32" s="83" t="s">
        <v>102</v>
      </c>
      <c r="D32" s="83" t="s">
        <v>66</v>
      </c>
      <c r="E32" s="83"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row>
    <row r="33" spans="1:35">
      <c r="A33" s="83" t="str">
        <f>F_Inputs!A33</f>
        <v>NES</v>
      </c>
      <c r="B33" s="83" t="s">
        <v>103</v>
      </c>
      <c r="C33" s="83" t="s">
        <v>104</v>
      </c>
      <c r="D33" s="83" t="s">
        <v>66</v>
      </c>
      <c r="E33" s="8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row>
    <row r="34" spans="1:35">
      <c r="A34" s="83" t="str">
        <f>F_Inputs!A34</f>
        <v>NES</v>
      </c>
      <c r="B34" s="83" t="s">
        <v>105</v>
      </c>
      <c r="C34" s="83" t="s">
        <v>106</v>
      </c>
      <c r="D34" s="83" t="s">
        <v>59</v>
      </c>
      <c r="E34" s="83" t="s">
        <v>40</v>
      </c>
      <c r="F34" s="301"/>
      <c r="G34" s="301"/>
      <c r="H34" s="301"/>
      <c r="I34" s="301"/>
      <c r="J34" s="301"/>
      <c r="K34" s="301"/>
      <c r="L34" s="301"/>
      <c r="M34" s="322"/>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s="83" t="str">
        <f>F_Inputs!A35</f>
        <v>NES</v>
      </c>
      <c r="B35" s="83" t="s">
        <v>107</v>
      </c>
      <c r="C35" s="83" t="s">
        <v>108</v>
      </c>
      <c r="D35" s="83" t="s">
        <v>59</v>
      </c>
      <c r="E35" s="83" t="s">
        <v>40</v>
      </c>
      <c r="F35" s="301"/>
      <c r="G35" s="301"/>
      <c r="H35" s="301"/>
      <c r="I35" s="301"/>
      <c r="J35" s="301"/>
      <c r="K35" s="301"/>
      <c r="L35" s="301"/>
      <c r="M35" s="322"/>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s="83" t="str">
        <f>F_Inputs!A36</f>
        <v>NES</v>
      </c>
      <c r="B36" s="83" t="s">
        <v>109</v>
      </c>
      <c r="C36" s="83" t="s">
        <v>110</v>
      </c>
      <c r="D36" s="83" t="s">
        <v>59</v>
      </c>
      <c r="E36" s="83" t="s">
        <v>40</v>
      </c>
      <c r="F36" s="301"/>
      <c r="G36" s="301"/>
      <c r="H36" s="301"/>
      <c r="I36" s="301"/>
      <c r="J36" s="301"/>
      <c r="K36" s="301"/>
      <c r="L36" s="301"/>
      <c r="M36" s="322"/>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s="83" t="str">
        <f>F_Inputs!A37</f>
        <v>NES</v>
      </c>
      <c r="B37" s="83" t="s">
        <v>111</v>
      </c>
      <c r="C37" s="83" t="s">
        <v>112</v>
      </c>
      <c r="D37" s="83" t="s">
        <v>46</v>
      </c>
      <c r="E37" s="83" t="s">
        <v>40</v>
      </c>
      <c r="F37" s="299"/>
      <c r="G37" s="299"/>
      <c r="H37" s="299"/>
      <c r="I37" s="320"/>
      <c r="J37" s="320"/>
      <c r="K37" s="320"/>
      <c r="L37" s="320"/>
      <c r="M37" s="320"/>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s="83" t="str">
        <f>F_Inputs!A38</f>
        <v>NES</v>
      </c>
      <c r="B38" s="83" t="s">
        <v>113</v>
      </c>
      <c r="C38" s="83" t="s">
        <v>114</v>
      </c>
      <c r="D38" s="83" t="s">
        <v>49</v>
      </c>
      <c r="E38" s="83" t="s">
        <v>40</v>
      </c>
      <c r="AI38" s="323"/>
    </row>
    <row r="39" spans="1:35">
      <c r="A39" s="83" t="str">
        <f>F_Inputs!A39</f>
        <v>NES</v>
      </c>
      <c r="B39" s="83" t="s">
        <v>115</v>
      </c>
      <c r="C39" s="83" t="s">
        <v>116</v>
      </c>
      <c r="D39" s="83" t="s">
        <v>39</v>
      </c>
      <c r="E39" s="83"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row>
    <row r="40" spans="1:35">
      <c r="A40" s="83" t="str">
        <f>F_Inputs!A40</f>
        <v>NES</v>
      </c>
      <c r="B40" s="83" t="s">
        <v>117</v>
      </c>
      <c r="C40" s="83" t="s">
        <v>118</v>
      </c>
      <c r="D40" s="83" t="s">
        <v>59</v>
      </c>
      <c r="E40" s="83" t="s">
        <v>40</v>
      </c>
      <c r="F40" s="301"/>
      <c r="G40" s="301"/>
      <c r="H40" s="301"/>
      <c r="I40" s="322"/>
      <c r="J40" s="322"/>
      <c r="K40" s="322"/>
      <c r="L40" s="322"/>
      <c r="M40" s="322"/>
      <c r="N40" s="301"/>
      <c r="O40" s="301"/>
      <c r="P40" s="301"/>
      <c r="Q40" s="301"/>
      <c r="R40" s="301"/>
      <c r="S40" s="301"/>
      <c r="T40" s="301"/>
      <c r="U40" s="301"/>
      <c r="V40" s="301"/>
      <c r="W40" s="301"/>
      <c r="X40" s="301"/>
      <c r="Y40" s="301"/>
      <c r="Z40" s="301"/>
      <c r="AA40" s="301"/>
      <c r="AB40" s="301"/>
      <c r="AC40" s="301"/>
      <c r="AD40" s="301"/>
      <c r="AE40" s="301"/>
      <c r="AF40" s="301"/>
      <c r="AG40" s="301"/>
      <c r="AH40" s="301"/>
      <c r="AI40" s="322"/>
    </row>
    <row r="41" spans="1:35">
      <c r="A41" s="83" t="str">
        <f>F_Inputs!A41</f>
        <v>NES</v>
      </c>
      <c r="B41" s="83" t="s">
        <v>119</v>
      </c>
      <c r="C41" s="83" t="s">
        <v>120</v>
      </c>
      <c r="D41" s="83" t="s">
        <v>43</v>
      </c>
      <c r="E41" s="83"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row>
    <row r="42" spans="1:35">
      <c r="A42" s="83" t="str">
        <f>F_Inputs!A42</f>
        <v>NES</v>
      </c>
      <c r="B42" s="83" t="s">
        <v>121</v>
      </c>
      <c r="C42" s="83" t="s">
        <v>122</v>
      </c>
      <c r="D42" s="83" t="s">
        <v>43</v>
      </c>
      <c r="E42" s="83"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row>
    <row r="43" spans="1:35">
      <c r="A43" s="83" t="str">
        <f>F_Inputs!A43</f>
        <v>NES</v>
      </c>
      <c r="B43" s="83" t="s">
        <v>123</v>
      </c>
      <c r="C43" s="83" t="s">
        <v>124</v>
      </c>
      <c r="D43" s="83" t="s">
        <v>49</v>
      </c>
      <c r="E43" s="83" t="s">
        <v>40</v>
      </c>
      <c r="AI43" s="323"/>
    </row>
    <row r="44" spans="1:35">
      <c r="A44" s="83" t="str">
        <f>F_Inputs!A44</f>
        <v>NES</v>
      </c>
      <c r="B44" s="83" t="s">
        <v>125</v>
      </c>
      <c r="C44" s="83" t="s">
        <v>126</v>
      </c>
      <c r="D44" s="83" t="s">
        <v>39</v>
      </c>
      <c r="E44" s="83"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row>
    <row r="45" spans="1:35">
      <c r="A45" s="83" t="str">
        <f>F_Inputs!A45</f>
        <v>NES</v>
      </c>
      <c r="B45" s="83" t="s">
        <v>127</v>
      </c>
      <c r="C45" s="83" t="s">
        <v>128</v>
      </c>
      <c r="D45" s="83" t="s">
        <v>59</v>
      </c>
      <c r="E45" s="83" t="s">
        <v>40</v>
      </c>
      <c r="F45" s="301"/>
      <c r="G45" s="301"/>
      <c r="H45" s="301"/>
      <c r="I45" s="322"/>
      <c r="J45" s="322"/>
      <c r="K45" s="322"/>
      <c r="L45" s="322"/>
      <c r="M45" s="322"/>
      <c r="N45" s="301"/>
      <c r="O45" s="301"/>
      <c r="P45" s="301"/>
      <c r="Q45" s="301"/>
      <c r="R45" s="301"/>
      <c r="S45" s="301"/>
      <c r="T45" s="301"/>
      <c r="U45" s="301"/>
      <c r="V45" s="301"/>
      <c r="W45" s="301"/>
      <c r="X45" s="301"/>
      <c r="Y45" s="301"/>
      <c r="Z45" s="301"/>
      <c r="AA45" s="301"/>
      <c r="AB45" s="301"/>
      <c r="AC45" s="301"/>
      <c r="AD45" s="301"/>
      <c r="AE45" s="301"/>
      <c r="AF45" s="301"/>
      <c r="AG45" s="301"/>
      <c r="AH45" s="301"/>
      <c r="AI45" s="322"/>
    </row>
    <row r="46" spans="1:35">
      <c r="A46" s="83" t="str">
        <f>F_Inputs!A46</f>
        <v>NES</v>
      </c>
      <c r="B46" s="83" t="s">
        <v>129</v>
      </c>
      <c r="C46" s="83" t="s">
        <v>130</v>
      </c>
      <c r="D46" s="83" t="s">
        <v>43</v>
      </c>
      <c r="E46" s="83"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row>
    <row r="47" spans="1:35">
      <c r="A47" s="83" t="str">
        <f>F_Inputs!A47</f>
        <v>NES</v>
      </c>
      <c r="B47" s="83" t="s">
        <v>131</v>
      </c>
      <c r="C47" s="83" t="s">
        <v>132</v>
      </c>
      <c r="D47" s="83" t="s">
        <v>43</v>
      </c>
      <c r="E47" s="83"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row>
    <row r="48" spans="1:35">
      <c r="A48" s="83" t="str">
        <f>F_Inputs!A48</f>
        <v>NES</v>
      </c>
      <c r="B48" s="83" t="s">
        <v>133</v>
      </c>
      <c r="C48" s="83" t="s">
        <v>134</v>
      </c>
      <c r="D48" s="83" t="s">
        <v>49</v>
      </c>
      <c r="E48" s="83" t="s">
        <v>40</v>
      </c>
      <c r="AI48" s="323"/>
    </row>
    <row r="49" spans="1:35">
      <c r="A49" s="83" t="str">
        <f>F_Inputs!A49</f>
        <v>NES</v>
      </c>
      <c r="B49" s="83" t="s">
        <v>135</v>
      </c>
      <c r="C49" s="83" t="s">
        <v>136</v>
      </c>
      <c r="D49" s="83" t="s">
        <v>39</v>
      </c>
      <c r="E49" s="83"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row>
    <row r="50" spans="1:35">
      <c r="A50" s="83" t="str">
        <f>F_Inputs!A50</f>
        <v>NES</v>
      </c>
      <c r="B50" s="83" t="s">
        <v>137</v>
      </c>
      <c r="C50" s="83" t="s">
        <v>138</v>
      </c>
      <c r="D50" s="83" t="s">
        <v>59</v>
      </c>
      <c r="E50" s="83" t="s">
        <v>40</v>
      </c>
      <c r="F50" s="301"/>
      <c r="G50" s="301"/>
      <c r="H50" s="301"/>
      <c r="I50" s="322"/>
      <c r="J50" s="322"/>
      <c r="K50" s="322"/>
      <c r="L50" s="322"/>
      <c r="M50" s="322"/>
      <c r="N50" s="301"/>
      <c r="O50" s="301"/>
      <c r="P50" s="301"/>
      <c r="Q50" s="301"/>
      <c r="R50" s="301"/>
      <c r="S50" s="301"/>
      <c r="T50" s="301"/>
      <c r="U50" s="301"/>
      <c r="V50" s="301"/>
      <c r="W50" s="301"/>
      <c r="X50" s="301"/>
      <c r="Y50" s="301"/>
      <c r="Z50" s="301"/>
      <c r="AA50" s="301"/>
      <c r="AB50" s="301"/>
      <c r="AC50" s="301"/>
      <c r="AD50" s="301"/>
      <c r="AE50" s="301"/>
      <c r="AF50" s="301"/>
      <c r="AG50" s="301"/>
      <c r="AH50" s="301"/>
      <c r="AI50" s="322"/>
    </row>
    <row r="51" spans="1:35">
      <c r="A51" s="83" t="str">
        <f>F_Inputs!A51</f>
        <v>NES</v>
      </c>
      <c r="B51" s="83" t="s">
        <v>139</v>
      </c>
      <c r="C51" s="83" t="s">
        <v>140</v>
      </c>
      <c r="D51" s="83" t="s">
        <v>43</v>
      </c>
      <c r="E51" s="83"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row>
    <row r="52" spans="1:35">
      <c r="A52" s="83" t="str">
        <f>F_Inputs!A52</f>
        <v>NES</v>
      </c>
      <c r="B52" s="83" t="s">
        <v>141</v>
      </c>
      <c r="C52" s="83" t="s">
        <v>142</v>
      </c>
      <c r="D52" s="83" t="s">
        <v>43</v>
      </c>
      <c r="E52" s="83"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row>
    <row r="53" spans="1:35">
      <c r="A53" s="83" t="str">
        <f>F_Inputs!A53</f>
        <v>NES</v>
      </c>
      <c r="B53" s="83" t="s">
        <v>143</v>
      </c>
      <c r="C53" s="83" t="s">
        <v>144</v>
      </c>
      <c r="D53" s="83" t="s">
        <v>43</v>
      </c>
      <c r="E53" s="83" t="s">
        <v>40</v>
      </c>
      <c r="F53" s="300"/>
      <c r="G53" s="300"/>
      <c r="H53" s="300"/>
      <c r="I53" s="321"/>
      <c r="J53" s="321"/>
      <c r="K53" s="321"/>
      <c r="L53" s="321"/>
      <c r="M53" s="321"/>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NES</v>
      </c>
      <c r="B54" s="83" t="s">
        <v>145</v>
      </c>
      <c r="C54" s="83" t="s">
        <v>146</v>
      </c>
      <c r="D54" s="83" t="s">
        <v>59</v>
      </c>
      <c r="E54" s="83" t="s">
        <v>40</v>
      </c>
      <c r="F54" s="301"/>
      <c r="G54" s="301"/>
      <c r="H54" s="301"/>
      <c r="I54" s="322"/>
      <c r="J54" s="322"/>
      <c r="K54" s="322"/>
      <c r="L54" s="322"/>
      <c r="M54" s="322"/>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NES</v>
      </c>
      <c r="B55" s="83" t="s">
        <v>147</v>
      </c>
      <c r="C55" s="83" t="s">
        <v>148</v>
      </c>
      <c r="D55" s="83" t="s">
        <v>43</v>
      </c>
      <c r="E55" s="83" t="s">
        <v>40</v>
      </c>
      <c r="F55" s="300"/>
      <c r="G55" s="300"/>
      <c r="H55" s="300"/>
      <c r="I55" s="321"/>
      <c r="J55" s="321"/>
      <c r="K55" s="321"/>
      <c r="L55" s="321"/>
      <c r="M55" s="321"/>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NES</v>
      </c>
      <c r="B56" s="83" t="s">
        <v>149</v>
      </c>
      <c r="C56" s="83" t="s">
        <v>150</v>
      </c>
      <c r="D56" s="83" t="s">
        <v>59</v>
      </c>
      <c r="E56" s="83" t="s">
        <v>40</v>
      </c>
      <c r="F56" s="301"/>
      <c r="G56" s="301"/>
      <c r="H56" s="301"/>
      <c r="I56" s="301"/>
      <c r="J56" s="301"/>
      <c r="K56" s="301"/>
      <c r="L56" s="301"/>
      <c r="M56" s="322"/>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NES</v>
      </c>
      <c r="B57" s="83" t="s">
        <v>151</v>
      </c>
      <c r="C57" s="83" t="s">
        <v>152</v>
      </c>
      <c r="D57" s="83" t="s">
        <v>59</v>
      </c>
      <c r="E57" s="83" t="s">
        <v>40</v>
      </c>
      <c r="F57" s="301"/>
      <c r="G57" s="301"/>
      <c r="H57" s="301"/>
      <c r="I57" s="301"/>
      <c r="J57" s="301"/>
      <c r="K57" s="301"/>
      <c r="L57" s="301"/>
      <c r="M57" s="322"/>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NES</v>
      </c>
      <c r="B58" s="83" t="s">
        <v>153</v>
      </c>
      <c r="C58" s="83" t="s">
        <v>154</v>
      </c>
      <c r="D58" s="83" t="s">
        <v>59</v>
      </c>
      <c r="E58" s="83" t="s">
        <v>40</v>
      </c>
      <c r="F58" s="301"/>
      <c r="G58" s="301"/>
      <c r="H58" s="301"/>
      <c r="I58" s="301"/>
      <c r="J58" s="301"/>
      <c r="K58" s="301"/>
      <c r="L58" s="301"/>
      <c r="M58" s="322"/>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NES</v>
      </c>
      <c r="B59" s="83" t="s">
        <v>155</v>
      </c>
      <c r="C59" s="83" t="s">
        <v>156</v>
      </c>
      <c r="D59" s="83" t="s">
        <v>59</v>
      </c>
      <c r="E59" s="83" t="s">
        <v>40</v>
      </c>
      <c r="F59" s="301"/>
      <c r="G59" s="301"/>
      <c r="H59" s="301"/>
      <c r="I59" s="301"/>
      <c r="J59" s="301"/>
      <c r="K59" s="301"/>
      <c r="L59" s="301"/>
      <c r="M59" s="322"/>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NES</v>
      </c>
      <c r="B60" s="83" t="s">
        <v>157</v>
      </c>
      <c r="C60" s="83" t="s">
        <v>158</v>
      </c>
      <c r="D60" s="83" t="s">
        <v>59</v>
      </c>
      <c r="E60" s="83" t="s">
        <v>40</v>
      </c>
      <c r="F60" s="301"/>
      <c r="G60" s="301"/>
      <c r="H60" s="301"/>
      <c r="I60" s="301"/>
      <c r="J60" s="301"/>
      <c r="K60" s="301"/>
      <c r="L60" s="301"/>
      <c r="M60" s="322"/>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NES</v>
      </c>
      <c r="B61" s="83" t="s">
        <v>159</v>
      </c>
      <c r="C61" s="83" t="s">
        <v>160</v>
      </c>
      <c r="D61" s="83" t="s">
        <v>59</v>
      </c>
      <c r="E61" s="83" t="s">
        <v>40</v>
      </c>
      <c r="F61" s="301"/>
      <c r="G61" s="301"/>
      <c r="H61" s="301"/>
      <c r="I61" s="301"/>
      <c r="J61" s="301"/>
      <c r="K61" s="301"/>
      <c r="L61" s="301"/>
      <c r="M61" s="322"/>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NES</v>
      </c>
      <c r="B62" s="83" t="s">
        <v>161</v>
      </c>
      <c r="C62" s="83" t="s">
        <v>162</v>
      </c>
      <c r="D62" s="83" t="s">
        <v>59</v>
      </c>
      <c r="E62" s="83" t="s">
        <v>40</v>
      </c>
      <c r="F62" s="301"/>
      <c r="G62" s="301"/>
      <c r="H62" s="301"/>
      <c r="I62" s="301"/>
      <c r="J62" s="301"/>
      <c r="K62" s="301"/>
      <c r="L62" s="301"/>
      <c r="M62" s="322"/>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2"/>
  <sheetViews>
    <sheetView zoomScaleNormal="100" workbookViewId="0"/>
  </sheetViews>
  <sheetFormatPr defaultColWidth="9" defaultRowHeight="12.75"/>
  <cols>
    <col min="1" max="1" width="5.265625" customWidth="1"/>
    <col min="2" max="2" width="18.3984375" bestFit="1" customWidth="1"/>
    <col min="3" max="3" width="88.265625" customWidth="1"/>
    <col min="4" max="4" width="8.86328125" customWidth="1"/>
    <col min="5" max="5" width="17.1328125" customWidth="1"/>
    <col min="6" max="12" width="7.73046875" customWidth="1"/>
    <col min="13" max="15" width="7.86328125" customWidth="1"/>
    <col min="16" max="23" width="8.265625" customWidth="1"/>
    <col min="24" max="25" width="7.86328125" customWidth="1"/>
    <col min="26" max="33" width="8.265625" customWidth="1"/>
    <col min="34" max="34" width="7.86328125" customWidth="1"/>
    <col min="35" max="35" width="11.265625" bestFit="1" customWidth="1"/>
  </cols>
  <sheetData>
    <row r="1" spans="1:35">
      <c r="A1" s="83"/>
      <c r="B1" s="83"/>
      <c r="C1" s="83" t="s">
        <v>0</v>
      </c>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row>
    <row r="2" spans="1:35">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row>
    <row r="3" spans="1:35">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row>
    <row r="4" spans="1:35">
      <c r="A4" s="83" t="str">
        <f>F_Inputs!A4</f>
        <v>NES</v>
      </c>
      <c r="B4" s="83" t="s">
        <v>37</v>
      </c>
      <c r="C4" s="83" t="s">
        <v>38</v>
      </c>
      <c r="D4" s="83" t="s">
        <v>39</v>
      </c>
      <c r="E4" s="83"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t="b">
        <f>IF(InpOverride!AI4="",F_Inputs!AI4,InpOverride!AI4)</f>
        <v>1</v>
      </c>
    </row>
    <row r="5" spans="1:35">
      <c r="A5" s="83" t="str">
        <f>F_Inputs!A5</f>
        <v>NES</v>
      </c>
      <c r="B5" s="83" t="s">
        <v>41</v>
      </c>
      <c r="C5" s="83" t="s">
        <v>42</v>
      </c>
      <c r="D5" s="83" t="s">
        <v>43</v>
      </c>
      <c r="E5" s="83"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f>IF(InpOverride!AI5="",F_Inputs!AI5,InpOverride!AI5)</f>
        <v>3.5999999999999997E-2</v>
      </c>
    </row>
    <row r="6" spans="1:35">
      <c r="A6" s="83" t="str">
        <f>F_Inputs!A6</f>
        <v>NES</v>
      </c>
      <c r="B6" s="83" t="s">
        <v>44</v>
      </c>
      <c r="C6" s="83" t="s">
        <v>45</v>
      </c>
      <c r="D6" s="83" t="s">
        <v>46</v>
      </c>
      <c r="E6" s="83" t="s">
        <v>40</v>
      </c>
      <c r="F6" s="299"/>
      <c r="G6" s="299"/>
      <c r="H6" s="320">
        <f>IF(InpOverride!H6="",F_Inputs!H6,InpOverride!H6)</f>
        <v>-1</v>
      </c>
      <c r="I6" s="320">
        <f>IF(InpOverride!I6="",F_Inputs!I6,InpOverride!I6)</f>
        <v>0</v>
      </c>
      <c r="J6" s="320">
        <f>IF(InpOverride!J6="",F_Inputs!J6,InpOverride!J6)</f>
        <v>1</v>
      </c>
      <c r="K6" s="320">
        <f>IF(InpOverride!K6="",F_Inputs!K6,InpOverride!K6)</f>
        <v>2</v>
      </c>
      <c r="L6" s="320">
        <f>IF(InpOverride!L6="",F_Inputs!L6,InpOverride!L6)</f>
        <v>3</v>
      </c>
      <c r="M6" s="320">
        <f>IF(InpOverride!M6="",F_Inputs!M6,InpOverride!M6)</f>
        <v>4</v>
      </c>
      <c r="N6" s="320">
        <f>IF(InpOverride!N6="",F_Inputs!N6,InpOverride!N6)</f>
        <v>5</v>
      </c>
      <c r="O6" s="320">
        <f>IF(InpOverride!O6="",F_Inputs!O6,InpOverride!O6)</f>
        <v>6</v>
      </c>
      <c r="P6" s="320">
        <f>IF(InpOverride!P6="",F_Inputs!P6,InpOverride!P6)</f>
        <v>7</v>
      </c>
      <c r="Q6" s="320">
        <f>IF(InpOverride!Q6="",F_Inputs!Q6,InpOverride!Q6)</f>
        <v>8</v>
      </c>
      <c r="R6" s="320">
        <f>IF(InpOverride!R6="",F_Inputs!R6,InpOverride!R6)</f>
        <v>9</v>
      </c>
      <c r="S6" s="320">
        <f>IF(InpOverride!S6="",F_Inputs!S6,InpOverride!S6)</f>
        <v>10</v>
      </c>
      <c r="T6" s="320">
        <f>IF(InpOverride!T6="",F_Inputs!T6,InpOverride!T6)</f>
        <v>11</v>
      </c>
      <c r="U6" s="320">
        <f>IF(InpOverride!U6="",F_Inputs!U6,InpOverride!U6)</f>
        <v>12</v>
      </c>
      <c r="V6" s="320">
        <f>IF(InpOverride!V6="",F_Inputs!V6,InpOverride!V6)</f>
        <v>13</v>
      </c>
      <c r="W6" s="320">
        <f>IF(InpOverride!W6="",F_Inputs!W6,InpOverride!W6)</f>
        <v>14</v>
      </c>
      <c r="X6" s="320">
        <f>IF(InpOverride!X6="",F_Inputs!X6,InpOverride!X6)</f>
        <v>15</v>
      </c>
      <c r="Y6" s="320">
        <f>IF(InpOverride!Y6="",F_Inputs!Y6,InpOverride!Y6)</f>
        <v>16</v>
      </c>
      <c r="Z6" s="320">
        <f>IF(InpOverride!Z6="",F_Inputs!Z6,InpOverride!Z6)</f>
        <v>17</v>
      </c>
      <c r="AA6" s="320">
        <f>IF(InpOverride!AA6="",F_Inputs!AA6,InpOverride!AA6)</f>
        <v>18</v>
      </c>
      <c r="AB6" s="320">
        <f>IF(InpOverride!AB6="",F_Inputs!AB6,InpOverride!AB6)</f>
        <v>19</v>
      </c>
      <c r="AC6" s="320">
        <f>IF(InpOverride!AC6="",F_Inputs!AC6,InpOverride!AC6)</f>
        <v>20</v>
      </c>
      <c r="AD6" s="320">
        <f>IF(InpOverride!AD6="",F_Inputs!AD6,InpOverride!AD6)</f>
        <v>21</v>
      </c>
      <c r="AE6" s="320">
        <f>IF(InpOverride!AE6="",F_Inputs!AE6,InpOverride!AE6)</f>
        <v>22</v>
      </c>
      <c r="AF6" s="320">
        <f>IF(InpOverride!AF6="",F_Inputs!AF6,InpOverride!AF6)</f>
        <v>23</v>
      </c>
      <c r="AG6" s="320">
        <f>IF(InpOverride!AG6="",F_Inputs!AG6,InpOverride!AG6)</f>
        <v>24</v>
      </c>
      <c r="AH6" s="320">
        <f>IF(InpOverride!AH6="",F_Inputs!AH6,InpOverride!AH6)</f>
        <v>25</v>
      </c>
      <c r="AI6" s="299"/>
    </row>
    <row r="7" spans="1:35">
      <c r="A7" s="83" t="str">
        <f>F_Inputs!A7</f>
        <v>NES</v>
      </c>
      <c r="B7" s="83" t="s">
        <v>47</v>
      </c>
      <c r="C7" s="83" t="s">
        <v>48</v>
      </c>
      <c r="D7" s="83" t="s">
        <v>49</v>
      </c>
      <c r="E7" s="83" t="s">
        <v>40</v>
      </c>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320" t="str">
        <f>IF(InpOverride!AI7="",F_Inputs!AI7,InpOverride!AI7)</f>
        <v>NESBWE14</v>
      </c>
    </row>
    <row r="8" spans="1:35">
      <c r="A8" s="83" t="str">
        <f>F_Inputs!A8</f>
        <v>NES</v>
      </c>
      <c r="B8" s="83" t="s">
        <v>51</v>
      </c>
      <c r="C8" s="83" t="s">
        <v>52</v>
      </c>
      <c r="D8" s="83" t="s">
        <v>39</v>
      </c>
      <c r="E8" s="83"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t="b">
        <f>IF(InpOverride!AI8="",F_Inputs!AI8,InpOverride!AI8)</f>
        <v>1</v>
      </c>
    </row>
    <row r="9" spans="1:35">
      <c r="A9" s="83" t="str">
        <f>F_Inputs!A9</f>
        <v>NES</v>
      </c>
      <c r="B9" s="83" t="s">
        <v>53</v>
      </c>
      <c r="C9" s="83" t="s">
        <v>54</v>
      </c>
      <c r="D9" s="83" t="s">
        <v>43</v>
      </c>
      <c r="E9" s="83"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f>IF(InpOverride!AI9="",F_Inputs!AI9,InpOverride!AI9)</f>
        <v>1</v>
      </c>
    </row>
    <row r="10" spans="1:35">
      <c r="A10" s="83" t="str">
        <f>F_Inputs!A10</f>
        <v>NES</v>
      </c>
      <c r="B10" s="83" t="s">
        <v>55</v>
      </c>
      <c r="C10" s="83" t="s">
        <v>56</v>
      </c>
      <c r="D10" s="83" t="s">
        <v>43</v>
      </c>
      <c r="E10" s="83"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f>IF(InpOverride!AI10="",F_Inputs!AI10,InpOverride!AI10)</f>
        <v>0</v>
      </c>
    </row>
    <row r="11" spans="1:35">
      <c r="A11" s="83" t="str">
        <f>F_Inputs!A11</f>
        <v>NES</v>
      </c>
      <c r="B11" s="83" t="s">
        <v>57</v>
      </c>
      <c r="C11" s="83" t="s">
        <v>58</v>
      </c>
      <c r="D11" s="83" t="s">
        <v>59</v>
      </c>
      <c r="E11" s="83" t="s">
        <v>40</v>
      </c>
      <c r="F11" s="301"/>
      <c r="G11" s="301"/>
      <c r="H11" s="301"/>
      <c r="I11" s="322">
        <f>IF(InpOverride!I11="",F_Inputs!I11,InpOverride!I11)</f>
        <v>0</v>
      </c>
      <c r="J11" s="322">
        <f>IF(InpOverride!J11="",F_Inputs!J11,InpOverride!J11)</f>
        <v>0</v>
      </c>
      <c r="K11" s="322">
        <f>IF(InpOverride!K11="",F_Inputs!K11,InpOverride!K11)</f>
        <v>0</v>
      </c>
      <c r="L11" s="322">
        <f>IF(InpOverride!L11="",F_Inputs!L11,InpOverride!L11)</f>
        <v>0</v>
      </c>
      <c r="M11" s="322">
        <f>IF(InpOverride!M11="",F_Inputs!M11,InpOverride!M11)</f>
        <v>0</v>
      </c>
      <c r="N11" s="322">
        <f>IF(InpOverride!N11="",F_Inputs!N11,InpOverride!N11)</f>
        <v>0</v>
      </c>
      <c r="O11" s="322">
        <f>IF(InpOverride!O11="",F_Inputs!O11,InpOverride!O11)</f>
        <v>0</v>
      </c>
      <c r="P11" s="322">
        <f>IF(InpOverride!P11="",F_Inputs!P11,InpOverride!P11)</f>
        <v>0</v>
      </c>
      <c r="Q11" s="322">
        <f>IF(InpOverride!Q11="",F_Inputs!Q11,InpOverride!Q11)</f>
        <v>0</v>
      </c>
      <c r="R11" s="322">
        <f>IF(InpOverride!R11="",F_Inputs!R11,InpOverride!R11)</f>
        <v>0</v>
      </c>
      <c r="S11" s="322">
        <f>IF(InpOverride!S11="",F_Inputs!S11,InpOverride!S11)</f>
        <v>0</v>
      </c>
      <c r="T11" s="322">
        <f>IF(InpOverride!T11="",F_Inputs!T11,InpOverride!T11)</f>
        <v>0</v>
      </c>
      <c r="U11" s="322">
        <f>IF(InpOverride!U11="",F_Inputs!U11,InpOverride!U11)</f>
        <v>0</v>
      </c>
      <c r="V11" s="322">
        <f>IF(InpOverride!V11="",F_Inputs!V11,InpOverride!V11)</f>
        <v>0</v>
      </c>
      <c r="W11" s="322">
        <f>IF(InpOverride!W11="",F_Inputs!W11,InpOverride!W11)</f>
        <v>0</v>
      </c>
      <c r="X11" s="322">
        <f>IF(InpOverride!X11="",F_Inputs!X11,InpOverride!X11)</f>
        <v>0</v>
      </c>
      <c r="Y11" s="322">
        <f>IF(InpOverride!Y11="",F_Inputs!Y11,InpOverride!Y11)</f>
        <v>0</v>
      </c>
      <c r="Z11" s="322">
        <f>IF(InpOverride!Z11="",F_Inputs!Z11,InpOverride!Z11)</f>
        <v>0</v>
      </c>
      <c r="AA11" s="322">
        <f>IF(InpOverride!AA11="",F_Inputs!AA11,InpOverride!AA11)</f>
        <v>0</v>
      </c>
      <c r="AB11" s="322">
        <f>IF(InpOverride!AB11="",F_Inputs!AB11,InpOverride!AB11)</f>
        <v>0</v>
      </c>
      <c r="AC11" s="322">
        <f>IF(InpOverride!AC11="",F_Inputs!AC11,InpOverride!AC11)</f>
        <v>0</v>
      </c>
      <c r="AD11" s="322">
        <f>IF(InpOverride!AD11="",F_Inputs!AD11,InpOverride!AD11)</f>
        <v>0</v>
      </c>
      <c r="AE11" s="322">
        <f>IF(InpOverride!AE11="",F_Inputs!AE11,InpOverride!AE11)</f>
        <v>0</v>
      </c>
      <c r="AF11" s="322">
        <f>IF(InpOverride!AF11="",F_Inputs!AF11,InpOverride!AF11)</f>
        <v>0</v>
      </c>
      <c r="AG11" s="322">
        <f>IF(InpOverride!AG11="",F_Inputs!AG11,InpOverride!AG11)</f>
        <v>0</v>
      </c>
      <c r="AH11" s="322">
        <f>IF(InpOverride!AH11="",F_Inputs!AH11,InpOverride!AH11)</f>
        <v>0</v>
      </c>
      <c r="AI11" s="301"/>
    </row>
    <row r="12" spans="1:35">
      <c r="A12" s="83" t="str">
        <f>F_Inputs!A12</f>
        <v>NES</v>
      </c>
      <c r="B12" s="83" t="s">
        <v>60</v>
      </c>
      <c r="C12" s="83" t="s">
        <v>61</v>
      </c>
      <c r="D12" s="83" t="s">
        <v>59</v>
      </c>
      <c r="E12" s="83" t="s">
        <v>40</v>
      </c>
      <c r="F12" s="301"/>
      <c r="G12" s="301"/>
      <c r="H12" s="301"/>
      <c r="I12" s="322">
        <f>IF(InpOverride!I12="",F_Inputs!I12,InpOverride!I12)</f>
        <v>0</v>
      </c>
      <c r="J12" s="322">
        <f>IF(InpOverride!J12="",F_Inputs!J12,InpOverride!J12)</f>
        <v>0</v>
      </c>
      <c r="K12" s="322">
        <f>IF(InpOverride!K12="",F_Inputs!K12,InpOverride!K12)</f>
        <v>0</v>
      </c>
      <c r="L12" s="322">
        <f>IF(InpOverride!L12="",F_Inputs!L12,InpOverride!L12)</f>
        <v>0</v>
      </c>
      <c r="M12" s="322">
        <f>IF(InpOverride!M12="",F_Inputs!M12,InpOverride!M12)</f>
        <v>0</v>
      </c>
      <c r="N12" s="322">
        <f>IF(InpOverride!N12="",F_Inputs!N12,InpOverride!N12)</f>
        <v>0</v>
      </c>
      <c r="O12" s="322">
        <f>IF(InpOverride!O12="",F_Inputs!O12,InpOverride!O12)</f>
        <v>0</v>
      </c>
      <c r="P12" s="322">
        <f>IF(InpOverride!P12="",F_Inputs!P12,InpOverride!P12)</f>
        <v>0</v>
      </c>
      <c r="Q12" s="322">
        <f>IF(InpOverride!Q12="",F_Inputs!Q12,InpOverride!Q12)</f>
        <v>0</v>
      </c>
      <c r="R12" s="322">
        <f>IF(InpOverride!R12="",F_Inputs!R12,InpOverride!R12)</f>
        <v>0</v>
      </c>
      <c r="S12" s="322">
        <f>IF(InpOverride!S12="",F_Inputs!S12,InpOverride!S12)</f>
        <v>0</v>
      </c>
      <c r="T12" s="322">
        <f>IF(InpOverride!T12="",F_Inputs!T12,InpOverride!T12)</f>
        <v>0</v>
      </c>
      <c r="U12" s="322">
        <f>IF(InpOverride!U12="",F_Inputs!U12,InpOverride!U12)</f>
        <v>0</v>
      </c>
      <c r="V12" s="322">
        <f>IF(InpOverride!V12="",F_Inputs!V12,InpOverride!V12)</f>
        <v>0</v>
      </c>
      <c r="W12" s="322">
        <f>IF(InpOverride!W12="",F_Inputs!W12,InpOverride!W12)</f>
        <v>0</v>
      </c>
      <c r="X12" s="322">
        <f>IF(InpOverride!X12="",F_Inputs!X12,InpOverride!X12)</f>
        <v>0</v>
      </c>
      <c r="Y12" s="322">
        <f>IF(InpOverride!Y12="",F_Inputs!Y12,InpOverride!Y12)</f>
        <v>0</v>
      </c>
      <c r="Z12" s="322">
        <f>IF(InpOverride!Z12="",F_Inputs!Z12,InpOverride!Z12)</f>
        <v>0</v>
      </c>
      <c r="AA12" s="322">
        <f>IF(InpOverride!AA12="",F_Inputs!AA12,InpOverride!AA12)</f>
        <v>0</v>
      </c>
      <c r="AB12" s="322">
        <f>IF(InpOverride!AB12="",F_Inputs!AB12,InpOverride!AB12)</f>
        <v>0</v>
      </c>
      <c r="AC12" s="322">
        <f>IF(InpOverride!AC12="",F_Inputs!AC12,InpOverride!AC12)</f>
        <v>0</v>
      </c>
      <c r="AD12" s="322">
        <f>IF(InpOverride!AD12="",F_Inputs!AD12,InpOverride!AD12)</f>
        <v>0</v>
      </c>
      <c r="AE12" s="322">
        <f>IF(InpOverride!AE12="",F_Inputs!AE12,InpOverride!AE12)</f>
        <v>0</v>
      </c>
      <c r="AF12" s="322">
        <f>IF(InpOverride!AF12="",F_Inputs!AF12,InpOverride!AF12)</f>
        <v>0</v>
      </c>
      <c r="AG12" s="322">
        <f>IF(InpOverride!AG12="",F_Inputs!AG12,InpOverride!AG12)</f>
        <v>0</v>
      </c>
      <c r="AH12" s="322">
        <f>IF(InpOverride!AH12="",F_Inputs!AH12,InpOverride!AH12)</f>
        <v>0</v>
      </c>
      <c r="AI12" s="301"/>
    </row>
    <row r="13" spans="1:35">
      <c r="A13" s="83" t="str">
        <f>F_Inputs!A13</f>
        <v>NES</v>
      </c>
      <c r="B13" s="83" t="s">
        <v>62</v>
      </c>
      <c r="C13" s="83" t="s">
        <v>63</v>
      </c>
      <c r="D13" s="83" t="s">
        <v>59</v>
      </c>
      <c r="E13" s="83" t="s">
        <v>40</v>
      </c>
      <c r="F13" s="301"/>
      <c r="G13" s="301"/>
      <c r="H13" s="301"/>
      <c r="I13" s="322">
        <f>IF(InpOverride!I13="",F_Inputs!I13,InpOverride!I13)</f>
        <v>0</v>
      </c>
      <c r="J13" s="322">
        <f>IF(InpOverride!J13="",F_Inputs!J13,InpOverride!J13)</f>
        <v>0</v>
      </c>
      <c r="K13" s="322">
        <f>IF(InpOverride!K13="",F_Inputs!K13,InpOverride!K13)</f>
        <v>0</v>
      </c>
      <c r="L13" s="322">
        <f>IF(InpOverride!L13="",F_Inputs!L13,InpOverride!L13)</f>
        <v>0</v>
      </c>
      <c r="M13" s="322">
        <f>IF(InpOverride!M13="",F_Inputs!M13,InpOverride!M13)</f>
        <v>0</v>
      </c>
      <c r="N13" s="322">
        <f>IF(InpOverride!N13="",F_Inputs!N13,InpOverride!N13)</f>
        <v>0</v>
      </c>
      <c r="O13" s="322">
        <f>IF(InpOverride!O13="",F_Inputs!O13,InpOverride!O13)</f>
        <v>0</v>
      </c>
      <c r="P13" s="322">
        <f>IF(InpOverride!P13="",F_Inputs!P13,InpOverride!P13)</f>
        <v>0</v>
      </c>
      <c r="Q13" s="322">
        <f>IF(InpOverride!Q13="",F_Inputs!Q13,InpOverride!Q13)</f>
        <v>0</v>
      </c>
      <c r="R13" s="322">
        <f>IF(InpOverride!R13="",F_Inputs!R13,InpOverride!R13)</f>
        <v>0</v>
      </c>
      <c r="S13" s="322">
        <f>IF(InpOverride!S13="",F_Inputs!S13,InpOverride!S13)</f>
        <v>0</v>
      </c>
      <c r="T13" s="322">
        <f>IF(InpOverride!T13="",F_Inputs!T13,InpOverride!T13)</f>
        <v>0</v>
      </c>
      <c r="U13" s="322">
        <f>IF(InpOverride!U13="",F_Inputs!U13,InpOverride!U13)</f>
        <v>0</v>
      </c>
      <c r="V13" s="322">
        <f>IF(InpOverride!V13="",F_Inputs!V13,InpOverride!V13)</f>
        <v>0</v>
      </c>
      <c r="W13" s="322">
        <f>IF(InpOverride!W13="",F_Inputs!W13,InpOverride!W13)</f>
        <v>0</v>
      </c>
      <c r="X13" s="322">
        <f>IF(InpOverride!X13="",F_Inputs!X13,InpOverride!X13)</f>
        <v>0</v>
      </c>
      <c r="Y13" s="322">
        <f>IF(InpOverride!Y13="",F_Inputs!Y13,InpOverride!Y13)</f>
        <v>0</v>
      </c>
      <c r="Z13" s="322">
        <f>IF(InpOverride!Z13="",F_Inputs!Z13,InpOverride!Z13)</f>
        <v>0</v>
      </c>
      <c r="AA13" s="322">
        <f>IF(InpOverride!AA13="",F_Inputs!AA13,InpOverride!AA13)</f>
        <v>0</v>
      </c>
      <c r="AB13" s="322">
        <f>IF(InpOverride!AB13="",F_Inputs!AB13,InpOverride!AB13)</f>
        <v>0</v>
      </c>
      <c r="AC13" s="322">
        <f>IF(InpOverride!AC13="",F_Inputs!AC13,InpOverride!AC13)</f>
        <v>0</v>
      </c>
      <c r="AD13" s="322">
        <f>IF(InpOverride!AD13="",F_Inputs!AD13,InpOverride!AD13)</f>
        <v>0</v>
      </c>
      <c r="AE13" s="322">
        <f>IF(InpOverride!AE13="",F_Inputs!AE13,InpOverride!AE13)</f>
        <v>0</v>
      </c>
      <c r="AF13" s="322">
        <f>IF(InpOverride!AF13="",F_Inputs!AF13,InpOverride!AF13)</f>
        <v>0</v>
      </c>
      <c r="AG13" s="322">
        <f>IF(InpOverride!AG13="",F_Inputs!AG13,InpOverride!AG13)</f>
        <v>0</v>
      </c>
      <c r="AH13" s="322">
        <f>IF(InpOverride!AH13="",F_Inputs!AH13,InpOverride!AH13)</f>
        <v>0</v>
      </c>
      <c r="AI13" s="301"/>
    </row>
    <row r="14" spans="1:35">
      <c r="A14" s="83" t="str">
        <f>F_Inputs!A14</f>
        <v>NES</v>
      </c>
      <c r="B14" s="83" t="s">
        <v>64</v>
      </c>
      <c r="C14" s="83" t="s">
        <v>65</v>
      </c>
      <c r="D14" s="83" t="s">
        <v>66</v>
      </c>
      <c r="E14" s="83"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f>IF(InpOverride!AI14="",F_Inputs!AI14,InpOverride!AI14)</f>
        <v>2016</v>
      </c>
    </row>
    <row r="15" spans="1:35">
      <c r="A15" s="83" t="str">
        <f>F_Inputs!A15</f>
        <v>NES</v>
      </c>
      <c r="B15" s="83" t="s">
        <v>67</v>
      </c>
      <c r="C15" s="83" t="s">
        <v>68</v>
      </c>
      <c r="D15" s="83" t="s">
        <v>66</v>
      </c>
      <c r="E15" s="83"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f>IF(InpOverride!AI15="",F_Inputs!AI15,InpOverride!AI15)</f>
        <v>2020</v>
      </c>
    </row>
    <row r="16" spans="1:35">
      <c r="A16" s="83" t="str">
        <f>F_Inputs!A16</f>
        <v>NES</v>
      </c>
      <c r="B16" s="83" t="s">
        <v>69</v>
      </c>
      <c r="C16" s="83" t="s">
        <v>70</v>
      </c>
      <c r="D16" s="83" t="s">
        <v>49</v>
      </c>
      <c r="E16" s="83" t="s">
        <v>40</v>
      </c>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323">
        <f>IF(InpOverride!AI16="",F_Inputs!AI16,InpOverride!AI16)</f>
        <v>0</v>
      </c>
    </row>
    <row r="17" spans="1:35">
      <c r="A17" s="83" t="str">
        <f>F_Inputs!A17</f>
        <v>NES</v>
      </c>
      <c r="B17" s="83" t="s">
        <v>71</v>
      </c>
      <c r="C17" s="83" t="s">
        <v>72</v>
      </c>
      <c r="D17" s="83" t="s">
        <v>39</v>
      </c>
      <c r="E17" s="83"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t="b">
        <f>IF(InpOverride!AI17="",F_Inputs!AI17,InpOverride!AI17)</f>
        <v>1</v>
      </c>
    </row>
    <row r="18" spans="1:35">
      <c r="A18" s="83" t="str">
        <f>F_Inputs!A18</f>
        <v>NES</v>
      </c>
      <c r="B18" s="83" t="s">
        <v>73</v>
      </c>
      <c r="C18" s="83" t="s">
        <v>74</v>
      </c>
      <c r="D18" s="83" t="s">
        <v>43</v>
      </c>
      <c r="E18" s="83"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f>IF(InpOverride!AI18="",F_Inputs!AI18,InpOverride!AI18)</f>
        <v>0</v>
      </c>
    </row>
    <row r="19" spans="1:35">
      <c r="A19" s="83" t="str">
        <f>F_Inputs!A19</f>
        <v>NES</v>
      </c>
      <c r="B19" s="83" t="s">
        <v>75</v>
      </c>
      <c r="C19" s="83" t="s">
        <v>76</v>
      </c>
      <c r="D19" s="83" t="s">
        <v>43</v>
      </c>
      <c r="E19" s="83"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f>IF(InpOverride!AI19="",F_Inputs!AI19,InpOverride!AI19)</f>
        <v>1</v>
      </c>
    </row>
    <row r="20" spans="1:35">
      <c r="A20" s="83" t="str">
        <f>F_Inputs!A20</f>
        <v>NES</v>
      </c>
      <c r="B20" s="83" t="s">
        <v>77</v>
      </c>
      <c r="C20" s="83" t="s">
        <v>78</v>
      </c>
      <c r="D20" s="83" t="s">
        <v>59</v>
      </c>
      <c r="E20" s="83" t="s">
        <v>40</v>
      </c>
      <c r="F20" s="301"/>
      <c r="G20" s="301"/>
      <c r="H20" s="301"/>
      <c r="I20" s="322">
        <f>IF(InpOverride!I20="",F_Inputs!I20,InpOverride!I20)</f>
        <v>0</v>
      </c>
      <c r="J20" s="322">
        <f>IF(InpOverride!J20="",F_Inputs!J20,InpOverride!J20)</f>
        <v>0</v>
      </c>
      <c r="K20" s="322">
        <f>IF(InpOverride!K20="",F_Inputs!K20,InpOverride!K20)</f>
        <v>0</v>
      </c>
      <c r="L20" s="322">
        <f>IF(InpOverride!L20="",F_Inputs!L20,InpOverride!L20)</f>
        <v>0</v>
      </c>
      <c r="M20" s="322">
        <f>IF(InpOverride!M20="",F_Inputs!M20,InpOverride!M20)</f>
        <v>0</v>
      </c>
      <c r="N20" s="322">
        <f>IF(InpOverride!N20="",F_Inputs!N20,InpOverride!N20)</f>
        <v>0</v>
      </c>
      <c r="O20" s="322">
        <f>IF(InpOverride!O20="",F_Inputs!O20,InpOverride!O20)</f>
        <v>0</v>
      </c>
      <c r="P20" s="322">
        <f>IF(InpOverride!P20="",F_Inputs!P20,InpOverride!P20)</f>
        <v>0</v>
      </c>
      <c r="Q20" s="322">
        <f>IF(InpOverride!Q20="",F_Inputs!Q20,InpOverride!Q20)</f>
        <v>0</v>
      </c>
      <c r="R20" s="322">
        <f>IF(InpOverride!R20="",F_Inputs!R20,InpOverride!R20)</f>
        <v>0</v>
      </c>
      <c r="S20" s="322">
        <f>IF(InpOverride!S20="",F_Inputs!S20,InpOverride!S20)</f>
        <v>0</v>
      </c>
      <c r="T20" s="322">
        <f>IF(InpOverride!T20="",F_Inputs!T20,InpOverride!T20)</f>
        <v>0</v>
      </c>
      <c r="U20" s="322">
        <f>IF(InpOverride!U20="",F_Inputs!U20,InpOverride!U20)</f>
        <v>0</v>
      </c>
      <c r="V20" s="322">
        <f>IF(InpOverride!V20="",F_Inputs!V20,InpOverride!V20)</f>
        <v>0</v>
      </c>
      <c r="W20" s="322">
        <f>IF(InpOverride!W20="",F_Inputs!W20,InpOverride!W20)</f>
        <v>0</v>
      </c>
      <c r="X20" s="322">
        <f>IF(InpOverride!X20="",F_Inputs!X20,InpOverride!X20)</f>
        <v>0</v>
      </c>
      <c r="Y20" s="322">
        <f>IF(InpOverride!Y20="",F_Inputs!Y20,InpOverride!Y20)</f>
        <v>0</v>
      </c>
      <c r="Z20" s="322">
        <f>IF(InpOverride!Z20="",F_Inputs!Z20,InpOverride!Z20)</f>
        <v>0</v>
      </c>
      <c r="AA20" s="322">
        <f>IF(InpOverride!AA20="",F_Inputs!AA20,InpOverride!AA20)</f>
        <v>0</v>
      </c>
      <c r="AB20" s="322">
        <f>IF(InpOverride!AB20="",F_Inputs!AB20,InpOverride!AB20)</f>
        <v>0</v>
      </c>
      <c r="AC20" s="322">
        <f>IF(InpOverride!AC20="",F_Inputs!AC20,InpOverride!AC20)</f>
        <v>0</v>
      </c>
      <c r="AD20" s="322">
        <f>IF(InpOverride!AD20="",F_Inputs!AD20,InpOverride!AD20)</f>
        <v>0</v>
      </c>
      <c r="AE20" s="322">
        <f>IF(InpOverride!AE20="",F_Inputs!AE20,InpOverride!AE20)</f>
        <v>0</v>
      </c>
      <c r="AF20" s="322">
        <f>IF(InpOverride!AF20="",F_Inputs!AF20,InpOverride!AF20)</f>
        <v>0</v>
      </c>
      <c r="AG20" s="322">
        <f>IF(InpOverride!AG20="",F_Inputs!AG20,InpOverride!AG20)</f>
        <v>0</v>
      </c>
      <c r="AH20" s="322">
        <f>IF(InpOverride!AH20="",F_Inputs!AH20,InpOverride!AH20)</f>
        <v>0</v>
      </c>
      <c r="AI20" s="301"/>
    </row>
    <row r="21" spans="1:35">
      <c r="A21" s="83" t="str">
        <f>F_Inputs!A21</f>
        <v>NES</v>
      </c>
      <c r="B21" s="83" t="s">
        <v>79</v>
      </c>
      <c r="C21" s="83" t="s">
        <v>80</v>
      </c>
      <c r="D21" s="83" t="s">
        <v>59</v>
      </c>
      <c r="E21" s="83" t="s">
        <v>40</v>
      </c>
      <c r="F21" s="301"/>
      <c r="G21" s="301"/>
      <c r="H21" s="301"/>
      <c r="I21" s="322">
        <f>IF(InpOverride!I21="",F_Inputs!I21,InpOverride!I21)</f>
        <v>0</v>
      </c>
      <c r="J21" s="322">
        <f>IF(InpOverride!J21="",F_Inputs!J21,InpOverride!J21)</f>
        <v>0</v>
      </c>
      <c r="K21" s="322">
        <f>IF(InpOverride!K21="",F_Inputs!K21,InpOverride!K21)</f>
        <v>0</v>
      </c>
      <c r="L21" s="322">
        <f>IF(InpOverride!L21="",F_Inputs!L21,InpOverride!L21)</f>
        <v>0</v>
      </c>
      <c r="M21" s="322">
        <f>IF(InpOverride!M21="",F_Inputs!M21,InpOverride!M21)</f>
        <v>0</v>
      </c>
      <c r="N21" s="322">
        <f>IF(InpOverride!N21="",F_Inputs!N21,InpOverride!N21)</f>
        <v>0</v>
      </c>
      <c r="O21" s="322">
        <f>IF(InpOverride!O21="",F_Inputs!O21,InpOverride!O21)</f>
        <v>0</v>
      </c>
      <c r="P21" s="322">
        <f>IF(InpOverride!P21="",F_Inputs!P21,InpOverride!P21)</f>
        <v>0</v>
      </c>
      <c r="Q21" s="322">
        <f>IF(InpOverride!Q21="",F_Inputs!Q21,InpOverride!Q21)</f>
        <v>0</v>
      </c>
      <c r="R21" s="322">
        <f>IF(InpOverride!R21="",F_Inputs!R21,InpOverride!R21)</f>
        <v>0</v>
      </c>
      <c r="S21" s="322">
        <f>IF(InpOverride!S21="",F_Inputs!S21,InpOverride!S21)</f>
        <v>0</v>
      </c>
      <c r="T21" s="322">
        <f>IF(InpOverride!T21="",F_Inputs!T21,InpOverride!T21)</f>
        <v>0</v>
      </c>
      <c r="U21" s="322">
        <f>IF(InpOverride!U21="",F_Inputs!U21,InpOverride!U21)</f>
        <v>0</v>
      </c>
      <c r="V21" s="322">
        <f>IF(InpOverride!V21="",F_Inputs!V21,InpOverride!V21)</f>
        <v>0</v>
      </c>
      <c r="W21" s="322">
        <f>IF(InpOverride!W21="",F_Inputs!W21,InpOverride!W21)</f>
        <v>0</v>
      </c>
      <c r="X21" s="322">
        <f>IF(InpOverride!X21="",F_Inputs!X21,InpOverride!X21)</f>
        <v>0</v>
      </c>
      <c r="Y21" s="322">
        <f>IF(InpOverride!Y21="",F_Inputs!Y21,InpOverride!Y21)</f>
        <v>0</v>
      </c>
      <c r="Z21" s="322">
        <f>IF(InpOverride!Z21="",F_Inputs!Z21,InpOverride!Z21)</f>
        <v>0</v>
      </c>
      <c r="AA21" s="322">
        <f>IF(InpOverride!AA21="",F_Inputs!AA21,InpOverride!AA21)</f>
        <v>0</v>
      </c>
      <c r="AB21" s="322">
        <f>IF(InpOverride!AB21="",F_Inputs!AB21,InpOverride!AB21)</f>
        <v>0</v>
      </c>
      <c r="AC21" s="322">
        <f>IF(InpOverride!AC21="",F_Inputs!AC21,InpOverride!AC21)</f>
        <v>0</v>
      </c>
      <c r="AD21" s="322">
        <f>IF(InpOverride!AD21="",F_Inputs!AD21,InpOverride!AD21)</f>
        <v>0</v>
      </c>
      <c r="AE21" s="322">
        <f>IF(InpOverride!AE21="",F_Inputs!AE21,InpOverride!AE21)</f>
        <v>0</v>
      </c>
      <c r="AF21" s="322">
        <f>IF(InpOverride!AF21="",F_Inputs!AF21,InpOverride!AF21)</f>
        <v>0</v>
      </c>
      <c r="AG21" s="322">
        <f>IF(InpOverride!AG21="",F_Inputs!AG21,InpOverride!AG21)</f>
        <v>0</v>
      </c>
      <c r="AH21" s="322">
        <f>IF(InpOverride!AH21="",F_Inputs!AH21,InpOverride!AH21)</f>
        <v>0</v>
      </c>
      <c r="AI21" s="301"/>
    </row>
    <row r="22" spans="1:35">
      <c r="A22" s="83" t="str">
        <f>F_Inputs!A22</f>
        <v>NES</v>
      </c>
      <c r="B22" s="83" t="s">
        <v>81</v>
      </c>
      <c r="C22" s="83" t="s">
        <v>82</v>
      </c>
      <c r="D22" s="83" t="s">
        <v>59</v>
      </c>
      <c r="E22" s="83" t="s">
        <v>40</v>
      </c>
      <c r="F22" s="301"/>
      <c r="G22" s="301"/>
      <c r="H22" s="301"/>
      <c r="I22" s="322">
        <f>IF(InpOverride!I22="",F_Inputs!I22,InpOverride!I22)</f>
        <v>0</v>
      </c>
      <c r="J22" s="322">
        <f>IF(InpOverride!J22="",F_Inputs!J22,InpOverride!J22)</f>
        <v>0</v>
      </c>
      <c r="K22" s="322">
        <f>IF(InpOverride!K22="",F_Inputs!K22,InpOverride!K22)</f>
        <v>0</v>
      </c>
      <c r="L22" s="322">
        <f>IF(InpOverride!L22="",F_Inputs!L22,InpOverride!L22)</f>
        <v>0</v>
      </c>
      <c r="M22" s="322">
        <f>IF(InpOverride!M22="",F_Inputs!M22,InpOverride!M22)</f>
        <v>0</v>
      </c>
      <c r="N22" s="322">
        <f>IF(InpOverride!N22="",F_Inputs!N22,InpOverride!N22)</f>
        <v>0</v>
      </c>
      <c r="O22" s="322">
        <f>IF(InpOverride!O22="",F_Inputs!O22,InpOverride!O22)</f>
        <v>0</v>
      </c>
      <c r="P22" s="322">
        <f>IF(InpOverride!P22="",F_Inputs!P22,InpOverride!P22)</f>
        <v>0</v>
      </c>
      <c r="Q22" s="322">
        <f>IF(InpOverride!Q22="",F_Inputs!Q22,InpOverride!Q22)</f>
        <v>0</v>
      </c>
      <c r="R22" s="322">
        <f>IF(InpOverride!R22="",F_Inputs!R22,InpOverride!R22)</f>
        <v>0</v>
      </c>
      <c r="S22" s="322">
        <f>IF(InpOverride!S22="",F_Inputs!S22,InpOverride!S22)</f>
        <v>0</v>
      </c>
      <c r="T22" s="322">
        <f>IF(InpOverride!T22="",F_Inputs!T22,InpOverride!T22)</f>
        <v>0</v>
      </c>
      <c r="U22" s="322">
        <f>IF(InpOverride!U22="",F_Inputs!U22,InpOverride!U22)</f>
        <v>0</v>
      </c>
      <c r="V22" s="322">
        <f>IF(InpOverride!V22="",F_Inputs!V22,InpOverride!V22)</f>
        <v>0</v>
      </c>
      <c r="W22" s="322">
        <f>IF(InpOverride!W22="",F_Inputs!W22,InpOverride!W22)</f>
        <v>0</v>
      </c>
      <c r="X22" s="322">
        <f>IF(InpOverride!X22="",F_Inputs!X22,InpOverride!X22)</f>
        <v>0</v>
      </c>
      <c r="Y22" s="322">
        <f>IF(InpOverride!Y22="",F_Inputs!Y22,InpOverride!Y22)</f>
        <v>0</v>
      </c>
      <c r="Z22" s="322">
        <f>IF(InpOverride!Z22="",F_Inputs!Z22,InpOverride!Z22)</f>
        <v>0</v>
      </c>
      <c r="AA22" s="322">
        <f>IF(InpOverride!AA22="",F_Inputs!AA22,InpOverride!AA22)</f>
        <v>0</v>
      </c>
      <c r="AB22" s="322">
        <f>IF(InpOverride!AB22="",F_Inputs!AB22,InpOverride!AB22)</f>
        <v>0</v>
      </c>
      <c r="AC22" s="322">
        <f>IF(InpOverride!AC22="",F_Inputs!AC22,InpOverride!AC22)</f>
        <v>0</v>
      </c>
      <c r="AD22" s="322">
        <f>IF(InpOverride!AD22="",F_Inputs!AD22,InpOverride!AD22)</f>
        <v>0</v>
      </c>
      <c r="AE22" s="322">
        <f>IF(InpOverride!AE22="",F_Inputs!AE22,InpOverride!AE22)</f>
        <v>0</v>
      </c>
      <c r="AF22" s="322">
        <f>IF(InpOverride!AF22="",F_Inputs!AF22,InpOverride!AF22)</f>
        <v>0</v>
      </c>
      <c r="AG22" s="322">
        <f>IF(InpOverride!AG22="",F_Inputs!AG22,InpOverride!AG22)</f>
        <v>0</v>
      </c>
      <c r="AH22" s="322">
        <f>IF(InpOverride!AH22="",F_Inputs!AH22,InpOverride!AH22)</f>
        <v>0</v>
      </c>
      <c r="AI22" s="301"/>
    </row>
    <row r="23" spans="1:35">
      <c r="A23" s="83" t="str">
        <f>F_Inputs!A23</f>
        <v>NES</v>
      </c>
      <c r="B23" s="83" t="s">
        <v>83</v>
      </c>
      <c r="C23" s="83" t="s">
        <v>84</v>
      </c>
      <c r="D23" s="83" t="s">
        <v>66</v>
      </c>
      <c r="E23" s="8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f>IF(InpOverride!AI23="",F_Inputs!AI23,InpOverride!AI23)</f>
        <v>2016</v>
      </c>
    </row>
    <row r="24" spans="1:35">
      <c r="A24" s="83" t="str">
        <f>F_Inputs!A24</f>
        <v>NES</v>
      </c>
      <c r="B24" s="83" t="s">
        <v>85</v>
      </c>
      <c r="C24" s="83" t="s">
        <v>86</v>
      </c>
      <c r="D24" s="83" t="s">
        <v>66</v>
      </c>
      <c r="E24" s="83"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f>IF(InpOverride!AI24="",F_Inputs!AI24,InpOverride!AI24)</f>
        <v>2020</v>
      </c>
    </row>
    <row r="25" spans="1:35">
      <c r="A25" s="83" t="str">
        <f>F_Inputs!A25</f>
        <v>NES</v>
      </c>
      <c r="B25" s="83" t="s">
        <v>87</v>
      </c>
      <c r="C25" s="83" t="s">
        <v>88</v>
      </c>
      <c r="D25" s="83" t="s">
        <v>49</v>
      </c>
      <c r="E25" s="83" t="s">
        <v>40</v>
      </c>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323">
        <f>IF(InpOverride!AI25="",F_Inputs!AI25,InpOverride!AI25)</f>
        <v>0</v>
      </c>
    </row>
    <row r="26" spans="1:35">
      <c r="A26" s="83" t="str">
        <f>F_Inputs!A26</f>
        <v>NES</v>
      </c>
      <c r="B26" s="83" t="s">
        <v>89</v>
      </c>
      <c r="C26" s="83" t="s">
        <v>90</v>
      </c>
      <c r="D26" s="83" t="s">
        <v>39</v>
      </c>
      <c r="E26" s="83"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t="b">
        <f>IF(InpOverride!AI26="",F_Inputs!AI26,InpOverride!AI26)</f>
        <v>1</v>
      </c>
    </row>
    <row r="27" spans="1:35">
      <c r="A27" s="83" t="str">
        <f>F_Inputs!A27</f>
        <v>NES</v>
      </c>
      <c r="B27" s="83" t="s">
        <v>91</v>
      </c>
      <c r="C27" s="83" t="s">
        <v>92</v>
      </c>
      <c r="D27" s="83" t="s">
        <v>43</v>
      </c>
      <c r="E27" s="83"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f>IF(InpOverride!AI27="",F_Inputs!AI27,InpOverride!AI27)</f>
        <v>0</v>
      </c>
    </row>
    <row r="28" spans="1:35">
      <c r="A28" s="83" t="str">
        <f>F_Inputs!A28</f>
        <v>NES</v>
      </c>
      <c r="B28" s="83" t="s">
        <v>93</v>
      </c>
      <c r="C28" s="83" t="s">
        <v>94</v>
      </c>
      <c r="D28" s="83" t="s">
        <v>43</v>
      </c>
      <c r="E28" s="83"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f>IF(InpOverride!AI28="",F_Inputs!AI28,InpOverride!AI28)</f>
        <v>1</v>
      </c>
    </row>
    <row r="29" spans="1:35">
      <c r="A29" s="83" t="str">
        <f>F_Inputs!A29</f>
        <v>NES</v>
      </c>
      <c r="B29" s="83" t="s">
        <v>95</v>
      </c>
      <c r="C29" s="83" t="s">
        <v>96</v>
      </c>
      <c r="D29" s="83" t="s">
        <v>59</v>
      </c>
      <c r="E29" s="83" t="s">
        <v>40</v>
      </c>
      <c r="F29" s="301"/>
      <c r="G29" s="301"/>
      <c r="H29" s="301"/>
      <c r="I29" s="322">
        <f>IF(InpOverride!I29="",F_Inputs!I29,InpOverride!I29)</f>
        <v>0</v>
      </c>
      <c r="J29" s="322">
        <f>IF(InpOverride!J29="",F_Inputs!J29,InpOverride!J29)</f>
        <v>0</v>
      </c>
      <c r="K29" s="322">
        <f>IF(InpOverride!K29="",F_Inputs!K29,InpOverride!K29)</f>
        <v>0</v>
      </c>
      <c r="L29" s="322">
        <f>IF(InpOverride!L29="",F_Inputs!L29,InpOverride!L29)</f>
        <v>0</v>
      </c>
      <c r="M29" s="322">
        <f>IF(InpOverride!M29="",F_Inputs!M29,InpOverride!M29)</f>
        <v>0</v>
      </c>
      <c r="N29" s="322">
        <f>IF(InpOverride!N29="",F_Inputs!N29,InpOverride!N29)</f>
        <v>0</v>
      </c>
      <c r="O29" s="322">
        <f>IF(InpOverride!O29="",F_Inputs!O29,InpOverride!O29)</f>
        <v>0</v>
      </c>
      <c r="P29" s="322">
        <f>IF(InpOverride!P29="",F_Inputs!P29,InpOverride!P29)</f>
        <v>0</v>
      </c>
      <c r="Q29" s="322">
        <f>IF(InpOverride!Q29="",F_Inputs!Q29,InpOverride!Q29)</f>
        <v>0</v>
      </c>
      <c r="R29" s="322">
        <f>IF(InpOverride!R29="",F_Inputs!R29,InpOverride!R29)</f>
        <v>0</v>
      </c>
      <c r="S29" s="322">
        <f>IF(InpOverride!S29="",F_Inputs!S29,InpOverride!S29)</f>
        <v>0</v>
      </c>
      <c r="T29" s="322">
        <f>IF(InpOverride!T29="",F_Inputs!T29,InpOverride!T29)</f>
        <v>0</v>
      </c>
      <c r="U29" s="322">
        <f>IF(InpOverride!U29="",F_Inputs!U29,InpOverride!U29)</f>
        <v>0</v>
      </c>
      <c r="V29" s="322">
        <f>IF(InpOverride!V29="",F_Inputs!V29,InpOverride!V29)</f>
        <v>0</v>
      </c>
      <c r="W29" s="322">
        <f>IF(InpOverride!W29="",F_Inputs!W29,InpOverride!W29)</f>
        <v>0</v>
      </c>
      <c r="X29" s="322">
        <f>IF(InpOverride!X29="",F_Inputs!X29,InpOverride!X29)</f>
        <v>0</v>
      </c>
      <c r="Y29" s="322">
        <f>IF(InpOverride!Y29="",F_Inputs!Y29,InpOverride!Y29)</f>
        <v>0</v>
      </c>
      <c r="Z29" s="322">
        <f>IF(InpOverride!Z29="",F_Inputs!Z29,InpOverride!Z29)</f>
        <v>0</v>
      </c>
      <c r="AA29" s="322">
        <f>IF(InpOverride!AA29="",F_Inputs!AA29,InpOverride!AA29)</f>
        <v>0</v>
      </c>
      <c r="AB29" s="322">
        <f>IF(InpOverride!AB29="",F_Inputs!AB29,InpOverride!AB29)</f>
        <v>0</v>
      </c>
      <c r="AC29" s="322">
        <f>IF(InpOverride!AC29="",F_Inputs!AC29,InpOverride!AC29)</f>
        <v>0</v>
      </c>
      <c r="AD29" s="322">
        <f>IF(InpOverride!AD29="",F_Inputs!AD29,InpOverride!AD29)</f>
        <v>0</v>
      </c>
      <c r="AE29" s="322">
        <f>IF(InpOverride!AE29="",F_Inputs!AE29,InpOverride!AE29)</f>
        <v>0</v>
      </c>
      <c r="AF29" s="322">
        <f>IF(InpOverride!AF29="",F_Inputs!AF29,InpOverride!AF29)</f>
        <v>0</v>
      </c>
      <c r="AG29" s="322">
        <f>IF(InpOverride!AG29="",F_Inputs!AG29,InpOverride!AG29)</f>
        <v>0</v>
      </c>
      <c r="AH29" s="322">
        <f>IF(InpOverride!AH29="",F_Inputs!AH29,InpOverride!AH29)</f>
        <v>0</v>
      </c>
      <c r="AI29" s="301"/>
    </row>
    <row r="30" spans="1:35">
      <c r="A30" s="83" t="str">
        <f>F_Inputs!A30</f>
        <v>NES</v>
      </c>
      <c r="B30" s="83" t="s">
        <v>97</v>
      </c>
      <c r="C30" s="83" t="s">
        <v>98</v>
      </c>
      <c r="D30" s="83" t="s">
        <v>59</v>
      </c>
      <c r="E30" s="83" t="s">
        <v>40</v>
      </c>
      <c r="F30" s="301"/>
      <c r="G30" s="301"/>
      <c r="H30" s="301"/>
      <c r="I30" s="322">
        <f>IF(InpOverride!I30="",F_Inputs!I30,InpOverride!I30)</f>
        <v>0</v>
      </c>
      <c r="J30" s="322">
        <f>IF(InpOverride!J30="",F_Inputs!J30,InpOverride!J30)</f>
        <v>0</v>
      </c>
      <c r="K30" s="322">
        <f>IF(InpOverride!K30="",F_Inputs!K30,InpOverride!K30)</f>
        <v>0</v>
      </c>
      <c r="L30" s="322">
        <f>IF(InpOverride!L30="",F_Inputs!L30,InpOverride!L30)</f>
        <v>0</v>
      </c>
      <c r="M30" s="322">
        <f>IF(InpOverride!M30="",F_Inputs!M30,InpOverride!M30)</f>
        <v>0</v>
      </c>
      <c r="N30" s="322">
        <f>IF(InpOverride!N30="",F_Inputs!N30,InpOverride!N30)</f>
        <v>0</v>
      </c>
      <c r="O30" s="322">
        <f>IF(InpOverride!O30="",F_Inputs!O30,InpOverride!O30)</f>
        <v>0</v>
      </c>
      <c r="P30" s="322">
        <f>IF(InpOverride!P30="",F_Inputs!P30,InpOverride!P30)</f>
        <v>0</v>
      </c>
      <c r="Q30" s="322">
        <f>IF(InpOverride!Q30="",F_Inputs!Q30,InpOverride!Q30)</f>
        <v>0</v>
      </c>
      <c r="R30" s="322">
        <f>IF(InpOverride!R30="",F_Inputs!R30,InpOverride!R30)</f>
        <v>0</v>
      </c>
      <c r="S30" s="322">
        <f>IF(InpOverride!S30="",F_Inputs!S30,InpOverride!S30)</f>
        <v>0</v>
      </c>
      <c r="T30" s="322">
        <f>IF(InpOverride!T30="",F_Inputs!T30,InpOverride!T30)</f>
        <v>0</v>
      </c>
      <c r="U30" s="322">
        <f>IF(InpOverride!U30="",F_Inputs!U30,InpOverride!U30)</f>
        <v>0</v>
      </c>
      <c r="V30" s="322">
        <f>IF(InpOverride!V30="",F_Inputs!V30,InpOverride!V30)</f>
        <v>0</v>
      </c>
      <c r="W30" s="322">
        <f>IF(InpOverride!W30="",F_Inputs!W30,InpOverride!W30)</f>
        <v>0</v>
      </c>
      <c r="X30" s="322">
        <f>IF(InpOverride!X30="",F_Inputs!X30,InpOverride!X30)</f>
        <v>0</v>
      </c>
      <c r="Y30" s="322">
        <f>IF(InpOverride!Y30="",F_Inputs!Y30,InpOverride!Y30)</f>
        <v>0</v>
      </c>
      <c r="Z30" s="322">
        <f>IF(InpOverride!Z30="",F_Inputs!Z30,InpOverride!Z30)</f>
        <v>0</v>
      </c>
      <c r="AA30" s="322">
        <f>IF(InpOverride!AA30="",F_Inputs!AA30,InpOverride!AA30)</f>
        <v>0</v>
      </c>
      <c r="AB30" s="322">
        <f>IF(InpOverride!AB30="",F_Inputs!AB30,InpOverride!AB30)</f>
        <v>0</v>
      </c>
      <c r="AC30" s="322">
        <f>IF(InpOverride!AC30="",F_Inputs!AC30,InpOverride!AC30)</f>
        <v>0</v>
      </c>
      <c r="AD30" s="322">
        <f>IF(InpOverride!AD30="",F_Inputs!AD30,InpOverride!AD30)</f>
        <v>0</v>
      </c>
      <c r="AE30" s="322">
        <f>IF(InpOverride!AE30="",F_Inputs!AE30,InpOverride!AE30)</f>
        <v>0</v>
      </c>
      <c r="AF30" s="322">
        <f>IF(InpOverride!AF30="",F_Inputs!AF30,InpOverride!AF30)</f>
        <v>0</v>
      </c>
      <c r="AG30" s="322">
        <f>IF(InpOverride!AG30="",F_Inputs!AG30,InpOverride!AG30)</f>
        <v>0</v>
      </c>
      <c r="AH30" s="322">
        <f>IF(InpOverride!AH30="",F_Inputs!AH30,InpOverride!AH30)</f>
        <v>0</v>
      </c>
      <c r="AI30" s="301"/>
    </row>
    <row r="31" spans="1:35">
      <c r="A31" s="83" t="str">
        <f>F_Inputs!A31</f>
        <v>NES</v>
      </c>
      <c r="B31" s="83" t="s">
        <v>99</v>
      </c>
      <c r="C31" s="83" t="s">
        <v>100</v>
      </c>
      <c r="D31" s="83" t="s">
        <v>59</v>
      </c>
      <c r="E31" s="83" t="s">
        <v>40</v>
      </c>
      <c r="F31" s="301"/>
      <c r="G31" s="301"/>
      <c r="H31" s="301"/>
      <c r="I31" s="322">
        <f>IF(InpOverride!I31="",F_Inputs!I31,InpOverride!I31)</f>
        <v>0</v>
      </c>
      <c r="J31" s="322">
        <f>IF(InpOverride!J31="",F_Inputs!J31,InpOverride!J31)</f>
        <v>0</v>
      </c>
      <c r="K31" s="322">
        <f>IF(InpOverride!K31="",F_Inputs!K31,InpOverride!K31)</f>
        <v>0</v>
      </c>
      <c r="L31" s="322">
        <f>IF(InpOverride!L31="",F_Inputs!L31,InpOverride!L31)</f>
        <v>0</v>
      </c>
      <c r="M31" s="322">
        <f>IF(InpOverride!M31="",F_Inputs!M31,InpOverride!M31)</f>
        <v>0</v>
      </c>
      <c r="N31" s="322">
        <f>IF(InpOverride!N31="",F_Inputs!N31,InpOverride!N31)</f>
        <v>0</v>
      </c>
      <c r="O31" s="322">
        <f>IF(InpOverride!O31="",F_Inputs!O31,InpOverride!O31)</f>
        <v>0</v>
      </c>
      <c r="P31" s="322">
        <f>IF(InpOverride!P31="",F_Inputs!P31,InpOverride!P31)</f>
        <v>0</v>
      </c>
      <c r="Q31" s="322">
        <f>IF(InpOverride!Q31="",F_Inputs!Q31,InpOverride!Q31)</f>
        <v>0</v>
      </c>
      <c r="R31" s="322">
        <f>IF(InpOverride!R31="",F_Inputs!R31,InpOverride!R31)</f>
        <v>0</v>
      </c>
      <c r="S31" s="322">
        <f>IF(InpOverride!S31="",F_Inputs!S31,InpOverride!S31)</f>
        <v>0</v>
      </c>
      <c r="T31" s="322">
        <f>IF(InpOverride!T31="",F_Inputs!T31,InpOverride!T31)</f>
        <v>0</v>
      </c>
      <c r="U31" s="322">
        <f>IF(InpOverride!U31="",F_Inputs!U31,InpOverride!U31)</f>
        <v>0</v>
      </c>
      <c r="V31" s="322">
        <f>IF(InpOverride!V31="",F_Inputs!V31,InpOverride!V31)</f>
        <v>0</v>
      </c>
      <c r="W31" s="322">
        <f>IF(InpOverride!W31="",F_Inputs!W31,InpOverride!W31)</f>
        <v>0</v>
      </c>
      <c r="X31" s="322">
        <f>IF(InpOverride!X31="",F_Inputs!X31,InpOverride!X31)</f>
        <v>0</v>
      </c>
      <c r="Y31" s="322">
        <f>IF(InpOverride!Y31="",F_Inputs!Y31,InpOverride!Y31)</f>
        <v>0</v>
      </c>
      <c r="Z31" s="322">
        <f>IF(InpOverride!Z31="",F_Inputs!Z31,InpOverride!Z31)</f>
        <v>0</v>
      </c>
      <c r="AA31" s="322">
        <f>IF(InpOverride!AA31="",F_Inputs!AA31,InpOverride!AA31)</f>
        <v>0</v>
      </c>
      <c r="AB31" s="322">
        <f>IF(InpOverride!AB31="",F_Inputs!AB31,InpOverride!AB31)</f>
        <v>0</v>
      </c>
      <c r="AC31" s="322">
        <f>IF(InpOverride!AC31="",F_Inputs!AC31,InpOverride!AC31)</f>
        <v>0</v>
      </c>
      <c r="AD31" s="322">
        <f>IF(InpOverride!AD31="",F_Inputs!AD31,InpOverride!AD31)</f>
        <v>0</v>
      </c>
      <c r="AE31" s="322">
        <f>IF(InpOverride!AE31="",F_Inputs!AE31,InpOverride!AE31)</f>
        <v>0</v>
      </c>
      <c r="AF31" s="322">
        <f>IF(InpOverride!AF31="",F_Inputs!AF31,InpOverride!AF31)</f>
        <v>0</v>
      </c>
      <c r="AG31" s="322">
        <f>IF(InpOverride!AG31="",F_Inputs!AG31,InpOverride!AG31)</f>
        <v>0</v>
      </c>
      <c r="AH31" s="322">
        <f>IF(InpOverride!AH31="",F_Inputs!AH31,InpOverride!AH31)</f>
        <v>0</v>
      </c>
      <c r="AI31" s="301"/>
    </row>
    <row r="32" spans="1:35">
      <c r="A32" s="83" t="str">
        <f>F_Inputs!A32</f>
        <v>NES</v>
      </c>
      <c r="B32" s="83" t="s">
        <v>101</v>
      </c>
      <c r="C32" s="83" t="s">
        <v>102</v>
      </c>
      <c r="D32" s="83" t="s">
        <v>66</v>
      </c>
      <c r="E32" s="83"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f>IF(InpOverride!AI32="",F_Inputs!AI32,InpOverride!AI32)</f>
        <v>2016</v>
      </c>
    </row>
    <row r="33" spans="1:35">
      <c r="A33" s="83" t="str">
        <f>F_Inputs!A33</f>
        <v>NES</v>
      </c>
      <c r="B33" s="83" t="s">
        <v>103</v>
      </c>
      <c r="C33" s="83" t="s">
        <v>104</v>
      </c>
      <c r="D33" s="83" t="s">
        <v>66</v>
      </c>
      <c r="E33" s="8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f>IF(InpOverride!AI33="",F_Inputs!AI33,InpOverride!AI33)</f>
        <v>2020</v>
      </c>
    </row>
    <row r="34" spans="1:35">
      <c r="A34" s="83" t="str">
        <f>F_Inputs!A34</f>
        <v>NES</v>
      </c>
      <c r="B34" s="83" t="s">
        <v>105</v>
      </c>
      <c r="C34" s="83" t="s">
        <v>106</v>
      </c>
      <c r="D34" s="83" t="s">
        <v>59</v>
      </c>
      <c r="E34" s="83" t="s">
        <v>40</v>
      </c>
      <c r="F34" s="301"/>
      <c r="G34" s="301"/>
      <c r="H34" s="301"/>
      <c r="I34" s="301"/>
      <c r="J34" s="301"/>
      <c r="K34" s="301"/>
      <c r="L34" s="301"/>
      <c r="M34" s="322">
        <f>IF(InpOverride!M34="",F_Inputs!M34,InpOverride!M34)</f>
        <v>0</v>
      </c>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s="83" t="str">
        <f>F_Inputs!A35</f>
        <v>NES</v>
      </c>
      <c r="B35" s="83" t="s">
        <v>107</v>
      </c>
      <c r="C35" s="83" t="s">
        <v>108</v>
      </c>
      <c r="D35" s="83" t="s">
        <v>59</v>
      </c>
      <c r="E35" s="83" t="s">
        <v>40</v>
      </c>
      <c r="F35" s="301"/>
      <c r="G35" s="301"/>
      <c r="H35" s="301"/>
      <c r="I35" s="301"/>
      <c r="J35" s="301"/>
      <c r="K35" s="301"/>
      <c r="L35" s="301"/>
      <c r="M35" s="322">
        <f>IF(InpOverride!M35="",F_Inputs!M35,InpOverride!M35)</f>
        <v>0</v>
      </c>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s="83" t="str">
        <f>F_Inputs!A36</f>
        <v>NES</v>
      </c>
      <c r="B36" s="83" t="s">
        <v>109</v>
      </c>
      <c r="C36" s="83" t="s">
        <v>110</v>
      </c>
      <c r="D36" s="83" t="s">
        <v>59</v>
      </c>
      <c r="E36" s="83" t="s">
        <v>40</v>
      </c>
      <c r="F36" s="301"/>
      <c r="G36" s="301"/>
      <c r="H36" s="301"/>
      <c r="I36" s="301"/>
      <c r="J36" s="301"/>
      <c r="K36" s="301"/>
      <c r="L36" s="301"/>
      <c r="M36" s="322">
        <f>IF(InpOverride!M36="",F_Inputs!M36,InpOverride!M36)</f>
        <v>0</v>
      </c>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s="83" t="str">
        <f>F_Inputs!A37</f>
        <v>NES</v>
      </c>
      <c r="B37" s="83" t="s">
        <v>111</v>
      </c>
      <c r="C37" s="83" t="s">
        <v>112</v>
      </c>
      <c r="D37" s="83" t="s">
        <v>46</v>
      </c>
      <c r="E37" s="83" t="s">
        <v>40</v>
      </c>
      <c r="F37" s="299"/>
      <c r="G37" s="299"/>
      <c r="H37" s="299"/>
      <c r="I37" s="320">
        <f>IF(InpOverride!I37="",F_Inputs!I37,InpOverride!I37)</f>
        <v>5</v>
      </c>
      <c r="J37" s="320">
        <f>IF(InpOverride!J37="",F_Inputs!J37,InpOverride!J37)</f>
        <v>4</v>
      </c>
      <c r="K37" s="320">
        <f>IF(InpOverride!K37="",F_Inputs!K37,InpOverride!K37)</f>
        <v>3</v>
      </c>
      <c r="L37" s="320">
        <f>IF(InpOverride!L37="",F_Inputs!L37,InpOverride!L37)</f>
        <v>2</v>
      </c>
      <c r="M37" s="320">
        <f>IF(InpOverride!M37="",F_Inputs!M37,InpOverride!M37)</f>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s="83" t="str">
        <f>F_Inputs!A38</f>
        <v>NES</v>
      </c>
      <c r="B38" s="83" t="s">
        <v>113</v>
      </c>
      <c r="C38" s="83" t="s">
        <v>114</v>
      </c>
      <c r="D38" s="83" t="s">
        <v>49</v>
      </c>
      <c r="E38" s="83" t="s">
        <v>40</v>
      </c>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323">
        <f>IF(InpOverride!AI38="",F_Inputs!AI38,InpOverride!AI38)</f>
        <v>0</v>
      </c>
    </row>
    <row r="39" spans="1:35">
      <c r="A39" s="83" t="str">
        <f>F_Inputs!A39</f>
        <v>NES</v>
      </c>
      <c r="B39" s="83" t="s">
        <v>115</v>
      </c>
      <c r="C39" s="83" t="s">
        <v>116</v>
      </c>
      <c r="D39" s="83" t="s">
        <v>39</v>
      </c>
      <c r="E39" s="83"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t="b">
        <f>IF(InpOverride!AI39="",F_Inputs!AI39,InpOverride!AI39)</f>
        <v>1</v>
      </c>
    </row>
    <row r="40" spans="1:35">
      <c r="A40" s="83" t="str">
        <f>F_Inputs!A40</f>
        <v>NES</v>
      </c>
      <c r="B40" s="83" t="s">
        <v>117</v>
      </c>
      <c r="C40" s="83" t="s">
        <v>118</v>
      </c>
      <c r="D40" s="83" t="s">
        <v>59</v>
      </c>
      <c r="E40" s="83" t="s">
        <v>40</v>
      </c>
      <c r="F40" s="301"/>
      <c r="G40" s="301"/>
      <c r="H40" s="301"/>
      <c r="I40" s="322">
        <f>IF(InpOverride!I40="",F_Inputs!I40,InpOverride!I40)</f>
        <v>0</v>
      </c>
      <c r="J40" s="322">
        <f>IF(InpOverride!J40="",F_Inputs!J40,InpOverride!J40)</f>
        <v>0</v>
      </c>
      <c r="K40" s="322">
        <f>IF(InpOverride!K40="",F_Inputs!K40,InpOverride!K40)</f>
        <v>0</v>
      </c>
      <c r="L40" s="322">
        <f>IF(InpOverride!L40="",F_Inputs!L40,InpOverride!L40)</f>
        <v>0</v>
      </c>
      <c r="M40" s="322">
        <f>IF(InpOverride!M40="",F_Inputs!M40,InpOverride!M40)</f>
        <v>0</v>
      </c>
      <c r="N40" s="301"/>
      <c r="O40" s="301"/>
      <c r="P40" s="301"/>
      <c r="Q40" s="301"/>
      <c r="R40" s="301"/>
      <c r="S40" s="301"/>
      <c r="T40" s="301"/>
      <c r="U40" s="301"/>
      <c r="V40" s="301"/>
      <c r="W40" s="301"/>
      <c r="X40" s="301"/>
      <c r="Y40" s="301"/>
      <c r="Z40" s="301"/>
      <c r="AA40" s="301"/>
      <c r="AB40" s="301"/>
      <c r="AC40" s="301"/>
      <c r="AD40" s="301"/>
      <c r="AE40" s="301"/>
      <c r="AF40" s="301"/>
      <c r="AG40" s="301"/>
      <c r="AH40" s="301"/>
      <c r="AI40" s="322">
        <f>IF(InpOverride!AI40="",F_Inputs!AI40,InpOverride!AI40)</f>
        <v>0</v>
      </c>
    </row>
    <row r="41" spans="1:35">
      <c r="A41" s="83" t="str">
        <f>F_Inputs!A41</f>
        <v>NES</v>
      </c>
      <c r="B41" s="83" t="s">
        <v>119</v>
      </c>
      <c r="C41" s="83" t="s">
        <v>120</v>
      </c>
      <c r="D41" s="83" t="s">
        <v>43</v>
      </c>
      <c r="E41" s="83"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f>IF(InpOverride!AI41="",F_Inputs!AI41,InpOverride!AI41)</f>
        <v>0</v>
      </c>
    </row>
    <row r="42" spans="1:35">
      <c r="A42" s="83" t="str">
        <f>F_Inputs!A42</f>
        <v>NES</v>
      </c>
      <c r="B42" s="83" t="s">
        <v>121</v>
      </c>
      <c r="C42" s="83" t="s">
        <v>122</v>
      </c>
      <c r="D42" s="83" t="s">
        <v>43</v>
      </c>
      <c r="E42" s="83"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f>IF(InpOverride!AI42="",F_Inputs!AI42,InpOverride!AI42)</f>
        <v>1</v>
      </c>
    </row>
    <row r="43" spans="1:35">
      <c r="A43" s="83" t="str">
        <f>F_Inputs!A43</f>
        <v>NES</v>
      </c>
      <c r="B43" s="83" t="s">
        <v>123</v>
      </c>
      <c r="C43" s="83" t="s">
        <v>124</v>
      </c>
      <c r="D43" s="83" t="s">
        <v>49</v>
      </c>
      <c r="E43" s="83" t="s">
        <v>40</v>
      </c>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323">
        <f>IF(InpOverride!AI43="",F_Inputs!AI43,InpOverride!AI43)</f>
        <v>0</v>
      </c>
    </row>
    <row r="44" spans="1:35">
      <c r="A44" s="83" t="str">
        <f>F_Inputs!A44</f>
        <v>NES</v>
      </c>
      <c r="B44" s="83" t="s">
        <v>125</v>
      </c>
      <c r="C44" s="83" t="s">
        <v>126</v>
      </c>
      <c r="D44" s="83" t="s">
        <v>39</v>
      </c>
      <c r="E44" s="83"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t="b">
        <f>IF(InpOverride!AI44="",F_Inputs!AI44,InpOverride!AI44)</f>
        <v>1</v>
      </c>
    </row>
    <row r="45" spans="1:35">
      <c r="A45" s="83" t="str">
        <f>F_Inputs!A45</f>
        <v>NES</v>
      </c>
      <c r="B45" s="83" t="s">
        <v>127</v>
      </c>
      <c r="C45" s="83" t="s">
        <v>128</v>
      </c>
      <c r="D45" s="83" t="s">
        <v>59</v>
      </c>
      <c r="E45" s="83" t="s">
        <v>40</v>
      </c>
      <c r="F45" s="301"/>
      <c r="G45" s="301"/>
      <c r="H45" s="301"/>
      <c r="I45" s="322">
        <f>IF(InpOverride!I45="",F_Inputs!I45,InpOverride!I45)</f>
        <v>0</v>
      </c>
      <c r="J45" s="322">
        <f>IF(InpOverride!J45="",F_Inputs!J45,InpOverride!J45)</f>
        <v>0</v>
      </c>
      <c r="K45" s="322">
        <f>IF(InpOverride!K45="",F_Inputs!K45,InpOverride!K45)</f>
        <v>0</v>
      </c>
      <c r="L45" s="322">
        <f>IF(InpOverride!L45="",F_Inputs!L45,InpOverride!L45)</f>
        <v>0</v>
      </c>
      <c r="M45" s="322">
        <f>IF(InpOverride!M45="",F_Inputs!M45,InpOverride!M45)</f>
        <v>0</v>
      </c>
      <c r="N45" s="301"/>
      <c r="O45" s="301"/>
      <c r="P45" s="301"/>
      <c r="Q45" s="301"/>
      <c r="R45" s="301"/>
      <c r="S45" s="301"/>
      <c r="T45" s="301"/>
      <c r="U45" s="301"/>
      <c r="V45" s="301"/>
      <c r="W45" s="301"/>
      <c r="X45" s="301"/>
      <c r="Y45" s="301"/>
      <c r="Z45" s="301"/>
      <c r="AA45" s="301"/>
      <c r="AB45" s="301"/>
      <c r="AC45" s="301"/>
      <c r="AD45" s="301"/>
      <c r="AE45" s="301"/>
      <c r="AF45" s="301"/>
      <c r="AG45" s="301"/>
      <c r="AH45" s="301"/>
      <c r="AI45" s="322">
        <f>IF(InpOverride!AI45="",F_Inputs!AI45,InpOverride!AI45)</f>
        <v>0</v>
      </c>
    </row>
    <row r="46" spans="1:35">
      <c r="A46" s="83" t="str">
        <f>F_Inputs!A46</f>
        <v>NES</v>
      </c>
      <c r="B46" s="83" t="s">
        <v>129</v>
      </c>
      <c r="C46" s="83" t="s">
        <v>130</v>
      </c>
      <c r="D46" s="83" t="s">
        <v>43</v>
      </c>
      <c r="E46" s="83"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f>IF(InpOverride!AI46="",F_Inputs!AI46,InpOverride!AI46)</f>
        <v>0</v>
      </c>
    </row>
    <row r="47" spans="1:35">
      <c r="A47" s="83" t="str">
        <f>F_Inputs!A47</f>
        <v>NES</v>
      </c>
      <c r="B47" s="83" t="s">
        <v>131</v>
      </c>
      <c r="C47" s="83" t="s">
        <v>132</v>
      </c>
      <c r="D47" s="83" t="s">
        <v>43</v>
      </c>
      <c r="E47" s="83"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f>IF(InpOverride!AI47="",F_Inputs!AI47,InpOverride!AI47)</f>
        <v>1</v>
      </c>
    </row>
    <row r="48" spans="1:35">
      <c r="A48" s="83" t="str">
        <f>F_Inputs!A48</f>
        <v>NES</v>
      </c>
      <c r="B48" s="83" t="s">
        <v>133</v>
      </c>
      <c r="C48" s="83" t="s">
        <v>134</v>
      </c>
      <c r="D48" s="83" t="s">
        <v>49</v>
      </c>
      <c r="E48" s="83" t="s">
        <v>40</v>
      </c>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323">
        <f>IF(InpOverride!AI48="",F_Inputs!AI48,InpOverride!AI48)</f>
        <v>0</v>
      </c>
    </row>
    <row r="49" spans="1:35">
      <c r="A49" s="83" t="str">
        <f>F_Inputs!A49</f>
        <v>NES</v>
      </c>
      <c r="B49" s="83" t="s">
        <v>135</v>
      </c>
      <c r="C49" s="83" t="s">
        <v>136</v>
      </c>
      <c r="D49" s="83" t="s">
        <v>39</v>
      </c>
      <c r="E49" s="83"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t="b">
        <f>IF(InpOverride!AI49="",F_Inputs!AI49,InpOverride!AI49)</f>
        <v>1</v>
      </c>
    </row>
    <row r="50" spans="1:35">
      <c r="A50" s="83" t="str">
        <f>F_Inputs!A50</f>
        <v>NES</v>
      </c>
      <c r="B50" s="83" t="s">
        <v>137</v>
      </c>
      <c r="C50" s="83" t="s">
        <v>138</v>
      </c>
      <c r="D50" s="83" t="s">
        <v>59</v>
      </c>
      <c r="E50" s="83" t="s">
        <v>40</v>
      </c>
      <c r="F50" s="301"/>
      <c r="G50" s="301"/>
      <c r="H50" s="301"/>
      <c r="I50" s="322">
        <f>IF(InpOverride!I50="",F_Inputs!I50,InpOverride!I50)</f>
        <v>0</v>
      </c>
      <c r="J50" s="322">
        <f>IF(InpOverride!J50="",F_Inputs!J50,InpOverride!J50)</f>
        <v>0</v>
      </c>
      <c r="K50" s="322">
        <f>IF(InpOverride!K50="",F_Inputs!K50,InpOverride!K50)</f>
        <v>0</v>
      </c>
      <c r="L50" s="322">
        <f>IF(InpOverride!L50="",F_Inputs!L50,InpOverride!L50)</f>
        <v>0</v>
      </c>
      <c r="M50" s="322">
        <f>IF(InpOverride!M50="",F_Inputs!M50,InpOverride!M50)</f>
        <v>0</v>
      </c>
      <c r="N50" s="301"/>
      <c r="O50" s="301"/>
      <c r="P50" s="301"/>
      <c r="Q50" s="301"/>
      <c r="R50" s="301"/>
      <c r="S50" s="301"/>
      <c r="T50" s="301"/>
      <c r="U50" s="301"/>
      <c r="V50" s="301"/>
      <c r="W50" s="301"/>
      <c r="X50" s="301"/>
      <c r="Y50" s="301"/>
      <c r="Z50" s="301"/>
      <c r="AA50" s="301"/>
      <c r="AB50" s="301"/>
      <c r="AC50" s="301"/>
      <c r="AD50" s="301"/>
      <c r="AE50" s="301"/>
      <c r="AF50" s="301"/>
      <c r="AG50" s="301"/>
      <c r="AH50" s="301"/>
      <c r="AI50" s="322">
        <f>IF(InpOverride!AI50="",F_Inputs!AI50,InpOverride!AI50)</f>
        <v>0</v>
      </c>
    </row>
    <row r="51" spans="1:35">
      <c r="A51" s="83" t="str">
        <f>F_Inputs!A51</f>
        <v>NES</v>
      </c>
      <c r="B51" s="83" t="s">
        <v>139</v>
      </c>
      <c r="C51" s="83" t="s">
        <v>140</v>
      </c>
      <c r="D51" s="83" t="s">
        <v>43</v>
      </c>
      <c r="E51" s="83"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f>IF(InpOverride!AI51="",F_Inputs!AI51,InpOverride!AI51)</f>
        <v>0</v>
      </c>
    </row>
    <row r="52" spans="1:35">
      <c r="A52" s="83" t="str">
        <f>F_Inputs!A52</f>
        <v>NES</v>
      </c>
      <c r="B52" s="83" t="s">
        <v>141</v>
      </c>
      <c r="C52" s="83" t="s">
        <v>142</v>
      </c>
      <c r="D52" s="83" t="s">
        <v>43</v>
      </c>
      <c r="E52" s="83"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f>IF(InpOverride!AI52="",F_Inputs!AI52,InpOverride!AI52)</f>
        <v>1</v>
      </c>
    </row>
    <row r="53" spans="1:35">
      <c r="A53" s="83" t="str">
        <f>F_Inputs!A53</f>
        <v>NES</v>
      </c>
      <c r="B53" s="83" t="s">
        <v>143</v>
      </c>
      <c r="C53" s="83" t="s">
        <v>144</v>
      </c>
      <c r="D53" s="83" t="s">
        <v>43</v>
      </c>
      <c r="E53" s="83" t="s">
        <v>40</v>
      </c>
      <c r="F53" s="300"/>
      <c r="G53" s="300"/>
      <c r="H53" s="300"/>
      <c r="I53" s="321">
        <f>IF(InpOverride!I53="",F_Inputs!I53,InpOverride!I53)</f>
        <v>0.05</v>
      </c>
      <c r="J53" s="321">
        <f>IF(InpOverride!J53="",F_Inputs!J53,InpOverride!J53)</f>
        <v>0.05</v>
      </c>
      <c r="K53" s="321">
        <f>IF(InpOverride!K53="",F_Inputs!K53,InpOverride!K53)</f>
        <v>0.05</v>
      </c>
      <c r="L53" s="321">
        <f>IF(InpOverride!L53="",F_Inputs!L53,InpOverride!L53)</f>
        <v>0.05</v>
      </c>
      <c r="M53" s="321">
        <f>IF(InpOverride!M53="",F_Inputs!M53,InpOverride!M53)</f>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NES</v>
      </c>
      <c r="B54" s="83" t="s">
        <v>145</v>
      </c>
      <c r="C54" s="83" t="s">
        <v>146</v>
      </c>
      <c r="D54" s="83" t="s">
        <v>59</v>
      </c>
      <c r="E54" s="83" t="s">
        <v>40</v>
      </c>
      <c r="F54" s="301"/>
      <c r="G54" s="301"/>
      <c r="H54" s="301"/>
      <c r="I54" s="322">
        <f>IF(InpOverride!I54="",F_Inputs!I54,InpOverride!I54)</f>
        <v>384.37365384900397</v>
      </c>
      <c r="J54" s="322">
        <f>IF(InpOverride!J54="",F_Inputs!J54,InpOverride!J54)</f>
        <v>385.329040740773</v>
      </c>
      <c r="K54" s="322">
        <f>IF(InpOverride!K54="",F_Inputs!K54,InpOverride!K54)</f>
        <v>386.28798675141098</v>
      </c>
      <c r="L54" s="322">
        <f>IF(InpOverride!L54="",F_Inputs!L54,InpOverride!L54)</f>
        <v>387.24526166894401</v>
      </c>
      <c r="M54" s="322">
        <f>IF(InpOverride!M54="",F_Inputs!M54,InpOverride!M54)</f>
        <v>0</v>
      </c>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NES</v>
      </c>
      <c r="B55" s="83" t="s">
        <v>147</v>
      </c>
      <c r="C55" s="83" t="s">
        <v>148</v>
      </c>
      <c r="D55" s="83" t="s">
        <v>43</v>
      </c>
      <c r="E55" s="83" t="s">
        <v>40</v>
      </c>
      <c r="F55" s="300"/>
      <c r="G55" s="300"/>
      <c r="H55" s="300"/>
      <c r="I55" s="321">
        <f>IF(InpOverride!I55="",F_Inputs!I55,InpOverride!I55)</f>
        <v>1E-3</v>
      </c>
      <c r="J55" s="321">
        <f>IF(InpOverride!J55="",F_Inputs!J55,InpOverride!J55)</f>
        <v>1E-3</v>
      </c>
      <c r="K55" s="321">
        <f>IF(InpOverride!K55="",F_Inputs!K55,InpOverride!K55)</f>
        <v>1E-3</v>
      </c>
      <c r="L55" s="321">
        <f>IF(InpOverride!L55="",F_Inputs!L55,InpOverride!L55)</f>
        <v>1E-3</v>
      </c>
      <c r="M55" s="321">
        <f>IF(InpOverride!M55="",F_Inputs!M55,InpOverride!M55)</f>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NES</v>
      </c>
      <c r="B56" s="83" t="s">
        <v>149</v>
      </c>
      <c r="C56" s="83" t="s">
        <v>150</v>
      </c>
      <c r="D56" s="83" t="s">
        <v>59</v>
      </c>
      <c r="E56" s="83" t="s">
        <v>40</v>
      </c>
      <c r="F56" s="301"/>
      <c r="G56" s="301"/>
      <c r="H56" s="301"/>
      <c r="I56" s="301"/>
      <c r="J56" s="301"/>
      <c r="K56" s="301"/>
      <c r="L56" s="301"/>
      <c r="M56" s="322">
        <f>IF(InpOverride!M56="",F_Inputs!M56,InpOverride!M56)</f>
        <v>0</v>
      </c>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NES</v>
      </c>
      <c r="B57" s="83" t="s">
        <v>151</v>
      </c>
      <c r="C57" s="83" t="s">
        <v>152</v>
      </c>
      <c r="D57" s="83" t="s">
        <v>59</v>
      </c>
      <c r="E57" s="83" t="s">
        <v>40</v>
      </c>
      <c r="F57" s="301"/>
      <c r="G57" s="301"/>
      <c r="H57" s="301"/>
      <c r="I57" s="301"/>
      <c r="J57" s="301"/>
      <c r="K57" s="301"/>
      <c r="L57" s="301"/>
      <c r="M57" s="322">
        <f>IF(InpOverride!M57="",F_Inputs!M57,InpOverride!M57)</f>
        <v>0</v>
      </c>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NES</v>
      </c>
      <c r="B58" s="83" t="s">
        <v>153</v>
      </c>
      <c r="C58" s="83" t="s">
        <v>154</v>
      </c>
      <c r="D58" s="83" t="s">
        <v>59</v>
      </c>
      <c r="E58" s="83" t="s">
        <v>40</v>
      </c>
      <c r="F58" s="301"/>
      <c r="G58" s="301"/>
      <c r="H58" s="301"/>
      <c r="I58" s="301"/>
      <c r="J58" s="301"/>
      <c r="K58" s="301"/>
      <c r="L58" s="301"/>
      <c r="M58" s="322">
        <f>IF(InpOverride!M58="",F_Inputs!M58,InpOverride!M58)</f>
        <v>7.0880000000000001</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NES</v>
      </c>
      <c r="B59" s="83" t="s">
        <v>155</v>
      </c>
      <c r="C59" s="83" t="s">
        <v>156</v>
      </c>
      <c r="D59" s="83" t="s">
        <v>59</v>
      </c>
      <c r="E59" s="83" t="s">
        <v>40</v>
      </c>
      <c r="F59" s="301"/>
      <c r="G59" s="301"/>
      <c r="H59" s="301"/>
      <c r="I59" s="301"/>
      <c r="J59" s="301"/>
      <c r="K59" s="301"/>
      <c r="L59" s="301"/>
      <c r="M59" s="322">
        <f>IF(InpOverride!M59="",F_Inputs!M59,InpOverride!M59)</f>
        <v>0</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NES</v>
      </c>
      <c r="B60" s="83" t="s">
        <v>157</v>
      </c>
      <c r="C60" s="83" t="s">
        <v>158</v>
      </c>
      <c r="D60" s="83" t="s">
        <v>59</v>
      </c>
      <c r="E60" s="83" t="s">
        <v>40</v>
      </c>
      <c r="F60" s="301"/>
      <c r="G60" s="301"/>
      <c r="H60" s="301"/>
      <c r="I60" s="301"/>
      <c r="J60" s="301"/>
      <c r="K60" s="301"/>
      <c r="L60" s="301"/>
      <c r="M60" s="322">
        <f>IF(InpOverride!M60="",F_Inputs!M60,InpOverride!M60)</f>
        <v>3.16</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NES</v>
      </c>
      <c r="B61" s="83" t="s">
        <v>159</v>
      </c>
      <c r="C61" s="83" t="s">
        <v>160</v>
      </c>
      <c r="D61" s="83" t="s">
        <v>59</v>
      </c>
      <c r="E61" s="83" t="s">
        <v>40</v>
      </c>
      <c r="F61" s="301"/>
      <c r="G61" s="301"/>
      <c r="H61" s="301"/>
      <c r="I61" s="301"/>
      <c r="J61" s="301"/>
      <c r="K61" s="301"/>
      <c r="L61" s="301"/>
      <c r="M61" s="322">
        <f>IF(InpOverride!M61="",F_Inputs!M61,InpOverride!M61)</f>
        <v>0</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NES</v>
      </c>
      <c r="B62" s="83" t="s">
        <v>161</v>
      </c>
      <c r="C62" s="83" t="s">
        <v>162</v>
      </c>
      <c r="D62" s="83" t="s">
        <v>59</v>
      </c>
      <c r="E62" s="83" t="s">
        <v>40</v>
      </c>
      <c r="F62" s="301"/>
      <c r="G62" s="301"/>
      <c r="H62" s="301"/>
      <c r="I62" s="301"/>
      <c r="J62" s="301"/>
      <c r="K62" s="301"/>
      <c r="L62" s="301"/>
      <c r="M62" s="322">
        <f>IF(InpOverride!M62="",F_Inputs!M62,InpOverride!M62)</f>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99"/>
    <outlinePr summaryBelow="0" summaryRight="0"/>
  </sheetPr>
  <dimension ref="A1:CQ43"/>
  <sheetViews>
    <sheetView showGridLines="0" zoomScaleNormal="100" workbookViewId="0">
      <pane xSplit="7" ySplit="8" topLeftCell="H9" activePane="bottomRight" state="frozen"/>
      <selection pane="topRight" activeCell="F3" sqref="F3"/>
      <selection pane="bottomLeft" activeCell="F3" sqref="F3"/>
      <selection pane="bottomRight"/>
    </sheetView>
  </sheetViews>
  <sheetFormatPr defaultColWidth="0" defaultRowHeight="13.15" zeroHeight="1"/>
  <cols>
    <col min="1" max="1" width="1.265625" style="10" customWidth="1"/>
    <col min="2" max="3" width="1.265625" style="77" customWidth="1"/>
    <col min="4" max="4" width="1.265625" style="76" customWidth="1"/>
    <col min="5" max="5" width="67.265625" style="153" bestFit="1" customWidth="1"/>
    <col min="6" max="7" width="11.59765625" style="75" customWidth="1"/>
    <col min="8" max="8" width="21.59765625" style="75" customWidth="1"/>
    <col min="9" max="10" width="4.59765625" style="75" customWidth="1"/>
    <col min="11" max="11" width="2.59765625" style="13" customWidth="1"/>
    <col min="12" max="12" width="11.59765625" style="75" customWidth="1"/>
    <col min="13" max="13" width="2.59765625" style="13" customWidth="1"/>
    <col min="14" max="16384" width="9" style="7" hidden="1"/>
  </cols>
  <sheetData>
    <row r="1" spans="1:95" s="1" customFormat="1" ht="30">
      <c r="A1" s="4" t="str">
        <f ca="1" xml:space="preserve"> RIGHT(CELL("filename", $A$1), LEN(CELL("filename", $A$1)) - SEARCH("]", CELL("filename", $A$1)))</f>
        <v>InpCol</v>
      </c>
      <c r="B1" s="81"/>
      <c r="C1" s="81"/>
      <c r="D1" s="81"/>
      <c r="E1" s="150"/>
      <c r="F1" s="81"/>
      <c r="G1" s="81"/>
      <c r="H1" s="81"/>
      <c r="I1" s="81"/>
      <c r="J1" s="81"/>
      <c r="K1" s="81"/>
      <c r="L1" s="81"/>
    </row>
    <row r="2" spans="1:95" s="41" customFormat="1">
      <c r="A2" s="49"/>
      <c r="B2" s="55"/>
      <c r="C2" s="55"/>
      <c r="D2" s="19"/>
      <c r="E2" s="82"/>
      <c r="K2" s="51"/>
      <c r="M2" s="51"/>
    </row>
    <row r="3" spans="1:95" s="49" customFormat="1">
      <c r="B3" s="54"/>
      <c r="C3" s="54"/>
      <c r="D3" s="53"/>
      <c r="E3" s="82"/>
      <c r="F3" s="41"/>
      <c r="G3" s="41"/>
      <c r="H3" s="41"/>
      <c r="I3" s="41"/>
      <c r="J3" s="41"/>
      <c r="K3" s="51"/>
      <c r="L3" s="41"/>
      <c r="M3" s="50"/>
    </row>
    <row r="4" spans="1:95" s="37" customFormat="1">
      <c r="B4" s="48"/>
      <c r="C4" s="48"/>
      <c r="E4" s="82"/>
      <c r="F4" s="41"/>
      <c r="G4" s="41"/>
      <c r="H4" s="41"/>
      <c r="I4" s="6"/>
      <c r="J4" s="6"/>
      <c r="K4" s="39"/>
      <c r="L4" s="6"/>
      <c r="M4" s="38"/>
    </row>
    <row r="5" spans="1:95" s="43" customFormat="1">
      <c r="B5" s="47"/>
      <c r="C5" s="47"/>
      <c r="E5" s="82"/>
      <c r="F5" s="41"/>
      <c r="G5" s="41"/>
      <c r="H5" s="41"/>
      <c r="I5" s="40"/>
      <c r="J5" s="40"/>
      <c r="K5" s="46"/>
      <c r="L5" s="40"/>
      <c r="M5" s="44"/>
    </row>
    <row r="6" spans="1:95" s="43" customFormat="1">
      <c r="B6" s="47"/>
      <c r="C6" s="47"/>
      <c r="E6" s="82" t="s">
        <v>164</v>
      </c>
      <c r="F6" s="42">
        <v>1</v>
      </c>
      <c r="G6" s="41" t="s">
        <v>165</v>
      </c>
      <c r="H6" s="41"/>
      <c r="I6" s="40"/>
      <c r="J6" s="40">
        <f xml:space="preserve"> MATCH($F$6, K6:M6, 0)</f>
        <v>2</v>
      </c>
      <c r="K6" s="46"/>
      <c r="L6" s="45">
        <v>1</v>
      </c>
      <c r="M6" s="44"/>
    </row>
    <row r="7" spans="1:95" s="37" customFormat="1">
      <c r="E7" s="82" t="s">
        <v>166</v>
      </c>
      <c r="F7" s="42">
        <v>1</v>
      </c>
      <c r="G7" s="41" t="s">
        <v>165</v>
      </c>
      <c r="H7" s="6"/>
      <c r="I7" s="6"/>
      <c r="J7" s="40">
        <f xml:space="preserve"> MATCH($F$7, K6:M6, 0)</f>
        <v>2</v>
      </c>
      <c r="K7" s="39"/>
      <c r="L7" s="6"/>
      <c r="M7" s="38"/>
    </row>
    <row r="8" spans="1:95">
      <c r="B8" s="78"/>
      <c r="C8" s="78"/>
      <c r="F8" s="165" t="s">
        <v>167</v>
      </c>
      <c r="G8" s="166" t="s">
        <v>4</v>
      </c>
      <c r="H8" s="9" t="s">
        <v>168</v>
      </c>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row>
    <row r="9" spans="1:9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row>
    <row r="10" spans="1:95">
      <c r="E10" s="153" t="s">
        <v>169</v>
      </c>
      <c r="J10" s="171">
        <f xml:space="preserve"> SUM(J14:J33)</f>
        <v>0</v>
      </c>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row>
    <row r="11" spans="1:9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95">
      <c r="E12" s="153" t="s">
        <v>170</v>
      </c>
      <c r="L12" s="75" t="s">
        <v>171</v>
      </c>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row>
    <row r="13" spans="1:9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row>
    <row r="14" spans="1:95" s="13" customFormat="1">
      <c r="A14" s="18"/>
      <c r="B14" s="17"/>
      <c r="C14" s="17"/>
      <c r="D14" s="16"/>
      <c r="E14" s="164" t="s">
        <v>172</v>
      </c>
    </row>
    <row r="15" spans="1:9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row>
    <row r="16" spans="1:95" s="22" customFormat="1" ht="12.75">
      <c r="A16" s="23" t="s">
        <v>173</v>
      </c>
      <c r="B16" s="8"/>
      <c r="C16" s="8"/>
      <c r="D16" s="8"/>
      <c r="E16" s="154"/>
      <c r="F16" s="8"/>
      <c r="G16" s="167"/>
      <c r="H16" s="168"/>
      <c r="I16" s="168"/>
      <c r="J16" s="168"/>
      <c r="K16" s="169"/>
      <c r="L16" s="8"/>
      <c r="M16" s="21"/>
      <c r="CQ16" s="21"/>
    </row>
    <row r="17" spans="1:13"/>
    <row r="18" spans="1:13">
      <c r="E18" s="153" t="s">
        <v>174</v>
      </c>
      <c r="F18" s="19">
        <f t="shared" ref="F18:F30" si="0" xml:space="preserve"> INDEX(K18:M18, J$6)</f>
        <v>41730</v>
      </c>
      <c r="G18" s="36" t="s">
        <v>175</v>
      </c>
      <c r="J18" s="52">
        <f t="shared" ref="J18:J32" si="1" xml:space="preserve"> IF(F18 = INDEX(K18:CQ18, J$7), 0, 1)</f>
        <v>0</v>
      </c>
      <c r="L18" s="24">
        <v>41730</v>
      </c>
      <c r="M18" s="20"/>
    </row>
    <row r="19" spans="1:13">
      <c r="F19" s="19">
        <f t="shared" si="0"/>
        <v>0</v>
      </c>
      <c r="J19" s="52">
        <f t="shared" si="1"/>
        <v>0</v>
      </c>
      <c r="L19" s="25"/>
    </row>
    <row r="20" spans="1:13">
      <c r="E20" s="153" t="s">
        <v>176</v>
      </c>
      <c r="F20" s="19">
        <f t="shared" si="0"/>
        <v>42094</v>
      </c>
      <c r="G20" s="36" t="s">
        <v>175</v>
      </c>
      <c r="J20" s="52">
        <f t="shared" si="1"/>
        <v>0</v>
      </c>
      <c r="L20" s="24">
        <v>42094</v>
      </c>
      <c r="M20" s="20"/>
    </row>
    <row r="21" spans="1:13">
      <c r="E21" s="155"/>
      <c r="F21" s="19">
        <f t="shared" si="0"/>
        <v>0</v>
      </c>
      <c r="G21" s="26"/>
      <c r="J21" s="52">
        <f t="shared" si="1"/>
        <v>0</v>
      </c>
      <c r="L21" s="25"/>
    </row>
    <row r="22" spans="1:13">
      <c r="E22" s="153" t="s">
        <v>177</v>
      </c>
      <c r="F22" s="19">
        <f t="shared" si="0"/>
        <v>42094</v>
      </c>
      <c r="G22" s="36" t="s">
        <v>175</v>
      </c>
      <c r="J22" s="52">
        <f t="shared" si="1"/>
        <v>0</v>
      </c>
      <c r="L22" s="24">
        <v>42094</v>
      </c>
      <c r="M22" s="20"/>
    </row>
    <row r="23" spans="1:13" s="27" customFormat="1">
      <c r="A23" s="35"/>
      <c r="B23" s="34"/>
      <c r="C23" s="34"/>
      <c r="D23" s="33"/>
      <c r="E23" s="155" t="s">
        <v>178</v>
      </c>
      <c r="F23" s="31">
        <f t="shared" si="0"/>
        <v>5</v>
      </c>
      <c r="G23" s="30" t="s">
        <v>179</v>
      </c>
      <c r="J23" s="52">
        <f t="shared" si="1"/>
        <v>0</v>
      </c>
      <c r="K23" s="28"/>
      <c r="L23" s="29">
        <v>5</v>
      </c>
      <c r="M23" s="28"/>
    </row>
    <row r="24" spans="1:13">
      <c r="E24" s="155" t="s">
        <v>180</v>
      </c>
      <c r="F24" s="19">
        <f t="shared" si="0"/>
        <v>43921</v>
      </c>
      <c r="G24" s="26" t="s">
        <v>175</v>
      </c>
      <c r="J24" s="52">
        <f t="shared" si="1"/>
        <v>0</v>
      </c>
      <c r="L24" s="25">
        <f>DATE(YEAR(L22)+L23,MONTH(L22),DAY(L22))</f>
        <v>43921</v>
      </c>
      <c r="M24" s="20"/>
    </row>
    <row r="25" spans="1:13">
      <c r="F25" s="19">
        <f t="shared" si="0"/>
        <v>0</v>
      </c>
      <c r="J25" s="52">
        <f t="shared" si="1"/>
        <v>0</v>
      </c>
      <c r="L25" s="25"/>
    </row>
    <row r="26" spans="1:13">
      <c r="F26" s="19">
        <f t="shared" si="0"/>
        <v>0</v>
      </c>
      <c r="J26" s="52">
        <f t="shared" si="1"/>
        <v>0</v>
      </c>
      <c r="L26" s="25"/>
    </row>
    <row r="27" spans="1:13">
      <c r="E27" s="153" t="s">
        <v>181</v>
      </c>
      <c r="F27" s="19">
        <f t="shared" si="0"/>
        <v>42094</v>
      </c>
      <c r="G27" s="75" t="s">
        <v>175</v>
      </c>
      <c r="J27" s="52">
        <f t="shared" si="1"/>
        <v>0</v>
      </c>
      <c r="L27" s="24">
        <v>42094</v>
      </c>
      <c r="M27" s="20"/>
    </row>
    <row r="28" spans="1:13">
      <c r="E28" s="153" t="s">
        <v>182</v>
      </c>
      <c r="F28" s="19">
        <f t="shared" si="0"/>
        <v>43921</v>
      </c>
      <c r="G28" s="75" t="s">
        <v>175</v>
      </c>
      <c r="J28" s="52">
        <f t="shared" si="1"/>
        <v>0</v>
      </c>
      <c r="L28" s="24">
        <v>43921</v>
      </c>
      <c r="M28" s="20"/>
    </row>
    <row r="29" spans="1:13">
      <c r="E29" s="153" t="s">
        <v>183</v>
      </c>
      <c r="F29" s="83">
        <f t="shared" si="0"/>
        <v>2015</v>
      </c>
      <c r="G29" s="75" t="s">
        <v>66</v>
      </c>
      <c r="J29" s="52">
        <f t="shared" si="1"/>
        <v>0</v>
      </c>
      <c r="L29" s="80">
        <v>2015</v>
      </c>
    </row>
    <row r="30" spans="1:13">
      <c r="E30" s="153" t="s">
        <v>184</v>
      </c>
      <c r="F30" s="83">
        <f t="shared" si="0"/>
        <v>3</v>
      </c>
      <c r="G30" s="75" t="s">
        <v>185</v>
      </c>
      <c r="J30" s="52">
        <f t="shared" si="1"/>
        <v>0</v>
      </c>
      <c r="L30" s="80">
        <v>3</v>
      </c>
      <c r="M30" s="20"/>
    </row>
    <row r="31" spans="1:13">
      <c r="F31" s="19"/>
      <c r="J31" s="52">
        <f t="shared" si="1"/>
        <v>0</v>
      </c>
      <c r="L31" s="60"/>
      <c r="M31" s="20"/>
    </row>
    <row r="32" spans="1:13">
      <c r="F32" s="19"/>
      <c r="J32" s="52">
        <f t="shared" si="1"/>
        <v>0</v>
      </c>
    </row>
    <row r="33" spans="1:9" s="13" customFormat="1">
      <c r="A33" s="18"/>
      <c r="B33" s="17"/>
      <c r="C33" s="17"/>
      <c r="D33" s="16"/>
      <c r="E33" s="164" t="s">
        <v>172</v>
      </c>
    </row>
    <row r="34" spans="1:9"/>
    <row r="35" spans="1:9" ht="15" hidden="1">
      <c r="A35" s="14"/>
      <c r="B35" s="12"/>
      <c r="C35" s="12"/>
      <c r="D35" s="12"/>
      <c r="E35" s="2"/>
      <c r="F35" s="12"/>
      <c r="G35" s="12"/>
      <c r="H35" s="12"/>
      <c r="I35" s="12"/>
    </row>
    <row r="36" spans="1:9" hidden="1"/>
    <row r="37" spans="1:9" hidden="1"/>
    <row r="38" spans="1:9" hidden="1"/>
    <row r="39" spans="1:9" hidden="1"/>
    <row r="40" spans="1:9" hidden="1"/>
    <row r="41" spans="1:9" hidden="1"/>
    <row r="42" spans="1:9" hidden="1"/>
    <row r="43" spans="1:9" hidden="1"/>
  </sheetData>
  <conditionalFormatting sqref="J4:L4">
    <cfRule type="cellIs" dxfId="23" priority="17" operator="equal">
      <formula>"Post-Fcst"</formula>
    </cfRule>
    <cfRule type="cellIs" dxfId="22" priority="18" operator="equal">
      <formula>"Forecast"</formula>
    </cfRule>
    <cfRule type="cellIs" dxfId="21" priority="19" operator="equal">
      <formula>"Pre Fcst"</formula>
    </cfRule>
  </conditionalFormatting>
  <conditionalFormatting sqref="J30:J31">
    <cfRule type="cellIs" dxfId="20" priority="15" stopIfTrue="1" operator="notEqual">
      <formula>0</formula>
    </cfRule>
    <cfRule type="cellIs" dxfId="19" priority="16" stopIfTrue="1" operator="equal">
      <formula>""</formula>
    </cfRule>
  </conditionalFormatting>
  <conditionalFormatting sqref="J19:J29">
    <cfRule type="cellIs" dxfId="18" priority="13" stopIfTrue="1" operator="notEqual">
      <formula>0</formula>
    </cfRule>
    <cfRule type="cellIs" dxfId="17" priority="14" stopIfTrue="1" operator="equal">
      <formula>""</formula>
    </cfRule>
  </conditionalFormatting>
  <conditionalFormatting sqref="J18">
    <cfRule type="cellIs" dxfId="16" priority="11" stopIfTrue="1" operator="notEqual">
      <formula>0</formula>
    </cfRule>
    <cfRule type="cellIs" dxfId="15" priority="12" stopIfTrue="1" operator="equal">
      <formula>""</formula>
    </cfRule>
  </conditionalFormatting>
  <conditionalFormatting sqref="J10">
    <cfRule type="cellIs" dxfId="14" priority="9" stopIfTrue="1" operator="notEqual">
      <formula>0</formula>
    </cfRule>
    <cfRule type="cellIs" dxfId="13" priority="10" stopIfTrue="1" operator="equal">
      <formula>""</formula>
    </cfRule>
  </conditionalFormatting>
  <conditionalFormatting sqref="J32">
    <cfRule type="cellIs" dxfId="12" priority="7" stopIfTrue="1" operator="notEqual">
      <formula>0</formula>
    </cfRule>
    <cfRule type="cellIs" dxfId="11" priority="8" stopIfTrue="1" operator="equal">
      <formula>""</formula>
    </cfRule>
  </conditionalFormatting>
  <dataValidations count="1">
    <dataValidation type="list" allowBlank="1" showInputMessage="1" showErrorMessage="1" sqref="F6:F7" xr:uid="{00000000-0002-0000-0400-000000000000}">
      <formula1>$L$6:$M$6</formula1>
    </dataValidation>
  </dataValidations>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outlinePr summaryBelow="0" summaryRight="0"/>
  </sheetPr>
  <dimension ref="A1:CA103"/>
  <sheetViews>
    <sheetView showGridLines="0" zoomScaleNormal="100" workbookViewId="0">
      <pane xSplit="9" ySplit="7" topLeftCell="J50" activePane="bottomRight" state="frozen"/>
      <selection pane="topRight" activeCell="H9" sqref="H9"/>
      <selection pane="bottomLeft" activeCell="H9" sqref="H9"/>
      <selection pane="bottomRight"/>
    </sheetView>
  </sheetViews>
  <sheetFormatPr defaultColWidth="9" defaultRowHeight="13.15" zeroHeight="1"/>
  <cols>
    <col min="1" max="1" width="1.265625" style="85" customWidth="1"/>
    <col min="2" max="3" width="1.265625" style="94" customWidth="1"/>
    <col min="4" max="4" width="1.265625" style="89" customWidth="1"/>
    <col min="5" max="5" width="40.59765625" style="153" customWidth="1"/>
    <col min="6" max="6" width="12.59765625" style="7" customWidth="1"/>
    <col min="7" max="8" width="11.59765625" style="7" customWidth="1"/>
    <col min="9" max="9" width="2.59765625" style="7" customWidth="1"/>
    <col min="10" max="19" width="11.59765625" style="7" customWidth="1"/>
    <col min="20" max="46" width="11.59765625" style="75" customWidth="1"/>
    <col min="47" max="79" width="11.59765625" style="7" customWidth="1"/>
    <col min="80" max="106" width="9" style="7" customWidth="1"/>
    <col min="107" max="16384" width="9" style="7"/>
  </cols>
  <sheetData>
    <row r="1" spans="1:79" s="1" customFormat="1" ht="30">
      <c r="A1" s="4" t="str">
        <f ca="1" xml:space="preserve"> RIGHT(CELL("filename", $A$1), LEN(CELL("filename", $A$1)) - SEARCH("]", CELL("filename", $A$1)))</f>
        <v>Time</v>
      </c>
      <c r="E1" s="150"/>
    </row>
    <row r="2" spans="1:79" s="41" customFormat="1">
      <c r="A2" s="99"/>
      <c r="B2" s="100"/>
      <c r="C2" s="100"/>
      <c r="D2" s="101"/>
      <c r="E2" s="82" t="str">
        <f>Time!E$23</f>
        <v>Model Period BEG</v>
      </c>
      <c r="J2" s="41">
        <f>Time!J$23</f>
        <v>41730</v>
      </c>
      <c r="K2" s="41">
        <f>Time!K$23</f>
        <v>42095</v>
      </c>
      <c r="L2" s="41">
        <f>Time!L$23</f>
        <v>42461</v>
      </c>
      <c r="M2" s="41">
        <f>Time!M$23</f>
        <v>42826</v>
      </c>
      <c r="N2" s="41">
        <f>Time!N$23</f>
        <v>43191</v>
      </c>
      <c r="O2" s="41">
        <f>Time!O$23</f>
        <v>43556</v>
      </c>
      <c r="P2" s="41">
        <f>Time!P$23</f>
        <v>43922</v>
      </c>
      <c r="Q2" s="41">
        <f>Time!Q$23</f>
        <v>44287</v>
      </c>
      <c r="R2" s="41">
        <f>Time!R$23</f>
        <v>44652</v>
      </c>
      <c r="S2" s="41">
        <f>Time!S$23</f>
        <v>45017</v>
      </c>
      <c r="T2" s="41">
        <f>Time!T$23</f>
        <v>45383</v>
      </c>
      <c r="U2" s="41">
        <f>Time!U$23</f>
        <v>45748</v>
      </c>
      <c r="V2" s="41">
        <f>Time!V$23</f>
        <v>46113</v>
      </c>
      <c r="W2" s="41">
        <f>Time!W$23</f>
        <v>46478</v>
      </c>
      <c r="X2" s="41">
        <f>Time!X$23</f>
        <v>46844</v>
      </c>
      <c r="Y2" s="41">
        <f>Time!Y$23</f>
        <v>47209</v>
      </c>
      <c r="Z2" s="41">
        <f>Time!Z$23</f>
        <v>47574</v>
      </c>
      <c r="AA2" s="41">
        <f>Time!AA$23</f>
        <v>47939</v>
      </c>
      <c r="AB2" s="41">
        <f>Time!AB$23</f>
        <v>48305</v>
      </c>
      <c r="AC2" s="41">
        <f>Time!AC$23</f>
        <v>48670</v>
      </c>
      <c r="AD2" s="41">
        <f>Time!AD$23</f>
        <v>49035</v>
      </c>
      <c r="AE2" s="41">
        <f>Time!AE$23</f>
        <v>49400</v>
      </c>
      <c r="AF2" s="41">
        <f>Time!AF$23</f>
        <v>49766</v>
      </c>
      <c r="AG2" s="41">
        <f>Time!AG$23</f>
        <v>50131</v>
      </c>
      <c r="AH2" s="41">
        <f>Time!AH$23</f>
        <v>50496</v>
      </c>
      <c r="AI2" s="41">
        <f>Time!AI$23</f>
        <v>50861</v>
      </c>
      <c r="AJ2" s="41">
        <f>Time!AJ$23</f>
        <v>51227</v>
      </c>
      <c r="AK2" s="41">
        <f>Time!AK$23</f>
        <v>51592</v>
      </c>
      <c r="AL2" s="41">
        <f>Time!AL$23</f>
        <v>51957</v>
      </c>
      <c r="AM2" s="41">
        <f>Time!AM$23</f>
        <v>52322</v>
      </c>
      <c r="AN2" s="41">
        <f>Time!AN$23</f>
        <v>52688</v>
      </c>
      <c r="AO2" s="41">
        <f>Time!AO$23</f>
        <v>53053</v>
      </c>
      <c r="AP2" s="41">
        <f>Time!AP$23</f>
        <v>53418</v>
      </c>
      <c r="AQ2" s="41">
        <f>Time!AQ$23</f>
        <v>53783</v>
      </c>
      <c r="AR2" s="41">
        <f>Time!AR$23</f>
        <v>54149</v>
      </c>
      <c r="AS2" s="41">
        <f>Time!AS$23</f>
        <v>54514</v>
      </c>
      <c r="AT2" s="41">
        <f>Time!AT$23</f>
        <v>54879</v>
      </c>
    </row>
    <row r="3" spans="1:79" s="49" customFormat="1">
      <c r="A3" s="99"/>
      <c r="B3" s="100"/>
      <c r="C3" s="100"/>
      <c r="D3" s="101"/>
      <c r="E3" s="82" t="str">
        <f>Time!E$24</f>
        <v>Model Period END</v>
      </c>
      <c r="F3" s="41"/>
      <c r="G3" s="41"/>
      <c r="H3" s="41"/>
      <c r="I3" s="41"/>
      <c r="J3" s="41">
        <f>Time!J$24</f>
        <v>42094</v>
      </c>
      <c r="K3" s="41">
        <f>Time!K$24</f>
        <v>42460</v>
      </c>
      <c r="L3" s="41">
        <f>Time!L$24</f>
        <v>42825</v>
      </c>
      <c r="M3" s="41">
        <f>Time!M$24</f>
        <v>43190</v>
      </c>
      <c r="N3" s="41">
        <f>Time!N$24</f>
        <v>43555</v>
      </c>
      <c r="O3" s="41">
        <f>Time!O$24</f>
        <v>43921</v>
      </c>
      <c r="P3" s="41">
        <f>Time!P$24</f>
        <v>44286</v>
      </c>
      <c r="Q3" s="41">
        <f>Time!Q$24</f>
        <v>44651</v>
      </c>
      <c r="R3" s="41">
        <f>Time!R$24</f>
        <v>45016</v>
      </c>
      <c r="S3" s="41">
        <f>Time!S$24</f>
        <v>45382</v>
      </c>
      <c r="T3" s="41">
        <f>Time!T$24</f>
        <v>45747</v>
      </c>
      <c r="U3" s="41">
        <f>Time!U$24</f>
        <v>46112</v>
      </c>
      <c r="V3" s="41">
        <f>Time!V$24</f>
        <v>46477</v>
      </c>
      <c r="W3" s="41">
        <f>Time!W$24</f>
        <v>46843</v>
      </c>
      <c r="X3" s="41">
        <f>Time!X$24</f>
        <v>47208</v>
      </c>
      <c r="Y3" s="41">
        <f>Time!Y$24</f>
        <v>47573</v>
      </c>
      <c r="Z3" s="41">
        <f>Time!Z$24</f>
        <v>47938</v>
      </c>
      <c r="AA3" s="41">
        <f>Time!AA$24</f>
        <v>48304</v>
      </c>
      <c r="AB3" s="41">
        <f>Time!AB$24</f>
        <v>48669</v>
      </c>
      <c r="AC3" s="41">
        <f>Time!AC$24</f>
        <v>49034</v>
      </c>
      <c r="AD3" s="41">
        <f>Time!AD$24</f>
        <v>49399</v>
      </c>
      <c r="AE3" s="41">
        <f>Time!AE$24</f>
        <v>49765</v>
      </c>
      <c r="AF3" s="41">
        <f>Time!AF$24</f>
        <v>50130</v>
      </c>
      <c r="AG3" s="41">
        <f>Time!AG$24</f>
        <v>50495</v>
      </c>
      <c r="AH3" s="41">
        <f>Time!AH$24</f>
        <v>50860</v>
      </c>
      <c r="AI3" s="41">
        <f>Time!AI$24</f>
        <v>51226</v>
      </c>
      <c r="AJ3" s="41">
        <f>Time!AJ$24</f>
        <v>51591</v>
      </c>
      <c r="AK3" s="41">
        <f>Time!AK$24</f>
        <v>51956</v>
      </c>
      <c r="AL3" s="41">
        <f>Time!AL$24</f>
        <v>52321</v>
      </c>
      <c r="AM3" s="41">
        <f>Time!AM$24</f>
        <v>52687</v>
      </c>
      <c r="AN3" s="41">
        <f>Time!AN$24</f>
        <v>53052</v>
      </c>
      <c r="AO3" s="41">
        <f>Time!AO$24</f>
        <v>53417</v>
      </c>
      <c r="AP3" s="41">
        <f>Time!AP$24</f>
        <v>53782</v>
      </c>
      <c r="AQ3" s="41">
        <f>Time!AQ$24</f>
        <v>54148</v>
      </c>
      <c r="AR3" s="41">
        <f>Time!AR$24</f>
        <v>54513</v>
      </c>
      <c r="AS3" s="41">
        <f>Time!AS$24</f>
        <v>54878</v>
      </c>
      <c r="AT3" s="41">
        <f>Time!AT$24</f>
        <v>55243</v>
      </c>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row>
    <row r="4" spans="1:79" s="5" customFormat="1">
      <c r="A4" s="102"/>
      <c r="B4" s="103"/>
      <c r="C4" s="103"/>
      <c r="D4" s="104"/>
      <c r="E4" s="82" t="str">
        <f>Time!E$60</f>
        <v>Pre Forecast vs Forecast</v>
      </c>
      <c r="F4" s="41"/>
      <c r="G4" s="41"/>
      <c r="H4" s="41"/>
      <c r="I4" s="41"/>
      <c r="J4" s="41" t="str">
        <f>Time!J$60</f>
        <v>Pre Fcst</v>
      </c>
      <c r="K4" s="41" t="str">
        <f>Time!K$60</f>
        <v>Forecast</v>
      </c>
      <c r="L4" s="41" t="str">
        <f>Time!L$60</f>
        <v>Forecast</v>
      </c>
      <c r="M4" s="41" t="str">
        <f>Time!M$60</f>
        <v>Forecast</v>
      </c>
      <c r="N4" s="41" t="str">
        <f>Time!N$60</f>
        <v>Forecast</v>
      </c>
      <c r="O4" s="41" t="str">
        <f>Time!O$60</f>
        <v>Forecast</v>
      </c>
      <c r="P4" s="41" t="str">
        <f>Time!P$60</f>
        <v>Post-Fcst</v>
      </c>
      <c r="Q4" s="41" t="str">
        <f>Time!Q$60</f>
        <v>Post-Fcst</v>
      </c>
      <c r="R4" s="41" t="str">
        <f>Time!R$60</f>
        <v>Post-Fcst</v>
      </c>
      <c r="S4" s="41" t="str">
        <f>Time!S$60</f>
        <v>Post-Fcst</v>
      </c>
      <c r="T4" s="41" t="str">
        <f>Time!T$60</f>
        <v>Post-Fcst</v>
      </c>
      <c r="U4" s="41" t="str">
        <f>Time!U$60</f>
        <v>Post-Fcst</v>
      </c>
      <c r="V4" s="41" t="str">
        <f>Time!V$60</f>
        <v>Post-Fcst</v>
      </c>
      <c r="W4" s="41" t="str">
        <f>Time!W$60</f>
        <v>Post-Fcst</v>
      </c>
      <c r="X4" s="41" t="str">
        <f>Time!X$60</f>
        <v>Post-Fcst</v>
      </c>
      <c r="Y4" s="41" t="str">
        <f>Time!Y$60</f>
        <v>Post-Fcst</v>
      </c>
      <c r="Z4" s="41" t="str">
        <f>Time!Z$60</f>
        <v>Post-Fcst</v>
      </c>
      <c r="AA4" s="41" t="str">
        <f>Time!AA$60</f>
        <v>Post-Fcst</v>
      </c>
      <c r="AB4" s="41" t="str">
        <f>Time!AB$60</f>
        <v>Post-Fcst</v>
      </c>
      <c r="AC4" s="41" t="str">
        <f>Time!AC$60</f>
        <v>Post-Fcst</v>
      </c>
      <c r="AD4" s="41" t="str">
        <f>Time!AD$60</f>
        <v>Post-Fcst</v>
      </c>
      <c r="AE4" s="41" t="str">
        <f>Time!AE$60</f>
        <v>Post-Fcst</v>
      </c>
      <c r="AF4" s="41" t="str">
        <f>Time!AF$60</f>
        <v>Post-Fcst</v>
      </c>
      <c r="AG4" s="41" t="str">
        <f>Time!AG$60</f>
        <v>Post-Fcst</v>
      </c>
      <c r="AH4" s="41" t="str">
        <f>Time!AH$60</f>
        <v>Post-Fcst</v>
      </c>
      <c r="AI4" s="41" t="str">
        <f>Time!AI$60</f>
        <v>Post-Fcst</v>
      </c>
      <c r="AJ4" s="41" t="str">
        <f>Time!AJ$60</f>
        <v>Post-Fcst</v>
      </c>
      <c r="AK4" s="41" t="str">
        <f>Time!AK$60</f>
        <v>Post-Fcst</v>
      </c>
      <c r="AL4" s="41" t="str">
        <f>Time!AL$60</f>
        <v>Post-Fcst</v>
      </c>
      <c r="AM4" s="41" t="str">
        <f>Time!AM$60</f>
        <v>Post-Fcst</v>
      </c>
      <c r="AN4" s="41" t="str">
        <f>Time!AN$60</f>
        <v>Post-Fcst</v>
      </c>
      <c r="AO4" s="41" t="str">
        <f>Time!AO$60</f>
        <v>Post-Fcst</v>
      </c>
      <c r="AP4" s="41" t="str">
        <f>Time!AP$60</f>
        <v>Post-Fcst</v>
      </c>
      <c r="AQ4" s="41" t="str">
        <f>Time!AQ$60</f>
        <v>Post-Fcst</v>
      </c>
      <c r="AR4" s="41" t="str">
        <f>Time!AR$60</f>
        <v>Post-Fcst</v>
      </c>
      <c r="AS4" s="41" t="str">
        <f>Time!AS$60</f>
        <v>Post-Fcst</v>
      </c>
      <c r="AT4" s="41" t="str">
        <f>Time!AT$60</f>
        <v>Post-Fcst</v>
      </c>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row>
    <row r="5" spans="1:79" s="11" customFormat="1">
      <c r="A5" s="105"/>
      <c r="B5" s="106"/>
      <c r="C5" s="106"/>
      <c r="D5" s="107"/>
      <c r="E5" s="151" t="str">
        <f>Time!E$102</f>
        <v>Financial Year Ending</v>
      </c>
      <c r="J5" s="11">
        <f>Time!J$102</f>
        <v>2015</v>
      </c>
      <c r="K5" s="11">
        <f>Time!K$102</f>
        <v>2016</v>
      </c>
      <c r="L5" s="11">
        <f>Time!L$102</f>
        <v>2017</v>
      </c>
      <c r="M5" s="11">
        <f>Time!M$102</f>
        <v>2018</v>
      </c>
      <c r="N5" s="11">
        <f>Time!N$102</f>
        <v>2019</v>
      </c>
      <c r="O5" s="11">
        <f>Time!O$102</f>
        <v>2020</v>
      </c>
      <c r="P5" s="11">
        <f>Time!P$102</f>
        <v>2021</v>
      </c>
      <c r="Q5" s="11">
        <f>Time!Q$102</f>
        <v>2022</v>
      </c>
      <c r="R5" s="11">
        <f>Time!R$102</f>
        <v>2023</v>
      </c>
      <c r="S5" s="11">
        <f>Time!S$102</f>
        <v>2024</v>
      </c>
      <c r="T5" s="11">
        <f>Time!T$102</f>
        <v>2025</v>
      </c>
      <c r="U5" s="11">
        <f>Time!U$102</f>
        <v>2026</v>
      </c>
      <c r="V5" s="11">
        <f>Time!V$102</f>
        <v>2027</v>
      </c>
      <c r="W5" s="11">
        <f>Time!W$102</f>
        <v>2028</v>
      </c>
      <c r="X5" s="11">
        <f>Time!X$102</f>
        <v>2029</v>
      </c>
      <c r="Y5" s="11">
        <f>Time!Y$102</f>
        <v>2030</v>
      </c>
      <c r="Z5" s="11">
        <f>Time!Z$102</f>
        <v>2031</v>
      </c>
      <c r="AA5" s="11">
        <f>Time!AA$102</f>
        <v>2032</v>
      </c>
      <c r="AB5" s="11">
        <f>Time!AB$102</f>
        <v>2033</v>
      </c>
      <c r="AC5" s="11">
        <f>Time!AC$102</f>
        <v>2034</v>
      </c>
      <c r="AD5" s="11">
        <f>Time!AD$102</f>
        <v>2035</v>
      </c>
      <c r="AE5" s="11">
        <f>Time!AE$102</f>
        <v>2036</v>
      </c>
      <c r="AF5" s="11">
        <f>Time!AF$102</f>
        <v>2037</v>
      </c>
      <c r="AG5" s="11">
        <f>Time!AG$102</f>
        <v>2038</v>
      </c>
      <c r="AH5" s="11">
        <f>Time!AH$102</f>
        <v>2039</v>
      </c>
      <c r="AI5" s="11">
        <f>Time!AI$102</f>
        <v>2040</v>
      </c>
      <c r="AJ5" s="11">
        <f>Time!AJ$102</f>
        <v>2041</v>
      </c>
      <c r="AK5" s="11">
        <f>Time!AK$102</f>
        <v>2042</v>
      </c>
      <c r="AL5" s="11">
        <f>Time!AL$102</f>
        <v>2043</v>
      </c>
      <c r="AM5" s="11">
        <f>Time!AM$102</f>
        <v>2044</v>
      </c>
      <c r="AN5" s="11">
        <f>Time!AN$102</f>
        <v>2045</v>
      </c>
      <c r="AO5" s="11">
        <f>Time!AO$102</f>
        <v>2046</v>
      </c>
      <c r="AP5" s="11">
        <f>Time!AP$102</f>
        <v>2047</v>
      </c>
      <c r="AQ5" s="11">
        <f>Time!AQ$102</f>
        <v>2048</v>
      </c>
      <c r="AR5" s="11">
        <f>Time!AR$102</f>
        <v>2049</v>
      </c>
      <c r="AS5" s="11">
        <f>Time!AS$102</f>
        <v>2050</v>
      </c>
      <c r="AT5" s="11">
        <f>Time!AT$102</f>
        <v>2051</v>
      </c>
    </row>
    <row r="6" spans="1:79" s="43" customFormat="1">
      <c r="A6" s="108"/>
      <c r="B6" s="109"/>
      <c r="C6" s="109"/>
      <c r="D6" s="110"/>
      <c r="E6" s="82" t="str">
        <f>Time!E$12</f>
        <v>Model column counter</v>
      </c>
      <c r="F6" s="40"/>
      <c r="G6" s="40"/>
      <c r="H6" s="40"/>
      <c r="I6" s="40"/>
      <c r="J6" s="40">
        <f>Time!J$12</f>
        <v>1</v>
      </c>
      <c r="K6" s="40">
        <f>Time!K$12</f>
        <v>2</v>
      </c>
      <c r="L6" s="40">
        <f>Time!L$12</f>
        <v>3</v>
      </c>
      <c r="M6" s="40">
        <f>Time!M$12</f>
        <v>4</v>
      </c>
      <c r="N6" s="40">
        <f>Time!N$12</f>
        <v>5</v>
      </c>
      <c r="O6" s="40">
        <f>Time!O$12</f>
        <v>6</v>
      </c>
      <c r="P6" s="40">
        <f>Time!P$12</f>
        <v>7</v>
      </c>
      <c r="Q6" s="40">
        <f>Time!Q$12</f>
        <v>8</v>
      </c>
      <c r="R6" s="40">
        <f>Time!R$12</f>
        <v>9</v>
      </c>
      <c r="S6" s="40">
        <f>Time!S$12</f>
        <v>10</v>
      </c>
      <c r="T6" s="40">
        <f>Time!T$12</f>
        <v>11</v>
      </c>
      <c r="U6" s="40">
        <f>Time!U$12</f>
        <v>12</v>
      </c>
      <c r="V6" s="40">
        <f>Time!V$12</f>
        <v>13</v>
      </c>
      <c r="W6" s="40">
        <f>Time!W$12</f>
        <v>14</v>
      </c>
      <c r="X6" s="40">
        <f>Time!X$12</f>
        <v>15</v>
      </c>
      <c r="Y6" s="40">
        <f>Time!Y$12</f>
        <v>16</v>
      </c>
      <c r="Z6" s="40">
        <f>Time!Z$12</f>
        <v>17</v>
      </c>
      <c r="AA6" s="40">
        <f>Time!AA$12</f>
        <v>18</v>
      </c>
      <c r="AB6" s="40">
        <f>Time!AB$12</f>
        <v>19</v>
      </c>
      <c r="AC6" s="40">
        <f>Time!AC$12</f>
        <v>20</v>
      </c>
      <c r="AD6" s="40">
        <f>Time!AD$12</f>
        <v>21</v>
      </c>
      <c r="AE6" s="40">
        <f>Time!AE$12</f>
        <v>22</v>
      </c>
      <c r="AF6" s="40">
        <f>Time!AF$12</f>
        <v>23</v>
      </c>
      <c r="AG6" s="40">
        <f>Time!AG$12</f>
        <v>24</v>
      </c>
      <c r="AH6" s="40">
        <f>Time!AH$12</f>
        <v>25</v>
      </c>
      <c r="AI6" s="40">
        <f>Time!AI$12</f>
        <v>26</v>
      </c>
      <c r="AJ6" s="40">
        <f>Time!AJ$12</f>
        <v>27</v>
      </c>
      <c r="AK6" s="40">
        <f>Time!AK$12</f>
        <v>28</v>
      </c>
      <c r="AL6" s="40">
        <f>Time!AL$12</f>
        <v>29</v>
      </c>
      <c r="AM6" s="40">
        <f>Time!AM$12</f>
        <v>30</v>
      </c>
      <c r="AN6" s="40">
        <f>Time!AN$12</f>
        <v>31</v>
      </c>
      <c r="AO6" s="40">
        <f>Time!AO$12</f>
        <v>32</v>
      </c>
      <c r="AP6" s="40">
        <f>Time!AP$12</f>
        <v>33</v>
      </c>
      <c r="AQ6" s="40">
        <f>Time!AQ$12</f>
        <v>34</v>
      </c>
      <c r="AR6" s="40">
        <f>Time!AR$12</f>
        <v>35</v>
      </c>
      <c r="AS6" s="40">
        <f>Time!AS$12</f>
        <v>36</v>
      </c>
      <c r="AT6" s="40">
        <f>Time!AT$12</f>
        <v>37</v>
      </c>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row>
    <row r="7" spans="1:79" s="48" customFormat="1">
      <c r="A7" s="102"/>
      <c r="B7" s="103"/>
      <c r="C7" s="103"/>
      <c r="D7" s="104"/>
      <c r="E7" s="152"/>
      <c r="F7" s="56" t="s">
        <v>167</v>
      </c>
      <c r="G7" s="56" t="s">
        <v>4</v>
      </c>
      <c r="H7" s="56" t="s">
        <v>186</v>
      </c>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row>
    <row r="8" spans="1:79" s="75" customFormat="1">
      <c r="A8" s="105"/>
      <c r="B8" s="111"/>
      <c r="C8" s="111"/>
      <c r="D8" s="107"/>
      <c r="E8" s="153"/>
    </row>
    <row r="9" spans="1:79" s="15" customFormat="1">
      <c r="A9" s="112" t="s">
        <v>187</v>
      </c>
      <c r="B9" s="113"/>
      <c r="C9" s="113"/>
      <c r="D9" s="114"/>
      <c r="E9" s="154"/>
    </row>
    <row r="10" spans="1:79" s="78" customFormat="1">
      <c r="A10" s="115"/>
      <c r="B10" s="111"/>
      <c r="C10" s="111"/>
      <c r="D10" s="116"/>
      <c r="E10" s="155"/>
    </row>
    <row r="11" spans="1:79" s="117" customFormat="1">
      <c r="A11" s="102"/>
      <c r="B11" s="103" t="s">
        <v>188</v>
      </c>
      <c r="C11" s="103"/>
      <c r="D11" s="104"/>
      <c r="E11" s="156"/>
      <c r="G11" s="68"/>
    </row>
    <row r="12" spans="1:79" s="73" customFormat="1">
      <c r="A12" s="118"/>
      <c r="B12" s="119"/>
      <c r="C12" s="119"/>
      <c r="D12" s="120"/>
      <c r="E12" s="153" t="s">
        <v>189</v>
      </c>
      <c r="G12" s="73" t="s">
        <v>190</v>
      </c>
      <c r="I12" s="74"/>
      <c r="J12" s="73">
        <f t="shared" ref="J12:S12" si="0" xml:space="preserve"> I12 + 1</f>
        <v>1</v>
      </c>
      <c r="K12" s="73">
        <f t="shared" si="0"/>
        <v>2</v>
      </c>
      <c r="L12" s="73">
        <f t="shared" si="0"/>
        <v>3</v>
      </c>
      <c r="M12" s="73">
        <f t="shared" si="0"/>
        <v>4</v>
      </c>
      <c r="N12" s="73">
        <f t="shared" si="0"/>
        <v>5</v>
      </c>
      <c r="O12" s="73">
        <f t="shared" si="0"/>
        <v>6</v>
      </c>
      <c r="P12" s="73">
        <f t="shared" si="0"/>
        <v>7</v>
      </c>
      <c r="Q12" s="73">
        <f t="shared" si="0"/>
        <v>8</v>
      </c>
      <c r="R12" s="73">
        <f t="shared" si="0"/>
        <v>9</v>
      </c>
      <c r="S12" s="73">
        <f t="shared" si="0"/>
        <v>10</v>
      </c>
      <c r="T12" s="73">
        <f t="shared" ref="T12" si="1" xml:space="preserve"> S12 + 1</f>
        <v>11</v>
      </c>
      <c r="U12" s="73">
        <f t="shared" ref="U12" si="2" xml:space="preserve"> T12 + 1</f>
        <v>12</v>
      </c>
      <c r="V12" s="73">
        <f t="shared" ref="V12" si="3" xml:space="preserve"> U12 + 1</f>
        <v>13</v>
      </c>
      <c r="W12" s="73">
        <f t="shared" ref="W12" si="4" xml:space="preserve"> V12 + 1</f>
        <v>14</v>
      </c>
      <c r="X12" s="73">
        <f t="shared" ref="X12" si="5" xml:space="preserve"> W12 + 1</f>
        <v>15</v>
      </c>
      <c r="Y12" s="73">
        <f t="shared" ref="Y12" si="6" xml:space="preserve"> X12 + 1</f>
        <v>16</v>
      </c>
      <c r="Z12" s="73">
        <f t="shared" ref="Z12" si="7" xml:space="preserve"> Y12 + 1</f>
        <v>17</v>
      </c>
      <c r="AA12" s="73">
        <f t="shared" ref="AA12" si="8" xml:space="preserve"> Z12 + 1</f>
        <v>18</v>
      </c>
      <c r="AB12" s="73">
        <f t="shared" ref="AB12" si="9" xml:space="preserve"> AA12 + 1</f>
        <v>19</v>
      </c>
      <c r="AC12" s="73">
        <f t="shared" ref="AC12" si="10" xml:space="preserve"> AB12 + 1</f>
        <v>20</v>
      </c>
      <c r="AD12" s="73">
        <f t="shared" ref="AD12" si="11" xml:space="preserve"> AC12 + 1</f>
        <v>21</v>
      </c>
      <c r="AE12" s="73">
        <f t="shared" ref="AE12" si="12" xml:space="preserve"> AD12 + 1</f>
        <v>22</v>
      </c>
      <c r="AF12" s="73">
        <f t="shared" ref="AF12" si="13" xml:space="preserve"> AE12 + 1</f>
        <v>23</v>
      </c>
      <c r="AG12" s="73">
        <f t="shared" ref="AG12" si="14" xml:space="preserve"> AF12 + 1</f>
        <v>24</v>
      </c>
      <c r="AH12" s="73">
        <f t="shared" ref="AH12" si="15" xml:space="preserve"> AG12 + 1</f>
        <v>25</v>
      </c>
      <c r="AI12" s="73">
        <f t="shared" ref="AI12" si="16" xml:space="preserve"> AH12 + 1</f>
        <v>26</v>
      </c>
      <c r="AJ12" s="73">
        <f t="shared" ref="AJ12" si="17" xml:space="preserve"> AI12 + 1</f>
        <v>27</v>
      </c>
      <c r="AK12" s="73">
        <f t="shared" ref="AK12" si="18" xml:space="preserve"> AJ12 + 1</f>
        <v>28</v>
      </c>
      <c r="AL12" s="73">
        <f t="shared" ref="AL12" si="19" xml:space="preserve"> AK12 + 1</f>
        <v>29</v>
      </c>
      <c r="AM12" s="73">
        <f t="shared" ref="AM12" si="20" xml:space="preserve"> AL12 + 1</f>
        <v>30</v>
      </c>
      <c r="AN12" s="73">
        <f t="shared" ref="AN12" si="21" xml:space="preserve"> AM12 + 1</f>
        <v>31</v>
      </c>
      <c r="AO12" s="73">
        <f t="shared" ref="AO12" si="22" xml:space="preserve"> AN12 + 1</f>
        <v>32</v>
      </c>
      <c r="AP12" s="73">
        <f t="shared" ref="AP12" si="23" xml:space="preserve"> AO12 + 1</f>
        <v>33</v>
      </c>
      <c r="AQ12" s="73">
        <f t="shared" ref="AQ12" si="24" xml:space="preserve"> AP12 + 1</f>
        <v>34</v>
      </c>
      <c r="AR12" s="73">
        <f t="shared" ref="AR12" si="25" xml:space="preserve"> AQ12 + 1</f>
        <v>35</v>
      </c>
      <c r="AS12" s="73">
        <f xml:space="preserve"> AR12 + 1</f>
        <v>36</v>
      </c>
      <c r="AT12" s="73">
        <f t="shared" ref="AT12" si="26" xml:space="preserve"> AS12 + 1</f>
        <v>37</v>
      </c>
    </row>
    <row r="13" spans="1:79" s="78" customFormat="1">
      <c r="A13" s="115"/>
      <c r="B13" s="111"/>
      <c r="C13" s="111"/>
      <c r="D13" s="116"/>
      <c r="E13" s="155" t="s">
        <v>191</v>
      </c>
      <c r="F13" s="212">
        <f xml:space="preserve"> MAX(J12:CA12)</f>
        <v>37</v>
      </c>
      <c r="G13" s="78" t="s">
        <v>192</v>
      </c>
    </row>
    <row r="14" spans="1:79" s="78" customFormat="1">
      <c r="A14" s="115"/>
      <c r="B14" s="111"/>
      <c r="C14" s="111"/>
      <c r="D14" s="116"/>
      <c r="E14" s="155"/>
    </row>
    <row r="15" spans="1:79" s="72" customFormat="1">
      <c r="A15" s="121"/>
      <c r="B15" s="122"/>
      <c r="C15" s="122"/>
      <c r="D15" s="123"/>
      <c r="E15" s="155" t="str">
        <f t="shared" ref="E15:AT15" si="27" xml:space="preserve"> E$12</f>
        <v>Model column counter</v>
      </c>
      <c r="F15" s="72">
        <f t="shared" si="27"/>
        <v>0</v>
      </c>
      <c r="G15" s="72" t="str">
        <f t="shared" si="27"/>
        <v>counter</v>
      </c>
      <c r="H15" s="72">
        <f t="shared" si="27"/>
        <v>0</v>
      </c>
      <c r="I15" s="72">
        <f t="shared" si="27"/>
        <v>0</v>
      </c>
      <c r="J15" s="72">
        <f t="shared" si="27"/>
        <v>1</v>
      </c>
      <c r="K15" s="72">
        <f t="shared" si="27"/>
        <v>2</v>
      </c>
      <c r="L15" s="72">
        <f t="shared" si="27"/>
        <v>3</v>
      </c>
      <c r="M15" s="72">
        <f t="shared" si="27"/>
        <v>4</v>
      </c>
      <c r="N15" s="72">
        <f t="shared" si="27"/>
        <v>5</v>
      </c>
      <c r="O15" s="72">
        <f t="shared" si="27"/>
        <v>6</v>
      </c>
      <c r="P15" s="72">
        <f t="shared" si="27"/>
        <v>7</v>
      </c>
      <c r="Q15" s="72">
        <f t="shared" si="27"/>
        <v>8</v>
      </c>
      <c r="R15" s="72">
        <f t="shared" si="27"/>
        <v>9</v>
      </c>
      <c r="S15" s="72">
        <f t="shared" si="27"/>
        <v>10</v>
      </c>
      <c r="T15" s="72">
        <f t="shared" si="27"/>
        <v>11</v>
      </c>
      <c r="U15" s="72">
        <f t="shared" si="27"/>
        <v>12</v>
      </c>
      <c r="V15" s="72">
        <f t="shared" si="27"/>
        <v>13</v>
      </c>
      <c r="W15" s="72">
        <f t="shared" si="27"/>
        <v>14</v>
      </c>
      <c r="X15" s="72">
        <f t="shared" si="27"/>
        <v>15</v>
      </c>
      <c r="Y15" s="72">
        <f t="shared" si="27"/>
        <v>16</v>
      </c>
      <c r="Z15" s="72">
        <f t="shared" si="27"/>
        <v>17</v>
      </c>
      <c r="AA15" s="72">
        <f t="shared" si="27"/>
        <v>18</v>
      </c>
      <c r="AB15" s="72">
        <f t="shared" si="27"/>
        <v>19</v>
      </c>
      <c r="AC15" s="72">
        <f t="shared" si="27"/>
        <v>20</v>
      </c>
      <c r="AD15" s="72">
        <f t="shared" si="27"/>
        <v>21</v>
      </c>
      <c r="AE15" s="72">
        <f t="shared" si="27"/>
        <v>22</v>
      </c>
      <c r="AF15" s="72">
        <f t="shared" si="27"/>
        <v>23</v>
      </c>
      <c r="AG15" s="72">
        <f t="shared" si="27"/>
        <v>24</v>
      </c>
      <c r="AH15" s="72">
        <f t="shared" si="27"/>
        <v>25</v>
      </c>
      <c r="AI15" s="72">
        <f t="shared" si="27"/>
        <v>26</v>
      </c>
      <c r="AJ15" s="72">
        <f t="shared" si="27"/>
        <v>27</v>
      </c>
      <c r="AK15" s="72">
        <f t="shared" si="27"/>
        <v>28</v>
      </c>
      <c r="AL15" s="72">
        <f t="shared" si="27"/>
        <v>29</v>
      </c>
      <c r="AM15" s="72">
        <f t="shared" si="27"/>
        <v>30</v>
      </c>
      <c r="AN15" s="72">
        <f t="shared" si="27"/>
        <v>31</v>
      </c>
      <c r="AO15" s="72">
        <f t="shared" si="27"/>
        <v>32</v>
      </c>
      <c r="AP15" s="72">
        <f t="shared" si="27"/>
        <v>33</v>
      </c>
      <c r="AQ15" s="72">
        <f t="shared" si="27"/>
        <v>34</v>
      </c>
      <c r="AR15" s="72">
        <f t="shared" si="27"/>
        <v>35</v>
      </c>
      <c r="AS15" s="72">
        <f t="shared" si="27"/>
        <v>36</v>
      </c>
      <c r="AT15" s="72">
        <f t="shared" si="27"/>
        <v>37</v>
      </c>
    </row>
    <row r="16" spans="1:79" s="75" customFormat="1">
      <c r="A16" s="115"/>
      <c r="B16" s="106"/>
      <c r="C16" s="106"/>
      <c r="D16" s="107"/>
      <c r="E16" s="153" t="s">
        <v>193</v>
      </c>
      <c r="G16" s="75" t="s">
        <v>194</v>
      </c>
      <c r="H16" s="75">
        <f xml:space="preserve"> SUM(J16:CA16)</f>
        <v>1</v>
      </c>
      <c r="J16" s="75">
        <f t="shared" ref="J16:S16" si="28" xml:space="preserve"> IF( J15 = 1, 1, 0)</f>
        <v>1</v>
      </c>
      <c r="K16" s="75">
        <f t="shared" si="28"/>
        <v>0</v>
      </c>
      <c r="L16" s="75">
        <f t="shared" si="28"/>
        <v>0</v>
      </c>
      <c r="M16" s="75">
        <f t="shared" si="28"/>
        <v>0</v>
      </c>
      <c r="N16" s="75">
        <f t="shared" si="28"/>
        <v>0</v>
      </c>
      <c r="O16" s="75">
        <f t="shared" si="28"/>
        <v>0</v>
      </c>
      <c r="P16" s="75">
        <f t="shared" si="28"/>
        <v>0</v>
      </c>
      <c r="Q16" s="75">
        <f t="shared" si="28"/>
        <v>0</v>
      </c>
      <c r="R16" s="75">
        <f t="shared" si="28"/>
        <v>0</v>
      </c>
      <c r="S16" s="75">
        <f t="shared" si="28"/>
        <v>0</v>
      </c>
      <c r="T16" s="75">
        <f t="shared" ref="T16:AT16" si="29" xml:space="preserve"> IF( T15 = 1, 1, 0)</f>
        <v>0</v>
      </c>
      <c r="U16" s="75">
        <f t="shared" si="29"/>
        <v>0</v>
      </c>
      <c r="V16" s="75">
        <f t="shared" si="29"/>
        <v>0</v>
      </c>
      <c r="W16" s="75">
        <f t="shared" si="29"/>
        <v>0</v>
      </c>
      <c r="X16" s="75">
        <f t="shared" si="29"/>
        <v>0</v>
      </c>
      <c r="Y16" s="75">
        <f t="shared" si="29"/>
        <v>0</v>
      </c>
      <c r="Z16" s="75">
        <f t="shared" si="29"/>
        <v>0</v>
      </c>
      <c r="AA16" s="75">
        <f t="shared" si="29"/>
        <v>0</v>
      </c>
      <c r="AB16" s="75">
        <f t="shared" si="29"/>
        <v>0</v>
      </c>
      <c r="AC16" s="75">
        <f t="shared" si="29"/>
        <v>0</v>
      </c>
      <c r="AD16" s="75">
        <f t="shared" si="29"/>
        <v>0</v>
      </c>
      <c r="AE16" s="75">
        <f t="shared" si="29"/>
        <v>0</v>
      </c>
      <c r="AF16" s="75">
        <f t="shared" si="29"/>
        <v>0</v>
      </c>
      <c r="AG16" s="75">
        <f t="shared" si="29"/>
        <v>0</v>
      </c>
      <c r="AH16" s="75">
        <f t="shared" si="29"/>
        <v>0</v>
      </c>
      <c r="AI16" s="75">
        <f t="shared" si="29"/>
        <v>0</v>
      </c>
      <c r="AJ16" s="75">
        <f t="shared" si="29"/>
        <v>0</v>
      </c>
      <c r="AK16" s="75">
        <f t="shared" si="29"/>
        <v>0</v>
      </c>
      <c r="AL16" s="75">
        <f t="shared" si="29"/>
        <v>0</v>
      </c>
      <c r="AM16" s="75">
        <f t="shared" si="29"/>
        <v>0</v>
      </c>
      <c r="AN16" s="75">
        <f t="shared" si="29"/>
        <v>0</v>
      </c>
      <c r="AO16" s="75">
        <f t="shared" si="29"/>
        <v>0</v>
      </c>
      <c r="AP16" s="75">
        <f t="shared" si="29"/>
        <v>0</v>
      </c>
      <c r="AQ16" s="75">
        <f t="shared" si="29"/>
        <v>0</v>
      </c>
      <c r="AR16" s="75">
        <f t="shared" si="29"/>
        <v>0</v>
      </c>
      <c r="AS16" s="75">
        <f t="shared" si="29"/>
        <v>0</v>
      </c>
      <c r="AT16" s="75">
        <f t="shared" si="29"/>
        <v>0</v>
      </c>
    </row>
    <row r="17" spans="1:79" s="75" customFormat="1">
      <c r="A17" s="115"/>
      <c r="B17" s="106"/>
      <c r="C17" s="106"/>
      <c r="D17" s="107"/>
      <c r="E17" s="153"/>
    </row>
    <row r="18" spans="1:79" s="67" customFormat="1">
      <c r="A18" s="124"/>
      <c r="B18" s="125"/>
      <c r="C18" s="125"/>
      <c r="D18" s="126"/>
      <c r="E18" s="157" t="str">
        <f xml:space="preserve"> InpCol!E$18</f>
        <v>First date of time ruler</v>
      </c>
      <c r="F18" s="273">
        <f xml:space="preserve"> InpCol!F$18</f>
        <v>41730</v>
      </c>
      <c r="G18" s="67" t="str">
        <f xml:space="preserve"> InpCol!G$18</f>
        <v>date</v>
      </c>
      <c r="I18" s="61"/>
    </row>
    <row r="19" spans="1:79" s="36" customFormat="1">
      <c r="A19" s="124"/>
      <c r="B19" s="125"/>
      <c r="C19" s="125"/>
      <c r="D19" s="126"/>
      <c r="E19" s="153" t="s">
        <v>195</v>
      </c>
      <c r="F19" s="36">
        <f xml:space="preserve"> DATE(YEAR(F18), MONTH(F18), 1)</f>
        <v>41730</v>
      </c>
      <c r="G19" s="36" t="s">
        <v>196</v>
      </c>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row>
    <row r="20" spans="1:79" s="67" customFormat="1">
      <c r="A20" s="124"/>
      <c r="B20" s="125"/>
      <c r="C20" s="125"/>
      <c r="D20" s="126"/>
      <c r="E20" s="157"/>
      <c r="I20" s="61"/>
    </row>
    <row r="21" spans="1:79" s="36" customFormat="1">
      <c r="A21" s="124"/>
      <c r="B21" s="125"/>
      <c r="C21" s="125"/>
      <c r="D21" s="126"/>
      <c r="E21" s="153" t="str">
        <f xml:space="preserve"> E$19</f>
        <v>First model period BEG</v>
      </c>
      <c r="F21" s="36">
        <f xml:space="preserve"> F$19</f>
        <v>41730</v>
      </c>
      <c r="G21" s="36" t="str">
        <f xml:space="preserve"> G$19</f>
        <v>month</v>
      </c>
      <c r="I21" s="26"/>
    </row>
    <row r="22" spans="1:79" s="75" customFormat="1">
      <c r="A22" s="115"/>
      <c r="B22" s="106"/>
      <c r="C22" s="106"/>
      <c r="D22" s="107"/>
      <c r="E22" s="153" t="str">
        <f t="shared" ref="E22:AT22" si="30" xml:space="preserve"> E$16</f>
        <v>First model column flag</v>
      </c>
      <c r="F22" s="75">
        <f t="shared" si="30"/>
        <v>0</v>
      </c>
      <c r="G22" s="75" t="str">
        <f t="shared" si="30"/>
        <v>flag</v>
      </c>
      <c r="H22" s="75">
        <f t="shared" si="30"/>
        <v>1</v>
      </c>
      <c r="I22" s="75">
        <f t="shared" si="30"/>
        <v>0</v>
      </c>
      <c r="J22" s="75">
        <f t="shared" si="30"/>
        <v>1</v>
      </c>
      <c r="K22" s="75">
        <f t="shared" si="30"/>
        <v>0</v>
      </c>
      <c r="L22" s="75">
        <f t="shared" si="30"/>
        <v>0</v>
      </c>
      <c r="M22" s="75">
        <f t="shared" si="30"/>
        <v>0</v>
      </c>
      <c r="N22" s="75">
        <f t="shared" si="30"/>
        <v>0</v>
      </c>
      <c r="O22" s="75">
        <f t="shared" si="30"/>
        <v>0</v>
      </c>
      <c r="P22" s="75">
        <f t="shared" si="30"/>
        <v>0</v>
      </c>
      <c r="Q22" s="75">
        <f t="shared" si="30"/>
        <v>0</v>
      </c>
      <c r="R22" s="75">
        <f t="shared" si="30"/>
        <v>0</v>
      </c>
      <c r="S22" s="75">
        <f t="shared" si="30"/>
        <v>0</v>
      </c>
      <c r="T22" s="75">
        <f t="shared" si="30"/>
        <v>0</v>
      </c>
      <c r="U22" s="75">
        <f t="shared" si="30"/>
        <v>0</v>
      </c>
      <c r="V22" s="75">
        <f t="shared" si="30"/>
        <v>0</v>
      </c>
      <c r="W22" s="75">
        <f t="shared" si="30"/>
        <v>0</v>
      </c>
      <c r="X22" s="75">
        <f t="shared" si="30"/>
        <v>0</v>
      </c>
      <c r="Y22" s="75">
        <f t="shared" si="30"/>
        <v>0</v>
      </c>
      <c r="Z22" s="75">
        <f t="shared" si="30"/>
        <v>0</v>
      </c>
      <c r="AA22" s="75">
        <f t="shared" si="30"/>
        <v>0</v>
      </c>
      <c r="AB22" s="75">
        <f t="shared" si="30"/>
        <v>0</v>
      </c>
      <c r="AC22" s="75">
        <f t="shared" si="30"/>
        <v>0</v>
      </c>
      <c r="AD22" s="75">
        <f t="shared" si="30"/>
        <v>0</v>
      </c>
      <c r="AE22" s="75">
        <f t="shared" si="30"/>
        <v>0</v>
      </c>
      <c r="AF22" s="75">
        <f t="shared" si="30"/>
        <v>0</v>
      </c>
      <c r="AG22" s="75">
        <f t="shared" si="30"/>
        <v>0</v>
      </c>
      <c r="AH22" s="75">
        <f t="shared" si="30"/>
        <v>0</v>
      </c>
      <c r="AI22" s="75">
        <f t="shared" si="30"/>
        <v>0</v>
      </c>
      <c r="AJ22" s="75">
        <f t="shared" si="30"/>
        <v>0</v>
      </c>
      <c r="AK22" s="75">
        <f t="shared" si="30"/>
        <v>0</v>
      </c>
      <c r="AL22" s="75">
        <f t="shared" si="30"/>
        <v>0</v>
      </c>
      <c r="AM22" s="75">
        <f t="shared" si="30"/>
        <v>0</v>
      </c>
      <c r="AN22" s="75">
        <f t="shared" si="30"/>
        <v>0</v>
      </c>
      <c r="AO22" s="75">
        <f t="shared" si="30"/>
        <v>0</v>
      </c>
      <c r="AP22" s="75">
        <f t="shared" si="30"/>
        <v>0</v>
      </c>
      <c r="AQ22" s="75">
        <f t="shared" si="30"/>
        <v>0</v>
      </c>
      <c r="AR22" s="75">
        <f t="shared" si="30"/>
        <v>0</v>
      </c>
      <c r="AS22" s="75">
        <f t="shared" si="30"/>
        <v>0</v>
      </c>
      <c r="AT22" s="75">
        <f t="shared" si="30"/>
        <v>0</v>
      </c>
    </row>
    <row r="23" spans="1:79" s="25" customFormat="1">
      <c r="A23" s="127"/>
      <c r="B23" s="128"/>
      <c r="C23" s="128"/>
      <c r="D23" s="129"/>
      <c r="E23" s="153" t="s">
        <v>197</v>
      </c>
      <c r="G23" s="25" t="s">
        <v>175</v>
      </c>
      <c r="J23" s="25">
        <f t="shared" ref="J23:S23" si="31" xml:space="preserve"> IF( J22 = 1, $F21, I24 + 1)</f>
        <v>41730</v>
      </c>
      <c r="K23" s="25">
        <f t="shared" si="31"/>
        <v>42095</v>
      </c>
      <c r="L23" s="25">
        <f t="shared" si="31"/>
        <v>42461</v>
      </c>
      <c r="M23" s="25">
        <f t="shared" si="31"/>
        <v>42826</v>
      </c>
      <c r="N23" s="25">
        <f t="shared" si="31"/>
        <v>43191</v>
      </c>
      <c r="O23" s="25">
        <f t="shared" si="31"/>
        <v>43556</v>
      </c>
      <c r="P23" s="25">
        <f t="shared" si="31"/>
        <v>43922</v>
      </c>
      <c r="Q23" s="25">
        <f t="shared" si="31"/>
        <v>44287</v>
      </c>
      <c r="R23" s="25">
        <f t="shared" si="31"/>
        <v>44652</v>
      </c>
      <c r="S23" s="25">
        <f t="shared" si="31"/>
        <v>45017</v>
      </c>
      <c r="T23" s="25">
        <f t="shared" ref="T23" si="32" xml:space="preserve"> IF( T22 = 1, $F21, S24 + 1)</f>
        <v>45383</v>
      </c>
      <c r="U23" s="25">
        <f t="shared" ref="U23" si="33" xml:space="preserve"> IF( U22 = 1, $F21, T24 + 1)</f>
        <v>45748</v>
      </c>
      <c r="V23" s="25">
        <f t="shared" ref="V23" si="34" xml:space="preserve"> IF( V22 = 1, $F21, U24 + 1)</f>
        <v>46113</v>
      </c>
      <c r="W23" s="25">
        <f t="shared" ref="W23" si="35" xml:space="preserve"> IF( W22 = 1, $F21, V24 + 1)</f>
        <v>46478</v>
      </c>
      <c r="X23" s="25">
        <f t="shared" ref="X23" si="36" xml:space="preserve"> IF( X22 = 1, $F21, W24 + 1)</f>
        <v>46844</v>
      </c>
      <c r="Y23" s="25">
        <f t="shared" ref="Y23" si="37" xml:space="preserve"> IF( Y22 = 1, $F21, X24 + 1)</f>
        <v>47209</v>
      </c>
      <c r="Z23" s="25">
        <f t="shared" ref="Z23" si="38" xml:space="preserve"> IF( Z22 = 1, $F21, Y24 + 1)</f>
        <v>47574</v>
      </c>
      <c r="AA23" s="25">
        <f t="shared" ref="AA23" si="39" xml:space="preserve"> IF( AA22 = 1, $F21, Z24 + 1)</f>
        <v>47939</v>
      </c>
      <c r="AB23" s="25">
        <f t="shared" ref="AB23" si="40" xml:space="preserve"> IF( AB22 = 1, $F21, AA24 + 1)</f>
        <v>48305</v>
      </c>
      <c r="AC23" s="25">
        <f t="shared" ref="AC23" si="41" xml:space="preserve"> IF( AC22 = 1, $F21, AB24 + 1)</f>
        <v>48670</v>
      </c>
      <c r="AD23" s="25">
        <f t="shared" ref="AD23" si="42" xml:space="preserve"> IF( AD22 = 1, $F21, AC24 + 1)</f>
        <v>49035</v>
      </c>
      <c r="AE23" s="25">
        <f t="shared" ref="AE23" si="43" xml:space="preserve"> IF( AE22 = 1, $F21, AD24 + 1)</f>
        <v>49400</v>
      </c>
      <c r="AF23" s="25">
        <f t="shared" ref="AF23" si="44" xml:space="preserve"> IF( AF22 = 1, $F21, AE24 + 1)</f>
        <v>49766</v>
      </c>
      <c r="AG23" s="25">
        <f t="shared" ref="AG23" si="45" xml:space="preserve"> IF( AG22 = 1, $F21, AF24 + 1)</f>
        <v>50131</v>
      </c>
      <c r="AH23" s="25">
        <f t="shared" ref="AH23" si="46" xml:space="preserve"> IF( AH22 = 1, $F21, AG24 + 1)</f>
        <v>50496</v>
      </c>
      <c r="AI23" s="25">
        <f t="shared" ref="AI23" si="47" xml:space="preserve"> IF( AI22 = 1, $F21, AH24 + 1)</f>
        <v>50861</v>
      </c>
      <c r="AJ23" s="25">
        <f t="shared" ref="AJ23" si="48" xml:space="preserve"> IF( AJ22 = 1, $F21, AI24 + 1)</f>
        <v>51227</v>
      </c>
      <c r="AK23" s="25">
        <f t="shared" ref="AK23" si="49" xml:space="preserve"> IF( AK22 = 1, $F21, AJ24 + 1)</f>
        <v>51592</v>
      </c>
      <c r="AL23" s="25">
        <f t="shared" ref="AL23" si="50" xml:space="preserve"> IF( AL22 = 1, $F21, AK24 + 1)</f>
        <v>51957</v>
      </c>
      <c r="AM23" s="25">
        <f t="shared" ref="AM23" si="51" xml:space="preserve"> IF( AM22 = 1, $F21, AL24 + 1)</f>
        <v>52322</v>
      </c>
      <c r="AN23" s="25">
        <f t="shared" ref="AN23" si="52" xml:space="preserve"> IF( AN22 = 1, $F21, AM24 + 1)</f>
        <v>52688</v>
      </c>
      <c r="AO23" s="25">
        <f t="shared" ref="AO23" si="53" xml:space="preserve"> IF( AO22 = 1, $F21, AN24 + 1)</f>
        <v>53053</v>
      </c>
      <c r="AP23" s="25">
        <f t="shared" ref="AP23" si="54" xml:space="preserve"> IF( AP22 = 1, $F21, AO24 + 1)</f>
        <v>53418</v>
      </c>
      <c r="AQ23" s="25">
        <f t="shared" ref="AQ23" si="55" xml:space="preserve"> IF( AQ22 = 1, $F21, AP24 + 1)</f>
        <v>53783</v>
      </c>
      <c r="AR23" s="25">
        <f t="shared" ref="AR23" si="56" xml:space="preserve"> IF( AR22 = 1, $F21, AQ24 + 1)</f>
        <v>54149</v>
      </c>
      <c r="AS23" s="25">
        <f t="shared" ref="AS23" si="57" xml:space="preserve"> IF( AS22 = 1, $F21, AR24 + 1)</f>
        <v>54514</v>
      </c>
      <c r="AT23" s="25">
        <f t="shared" ref="AT23" si="58" xml:space="preserve"> IF( AT22 = 1, $F21, AS24 + 1)</f>
        <v>54879</v>
      </c>
    </row>
    <row r="24" spans="1:79" s="70" customFormat="1">
      <c r="A24" s="127"/>
      <c r="B24" s="130"/>
      <c r="C24" s="130"/>
      <c r="D24" s="131"/>
      <c r="E24" s="158" t="s">
        <v>198</v>
      </c>
      <c r="F24" s="65"/>
      <c r="G24" s="70" t="s">
        <v>175</v>
      </c>
      <c r="I24" s="71"/>
      <c r="J24" s="70">
        <f t="shared" ref="J24:S24" si="59" xml:space="preserve"> DATE(YEAR(J23), MONTH(J23) + 12, DAY(1) - 1)</f>
        <v>42094</v>
      </c>
      <c r="K24" s="70">
        <f t="shared" si="59"/>
        <v>42460</v>
      </c>
      <c r="L24" s="70">
        <f t="shared" si="59"/>
        <v>42825</v>
      </c>
      <c r="M24" s="70">
        <f t="shared" si="59"/>
        <v>43190</v>
      </c>
      <c r="N24" s="70">
        <f t="shared" si="59"/>
        <v>43555</v>
      </c>
      <c r="O24" s="70">
        <f t="shared" si="59"/>
        <v>43921</v>
      </c>
      <c r="P24" s="70">
        <f t="shared" si="59"/>
        <v>44286</v>
      </c>
      <c r="Q24" s="70">
        <f t="shared" si="59"/>
        <v>44651</v>
      </c>
      <c r="R24" s="70">
        <f t="shared" si="59"/>
        <v>45016</v>
      </c>
      <c r="S24" s="70">
        <f t="shared" si="59"/>
        <v>45382</v>
      </c>
      <c r="T24" s="70">
        <f t="shared" ref="T24:AT24" si="60" xml:space="preserve"> DATE(YEAR(T23), MONTH(T23) + 12, DAY(1) - 1)</f>
        <v>45747</v>
      </c>
      <c r="U24" s="70">
        <f t="shared" si="60"/>
        <v>46112</v>
      </c>
      <c r="V24" s="70">
        <f t="shared" si="60"/>
        <v>46477</v>
      </c>
      <c r="W24" s="70">
        <f t="shared" si="60"/>
        <v>46843</v>
      </c>
      <c r="X24" s="70">
        <f t="shared" si="60"/>
        <v>47208</v>
      </c>
      <c r="Y24" s="70">
        <f t="shared" si="60"/>
        <v>47573</v>
      </c>
      <c r="Z24" s="70">
        <f t="shared" si="60"/>
        <v>47938</v>
      </c>
      <c r="AA24" s="70">
        <f t="shared" si="60"/>
        <v>48304</v>
      </c>
      <c r="AB24" s="70">
        <f t="shared" si="60"/>
        <v>48669</v>
      </c>
      <c r="AC24" s="70">
        <f t="shared" si="60"/>
        <v>49034</v>
      </c>
      <c r="AD24" s="70">
        <f t="shared" si="60"/>
        <v>49399</v>
      </c>
      <c r="AE24" s="70">
        <f t="shared" si="60"/>
        <v>49765</v>
      </c>
      <c r="AF24" s="70">
        <f t="shared" si="60"/>
        <v>50130</v>
      </c>
      <c r="AG24" s="70">
        <f t="shared" si="60"/>
        <v>50495</v>
      </c>
      <c r="AH24" s="70">
        <f t="shared" si="60"/>
        <v>50860</v>
      </c>
      <c r="AI24" s="70">
        <f t="shared" si="60"/>
        <v>51226</v>
      </c>
      <c r="AJ24" s="70">
        <f t="shared" si="60"/>
        <v>51591</v>
      </c>
      <c r="AK24" s="70">
        <f t="shared" si="60"/>
        <v>51956</v>
      </c>
      <c r="AL24" s="70">
        <f t="shared" si="60"/>
        <v>52321</v>
      </c>
      <c r="AM24" s="70">
        <f t="shared" si="60"/>
        <v>52687</v>
      </c>
      <c r="AN24" s="70">
        <f t="shared" si="60"/>
        <v>53052</v>
      </c>
      <c r="AO24" s="70">
        <f t="shared" si="60"/>
        <v>53417</v>
      </c>
      <c r="AP24" s="70">
        <f t="shared" si="60"/>
        <v>53782</v>
      </c>
      <c r="AQ24" s="70">
        <f t="shared" si="60"/>
        <v>54148</v>
      </c>
      <c r="AR24" s="70">
        <f t="shared" si="60"/>
        <v>54513</v>
      </c>
      <c r="AS24" s="70">
        <f t="shared" si="60"/>
        <v>54878</v>
      </c>
      <c r="AT24" s="70">
        <f t="shared" si="60"/>
        <v>55243</v>
      </c>
    </row>
    <row r="25" spans="1:79" s="60" customFormat="1">
      <c r="A25" s="127"/>
      <c r="B25" s="130"/>
      <c r="C25" s="130"/>
      <c r="D25" s="131"/>
      <c r="E25" s="155"/>
    </row>
    <row r="26" spans="1:79" s="60" customFormat="1">
      <c r="A26" s="127"/>
      <c r="B26" s="130"/>
      <c r="C26" s="130"/>
      <c r="D26" s="131"/>
      <c r="E26" s="155" t="str">
        <f t="shared" ref="E26:AT26" si="61" xml:space="preserve"> E$24</f>
        <v>Model Period END</v>
      </c>
      <c r="F26" s="60">
        <f t="shared" si="61"/>
        <v>0</v>
      </c>
      <c r="G26" s="60" t="str">
        <f t="shared" si="61"/>
        <v>date</v>
      </c>
      <c r="H26" s="60">
        <f t="shared" si="61"/>
        <v>0</v>
      </c>
      <c r="I26" s="60">
        <f t="shared" si="61"/>
        <v>0</v>
      </c>
      <c r="J26" s="60">
        <f t="shared" si="61"/>
        <v>42094</v>
      </c>
      <c r="K26" s="60">
        <f t="shared" si="61"/>
        <v>42460</v>
      </c>
      <c r="L26" s="60">
        <f t="shared" si="61"/>
        <v>42825</v>
      </c>
      <c r="M26" s="60">
        <f t="shared" si="61"/>
        <v>43190</v>
      </c>
      <c r="N26" s="60">
        <f t="shared" si="61"/>
        <v>43555</v>
      </c>
      <c r="O26" s="60">
        <f t="shared" si="61"/>
        <v>43921</v>
      </c>
      <c r="P26" s="60">
        <f t="shared" si="61"/>
        <v>44286</v>
      </c>
      <c r="Q26" s="60">
        <f t="shared" si="61"/>
        <v>44651</v>
      </c>
      <c r="R26" s="60">
        <f t="shared" si="61"/>
        <v>45016</v>
      </c>
      <c r="S26" s="60">
        <f t="shared" si="61"/>
        <v>45382</v>
      </c>
      <c r="T26" s="60">
        <f t="shared" si="61"/>
        <v>45747</v>
      </c>
      <c r="U26" s="60">
        <f t="shared" si="61"/>
        <v>46112</v>
      </c>
      <c r="V26" s="60">
        <f t="shared" si="61"/>
        <v>46477</v>
      </c>
      <c r="W26" s="60">
        <f t="shared" si="61"/>
        <v>46843</v>
      </c>
      <c r="X26" s="60">
        <f t="shared" si="61"/>
        <v>47208</v>
      </c>
      <c r="Y26" s="60">
        <f t="shared" si="61"/>
        <v>47573</v>
      </c>
      <c r="Z26" s="60">
        <f t="shared" si="61"/>
        <v>47938</v>
      </c>
      <c r="AA26" s="60">
        <f t="shared" si="61"/>
        <v>48304</v>
      </c>
      <c r="AB26" s="60">
        <f t="shared" si="61"/>
        <v>48669</v>
      </c>
      <c r="AC26" s="60">
        <f t="shared" si="61"/>
        <v>49034</v>
      </c>
      <c r="AD26" s="60">
        <f t="shared" si="61"/>
        <v>49399</v>
      </c>
      <c r="AE26" s="60">
        <f t="shared" si="61"/>
        <v>49765</v>
      </c>
      <c r="AF26" s="60">
        <f t="shared" si="61"/>
        <v>50130</v>
      </c>
      <c r="AG26" s="60">
        <f t="shared" si="61"/>
        <v>50495</v>
      </c>
      <c r="AH26" s="60">
        <f t="shared" si="61"/>
        <v>50860</v>
      </c>
      <c r="AI26" s="60">
        <f t="shared" si="61"/>
        <v>51226</v>
      </c>
      <c r="AJ26" s="60">
        <f t="shared" si="61"/>
        <v>51591</v>
      </c>
      <c r="AK26" s="60">
        <f t="shared" si="61"/>
        <v>51956</v>
      </c>
      <c r="AL26" s="60">
        <f t="shared" si="61"/>
        <v>52321</v>
      </c>
      <c r="AM26" s="60">
        <f t="shared" si="61"/>
        <v>52687</v>
      </c>
      <c r="AN26" s="60">
        <f t="shared" si="61"/>
        <v>53052</v>
      </c>
      <c r="AO26" s="60">
        <f t="shared" si="61"/>
        <v>53417</v>
      </c>
      <c r="AP26" s="60">
        <f t="shared" si="61"/>
        <v>53782</v>
      </c>
      <c r="AQ26" s="60">
        <f t="shared" si="61"/>
        <v>54148</v>
      </c>
      <c r="AR26" s="60">
        <f t="shared" si="61"/>
        <v>54513</v>
      </c>
      <c r="AS26" s="60">
        <f t="shared" si="61"/>
        <v>54878</v>
      </c>
      <c r="AT26" s="60">
        <f t="shared" si="61"/>
        <v>55243</v>
      </c>
    </row>
    <row r="27" spans="1:79" s="60" customFormat="1">
      <c r="A27" s="127"/>
      <c r="B27" s="130"/>
      <c r="C27" s="130"/>
      <c r="D27" s="131" t="s">
        <v>199</v>
      </c>
      <c r="E27" s="155" t="str">
        <f t="shared" ref="E27:AT27" si="62" xml:space="preserve"> E$23</f>
        <v>Model Period BEG</v>
      </c>
      <c r="F27" s="60">
        <f t="shared" si="62"/>
        <v>0</v>
      </c>
      <c r="G27" s="60" t="str">
        <f t="shared" si="62"/>
        <v>date</v>
      </c>
      <c r="H27" s="60">
        <f t="shared" si="62"/>
        <v>0</v>
      </c>
      <c r="I27" s="60">
        <f t="shared" si="62"/>
        <v>0</v>
      </c>
      <c r="J27" s="60">
        <f t="shared" si="62"/>
        <v>41730</v>
      </c>
      <c r="K27" s="60">
        <f t="shared" si="62"/>
        <v>42095</v>
      </c>
      <c r="L27" s="60">
        <f t="shared" si="62"/>
        <v>42461</v>
      </c>
      <c r="M27" s="60">
        <f t="shared" si="62"/>
        <v>42826</v>
      </c>
      <c r="N27" s="60">
        <f t="shared" si="62"/>
        <v>43191</v>
      </c>
      <c r="O27" s="60">
        <f t="shared" si="62"/>
        <v>43556</v>
      </c>
      <c r="P27" s="60">
        <f t="shared" si="62"/>
        <v>43922</v>
      </c>
      <c r="Q27" s="60">
        <f t="shared" si="62"/>
        <v>44287</v>
      </c>
      <c r="R27" s="60">
        <f t="shared" si="62"/>
        <v>44652</v>
      </c>
      <c r="S27" s="60">
        <f t="shared" si="62"/>
        <v>45017</v>
      </c>
      <c r="T27" s="60">
        <f t="shared" si="62"/>
        <v>45383</v>
      </c>
      <c r="U27" s="60">
        <f t="shared" si="62"/>
        <v>45748</v>
      </c>
      <c r="V27" s="60">
        <f t="shared" si="62"/>
        <v>46113</v>
      </c>
      <c r="W27" s="60">
        <f t="shared" si="62"/>
        <v>46478</v>
      </c>
      <c r="X27" s="60">
        <f t="shared" si="62"/>
        <v>46844</v>
      </c>
      <c r="Y27" s="60">
        <f t="shared" si="62"/>
        <v>47209</v>
      </c>
      <c r="Z27" s="60">
        <f t="shared" si="62"/>
        <v>47574</v>
      </c>
      <c r="AA27" s="60">
        <f t="shared" si="62"/>
        <v>47939</v>
      </c>
      <c r="AB27" s="60">
        <f t="shared" si="62"/>
        <v>48305</v>
      </c>
      <c r="AC27" s="60">
        <f t="shared" si="62"/>
        <v>48670</v>
      </c>
      <c r="AD27" s="60">
        <f t="shared" si="62"/>
        <v>49035</v>
      </c>
      <c r="AE27" s="60">
        <f t="shared" si="62"/>
        <v>49400</v>
      </c>
      <c r="AF27" s="60">
        <f t="shared" si="62"/>
        <v>49766</v>
      </c>
      <c r="AG27" s="60">
        <f t="shared" si="62"/>
        <v>50131</v>
      </c>
      <c r="AH27" s="60">
        <f t="shared" si="62"/>
        <v>50496</v>
      </c>
      <c r="AI27" s="60">
        <f t="shared" si="62"/>
        <v>50861</v>
      </c>
      <c r="AJ27" s="60">
        <f t="shared" si="62"/>
        <v>51227</v>
      </c>
      <c r="AK27" s="60">
        <f t="shared" si="62"/>
        <v>51592</v>
      </c>
      <c r="AL27" s="60">
        <f t="shared" si="62"/>
        <v>51957</v>
      </c>
      <c r="AM27" s="60">
        <f t="shared" si="62"/>
        <v>52322</v>
      </c>
      <c r="AN27" s="60">
        <f t="shared" si="62"/>
        <v>52688</v>
      </c>
      <c r="AO27" s="60">
        <f t="shared" si="62"/>
        <v>53053</v>
      </c>
      <c r="AP27" s="60">
        <f t="shared" si="62"/>
        <v>53418</v>
      </c>
      <c r="AQ27" s="60">
        <f t="shared" si="62"/>
        <v>53783</v>
      </c>
      <c r="AR27" s="60">
        <f t="shared" si="62"/>
        <v>54149</v>
      </c>
      <c r="AS27" s="60">
        <f t="shared" si="62"/>
        <v>54514</v>
      </c>
      <c r="AT27" s="60">
        <f t="shared" si="62"/>
        <v>54879</v>
      </c>
    </row>
    <row r="28" spans="1:79" s="69" customFormat="1">
      <c r="A28" s="132"/>
      <c r="B28" s="133"/>
      <c r="C28" s="133"/>
      <c r="D28" s="134"/>
      <c r="E28" s="155" t="s">
        <v>200</v>
      </c>
      <c r="G28" s="69" t="s">
        <v>201</v>
      </c>
      <c r="H28" s="32">
        <f xml:space="preserve"> SUM(J28:CA28)</f>
        <v>13514</v>
      </c>
      <c r="J28" s="32">
        <f t="shared" ref="J28:S28" si="63" xml:space="preserve"> J26 - J27 + 1</f>
        <v>365</v>
      </c>
      <c r="K28" s="32">
        <f t="shared" si="63"/>
        <v>366</v>
      </c>
      <c r="L28" s="32">
        <f t="shared" si="63"/>
        <v>365</v>
      </c>
      <c r="M28" s="32">
        <f t="shared" si="63"/>
        <v>365</v>
      </c>
      <c r="N28" s="32">
        <f t="shared" si="63"/>
        <v>365</v>
      </c>
      <c r="O28" s="32">
        <f t="shared" si="63"/>
        <v>366</v>
      </c>
      <c r="P28" s="32">
        <f t="shared" si="63"/>
        <v>365</v>
      </c>
      <c r="Q28" s="32">
        <f t="shared" si="63"/>
        <v>365</v>
      </c>
      <c r="R28" s="32">
        <f t="shared" si="63"/>
        <v>365</v>
      </c>
      <c r="S28" s="32">
        <f t="shared" si="63"/>
        <v>366</v>
      </c>
      <c r="T28" s="32">
        <f t="shared" ref="T28:AT28" si="64" xml:space="preserve"> T26 - T27 + 1</f>
        <v>365</v>
      </c>
      <c r="U28" s="32">
        <f t="shared" si="64"/>
        <v>365</v>
      </c>
      <c r="V28" s="32">
        <f t="shared" si="64"/>
        <v>365</v>
      </c>
      <c r="W28" s="32">
        <f t="shared" si="64"/>
        <v>366</v>
      </c>
      <c r="X28" s="32">
        <f t="shared" si="64"/>
        <v>365</v>
      </c>
      <c r="Y28" s="32">
        <f t="shared" si="64"/>
        <v>365</v>
      </c>
      <c r="Z28" s="32">
        <f t="shared" si="64"/>
        <v>365</v>
      </c>
      <c r="AA28" s="32">
        <f t="shared" si="64"/>
        <v>366</v>
      </c>
      <c r="AB28" s="32">
        <f t="shared" si="64"/>
        <v>365</v>
      </c>
      <c r="AC28" s="32">
        <f t="shared" si="64"/>
        <v>365</v>
      </c>
      <c r="AD28" s="32">
        <f t="shared" si="64"/>
        <v>365</v>
      </c>
      <c r="AE28" s="32">
        <f t="shared" si="64"/>
        <v>366</v>
      </c>
      <c r="AF28" s="32">
        <f t="shared" si="64"/>
        <v>365</v>
      </c>
      <c r="AG28" s="32">
        <f t="shared" si="64"/>
        <v>365</v>
      </c>
      <c r="AH28" s="32">
        <f t="shared" si="64"/>
        <v>365</v>
      </c>
      <c r="AI28" s="32">
        <f t="shared" si="64"/>
        <v>366</v>
      </c>
      <c r="AJ28" s="32">
        <f t="shared" si="64"/>
        <v>365</v>
      </c>
      <c r="AK28" s="32">
        <f t="shared" si="64"/>
        <v>365</v>
      </c>
      <c r="AL28" s="32">
        <f t="shared" si="64"/>
        <v>365</v>
      </c>
      <c r="AM28" s="32">
        <f t="shared" si="64"/>
        <v>366</v>
      </c>
      <c r="AN28" s="32">
        <f t="shared" si="64"/>
        <v>365</v>
      </c>
      <c r="AO28" s="32">
        <f t="shared" si="64"/>
        <v>365</v>
      </c>
      <c r="AP28" s="32">
        <f t="shared" si="64"/>
        <v>365</v>
      </c>
      <c r="AQ28" s="32">
        <f t="shared" si="64"/>
        <v>366</v>
      </c>
      <c r="AR28" s="32">
        <f t="shared" si="64"/>
        <v>365</v>
      </c>
      <c r="AS28" s="32">
        <f t="shared" si="64"/>
        <v>365</v>
      </c>
      <c r="AT28" s="32">
        <f t="shared" si="64"/>
        <v>365</v>
      </c>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17" customFormat="1">
      <c r="A29" s="135"/>
      <c r="B29" s="103"/>
      <c r="C29" s="103"/>
      <c r="D29" s="104"/>
      <c r="E29" s="156"/>
      <c r="G29" s="68"/>
    </row>
    <row r="30" spans="1:79" s="117" customFormat="1">
      <c r="A30" s="135"/>
      <c r="B30" s="103"/>
      <c r="C30" s="103"/>
      <c r="D30" s="104"/>
      <c r="E30" s="156"/>
      <c r="G30" s="68"/>
    </row>
    <row r="31" spans="1:79" s="98" customFormat="1">
      <c r="A31" s="136" t="s">
        <v>202</v>
      </c>
      <c r="B31" s="137"/>
      <c r="C31" s="137"/>
      <c r="D31" s="138"/>
      <c r="E31" s="154"/>
    </row>
    <row r="32" spans="1:79" s="60" customFormat="1">
      <c r="A32" s="127"/>
      <c r="B32" s="130"/>
      <c r="C32" s="130"/>
      <c r="D32" s="131"/>
      <c r="E32" s="155"/>
    </row>
    <row r="33" spans="1:46" s="61" customFormat="1">
      <c r="A33" s="124"/>
      <c r="B33" s="139"/>
      <c r="C33" s="139"/>
      <c r="D33" s="140"/>
      <c r="E33" s="159" t="str">
        <f xml:space="preserve"> InpCol!E$20</f>
        <v>Last Pre Forecast Date</v>
      </c>
      <c r="F33" s="61">
        <f xml:space="preserve"> InpCol!F$20</f>
        <v>42094</v>
      </c>
      <c r="G33" s="61" t="str">
        <f xml:space="preserve"> InpCol!G$20</f>
        <v>date</v>
      </c>
    </row>
    <row r="34" spans="1:46" s="141" customFormat="1">
      <c r="A34" s="127"/>
      <c r="B34" s="128"/>
      <c r="C34" s="128"/>
      <c r="D34" s="129"/>
      <c r="E34" s="160" t="str">
        <f t="shared" ref="E34:AT34" si="65" xml:space="preserve"> E$24</f>
        <v>Model Period END</v>
      </c>
      <c r="F34" s="141">
        <f t="shared" si="65"/>
        <v>0</v>
      </c>
      <c r="G34" s="141" t="str">
        <f t="shared" si="65"/>
        <v>date</v>
      </c>
      <c r="H34" s="141">
        <f t="shared" si="65"/>
        <v>0</v>
      </c>
      <c r="I34" s="141">
        <f t="shared" si="65"/>
        <v>0</v>
      </c>
      <c r="J34" s="141">
        <f t="shared" si="65"/>
        <v>42094</v>
      </c>
      <c r="K34" s="141">
        <f t="shared" si="65"/>
        <v>42460</v>
      </c>
      <c r="L34" s="141">
        <f t="shared" si="65"/>
        <v>42825</v>
      </c>
      <c r="M34" s="141">
        <f t="shared" si="65"/>
        <v>43190</v>
      </c>
      <c r="N34" s="141">
        <f t="shared" si="65"/>
        <v>43555</v>
      </c>
      <c r="O34" s="141">
        <f t="shared" si="65"/>
        <v>43921</v>
      </c>
      <c r="P34" s="141">
        <f t="shared" si="65"/>
        <v>44286</v>
      </c>
      <c r="Q34" s="141">
        <f t="shared" si="65"/>
        <v>44651</v>
      </c>
      <c r="R34" s="141">
        <f t="shared" si="65"/>
        <v>45016</v>
      </c>
      <c r="S34" s="141">
        <f t="shared" si="65"/>
        <v>45382</v>
      </c>
      <c r="T34" s="141">
        <f t="shared" si="65"/>
        <v>45747</v>
      </c>
      <c r="U34" s="141">
        <f t="shared" si="65"/>
        <v>46112</v>
      </c>
      <c r="V34" s="141">
        <f t="shared" si="65"/>
        <v>46477</v>
      </c>
      <c r="W34" s="141">
        <f t="shared" si="65"/>
        <v>46843</v>
      </c>
      <c r="X34" s="141">
        <f t="shared" si="65"/>
        <v>47208</v>
      </c>
      <c r="Y34" s="141">
        <f t="shared" si="65"/>
        <v>47573</v>
      </c>
      <c r="Z34" s="141">
        <f t="shared" si="65"/>
        <v>47938</v>
      </c>
      <c r="AA34" s="141">
        <f t="shared" si="65"/>
        <v>48304</v>
      </c>
      <c r="AB34" s="141">
        <f t="shared" si="65"/>
        <v>48669</v>
      </c>
      <c r="AC34" s="141">
        <f t="shared" si="65"/>
        <v>49034</v>
      </c>
      <c r="AD34" s="141">
        <f t="shared" si="65"/>
        <v>49399</v>
      </c>
      <c r="AE34" s="141">
        <f t="shared" si="65"/>
        <v>49765</v>
      </c>
      <c r="AF34" s="141">
        <f t="shared" si="65"/>
        <v>50130</v>
      </c>
      <c r="AG34" s="141">
        <f t="shared" si="65"/>
        <v>50495</v>
      </c>
      <c r="AH34" s="141">
        <f t="shared" si="65"/>
        <v>50860</v>
      </c>
      <c r="AI34" s="141">
        <f t="shared" si="65"/>
        <v>51226</v>
      </c>
      <c r="AJ34" s="141">
        <f t="shared" si="65"/>
        <v>51591</v>
      </c>
      <c r="AK34" s="141">
        <f t="shared" si="65"/>
        <v>51956</v>
      </c>
      <c r="AL34" s="141">
        <f t="shared" si="65"/>
        <v>52321</v>
      </c>
      <c r="AM34" s="141">
        <f t="shared" si="65"/>
        <v>52687</v>
      </c>
      <c r="AN34" s="141">
        <f t="shared" si="65"/>
        <v>53052</v>
      </c>
      <c r="AO34" s="141">
        <f t="shared" si="65"/>
        <v>53417</v>
      </c>
      <c r="AP34" s="141">
        <f t="shared" si="65"/>
        <v>53782</v>
      </c>
      <c r="AQ34" s="141">
        <f t="shared" si="65"/>
        <v>54148</v>
      </c>
      <c r="AR34" s="141">
        <f t="shared" si="65"/>
        <v>54513</v>
      </c>
      <c r="AS34" s="141">
        <f t="shared" si="65"/>
        <v>54878</v>
      </c>
      <c r="AT34" s="141">
        <f t="shared" si="65"/>
        <v>55243</v>
      </c>
    </row>
    <row r="35" spans="1:46" s="75" customFormat="1">
      <c r="A35" s="115"/>
      <c r="B35" s="106"/>
      <c r="C35" s="106"/>
      <c r="D35" s="107"/>
      <c r="E35" s="153" t="s">
        <v>203</v>
      </c>
      <c r="G35" s="75" t="s">
        <v>194</v>
      </c>
      <c r="H35" s="75">
        <f xml:space="preserve"> SUM(J35:CA35)</f>
        <v>1</v>
      </c>
      <c r="J35" s="75">
        <f t="shared" ref="J35:S35" si="66" xml:space="preserve"> IF(J34 = $F33, 1, 0)</f>
        <v>1</v>
      </c>
      <c r="K35" s="75">
        <f t="shared" si="66"/>
        <v>0</v>
      </c>
      <c r="L35" s="75">
        <f t="shared" si="66"/>
        <v>0</v>
      </c>
      <c r="M35" s="75">
        <f t="shared" si="66"/>
        <v>0</v>
      </c>
      <c r="N35" s="75">
        <f t="shared" si="66"/>
        <v>0</v>
      </c>
      <c r="O35" s="75">
        <f t="shared" si="66"/>
        <v>0</v>
      </c>
      <c r="P35" s="75">
        <f t="shared" si="66"/>
        <v>0</v>
      </c>
      <c r="Q35" s="75">
        <f t="shared" si="66"/>
        <v>0</v>
      </c>
      <c r="R35" s="75">
        <f t="shared" si="66"/>
        <v>0</v>
      </c>
      <c r="S35" s="75">
        <f t="shared" si="66"/>
        <v>0</v>
      </c>
      <c r="T35" s="75">
        <f t="shared" ref="T35:AT35" si="67" xml:space="preserve"> IF(T34 = $F33, 1, 0)</f>
        <v>0</v>
      </c>
      <c r="U35" s="75">
        <f t="shared" si="67"/>
        <v>0</v>
      </c>
      <c r="V35" s="75">
        <f t="shared" si="67"/>
        <v>0</v>
      </c>
      <c r="W35" s="75">
        <f t="shared" si="67"/>
        <v>0</v>
      </c>
      <c r="X35" s="75">
        <f t="shared" si="67"/>
        <v>0</v>
      </c>
      <c r="Y35" s="75">
        <f t="shared" si="67"/>
        <v>0</v>
      </c>
      <c r="Z35" s="75">
        <f t="shared" si="67"/>
        <v>0</v>
      </c>
      <c r="AA35" s="75">
        <f t="shared" si="67"/>
        <v>0</v>
      </c>
      <c r="AB35" s="75">
        <f t="shared" si="67"/>
        <v>0</v>
      </c>
      <c r="AC35" s="75">
        <f t="shared" si="67"/>
        <v>0</v>
      </c>
      <c r="AD35" s="75">
        <f t="shared" si="67"/>
        <v>0</v>
      </c>
      <c r="AE35" s="75">
        <f t="shared" si="67"/>
        <v>0</v>
      </c>
      <c r="AF35" s="75">
        <f t="shared" si="67"/>
        <v>0</v>
      </c>
      <c r="AG35" s="75">
        <f t="shared" si="67"/>
        <v>0</v>
      </c>
      <c r="AH35" s="75">
        <f t="shared" si="67"/>
        <v>0</v>
      </c>
      <c r="AI35" s="75">
        <f t="shared" si="67"/>
        <v>0</v>
      </c>
      <c r="AJ35" s="75">
        <f t="shared" si="67"/>
        <v>0</v>
      </c>
      <c r="AK35" s="75">
        <f t="shared" si="67"/>
        <v>0</v>
      </c>
      <c r="AL35" s="75">
        <f t="shared" si="67"/>
        <v>0</v>
      </c>
      <c r="AM35" s="75">
        <f t="shared" si="67"/>
        <v>0</v>
      </c>
      <c r="AN35" s="75">
        <f t="shared" si="67"/>
        <v>0</v>
      </c>
      <c r="AO35" s="75">
        <f t="shared" si="67"/>
        <v>0</v>
      </c>
      <c r="AP35" s="75">
        <f t="shared" si="67"/>
        <v>0</v>
      </c>
      <c r="AQ35" s="75">
        <f t="shared" si="67"/>
        <v>0</v>
      </c>
      <c r="AR35" s="75">
        <f t="shared" si="67"/>
        <v>0</v>
      </c>
      <c r="AS35" s="75">
        <f t="shared" si="67"/>
        <v>0</v>
      </c>
      <c r="AT35" s="75">
        <f t="shared" si="67"/>
        <v>0</v>
      </c>
    </row>
    <row r="36" spans="1:46" s="75" customFormat="1">
      <c r="A36" s="115"/>
      <c r="B36" s="106"/>
      <c r="C36" s="106"/>
      <c r="D36" s="107"/>
      <c r="E36" s="153" t="s">
        <v>204</v>
      </c>
      <c r="G36" s="75" t="s">
        <v>194</v>
      </c>
      <c r="H36" s="75">
        <f xml:space="preserve"> SUM(J36:CA36)</f>
        <v>1</v>
      </c>
      <c r="J36" s="75">
        <f t="shared" ref="J36:S36" si="68" xml:space="preserve"> IF($F33 &gt;= J34, 1, 0)</f>
        <v>1</v>
      </c>
      <c r="K36" s="75">
        <f t="shared" si="68"/>
        <v>0</v>
      </c>
      <c r="L36" s="75">
        <f t="shared" si="68"/>
        <v>0</v>
      </c>
      <c r="M36" s="75">
        <f t="shared" si="68"/>
        <v>0</v>
      </c>
      <c r="N36" s="75">
        <f t="shared" si="68"/>
        <v>0</v>
      </c>
      <c r="O36" s="75">
        <f t="shared" si="68"/>
        <v>0</v>
      </c>
      <c r="P36" s="75">
        <f t="shared" si="68"/>
        <v>0</v>
      </c>
      <c r="Q36" s="75">
        <f t="shared" si="68"/>
        <v>0</v>
      </c>
      <c r="R36" s="75">
        <f t="shared" si="68"/>
        <v>0</v>
      </c>
      <c r="S36" s="75">
        <f t="shared" si="68"/>
        <v>0</v>
      </c>
      <c r="T36" s="75">
        <f t="shared" ref="T36:AT36" si="69" xml:space="preserve"> IF($F33 &gt;= T34, 1, 0)</f>
        <v>0</v>
      </c>
      <c r="U36" s="75">
        <f t="shared" si="69"/>
        <v>0</v>
      </c>
      <c r="V36" s="75">
        <f t="shared" si="69"/>
        <v>0</v>
      </c>
      <c r="W36" s="75">
        <f t="shared" si="69"/>
        <v>0</v>
      </c>
      <c r="X36" s="75">
        <f t="shared" si="69"/>
        <v>0</v>
      </c>
      <c r="Y36" s="75">
        <f t="shared" si="69"/>
        <v>0</v>
      </c>
      <c r="Z36" s="75">
        <f t="shared" si="69"/>
        <v>0</v>
      </c>
      <c r="AA36" s="75">
        <f t="shared" si="69"/>
        <v>0</v>
      </c>
      <c r="AB36" s="75">
        <f t="shared" si="69"/>
        <v>0</v>
      </c>
      <c r="AC36" s="75">
        <f t="shared" si="69"/>
        <v>0</v>
      </c>
      <c r="AD36" s="75">
        <f t="shared" si="69"/>
        <v>0</v>
      </c>
      <c r="AE36" s="75">
        <f t="shared" si="69"/>
        <v>0</v>
      </c>
      <c r="AF36" s="75">
        <f t="shared" si="69"/>
        <v>0</v>
      </c>
      <c r="AG36" s="75">
        <f t="shared" si="69"/>
        <v>0</v>
      </c>
      <c r="AH36" s="75">
        <f t="shared" si="69"/>
        <v>0</v>
      </c>
      <c r="AI36" s="75">
        <f t="shared" si="69"/>
        <v>0</v>
      </c>
      <c r="AJ36" s="75">
        <f t="shared" si="69"/>
        <v>0</v>
      </c>
      <c r="AK36" s="75">
        <f t="shared" si="69"/>
        <v>0</v>
      </c>
      <c r="AL36" s="75">
        <f t="shared" si="69"/>
        <v>0</v>
      </c>
      <c r="AM36" s="75">
        <f t="shared" si="69"/>
        <v>0</v>
      </c>
      <c r="AN36" s="75">
        <f t="shared" si="69"/>
        <v>0</v>
      </c>
      <c r="AO36" s="75">
        <f t="shared" si="69"/>
        <v>0</v>
      </c>
      <c r="AP36" s="75">
        <f t="shared" si="69"/>
        <v>0</v>
      </c>
      <c r="AQ36" s="75">
        <f t="shared" si="69"/>
        <v>0</v>
      </c>
      <c r="AR36" s="75">
        <f t="shared" si="69"/>
        <v>0</v>
      </c>
      <c r="AS36" s="75">
        <f t="shared" si="69"/>
        <v>0</v>
      </c>
      <c r="AT36" s="75">
        <f t="shared" si="69"/>
        <v>0</v>
      </c>
    </row>
    <row r="37" spans="1:46" s="78" customFormat="1">
      <c r="A37" s="115"/>
      <c r="B37" s="111"/>
      <c r="C37" s="111"/>
      <c r="D37" s="116"/>
      <c r="E37" s="155" t="s">
        <v>205</v>
      </c>
      <c r="F37" s="32">
        <f xml:space="preserve"> SUM(J36:CA36)</f>
        <v>1</v>
      </c>
      <c r="G37" s="78" t="s">
        <v>206</v>
      </c>
    </row>
    <row r="38" spans="1:46" s="78" customFormat="1">
      <c r="A38" s="115"/>
      <c r="B38" s="111"/>
      <c r="C38" s="111"/>
      <c r="D38" s="116"/>
      <c r="E38" s="155"/>
    </row>
    <row r="39" spans="1:46" s="67" customFormat="1">
      <c r="A39" s="142"/>
      <c r="B39" s="125"/>
      <c r="C39" s="125"/>
      <c r="D39" s="126"/>
      <c r="E39" s="157" t="str">
        <f xml:space="preserve"> InpCol!E$22</f>
        <v>Acquisition date (midnight)</v>
      </c>
      <c r="F39" s="67">
        <f xml:space="preserve"> InpCol!F$22</f>
        <v>42094</v>
      </c>
      <c r="G39" s="67" t="str">
        <f xml:space="preserve"> InpCol!G$22</f>
        <v>date</v>
      </c>
    </row>
    <row r="40" spans="1:46" s="141" customFormat="1">
      <c r="A40" s="127"/>
      <c r="B40" s="128"/>
      <c r="C40" s="128"/>
      <c r="D40" s="129"/>
      <c r="E40" s="160" t="str">
        <f t="shared" ref="E40:AT40" si="70" xml:space="preserve"> E$24</f>
        <v>Model Period END</v>
      </c>
      <c r="F40" s="141">
        <f t="shared" si="70"/>
        <v>0</v>
      </c>
      <c r="G40" s="141" t="str">
        <f t="shared" si="70"/>
        <v>date</v>
      </c>
      <c r="H40" s="141">
        <f t="shared" si="70"/>
        <v>0</v>
      </c>
      <c r="I40" s="141">
        <f t="shared" si="70"/>
        <v>0</v>
      </c>
      <c r="J40" s="141">
        <f t="shared" si="70"/>
        <v>42094</v>
      </c>
      <c r="K40" s="141">
        <f t="shared" si="70"/>
        <v>42460</v>
      </c>
      <c r="L40" s="141">
        <f t="shared" si="70"/>
        <v>42825</v>
      </c>
      <c r="M40" s="141">
        <f t="shared" si="70"/>
        <v>43190</v>
      </c>
      <c r="N40" s="141">
        <f t="shared" si="70"/>
        <v>43555</v>
      </c>
      <c r="O40" s="141">
        <f t="shared" si="70"/>
        <v>43921</v>
      </c>
      <c r="P40" s="141">
        <f t="shared" si="70"/>
        <v>44286</v>
      </c>
      <c r="Q40" s="141">
        <f t="shared" si="70"/>
        <v>44651</v>
      </c>
      <c r="R40" s="141">
        <f t="shared" si="70"/>
        <v>45016</v>
      </c>
      <c r="S40" s="141">
        <f t="shared" si="70"/>
        <v>45382</v>
      </c>
      <c r="T40" s="141">
        <f t="shared" si="70"/>
        <v>45747</v>
      </c>
      <c r="U40" s="141">
        <f t="shared" si="70"/>
        <v>46112</v>
      </c>
      <c r="V40" s="141">
        <f t="shared" si="70"/>
        <v>46477</v>
      </c>
      <c r="W40" s="141">
        <f t="shared" si="70"/>
        <v>46843</v>
      </c>
      <c r="X40" s="141">
        <f t="shared" si="70"/>
        <v>47208</v>
      </c>
      <c r="Y40" s="141">
        <f t="shared" si="70"/>
        <v>47573</v>
      </c>
      <c r="Z40" s="141">
        <f t="shared" si="70"/>
        <v>47938</v>
      </c>
      <c r="AA40" s="141">
        <f t="shared" si="70"/>
        <v>48304</v>
      </c>
      <c r="AB40" s="141">
        <f t="shared" si="70"/>
        <v>48669</v>
      </c>
      <c r="AC40" s="141">
        <f t="shared" si="70"/>
        <v>49034</v>
      </c>
      <c r="AD40" s="141">
        <f t="shared" si="70"/>
        <v>49399</v>
      </c>
      <c r="AE40" s="141">
        <f t="shared" si="70"/>
        <v>49765</v>
      </c>
      <c r="AF40" s="141">
        <f t="shared" si="70"/>
        <v>50130</v>
      </c>
      <c r="AG40" s="141">
        <f t="shared" si="70"/>
        <v>50495</v>
      </c>
      <c r="AH40" s="141">
        <f t="shared" si="70"/>
        <v>50860</v>
      </c>
      <c r="AI40" s="141">
        <f t="shared" si="70"/>
        <v>51226</v>
      </c>
      <c r="AJ40" s="141">
        <f t="shared" si="70"/>
        <v>51591</v>
      </c>
      <c r="AK40" s="141">
        <f t="shared" si="70"/>
        <v>51956</v>
      </c>
      <c r="AL40" s="141">
        <f t="shared" si="70"/>
        <v>52321</v>
      </c>
      <c r="AM40" s="141">
        <f t="shared" si="70"/>
        <v>52687</v>
      </c>
      <c r="AN40" s="141">
        <f t="shared" si="70"/>
        <v>53052</v>
      </c>
      <c r="AO40" s="141">
        <f t="shared" si="70"/>
        <v>53417</v>
      </c>
      <c r="AP40" s="141">
        <f t="shared" si="70"/>
        <v>53782</v>
      </c>
      <c r="AQ40" s="141">
        <f t="shared" si="70"/>
        <v>54148</v>
      </c>
      <c r="AR40" s="141">
        <f t="shared" si="70"/>
        <v>54513</v>
      </c>
      <c r="AS40" s="141">
        <f t="shared" si="70"/>
        <v>54878</v>
      </c>
      <c r="AT40" s="141">
        <f t="shared" si="70"/>
        <v>55243</v>
      </c>
    </row>
    <row r="41" spans="1:46" s="66" customFormat="1">
      <c r="A41" s="115"/>
      <c r="B41" s="106"/>
      <c r="C41" s="106"/>
      <c r="D41" s="107"/>
      <c r="E41" s="161" t="s">
        <v>207</v>
      </c>
      <c r="G41" s="66" t="s">
        <v>194</v>
      </c>
      <c r="H41" s="66">
        <f xml:space="preserve"> SUM(J41:CA41)</f>
        <v>1</v>
      </c>
      <c r="J41" s="66">
        <f t="shared" ref="J41:S41" si="71" xml:space="preserve"> IF(J40 = $F39, 1, 0)</f>
        <v>1</v>
      </c>
      <c r="K41" s="66">
        <f t="shared" si="71"/>
        <v>0</v>
      </c>
      <c r="L41" s="66">
        <f t="shared" si="71"/>
        <v>0</v>
      </c>
      <c r="M41" s="66">
        <f t="shared" si="71"/>
        <v>0</v>
      </c>
      <c r="N41" s="66">
        <f t="shared" si="71"/>
        <v>0</v>
      </c>
      <c r="O41" s="66">
        <f t="shared" si="71"/>
        <v>0</v>
      </c>
      <c r="P41" s="66">
        <f t="shared" si="71"/>
        <v>0</v>
      </c>
      <c r="Q41" s="66">
        <f t="shared" si="71"/>
        <v>0</v>
      </c>
      <c r="R41" s="66">
        <f t="shared" si="71"/>
        <v>0</v>
      </c>
      <c r="S41" s="66">
        <f t="shared" si="71"/>
        <v>0</v>
      </c>
      <c r="T41" s="66">
        <f t="shared" ref="T41:AT41" si="72" xml:space="preserve"> IF(T40 = $F39, 1, 0)</f>
        <v>0</v>
      </c>
      <c r="U41" s="66">
        <f t="shared" si="72"/>
        <v>0</v>
      </c>
      <c r="V41" s="66">
        <f t="shared" si="72"/>
        <v>0</v>
      </c>
      <c r="W41" s="66">
        <f t="shared" si="72"/>
        <v>0</v>
      </c>
      <c r="X41" s="66">
        <f t="shared" si="72"/>
        <v>0</v>
      </c>
      <c r="Y41" s="66">
        <f t="shared" si="72"/>
        <v>0</v>
      </c>
      <c r="Z41" s="66">
        <f t="shared" si="72"/>
        <v>0</v>
      </c>
      <c r="AA41" s="66">
        <f t="shared" si="72"/>
        <v>0</v>
      </c>
      <c r="AB41" s="66">
        <f t="shared" si="72"/>
        <v>0</v>
      </c>
      <c r="AC41" s="66">
        <f t="shared" si="72"/>
        <v>0</v>
      </c>
      <c r="AD41" s="66">
        <f t="shared" si="72"/>
        <v>0</v>
      </c>
      <c r="AE41" s="66">
        <f t="shared" si="72"/>
        <v>0</v>
      </c>
      <c r="AF41" s="66">
        <f t="shared" si="72"/>
        <v>0</v>
      </c>
      <c r="AG41" s="66">
        <f t="shared" si="72"/>
        <v>0</v>
      </c>
      <c r="AH41" s="66">
        <f t="shared" si="72"/>
        <v>0</v>
      </c>
      <c r="AI41" s="66">
        <f t="shared" si="72"/>
        <v>0</v>
      </c>
      <c r="AJ41" s="66">
        <f t="shared" si="72"/>
        <v>0</v>
      </c>
      <c r="AK41" s="66">
        <f t="shared" si="72"/>
        <v>0</v>
      </c>
      <c r="AL41" s="66">
        <f t="shared" si="72"/>
        <v>0</v>
      </c>
      <c r="AM41" s="66">
        <f t="shared" si="72"/>
        <v>0</v>
      </c>
      <c r="AN41" s="66">
        <f t="shared" si="72"/>
        <v>0</v>
      </c>
      <c r="AO41" s="66">
        <f t="shared" si="72"/>
        <v>0</v>
      </c>
      <c r="AP41" s="66">
        <f t="shared" si="72"/>
        <v>0</v>
      </c>
      <c r="AQ41" s="66">
        <f t="shared" si="72"/>
        <v>0</v>
      </c>
      <c r="AR41" s="66">
        <f t="shared" si="72"/>
        <v>0</v>
      </c>
      <c r="AS41" s="66">
        <f t="shared" si="72"/>
        <v>0</v>
      </c>
      <c r="AT41" s="66">
        <f t="shared" si="72"/>
        <v>0</v>
      </c>
    </row>
    <row r="42" spans="1:46" s="60" customFormat="1">
      <c r="A42" s="127"/>
      <c r="B42" s="130"/>
      <c r="C42" s="130"/>
      <c r="D42" s="131"/>
      <c r="E42" s="155"/>
    </row>
    <row r="43" spans="1:46" s="60" customFormat="1">
      <c r="A43" s="127"/>
      <c r="B43" s="130"/>
      <c r="C43" s="130"/>
      <c r="D43" s="131"/>
      <c r="E43" s="155"/>
    </row>
    <row r="44" spans="1:46" s="15" customFormat="1">
      <c r="A44" s="112" t="s">
        <v>208</v>
      </c>
      <c r="B44" s="113"/>
      <c r="C44" s="113"/>
      <c r="D44" s="114"/>
      <c r="E44" s="154"/>
    </row>
    <row r="45" spans="1:46" s="78" customFormat="1">
      <c r="A45" s="115"/>
      <c r="B45" s="111"/>
      <c r="C45" s="111"/>
      <c r="D45" s="116"/>
      <c r="E45" s="155"/>
    </row>
    <row r="46" spans="1:46" s="75" customFormat="1">
      <c r="A46" s="105"/>
      <c r="B46" s="111"/>
      <c r="C46" s="111"/>
      <c r="D46" s="107"/>
      <c r="E46" s="153" t="str">
        <f t="shared" ref="E46:AT46" si="73" xml:space="preserve"> E$35</f>
        <v>Last Pre Forecast Flag</v>
      </c>
      <c r="F46" s="75">
        <f t="shared" si="73"/>
        <v>0</v>
      </c>
      <c r="G46" s="75" t="str">
        <f t="shared" si="73"/>
        <v>flag</v>
      </c>
      <c r="H46" s="75">
        <f t="shared" si="73"/>
        <v>1</v>
      </c>
      <c r="I46" s="75">
        <f t="shared" si="73"/>
        <v>0</v>
      </c>
      <c r="J46" s="75">
        <f t="shared" si="73"/>
        <v>1</v>
      </c>
      <c r="K46" s="75">
        <f t="shared" si="73"/>
        <v>0</v>
      </c>
      <c r="L46" s="75">
        <f t="shared" si="73"/>
        <v>0</v>
      </c>
      <c r="M46" s="75">
        <f t="shared" si="73"/>
        <v>0</v>
      </c>
      <c r="N46" s="75">
        <f t="shared" si="73"/>
        <v>0</v>
      </c>
      <c r="O46" s="75">
        <f t="shared" si="73"/>
        <v>0</v>
      </c>
      <c r="P46" s="75">
        <f t="shared" si="73"/>
        <v>0</v>
      </c>
      <c r="Q46" s="75">
        <f t="shared" si="73"/>
        <v>0</v>
      </c>
      <c r="R46" s="75">
        <f t="shared" si="73"/>
        <v>0</v>
      </c>
      <c r="S46" s="75">
        <f t="shared" si="73"/>
        <v>0</v>
      </c>
      <c r="T46" s="75">
        <f t="shared" si="73"/>
        <v>0</v>
      </c>
      <c r="U46" s="75">
        <f t="shared" si="73"/>
        <v>0</v>
      </c>
      <c r="V46" s="75">
        <f t="shared" si="73"/>
        <v>0</v>
      </c>
      <c r="W46" s="75">
        <f t="shared" si="73"/>
        <v>0</v>
      </c>
      <c r="X46" s="75">
        <f t="shared" si="73"/>
        <v>0</v>
      </c>
      <c r="Y46" s="75">
        <f t="shared" si="73"/>
        <v>0</v>
      </c>
      <c r="Z46" s="75">
        <f t="shared" si="73"/>
        <v>0</v>
      </c>
      <c r="AA46" s="75">
        <f t="shared" si="73"/>
        <v>0</v>
      </c>
      <c r="AB46" s="75">
        <f t="shared" si="73"/>
        <v>0</v>
      </c>
      <c r="AC46" s="75">
        <f t="shared" si="73"/>
        <v>0</v>
      </c>
      <c r="AD46" s="75">
        <f t="shared" si="73"/>
        <v>0</v>
      </c>
      <c r="AE46" s="75">
        <f t="shared" si="73"/>
        <v>0</v>
      </c>
      <c r="AF46" s="75">
        <f t="shared" si="73"/>
        <v>0</v>
      </c>
      <c r="AG46" s="75">
        <f t="shared" si="73"/>
        <v>0</v>
      </c>
      <c r="AH46" s="75">
        <f t="shared" si="73"/>
        <v>0</v>
      </c>
      <c r="AI46" s="75">
        <f t="shared" si="73"/>
        <v>0</v>
      </c>
      <c r="AJ46" s="75">
        <f t="shared" si="73"/>
        <v>0</v>
      </c>
      <c r="AK46" s="75">
        <f t="shared" si="73"/>
        <v>0</v>
      </c>
      <c r="AL46" s="75">
        <f t="shared" si="73"/>
        <v>0</v>
      </c>
      <c r="AM46" s="75">
        <f t="shared" si="73"/>
        <v>0</v>
      </c>
      <c r="AN46" s="75">
        <f t="shared" si="73"/>
        <v>0</v>
      </c>
      <c r="AO46" s="75">
        <f t="shared" si="73"/>
        <v>0</v>
      </c>
      <c r="AP46" s="75">
        <f t="shared" si="73"/>
        <v>0</v>
      </c>
      <c r="AQ46" s="75">
        <f t="shared" si="73"/>
        <v>0</v>
      </c>
      <c r="AR46" s="75">
        <f t="shared" si="73"/>
        <v>0</v>
      </c>
      <c r="AS46" s="75">
        <f t="shared" si="73"/>
        <v>0</v>
      </c>
      <c r="AT46" s="75">
        <f t="shared" si="73"/>
        <v>0</v>
      </c>
    </row>
    <row r="47" spans="1:46" s="75" customFormat="1">
      <c r="A47" s="105"/>
      <c r="B47" s="111"/>
      <c r="C47" s="111"/>
      <c r="D47" s="107"/>
      <c r="E47" s="153" t="s">
        <v>209</v>
      </c>
      <c r="G47" s="75" t="s">
        <v>194</v>
      </c>
      <c r="H47" s="75">
        <f xml:space="preserve"> SUM(J47:CA47)</f>
        <v>1</v>
      </c>
      <c r="J47" s="75">
        <f t="shared" ref="J47:S47" si="74" xml:space="preserve"> I46</f>
        <v>0</v>
      </c>
      <c r="K47" s="75">
        <f t="shared" si="74"/>
        <v>1</v>
      </c>
      <c r="L47" s="75">
        <f t="shared" si="74"/>
        <v>0</v>
      </c>
      <c r="M47" s="75">
        <f t="shared" si="74"/>
        <v>0</v>
      </c>
      <c r="N47" s="75">
        <f t="shared" si="74"/>
        <v>0</v>
      </c>
      <c r="O47" s="75">
        <f t="shared" si="74"/>
        <v>0</v>
      </c>
      <c r="P47" s="75">
        <f t="shared" si="74"/>
        <v>0</v>
      </c>
      <c r="Q47" s="75">
        <f t="shared" si="74"/>
        <v>0</v>
      </c>
      <c r="R47" s="75">
        <f t="shared" si="74"/>
        <v>0</v>
      </c>
      <c r="S47" s="75">
        <f t="shared" si="74"/>
        <v>0</v>
      </c>
      <c r="T47" s="75">
        <f t="shared" ref="T47" si="75" xml:space="preserve"> S46</f>
        <v>0</v>
      </c>
      <c r="U47" s="75">
        <f t="shared" ref="U47" si="76" xml:space="preserve"> T46</f>
        <v>0</v>
      </c>
      <c r="V47" s="75">
        <f t="shared" ref="V47" si="77" xml:space="preserve"> U46</f>
        <v>0</v>
      </c>
      <c r="W47" s="75">
        <f t="shared" ref="W47" si="78" xml:space="preserve"> V46</f>
        <v>0</v>
      </c>
      <c r="X47" s="75">
        <f t="shared" ref="X47" si="79" xml:space="preserve"> W46</f>
        <v>0</v>
      </c>
      <c r="Y47" s="75">
        <f t="shared" ref="Y47" si="80" xml:space="preserve"> X46</f>
        <v>0</v>
      </c>
      <c r="Z47" s="75">
        <f t="shared" ref="Z47" si="81" xml:space="preserve"> Y46</f>
        <v>0</v>
      </c>
      <c r="AA47" s="75">
        <f t="shared" ref="AA47" si="82" xml:space="preserve"> Z46</f>
        <v>0</v>
      </c>
      <c r="AB47" s="75">
        <f t="shared" ref="AB47" si="83" xml:space="preserve"> AA46</f>
        <v>0</v>
      </c>
      <c r="AC47" s="75">
        <f t="shared" ref="AC47" si="84" xml:space="preserve"> AB46</f>
        <v>0</v>
      </c>
      <c r="AD47" s="75">
        <f t="shared" ref="AD47" si="85" xml:space="preserve"> AC46</f>
        <v>0</v>
      </c>
      <c r="AE47" s="75">
        <f t="shared" ref="AE47" si="86" xml:space="preserve"> AD46</f>
        <v>0</v>
      </c>
      <c r="AF47" s="75">
        <f t="shared" ref="AF47" si="87" xml:space="preserve"> AE46</f>
        <v>0</v>
      </c>
      <c r="AG47" s="75">
        <f t="shared" ref="AG47" si="88" xml:space="preserve"> AF46</f>
        <v>0</v>
      </c>
      <c r="AH47" s="75">
        <f t="shared" ref="AH47" si="89" xml:space="preserve"> AG46</f>
        <v>0</v>
      </c>
      <c r="AI47" s="75">
        <f t="shared" ref="AI47" si="90" xml:space="preserve"> AH46</f>
        <v>0</v>
      </c>
      <c r="AJ47" s="75">
        <f t="shared" ref="AJ47" si="91" xml:space="preserve"> AI46</f>
        <v>0</v>
      </c>
      <c r="AK47" s="75">
        <f t="shared" ref="AK47" si="92" xml:space="preserve"> AJ46</f>
        <v>0</v>
      </c>
      <c r="AL47" s="75">
        <f t="shared" ref="AL47" si="93" xml:space="preserve"> AK46</f>
        <v>0</v>
      </c>
      <c r="AM47" s="75">
        <f t="shared" ref="AM47" si="94" xml:space="preserve"> AL46</f>
        <v>0</v>
      </c>
      <c r="AN47" s="75">
        <f t="shared" ref="AN47" si="95" xml:space="preserve"> AM46</f>
        <v>0</v>
      </c>
      <c r="AO47" s="75">
        <f t="shared" ref="AO47" si="96" xml:space="preserve"> AN46</f>
        <v>0</v>
      </c>
      <c r="AP47" s="75">
        <f t="shared" ref="AP47" si="97" xml:space="preserve"> AO46</f>
        <v>0</v>
      </c>
      <c r="AQ47" s="75">
        <f t="shared" ref="AQ47" si="98" xml:space="preserve"> AP46</f>
        <v>0</v>
      </c>
      <c r="AR47" s="75">
        <f t="shared" ref="AR47" si="99" xml:space="preserve"> AQ46</f>
        <v>0</v>
      </c>
      <c r="AS47" s="75">
        <f t="shared" ref="AS47" si="100" xml:space="preserve"> AR46</f>
        <v>0</v>
      </c>
      <c r="AT47" s="75">
        <f t="shared" ref="AT47" si="101" xml:space="preserve"> AS46</f>
        <v>0</v>
      </c>
    </row>
    <row r="48" spans="1:46" s="75" customFormat="1">
      <c r="A48" s="105"/>
      <c r="B48" s="111"/>
      <c r="C48" s="111"/>
      <c r="D48" s="107"/>
      <c r="E48" s="153"/>
    </row>
    <row r="49" spans="1:79" s="61" customFormat="1">
      <c r="A49" s="124"/>
      <c r="B49" s="139"/>
      <c r="C49" s="139"/>
      <c r="D49" s="140"/>
      <c r="E49" s="159" t="str">
        <f>InpCol!E$24</f>
        <v>Last forecast date</v>
      </c>
      <c r="F49" s="61">
        <f>InpCol!F$24</f>
        <v>43921</v>
      </c>
      <c r="G49" s="61" t="str">
        <f>InpCol!G$24</f>
        <v>date</v>
      </c>
    </row>
    <row r="50" spans="1:79" s="75" customFormat="1">
      <c r="A50" s="105"/>
      <c r="B50" s="111"/>
      <c r="C50" s="111"/>
      <c r="D50" s="107"/>
      <c r="E50" s="162" t="str">
        <f t="shared" ref="E50:AT50" si="102" xml:space="preserve"> E$24</f>
        <v>Model Period END</v>
      </c>
      <c r="F50" s="143">
        <f t="shared" si="102"/>
        <v>0</v>
      </c>
      <c r="G50" s="143" t="str">
        <f t="shared" si="102"/>
        <v>date</v>
      </c>
      <c r="H50" s="143">
        <f t="shared" si="102"/>
        <v>0</v>
      </c>
      <c r="I50" s="144">
        <f t="shared" si="102"/>
        <v>0</v>
      </c>
      <c r="J50" s="143">
        <f t="shared" si="102"/>
        <v>42094</v>
      </c>
      <c r="K50" s="143">
        <f t="shared" si="102"/>
        <v>42460</v>
      </c>
      <c r="L50" s="143">
        <f t="shared" si="102"/>
        <v>42825</v>
      </c>
      <c r="M50" s="143">
        <f t="shared" si="102"/>
        <v>43190</v>
      </c>
      <c r="N50" s="143">
        <f t="shared" si="102"/>
        <v>43555</v>
      </c>
      <c r="O50" s="143">
        <f t="shared" si="102"/>
        <v>43921</v>
      </c>
      <c r="P50" s="143">
        <f t="shared" si="102"/>
        <v>44286</v>
      </c>
      <c r="Q50" s="143">
        <f t="shared" si="102"/>
        <v>44651</v>
      </c>
      <c r="R50" s="143">
        <f t="shared" si="102"/>
        <v>45016</v>
      </c>
      <c r="S50" s="143">
        <f t="shared" si="102"/>
        <v>45382</v>
      </c>
      <c r="T50" s="143">
        <f t="shared" si="102"/>
        <v>45747</v>
      </c>
      <c r="U50" s="143">
        <f t="shared" si="102"/>
        <v>46112</v>
      </c>
      <c r="V50" s="143">
        <f t="shared" si="102"/>
        <v>46477</v>
      </c>
      <c r="W50" s="143">
        <f t="shared" si="102"/>
        <v>46843</v>
      </c>
      <c r="X50" s="143">
        <f t="shared" si="102"/>
        <v>47208</v>
      </c>
      <c r="Y50" s="143">
        <f t="shared" si="102"/>
        <v>47573</v>
      </c>
      <c r="Z50" s="143">
        <f t="shared" si="102"/>
        <v>47938</v>
      </c>
      <c r="AA50" s="143">
        <f t="shared" si="102"/>
        <v>48304</v>
      </c>
      <c r="AB50" s="143">
        <f t="shared" si="102"/>
        <v>48669</v>
      </c>
      <c r="AC50" s="143">
        <f t="shared" si="102"/>
        <v>49034</v>
      </c>
      <c r="AD50" s="143">
        <f t="shared" si="102"/>
        <v>49399</v>
      </c>
      <c r="AE50" s="143">
        <f t="shared" si="102"/>
        <v>49765</v>
      </c>
      <c r="AF50" s="143">
        <f t="shared" si="102"/>
        <v>50130</v>
      </c>
      <c r="AG50" s="143">
        <f t="shared" si="102"/>
        <v>50495</v>
      </c>
      <c r="AH50" s="143">
        <f t="shared" si="102"/>
        <v>50860</v>
      </c>
      <c r="AI50" s="143">
        <f t="shared" si="102"/>
        <v>51226</v>
      </c>
      <c r="AJ50" s="143">
        <f t="shared" si="102"/>
        <v>51591</v>
      </c>
      <c r="AK50" s="143">
        <f t="shared" si="102"/>
        <v>51956</v>
      </c>
      <c r="AL50" s="143">
        <f t="shared" si="102"/>
        <v>52321</v>
      </c>
      <c r="AM50" s="143">
        <f t="shared" si="102"/>
        <v>52687</v>
      </c>
      <c r="AN50" s="143">
        <f t="shared" si="102"/>
        <v>53052</v>
      </c>
      <c r="AO50" s="143">
        <f t="shared" si="102"/>
        <v>53417</v>
      </c>
      <c r="AP50" s="143">
        <f t="shared" si="102"/>
        <v>53782</v>
      </c>
      <c r="AQ50" s="143">
        <f t="shared" si="102"/>
        <v>54148</v>
      </c>
      <c r="AR50" s="143">
        <f t="shared" si="102"/>
        <v>54513</v>
      </c>
      <c r="AS50" s="143">
        <f t="shared" si="102"/>
        <v>54878</v>
      </c>
      <c r="AT50" s="143">
        <f t="shared" si="102"/>
        <v>55243</v>
      </c>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row>
    <row r="51" spans="1:79" s="75" customFormat="1">
      <c r="A51" s="105"/>
      <c r="B51" s="111"/>
      <c r="C51" s="111"/>
      <c r="D51" s="107"/>
      <c r="E51" s="155" t="s">
        <v>210</v>
      </c>
      <c r="G51" s="75" t="s">
        <v>194</v>
      </c>
      <c r="H51" s="75">
        <f xml:space="preserve"> SUM(J51:CA51)</f>
        <v>1</v>
      </c>
      <c r="J51" s="75">
        <f t="shared" ref="J51:S51" si="103" xml:space="preserve"> IF(AND($F49 &gt; I50, $F49 &lt;= J50), 1, 0)</f>
        <v>0</v>
      </c>
      <c r="K51" s="75">
        <f t="shared" si="103"/>
        <v>0</v>
      </c>
      <c r="L51" s="75">
        <f t="shared" si="103"/>
        <v>0</v>
      </c>
      <c r="M51" s="75">
        <f t="shared" si="103"/>
        <v>0</v>
      </c>
      <c r="N51" s="75">
        <f t="shared" si="103"/>
        <v>0</v>
      </c>
      <c r="O51" s="75">
        <f t="shared" si="103"/>
        <v>1</v>
      </c>
      <c r="P51" s="75">
        <f t="shared" si="103"/>
        <v>0</v>
      </c>
      <c r="Q51" s="75">
        <f t="shared" si="103"/>
        <v>0</v>
      </c>
      <c r="R51" s="75">
        <f t="shared" si="103"/>
        <v>0</v>
      </c>
      <c r="S51" s="75">
        <f t="shared" si="103"/>
        <v>0</v>
      </c>
      <c r="T51" s="75">
        <f t="shared" ref="T51" si="104" xml:space="preserve"> IF(AND($F49 &gt; S50, $F49 &lt;= T50), 1, 0)</f>
        <v>0</v>
      </c>
      <c r="U51" s="75">
        <f t="shared" ref="U51" si="105" xml:space="preserve"> IF(AND($F49 &gt; T50, $F49 &lt;= U50), 1, 0)</f>
        <v>0</v>
      </c>
      <c r="V51" s="75">
        <f t="shared" ref="V51" si="106" xml:space="preserve"> IF(AND($F49 &gt; U50, $F49 &lt;= V50), 1, 0)</f>
        <v>0</v>
      </c>
      <c r="W51" s="75">
        <f t="shared" ref="W51" si="107" xml:space="preserve"> IF(AND($F49 &gt; V50, $F49 &lt;= W50), 1, 0)</f>
        <v>0</v>
      </c>
      <c r="X51" s="75">
        <f t="shared" ref="X51" si="108" xml:space="preserve"> IF(AND($F49 &gt; W50, $F49 &lt;= X50), 1, 0)</f>
        <v>0</v>
      </c>
      <c r="Y51" s="75">
        <f t="shared" ref="Y51" si="109" xml:space="preserve"> IF(AND($F49 &gt; X50, $F49 &lt;= Y50), 1, 0)</f>
        <v>0</v>
      </c>
      <c r="Z51" s="75">
        <f t="shared" ref="Z51" si="110" xml:space="preserve"> IF(AND($F49 &gt; Y50, $F49 &lt;= Z50), 1, 0)</f>
        <v>0</v>
      </c>
      <c r="AA51" s="75">
        <f t="shared" ref="AA51" si="111" xml:space="preserve"> IF(AND($F49 &gt; Z50, $F49 &lt;= AA50), 1, 0)</f>
        <v>0</v>
      </c>
      <c r="AB51" s="75">
        <f t="shared" ref="AB51" si="112" xml:space="preserve"> IF(AND($F49 &gt; AA50, $F49 &lt;= AB50), 1, 0)</f>
        <v>0</v>
      </c>
      <c r="AC51" s="75">
        <f t="shared" ref="AC51" si="113" xml:space="preserve"> IF(AND($F49 &gt; AB50, $F49 &lt;= AC50), 1, 0)</f>
        <v>0</v>
      </c>
      <c r="AD51" s="75">
        <f t="shared" ref="AD51" si="114" xml:space="preserve"> IF(AND($F49 &gt; AC50, $F49 &lt;= AD50), 1, 0)</f>
        <v>0</v>
      </c>
      <c r="AE51" s="75">
        <f t="shared" ref="AE51" si="115" xml:space="preserve"> IF(AND($F49 &gt; AD50, $F49 &lt;= AE50), 1, 0)</f>
        <v>0</v>
      </c>
      <c r="AF51" s="75">
        <f t="shared" ref="AF51" si="116" xml:space="preserve"> IF(AND($F49 &gt; AE50, $F49 &lt;= AF50), 1, 0)</f>
        <v>0</v>
      </c>
      <c r="AG51" s="75">
        <f t="shared" ref="AG51" si="117" xml:space="preserve"> IF(AND($F49 &gt; AF50, $F49 &lt;= AG50), 1, 0)</f>
        <v>0</v>
      </c>
      <c r="AH51" s="75">
        <f t="shared" ref="AH51" si="118" xml:space="preserve"> IF(AND($F49 &gt; AG50, $F49 &lt;= AH50), 1, 0)</f>
        <v>0</v>
      </c>
      <c r="AI51" s="75">
        <f t="shared" ref="AI51" si="119" xml:space="preserve"> IF(AND($F49 &gt; AH50, $F49 &lt;= AI50), 1, 0)</f>
        <v>0</v>
      </c>
      <c r="AJ51" s="75">
        <f t="shared" ref="AJ51" si="120" xml:space="preserve"> IF(AND($F49 &gt; AI50, $F49 &lt;= AJ50), 1, 0)</f>
        <v>0</v>
      </c>
      <c r="AK51" s="75">
        <f t="shared" ref="AK51" si="121" xml:space="preserve"> IF(AND($F49 &gt; AJ50, $F49 &lt;= AK50), 1, 0)</f>
        <v>0</v>
      </c>
      <c r="AL51" s="75">
        <f t="shared" ref="AL51" si="122" xml:space="preserve"> IF(AND($F49 &gt; AK50, $F49 &lt;= AL50), 1, 0)</f>
        <v>0</v>
      </c>
      <c r="AM51" s="75">
        <f t="shared" ref="AM51" si="123" xml:space="preserve"> IF(AND($F49 &gt; AL50, $F49 &lt;= AM50), 1, 0)</f>
        <v>0</v>
      </c>
      <c r="AN51" s="75">
        <f t="shared" ref="AN51" si="124" xml:space="preserve"> IF(AND($F49 &gt; AM50, $F49 &lt;= AN50), 1, 0)</f>
        <v>0</v>
      </c>
      <c r="AO51" s="75">
        <f t="shared" ref="AO51" si="125" xml:space="preserve"> IF(AND($F49 &gt; AN50, $F49 &lt;= AO50), 1, 0)</f>
        <v>0</v>
      </c>
      <c r="AP51" s="75">
        <f t="shared" ref="AP51" si="126" xml:space="preserve"> IF(AND($F49 &gt; AO50, $F49 &lt;= AP50), 1, 0)</f>
        <v>0</v>
      </c>
      <c r="AQ51" s="75">
        <f t="shared" ref="AQ51" si="127" xml:space="preserve"> IF(AND($F49 &gt; AP50, $F49 &lt;= AQ50), 1, 0)</f>
        <v>0</v>
      </c>
      <c r="AR51" s="75">
        <f t="shared" ref="AR51" si="128" xml:space="preserve"> IF(AND($F49 &gt; AQ50, $F49 &lt;= AR50), 1, 0)</f>
        <v>0</v>
      </c>
      <c r="AS51" s="75">
        <f t="shared" ref="AS51" si="129" xml:space="preserve"> IF(AND($F49 &gt; AR50, $F49 &lt;= AS50), 1, 0)</f>
        <v>0</v>
      </c>
      <c r="AT51" s="75">
        <f t="shared" ref="AT51" si="130" xml:space="preserve"> IF(AND($F49 &gt; AS50, $F49 &lt;= AT50), 1, 0)</f>
        <v>0</v>
      </c>
    </row>
    <row r="52" spans="1:79" s="75" customFormat="1">
      <c r="A52" s="105"/>
      <c r="B52" s="111"/>
      <c r="C52" s="111"/>
      <c r="D52" s="107"/>
      <c r="E52" s="155"/>
    </row>
    <row r="53" spans="1:79" s="75" customFormat="1">
      <c r="A53" s="105"/>
      <c r="B53" s="111"/>
      <c r="C53" s="111"/>
      <c r="D53" s="107"/>
      <c r="E53" s="155" t="str">
        <f t="shared" ref="E53:AT53" si="131" xml:space="preserve"> E$47</f>
        <v>1st Forecast Period Flag</v>
      </c>
      <c r="F53" s="78">
        <f t="shared" si="131"/>
        <v>0</v>
      </c>
      <c r="G53" s="78" t="str">
        <f t="shared" si="131"/>
        <v>flag</v>
      </c>
      <c r="H53" s="78">
        <f t="shared" si="131"/>
        <v>1</v>
      </c>
      <c r="I53" s="78">
        <f t="shared" si="131"/>
        <v>0</v>
      </c>
      <c r="J53" s="78">
        <f t="shared" si="131"/>
        <v>0</v>
      </c>
      <c r="K53" s="78">
        <f t="shared" si="131"/>
        <v>1</v>
      </c>
      <c r="L53" s="78">
        <f t="shared" si="131"/>
        <v>0</v>
      </c>
      <c r="M53" s="78">
        <f t="shared" si="131"/>
        <v>0</v>
      </c>
      <c r="N53" s="78">
        <f t="shared" si="131"/>
        <v>0</v>
      </c>
      <c r="O53" s="78">
        <f t="shared" si="131"/>
        <v>0</v>
      </c>
      <c r="P53" s="78">
        <f t="shared" si="131"/>
        <v>0</v>
      </c>
      <c r="Q53" s="78">
        <f t="shared" si="131"/>
        <v>0</v>
      </c>
      <c r="R53" s="78">
        <f t="shared" si="131"/>
        <v>0</v>
      </c>
      <c r="S53" s="78">
        <f t="shared" si="131"/>
        <v>0</v>
      </c>
      <c r="T53" s="78">
        <f t="shared" si="131"/>
        <v>0</v>
      </c>
      <c r="U53" s="78">
        <f t="shared" si="131"/>
        <v>0</v>
      </c>
      <c r="V53" s="78">
        <f t="shared" si="131"/>
        <v>0</v>
      </c>
      <c r="W53" s="78">
        <f t="shared" si="131"/>
        <v>0</v>
      </c>
      <c r="X53" s="78">
        <f t="shared" si="131"/>
        <v>0</v>
      </c>
      <c r="Y53" s="78">
        <f t="shared" si="131"/>
        <v>0</v>
      </c>
      <c r="Z53" s="78">
        <f t="shared" si="131"/>
        <v>0</v>
      </c>
      <c r="AA53" s="78">
        <f t="shared" si="131"/>
        <v>0</v>
      </c>
      <c r="AB53" s="78">
        <f t="shared" si="131"/>
        <v>0</v>
      </c>
      <c r="AC53" s="78">
        <f t="shared" si="131"/>
        <v>0</v>
      </c>
      <c r="AD53" s="78">
        <f t="shared" si="131"/>
        <v>0</v>
      </c>
      <c r="AE53" s="78">
        <f t="shared" si="131"/>
        <v>0</v>
      </c>
      <c r="AF53" s="78">
        <f t="shared" si="131"/>
        <v>0</v>
      </c>
      <c r="AG53" s="78">
        <f t="shared" si="131"/>
        <v>0</v>
      </c>
      <c r="AH53" s="78">
        <f t="shared" si="131"/>
        <v>0</v>
      </c>
      <c r="AI53" s="78">
        <f t="shared" si="131"/>
        <v>0</v>
      </c>
      <c r="AJ53" s="78">
        <f t="shared" si="131"/>
        <v>0</v>
      </c>
      <c r="AK53" s="78">
        <f t="shared" si="131"/>
        <v>0</v>
      </c>
      <c r="AL53" s="78">
        <f t="shared" si="131"/>
        <v>0</v>
      </c>
      <c r="AM53" s="78">
        <f t="shared" si="131"/>
        <v>0</v>
      </c>
      <c r="AN53" s="78">
        <f t="shared" si="131"/>
        <v>0</v>
      </c>
      <c r="AO53" s="78">
        <f t="shared" si="131"/>
        <v>0</v>
      </c>
      <c r="AP53" s="78">
        <f t="shared" si="131"/>
        <v>0</v>
      </c>
      <c r="AQ53" s="78">
        <f t="shared" si="131"/>
        <v>0</v>
      </c>
      <c r="AR53" s="78">
        <f t="shared" si="131"/>
        <v>0</v>
      </c>
      <c r="AS53" s="78">
        <f t="shared" si="131"/>
        <v>0</v>
      </c>
      <c r="AT53" s="78">
        <f t="shared" si="131"/>
        <v>0</v>
      </c>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row>
    <row r="54" spans="1:79" s="75" customFormat="1">
      <c r="A54" s="105"/>
      <c r="B54" s="111"/>
      <c r="C54" s="111"/>
      <c r="D54" s="107"/>
      <c r="E54" s="155" t="str">
        <f t="shared" ref="E54:AT54" si="132" xml:space="preserve"> E$51</f>
        <v>Last Forecast Period Flag</v>
      </c>
      <c r="F54" s="78">
        <f t="shared" si="132"/>
        <v>0</v>
      </c>
      <c r="G54" s="78" t="str">
        <f t="shared" si="132"/>
        <v>flag</v>
      </c>
      <c r="H54" s="78">
        <f t="shared" si="132"/>
        <v>1</v>
      </c>
      <c r="I54" s="13">
        <f t="shared" si="132"/>
        <v>0</v>
      </c>
      <c r="J54" s="78">
        <f t="shared" si="132"/>
        <v>0</v>
      </c>
      <c r="K54" s="78">
        <f t="shared" si="132"/>
        <v>0</v>
      </c>
      <c r="L54" s="78">
        <f t="shared" si="132"/>
        <v>0</v>
      </c>
      <c r="M54" s="78">
        <f t="shared" si="132"/>
        <v>0</v>
      </c>
      <c r="N54" s="78">
        <f t="shared" si="132"/>
        <v>0</v>
      </c>
      <c r="O54" s="78">
        <f t="shared" si="132"/>
        <v>1</v>
      </c>
      <c r="P54" s="78">
        <f t="shared" si="132"/>
        <v>0</v>
      </c>
      <c r="Q54" s="78">
        <f t="shared" si="132"/>
        <v>0</v>
      </c>
      <c r="R54" s="78">
        <f t="shared" si="132"/>
        <v>0</v>
      </c>
      <c r="S54" s="78">
        <f t="shared" si="132"/>
        <v>0</v>
      </c>
      <c r="T54" s="78">
        <f t="shared" si="132"/>
        <v>0</v>
      </c>
      <c r="U54" s="78">
        <f t="shared" si="132"/>
        <v>0</v>
      </c>
      <c r="V54" s="78">
        <f t="shared" si="132"/>
        <v>0</v>
      </c>
      <c r="W54" s="78">
        <f t="shared" si="132"/>
        <v>0</v>
      </c>
      <c r="X54" s="78">
        <f t="shared" si="132"/>
        <v>0</v>
      </c>
      <c r="Y54" s="78">
        <f t="shared" si="132"/>
        <v>0</v>
      </c>
      <c r="Z54" s="78">
        <f t="shared" si="132"/>
        <v>0</v>
      </c>
      <c r="AA54" s="78">
        <f t="shared" si="132"/>
        <v>0</v>
      </c>
      <c r="AB54" s="78">
        <f t="shared" si="132"/>
        <v>0</v>
      </c>
      <c r="AC54" s="78">
        <f t="shared" si="132"/>
        <v>0</v>
      </c>
      <c r="AD54" s="78">
        <f t="shared" si="132"/>
        <v>0</v>
      </c>
      <c r="AE54" s="78">
        <f t="shared" si="132"/>
        <v>0</v>
      </c>
      <c r="AF54" s="78">
        <f t="shared" si="132"/>
        <v>0</v>
      </c>
      <c r="AG54" s="78">
        <f t="shared" si="132"/>
        <v>0</v>
      </c>
      <c r="AH54" s="78">
        <f t="shared" si="132"/>
        <v>0</v>
      </c>
      <c r="AI54" s="78">
        <f t="shared" si="132"/>
        <v>0</v>
      </c>
      <c r="AJ54" s="78">
        <f t="shared" si="132"/>
        <v>0</v>
      </c>
      <c r="AK54" s="78">
        <f t="shared" si="132"/>
        <v>0</v>
      </c>
      <c r="AL54" s="78">
        <f t="shared" si="132"/>
        <v>0</v>
      </c>
      <c r="AM54" s="78">
        <f t="shared" si="132"/>
        <v>0</v>
      </c>
      <c r="AN54" s="78">
        <f t="shared" si="132"/>
        <v>0</v>
      </c>
      <c r="AO54" s="78">
        <f t="shared" si="132"/>
        <v>0</v>
      </c>
      <c r="AP54" s="78">
        <f t="shared" si="132"/>
        <v>0</v>
      </c>
      <c r="AQ54" s="78">
        <f t="shared" si="132"/>
        <v>0</v>
      </c>
      <c r="AR54" s="78">
        <f t="shared" si="132"/>
        <v>0</v>
      </c>
      <c r="AS54" s="78">
        <f t="shared" si="132"/>
        <v>0</v>
      </c>
      <c r="AT54" s="78">
        <f t="shared" si="132"/>
        <v>0</v>
      </c>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row>
    <row r="55" spans="1:79" s="63" customFormat="1">
      <c r="A55" s="105"/>
      <c r="B55" s="111"/>
      <c r="C55" s="111"/>
      <c r="D55" s="107"/>
      <c r="E55" s="158" t="s">
        <v>211</v>
      </c>
      <c r="G55" s="63" t="s">
        <v>194</v>
      </c>
      <c r="H55" s="63">
        <f xml:space="preserve"> SUM(J55:CA55)</f>
        <v>5</v>
      </c>
      <c r="I55" s="64"/>
      <c r="J55" s="63">
        <f t="shared" ref="J55:S55" si="133" xml:space="preserve"> J53 - I54 + I55</f>
        <v>0</v>
      </c>
      <c r="K55" s="63">
        <f t="shared" si="133"/>
        <v>1</v>
      </c>
      <c r="L55" s="63">
        <f t="shared" si="133"/>
        <v>1</v>
      </c>
      <c r="M55" s="63">
        <f t="shared" si="133"/>
        <v>1</v>
      </c>
      <c r="N55" s="63">
        <f t="shared" si="133"/>
        <v>1</v>
      </c>
      <c r="O55" s="63">
        <f t="shared" si="133"/>
        <v>1</v>
      </c>
      <c r="P55" s="63">
        <f t="shared" si="133"/>
        <v>0</v>
      </c>
      <c r="Q55" s="63">
        <f t="shared" si="133"/>
        <v>0</v>
      </c>
      <c r="R55" s="63">
        <f t="shared" si="133"/>
        <v>0</v>
      </c>
      <c r="S55" s="63">
        <f t="shared" si="133"/>
        <v>0</v>
      </c>
      <c r="T55" s="63">
        <f t="shared" ref="T55" si="134" xml:space="preserve"> T53 - S54 + S55</f>
        <v>0</v>
      </c>
      <c r="U55" s="63">
        <f t="shared" ref="U55" si="135" xml:space="preserve"> U53 - T54 + T55</f>
        <v>0</v>
      </c>
      <c r="V55" s="63">
        <f t="shared" ref="V55" si="136" xml:space="preserve"> V53 - U54 + U55</f>
        <v>0</v>
      </c>
      <c r="W55" s="63">
        <f t="shared" ref="W55" si="137" xml:space="preserve"> W53 - V54 + V55</f>
        <v>0</v>
      </c>
      <c r="X55" s="63">
        <f t="shared" ref="X55" si="138" xml:space="preserve"> X53 - W54 + W55</f>
        <v>0</v>
      </c>
      <c r="Y55" s="63">
        <f t="shared" ref="Y55" si="139" xml:space="preserve"> Y53 - X54 + X55</f>
        <v>0</v>
      </c>
      <c r="Z55" s="63">
        <f t="shared" ref="Z55" si="140" xml:space="preserve"> Z53 - Y54 + Y55</f>
        <v>0</v>
      </c>
      <c r="AA55" s="63">
        <f t="shared" ref="AA55" si="141" xml:space="preserve"> AA53 - Z54 + Z55</f>
        <v>0</v>
      </c>
      <c r="AB55" s="63">
        <f t="shared" ref="AB55" si="142" xml:space="preserve"> AB53 - AA54 + AA55</f>
        <v>0</v>
      </c>
      <c r="AC55" s="63">
        <f t="shared" ref="AC55" si="143" xml:space="preserve"> AC53 - AB54 + AB55</f>
        <v>0</v>
      </c>
      <c r="AD55" s="63">
        <f t="shared" ref="AD55" si="144" xml:space="preserve"> AD53 - AC54 + AC55</f>
        <v>0</v>
      </c>
      <c r="AE55" s="63">
        <f t="shared" ref="AE55" si="145" xml:space="preserve"> AE53 - AD54 + AD55</f>
        <v>0</v>
      </c>
      <c r="AF55" s="63">
        <f t="shared" ref="AF55" si="146" xml:space="preserve"> AF53 - AE54 + AE55</f>
        <v>0</v>
      </c>
      <c r="AG55" s="63">
        <f t="shared" ref="AG55" si="147" xml:space="preserve"> AG53 - AF54 + AF55</f>
        <v>0</v>
      </c>
      <c r="AH55" s="63">
        <f t="shared" ref="AH55" si="148" xml:space="preserve"> AH53 - AG54 + AG55</f>
        <v>0</v>
      </c>
      <c r="AI55" s="63">
        <f t="shared" ref="AI55" si="149" xml:space="preserve"> AI53 - AH54 + AH55</f>
        <v>0</v>
      </c>
      <c r="AJ55" s="63">
        <f t="shared" ref="AJ55" si="150" xml:space="preserve"> AJ53 - AI54 + AI55</f>
        <v>0</v>
      </c>
      <c r="AK55" s="63">
        <f t="shared" ref="AK55" si="151" xml:space="preserve"> AK53 - AJ54 + AJ55</f>
        <v>0</v>
      </c>
      <c r="AL55" s="63">
        <f t="shared" ref="AL55" si="152" xml:space="preserve"> AL53 - AK54 + AK55</f>
        <v>0</v>
      </c>
      <c r="AM55" s="63">
        <f t="shared" ref="AM55" si="153" xml:space="preserve"> AM53 - AL54 + AL55</f>
        <v>0</v>
      </c>
      <c r="AN55" s="63">
        <f t="shared" ref="AN55" si="154" xml:space="preserve"> AN53 - AM54 + AM55</f>
        <v>0</v>
      </c>
      <c r="AO55" s="63">
        <f t="shared" ref="AO55" si="155" xml:space="preserve"> AO53 - AN54 + AN55</f>
        <v>0</v>
      </c>
      <c r="AP55" s="63">
        <f t="shared" ref="AP55" si="156" xml:space="preserve"> AP53 - AO54 + AO55</f>
        <v>0</v>
      </c>
      <c r="AQ55" s="63">
        <f t="shared" ref="AQ55" si="157" xml:space="preserve"> AQ53 - AP54 + AP55</f>
        <v>0</v>
      </c>
      <c r="AR55" s="63">
        <f t="shared" ref="AR55" si="158" xml:space="preserve"> AR53 - AQ54 + AQ55</f>
        <v>0</v>
      </c>
      <c r="AS55" s="63">
        <f t="shared" ref="AS55" si="159" xml:space="preserve"> AS53 - AR54 + AR55</f>
        <v>0</v>
      </c>
      <c r="AT55" s="63">
        <f t="shared" ref="AT55" si="160" xml:space="preserve"> AT53 - AS54 + AS55</f>
        <v>0</v>
      </c>
    </row>
    <row r="56" spans="1:79" s="78" customFormat="1">
      <c r="A56" s="115"/>
      <c r="B56" s="111"/>
      <c r="C56" s="111"/>
      <c r="D56" s="116"/>
      <c r="E56" s="155" t="s">
        <v>212</v>
      </c>
      <c r="F56" s="78">
        <f xml:space="preserve"> SUM(J55:CA55)</f>
        <v>5</v>
      </c>
      <c r="G56" s="78" t="s">
        <v>206</v>
      </c>
    </row>
    <row r="57" spans="1:79" s="78" customFormat="1">
      <c r="A57" s="115"/>
      <c r="B57" s="111"/>
      <c r="C57" s="111"/>
      <c r="D57" s="116"/>
      <c r="E57" s="155"/>
    </row>
    <row r="58" spans="1:79" s="78" customFormat="1">
      <c r="A58" s="115"/>
      <c r="B58" s="111"/>
      <c r="C58" s="111"/>
      <c r="D58" s="116"/>
      <c r="E58" s="155" t="str">
        <f t="shared" ref="E58:AT58" si="161" xml:space="preserve"> E$36</f>
        <v>Pre Forecast Period Flag</v>
      </c>
      <c r="F58" s="78">
        <f t="shared" si="161"/>
        <v>0</v>
      </c>
      <c r="G58" s="78" t="str">
        <f t="shared" si="161"/>
        <v>flag</v>
      </c>
      <c r="H58" s="78">
        <f t="shared" si="161"/>
        <v>1</v>
      </c>
      <c r="I58" s="78">
        <f t="shared" si="161"/>
        <v>0</v>
      </c>
      <c r="J58" s="78">
        <f t="shared" si="161"/>
        <v>1</v>
      </c>
      <c r="K58" s="78">
        <f t="shared" si="161"/>
        <v>0</v>
      </c>
      <c r="L58" s="78">
        <f t="shared" si="161"/>
        <v>0</v>
      </c>
      <c r="M58" s="78">
        <f t="shared" si="161"/>
        <v>0</v>
      </c>
      <c r="N58" s="78">
        <f t="shared" si="161"/>
        <v>0</v>
      </c>
      <c r="O58" s="78">
        <f t="shared" si="161"/>
        <v>0</v>
      </c>
      <c r="P58" s="78">
        <f t="shared" si="161"/>
        <v>0</v>
      </c>
      <c r="Q58" s="78">
        <f t="shared" si="161"/>
        <v>0</v>
      </c>
      <c r="R58" s="78">
        <f t="shared" si="161"/>
        <v>0</v>
      </c>
      <c r="S58" s="78">
        <f t="shared" si="161"/>
        <v>0</v>
      </c>
      <c r="T58" s="78">
        <f t="shared" si="161"/>
        <v>0</v>
      </c>
      <c r="U58" s="78">
        <f t="shared" si="161"/>
        <v>0</v>
      </c>
      <c r="V58" s="78">
        <f t="shared" si="161"/>
        <v>0</v>
      </c>
      <c r="W58" s="78">
        <f t="shared" si="161"/>
        <v>0</v>
      </c>
      <c r="X58" s="78">
        <f t="shared" si="161"/>
        <v>0</v>
      </c>
      <c r="Y58" s="78">
        <f t="shared" si="161"/>
        <v>0</v>
      </c>
      <c r="Z58" s="78">
        <f t="shared" si="161"/>
        <v>0</v>
      </c>
      <c r="AA58" s="78">
        <f t="shared" si="161"/>
        <v>0</v>
      </c>
      <c r="AB58" s="78">
        <f t="shared" si="161"/>
        <v>0</v>
      </c>
      <c r="AC58" s="78">
        <f t="shared" si="161"/>
        <v>0</v>
      </c>
      <c r="AD58" s="78">
        <f t="shared" si="161"/>
        <v>0</v>
      </c>
      <c r="AE58" s="78">
        <f t="shared" si="161"/>
        <v>0</v>
      </c>
      <c r="AF58" s="78">
        <f t="shared" si="161"/>
        <v>0</v>
      </c>
      <c r="AG58" s="78">
        <f t="shared" si="161"/>
        <v>0</v>
      </c>
      <c r="AH58" s="78">
        <f t="shared" si="161"/>
        <v>0</v>
      </c>
      <c r="AI58" s="78">
        <f t="shared" si="161"/>
        <v>0</v>
      </c>
      <c r="AJ58" s="78">
        <f t="shared" si="161"/>
        <v>0</v>
      </c>
      <c r="AK58" s="78">
        <f t="shared" si="161"/>
        <v>0</v>
      </c>
      <c r="AL58" s="78">
        <f t="shared" si="161"/>
        <v>0</v>
      </c>
      <c r="AM58" s="78">
        <f t="shared" si="161"/>
        <v>0</v>
      </c>
      <c r="AN58" s="78">
        <f t="shared" si="161"/>
        <v>0</v>
      </c>
      <c r="AO58" s="78">
        <f t="shared" si="161"/>
        <v>0</v>
      </c>
      <c r="AP58" s="78">
        <f t="shared" si="161"/>
        <v>0</v>
      </c>
      <c r="AQ58" s="78">
        <f t="shared" si="161"/>
        <v>0</v>
      </c>
      <c r="AR58" s="78">
        <f t="shared" si="161"/>
        <v>0</v>
      </c>
      <c r="AS58" s="78">
        <f t="shared" si="161"/>
        <v>0</v>
      </c>
      <c r="AT58" s="78">
        <f t="shared" si="161"/>
        <v>0</v>
      </c>
    </row>
    <row r="59" spans="1:79" s="78" customFormat="1">
      <c r="A59" s="115"/>
      <c r="B59" s="111"/>
      <c r="C59" s="111"/>
      <c r="D59" s="116"/>
      <c r="E59" s="155" t="str">
        <f t="shared" ref="E59:AT59" si="162" xml:space="preserve"> E$55</f>
        <v>Forecast Period Flag</v>
      </c>
      <c r="F59" s="78">
        <f t="shared" si="162"/>
        <v>0</v>
      </c>
      <c r="G59" s="78" t="str">
        <f t="shared" si="162"/>
        <v>flag</v>
      </c>
      <c r="H59" s="78">
        <f t="shared" si="162"/>
        <v>5</v>
      </c>
      <c r="I59" s="78">
        <f t="shared" si="162"/>
        <v>0</v>
      </c>
      <c r="J59" s="78">
        <f t="shared" si="162"/>
        <v>0</v>
      </c>
      <c r="K59" s="78">
        <f t="shared" si="162"/>
        <v>1</v>
      </c>
      <c r="L59" s="78">
        <f t="shared" si="162"/>
        <v>1</v>
      </c>
      <c r="M59" s="78">
        <f t="shared" si="162"/>
        <v>1</v>
      </c>
      <c r="N59" s="78">
        <f t="shared" si="162"/>
        <v>1</v>
      </c>
      <c r="O59" s="78">
        <f t="shared" si="162"/>
        <v>1</v>
      </c>
      <c r="P59" s="78">
        <f t="shared" si="162"/>
        <v>0</v>
      </c>
      <c r="Q59" s="78">
        <f t="shared" si="162"/>
        <v>0</v>
      </c>
      <c r="R59" s="78">
        <f t="shared" si="162"/>
        <v>0</v>
      </c>
      <c r="S59" s="78">
        <f t="shared" si="162"/>
        <v>0</v>
      </c>
      <c r="T59" s="78">
        <f t="shared" si="162"/>
        <v>0</v>
      </c>
      <c r="U59" s="78">
        <f t="shared" si="162"/>
        <v>0</v>
      </c>
      <c r="V59" s="78">
        <f t="shared" si="162"/>
        <v>0</v>
      </c>
      <c r="W59" s="78">
        <f t="shared" si="162"/>
        <v>0</v>
      </c>
      <c r="X59" s="78">
        <f t="shared" si="162"/>
        <v>0</v>
      </c>
      <c r="Y59" s="78">
        <f t="shared" si="162"/>
        <v>0</v>
      </c>
      <c r="Z59" s="78">
        <f t="shared" si="162"/>
        <v>0</v>
      </c>
      <c r="AA59" s="78">
        <f t="shared" si="162"/>
        <v>0</v>
      </c>
      <c r="AB59" s="78">
        <f t="shared" si="162"/>
        <v>0</v>
      </c>
      <c r="AC59" s="78">
        <f t="shared" si="162"/>
        <v>0</v>
      </c>
      <c r="AD59" s="78">
        <f t="shared" si="162"/>
        <v>0</v>
      </c>
      <c r="AE59" s="78">
        <f t="shared" si="162"/>
        <v>0</v>
      </c>
      <c r="AF59" s="78">
        <f t="shared" si="162"/>
        <v>0</v>
      </c>
      <c r="AG59" s="78">
        <f t="shared" si="162"/>
        <v>0</v>
      </c>
      <c r="AH59" s="78">
        <f t="shared" si="162"/>
        <v>0</v>
      </c>
      <c r="AI59" s="78">
        <f t="shared" si="162"/>
        <v>0</v>
      </c>
      <c r="AJ59" s="78">
        <f t="shared" si="162"/>
        <v>0</v>
      </c>
      <c r="AK59" s="78">
        <f t="shared" si="162"/>
        <v>0</v>
      </c>
      <c r="AL59" s="78">
        <f t="shared" si="162"/>
        <v>0</v>
      </c>
      <c r="AM59" s="78">
        <f t="shared" si="162"/>
        <v>0</v>
      </c>
      <c r="AN59" s="78">
        <f t="shared" si="162"/>
        <v>0</v>
      </c>
      <c r="AO59" s="78">
        <f t="shared" si="162"/>
        <v>0</v>
      </c>
      <c r="AP59" s="78">
        <f t="shared" si="162"/>
        <v>0</v>
      </c>
      <c r="AQ59" s="78">
        <f t="shared" si="162"/>
        <v>0</v>
      </c>
      <c r="AR59" s="78">
        <f t="shared" si="162"/>
        <v>0</v>
      </c>
      <c r="AS59" s="78">
        <f t="shared" si="162"/>
        <v>0</v>
      </c>
      <c r="AT59" s="78">
        <f t="shared" si="162"/>
        <v>0</v>
      </c>
    </row>
    <row r="60" spans="1:79" s="78" customFormat="1">
      <c r="A60" s="115"/>
      <c r="B60" s="111"/>
      <c r="C60" s="111"/>
      <c r="D60" s="116"/>
      <c r="E60" s="155" t="s">
        <v>213</v>
      </c>
      <c r="G60" s="78" t="s">
        <v>194</v>
      </c>
      <c r="J60" s="78" t="str">
        <f t="shared" ref="J60:S60" si="163" xml:space="preserve"> IF(J58 = 1, "Pre Fcst", IF(J59 = 1, "Forecast", "Post-Fcst"))</f>
        <v>Pre Fcst</v>
      </c>
      <c r="K60" s="78" t="str">
        <f t="shared" si="163"/>
        <v>Forecast</v>
      </c>
      <c r="L60" s="78" t="str">
        <f t="shared" si="163"/>
        <v>Forecast</v>
      </c>
      <c r="M60" s="78" t="str">
        <f t="shared" si="163"/>
        <v>Forecast</v>
      </c>
      <c r="N60" s="78" t="str">
        <f t="shared" si="163"/>
        <v>Forecast</v>
      </c>
      <c r="O60" s="78" t="str">
        <f t="shared" si="163"/>
        <v>Forecast</v>
      </c>
      <c r="P60" s="78" t="str">
        <f t="shared" si="163"/>
        <v>Post-Fcst</v>
      </c>
      <c r="Q60" s="78" t="str">
        <f t="shared" si="163"/>
        <v>Post-Fcst</v>
      </c>
      <c r="R60" s="78" t="str">
        <f t="shared" si="163"/>
        <v>Post-Fcst</v>
      </c>
      <c r="S60" s="78" t="str">
        <f t="shared" si="163"/>
        <v>Post-Fcst</v>
      </c>
      <c r="T60" s="78" t="str">
        <f t="shared" ref="T60:AT60" si="164" xml:space="preserve"> IF(T58 = 1, "Pre Fcst", IF(T59 = 1, "Forecast", "Post-Fcst"))</f>
        <v>Post-Fcst</v>
      </c>
      <c r="U60" s="78" t="str">
        <f t="shared" si="164"/>
        <v>Post-Fcst</v>
      </c>
      <c r="V60" s="78" t="str">
        <f t="shared" si="164"/>
        <v>Post-Fcst</v>
      </c>
      <c r="W60" s="78" t="str">
        <f t="shared" si="164"/>
        <v>Post-Fcst</v>
      </c>
      <c r="X60" s="78" t="str">
        <f t="shared" si="164"/>
        <v>Post-Fcst</v>
      </c>
      <c r="Y60" s="78" t="str">
        <f t="shared" si="164"/>
        <v>Post-Fcst</v>
      </c>
      <c r="Z60" s="78" t="str">
        <f t="shared" si="164"/>
        <v>Post-Fcst</v>
      </c>
      <c r="AA60" s="78" t="str">
        <f t="shared" si="164"/>
        <v>Post-Fcst</v>
      </c>
      <c r="AB60" s="78" t="str">
        <f t="shared" si="164"/>
        <v>Post-Fcst</v>
      </c>
      <c r="AC60" s="78" t="str">
        <f t="shared" si="164"/>
        <v>Post-Fcst</v>
      </c>
      <c r="AD60" s="78" t="str">
        <f t="shared" si="164"/>
        <v>Post-Fcst</v>
      </c>
      <c r="AE60" s="78" t="str">
        <f t="shared" si="164"/>
        <v>Post-Fcst</v>
      </c>
      <c r="AF60" s="78" t="str">
        <f t="shared" si="164"/>
        <v>Post-Fcst</v>
      </c>
      <c r="AG60" s="78" t="str">
        <f t="shared" si="164"/>
        <v>Post-Fcst</v>
      </c>
      <c r="AH60" s="78" t="str">
        <f t="shared" si="164"/>
        <v>Post-Fcst</v>
      </c>
      <c r="AI60" s="78" t="str">
        <f t="shared" si="164"/>
        <v>Post-Fcst</v>
      </c>
      <c r="AJ60" s="78" t="str">
        <f t="shared" si="164"/>
        <v>Post-Fcst</v>
      </c>
      <c r="AK60" s="78" t="str">
        <f t="shared" si="164"/>
        <v>Post-Fcst</v>
      </c>
      <c r="AL60" s="78" t="str">
        <f t="shared" si="164"/>
        <v>Post-Fcst</v>
      </c>
      <c r="AM60" s="78" t="str">
        <f t="shared" si="164"/>
        <v>Post-Fcst</v>
      </c>
      <c r="AN60" s="78" t="str">
        <f t="shared" si="164"/>
        <v>Post-Fcst</v>
      </c>
      <c r="AO60" s="78" t="str">
        <f t="shared" si="164"/>
        <v>Post-Fcst</v>
      </c>
      <c r="AP60" s="78" t="str">
        <f t="shared" si="164"/>
        <v>Post-Fcst</v>
      </c>
      <c r="AQ60" s="78" t="str">
        <f t="shared" si="164"/>
        <v>Post-Fcst</v>
      </c>
      <c r="AR60" s="78" t="str">
        <f t="shared" si="164"/>
        <v>Post-Fcst</v>
      </c>
      <c r="AS60" s="78" t="str">
        <f t="shared" si="164"/>
        <v>Post-Fcst</v>
      </c>
      <c r="AT60" s="78" t="str">
        <f t="shared" si="164"/>
        <v>Post-Fcst</v>
      </c>
    </row>
    <row r="61" spans="1:79" s="78" customFormat="1">
      <c r="A61" s="115"/>
      <c r="B61" s="111"/>
      <c r="C61" s="111"/>
      <c r="D61" s="116"/>
      <c r="E61" s="155"/>
    </row>
    <row r="62" spans="1:79" s="78" customFormat="1">
      <c r="A62" s="115"/>
      <c r="B62" s="111"/>
      <c r="C62" s="111"/>
      <c r="D62" s="116"/>
      <c r="E62" s="155"/>
    </row>
    <row r="63" spans="1:79" s="15" customFormat="1">
      <c r="A63" s="112" t="s">
        <v>214</v>
      </c>
      <c r="B63" s="113"/>
      <c r="C63" s="113"/>
      <c r="D63" s="114"/>
      <c r="E63" s="154"/>
    </row>
    <row r="64" spans="1:79" s="78" customFormat="1">
      <c r="A64" s="115"/>
      <c r="B64" s="111"/>
      <c r="C64" s="111"/>
      <c r="D64" s="116"/>
      <c r="E64" s="155"/>
    </row>
    <row r="65" spans="1:46" s="78" customFormat="1">
      <c r="A65" s="115"/>
      <c r="B65" s="111"/>
      <c r="C65" s="111"/>
      <c r="D65" s="116"/>
      <c r="E65" s="155" t="str">
        <f t="shared" ref="E65:AT65" si="165" xml:space="preserve"> E$51</f>
        <v>Last Forecast Period Flag</v>
      </c>
      <c r="F65" s="78">
        <f t="shared" si="165"/>
        <v>0</v>
      </c>
      <c r="G65" s="78" t="str">
        <f t="shared" si="165"/>
        <v>flag</v>
      </c>
      <c r="H65" s="78">
        <f t="shared" si="165"/>
        <v>1</v>
      </c>
      <c r="I65" s="13">
        <f t="shared" si="165"/>
        <v>0</v>
      </c>
      <c r="J65" s="78">
        <f t="shared" si="165"/>
        <v>0</v>
      </c>
      <c r="K65" s="78">
        <f t="shared" si="165"/>
        <v>0</v>
      </c>
      <c r="L65" s="78">
        <f t="shared" si="165"/>
        <v>0</v>
      </c>
      <c r="M65" s="78">
        <f t="shared" si="165"/>
        <v>0</v>
      </c>
      <c r="N65" s="78">
        <f t="shared" si="165"/>
        <v>0</v>
      </c>
      <c r="O65" s="78">
        <f t="shared" si="165"/>
        <v>1</v>
      </c>
      <c r="P65" s="78">
        <f t="shared" si="165"/>
        <v>0</v>
      </c>
      <c r="Q65" s="78">
        <f t="shared" si="165"/>
        <v>0</v>
      </c>
      <c r="R65" s="78">
        <f t="shared" si="165"/>
        <v>0</v>
      </c>
      <c r="S65" s="78">
        <f t="shared" si="165"/>
        <v>0</v>
      </c>
      <c r="T65" s="78">
        <f t="shared" si="165"/>
        <v>0</v>
      </c>
      <c r="U65" s="78">
        <f t="shared" si="165"/>
        <v>0</v>
      </c>
      <c r="V65" s="78">
        <f t="shared" si="165"/>
        <v>0</v>
      </c>
      <c r="W65" s="78">
        <f t="shared" si="165"/>
        <v>0</v>
      </c>
      <c r="X65" s="78">
        <f t="shared" si="165"/>
        <v>0</v>
      </c>
      <c r="Y65" s="78">
        <f t="shared" si="165"/>
        <v>0</v>
      </c>
      <c r="Z65" s="78">
        <f t="shared" si="165"/>
        <v>0</v>
      </c>
      <c r="AA65" s="78">
        <f t="shared" si="165"/>
        <v>0</v>
      </c>
      <c r="AB65" s="78">
        <f t="shared" si="165"/>
        <v>0</v>
      </c>
      <c r="AC65" s="78">
        <f t="shared" si="165"/>
        <v>0</v>
      </c>
      <c r="AD65" s="78">
        <f t="shared" si="165"/>
        <v>0</v>
      </c>
      <c r="AE65" s="78">
        <f t="shared" si="165"/>
        <v>0</v>
      </c>
      <c r="AF65" s="78">
        <f t="shared" si="165"/>
        <v>0</v>
      </c>
      <c r="AG65" s="78">
        <f t="shared" si="165"/>
        <v>0</v>
      </c>
      <c r="AH65" s="78">
        <f t="shared" si="165"/>
        <v>0</v>
      </c>
      <c r="AI65" s="78">
        <f t="shared" si="165"/>
        <v>0</v>
      </c>
      <c r="AJ65" s="78">
        <f t="shared" si="165"/>
        <v>0</v>
      </c>
      <c r="AK65" s="78">
        <f t="shared" si="165"/>
        <v>0</v>
      </c>
      <c r="AL65" s="78">
        <f t="shared" si="165"/>
        <v>0</v>
      </c>
      <c r="AM65" s="78">
        <f t="shared" si="165"/>
        <v>0</v>
      </c>
      <c r="AN65" s="78">
        <f t="shared" si="165"/>
        <v>0</v>
      </c>
      <c r="AO65" s="78">
        <f t="shared" si="165"/>
        <v>0</v>
      </c>
      <c r="AP65" s="78">
        <f t="shared" si="165"/>
        <v>0</v>
      </c>
      <c r="AQ65" s="78">
        <f t="shared" si="165"/>
        <v>0</v>
      </c>
      <c r="AR65" s="78">
        <f t="shared" si="165"/>
        <v>0</v>
      </c>
      <c r="AS65" s="78">
        <f t="shared" si="165"/>
        <v>0</v>
      </c>
      <c r="AT65" s="78">
        <f t="shared" si="165"/>
        <v>0</v>
      </c>
    </row>
    <row r="66" spans="1:46" s="78" customFormat="1">
      <c r="A66" s="115"/>
      <c r="B66" s="111"/>
      <c r="C66" s="111"/>
      <c r="D66" s="116"/>
      <c r="E66" s="155" t="s">
        <v>215</v>
      </c>
      <c r="G66" s="78" t="s">
        <v>194</v>
      </c>
      <c r="H66" s="78">
        <f xml:space="preserve"> SUM(J66:CA66)</f>
        <v>1</v>
      </c>
      <c r="J66" s="78">
        <f t="shared" ref="J66:S66" si="166" xml:space="preserve"> I65</f>
        <v>0</v>
      </c>
      <c r="K66" s="78">
        <f t="shared" si="166"/>
        <v>0</v>
      </c>
      <c r="L66" s="78">
        <f t="shared" si="166"/>
        <v>0</v>
      </c>
      <c r="M66" s="78">
        <f t="shared" si="166"/>
        <v>0</v>
      </c>
      <c r="N66" s="78">
        <f t="shared" si="166"/>
        <v>0</v>
      </c>
      <c r="O66" s="78">
        <f t="shared" si="166"/>
        <v>0</v>
      </c>
      <c r="P66" s="78">
        <f t="shared" si="166"/>
        <v>1</v>
      </c>
      <c r="Q66" s="78">
        <f t="shared" si="166"/>
        <v>0</v>
      </c>
      <c r="R66" s="78">
        <f t="shared" si="166"/>
        <v>0</v>
      </c>
      <c r="S66" s="78">
        <f t="shared" si="166"/>
        <v>0</v>
      </c>
      <c r="T66" s="78">
        <f t="shared" ref="T66" si="167" xml:space="preserve"> S65</f>
        <v>0</v>
      </c>
      <c r="U66" s="78">
        <f t="shared" ref="U66" si="168" xml:space="preserve"> T65</f>
        <v>0</v>
      </c>
      <c r="V66" s="78">
        <f t="shared" ref="V66" si="169" xml:space="preserve"> U65</f>
        <v>0</v>
      </c>
      <c r="W66" s="78">
        <f t="shared" ref="W66" si="170" xml:space="preserve"> V65</f>
        <v>0</v>
      </c>
      <c r="X66" s="78">
        <f t="shared" ref="X66" si="171" xml:space="preserve"> W65</f>
        <v>0</v>
      </c>
      <c r="Y66" s="78">
        <f t="shared" ref="Y66" si="172" xml:space="preserve"> X65</f>
        <v>0</v>
      </c>
      <c r="Z66" s="78">
        <f t="shared" ref="Z66" si="173" xml:space="preserve"> Y65</f>
        <v>0</v>
      </c>
      <c r="AA66" s="78">
        <f t="shared" ref="AA66" si="174" xml:space="preserve"> Z65</f>
        <v>0</v>
      </c>
      <c r="AB66" s="78">
        <f t="shared" ref="AB66" si="175" xml:space="preserve"> AA65</f>
        <v>0</v>
      </c>
      <c r="AC66" s="78">
        <f t="shared" ref="AC66" si="176" xml:space="preserve"> AB65</f>
        <v>0</v>
      </c>
      <c r="AD66" s="78">
        <f t="shared" ref="AD66" si="177" xml:space="preserve"> AC65</f>
        <v>0</v>
      </c>
      <c r="AE66" s="78">
        <f t="shared" ref="AE66" si="178" xml:space="preserve"> AD65</f>
        <v>0</v>
      </c>
      <c r="AF66" s="78">
        <f t="shared" ref="AF66" si="179" xml:space="preserve"> AE65</f>
        <v>0</v>
      </c>
      <c r="AG66" s="78">
        <f t="shared" ref="AG66" si="180" xml:space="preserve"> AF65</f>
        <v>0</v>
      </c>
      <c r="AH66" s="78">
        <f t="shared" ref="AH66" si="181" xml:space="preserve"> AG65</f>
        <v>0</v>
      </c>
      <c r="AI66" s="78">
        <f t="shared" ref="AI66" si="182" xml:space="preserve"> AH65</f>
        <v>0</v>
      </c>
      <c r="AJ66" s="78">
        <f t="shared" ref="AJ66" si="183" xml:space="preserve"> AI65</f>
        <v>0</v>
      </c>
      <c r="AK66" s="78">
        <f t="shared" ref="AK66" si="184" xml:space="preserve"> AJ65</f>
        <v>0</v>
      </c>
      <c r="AL66" s="78">
        <f t="shared" ref="AL66" si="185" xml:space="preserve"> AK65</f>
        <v>0</v>
      </c>
      <c r="AM66" s="78">
        <f t="shared" ref="AM66" si="186" xml:space="preserve"> AL65</f>
        <v>0</v>
      </c>
      <c r="AN66" s="78">
        <f t="shared" ref="AN66" si="187" xml:space="preserve"> AM65</f>
        <v>0</v>
      </c>
      <c r="AO66" s="78">
        <f t="shared" ref="AO66" si="188" xml:space="preserve"> AN65</f>
        <v>0</v>
      </c>
      <c r="AP66" s="78">
        <f t="shared" ref="AP66" si="189" xml:space="preserve"> AO65</f>
        <v>0</v>
      </c>
      <c r="AQ66" s="78">
        <f t="shared" ref="AQ66" si="190" xml:space="preserve"> AP65</f>
        <v>0</v>
      </c>
      <c r="AR66" s="78">
        <f t="shared" ref="AR66" si="191" xml:space="preserve"> AQ65</f>
        <v>0</v>
      </c>
      <c r="AS66" s="78">
        <f t="shared" ref="AS66" si="192" xml:space="preserve"> AR65</f>
        <v>0</v>
      </c>
      <c r="AT66" s="78">
        <f t="shared" ref="AT66" si="193" xml:space="preserve"> AS65</f>
        <v>0</v>
      </c>
    </row>
    <row r="67" spans="1:46" s="78" customFormat="1">
      <c r="A67" s="115"/>
      <c r="B67" s="111"/>
      <c r="C67" s="111"/>
      <c r="D67" s="116"/>
      <c r="E67" s="155"/>
    </row>
    <row r="68" spans="1:46" s="78" customFormat="1">
      <c r="A68" s="115"/>
      <c r="B68" s="111"/>
      <c r="C68" s="111"/>
      <c r="D68" s="116"/>
      <c r="E68" s="155" t="str">
        <f t="shared" ref="E68:AT68" si="194" xml:space="preserve"> E$66</f>
        <v>1st Post Last Forecast Period Flag</v>
      </c>
      <c r="F68" s="78">
        <f t="shared" si="194"/>
        <v>0</v>
      </c>
      <c r="G68" s="78" t="str">
        <f t="shared" si="194"/>
        <v>flag</v>
      </c>
      <c r="H68" s="78">
        <f t="shared" si="194"/>
        <v>1</v>
      </c>
      <c r="I68" s="78">
        <f t="shared" si="194"/>
        <v>0</v>
      </c>
      <c r="J68" s="78">
        <f t="shared" si="194"/>
        <v>0</v>
      </c>
      <c r="K68" s="78">
        <f t="shared" si="194"/>
        <v>0</v>
      </c>
      <c r="L68" s="78">
        <f t="shared" si="194"/>
        <v>0</v>
      </c>
      <c r="M68" s="78">
        <f t="shared" si="194"/>
        <v>0</v>
      </c>
      <c r="N68" s="78">
        <f t="shared" si="194"/>
        <v>0</v>
      </c>
      <c r="O68" s="78">
        <f t="shared" si="194"/>
        <v>0</v>
      </c>
      <c r="P68" s="78">
        <f t="shared" si="194"/>
        <v>1</v>
      </c>
      <c r="Q68" s="78">
        <f t="shared" si="194"/>
        <v>0</v>
      </c>
      <c r="R68" s="78">
        <f t="shared" si="194"/>
        <v>0</v>
      </c>
      <c r="S68" s="78">
        <f t="shared" si="194"/>
        <v>0</v>
      </c>
      <c r="T68" s="78">
        <f t="shared" si="194"/>
        <v>0</v>
      </c>
      <c r="U68" s="78">
        <f t="shared" si="194"/>
        <v>0</v>
      </c>
      <c r="V68" s="78">
        <f t="shared" si="194"/>
        <v>0</v>
      </c>
      <c r="W68" s="78">
        <f t="shared" si="194"/>
        <v>0</v>
      </c>
      <c r="X68" s="78">
        <f t="shared" si="194"/>
        <v>0</v>
      </c>
      <c r="Y68" s="78">
        <f t="shared" si="194"/>
        <v>0</v>
      </c>
      <c r="Z68" s="78">
        <f t="shared" si="194"/>
        <v>0</v>
      </c>
      <c r="AA68" s="78">
        <f t="shared" si="194"/>
        <v>0</v>
      </c>
      <c r="AB68" s="78">
        <f t="shared" si="194"/>
        <v>0</v>
      </c>
      <c r="AC68" s="78">
        <f t="shared" si="194"/>
        <v>0</v>
      </c>
      <c r="AD68" s="78">
        <f t="shared" si="194"/>
        <v>0</v>
      </c>
      <c r="AE68" s="78">
        <f t="shared" si="194"/>
        <v>0</v>
      </c>
      <c r="AF68" s="78">
        <f t="shared" si="194"/>
        <v>0</v>
      </c>
      <c r="AG68" s="78">
        <f t="shared" si="194"/>
        <v>0</v>
      </c>
      <c r="AH68" s="78">
        <f t="shared" si="194"/>
        <v>0</v>
      </c>
      <c r="AI68" s="78">
        <f t="shared" si="194"/>
        <v>0</v>
      </c>
      <c r="AJ68" s="78">
        <f t="shared" si="194"/>
        <v>0</v>
      </c>
      <c r="AK68" s="78">
        <f t="shared" si="194"/>
        <v>0</v>
      </c>
      <c r="AL68" s="78">
        <f t="shared" si="194"/>
        <v>0</v>
      </c>
      <c r="AM68" s="78">
        <f t="shared" si="194"/>
        <v>0</v>
      </c>
      <c r="AN68" s="78">
        <f t="shared" si="194"/>
        <v>0</v>
      </c>
      <c r="AO68" s="78">
        <f t="shared" si="194"/>
        <v>0</v>
      </c>
      <c r="AP68" s="78">
        <f t="shared" si="194"/>
        <v>0</v>
      </c>
      <c r="AQ68" s="78">
        <f t="shared" si="194"/>
        <v>0</v>
      </c>
      <c r="AR68" s="78">
        <f t="shared" si="194"/>
        <v>0</v>
      </c>
      <c r="AS68" s="78">
        <f t="shared" si="194"/>
        <v>0</v>
      </c>
      <c r="AT68" s="78">
        <f t="shared" si="194"/>
        <v>0</v>
      </c>
    </row>
    <row r="69" spans="1:46" s="78" customFormat="1">
      <c r="A69" s="115"/>
      <c r="B69" s="111"/>
      <c r="C69" s="111"/>
      <c r="D69" s="116"/>
      <c r="E69" s="155" t="s">
        <v>216</v>
      </c>
      <c r="G69" s="78" t="s">
        <v>194</v>
      </c>
      <c r="H69" s="78">
        <f xml:space="preserve"> SUM(J69:CA69)</f>
        <v>31</v>
      </c>
      <c r="I69" s="13"/>
      <c r="J69" s="78">
        <f t="shared" ref="J69:S69" si="195" xml:space="preserve"> I69 + J68</f>
        <v>0</v>
      </c>
      <c r="K69" s="78">
        <f t="shared" si="195"/>
        <v>0</v>
      </c>
      <c r="L69" s="78">
        <f t="shared" si="195"/>
        <v>0</v>
      </c>
      <c r="M69" s="78">
        <f t="shared" si="195"/>
        <v>0</v>
      </c>
      <c r="N69" s="78">
        <f t="shared" si="195"/>
        <v>0</v>
      </c>
      <c r="O69" s="78">
        <f t="shared" si="195"/>
        <v>0</v>
      </c>
      <c r="P69" s="78">
        <f t="shared" si="195"/>
        <v>1</v>
      </c>
      <c r="Q69" s="78">
        <f t="shared" si="195"/>
        <v>1</v>
      </c>
      <c r="R69" s="78">
        <f t="shared" si="195"/>
        <v>1</v>
      </c>
      <c r="S69" s="78">
        <f t="shared" si="195"/>
        <v>1</v>
      </c>
      <c r="T69" s="78">
        <f t="shared" ref="T69" si="196" xml:space="preserve"> S69 + T68</f>
        <v>1</v>
      </c>
      <c r="U69" s="78">
        <f t="shared" ref="U69" si="197" xml:space="preserve"> T69 + U68</f>
        <v>1</v>
      </c>
      <c r="V69" s="78">
        <f t="shared" ref="V69" si="198" xml:space="preserve"> U69 + V68</f>
        <v>1</v>
      </c>
      <c r="W69" s="78">
        <f t="shared" ref="W69" si="199" xml:space="preserve"> V69 + W68</f>
        <v>1</v>
      </c>
      <c r="X69" s="78">
        <f t="shared" ref="X69" si="200" xml:space="preserve"> W69 + X68</f>
        <v>1</v>
      </c>
      <c r="Y69" s="78">
        <f t="shared" ref="Y69" si="201" xml:space="preserve"> X69 + Y68</f>
        <v>1</v>
      </c>
      <c r="Z69" s="78">
        <f t="shared" ref="Z69" si="202" xml:space="preserve"> Y69 + Z68</f>
        <v>1</v>
      </c>
      <c r="AA69" s="78">
        <f t="shared" ref="AA69" si="203" xml:space="preserve"> Z69 + AA68</f>
        <v>1</v>
      </c>
      <c r="AB69" s="78">
        <f t="shared" ref="AB69" si="204" xml:space="preserve"> AA69 + AB68</f>
        <v>1</v>
      </c>
      <c r="AC69" s="78">
        <f t="shared" ref="AC69" si="205" xml:space="preserve"> AB69 + AC68</f>
        <v>1</v>
      </c>
      <c r="AD69" s="78">
        <f t="shared" ref="AD69" si="206" xml:space="preserve"> AC69 + AD68</f>
        <v>1</v>
      </c>
      <c r="AE69" s="78">
        <f t="shared" ref="AE69" si="207" xml:space="preserve"> AD69 + AE68</f>
        <v>1</v>
      </c>
      <c r="AF69" s="78">
        <f t="shared" ref="AF69" si="208" xml:space="preserve"> AE69 + AF68</f>
        <v>1</v>
      </c>
      <c r="AG69" s="78">
        <f t="shared" ref="AG69" si="209" xml:space="preserve"> AF69 + AG68</f>
        <v>1</v>
      </c>
      <c r="AH69" s="78">
        <f t="shared" ref="AH69" si="210" xml:space="preserve"> AG69 + AH68</f>
        <v>1</v>
      </c>
      <c r="AI69" s="78">
        <f t="shared" ref="AI69" si="211" xml:space="preserve"> AH69 + AI68</f>
        <v>1</v>
      </c>
      <c r="AJ69" s="78">
        <f t="shared" ref="AJ69" si="212" xml:space="preserve"> AI69 + AJ68</f>
        <v>1</v>
      </c>
      <c r="AK69" s="78">
        <f t="shared" ref="AK69" si="213" xml:space="preserve"> AJ69 + AK68</f>
        <v>1</v>
      </c>
      <c r="AL69" s="78">
        <f t="shared" ref="AL69" si="214" xml:space="preserve"> AK69 + AL68</f>
        <v>1</v>
      </c>
      <c r="AM69" s="78">
        <f t="shared" ref="AM69" si="215" xml:space="preserve"> AL69 + AM68</f>
        <v>1</v>
      </c>
      <c r="AN69" s="78">
        <f t="shared" ref="AN69" si="216" xml:space="preserve"> AM69 + AN68</f>
        <v>1</v>
      </c>
      <c r="AO69" s="78">
        <f t="shared" ref="AO69" si="217" xml:space="preserve"> AN69 + AO68</f>
        <v>1</v>
      </c>
      <c r="AP69" s="78">
        <f t="shared" ref="AP69" si="218" xml:space="preserve"> AO69 + AP68</f>
        <v>1</v>
      </c>
      <c r="AQ69" s="78">
        <f t="shared" ref="AQ69" si="219" xml:space="preserve"> AP69 + AQ68</f>
        <v>1</v>
      </c>
      <c r="AR69" s="78">
        <f t="shared" ref="AR69" si="220" xml:space="preserve"> AQ69 + AR68</f>
        <v>1</v>
      </c>
      <c r="AS69" s="78">
        <f t="shared" ref="AS69" si="221" xml:space="preserve"> AR69 + AS68</f>
        <v>1</v>
      </c>
      <c r="AT69" s="78">
        <f t="shared" ref="AT69" si="222" xml:space="preserve"> AS69 + AT68</f>
        <v>1</v>
      </c>
    </row>
    <row r="70" spans="1:46" s="78" customFormat="1">
      <c r="A70" s="115"/>
      <c r="B70" s="111"/>
      <c r="C70" s="111"/>
      <c r="D70" s="116"/>
      <c r="E70" s="155" t="s">
        <v>217</v>
      </c>
      <c r="F70" s="78">
        <f xml:space="preserve"> SUM(J69:CA69)</f>
        <v>31</v>
      </c>
      <c r="G70" s="78" t="s">
        <v>206</v>
      </c>
    </row>
    <row r="71" spans="1:46" s="75" customFormat="1">
      <c r="A71" s="105"/>
      <c r="B71" s="111"/>
      <c r="C71" s="111"/>
      <c r="D71" s="107"/>
      <c r="E71" s="153"/>
    </row>
    <row r="72" spans="1:46" s="75" customFormat="1">
      <c r="A72" s="105"/>
      <c r="B72" s="111"/>
      <c r="C72" s="111"/>
      <c r="D72" s="107"/>
      <c r="E72" s="153"/>
    </row>
    <row r="73" spans="1:46" s="15" customFormat="1">
      <c r="A73" s="112" t="s">
        <v>218</v>
      </c>
      <c r="B73" s="113"/>
      <c r="C73" s="113"/>
      <c r="D73" s="114"/>
      <c r="E73" s="154"/>
    </row>
    <row r="74" spans="1:46" s="75" customFormat="1">
      <c r="A74" s="105"/>
      <c r="B74" s="111"/>
      <c r="C74" s="111"/>
      <c r="D74" s="107"/>
      <c r="E74" s="153"/>
    </row>
    <row r="75" spans="1:46" s="75" customFormat="1">
      <c r="A75" s="105"/>
      <c r="B75" s="111"/>
      <c r="C75" s="111"/>
      <c r="D75" s="107"/>
      <c r="E75" s="153" t="str">
        <f xml:space="preserve"> E$13</f>
        <v>Model Column Total</v>
      </c>
      <c r="F75" s="75">
        <f xml:space="preserve"> F$13</f>
        <v>37</v>
      </c>
      <c r="G75" s="75" t="str">
        <f xml:space="preserve"> G$13</f>
        <v>column</v>
      </c>
    </row>
    <row r="76" spans="1:46" s="75" customFormat="1">
      <c r="A76" s="105"/>
      <c r="B76" s="111"/>
      <c r="C76" s="111"/>
      <c r="D76" s="107" t="s">
        <v>199</v>
      </c>
      <c r="E76" s="153" t="str">
        <f xml:space="preserve"> E$37</f>
        <v>Pre Forecast Period Total</v>
      </c>
      <c r="F76" s="75">
        <f xml:space="preserve"> F$37</f>
        <v>1</v>
      </c>
      <c r="G76" s="75" t="str">
        <f xml:space="preserve"> G$37</f>
        <v>columns</v>
      </c>
    </row>
    <row r="77" spans="1:46" s="75" customFormat="1">
      <c r="A77" s="105"/>
      <c r="B77" s="111"/>
      <c r="C77" s="111"/>
      <c r="D77" s="107" t="s">
        <v>199</v>
      </c>
      <c r="E77" s="153" t="str">
        <f xml:space="preserve"> E$56</f>
        <v xml:space="preserve">Forecast Period Total </v>
      </c>
      <c r="F77" s="75">
        <f xml:space="preserve"> F$56</f>
        <v>5</v>
      </c>
      <c r="G77" s="75" t="str">
        <f xml:space="preserve"> G$56</f>
        <v>columns</v>
      </c>
    </row>
    <row r="78" spans="1:46" s="75" customFormat="1">
      <c r="A78" s="105"/>
      <c r="B78" s="111"/>
      <c r="C78" s="111"/>
      <c r="D78" s="107" t="s">
        <v>199</v>
      </c>
      <c r="E78" s="153" t="str">
        <f xml:space="preserve"> E$70</f>
        <v>Post Forecast Period Total</v>
      </c>
      <c r="F78" s="75">
        <f xml:space="preserve"> F$70</f>
        <v>31</v>
      </c>
      <c r="G78" s="75" t="str">
        <f xml:space="preserve"> G$70</f>
        <v>columns</v>
      </c>
    </row>
    <row r="79" spans="1:46" s="78" customFormat="1">
      <c r="A79" s="115"/>
      <c r="B79" s="111"/>
      <c r="C79" s="111"/>
      <c r="D79" s="116"/>
      <c r="E79" s="155" t="s">
        <v>219</v>
      </c>
      <c r="F79" s="62">
        <f xml:space="preserve"> IF(F75 - SUM(F76:F78) &lt;&gt; 0, 1, 0)</f>
        <v>0</v>
      </c>
      <c r="G79" s="78" t="s">
        <v>220</v>
      </c>
    </row>
    <row r="80" spans="1:46" s="75" customFormat="1">
      <c r="A80" s="105"/>
      <c r="B80" s="111"/>
      <c r="C80" s="111"/>
      <c r="D80" s="107"/>
      <c r="E80" s="153"/>
    </row>
    <row r="81" spans="1:79" s="75" customFormat="1">
      <c r="A81" s="105"/>
      <c r="B81" s="111"/>
      <c r="C81" s="111"/>
      <c r="D81" s="107"/>
      <c r="E81" s="153"/>
    </row>
    <row r="82" spans="1:79" s="15" customFormat="1">
      <c r="A82" s="112" t="s">
        <v>221</v>
      </c>
      <c r="B82" s="113"/>
      <c r="C82" s="113"/>
      <c r="D82" s="114"/>
      <c r="E82" s="154"/>
    </row>
    <row r="83" spans="1:79" s="75" customFormat="1">
      <c r="A83" s="105"/>
      <c r="B83" s="111"/>
      <c r="C83" s="111"/>
      <c r="D83" s="107"/>
      <c r="E83" s="153"/>
    </row>
    <row r="84" spans="1:79" s="78" customFormat="1">
      <c r="A84" s="115"/>
      <c r="B84" s="111" t="s">
        <v>222</v>
      </c>
      <c r="C84" s="111"/>
      <c r="D84" s="116"/>
      <c r="E84" s="155"/>
    </row>
    <row r="85" spans="1:79" s="36" customFormat="1">
      <c r="A85" s="124"/>
      <c r="B85" s="125"/>
      <c r="C85" s="125"/>
      <c r="D85" s="126"/>
      <c r="E85" s="153" t="str">
        <f xml:space="preserve"> E$19</f>
        <v>First model period BEG</v>
      </c>
      <c r="F85" s="36">
        <f xml:space="preserve"> F$19</f>
        <v>41730</v>
      </c>
      <c r="G85" s="36" t="str">
        <f xml:space="preserve"> G$19</f>
        <v>month</v>
      </c>
      <c r="I85" s="26"/>
    </row>
    <row r="86" spans="1:79" s="61" customFormat="1">
      <c r="A86" s="124"/>
      <c r="B86" s="139"/>
      <c r="C86" s="139"/>
      <c r="D86" s="140"/>
      <c r="E86" s="159" t="str">
        <f>InpCol!E$28</f>
        <v>Operation Finish Date (midnight)</v>
      </c>
      <c r="F86" s="61">
        <f>InpCol!F$28</f>
        <v>43921</v>
      </c>
      <c r="G86" s="61" t="str">
        <f>InpCol!G$28</f>
        <v>date</v>
      </c>
    </row>
    <row r="87" spans="1:79" s="143" customFormat="1">
      <c r="A87" s="127"/>
      <c r="B87" s="130"/>
      <c r="C87" s="130"/>
      <c r="D87" s="131"/>
      <c r="E87" s="155" t="str">
        <f t="shared" ref="E87:AT87" si="223" xml:space="preserve"> E$23</f>
        <v>Model Period BEG</v>
      </c>
      <c r="F87" s="60">
        <f t="shared" si="223"/>
        <v>0</v>
      </c>
      <c r="G87" s="60" t="str">
        <f t="shared" si="223"/>
        <v>date</v>
      </c>
      <c r="H87" s="60">
        <f t="shared" si="223"/>
        <v>0</v>
      </c>
      <c r="I87" s="60">
        <f t="shared" si="223"/>
        <v>0</v>
      </c>
      <c r="J87" s="60">
        <f t="shared" si="223"/>
        <v>41730</v>
      </c>
      <c r="K87" s="60">
        <f t="shared" si="223"/>
        <v>42095</v>
      </c>
      <c r="L87" s="60">
        <f t="shared" si="223"/>
        <v>42461</v>
      </c>
      <c r="M87" s="60">
        <f t="shared" si="223"/>
        <v>42826</v>
      </c>
      <c r="N87" s="60">
        <f t="shared" si="223"/>
        <v>43191</v>
      </c>
      <c r="O87" s="60">
        <f t="shared" si="223"/>
        <v>43556</v>
      </c>
      <c r="P87" s="60">
        <f t="shared" si="223"/>
        <v>43922</v>
      </c>
      <c r="Q87" s="60">
        <f t="shared" si="223"/>
        <v>44287</v>
      </c>
      <c r="R87" s="60">
        <f t="shared" si="223"/>
        <v>44652</v>
      </c>
      <c r="S87" s="60">
        <f t="shared" si="223"/>
        <v>45017</v>
      </c>
      <c r="T87" s="60">
        <f t="shared" si="223"/>
        <v>45383</v>
      </c>
      <c r="U87" s="60">
        <f t="shared" si="223"/>
        <v>45748</v>
      </c>
      <c r="V87" s="60">
        <f t="shared" si="223"/>
        <v>46113</v>
      </c>
      <c r="W87" s="60">
        <f t="shared" si="223"/>
        <v>46478</v>
      </c>
      <c r="X87" s="60">
        <f t="shared" si="223"/>
        <v>46844</v>
      </c>
      <c r="Y87" s="60">
        <f t="shared" si="223"/>
        <v>47209</v>
      </c>
      <c r="Z87" s="60">
        <f t="shared" si="223"/>
        <v>47574</v>
      </c>
      <c r="AA87" s="60">
        <f t="shared" si="223"/>
        <v>47939</v>
      </c>
      <c r="AB87" s="60">
        <f t="shared" si="223"/>
        <v>48305</v>
      </c>
      <c r="AC87" s="60">
        <f t="shared" si="223"/>
        <v>48670</v>
      </c>
      <c r="AD87" s="60">
        <f t="shared" si="223"/>
        <v>49035</v>
      </c>
      <c r="AE87" s="60">
        <f t="shared" si="223"/>
        <v>49400</v>
      </c>
      <c r="AF87" s="60">
        <f t="shared" si="223"/>
        <v>49766</v>
      </c>
      <c r="AG87" s="60">
        <f t="shared" si="223"/>
        <v>50131</v>
      </c>
      <c r="AH87" s="60">
        <f t="shared" si="223"/>
        <v>50496</v>
      </c>
      <c r="AI87" s="60">
        <f t="shared" si="223"/>
        <v>50861</v>
      </c>
      <c r="AJ87" s="60">
        <f t="shared" si="223"/>
        <v>51227</v>
      </c>
      <c r="AK87" s="60">
        <f t="shared" si="223"/>
        <v>51592</v>
      </c>
      <c r="AL87" s="60">
        <f t="shared" si="223"/>
        <v>51957</v>
      </c>
      <c r="AM87" s="60">
        <f t="shared" si="223"/>
        <v>52322</v>
      </c>
      <c r="AN87" s="60">
        <f t="shared" si="223"/>
        <v>52688</v>
      </c>
      <c r="AO87" s="60">
        <f t="shared" si="223"/>
        <v>53053</v>
      </c>
      <c r="AP87" s="60">
        <f t="shared" si="223"/>
        <v>53418</v>
      </c>
      <c r="AQ87" s="60">
        <f t="shared" si="223"/>
        <v>53783</v>
      </c>
      <c r="AR87" s="60">
        <f t="shared" si="223"/>
        <v>54149</v>
      </c>
      <c r="AS87" s="60">
        <f t="shared" si="223"/>
        <v>54514</v>
      </c>
      <c r="AT87" s="60">
        <f t="shared" si="223"/>
        <v>54879</v>
      </c>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row>
    <row r="88" spans="1:79" s="143" customFormat="1">
      <c r="A88" s="127"/>
      <c r="B88" s="130"/>
      <c r="C88" s="130"/>
      <c r="D88" s="131"/>
      <c r="E88" s="155" t="str">
        <f t="shared" ref="E88:AT88" si="224" xml:space="preserve"> E$24</f>
        <v>Model Period END</v>
      </c>
      <c r="F88" s="60">
        <f t="shared" si="224"/>
        <v>0</v>
      </c>
      <c r="G88" s="60" t="str">
        <f t="shared" si="224"/>
        <v>date</v>
      </c>
      <c r="H88" s="60">
        <f t="shared" si="224"/>
        <v>0</v>
      </c>
      <c r="I88" s="60">
        <f t="shared" si="224"/>
        <v>0</v>
      </c>
      <c r="J88" s="60">
        <f t="shared" si="224"/>
        <v>42094</v>
      </c>
      <c r="K88" s="60">
        <f t="shared" si="224"/>
        <v>42460</v>
      </c>
      <c r="L88" s="60">
        <f t="shared" si="224"/>
        <v>42825</v>
      </c>
      <c r="M88" s="60">
        <f t="shared" si="224"/>
        <v>43190</v>
      </c>
      <c r="N88" s="60">
        <f t="shared" si="224"/>
        <v>43555</v>
      </c>
      <c r="O88" s="60">
        <f t="shared" si="224"/>
        <v>43921</v>
      </c>
      <c r="P88" s="60">
        <f t="shared" si="224"/>
        <v>44286</v>
      </c>
      <c r="Q88" s="60">
        <f t="shared" si="224"/>
        <v>44651</v>
      </c>
      <c r="R88" s="60">
        <f t="shared" si="224"/>
        <v>45016</v>
      </c>
      <c r="S88" s="60">
        <f t="shared" si="224"/>
        <v>45382</v>
      </c>
      <c r="T88" s="60">
        <f t="shared" si="224"/>
        <v>45747</v>
      </c>
      <c r="U88" s="60">
        <f t="shared" si="224"/>
        <v>46112</v>
      </c>
      <c r="V88" s="60">
        <f t="shared" si="224"/>
        <v>46477</v>
      </c>
      <c r="W88" s="60">
        <f t="shared" si="224"/>
        <v>46843</v>
      </c>
      <c r="X88" s="60">
        <f t="shared" si="224"/>
        <v>47208</v>
      </c>
      <c r="Y88" s="60">
        <f t="shared" si="224"/>
        <v>47573</v>
      </c>
      <c r="Z88" s="60">
        <f t="shared" si="224"/>
        <v>47938</v>
      </c>
      <c r="AA88" s="60">
        <f t="shared" si="224"/>
        <v>48304</v>
      </c>
      <c r="AB88" s="60">
        <f t="shared" si="224"/>
        <v>48669</v>
      </c>
      <c r="AC88" s="60">
        <f t="shared" si="224"/>
        <v>49034</v>
      </c>
      <c r="AD88" s="60">
        <f t="shared" si="224"/>
        <v>49399</v>
      </c>
      <c r="AE88" s="60">
        <f t="shared" si="224"/>
        <v>49765</v>
      </c>
      <c r="AF88" s="60">
        <f t="shared" si="224"/>
        <v>50130</v>
      </c>
      <c r="AG88" s="60">
        <f t="shared" si="224"/>
        <v>50495</v>
      </c>
      <c r="AH88" s="60">
        <f t="shared" si="224"/>
        <v>50860</v>
      </c>
      <c r="AI88" s="60">
        <f t="shared" si="224"/>
        <v>51226</v>
      </c>
      <c r="AJ88" s="60">
        <f t="shared" si="224"/>
        <v>51591</v>
      </c>
      <c r="AK88" s="60">
        <f t="shared" si="224"/>
        <v>51956</v>
      </c>
      <c r="AL88" s="60">
        <f t="shared" si="224"/>
        <v>52321</v>
      </c>
      <c r="AM88" s="60">
        <f t="shared" si="224"/>
        <v>52687</v>
      </c>
      <c r="AN88" s="60">
        <f t="shared" si="224"/>
        <v>53052</v>
      </c>
      <c r="AO88" s="60">
        <f t="shared" si="224"/>
        <v>53417</v>
      </c>
      <c r="AP88" s="60">
        <f t="shared" si="224"/>
        <v>53782</v>
      </c>
      <c r="AQ88" s="60">
        <f t="shared" si="224"/>
        <v>54148</v>
      </c>
      <c r="AR88" s="60">
        <f t="shared" si="224"/>
        <v>54513</v>
      </c>
      <c r="AS88" s="60">
        <f t="shared" si="224"/>
        <v>54878</v>
      </c>
      <c r="AT88" s="60">
        <f t="shared" si="224"/>
        <v>55243</v>
      </c>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row>
    <row r="89" spans="1:79" s="59" customFormat="1">
      <c r="A89" s="115"/>
      <c r="B89" s="111"/>
      <c r="C89" s="111"/>
      <c r="D89" s="116"/>
      <c r="E89" s="155" t="s">
        <v>223</v>
      </c>
      <c r="F89" s="78"/>
      <c r="G89" s="78" t="s">
        <v>201</v>
      </c>
      <c r="H89" s="78">
        <f xml:space="preserve"> SUM(J89:CA89)</f>
        <v>2192</v>
      </c>
      <c r="I89" s="78"/>
      <c r="J89" s="78">
        <f t="shared" ref="J89:S89" si="225" xml:space="preserve"> MAX(0, (MIN($F86, J88) - MAX($F85, J87) + 1))</f>
        <v>365</v>
      </c>
      <c r="K89" s="78">
        <f t="shared" si="225"/>
        <v>366</v>
      </c>
      <c r="L89" s="78">
        <f t="shared" si="225"/>
        <v>365</v>
      </c>
      <c r="M89" s="78">
        <f t="shared" si="225"/>
        <v>365</v>
      </c>
      <c r="N89" s="78">
        <f t="shared" si="225"/>
        <v>365</v>
      </c>
      <c r="O89" s="78">
        <f t="shared" si="225"/>
        <v>366</v>
      </c>
      <c r="P89" s="78">
        <f t="shared" si="225"/>
        <v>0</v>
      </c>
      <c r="Q89" s="78">
        <f t="shared" si="225"/>
        <v>0</v>
      </c>
      <c r="R89" s="78">
        <f t="shared" si="225"/>
        <v>0</v>
      </c>
      <c r="S89" s="78">
        <f t="shared" si="225"/>
        <v>0</v>
      </c>
      <c r="T89" s="78">
        <f t="shared" ref="T89:AT89" si="226" xml:space="preserve"> MAX(0, (MIN($F86, T88) - MAX($F85, T87) + 1))</f>
        <v>0</v>
      </c>
      <c r="U89" s="78">
        <f t="shared" si="226"/>
        <v>0</v>
      </c>
      <c r="V89" s="78">
        <f t="shared" si="226"/>
        <v>0</v>
      </c>
      <c r="W89" s="78">
        <f t="shared" si="226"/>
        <v>0</v>
      </c>
      <c r="X89" s="78">
        <f t="shared" si="226"/>
        <v>0</v>
      </c>
      <c r="Y89" s="78">
        <f t="shared" si="226"/>
        <v>0</v>
      </c>
      <c r="Z89" s="78">
        <f t="shared" si="226"/>
        <v>0</v>
      </c>
      <c r="AA89" s="78">
        <f t="shared" si="226"/>
        <v>0</v>
      </c>
      <c r="AB89" s="78">
        <f t="shared" si="226"/>
        <v>0</v>
      </c>
      <c r="AC89" s="78">
        <f t="shared" si="226"/>
        <v>0</v>
      </c>
      <c r="AD89" s="78">
        <f t="shared" si="226"/>
        <v>0</v>
      </c>
      <c r="AE89" s="78">
        <f t="shared" si="226"/>
        <v>0</v>
      </c>
      <c r="AF89" s="78">
        <f t="shared" si="226"/>
        <v>0</v>
      </c>
      <c r="AG89" s="78">
        <f t="shared" si="226"/>
        <v>0</v>
      </c>
      <c r="AH89" s="78">
        <f t="shared" si="226"/>
        <v>0</v>
      </c>
      <c r="AI89" s="78">
        <f t="shared" si="226"/>
        <v>0</v>
      </c>
      <c r="AJ89" s="78">
        <f t="shared" si="226"/>
        <v>0</v>
      </c>
      <c r="AK89" s="78">
        <f t="shared" si="226"/>
        <v>0</v>
      </c>
      <c r="AL89" s="78">
        <f t="shared" si="226"/>
        <v>0</v>
      </c>
      <c r="AM89" s="78">
        <f t="shared" si="226"/>
        <v>0</v>
      </c>
      <c r="AN89" s="78">
        <f t="shared" si="226"/>
        <v>0</v>
      </c>
      <c r="AO89" s="78">
        <f t="shared" si="226"/>
        <v>0</v>
      </c>
      <c r="AP89" s="78">
        <f t="shared" si="226"/>
        <v>0</v>
      </c>
      <c r="AQ89" s="78">
        <f t="shared" si="226"/>
        <v>0</v>
      </c>
      <c r="AR89" s="78">
        <f t="shared" si="226"/>
        <v>0</v>
      </c>
      <c r="AS89" s="78">
        <f t="shared" si="226"/>
        <v>0</v>
      </c>
      <c r="AT89" s="78">
        <f t="shared" si="226"/>
        <v>0</v>
      </c>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row>
    <row r="90" spans="1:79" s="59" customFormat="1">
      <c r="A90" s="115"/>
      <c r="B90" s="111"/>
      <c r="C90" s="111"/>
      <c r="D90" s="116"/>
      <c r="E90" s="155"/>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row>
    <row r="91" spans="1:79" s="78" customFormat="1">
      <c r="A91" s="115"/>
      <c r="B91" s="111"/>
      <c r="C91" s="111"/>
      <c r="D91" s="116"/>
      <c r="E91" s="155" t="str">
        <f t="shared" ref="E91:AT91" si="227" xml:space="preserve"> E$89</f>
        <v>Days in Operation Period</v>
      </c>
      <c r="F91" s="78">
        <f t="shared" si="227"/>
        <v>0</v>
      </c>
      <c r="G91" s="78" t="str">
        <f t="shared" si="227"/>
        <v>days</v>
      </c>
      <c r="H91" s="78">
        <f t="shared" si="227"/>
        <v>2192</v>
      </c>
      <c r="I91" s="78">
        <f t="shared" si="227"/>
        <v>0</v>
      </c>
      <c r="J91" s="78">
        <f t="shared" si="227"/>
        <v>365</v>
      </c>
      <c r="K91" s="78">
        <f t="shared" si="227"/>
        <v>366</v>
      </c>
      <c r="L91" s="78">
        <f t="shared" si="227"/>
        <v>365</v>
      </c>
      <c r="M91" s="78">
        <f t="shared" si="227"/>
        <v>365</v>
      </c>
      <c r="N91" s="78">
        <f t="shared" si="227"/>
        <v>365</v>
      </c>
      <c r="O91" s="78">
        <f t="shared" si="227"/>
        <v>366</v>
      </c>
      <c r="P91" s="78">
        <f t="shared" si="227"/>
        <v>0</v>
      </c>
      <c r="Q91" s="78">
        <f t="shared" si="227"/>
        <v>0</v>
      </c>
      <c r="R91" s="78">
        <f t="shared" si="227"/>
        <v>0</v>
      </c>
      <c r="S91" s="78">
        <f t="shared" si="227"/>
        <v>0</v>
      </c>
      <c r="T91" s="78">
        <f t="shared" si="227"/>
        <v>0</v>
      </c>
      <c r="U91" s="78">
        <f t="shared" si="227"/>
        <v>0</v>
      </c>
      <c r="V91" s="78">
        <f t="shared" si="227"/>
        <v>0</v>
      </c>
      <c r="W91" s="78">
        <f t="shared" si="227"/>
        <v>0</v>
      </c>
      <c r="X91" s="78">
        <f t="shared" si="227"/>
        <v>0</v>
      </c>
      <c r="Y91" s="78">
        <f t="shared" si="227"/>
        <v>0</v>
      </c>
      <c r="Z91" s="78">
        <f t="shared" si="227"/>
        <v>0</v>
      </c>
      <c r="AA91" s="78">
        <f t="shared" si="227"/>
        <v>0</v>
      </c>
      <c r="AB91" s="78">
        <f t="shared" si="227"/>
        <v>0</v>
      </c>
      <c r="AC91" s="78">
        <f t="shared" si="227"/>
        <v>0</v>
      </c>
      <c r="AD91" s="78">
        <f t="shared" si="227"/>
        <v>0</v>
      </c>
      <c r="AE91" s="78">
        <f t="shared" si="227"/>
        <v>0</v>
      </c>
      <c r="AF91" s="78">
        <f t="shared" si="227"/>
        <v>0</v>
      </c>
      <c r="AG91" s="78">
        <f t="shared" si="227"/>
        <v>0</v>
      </c>
      <c r="AH91" s="78">
        <f t="shared" si="227"/>
        <v>0</v>
      </c>
      <c r="AI91" s="78">
        <f t="shared" si="227"/>
        <v>0</v>
      </c>
      <c r="AJ91" s="78">
        <f t="shared" si="227"/>
        <v>0</v>
      </c>
      <c r="AK91" s="78">
        <f t="shared" si="227"/>
        <v>0</v>
      </c>
      <c r="AL91" s="78">
        <f t="shared" si="227"/>
        <v>0</v>
      </c>
      <c r="AM91" s="78">
        <f t="shared" si="227"/>
        <v>0</v>
      </c>
      <c r="AN91" s="78">
        <f t="shared" si="227"/>
        <v>0</v>
      </c>
      <c r="AO91" s="78">
        <f t="shared" si="227"/>
        <v>0</v>
      </c>
      <c r="AP91" s="78">
        <f t="shared" si="227"/>
        <v>0</v>
      </c>
      <c r="AQ91" s="78">
        <f t="shared" si="227"/>
        <v>0</v>
      </c>
      <c r="AR91" s="78">
        <f t="shared" si="227"/>
        <v>0</v>
      </c>
      <c r="AS91" s="78">
        <f t="shared" si="227"/>
        <v>0</v>
      </c>
      <c r="AT91" s="78">
        <f t="shared" si="227"/>
        <v>0</v>
      </c>
    </row>
    <row r="92" spans="1:79" s="59" customFormat="1">
      <c r="A92" s="115"/>
      <c r="B92" s="111"/>
      <c r="C92" s="111"/>
      <c r="D92" s="116"/>
      <c r="E92" s="162" t="str">
        <f t="shared" ref="E92:AT92" si="228" xml:space="preserve"> E$28</f>
        <v>Days in Model Period</v>
      </c>
      <c r="F92" s="59">
        <f t="shared" si="228"/>
        <v>0</v>
      </c>
      <c r="G92" s="59" t="str">
        <f t="shared" si="228"/>
        <v>days</v>
      </c>
      <c r="H92" s="59">
        <f t="shared" si="228"/>
        <v>13514</v>
      </c>
      <c r="I92" s="59">
        <f t="shared" si="228"/>
        <v>0</v>
      </c>
      <c r="J92" s="59">
        <f t="shared" si="228"/>
        <v>365</v>
      </c>
      <c r="K92" s="59">
        <f t="shared" si="228"/>
        <v>366</v>
      </c>
      <c r="L92" s="59">
        <f t="shared" si="228"/>
        <v>365</v>
      </c>
      <c r="M92" s="59">
        <f t="shared" si="228"/>
        <v>365</v>
      </c>
      <c r="N92" s="59">
        <f t="shared" si="228"/>
        <v>365</v>
      </c>
      <c r="O92" s="59">
        <f t="shared" si="228"/>
        <v>366</v>
      </c>
      <c r="P92" s="59">
        <f t="shared" si="228"/>
        <v>365</v>
      </c>
      <c r="Q92" s="59">
        <f t="shared" si="228"/>
        <v>365</v>
      </c>
      <c r="R92" s="59">
        <f t="shared" si="228"/>
        <v>365</v>
      </c>
      <c r="S92" s="59">
        <f t="shared" si="228"/>
        <v>366</v>
      </c>
      <c r="T92" s="59">
        <f t="shared" si="228"/>
        <v>365</v>
      </c>
      <c r="U92" s="59">
        <f t="shared" si="228"/>
        <v>365</v>
      </c>
      <c r="V92" s="59">
        <f t="shared" si="228"/>
        <v>365</v>
      </c>
      <c r="W92" s="59">
        <f t="shared" si="228"/>
        <v>366</v>
      </c>
      <c r="X92" s="59">
        <f t="shared" si="228"/>
        <v>365</v>
      </c>
      <c r="Y92" s="59">
        <f t="shared" si="228"/>
        <v>365</v>
      </c>
      <c r="Z92" s="59">
        <f t="shared" si="228"/>
        <v>365</v>
      </c>
      <c r="AA92" s="59">
        <f t="shared" si="228"/>
        <v>366</v>
      </c>
      <c r="AB92" s="59">
        <f t="shared" si="228"/>
        <v>365</v>
      </c>
      <c r="AC92" s="59">
        <f t="shared" si="228"/>
        <v>365</v>
      </c>
      <c r="AD92" s="59">
        <f t="shared" si="228"/>
        <v>365</v>
      </c>
      <c r="AE92" s="59">
        <f t="shared" si="228"/>
        <v>366</v>
      </c>
      <c r="AF92" s="59">
        <f t="shared" si="228"/>
        <v>365</v>
      </c>
      <c r="AG92" s="59">
        <f t="shared" si="228"/>
        <v>365</v>
      </c>
      <c r="AH92" s="59">
        <f t="shared" si="228"/>
        <v>365</v>
      </c>
      <c r="AI92" s="59">
        <f t="shared" si="228"/>
        <v>366</v>
      </c>
      <c r="AJ92" s="59">
        <f t="shared" si="228"/>
        <v>365</v>
      </c>
      <c r="AK92" s="59">
        <f t="shared" si="228"/>
        <v>365</v>
      </c>
      <c r="AL92" s="59">
        <f t="shared" si="228"/>
        <v>365</v>
      </c>
      <c r="AM92" s="59">
        <f t="shared" si="228"/>
        <v>366</v>
      </c>
      <c r="AN92" s="59">
        <f t="shared" si="228"/>
        <v>365</v>
      </c>
      <c r="AO92" s="59">
        <f t="shared" si="228"/>
        <v>365</v>
      </c>
      <c r="AP92" s="59">
        <f t="shared" si="228"/>
        <v>365</v>
      </c>
      <c r="AQ92" s="59">
        <f t="shared" si="228"/>
        <v>366</v>
      </c>
      <c r="AR92" s="59">
        <f t="shared" si="228"/>
        <v>365</v>
      </c>
      <c r="AS92" s="59">
        <f t="shared" si="228"/>
        <v>365</v>
      </c>
      <c r="AT92" s="59">
        <f t="shared" si="228"/>
        <v>365</v>
      </c>
    </row>
    <row r="93" spans="1:79" s="57" customFormat="1">
      <c r="A93" s="145"/>
      <c r="B93" s="146"/>
      <c r="C93" s="146"/>
      <c r="D93" s="147"/>
      <c r="E93" s="163" t="s">
        <v>224</v>
      </c>
      <c r="F93" s="58"/>
      <c r="G93" s="57" t="s">
        <v>225</v>
      </c>
      <c r="H93" s="57">
        <f xml:space="preserve"> SUM(J93:CA93)</f>
        <v>6</v>
      </c>
      <c r="J93" s="57">
        <f t="shared" ref="J93:S93" si="229" xml:space="preserve"> J91 / J92</f>
        <v>1</v>
      </c>
      <c r="K93" s="57">
        <f t="shared" si="229"/>
        <v>1</v>
      </c>
      <c r="L93" s="57">
        <f t="shared" si="229"/>
        <v>1</v>
      </c>
      <c r="M93" s="57">
        <f t="shared" si="229"/>
        <v>1</v>
      </c>
      <c r="N93" s="57">
        <f t="shared" si="229"/>
        <v>1</v>
      </c>
      <c r="O93" s="57">
        <f t="shared" si="229"/>
        <v>1</v>
      </c>
      <c r="P93" s="57">
        <f t="shared" si="229"/>
        <v>0</v>
      </c>
      <c r="Q93" s="57">
        <f t="shared" si="229"/>
        <v>0</v>
      </c>
      <c r="R93" s="57">
        <f t="shared" si="229"/>
        <v>0</v>
      </c>
      <c r="S93" s="57">
        <f t="shared" si="229"/>
        <v>0</v>
      </c>
      <c r="T93" s="57">
        <f t="shared" ref="T93:AT93" si="230" xml:space="preserve"> T91 / T92</f>
        <v>0</v>
      </c>
      <c r="U93" s="57">
        <f t="shared" si="230"/>
        <v>0</v>
      </c>
      <c r="V93" s="57">
        <f t="shared" si="230"/>
        <v>0</v>
      </c>
      <c r="W93" s="57">
        <f t="shared" si="230"/>
        <v>0</v>
      </c>
      <c r="X93" s="57">
        <f t="shared" si="230"/>
        <v>0</v>
      </c>
      <c r="Y93" s="57">
        <f t="shared" si="230"/>
        <v>0</v>
      </c>
      <c r="Z93" s="57">
        <f t="shared" si="230"/>
        <v>0</v>
      </c>
      <c r="AA93" s="57">
        <f t="shared" si="230"/>
        <v>0</v>
      </c>
      <c r="AB93" s="57">
        <f t="shared" si="230"/>
        <v>0</v>
      </c>
      <c r="AC93" s="57">
        <f t="shared" si="230"/>
        <v>0</v>
      </c>
      <c r="AD93" s="57">
        <f t="shared" si="230"/>
        <v>0</v>
      </c>
      <c r="AE93" s="57">
        <f t="shared" si="230"/>
        <v>0</v>
      </c>
      <c r="AF93" s="57">
        <f t="shared" si="230"/>
        <v>0</v>
      </c>
      <c r="AG93" s="57">
        <f t="shared" si="230"/>
        <v>0</v>
      </c>
      <c r="AH93" s="57">
        <f t="shared" si="230"/>
        <v>0</v>
      </c>
      <c r="AI93" s="57">
        <f t="shared" si="230"/>
        <v>0</v>
      </c>
      <c r="AJ93" s="57">
        <f t="shared" si="230"/>
        <v>0</v>
      </c>
      <c r="AK93" s="57">
        <f t="shared" si="230"/>
        <v>0</v>
      </c>
      <c r="AL93" s="57">
        <f t="shared" si="230"/>
        <v>0</v>
      </c>
      <c r="AM93" s="57">
        <f t="shared" si="230"/>
        <v>0</v>
      </c>
      <c r="AN93" s="57">
        <f t="shared" si="230"/>
        <v>0</v>
      </c>
      <c r="AO93" s="57">
        <f t="shared" si="230"/>
        <v>0</v>
      </c>
      <c r="AP93" s="57">
        <f t="shared" si="230"/>
        <v>0</v>
      </c>
      <c r="AQ93" s="57">
        <f t="shared" si="230"/>
        <v>0</v>
      </c>
      <c r="AR93" s="57">
        <f t="shared" si="230"/>
        <v>0</v>
      </c>
      <c r="AS93" s="57">
        <f t="shared" si="230"/>
        <v>0</v>
      </c>
      <c r="AT93" s="57">
        <f t="shared" si="230"/>
        <v>0</v>
      </c>
    </row>
    <row r="94" spans="1:79" s="75" customFormat="1">
      <c r="A94" s="105"/>
      <c r="B94" s="111"/>
      <c r="C94" s="111"/>
      <c r="D94" s="107"/>
      <c r="E94" s="153"/>
    </row>
    <row r="95" spans="1:79" s="75" customFormat="1">
      <c r="A95" s="105"/>
      <c r="B95" s="111"/>
      <c r="C95" s="111"/>
      <c r="D95" s="107"/>
      <c r="E95" s="153"/>
    </row>
    <row r="96" spans="1:79" s="15" customFormat="1">
      <c r="A96" s="148" t="s">
        <v>226</v>
      </c>
      <c r="B96" s="113"/>
      <c r="C96" s="113"/>
      <c r="D96" s="114"/>
      <c r="E96" s="154"/>
    </row>
    <row r="97" spans="1:46" s="75" customFormat="1">
      <c r="A97" s="105"/>
      <c r="B97" s="111"/>
      <c r="C97" s="111"/>
      <c r="D97" s="107"/>
      <c r="E97" s="153"/>
    </row>
    <row r="98" spans="1:46" s="75" customFormat="1">
      <c r="A98" s="105"/>
      <c r="B98" s="111"/>
      <c r="C98" s="111"/>
      <c r="D98" s="107"/>
      <c r="E98" s="159" t="str">
        <f>InpCol!E29</f>
        <v>First Modelling Column Financial Year Number</v>
      </c>
      <c r="F98" s="3">
        <f>InpCol!F29</f>
        <v>2015</v>
      </c>
      <c r="G98" s="170" t="str">
        <f>InpCol!G29</f>
        <v>year</v>
      </c>
    </row>
    <row r="99" spans="1:46" s="75" customFormat="1">
      <c r="A99" s="105"/>
      <c r="B99" s="111"/>
      <c r="C99" s="111"/>
      <c r="D99" s="107"/>
      <c r="E99" s="159" t="str">
        <f>InpCol!E30</f>
        <v>Financial Year End Month Number</v>
      </c>
      <c r="F99" s="170">
        <f>InpCol!F30</f>
        <v>3</v>
      </c>
      <c r="G99" s="170" t="str">
        <f>InpCol!G30</f>
        <v>month #</v>
      </c>
    </row>
    <row r="100" spans="1:46" s="25" customFormat="1">
      <c r="A100" s="149"/>
      <c r="B100" s="130"/>
      <c r="C100" s="130"/>
      <c r="D100" s="129"/>
      <c r="E100" s="153" t="str">
        <f t="shared" ref="E100:AT100" si="231" xml:space="preserve"> E$24</f>
        <v>Model Period END</v>
      </c>
      <c r="F100" s="25">
        <f t="shared" si="231"/>
        <v>0</v>
      </c>
      <c r="G100" s="25" t="str">
        <f t="shared" si="231"/>
        <v>date</v>
      </c>
      <c r="H100" s="25">
        <f t="shared" si="231"/>
        <v>0</v>
      </c>
      <c r="I100" s="25">
        <f t="shared" si="231"/>
        <v>0</v>
      </c>
      <c r="J100" s="25">
        <f t="shared" si="231"/>
        <v>42094</v>
      </c>
      <c r="K100" s="25">
        <f t="shared" si="231"/>
        <v>42460</v>
      </c>
      <c r="L100" s="25">
        <f t="shared" si="231"/>
        <v>42825</v>
      </c>
      <c r="M100" s="25">
        <f t="shared" si="231"/>
        <v>43190</v>
      </c>
      <c r="N100" s="25">
        <f t="shared" si="231"/>
        <v>43555</v>
      </c>
      <c r="O100" s="25">
        <f t="shared" si="231"/>
        <v>43921</v>
      </c>
      <c r="P100" s="25">
        <f t="shared" si="231"/>
        <v>44286</v>
      </c>
      <c r="Q100" s="25">
        <f t="shared" si="231"/>
        <v>44651</v>
      </c>
      <c r="R100" s="25">
        <f t="shared" si="231"/>
        <v>45016</v>
      </c>
      <c r="S100" s="25">
        <f t="shared" si="231"/>
        <v>45382</v>
      </c>
      <c r="T100" s="25">
        <f t="shared" si="231"/>
        <v>45747</v>
      </c>
      <c r="U100" s="25">
        <f t="shared" si="231"/>
        <v>46112</v>
      </c>
      <c r="V100" s="25">
        <f t="shared" si="231"/>
        <v>46477</v>
      </c>
      <c r="W100" s="25">
        <f t="shared" si="231"/>
        <v>46843</v>
      </c>
      <c r="X100" s="25">
        <f t="shared" si="231"/>
        <v>47208</v>
      </c>
      <c r="Y100" s="25">
        <f t="shared" si="231"/>
        <v>47573</v>
      </c>
      <c r="Z100" s="25">
        <f t="shared" si="231"/>
        <v>47938</v>
      </c>
      <c r="AA100" s="25">
        <f t="shared" si="231"/>
        <v>48304</v>
      </c>
      <c r="AB100" s="25">
        <f t="shared" si="231"/>
        <v>48669</v>
      </c>
      <c r="AC100" s="25">
        <f t="shared" si="231"/>
        <v>49034</v>
      </c>
      <c r="AD100" s="25">
        <f t="shared" si="231"/>
        <v>49399</v>
      </c>
      <c r="AE100" s="25">
        <f t="shared" si="231"/>
        <v>49765</v>
      </c>
      <c r="AF100" s="25">
        <f t="shared" si="231"/>
        <v>50130</v>
      </c>
      <c r="AG100" s="25">
        <f t="shared" si="231"/>
        <v>50495</v>
      </c>
      <c r="AH100" s="25">
        <f t="shared" si="231"/>
        <v>50860</v>
      </c>
      <c r="AI100" s="25">
        <f t="shared" si="231"/>
        <v>51226</v>
      </c>
      <c r="AJ100" s="25">
        <f t="shared" si="231"/>
        <v>51591</v>
      </c>
      <c r="AK100" s="25">
        <f t="shared" si="231"/>
        <v>51956</v>
      </c>
      <c r="AL100" s="25">
        <f t="shared" si="231"/>
        <v>52321</v>
      </c>
      <c r="AM100" s="25">
        <f t="shared" si="231"/>
        <v>52687</v>
      </c>
      <c r="AN100" s="25">
        <f t="shared" si="231"/>
        <v>53052</v>
      </c>
      <c r="AO100" s="25">
        <f t="shared" si="231"/>
        <v>53417</v>
      </c>
      <c r="AP100" s="25">
        <f t="shared" si="231"/>
        <v>53782</v>
      </c>
      <c r="AQ100" s="25">
        <f t="shared" si="231"/>
        <v>54148</v>
      </c>
      <c r="AR100" s="25">
        <f t="shared" si="231"/>
        <v>54513</v>
      </c>
      <c r="AS100" s="25">
        <f t="shared" si="231"/>
        <v>54878</v>
      </c>
      <c r="AT100" s="25">
        <f t="shared" si="231"/>
        <v>55243</v>
      </c>
    </row>
    <row r="101" spans="1:46" s="75" customFormat="1">
      <c r="A101" s="105"/>
      <c r="B101" s="111"/>
      <c r="C101" s="111"/>
      <c r="D101" s="107"/>
      <c r="E101" s="153" t="str">
        <f t="shared" ref="E101:AT101" si="232" xml:space="preserve"> E$16</f>
        <v>First model column flag</v>
      </c>
      <c r="F101" s="75">
        <f t="shared" si="232"/>
        <v>0</v>
      </c>
      <c r="G101" s="75" t="str">
        <f t="shared" si="232"/>
        <v>flag</v>
      </c>
      <c r="H101" s="75">
        <f t="shared" si="232"/>
        <v>1</v>
      </c>
      <c r="I101" s="75">
        <f t="shared" si="232"/>
        <v>0</v>
      </c>
      <c r="J101" s="75">
        <f t="shared" si="232"/>
        <v>1</v>
      </c>
      <c r="K101" s="75">
        <f t="shared" si="232"/>
        <v>0</v>
      </c>
      <c r="L101" s="75">
        <f t="shared" si="232"/>
        <v>0</v>
      </c>
      <c r="M101" s="75">
        <f t="shared" si="232"/>
        <v>0</v>
      </c>
      <c r="N101" s="75">
        <f t="shared" si="232"/>
        <v>0</v>
      </c>
      <c r="O101" s="75">
        <f t="shared" si="232"/>
        <v>0</v>
      </c>
      <c r="P101" s="75">
        <f t="shared" si="232"/>
        <v>0</v>
      </c>
      <c r="Q101" s="75">
        <f t="shared" si="232"/>
        <v>0</v>
      </c>
      <c r="R101" s="75">
        <f t="shared" si="232"/>
        <v>0</v>
      </c>
      <c r="S101" s="75">
        <f t="shared" si="232"/>
        <v>0</v>
      </c>
      <c r="T101" s="75">
        <f t="shared" si="232"/>
        <v>0</v>
      </c>
      <c r="U101" s="75">
        <f t="shared" si="232"/>
        <v>0</v>
      </c>
      <c r="V101" s="75">
        <f t="shared" si="232"/>
        <v>0</v>
      </c>
      <c r="W101" s="75">
        <f t="shared" si="232"/>
        <v>0</v>
      </c>
      <c r="X101" s="75">
        <f t="shared" si="232"/>
        <v>0</v>
      </c>
      <c r="Y101" s="75">
        <f t="shared" si="232"/>
        <v>0</v>
      </c>
      <c r="Z101" s="75">
        <f t="shared" si="232"/>
        <v>0</v>
      </c>
      <c r="AA101" s="75">
        <f t="shared" si="232"/>
        <v>0</v>
      </c>
      <c r="AB101" s="75">
        <f t="shared" si="232"/>
        <v>0</v>
      </c>
      <c r="AC101" s="75">
        <f t="shared" si="232"/>
        <v>0</v>
      </c>
      <c r="AD101" s="75">
        <f t="shared" si="232"/>
        <v>0</v>
      </c>
      <c r="AE101" s="75">
        <f t="shared" si="232"/>
        <v>0</v>
      </c>
      <c r="AF101" s="75">
        <f t="shared" si="232"/>
        <v>0</v>
      </c>
      <c r="AG101" s="75">
        <f t="shared" si="232"/>
        <v>0</v>
      </c>
      <c r="AH101" s="75">
        <f t="shared" si="232"/>
        <v>0</v>
      </c>
      <c r="AI101" s="75">
        <f t="shared" si="232"/>
        <v>0</v>
      </c>
      <c r="AJ101" s="75">
        <f t="shared" si="232"/>
        <v>0</v>
      </c>
      <c r="AK101" s="75">
        <f t="shared" si="232"/>
        <v>0</v>
      </c>
      <c r="AL101" s="75">
        <f t="shared" si="232"/>
        <v>0</v>
      </c>
      <c r="AM101" s="75">
        <f t="shared" si="232"/>
        <v>0</v>
      </c>
      <c r="AN101" s="75">
        <f t="shared" si="232"/>
        <v>0</v>
      </c>
      <c r="AO101" s="75">
        <f t="shared" si="232"/>
        <v>0</v>
      </c>
      <c r="AP101" s="75">
        <f t="shared" si="232"/>
        <v>0</v>
      </c>
      <c r="AQ101" s="75">
        <f t="shared" si="232"/>
        <v>0</v>
      </c>
      <c r="AR101" s="75">
        <f t="shared" si="232"/>
        <v>0</v>
      </c>
      <c r="AS101" s="75">
        <f t="shared" si="232"/>
        <v>0</v>
      </c>
      <c r="AT101" s="75">
        <f t="shared" si="232"/>
        <v>0</v>
      </c>
    </row>
    <row r="102" spans="1:46" s="75" customFormat="1">
      <c r="A102" s="105"/>
      <c r="B102" s="111"/>
      <c r="C102" s="111"/>
      <c r="D102" s="107"/>
      <c r="E102" s="153" t="s">
        <v>227</v>
      </c>
      <c r="G102" s="75" t="s">
        <v>228</v>
      </c>
      <c r="I102" s="13"/>
      <c r="J102" s="75">
        <f t="shared" ref="J102:S102" si="233" xml:space="preserve"> IF(J101 = 1, $F98, IF(J100 &gt; (DATE(I102, $F99 + 1, 1) - 1), I102 + 1, I102))</f>
        <v>2015</v>
      </c>
      <c r="K102" s="75">
        <f t="shared" si="233"/>
        <v>2016</v>
      </c>
      <c r="L102" s="75">
        <f t="shared" si="233"/>
        <v>2017</v>
      </c>
      <c r="M102" s="75">
        <f t="shared" si="233"/>
        <v>2018</v>
      </c>
      <c r="N102" s="75">
        <f t="shared" si="233"/>
        <v>2019</v>
      </c>
      <c r="O102" s="75">
        <f t="shared" si="233"/>
        <v>2020</v>
      </c>
      <c r="P102" s="75">
        <f t="shared" si="233"/>
        <v>2021</v>
      </c>
      <c r="Q102" s="75">
        <f t="shared" si="233"/>
        <v>2022</v>
      </c>
      <c r="R102" s="75">
        <f t="shared" si="233"/>
        <v>2023</v>
      </c>
      <c r="S102" s="75">
        <f t="shared" si="233"/>
        <v>2024</v>
      </c>
      <c r="T102" s="75">
        <f t="shared" ref="T102" si="234" xml:space="preserve"> IF(T101 = 1, $F98, IF(T100 &gt; (DATE(S102, $F99 + 1, 1) - 1), S102 + 1, S102))</f>
        <v>2025</v>
      </c>
      <c r="U102" s="75">
        <f t="shared" ref="U102" si="235" xml:space="preserve"> IF(U101 = 1, $F98, IF(U100 &gt; (DATE(T102, $F99 + 1, 1) - 1), T102 + 1, T102))</f>
        <v>2026</v>
      </c>
      <c r="V102" s="75">
        <f t="shared" ref="V102" si="236" xml:space="preserve"> IF(V101 = 1, $F98, IF(V100 &gt; (DATE(U102, $F99 + 1, 1) - 1), U102 + 1, U102))</f>
        <v>2027</v>
      </c>
      <c r="W102" s="75">
        <f t="shared" ref="W102" si="237" xml:space="preserve"> IF(W101 = 1, $F98, IF(W100 &gt; (DATE(V102, $F99 + 1, 1) - 1), V102 + 1, V102))</f>
        <v>2028</v>
      </c>
      <c r="X102" s="75">
        <f t="shared" ref="X102" si="238" xml:space="preserve"> IF(X101 = 1, $F98, IF(X100 &gt; (DATE(W102, $F99 + 1, 1) - 1), W102 + 1, W102))</f>
        <v>2029</v>
      </c>
      <c r="Y102" s="75">
        <f t="shared" ref="Y102" si="239" xml:space="preserve"> IF(Y101 = 1, $F98, IF(Y100 &gt; (DATE(X102, $F99 + 1, 1) - 1), X102 + 1, X102))</f>
        <v>2030</v>
      </c>
      <c r="Z102" s="75">
        <f t="shared" ref="Z102" si="240" xml:space="preserve"> IF(Z101 = 1, $F98, IF(Z100 &gt; (DATE(Y102, $F99 + 1, 1) - 1), Y102 + 1, Y102))</f>
        <v>2031</v>
      </c>
      <c r="AA102" s="75">
        <f t="shared" ref="AA102" si="241" xml:space="preserve"> IF(AA101 = 1, $F98, IF(AA100 &gt; (DATE(Z102, $F99 + 1, 1) - 1), Z102 + 1, Z102))</f>
        <v>2032</v>
      </c>
      <c r="AB102" s="75">
        <f t="shared" ref="AB102" si="242" xml:space="preserve"> IF(AB101 = 1, $F98, IF(AB100 &gt; (DATE(AA102, $F99 + 1, 1) - 1), AA102 + 1, AA102))</f>
        <v>2033</v>
      </c>
      <c r="AC102" s="75">
        <f t="shared" ref="AC102" si="243" xml:space="preserve"> IF(AC101 = 1, $F98, IF(AC100 &gt; (DATE(AB102, $F99 + 1, 1) - 1), AB102 + 1, AB102))</f>
        <v>2034</v>
      </c>
      <c r="AD102" s="75">
        <f t="shared" ref="AD102" si="244" xml:space="preserve"> IF(AD101 = 1, $F98, IF(AD100 &gt; (DATE(AC102, $F99 + 1, 1) - 1), AC102 + 1, AC102))</f>
        <v>2035</v>
      </c>
      <c r="AE102" s="75">
        <f t="shared" ref="AE102" si="245" xml:space="preserve"> IF(AE101 = 1, $F98, IF(AE100 &gt; (DATE(AD102, $F99 + 1, 1) - 1), AD102 + 1, AD102))</f>
        <v>2036</v>
      </c>
      <c r="AF102" s="75">
        <f t="shared" ref="AF102" si="246" xml:space="preserve"> IF(AF101 = 1, $F98, IF(AF100 &gt; (DATE(AE102, $F99 + 1, 1) - 1), AE102 + 1, AE102))</f>
        <v>2037</v>
      </c>
      <c r="AG102" s="75">
        <f t="shared" ref="AG102" si="247" xml:space="preserve"> IF(AG101 = 1, $F98, IF(AG100 &gt; (DATE(AF102, $F99 + 1, 1) - 1), AF102 + 1, AF102))</f>
        <v>2038</v>
      </c>
      <c r="AH102" s="75">
        <f t="shared" ref="AH102" si="248" xml:space="preserve"> IF(AH101 = 1, $F98, IF(AH100 &gt; (DATE(AG102, $F99 + 1, 1) - 1), AG102 + 1, AG102))</f>
        <v>2039</v>
      </c>
      <c r="AI102" s="75">
        <f t="shared" ref="AI102" si="249" xml:space="preserve"> IF(AI101 = 1, $F98, IF(AI100 &gt; (DATE(AH102, $F99 + 1, 1) - 1), AH102 + 1, AH102))</f>
        <v>2040</v>
      </c>
      <c r="AJ102" s="75">
        <f t="shared" ref="AJ102" si="250" xml:space="preserve"> IF(AJ101 = 1, $F98, IF(AJ100 &gt; (DATE(AI102, $F99 + 1, 1) - 1), AI102 + 1, AI102))</f>
        <v>2041</v>
      </c>
      <c r="AK102" s="75">
        <f t="shared" ref="AK102" si="251" xml:space="preserve"> IF(AK101 = 1, $F98, IF(AK100 &gt; (DATE(AJ102, $F99 + 1, 1) - 1), AJ102 + 1, AJ102))</f>
        <v>2042</v>
      </c>
      <c r="AL102" s="75">
        <f t="shared" ref="AL102" si="252" xml:space="preserve"> IF(AL101 = 1, $F98, IF(AL100 &gt; (DATE(AK102, $F99 + 1, 1) - 1), AK102 + 1, AK102))</f>
        <v>2043</v>
      </c>
      <c r="AM102" s="75">
        <f t="shared" ref="AM102" si="253" xml:space="preserve"> IF(AM101 = 1, $F98, IF(AM100 &gt; (DATE(AL102, $F99 + 1, 1) - 1), AL102 + 1, AL102))</f>
        <v>2044</v>
      </c>
      <c r="AN102" s="75">
        <f t="shared" ref="AN102" si="254" xml:space="preserve"> IF(AN101 = 1, $F98, IF(AN100 &gt; (DATE(AM102, $F99 + 1, 1) - 1), AM102 + 1, AM102))</f>
        <v>2045</v>
      </c>
      <c r="AO102" s="75">
        <f t="shared" ref="AO102" si="255" xml:space="preserve"> IF(AO101 = 1, $F98, IF(AO100 &gt; (DATE(AN102, $F99 + 1, 1) - 1), AN102 + 1, AN102))</f>
        <v>2046</v>
      </c>
      <c r="AP102" s="75">
        <f t="shared" ref="AP102" si="256" xml:space="preserve"> IF(AP101 = 1, $F98, IF(AP100 &gt; (DATE(AO102, $F99 + 1, 1) - 1), AO102 + 1, AO102))</f>
        <v>2047</v>
      </c>
      <c r="AQ102" s="75">
        <f t="shared" ref="AQ102" si="257" xml:space="preserve"> IF(AQ101 = 1, $F98, IF(AQ100 &gt; (DATE(AP102, $F99 + 1, 1) - 1), AP102 + 1, AP102))</f>
        <v>2048</v>
      </c>
      <c r="AR102" s="75">
        <f t="shared" ref="AR102" si="258" xml:space="preserve"> IF(AR101 = 1, $F98, IF(AR100 &gt; (DATE(AQ102, $F99 + 1, 1) - 1), AQ102 + 1, AQ102))</f>
        <v>2049</v>
      </c>
      <c r="AS102" s="75">
        <f t="shared" ref="AS102" si="259" xml:space="preserve"> IF(AS101 = 1, $F98, IF(AS100 &gt; (DATE(AR102, $F99 + 1, 1) - 1), AR102 + 1, AR102))</f>
        <v>2050</v>
      </c>
      <c r="AT102" s="75">
        <f t="shared" ref="AT102" si="260" xml:space="preserve"> IF(AT101 = 1, $F98, IF(AT100 &gt; (DATE(AS102, $F99 + 1, 1) - 1), AS102 + 1, AS102))</f>
        <v>2051</v>
      </c>
    </row>
    <row r="103" spans="1:46">
      <c r="F103" s="75"/>
      <c r="G103" s="75"/>
      <c r="H103" s="75"/>
      <c r="I103" s="75"/>
      <c r="J103" s="75"/>
      <c r="K103" s="75"/>
      <c r="L103" s="75"/>
      <c r="M103" s="75"/>
      <c r="N103" s="75"/>
      <c r="O103" s="75"/>
      <c r="P103" s="75"/>
      <c r="Q103" s="75"/>
      <c r="R103" s="75"/>
      <c r="S103" s="75"/>
    </row>
  </sheetData>
  <conditionalFormatting sqref="F79">
    <cfRule type="cellIs" dxfId="10" priority="8" stopIfTrue="1" operator="notEqual">
      <formula>0</formula>
    </cfRule>
    <cfRule type="cellIs" dxfId="9" priority="9" stopIfTrue="1" operator="equal">
      <formula>""</formula>
    </cfRule>
  </conditionalFormatting>
  <conditionalFormatting sqref="J4:CA4">
    <cfRule type="cellIs" dxfId="8" priority="5" operator="equal">
      <formula>"Post-Fcst"</formula>
    </cfRule>
    <cfRule type="cellIs" dxfId="7" priority="6" operator="equal">
      <formula>"Forecast"</formula>
    </cfRule>
    <cfRule type="cellIs" dxfId="6"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outlinePr summaryBelow="0" summaryRight="0"/>
  </sheetPr>
  <dimension ref="A1:XFD228"/>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75" customWidth="1"/>
    <col min="9" max="9" width="2.59765625" style="75" customWidth="1"/>
    <col min="10" max="19" width="11.59765625" style="75" customWidth="1"/>
    <col min="20" max="27" width="11.59765625" style="78" customWidth="1"/>
    <col min="28" max="36" width="10.265625" style="75" bestFit="1" customWidth="1"/>
    <col min="37" max="16384" width="9" style="75" hidden="1"/>
  </cols>
  <sheetData>
    <row r="1" spans="1:36" s="1" customFormat="1" ht="30">
      <c r="A1" s="4" t="str">
        <f ca="1" xml:space="preserve"> RIGHT(CELL("filename", $A$1), LEN(CELL("filename", $A$1)) - SEARCH("]", CELL("filename", $A$1)))</f>
        <v>Export incentive</v>
      </c>
      <c r="B1" s="91"/>
      <c r="C1" s="91"/>
      <c r="D1" s="86"/>
      <c r="E1" s="228"/>
      <c r="G1" s="232"/>
    </row>
    <row r="2" spans="1:36" s="280" customFormat="1">
      <c r="A2" s="276"/>
      <c r="B2" s="277"/>
      <c r="C2" s="277"/>
      <c r="D2" s="278"/>
      <c r="E2" s="279" t="str">
        <f>Time!E$23</f>
        <v>Model Period BEG</v>
      </c>
      <c r="G2" s="279"/>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8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8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88"/>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88"/>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167</v>
      </c>
      <c r="G7" s="229" t="s">
        <v>4</v>
      </c>
      <c r="H7" s="56" t="s">
        <v>186</v>
      </c>
      <c r="I7" s="56"/>
      <c r="J7" s="56"/>
      <c r="K7" s="56"/>
      <c r="L7" s="56"/>
      <c r="M7" s="56"/>
      <c r="N7" s="56"/>
      <c r="O7" s="56"/>
      <c r="P7" s="56"/>
      <c r="Q7" s="56"/>
      <c r="R7" s="56"/>
      <c r="S7" s="56"/>
      <c r="T7" s="79"/>
      <c r="U7" s="79"/>
      <c r="V7" s="79"/>
      <c r="W7" s="79"/>
      <c r="X7" s="79"/>
      <c r="Y7" s="79"/>
      <c r="Z7" s="79"/>
      <c r="AA7" s="79"/>
    </row>
    <row r="9" spans="1:36" s="15" customFormat="1">
      <c r="A9" s="95" t="s">
        <v>229</v>
      </c>
      <c r="B9" s="96"/>
      <c r="C9" s="96"/>
      <c r="D9" s="97"/>
      <c r="E9" s="230"/>
      <c r="G9" s="230"/>
    </row>
    <row r="10" spans="1:36">
      <c r="J10" s="216"/>
      <c r="K10" s="216"/>
      <c r="L10" s="216"/>
      <c r="M10" s="216"/>
      <c r="N10" s="216"/>
      <c r="O10" s="216"/>
      <c r="P10" s="216"/>
      <c r="Q10" s="216"/>
      <c r="R10" s="216"/>
      <c r="S10" s="216"/>
      <c r="T10" s="224"/>
      <c r="U10" s="224"/>
      <c r="V10" s="224"/>
      <c r="W10" s="224"/>
      <c r="X10" s="224"/>
      <c r="Y10" s="224"/>
      <c r="Z10" s="224"/>
      <c r="AA10" s="224"/>
      <c r="AB10" s="216"/>
      <c r="AC10" s="216"/>
      <c r="AD10" s="216"/>
      <c r="AE10" s="216"/>
      <c r="AF10" s="216"/>
      <c r="AG10" s="216"/>
      <c r="AH10" s="216"/>
      <c r="AI10" s="216"/>
      <c r="AJ10" s="216"/>
    </row>
    <row r="11" spans="1:36">
      <c r="B11" s="94" t="s">
        <v>230</v>
      </c>
      <c r="J11" s="216"/>
      <c r="K11" s="216"/>
      <c r="L11" s="216"/>
      <c r="M11" s="216"/>
      <c r="N11" s="216"/>
      <c r="O11" s="216"/>
      <c r="P11" s="216"/>
      <c r="Q11" s="216"/>
      <c r="R11" s="216"/>
      <c r="S11" s="216"/>
      <c r="T11" s="224"/>
      <c r="U11" s="224"/>
      <c r="V11" s="224"/>
      <c r="W11" s="224"/>
      <c r="X11" s="224"/>
      <c r="Y11" s="224"/>
      <c r="Z11" s="224"/>
      <c r="AA11" s="224"/>
      <c r="AB11" s="216"/>
      <c r="AC11" s="216"/>
      <c r="AD11" s="216"/>
      <c r="AE11" s="216"/>
      <c r="AF11" s="216"/>
      <c r="AG11" s="216"/>
      <c r="AH11" s="216"/>
      <c r="AI11" s="216"/>
      <c r="AJ11" s="216"/>
    </row>
    <row r="12" spans="1:36">
      <c r="E12" s="216" t="s">
        <v>231</v>
      </c>
      <c r="F12" s="302" t="b">
        <f>InpActive!AI$4</f>
        <v>1</v>
      </c>
      <c r="G12" s="216" t="s">
        <v>232</v>
      </c>
      <c r="J12" s="216"/>
      <c r="K12" s="216"/>
      <c r="L12" s="216"/>
      <c r="M12" s="216"/>
      <c r="N12" s="216"/>
      <c r="O12" s="216"/>
      <c r="P12" s="216"/>
      <c r="Q12" s="216"/>
      <c r="R12" s="216"/>
      <c r="S12" s="216"/>
      <c r="T12" s="224"/>
      <c r="U12" s="224"/>
      <c r="V12" s="224"/>
      <c r="W12" s="224"/>
      <c r="X12" s="224"/>
      <c r="Y12" s="224"/>
      <c r="Z12" s="224"/>
      <c r="AA12" s="224"/>
      <c r="AB12" s="216"/>
      <c r="AC12" s="216"/>
      <c r="AD12" s="216"/>
      <c r="AE12" s="216"/>
      <c r="AF12" s="216"/>
      <c r="AG12" s="216"/>
      <c r="AH12" s="216"/>
      <c r="AI12" s="216"/>
      <c r="AJ12" s="216"/>
    </row>
    <row r="13" spans="1:36">
      <c r="F13" s="78"/>
      <c r="J13" s="216"/>
      <c r="K13" s="216"/>
      <c r="L13" s="216"/>
      <c r="M13" s="216"/>
      <c r="N13" s="216"/>
      <c r="O13" s="216"/>
      <c r="P13" s="216"/>
      <c r="Q13" s="216"/>
      <c r="R13" s="216"/>
      <c r="S13" s="216"/>
      <c r="T13" s="224"/>
      <c r="U13" s="224"/>
      <c r="V13" s="224"/>
      <c r="W13" s="224"/>
      <c r="X13" s="224"/>
      <c r="Y13" s="224"/>
      <c r="Z13" s="224"/>
      <c r="AA13" s="224"/>
      <c r="AB13" s="216"/>
      <c r="AC13" s="216"/>
      <c r="AD13" s="216"/>
      <c r="AE13" s="216"/>
      <c r="AF13" s="216"/>
      <c r="AG13" s="216"/>
      <c r="AH13" s="216"/>
      <c r="AI13" s="216"/>
      <c r="AJ13" s="216"/>
    </row>
    <row r="14" spans="1:36">
      <c r="B14" s="94" t="s">
        <v>233</v>
      </c>
      <c r="F14" s="78"/>
      <c r="J14" s="216"/>
      <c r="K14" s="216"/>
      <c r="L14" s="216"/>
      <c r="M14" s="216"/>
      <c r="N14" s="216"/>
      <c r="O14" s="216"/>
      <c r="P14" s="216"/>
      <c r="Q14" s="216"/>
      <c r="R14" s="216"/>
      <c r="S14" s="216"/>
      <c r="T14" s="224"/>
      <c r="U14" s="224"/>
      <c r="V14" s="224"/>
      <c r="W14" s="224"/>
      <c r="X14" s="224"/>
      <c r="Y14" s="224"/>
      <c r="Z14" s="224"/>
      <c r="AA14" s="224"/>
      <c r="AB14" s="216"/>
      <c r="AC14" s="216"/>
      <c r="AD14" s="216"/>
      <c r="AE14" s="216"/>
      <c r="AF14" s="216"/>
      <c r="AG14" s="216"/>
      <c r="AH14" s="216"/>
      <c r="AI14" s="216"/>
      <c r="AJ14" s="216"/>
    </row>
    <row r="15" spans="1:36">
      <c r="E15" s="216" t="s">
        <v>234</v>
      </c>
      <c r="F15" s="173">
        <f>InpActive!AI$5</f>
        <v>3.5999999999999997E-2</v>
      </c>
      <c r="G15" s="216" t="s">
        <v>235</v>
      </c>
      <c r="J15" s="216"/>
      <c r="K15" s="216"/>
      <c r="L15" s="216"/>
      <c r="M15" s="216"/>
      <c r="N15" s="216"/>
      <c r="O15" s="216"/>
      <c r="P15" s="216"/>
      <c r="Q15" s="216"/>
      <c r="R15" s="216"/>
      <c r="S15" s="216"/>
      <c r="T15" s="224"/>
      <c r="U15" s="224"/>
      <c r="V15" s="224"/>
      <c r="W15" s="224"/>
      <c r="X15" s="224"/>
      <c r="Y15" s="224"/>
      <c r="Z15" s="224"/>
      <c r="AA15" s="224"/>
      <c r="AB15" s="216"/>
      <c r="AC15" s="216"/>
      <c r="AD15" s="216"/>
      <c r="AE15" s="216"/>
      <c r="AF15" s="216"/>
      <c r="AG15" s="216"/>
      <c r="AH15" s="216"/>
      <c r="AI15" s="216"/>
      <c r="AJ15" s="216"/>
    </row>
    <row r="16" spans="1:36">
      <c r="F16" s="174"/>
      <c r="J16" s="216"/>
      <c r="K16" s="216"/>
      <c r="L16" s="216"/>
      <c r="M16" s="216"/>
      <c r="N16" s="216"/>
      <c r="O16" s="216"/>
      <c r="P16" s="216"/>
      <c r="Q16" s="216"/>
      <c r="R16" s="216"/>
      <c r="S16" s="216"/>
      <c r="T16" s="224"/>
      <c r="U16" s="224"/>
      <c r="V16" s="224"/>
      <c r="W16" s="224"/>
      <c r="X16" s="224"/>
      <c r="Y16" s="224"/>
      <c r="Z16" s="224"/>
      <c r="AA16" s="224"/>
      <c r="AB16" s="216"/>
      <c r="AC16" s="216"/>
      <c r="AD16" s="216"/>
      <c r="AE16" s="216"/>
      <c r="AF16" s="216"/>
      <c r="AG16" s="216"/>
      <c r="AH16" s="216"/>
      <c r="AI16" s="216"/>
      <c r="AJ16" s="216"/>
    </row>
    <row r="17" spans="1:16384" s="78" customFormat="1">
      <c r="A17" s="84"/>
      <c r="B17" s="94"/>
      <c r="C17" s="94"/>
      <c r="D17" s="90"/>
      <c r="E17" s="224" t="s">
        <v>236</v>
      </c>
      <c r="F17" s="174"/>
      <c r="G17" s="224" t="s">
        <v>237</v>
      </c>
      <c r="J17" s="303">
        <f>InpActive!H$6</f>
        <v>-1</v>
      </c>
      <c r="K17" s="303">
        <f>InpActive!I$6</f>
        <v>0</v>
      </c>
      <c r="L17" s="303">
        <f>InpActive!J$6</f>
        <v>1</v>
      </c>
      <c r="M17" s="303">
        <f>InpActive!K$6</f>
        <v>2</v>
      </c>
      <c r="N17" s="303">
        <f>InpActive!L$6</f>
        <v>3</v>
      </c>
      <c r="O17" s="303">
        <f>InpActive!M$6</f>
        <v>4</v>
      </c>
      <c r="P17" s="303">
        <f>InpActive!N$6</f>
        <v>5</v>
      </c>
      <c r="Q17" s="303">
        <f>InpActive!O$6</f>
        <v>6</v>
      </c>
      <c r="R17" s="303">
        <f>InpActive!P$6</f>
        <v>7</v>
      </c>
      <c r="S17" s="303">
        <f>InpActive!Q$6</f>
        <v>8</v>
      </c>
      <c r="T17" s="303">
        <f>InpActive!R$6</f>
        <v>9</v>
      </c>
      <c r="U17" s="303">
        <f>InpActive!S$6</f>
        <v>10</v>
      </c>
      <c r="V17" s="303">
        <f>InpActive!T$6</f>
        <v>11</v>
      </c>
      <c r="W17" s="303">
        <f>InpActive!U$6</f>
        <v>12</v>
      </c>
      <c r="X17" s="303">
        <f>InpActive!V$6</f>
        <v>13</v>
      </c>
      <c r="Y17" s="303">
        <f>InpActive!W$6</f>
        <v>14</v>
      </c>
      <c r="Z17" s="303">
        <f>InpActive!X$6</f>
        <v>15</v>
      </c>
      <c r="AA17" s="303">
        <f>InpActive!Y$6</f>
        <v>16</v>
      </c>
      <c r="AB17" s="303">
        <f>InpActive!Z$6</f>
        <v>17</v>
      </c>
      <c r="AC17" s="303">
        <f>InpActive!AA$6</f>
        <v>18</v>
      </c>
      <c r="AD17" s="303">
        <f>InpActive!AB$6</f>
        <v>19</v>
      </c>
      <c r="AE17" s="303">
        <f>InpActive!AC$6</f>
        <v>20</v>
      </c>
      <c r="AF17" s="303">
        <f>InpActive!AD$6</f>
        <v>21</v>
      </c>
      <c r="AG17" s="303">
        <f>InpActive!AE$6</f>
        <v>22</v>
      </c>
      <c r="AH17" s="303">
        <f>InpActive!AF$6</f>
        <v>23</v>
      </c>
      <c r="AI17" s="303">
        <f>InpActive!AG$6</f>
        <v>24</v>
      </c>
      <c r="AJ17" s="303">
        <f>InpActive!AH$6</f>
        <v>25</v>
      </c>
    </row>
    <row r="18" spans="1:16384" s="180" customFormat="1">
      <c r="A18" s="175"/>
      <c r="B18" s="176"/>
      <c r="C18" s="176"/>
      <c r="D18" s="177"/>
      <c r="E18" s="220" t="s">
        <v>238</v>
      </c>
      <c r="F18" s="179"/>
      <c r="G18" s="220" t="s">
        <v>239</v>
      </c>
      <c r="J18" s="236">
        <f>1/((1+$F15)^J17)</f>
        <v>1.036</v>
      </c>
      <c r="K18" s="236">
        <f>1/((1+$F15)^K17)</f>
        <v>1</v>
      </c>
      <c r="L18" s="236">
        <f>1/((1+$F15)^L17)</f>
        <v>0.96525096525096521</v>
      </c>
      <c r="M18" s="236">
        <f t="shared" ref="M18:AJ18" si="0">1/((1+$F15)^M17)</f>
        <v>0.93170942591792005</v>
      </c>
      <c r="N18" s="236">
        <f>1/((1+$F15)^N17)</f>
        <v>0.89933342270069505</v>
      </c>
      <c r="O18" s="236">
        <f t="shared" si="0"/>
        <v>0.8680824543443002</v>
      </c>
      <c r="P18" s="236">
        <f t="shared" si="0"/>
        <v>0.83791742697326266</v>
      </c>
      <c r="Q18" s="236">
        <f t="shared" si="0"/>
        <v>0.80880060518654706</v>
      </c>
      <c r="R18" s="236">
        <f t="shared" si="0"/>
        <v>0.7806955648518793</v>
      </c>
      <c r="S18" s="236">
        <f t="shared" si="0"/>
        <v>0.75356714754042409</v>
      </c>
      <c r="T18" s="236">
        <f t="shared" si="0"/>
        <v>0.72738141654481081</v>
      </c>
      <c r="U18" s="236">
        <f t="shared" si="0"/>
        <v>0.70210561442549313</v>
      </c>
      <c r="V18" s="236">
        <f t="shared" si="0"/>
        <v>0.67770812203232922</v>
      </c>
      <c r="W18" s="236">
        <f t="shared" si="0"/>
        <v>0.65415841895012472</v>
      </c>
      <c r="X18" s="236">
        <f t="shared" si="0"/>
        <v>0.63142704531865312</v>
      </c>
      <c r="Y18" s="236">
        <f t="shared" si="0"/>
        <v>0.60948556497939499</v>
      </c>
      <c r="Z18" s="236">
        <f t="shared" si="0"/>
        <v>0.5883065299028909</v>
      </c>
      <c r="AA18" s="236">
        <f t="shared" si="0"/>
        <v>0.56786344585221127</v>
      </c>
      <c r="AB18" s="236">
        <f t="shared" si="0"/>
        <v>0.54813073923958611</v>
      </c>
      <c r="AC18" s="236">
        <f t="shared" si="0"/>
        <v>0.52908372513473567</v>
      </c>
      <c r="AD18" s="236">
        <f t="shared" si="0"/>
        <v>0.51069857638487992</v>
      </c>
      <c r="AE18" s="236">
        <f t="shared" si="0"/>
        <v>0.49295229380779915</v>
      </c>
      <c r="AF18" s="236">
        <f t="shared" si="0"/>
        <v>0.47582267742065554</v>
      </c>
      <c r="AG18" s="236">
        <f t="shared" si="0"/>
        <v>0.4592882986685865</v>
      </c>
      <c r="AH18" s="236">
        <f t="shared" si="0"/>
        <v>0.44332847361832661</v>
      </c>
      <c r="AI18" s="236">
        <f t="shared" si="0"/>
        <v>0.42792323708332691</v>
      </c>
      <c r="AJ18" s="220">
        <f t="shared" si="0"/>
        <v>0.41305331764799891</v>
      </c>
    </row>
    <row r="19" spans="1:16384">
      <c r="F19" s="174"/>
    </row>
    <row r="20" spans="1:16384" s="15" customFormat="1">
      <c r="A20" s="95" t="s">
        <v>240</v>
      </c>
      <c r="B20" s="96"/>
      <c r="C20" s="96"/>
      <c r="D20" s="97"/>
      <c r="E20" s="230"/>
      <c r="G20" s="230"/>
    </row>
    <row r="22" spans="1:16384">
      <c r="E22" s="216" t="s">
        <v>241</v>
      </c>
      <c r="F22" s="243" t="str">
        <f>InpActive!AI$7</f>
        <v>NESBWE14</v>
      </c>
      <c r="G22" s="216" t="s">
        <v>49</v>
      </c>
    </row>
    <row r="24" spans="1:16384" ht="25.5">
      <c r="E24" s="219" t="s">
        <v>242</v>
      </c>
      <c r="F24" s="304" t="b">
        <f>InpActive!AI$8</f>
        <v>1</v>
      </c>
      <c r="G24" s="218" t="s">
        <v>232</v>
      </c>
    </row>
    <row r="25" spans="1:16384">
      <c r="E25" s="220"/>
    </row>
    <row r="26" spans="1:16384" s="203" customFormat="1">
      <c r="A26" s="85"/>
      <c r="B26" s="94"/>
      <c r="C26" s="94"/>
      <c r="D26" s="89"/>
      <c r="E26" s="227" t="s">
        <v>243</v>
      </c>
      <c r="F26" s="75"/>
      <c r="G26" s="216" t="s">
        <v>244</v>
      </c>
      <c r="H26" s="203">
        <f>SUM(K26:AI26)</f>
        <v>0</v>
      </c>
      <c r="I26" s="75"/>
      <c r="J26" s="204"/>
      <c r="K26" s="204">
        <f>InpActive!I$11</f>
        <v>0</v>
      </c>
      <c r="L26" s="204">
        <f>InpActive!J$11</f>
        <v>0</v>
      </c>
      <c r="M26" s="204">
        <f>InpActive!K$11</f>
        <v>0</v>
      </c>
      <c r="N26" s="204">
        <f>InpActive!L$11</f>
        <v>0</v>
      </c>
      <c r="O26" s="204">
        <f>InpActive!M$11</f>
        <v>0</v>
      </c>
      <c r="P26" s="204">
        <f>InpActive!N$11</f>
        <v>0</v>
      </c>
      <c r="Q26" s="204">
        <f>InpActive!O$11</f>
        <v>0</v>
      </c>
      <c r="R26" s="204">
        <f>InpActive!P$11</f>
        <v>0</v>
      </c>
      <c r="S26" s="204">
        <f>InpActive!Q$11</f>
        <v>0</v>
      </c>
      <c r="T26" s="204">
        <f>InpActive!R$11</f>
        <v>0</v>
      </c>
      <c r="U26" s="204">
        <f>InpActive!S$11</f>
        <v>0</v>
      </c>
      <c r="V26" s="204">
        <f>InpActive!T$11</f>
        <v>0</v>
      </c>
      <c r="W26" s="204">
        <f>InpActive!U$11</f>
        <v>0</v>
      </c>
      <c r="X26" s="204">
        <f>InpActive!V$11</f>
        <v>0</v>
      </c>
      <c r="Y26" s="204">
        <f>InpActive!W$11</f>
        <v>0</v>
      </c>
      <c r="Z26" s="204">
        <f>InpActive!X$11</f>
        <v>0</v>
      </c>
      <c r="AA26" s="204">
        <f>InpActive!Y$11</f>
        <v>0</v>
      </c>
      <c r="AB26" s="204">
        <f>InpActive!Z$11</f>
        <v>0</v>
      </c>
      <c r="AC26" s="204">
        <f>InpActive!AA$11</f>
        <v>0</v>
      </c>
      <c r="AD26" s="204">
        <f>InpActive!AB$11</f>
        <v>0</v>
      </c>
      <c r="AE26" s="204">
        <f>InpActive!AC$11</f>
        <v>0</v>
      </c>
      <c r="AF26" s="204">
        <f>InpActive!AD$11</f>
        <v>0</v>
      </c>
      <c r="AG26" s="204">
        <f>InpActive!AE$11</f>
        <v>0</v>
      </c>
      <c r="AH26" s="204">
        <f>InpActive!AF$11</f>
        <v>0</v>
      </c>
      <c r="AI26" s="204">
        <f>InpActive!AG$11</f>
        <v>0</v>
      </c>
      <c r="AJ26" s="204">
        <f>InpActive!AH$11</f>
        <v>0</v>
      </c>
      <c r="AK26" s="204">
        <f>InpActive!AI$11</f>
        <v>0</v>
      </c>
      <c r="AL26" s="204">
        <f>InpActive!AJ$11</f>
        <v>0</v>
      </c>
      <c r="AM26" s="204">
        <f>InpActive!AK$11</f>
        <v>0</v>
      </c>
      <c r="AN26" s="204">
        <f>InpActive!AL$11</f>
        <v>0</v>
      </c>
      <c r="AO26" s="204">
        <f>InpActive!AM$11</f>
        <v>0</v>
      </c>
      <c r="AP26" s="204">
        <f>InpActive!AN$11</f>
        <v>0</v>
      </c>
      <c r="AQ26" s="204">
        <f>InpActive!AO$11</f>
        <v>0</v>
      </c>
      <c r="AR26" s="204">
        <f>InpActive!AP$11</f>
        <v>0</v>
      </c>
      <c r="AS26" s="204">
        <f>InpActive!AQ$11</f>
        <v>0</v>
      </c>
      <c r="AT26" s="204">
        <f>InpActive!AR$11</f>
        <v>0</v>
      </c>
      <c r="AU26" s="204">
        <f>InpActive!AS$11</f>
        <v>0</v>
      </c>
      <c r="AV26" s="204">
        <f>InpActive!AT$11</f>
        <v>0</v>
      </c>
      <c r="AW26" s="204">
        <f>InpActive!AU$11</f>
        <v>0</v>
      </c>
      <c r="AX26" s="204">
        <f>InpActive!AV$11</f>
        <v>0</v>
      </c>
      <c r="AY26" s="204">
        <f>InpActive!AW$11</f>
        <v>0</v>
      </c>
      <c r="AZ26" s="204">
        <f>InpActive!AX$11</f>
        <v>0</v>
      </c>
      <c r="BA26" s="204">
        <f>InpActive!AY$11</f>
        <v>0</v>
      </c>
      <c r="BB26" s="204">
        <f>InpActive!AZ$11</f>
        <v>0</v>
      </c>
      <c r="BC26" s="204">
        <f>InpActive!BA$11</f>
        <v>0</v>
      </c>
      <c r="BD26" s="204">
        <f>InpActive!BB$11</f>
        <v>0</v>
      </c>
      <c r="BE26" s="204">
        <f>InpActive!BC$11</f>
        <v>0</v>
      </c>
      <c r="BF26" s="204">
        <f>InpActive!BD$11</f>
        <v>0</v>
      </c>
      <c r="BG26" s="204">
        <f>InpActive!BE$11</f>
        <v>0</v>
      </c>
      <c r="BH26" s="204">
        <f>InpActive!BF$11</f>
        <v>0</v>
      </c>
      <c r="BI26" s="204">
        <f>InpActive!BG$11</f>
        <v>0</v>
      </c>
      <c r="BJ26" s="204">
        <f>InpActive!BH$11</f>
        <v>0</v>
      </c>
      <c r="BK26" s="204">
        <f>InpActive!BI$11</f>
        <v>0</v>
      </c>
      <c r="BL26" s="204">
        <f>InpActive!BJ$11</f>
        <v>0</v>
      </c>
      <c r="BM26" s="204">
        <f>InpActive!BK$11</f>
        <v>0</v>
      </c>
      <c r="BN26" s="204">
        <f>InpActive!BL$11</f>
        <v>0</v>
      </c>
      <c r="BO26" s="204">
        <f>InpActive!BM$11</f>
        <v>0</v>
      </c>
      <c r="BP26" s="204">
        <f>InpActive!BN$11</f>
        <v>0</v>
      </c>
      <c r="BQ26" s="204">
        <f>InpActive!BO$11</f>
        <v>0</v>
      </c>
      <c r="BR26" s="204">
        <f>InpActive!BP$11</f>
        <v>0</v>
      </c>
      <c r="BS26" s="204">
        <f>InpActive!BQ$11</f>
        <v>0</v>
      </c>
      <c r="BT26" s="204">
        <f>InpActive!BR$11</f>
        <v>0</v>
      </c>
      <c r="BU26" s="204">
        <f>InpActive!BS$11</f>
        <v>0</v>
      </c>
      <c r="BV26" s="204">
        <f>InpActive!BT$11</f>
        <v>0</v>
      </c>
      <c r="BW26" s="204">
        <f>InpActive!BU$11</f>
        <v>0</v>
      </c>
      <c r="BX26" s="204">
        <f>InpActive!BV$11</f>
        <v>0</v>
      </c>
      <c r="BY26" s="204">
        <f>InpActive!BW$11</f>
        <v>0</v>
      </c>
      <c r="BZ26" s="204">
        <f>InpActive!BX$11</f>
        <v>0</v>
      </c>
      <c r="CA26" s="204">
        <f>InpActive!BY$11</f>
        <v>0</v>
      </c>
      <c r="CB26" s="204">
        <f>InpActive!BZ$11</f>
        <v>0</v>
      </c>
      <c r="CC26" s="204">
        <f>InpActive!CA$11</f>
        <v>0</v>
      </c>
      <c r="CD26" s="204">
        <f>InpActive!CB$11</f>
        <v>0</v>
      </c>
      <c r="CE26" s="204">
        <f>InpActive!CC$11</f>
        <v>0</v>
      </c>
      <c r="CF26" s="204">
        <f>InpActive!CD$11</f>
        <v>0</v>
      </c>
      <c r="CG26" s="204">
        <f>InpActive!CE$11</f>
        <v>0</v>
      </c>
      <c r="CH26" s="204">
        <f>InpActive!CF$11</f>
        <v>0</v>
      </c>
      <c r="CI26" s="204">
        <f>InpActive!CG$11</f>
        <v>0</v>
      </c>
      <c r="CJ26" s="204">
        <f>InpActive!CH$11</f>
        <v>0</v>
      </c>
      <c r="CK26" s="204">
        <f>InpActive!CI$11</f>
        <v>0</v>
      </c>
      <c r="CL26" s="204">
        <f>InpActive!CJ$11</f>
        <v>0</v>
      </c>
      <c r="CM26" s="204">
        <f>InpActive!CK$11</f>
        <v>0</v>
      </c>
      <c r="CN26" s="204">
        <f>InpActive!CL$11</f>
        <v>0</v>
      </c>
      <c r="CO26" s="204">
        <f>InpActive!CM$11</f>
        <v>0</v>
      </c>
      <c r="CP26" s="204">
        <f>InpActive!CN$11</f>
        <v>0</v>
      </c>
      <c r="CQ26" s="204">
        <f>InpActive!CO$11</f>
        <v>0</v>
      </c>
      <c r="CR26" s="204">
        <f>InpActive!CP$11</f>
        <v>0</v>
      </c>
      <c r="CS26" s="204">
        <f>InpActive!CQ$11</f>
        <v>0</v>
      </c>
      <c r="CT26" s="204">
        <f>InpActive!CR$11</f>
        <v>0</v>
      </c>
      <c r="CU26" s="204">
        <f>InpActive!CS$11</f>
        <v>0</v>
      </c>
      <c r="CV26" s="204">
        <f>InpActive!CT$11</f>
        <v>0</v>
      </c>
      <c r="CW26" s="204">
        <f>InpActive!CU$11</f>
        <v>0</v>
      </c>
      <c r="CX26" s="204">
        <f>InpActive!CV$11</f>
        <v>0</v>
      </c>
      <c r="CY26" s="204">
        <f>InpActive!CW$11</f>
        <v>0</v>
      </c>
      <c r="CZ26" s="204">
        <f>InpActive!CX$11</f>
        <v>0</v>
      </c>
      <c r="DA26" s="204">
        <f>InpActive!CY$11</f>
        <v>0</v>
      </c>
      <c r="DB26" s="204">
        <f>InpActive!CZ$11</f>
        <v>0</v>
      </c>
      <c r="DC26" s="204">
        <f>InpActive!DA$11</f>
        <v>0</v>
      </c>
      <c r="DD26" s="204">
        <f>InpActive!DB$11</f>
        <v>0</v>
      </c>
      <c r="DE26" s="204">
        <f>InpActive!DC$11</f>
        <v>0</v>
      </c>
      <c r="DF26" s="204">
        <f>InpActive!DD$11</f>
        <v>0</v>
      </c>
      <c r="DG26" s="204">
        <f>InpActive!DE$11</f>
        <v>0</v>
      </c>
      <c r="DH26" s="204">
        <f>InpActive!DF$11</f>
        <v>0</v>
      </c>
      <c r="DI26" s="204">
        <f>InpActive!DG$11</f>
        <v>0</v>
      </c>
      <c r="DJ26" s="204">
        <f>InpActive!DH$11</f>
        <v>0</v>
      </c>
      <c r="DK26" s="204">
        <f>InpActive!DI$11</f>
        <v>0</v>
      </c>
      <c r="DL26" s="204">
        <f>InpActive!DJ$11</f>
        <v>0</v>
      </c>
      <c r="DM26" s="204">
        <f>InpActive!DK$11</f>
        <v>0</v>
      </c>
      <c r="DN26" s="204">
        <f>InpActive!DL$11</f>
        <v>0</v>
      </c>
      <c r="DO26" s="204">
        <f>InpActive!DM$11</f>
        <v>0</v>
      </c>
      <c r="DP26" s="204">
        <f>InpActive!DN$11</f>
        <v>0</v>
      </c>
      <c r="DQ26" s="204">
        <f>InpActive!DO$11</f>
        <v>0</v>
      </c>
      <c r="DR26" s="204">
        <f>InpActive!DP$11</f>
        <v>0</v>
      </c>
      <c r="DS26" s="204">
        <f>InpActive!DQ$11</f>
        <v>0</v>
      </c>
      <c r="DT26" s="204">
        <f>InpActive!DR$11</f>
        <v>0</v>
      </c>
      <c r="DU26" s="204">
        <f>InpActive!DS$11</f>
        <v>0</v>
      </c>
      <c r="DV26" s="204">
        <f>InpActive!DT$11</f>
        <v>0</v>
      </c>
      <c r="DW26" s="204">
        <f>InpActive!DU$11</f>
        <v>0</v>
      </c>
      <c r="DX26" s="204">
        <f>InpActive!DV$11</f>
        <v>0</v>
      </c>
      <c r="DY26" s="204">
        <f>InpActive!DW$11</f>
        <v>0</v>
      </c>
      <c r="DZ26" s="204">
        <f>InpActive!DX$11</f>
        <v>0</v>
      </c>
      <c r="EA26" s="204">
        <f>InpActive!DY$11</f>
        <v>0</v>
      </c>
      <c r="EB26" s="204">
        <f>InpActive!DZ$11</f>
        <v>0</v>
      </c>
      <c r="EC26" s="204">
        <f>InpActive!EA$11</f>
        <v>0</v>
      </c>
      <c r="ED26" s="204">
        <f>InpActive!EB$11</f>
        <v>0</v>
      </c>
      <c r="EE26" s="204">
        <f>InpActive!EC$11</f>
        <v>0</v>
      </c>
      <c r="EF26" s="204">
        <f>InpActive!ED$11</f>
        <v>0</v>
      </c>
      <c r="EG26" s="204">
        <f>InpActive!EE$11</f>
        <v>0</v>
      </c>
      <c r="EH26" s="204">
        <f>InpActive!EF$11</f>
        <v>0</v>
      </c>
      <c r="EI26" s="204">
        <f>InpActive!EG$11</f>
        <v>0</v>
      </c>
      <c r="EJ26" s="204">
        <f>InpActive!EH$11</f>
        <v>0</v>
      </c>
      <c r="EK26" s="204">
        <f>InpActive!EI$11</f>
        <v>0</v>
      </c>
      <c r="EL26" s="204">
        <f>InpActive!EJ$11</f>
        <v>0</v>
      </c>
      <c r="EM26" s="204">
        <f>InpActive!EK$11</f>
        <v>0</v>
      </c>
      <c r="EN26" s="204">
        <f>InpActive!EL$11</f>
        <v>0</v>
      </c>
      <c r="EO26" s="204">
        <f>InpActive!EM$11</f>
        <v>0</v>
      </c>
      <c r="EP26" s="204">
        <f>InpActive!EN$11</f>
        <v>0</v>
      </c>
      <c r="EQ26" s="204">
        <f>InpActive!EO$11</f>
        <v>0</v>
      </c>
      <c r="ER26" s="204">
        <f>InpActive!EP$11</f>
        <v>0</v>
      </c>
      <c r="ES26" s="204">
        <f>InpActive!EQ$11</f>
        <v>0</v>
      </c>
      <c r="ET26" s="204">
        <f>InpActive!ER$11</f>
        <v>0</v>
      </c>
      <c r="EU26" s="204">
        <f>InpActive!ES$11</f>
        <v>0</v>
      </c>
      <c r="EV26" s="204">
        <f>InpActive!ET$11</f>
        <v>0</v>
      </c>
      <c r="EW26" s="204">
        <f>InpActive!EU$11</f>
        <v>0</v>
      </c>
      <c r="EX26" s="204">
        <f>InpActive!EV$11</f>
        <v>0</v>
      </c>
      <c r="EY26" s="204">
        <f>InpActive!EW$11</f>
        <v>0</v>
      </c>
      <c r="EZ26" s="204">
        <f>InpActive!EX$11</f>
        <v>0</v>
      </c>
      <c r="FA26" s="204">
        <f>InpActive!EY$11</f>
        <v>0</v>
      </c>
      <c r="FB26" s="204">
        <f>InpActive!EZ$11</f>
        <v>0</v>
      </c>
      <c r="FC26" s="204">
        <f>InpActive!FA$11</f>
        <v>0</v>
      </c>
      <c r="FD26" s="204">
        <f>InpActive!FB$11</f>
        <v>0</v>
      </c>
      <c r="FE26" s="204">
        <f>InpActive!FC$11</f>
        <v>0</v>
      </c>
      <c r="FF26" s="204">
        <f>InpActive!FD$11</f>
        <v>0</v>
      </c>
      <c r="FG26" s="204">
        <f>InpActive!FE$11</f>
        <v>0</v>
      </c>
      <c r="FH26" s="204">
        <f>InpActive!FF$11</f>
        <v>0</v>
      </c>
      <c r="FI26" s="204">
        <f>InpActive!FG$11</f>
        <v>0</v>
      </c>
      <c r="FJ26" s="204">
        <f>InpActive!FH$11</f>
        <v>0</v>
      </c>
      <c r="FK26" s="204">
        <f>InpActive!FI$11</f>
        <v>0</v>
      </c>
      <c r="FL26" s="204">
        <f>InpActive!FJ$11</f>
        <v>0</v>
      </c>
      <c r="FM26" s="204">
        <f>InpActive!FK$11</f>
        <v>0</v>
      </c>
      <c r="FN26" s="204">
        <f>InpActive!FL$11</f>
        <v>0</v>
      </c>
      <c r="FO26" s="204">
        <f>InpActive!FM$11</f>
        <v>0</v>
      </c>
      <c r="FP26" s="204">
        <f>InpActive!FN$11</f>
        <v>0</v>
      </c>
      <c r="FQ26" s="204">
        <f>InpActive!FO$11</f>
        <v>0</v>
      </c>
      <c r="FR26" s="204">
        <f>InpActive!FP$11</f>
        <v>0</v>
      </c>
      <c r="FS26" s="204">
        <f>InpActive!FQ$11</f>
        <v>0</v>
      </c>
      <c r="FT26" s="204">
        <f>InpActive!FR$11</f>
        <v>0</v>
      </c>
      <c r="FU26" s="204">
        <f>InpActive!FS$11</f>
        <v>0</v>
      </c>
      <c r="FV26" s="204">
        <f>InpActive!FT$11</f>
        <v>0</v>
      </c>
      <c r="FW26" s="204">
        <f>InpActive!FU$11</f>
        <v>0</v>
      </c>
      <c r="FX26" s="204">
        <f>InpActive!FV$11</f>
        <v>0</v>
      </c>
      <c r="FY26" s="204">
        <f>InpActive!FW$11</f>
        <v>0</v>
      </c>
      <c r="FZ26" s="204">
        <f>InpActive!FX$11</f>
        <v>0</v>
      </c>
      <c r="GA26" s="204">
        <f>InpActive!FY$11</f>
        <v>0</v>
      </c>
      <c r="GB26" s="204">
        <f>InpActive!FZ$11</f>
        <v>0</v>
      </c>
      <c r="GC26" s="204">
        <f>InpActive!GA$11</f>
        <v>0</v>
      </c>
      <c r="GD26" s="204">
        <f>InpActive!GB$11</f>
        <v>0</v>
      </c>
      <c r="GE26" s="204">
        <f>InpActive!GC$11</f>
        <v>0</v>
      </c>
      <c r="GF26" s="204">
        <f>InpActive!GD$11</f>
        <v>0</v>
      </c>
      <c r="GG26" s="204">
        <f>InpActive!GE$11</f>
        <v>0</v>
      </c>
      <c r="GH26" s="204">
        <f>InpActive!GF$11</f>
        <v>0</v>
      </c>
      <c r="GI26" s="204">
        <f>InpActive!GG$11</f>
        <v>0</v>
      </c>
      <c r="GJ26" s="204">
        <f>InpActive!GH$11</f>
        <v>0</v>
      </c>
      <c r="GK26" s="204">
        <f>InpActive!GI$11</f>
        <v>0</v>
      </c>
      <c r="GL26" s="204">
        <f>InpActive!GJ$11</f>
        <v>0</v>
      </c>
      <c r="GM26" s="204">
        <f>InpActive!GK$11</f>
        <v>0</v>
      </c>
      <c r="GN26" s="204">
        <f>InpActive!GL$11</f>
        <v>0</v>
      </c>
      <c r="GO26" s="204">
        <f>InpActive!GM$11</f>
        <v>0</v>
      </c>
      <c r="GP26" s="204">
        <f>InpActive!GN$11</f>
        <v>0</v>
      </c>
      <c r="GQ26" s="204">
        <f>InpActive!GO$11</f>
        <v>0</v>
      </c>
      <c r="GR26" s="204">
        <f>InpActive!GP$11</f>
        <v>0</v>
      </c>
      <c r="GS26" s="204">
        <f>InpActive!GQ$11</f>
        <v>0</v>
      </c>
      <c r="GT26" s="204">
        <f>InpActive!GR$11</f>
        <v>0</v>
      </c>
      <c r="GU26" s="204">
        <f>InpActive!GS$11</f>
        <v>0</v>
      </c>
      <c r="GV26" s="204">
        <f>InpActive!GT$11</f>
        <v>0</v>
      </c>
      <c r="GW26" s="204">
        <f>InpActive!GU$11</f>
        <v>0</v>
      </c>
      <c r="GX26" s="204">
        <f>InpActive!GV$11</f>
        <v>0</v>
      </c>
      <c r="GY26" s="204">
        <f>InpActive!GW$11</f>
        <v>0</v>
      </c>
      <c r="GZ26" s="204">
        <f>InpActive!GX$11</f>
        <v>0</v>
      </c>
      <c r="HA26" s="204">
        <f>InpActive!GY$11</f>
        <v>0</v>
      </c>
      <c r="HB26" s="204">
        <f>InpActive!GZ$11</f>
        <v>0</v>
      </c>
      <c r="HC26" s="204">
        <f>InpActive!HA$11</f>
        <v>0</v>
      </c>
      <c r="HD26" s="204">
        <f>InpActive!HB$11</f>
        <v>0</v>
      </c>
      <c r="HE26" s="204">
        <f>InpActive!HC$11</f>
        <v>0</v>
      </c>
      <c r="HF26" s="204">
        <f>InpActive!HD$11</f>
        <v>0</v>
      </c>
      <c r="HG26" s="204">
        <f>InpActive!HE$11</f>
        <v>0</v>
      </c>
      <c r="HH26" s="204">
        <f>InpActive!HF$11</f>
        <v>0</v>
      </c>
      <c r="HI26" s="204">
        <f>InpActive!HG$11</f>
        <v>0</v>
      </c>
      <c r="HJ26" s="204">
        <f>InpActive!HH$11</f>
        <v>0</v>
      </c>
      <c r="HK26" s="204">
        <f>InpActive!HI$11</f>
        <v>0</v>
      </c>
      <c r="HL26" s="204">
        <f>InpActive!HJ$11</f>
        <v>0</v>
      </c>
      <c r="HM26" s="204">
        <f>InpActive!HK$11</f>
        <v>0</v>
      </c>
      <c r="HN26" s="204">
        <f>InpActive!HL$11</f>
        <v>0</v>
      </c>
      <c r="HO26" s="204">
        <f>InpActive!HM$11</f>
        <v>0</v>
      </c>
      <c r="HP26" s="204">
        <f>InpActive!HN$11</f>
        <v>0</v>
      </c>
      <c r="HQ26" s="204">
        <f>InpActive!HO$11</f>
        <v>0</v>
      </c>
      <c r="HR26" s="204">
        <f>InpActive!HP$11</f>
        <v>0</v>
      </c>
      <c r="HS26" s="204">
        <f>InpActive!HQ$11</f>
        <v>0</v>
      </c>
      <c r="HT26" s="204">
        <f>InpActive!HR$11</f>
        <v>0</v>
      </c>
      <c r="HU26" s="204">
        <f>InpActive!HS$11</f>
        <v>0</v>
      </c>
      <c r="HV26" s="204">
        <f>InpActive!HT$11</f>
        <v>0</v>
      </c>
      <c r="HW26" s="204">
        <f>InpActive!HU$11</f>
        <v>0</v>
      </c>
      <c r="HX26" s="204">
        <f>InpActive!HV$11</f>
        <v>0</v>
      </c>
      <c r="HY26" s="204">
        <f>InpActive!HW$11</f>
        <v>0</v>
      </c>
      <c r="HZ26" s="204">
        <f>InpActive!HX$11</f>
        <v>0</v>
      </c>
      <c r="IA26" s="204">
        <f>InpActive!HY$11</f>
        <v>0</v>
      </c>
      <c r="IB26" s="204">
        <f>InpActive!HZ$11</f>
        <v>0</v>
      </c>
      <c r="IC26" s="204">
        <f>InpActive!IA$11</f>
        <v>0</v>
      </c>
      <c r="ID26" s="204">
        <f>InpActive!IB$11</f>
        <v>0</v>
      </c>
      <c r="IE26" s="204">
        <f>InpActive!IC$11</f>
        <v>0</v>
      </c>
      <c r="IF26" s="204">
        <f>InpActive!ID$11</f>
        <v>0</v>
      </c>
      <c r="IG26" s="204">
        <f>InpActive!IE$11</f>
        <v>0</v>
      </c>
      <c r="IH26" s="204">
        <f>InpActive!IF$11</f>
        <v>0</v>
      </c>
      <c r="II26" s="204">
        <f>InpActive!IG$11</f>
        <v>0</v>
      </c>
      <c r="IJ26" s="204">
        <f>InpActive!IH$11</f>
        <v>0</v>
      </c>
      <c r="IK26" s="204">
        <f>InpActive!II$11</f>
        <v>0</v>
      </c>
      <c r="IL26" s="204">
        <f>InpActive!IJ$11</f>
        <v>0</v>
      </c>
      <c r="IM26" s="204">
        <f>InpActive!IK$11</f>
        <v>0</v>
      </c>
      <c r="IN26" s="204">
        <f>InpActive!IL$11</f>
        <v>0</v>
      </c>
      <c r="IO26" s="204">
        <f>InpActive!IM$11</f>
        <v>0</v>
      </c>
      <c r="IP26" s="204">
        <f>InpActive!IN$11</f>
        <v>0</v>
      </c>
      <c r="IQ26" s="204">
        <f>InpActive!IO$11</f>
        <v>0</v>
      </c>
      <c r="IR26" s="204">
        <f>InpActive!IP$11</f>
        <v>0</v>
      </c>
      <c r="IS26" s="204">
        <f>InpActive!IQ$11</f>
        <v>0</v>
      </c>
      <c r="IT26" s="204">
        <f>InpActive!IR$11</f>
        <v>0</v>
      </c>
      <c r="IU26" s="204">
        <f>InpActive!IS$11</f>
        <v>0</v>
      </c>
      <c r="IV26" s="204">
        <f>InpActive!IT$11</f>
        <v>0</v>
      </c>
      <c r="IW26" s="204">
        <f>InpActive!IU$11</f>
        <v>0</v>
      </c>
      <c r="IX26" s="204">
        <f>InpActive!IV$11</f>
        <v>0</v>
      </c>
      <c r="IY26" s="204">
        <f>InpActive!IW$11</f>
        <v>0</v>
      </c>
      <c r="IZ26" s="204">
        <f>InpActive!IX$11</f>
        <v>0</v>
      </c>
      <c r="JA26" s="204">
        <f>InpActive!IY$11</f>
        <v>0</v>
      </c>
      <c r="JB26" s="204">
        <f>InpActive!IZ$11</f>
        <v>0</v>
      </c>
      <c r="JC26" s="204">
        <f>InpActive!JA$11</f>
        <v>0</v>
      </c>
      <c r="JD26" s="204">
        <f>InpActive!JB$11</f>
        <v>0</v>
      </c>
      <c r="JE26" s="204">
        <f>InpActive!JC$11</f>
        <v>0</v>
      </c>
      <c r="JF26" s="204">
        <f>InpActive!JD$11</f>
        <v>0</v>
      </c>
      <c r="JG26" s="204">
        <f>InpActive!JE$11</f>
        <v>0</v>
      </c>
      <c r="JH26" s="204">
        <f>InpActive!JF$11</f>
        <v>0</v>
      </c>
      <c r="JI26" s="204">
        <f>InpActive!JG$11</f>
        <v>0</v>
      </c>
      <c r="JJ26" s="204">
        <f>InpActive!JH$11</f>
        <v>0</v>
      </c>
      <c r="JK26" s="204">
        <f>InpActive!JI$11</f>
        <v>0</v>
      </c>
      <c r="JL26" s="204">
        <f>InpActive!JJ$11</f>
        <v>0</v>
      </c>
      <c r="JM26" s="204">
        <f>InpActive!JK$11</f>
        <v>0</v>
      </c>
      <c r="JN26" s="204">
        <f>InpActive!JL$11</f>
        <v>0</v>
      </c>
      <c r="JO26" s="204">
        <f>InpActive!JM$11</f>
        <v>0</v>
      </c>
      <c r="JP26" s="204">
        <f>InpActive!JN$11</f>
        <v>0</v>
      </c>
      <c r="JQ26" s="204">
        <f>InpActive!JO$11</f>
        <v>0</v>
      </c>
      <c r="JR26" s="204">
        <f>InpActive!JP$11</f>
        <v>0</v>
      </c>
      <c r="JS26" s="204">
        <f>InpActive!JQ$11</f>
        <v>0</v>
      </c>
      <c r="JT26" s="204">
        <f>InpActive!JR$11</f>
        <v>0</v>
      </c>
      <c r="JU26" s="204">
        <f>InpActive!JS$11</f>
        <v>0</v>
      </c>
      <c r="JV26" s="204">
        <f>InpActive!JT$11</f>
        <v>0</v>
      </c>
      <c r="JW26" s="204">
        <f>InpActive!JU$11</f>
        <v>0</v>
      </c>
      <c r="JX26" s="204">
        <f>InpActive!JV$11</f>
        <v>0</v>
      </c>
      <c r="JY26" s="204">
        <f>InpActive!JW$11</f>
        <v>0</v>
      </c>
      <c r="JZ26" s="204">
        <f>InpActive!JX$11</f>
        <v>0</v>
      </c>
      <c r="KA26" s="204">
        <f>InpActive!JY$11</f>
        <v>0</v>
      </c>
      <c r="KB26" s="204">
        <f>InpActive!JZ$11</f>
        <v>0</v>
      </c>
      <c r="KC26" s="204">
        <f>InpActive!KA$11</f>
        <v>0</v>
      </c>
      <c r="KD26" s="204">
        <f>InpActive!KB$11</f>
        <v>0</v>
      </c>
      <c r="KE26" s="204">
        <f>InpActive!KC$11</f>
        <v>0</v>
      </c>
      <c r="KF26" s="204">
        <f>InpActive!KD$11</f>
        <v>0</v>
      </c>
      <c r="KG26" s="204">
        <f>InpActive!KE$11</f>
        <v>0</v>
      </c>
      <c r="KH26" s="204">
        <f>InpActive!KF$11</f>
        <v>0</v>
      </c>
      <c r="KI26" s="204">
        <f>InpActive!KG$11</f>
        <v>0</v>
      </c>
      <c r="KJ26" s="204">
        <f>InpActive!KH$11</f>
        <v>0</v>
      </c>
      <c r="KK26" s="204">
        <f>InpActive!KI$11</f>
        <v>0</v>
      </c>
      <c r="KL26" s="204">
        <f>InpActive!KJ$11</f>
        <v>0</v>
      </c>
      <c r="KM26" s="204">
        <f>InpActive!KK$11</f>
        <v>0</v>
      </c>
      <c r="KN26" s="204">
        <f>InpActive!KL$11</f>
        <v>0</v>
      </c>
      <c r="KO26" s="204">
        <f>InpActive!KM$11</f>
        <v>0</v>
      </c>
      <c r="KP26" s="204">
        <f>InpActive!KN$11</f>
        <v>0</v>
      </c>
      <c r="KQ26" s="204">
        <f>InpActive!KO$11</f>
        <v>0</v>
      </c>
      <c r="KR26" s="204">
        <f>InpActive!KP$11</f>
        <v>0</v>
      </c>
      <c r="KS26" s="204">
        <f>InpActive!KQ$11</f>
        <v>0</v>
      </c>
      <c r="KT26" s="204">
        <f>InpActive!KR$11</f>
        <v>0</v>
      </c>
      <c r="KU26" s="204">
        <f>InpActive!KS$11</f>
        <v>0</v>
      </c>
      <c r="KV26" s="204">
        <f>InpActive!KT$11</f>
        <v>0</v>
      </c>
      <c r="KW26" s="204">
        <f>InpActive!KU$11</f>
        <v>0</v>
      </c>
      <c r="KX26" s="204">
        <f>InpActive!KV$11</f>
        <v>0</v>
      </c>
      <c r="KY26" s="204">
        <f>InpActive!KW$11</f>
        <v>0</v>
      </c>
      <c r="KZ26" s="204">
        <f>InpActive!KX$11</f>
        <v>0</v>
      </c>
      <c r="LA26" s="204">
        <f>InpActive!KY$11</f>
        <v>0</v>
      </c>
      <c r="LB26" s="204">
        <f>InpActive!KZ$11</f>
        <v>0</v>
      </c>
      <c r="LC26" s="204">
        <f>InpActive!LA$11</f>
        <v>0</v>
      </c>
      <c r="LD26" s="204">
        <f>InpActive!LB$11</f>
        <v>0</v>
      </c>
      <c r="LE26" s="204">
        <f>InpActive!LC$11</f>
        <v>0</v>
      </c>
      <c r="LF26" s="204">
        <f>InpActive!LD$11</f>
        <v>0</v>
      </c>
      <c r="LG26" s="204">
        <f>InpActive!LE$11</f>
        <v>0</v>
      </c>
      <c r="LH26" s="204">
        <f>InpActive!LF$11</f>
        <v>0</v>
      </c>
      <c r="LI26" s="204">
        <f>InpActive!LG$11</f>
        <v>0</v>
      </c>
      <c r="LJ26" s="204">
        <f>InpActive!LH$11</f>
        <v>0</v>
      </c>
      <c r="LK26" s="204">
        <f>InpActive!LI$11</f>
        <v>0</v>
      </c>
      <c r="LL26" s="204">
        <f>InpActive!LJ$11</f>
        <v>0</v>
      </c>
      <c r="LM26" s="204">
        <f>InpActive!LK$11</f>
        <v>0</v>
      </c>
      <c r="LN26" s="204">
        <f>InpActive!LL$11</f>
        <v>0</v>
      </c>
      <c r="LO26" s="204">
        <f>InpActive!LM$11</f>
        <v>0</v>
      </c>
      <c r="LP26" s="204">
        <f>InpActive!LN$11</f>
        <v>0</v>
      </c>
      <c r="LQ26" s="204">
        <f>InpActive!LO$11</f>
        <v>0</v>
      </c>
      <c r="LR26" s="204">
        <f>InpActive!LP$11</f>
        <v>0</v>
      </c>
      <c r="LS26" s="204">
        <f>InpActive!LQ$11</f>
        <v>0</v>
      </c>
      <c r="LT26" s="204">
        <f>InpActive!LR$11</f>
        <v>0</v>
      </c>
      <c r="LU26" s="204">
        <f>InpActive!LS$11</f>
        <v>0</v>
      </c>
      <c r="LV26" s="204">
        <f>InpActive!LT$11</f>
        <v>0</v>
      </c>
      <c r="LW26" s="204">
        <f>InpActive!LU$11</f>
        <v>0</v>
      </c>
      <c r="LX26" s="204">
        <f>InpActive!LV$11</f>
        <v>0</v>
      </c>
      <c r="LY26" s="204">
        <f>InpActive!LW$11</f>
        <v>0</v>
      </c>
      <c r="LZ26" s="204">
        <f>InpActive!LX$11</f>
        <v>0</v>
      </c>
      <c r="MA26" s="204">
        <f>InpActive!LY$11</f>
        <v>0</v>
      </c>
      <c r="MB26" s="204">
        <f>InpActive!LZ$11</f>
        <v>0</v>
      </c>
      <c r="MC26" s="204">
        <f>InpActive!MA$11</f>
        <v>0</v>
      </c>
      <c r="MD26" s="204">
        <f>InpActive!MB$11</f>
        <v>0</v>
      </c>
      <c r="ME26" s="204">
        <f>InpActive!MC$11</f>
        <v>0</v>
      </c>
      <c r="MF26" s="204">
        <f>InpActive!MD$11</f>
        <v>0</v>
      </c>
      <c r="MG26" s="204">
        <f>InpActive!ME$11</f>
        <v>0</v>
      </c>
      <c r="MH26" s="204">
        <f>InpActive!MF$11</f>
        <v>0</v>
      </c>
      <c r="MI26" s="204">
        <f>InpActive!MG$11</f>
        <v>0</v>
      </c>
      <c r="MJ26" s="204">
        <f>InpActive!MH$11</f>
        <v>0</v>
      </c>
      <c r="MK26" s="204">
        <f>InpActive!MI$11</f>
        <v>0</v>
      </c>
      <c r="ML26" s="204">
        <f>InpActive!MJ$11</f>
        <v>0</v>
      </c>
      <c r="MM26" s="204">
        <f>InpActive!MK$11</f>
        <v>0</v>
      </c>
      <c r="MN26" s="204">
        <f>InpActive!ML$11</f>
        <v>0</v>
      </c>
      <c r="MO26" s="204">
        <f>InpActive!MM$11</f>
        <v>0</v>
      </c>
      <c r="MP26" s="204">
        <f>InpActive!MN$11</f>
        <v>0</v>
      </c>
      <c r="MQ26" s="204">
        <f>InpActive!MO$11</f>
        <v>0</v>
      </c>
      <c r="MR26" s="204">
        <f>InpActive!MP$11</f>
        <v>0</v>
      </c>
      <c r="MS26" s="204">
        <f>InpActive!MQ$11</f>
        <v>0</v>
      </c>
      <c r="MT26" s="204">
        <f>InpActive!MR$11</f>
        <v>0</v>
      </c>
      <c r="MU26" s="204">
        <f>InpActive!MS$11</f>
        <v>0</v>
      </c>
      <c r="MV26" s="204">
        <f>InpActive!MT$11</f>
        <v>0</v>
      </c>
      <c r="MW26" s="204">
        <f>InpActive!MU$11</f>
        <v>0</v>
      </c>
      <c r="MX26" s="204">
        <f>InpActive!MV$11</f>
        <v>0</v>
      </c>
      <c r="MY26" s="204">
        <f>InpActive!MW$11</f>
        <v>0</v>
      </c>
      <c r="MZ26" s="204">
        <f>InpActive!MX$11</f>
        <v>0</v>
      </c>
      <c r="NA26" s="204">
        <f>InpActive!MY$11</f>
        <v>0</v>
      </c>
      <c r="NB26" s="204">
        <f>InpActive!MZ$11</f>
        <v>0</v>
      </c>
      <c r="NC26" s="204">
        <f>InpActive!NA$11</f>
        <v>0</v>
      </c>
      <c r="ND26" s="204">
        <f>InpActive!NB$11</f>
        <v>0</v>
      </c>
      <c r="NE26" s="204">
        <f>InpActive!NC$11</f>
        <v>0</v>
      </c>
      <c r="NF26" s="204">
        <f>InpActive!ND$11</f>
        <v>0</v>
      </c>
      <c r="NG26" s="204">
        <f>InpActive!NE$11</f>
        <v>0</v>
      </c>
      <c r="NH26" s="204">
        <f>InpActive!NF$11</f>
        <v>0</v>
      </c>
      <c r="NI26" s="204">
        <f>InpActive!NG$11</f>
        <v>0</v>
      </c>
      <c r="NJ26" s="204">
        <f>InpActive!NH$11</f>
        <v>0</v>
      </c>
      <c r="NK26" s="204">
        <f>InpActive!NI$11</f>
        <v>0</v>
      </c>
      <c r="NL26" s="204">
        <f>InpActive!NJ$11</f>
        <v>0</v>
      </c>
      <c r="NM26" s="204">
        <f>InpActive!NK$11</f>
        <v>0</v>
      </c>
      <c r="NN26" s="204">
        <f>InpActive!NL$11</f>
        <v>0</v>
      </c>
      <c r="NO26" s="204">
        <f>InpActive!NM$11</f>
        <v>0</v>
      </c>
      <c r="NP26" s="204">
        <f>InpActive!NN$11</f>
        <v>0</v>
      </c>
      <c r="NQ26" s="204">
        <f>InpActive!NO$11</f>
        <v>0</v>
      </c>
      <c r="NR26" s="204">
        <f>InpActive!NP$11</f>
        <v>0</v>
      </c>
      <c r="NS26" s="204">
        <f>InpActive!NQ$11</f>
        <v>0</v>
      </c>
      <c r="NT26" s="204">
        <f>InpActive!NR$11</f>
        <v>0</v>
      </c>
      <c r="NU26" s="204">
        <f>InpActive!NS$11</f>
        <v>0</v>
      </c>
      <c r="NV26" s="204">
        <f>InpActive!NT$11</f>
        <v>0</v>
      </c>
      <c r="NW26" s="204">
        <f>InpActive!NU$11</f>
        <v>0</v>
      </c>
      <c r="NX26" s="204">
        <f>InpActive!NV$11</f>
        <v>0</v>
      </c>
      <c r="NY26" s="204">
        <f>InpActive!NW$11</f>
        <v>0</v>
      </c>
      <c r="NZ26" s="204">
        <f>InpActive!NX$11</f>
        <v>0</v>
      </c>
      <c r="OA26" s="204">
        <f>InpActive!NY$11</f>
        <v>0</v>
      </c>
      <c r="OB26" s="204">
        <f>InpActive!NZ$11</f>
        <v>0</v>
      </c>
      <c r="OC26" s="204">
        <f>InpActive!OA$11</f>
        <v>0</v>
      </c>
      <c r="OD26" s="204">
        <f>InpActive!OB$11</f>
        <v>0</v>
      </c>
      <c r="OE26" s="204">
        <f>InpActive!OC$11</f>
        <v>0</v>
      </c>
      <c r="OF26" s="204">
        <f>InpActive!OD$11</f>
        <v>0</v>
      </c>
      <c r="OG26" s="204">
        <f>InpActive!OE$11</f>
        <v>0</v>
      </c>
      <c r="OH26" s="204">
        <f>InpActive!OF$11</f>
        <v>0</v>
      </c>
      <c r="OI26" s="204">
        <f>InpActive!OG$11</f>
        <v>0</v>
      </c>
      <c r="OJ26" s="204">
        <f>InpActive!OH$11</f>
        <v>0</v>
      </c>
      <c r="OK26" s="204">
        <f>InpActive!OI$11</f>
        <v>0</v>
      </c>
      <c r="OL26" s="204">
        <f>InpActive!OJ$11</f>
        <v>0</v>
      </c>
      <c r="OM26" s="204">
        <f>InpActive!OK$11</f>
        <v>0</v>
      </c>
      <c r="ON26" s="204">
        <f>InpActive!OL$11</f>
        <v>0</v>
      </c>
      <c r="OO26" s="204">
        <f>InpActive!OM$11</f>
        <v>0</v>
      </c>
      <c r="OP26" s="204">
        <f>InpActive!ON$11</f>
        <v>0</v>
      </c>
      <c r="OQ26" s="204">
        <f>InpActive!OO$11</f>
        <v>0</v>
      </c>
      <c r="OR26" s="204">
        <f>InpActive!OP$11</f>
        <v>0</v>
      </c>
      <c r="OS26" s="204">
        <f>InpActive!OQ$11</f>
        <v>0</v>
      </c>
      <c r="OT26" s="204">
        <f>InpActive!OR$11</f>
        <v>0</v>
      </c>
      <c r="OU26" s="204">
        <f>InpActive!OS$11</f>
        <v>0</v>
      </c>
      <c r="OV26" s="204">
        <f>InpActive!OT$11</f>
        <v>0</v>
      </c>
      <c r="OW26" s="204">
        <f>InpActive!OU$11</f>
        <v>0</v>
      </c>
      <c r="OX26" s="204">
        <f>InpActive!OV$11</f>
        <v>0</v>
      </c>
      <c r="OY26" s="204">
        <f>InpActive!OW$11</f>
        <v>0</v>
      </c>
      <c r="OZ26" s="204">
        <f>InpActive!OX$11</f>
        <v>0</v>
      </c>
      <c r="PA26" s="204">
        <f>InpActive!OY$11</f>
        <v>0</v>
      </c>
      <c r="PB26" s="204">
        <f>InpActive!OZ$11</f>
        <v>0</v>
      </c>
      <c r="PC26" s="204">
        <f>InpActive!PA$11</f>
        <v>0</v>
      </c>
      <c r="PD26" s="204">
        <f>InpActive!PB$11</f>
        <v>0</v>
      </c>
      <c r="PE26" s="204">
        <f>InpActive!PC$11</f>
        <v>0</v>
      </c>
      <c r="PF26" s="204">
        <f>InpActive!PD$11</f>
        <v>0</v>
      </c>
      <c r="PG26" s="204">
        <f>InpActive!PE$11</f>
        <v>0</v>
      </c>
      <c r="PH26" s="204">
        <f>InpActive!PF$11</f>
        <v>0</v>
      </c>
      <c r="PI26" s="204">
        <f>InpActive!PG$11</f>
        <v>0</v>
      </c>
      <c r="PJ26" s="204">
        <f>InpActive!PH$11</f>
        <v>0</v>
      </c>
      <c r="PK26" s="204">
        <f>InpActive!PI$11</f>
        <v>0</v>
      </c>
      <c r="PL26" s="204">
        <f>InpActive!PJ$11</f>
        <v>0</v>
      </c>
      <c r="PM26" s="204">
        <f>InpActive!PK$11</f>
        <v>0</v>
      </c>
      <c r="PN26" s="204">
        <f>InpActive!PL$11</f>
        <v>0</v>
      </c>
      <c r="PO26" s="204">
        <f>InpActive!PM$11</f>
        <v>0</v>
      </c>
      <c r="PP26" s="204">
        <f>InpActive!PN$11</f>
        <v>0</v>
      </c>
      <c r="PQ26" s="204">
        <f>InpActive!PO$11</f>
        <v>0</v>
      </c>
      <c r="PR26" s="204">
        <f>InpActive!PP$11</f>
        <v>0</v>
      </c>
      <c r="PS26" s="204">
        <f>InpActive!PQ$11</f>
        <v>0</v>
      </c>
      <c r="PT26" s="204">
        <f>InpActive!PR$11</f>
        <v>0</v>
      </c>
      <c r="PU26" s="204">
        <f>InpActive!PS$11</f>
        <v>0</v>
      </c>
      <c r="PV26" s="204">
        <f>InpActive!PT$11</f>
        <v>0</v>
      </c>
      <c r="PW26" s="204">
        <f>InpActive!PU$11</f>
        <v>0</v>
      </c>
      <c r="PX26" s="204">
        <f>InpActive!PV$11</f>
        <v>0</v>
      </c>
      <c r="PY26" s="204">
        <f>InpActive!PW$11</f>
        <v>0</v>
      </c>
      <c r="PZ26" s="204">
        <f>InpActive!PX$11</f>
        <v>0</v>
      </c>
      <c r="QA26" s="204">
        <f>InpActive!PY$11</f>
        <v>0</v>
      </c>
      <c r="QB26" s="204">
        <f>InpActive!PZ$11</f>
        <v>0</v>
      </c>
      <c r="QC26" s="204">
        <f>InpActive!QA$11</f>
        <v>0</v>
      </c>
      <c r="QD26" s="204">
        <f>InpActive!QB$11</f>
        <v>0</v>
      </c>
      <c r="QE26" s="204">
        <f>InpActive!QC$11</f>
        <v>0</v>
      </c>
      <c r="QF26" s="204">
        <f>InpActive!QD$11</f>
        <v>0</v>
      </c>
      <c r="QG26" s="204">
        <f>InpActive!QE$11</f>
        <v>0</v>
      </c>
      <c r="QH26" s="204">
        <f>InpActive!QF$11</f>
        <v>0</v>
      </c>
      <c r="QI26" s="204">
        <f>InpActive!QG$11</f>
        <v>0</v>
      </c>
      <c r="QJ26" s="204">
        <f>InpActive!QH$11</f>
        <v>0</v>
      </c>
      <c r="QK26" s="204">
        <f>InpActive!QI$11</f>
        <v>0</v>
      </c>
      <c r="QL26" s="204">
        <f>InpActive!QJ$11</f>
        <v>0</v>
      </c>
      <c r="QM26" s="204">
        <f>InpActive!QK$11</f>
        <v>0</v>
      </c>
      <c r="QN26" s="204">
        <f>InpActive!QL$11</f>
        <v>0</v>
      </c>
      <c r="QO26" s="204">
        <f>InpActive!QM$11</f>
        <v>0</v>
      </c>
      <c r="QP26" s="204">
        <f>InpActive!QN$11</f>
        <v>0</v>
      </c>
      <c r="QQ26" s="204">
        <f>InpActive!QO$11</f>
        <v>0</v>
      </c>
      <c r="QR26" s="204">
        <f>InpActive!QP$11</f>
        <v>0</v>
      </c>
      <c r="QS26" s="204">
        <f>InpActive!QQ$11</f>
        <v>0</v>
      </c>
      <c r="QT26" s="204">
        <f>InpActive!QR$11</f>
        <v>0</v>
      </c>
      <c r="QU26" s="204">
        <f>InpActive!QS$11</f>
        <v>0</v>
      </c>
      <c r="QV26" s="204">
        <f>InpActive!QT$11</f>
        <v>0</v>
      </c>
      <c r="QW26" s="204">
        <f>InpActive!QU$11</f>
        <v>0</v>
      </c>
      <c r="QX26" s="204">
        <f>InpActive!QV$11</f>
        <v>0</v>
      </c>
      <c r="QY26" s="204">
        <f>InpActive!QW$11</f>
        <v>0</v>
      </c>
      <c r="QZ26" s="204">
        <f>InpActive!QX$11</f>
        <v>0</v>
      </c>
      <c r="RA26" s="204">
        <f>InpActive!QY$11</f>
        <v>0</v>
      </c>
      <c r="RB26" s="204">
        <f>InpActive!QZ$11</f>
        <v>0</v>
      </c>
      <c r="RC26" s="204">
        <f>InpActive!RA$11</f>
        <v>0</v>
      </c>
      <c r="RD26" s="204">
        <f>InpActive!RB$11</f>
        <v>0</v>
      </c>
      <c r="RE26" s="204">
        <f>InpActive!RC$11</f>
        <v>0</v>
      </c>
      <c r="RF26" s="204">
        <f>InpActive!RD$11</f>
        <v>0</v>
      </c>
      <c r="RG26" s="204">
        <f>InpActive!RE$11</f>
        <v>0</v>
      </c>
      <c r="RH26" s="204">
        <f>InpActive!RF$11</f>
        <v>0</v>
      </c>
      <c r="RI26" s="204">
        <f>InpActive!RG$11</f>
        <v>0</v>
      </c>
      <c r="RJ26" s="204">
        <f>InpActive!RH$11</f>
        <v>0</v>
      </c>
      <c r="RK26" s="204">
        <f>InpActive!RI$11</f>
        <v>0</v>
      </c>
      <c r="RL26" s="204">
        <f>InpActive!RJ$11</f>
        <v>0</v>
      </c>
      <c r="RM26" s="204">
        <f>InpActive!RK$11</f>
        <v>0</v>
      </c>
      <c r="RN26" s="204">
        <f>InpActive!RL$11</f>
        <v>0</v>
      </c>
      <c r="RO26" s="204">
        <f>InpActive!RM$11</f>
        <v>0</v>
      </c>
      <c r="RP26" s="204">
        <f>InpActive!RN$11</f>
        <v>0</v>
      </c>
      <c r="RQ26" s="204">
        <f>InpActive!RO$11</f>
        <v>0</v>
      </c>
      <c r="RR26" s="204">
        <f>InpActive!RP$11</f>
        <v>0</v>
      </c>
      <c r="RS26" s="204">
        <f>InpActive!RQ$11</f>
        <v>0</v>
      </c>
      <c r="RT26" s="204">
        <f>InpActive!RR$11</f>
        <v>0</v>
      </c>
      <c r="RU26" s="204">
        <f>InpActive!RS$11</f>
        <v>0</v>
      </c>
      <c r="RV26" s="204">
        <f>InpActive!RT$11</f>
        <v>0</v>
      </c>
      <c r="RW26" s="204">
        <f>InpActive!RU$11</f>
        <v>0</v>
      </c>
      <c r="RX26" s="204">
        <f>InpActive!RV$11</f>
        <v>0</v>
      </c>
      <c r="RY26" s="204">
        <f>InpActive!RW$11</f>
        <v>0</v>
      </c>
      <c r="RZ26" s="204">
        <f>InpActive!RX$11</f>
        <v>0</v>
      </c>
      <c r="SA26" s="204">
        <f>InpActive!RY$11</f>
        <v>0</v>
      </c>
      <c r="SB26" s="204">
        <f>InpActive!RZ$11</f>
        <v>0</v>
      </c>
      <c r="SC26" s="204">
        <f>InpActive!SA$11</f>
        <v>0</v>
      </c>
      <c r="SD26" s="204">
        <f>InpActive!SB$11</f>
        <v>0</v>
      </c>
      <c r="SE26" s="204">
        <f>InpActive!SC$11</f>
        <v>0</v>
      </c>
      <c r="SF26" s="204">
        <f>InpActive!SD$11</f>
        <v>0</v>
      </c>
      <c r="SG26" s="204">
        <f>InpActive!SE$11</f>
        <v>0</v>
      </c>
      <c r="SH26" s="204">
        <f>InpActive!SF$11</f>
        <v>0</v>
      </c>
      <c r="SI26" s="204">
        <f>InpActive!SG$11</f>
        <v>0</v>
      </c>
      <c r="SJ26" s="204">
        <f>InpActive!SH$11</f>
        <v>0</v>
      </c>
      <c r="SK26" s="204">
        <f>InpActive!SI$11</f>
        <v>0</v>
      </c>
      <c r="SL26" s="204">
        <f>InpActive!SJ$11</f>
        <v>0</v>
      </c>
      <c r="SM26" s="204">
        <f>InpActive!SK$11</f>
        <v>0</v>
      </c>
      <c r="SN26" s="204">
        <f>InpActive!SL$11</f>
        <v>0</v>
      </c>
      <c r="SO26" s="204">
        <f>InpActive!SM$11</f>
        <v>0</v>
      </c>
      <c r="SP26" s="204">
        <f>InpActive!SN$11</f>
        <v>0</v>
      </c>
      <c r="SQ26" s="204">
        <f>InpActive!SO$11</f>
        <v>0</v>
      </c>
      <c r="SR26" s="204">
        <f>InpActive!SP$11</f>
        <v>0</v>
      </c>
      <c r="SS26" s="204">
        <f>InpActive!SQ$11</f>
        <v>0</v>
      </c>
      <c r="ST26" s="204">
        <f>InpActive!SR$11</f>
        <v>0</v>
      </c>
      <c r="SU26" s="204">
        <f>InpActive!SS$11</f>
        <v>0</v>
      </c>
      <c r="SV26" s="204">
        <f>InpActive!ST$11</f>
        <v>0</v>
      </c>
      <c r="SW26" s="204">
        <f>InpActive!SU$11</f>
        <v>0</v>
      </c>
      <c r="SX26" s="204">
        <f>InpActive!SV$11</f>
        <v>0</v>
      </c>
      <c r="SY26" s="204">
        <f>InpActive!SW$11</f>
        <v>0</v>
      </c>
      <c r="SZ26" s="204">
        <f>InpActive!SX$11</f>
        <v>0</v>
      </c>
      <c r="TA26" s="204">
        <f>InpActive!SY$11</f>
        <v>0</v>
      </c>
      <c r="TB26" s="204">
        <f>InpActive!SZ$11</f>
        <v>0</v>
      </c>
      <c r="TC26" s="204">
        <f>InpActive!TA$11</f>
        <v>0</v>
      </c>
      <c r="TD26" s="204">
        <f>InpActive!TB$11</f>
        <v>0</v>
      </c>
      <c r="TE26" s="204">
        <f>InpActive!TC$11</f>
        <v>0</v>
      </c>
      <c r="TF26" s="204">
        <f>InpActive!TD$11</f>
        <v>0</v>
      </c>
      <c r="TG26" s="204">
        <f>InpActive!TE$11</f>
        <v>0</v>
      </c>
      <c r="TH26" s="204">
        <f>InpActive!TF$11</f>
        <v>0</v>
      </c>
      <c r="TI26" s="204">
        <f>InpActive!TG$11</f>
        <v>0</v>
      </c>
      <c r="TJ26" s="204">
        <f>InpActive!TH$11</f>
        <v>0</v>
      </c>
      <c r="TK26" s="204">
        <f>InpActive!TI$11</f>
        <v>0</v>
      </c>
      <c r="TL26" s="204">
        <f>InpActive!TJ$11</f>
        <v>0</v>
      </c>
      <c r="TM26" s="204">
        <f>InpActive!TK$11</f>
        <v>0</v>
      </c>
      <c r="TN26" s="204">
        <f>InpActive!TL$11</f>
        <v>0</v>
      </c>
      <c r="TO26" s="204">
        <f>InpActive!TM$11</f>
        <v>0</v>
      </c>
      <c r="TP26" s="204">
        <f>InpActive!TN$11</f>
        <v>0</v>
      </c>
      <c r="TQ26" s="204">
        <f>InpActive!TO$11</f>
        <v>0</v>
      </c>
      <c r="TR26" s="204">
        <f>InpActive!TP$11</f>
        <v>0</v>
      </c>
      <c r="TS26" s="204">
        <f>InpActive!TQ$11</f>
        <v>0</v>
      </c>
      <c r="TT26" s="204">
        <f>InpActive!TR$11</f>
        <v>0</v>
      </c>
      <c r="TU26" s="204">
        <f>InpActive!TS$11</f>
        <v>0</v>
      </c>
      <c r="TV26" s="204">
        <f>InpActive!TT$11</f>
        <v>0</v>
      </c>
      <c r="TW26" s="204">
        <f>InpActive!TU$11</f>
        <v>0</v>
      </c>
      <c r="TX26" s="204">
        <f>InpActive!TV$11</f>
        <v>0</v>
      </c>
      <c r="TY26" s="204">
        <f>InpActive!TW$11</f>
        <v>0</v>
      </c>
      <c r="TZ26" s="204">
        <f>InpActive!TX$11</f>
        <v>0</v>
      </c>
      <c r="UA26" s="204">
        <f>InpActive!TY$11</f>
        <v>0</v>
      </c>
      <c r="UB26" s="204">
        <f>InpActive!TZ$11</f>
        <v>0</v>
      </c>
      <c r="UC26" s="204">
        <f>InpActive!UA$11</f>
        <v>0</v>
      </c>
      <c r="UD26" s="204">
        <f>InpActive!UB$11</f>
        <v>0</v>
      </c>
      <c r="UE26" s="204">
        <f>InpActive!UC$11</f>
        <v>0</v>
      </c>
      <c r="UF26" s="204">
        <f>InpActive!UD$11</f>
        <v>0</v>
      </c>
      <c r="UG26" s="204">
        <f>InpActive!UE$11</f>
        <v>0</v>
      </c>
      <c r="UH26" s="204">
        <f>InpActive!UF$11</f>
        <v>0</v>
      </c>
      <c r="UI26" s="204">
        <f>InpActive!UG$11</f>
        <v>0</v>
      </c>
      <c r="UJ26" s="204">
        <f>InpActive!UH$11</f>
        <v>0</v>
      </c>
      <c r="UK26" s="204">
        <f>InpActive!UI$11</f>
        <v>0</v>
      </c>
      <c r="UL26" s="204">
        <f>InpActive!UJ$11</f>
        <v>0</v>
      </c>
      <c r="UM26" s="204">
        <f>InpActive!UK$11</f>
        <v>0</v>
      </c>
      <c r="UN26" s="204">
        <f>InpActive!UL$11</f>
        <v>0</v>
      </c>
      <c r="UO26" s="204">
        <f>InpActive!UM$11</f>
        <v>0</v>
      </c>
      <c r="UP26" s="204">
        <f>InpActive!UN$11</f>
        <v>0</v>
      </c>
      <c r="UQ26" s="204">
        <f>InpActive!UO$11</f>
        <v>0</v>
      </c>
      <c r="UR26" s="204">
        <f>InpActive!UP$11</f>
        <v>0</v>
      </c>
      <c r="US26" s="204">
        <f>InpActive!UQ$11</f>
        <v>0</v>
      </c>
      <c r="UT26" s="204">
        <f>InpActive!UR$11</f>
        <v>0</v>
      </c>
      <c r="UU26" s="204">
        <f>InpActive!US$11</f>
        <v>0</v>
      </c>
      <c r="UV26" s="204">
        <f>InpActive!UT$11</f>
        <v>0</v>
      </c>
      <c r="UW26" s="204">
        <f>InpActive!UU$11</f>
        <v>0</v>
      </c>
      <c r="UX26" s="204">
        <f>InpActive!UV$11</f>
        <v>0</v>
      </c>
      <c r="UY26" s="204">
        <f>InpActive!UW$11</f>
        <v>0</v>
      </c>
      <c r="UZ26" s="204">
        <f>InpActive!UX$11</f>
        <v>0</v>
      </c>
      <c r="VA26" s="204">
        <f>InpActive!UY$11</f>
        <v>0</v>
      </c>
      <c r="VB26" s="204">
        <f>InpActive!UZ$11</f>
        <v>0</v>
      </c>
      <c r="VC26" s="204">
        <f>InpActive!VA$11</f>
        <v>0</v>
      </c>
      <c r="VD26" s="204">
        <f>InpActive!VB$11</f>
        <v>0</v>
      </c>
      <c r="VE26" s="204">
        <f>InpActive!VC$11</f>
        <v>0</v>
      </c>
      <c r="VF26" s="204">
        <f>InpActive!VD$11</f>
        <v>0</v>
      </c>
      <c r="VG26" s="204">
        <f>InpActive!VE$11</f>
        <v>0</v>
      </c>
      <c r="VH26" s="204">
        <f>InpActive!VF$11</f>
        <v>0</v>
      </c>
      <c r="VI26" s="204">
        <f>InpActive!VG$11</f>
        <v>0</v>
      </c>
      <c r="VJ26" s="204">
        <f>InpActive!VH$11</f>
        <v>0</v>
      </c>
      <c r="VK26" s="204">
        <f>InpActive!VI$11</f>
        <v>0</v>
      </c>
      <c r="VL26" s="204">
        <f>InpActive!VJ$11</f>
        <v>0</v>
      </c>
      <c r="VM26" s="204">
        <f>InpActive!VK$11</f>
        <v>0</v>
      </c>
      <c r="VN26" s="204">
        <f>InpActive!VL$11</f>
        <v>0</v>
      </c>
      <c r="VO26" s="204">
        <f>InpActive!VM$11</f>
        <v>0</v>
      </c>
      <c r="VP26" s="204">
        <f>InpActive!VN$11</f>
        <v>0</v>
      </c>
      <c r="VQ26" s="204">
        <f>InpActive!VO$11</f>
        <v>0</v>
      </c>
      <c r="VR26" s="204">
        <f>InpActive!VP$11</f>
        <v>0</v>
      </c>
      <c r="VS26" s="204">
        <f>InpActive!VQ$11</f>
        <v>0</v>
      </c>
      <c r="VT26" s="204">
        <f>InpActive!VR$11</f>
        <v>0</v>
      </c>
      <c r="VU26" s="204">
        <f>InpActive!VS$11</f>
        <v>0</v>
      </c>
      <c r="VV26" s="204">
        <f>InpActive!VT$11</f>
        <v>0</v>
      </c>
      <c r="VW26" s="204">
        <f>InpActive!VU$11</f>
        <v>0</v>
      </c>
      <c r="VX26" s="204">
        <f>InpActive!VV$11</f>
        <v>0</v>
      </c>
      <c r="VY26" s="204">
        <f>InpActive!VW$11</f>
        <v>0</v>
      </c>
      <c r="VZ26" s="204">
        <f>InpActive!VX$11</f>
        <v>0</v>
      </c>
      <c r="WA26" s="204">
        <f>InpActive!VY$11</f>
        <v>0</v>
      </c>
      <c r="WB26" s="204">
        <f>InpActive!VZ$11</f>
        <v>0</v>
      </c>
      <c r="WC26" s="204">
        <f>InpActive!WA$11</f>
        <v>0</v>
      </c>
      <c r="WD26" s="204">
        <f>InpActive!WB$11</f>
        <v>0</v>
      </c>
      <c r="WE26" s="204">
        <f>InpActive!WC$11</f>
        <v>0</v>
      </c>
      <c r="WF26" s="204">
        <f>InpActive!WD$11</f>
        <v>0</v>
      </c>
      <c r="WG26" s="204">
        <f>InpActive!WE$11</f>
        <v>0</v>
      </c>
      <c r="WH26" s="204">
        <f>InpActive!WF$11</f>
        <v>0</v>
      </c>
      <c r="WI26" s="204">
        <f>InpActive!WG$11</f>
        <v>0</v>
      </c>
      <c r="WJ26" s="204">
        <f>InpActive!WH$11</f>
        <v>0</v>
      </c>
      <c r="WK26" s="204">
        <f>InpActive!WI$11</f>
        <v>0</v>
      </c>
      <c r="WL26" s="204">
        <f>InpActive!WJ$11</f>
        <v>0</v>
      </c>
      <c r="WM26" s="204">
        <f>InpActive!WK$11</f>
        <v>0</v>
      </c>
      <c r="WN26" s="204">
        <f>InpActive!WL$11</f>
        <v>0</v>
      </c>
      <c r="WO26" s="204">
        <f>InpActive!WM$11</f>
        <v>0</v>
      </c>
      <c r="WP26" s="204">
        <f>InpActive!WN$11</f>
        <v>0</v>
      </c>
      <c r="WQ26" s="204">
        <f>InpActive!WO$11</f>
        <v>0</v>
      </c>
      <c r="WR26" s="204">
        <f>InpActive!WP$11</f>
        <v>0</v>
      </c>
      <c r="WS26" s="204">
        <f>InpActive!WQ$11</f>
        <v>0</v>
      </c>
      <c r="WT26" s="204">
        <f>InpActive!WR$11</f>
        <v>0</v>
      </c>
      <c r="WU26" s="204">
        <f>InpActive!WS$11</f>
        <v>0</v>
      </c>
      <c r="WV26" s="204">
        <f>InpActive!WT$11</f>
        <v>0</v>
      </c>
      <c r="WW26" s="204">
        <f>InpActive!WU$11</f>
        <v>0</v>
      </c>
      <c r="WX26" s="204">
        <f>InpActive!WV$11</f>
        <v>0</v>
      </c>
      <c r="WY26" s="204">
        <f>InpActive!WW$11</f>
        <v>0</v>
      </c>
      <c r="WZ26" s="204">
        <f>InpActive!WX$11</f>
        <v>0</v>
      </c>
      <c r="XA26" s="204">
        <f>InpActive!WY$11</f>
        <v>0</v>
      </c>
      <c r="XB26" s="204">
        <f>InpActive!WZ$11</f>
        <v>0</v>
      </c>
      <c r="XC26" s="204">
        <f>InpActive!XA$11</f>
        <v>0</v>
      </c>
      <c r="XD26" s="204">
        <f>InpActive!XB$11</f>
        <v>0</v>
      </c>
      <c r="XE26" s="204">
        <f>InpActive!XC$11</f>
        <v>0</v>
      </c>
      <c r="XF26" s="204">
        <f>InpActive!XD$11</f>
        <v>0</v>
      </c>
      <c r="XG26" s="204">
        <f>InpActive!XE$11</f>
        <v>0</v>
      </c>
      <c r="XH26" s="204">
        <f>InpActive!XF$11</f>
        <v>0</v>
      </c>
      <c r="XI26" s="204">
        <f>InpActive!XG$11</f>
        <v>0</v>
      </c>
      <c r="XJ26" s="204">
        <f>InpActive!XH$11</f>
        <v>0</v>
      </c>
      <c r="XK26" s="204">
        <f>InpActive!XI$11</f>
        <v>0</v>
      </c>
      <c r="XL26" s="204">
        <f>InpActive!XJ$11</f>
        <v>0</v>
      </c>
      <c r="XM26" s="204">
        <f>InpActive!XK$11</f>
        <v>0</v>
      </c>
      <c r="XN26" s="204">
        <f>InpActive!XL$11</f>
        <v>0</v>
      </c>
      <c r="XO26" s="204">
        <f>InpActive!XM$11</f>
        <v>0</v>
      </c>
      <c r="XP26" s="204">
        <f>InpActive!XN$11</f>
        <v>0</v>
      </c>
      <c r="XQ26" s="204">
        <f>InpActive!XO$11</f>
        <v>0</v>
      </c>
      <c r="XR26" s="204">
        <f>InpActive!XP$11</f>
        <v>0</v>
      </c>
      <c r="XS26" s="204">
        <f>InpActive!XQ$11</f>
        <v>0</v>
      </c>
      <c r="XT26" s="204">
        <f>InpActive!XR$11</f>
        <v>0</v>
      </c>
      <c r="XU26" s="204">
        <f>InpActive!XS$11</f>
        <v>0</v>
      </c>
      <c r="XV26" s="204">
        <f>InpActive!XT$11</f>
        <v>0</v>
      </c>
      <c r="XW26" s="204">
        <f>InpActive!XU$11</f>
        <v>0</v>
      </c>
      <c r="XX26" s="204">
        <f>InpActive!XV$11</f>
        <v>0</v>
      </c>
      <c r="XY26" s="204">
        <f>InpActive!XW$11</f>
        <v>0</v>
      </c>
      <c r="XZ26" s="204">
        <f>InpActive!XX$11</f>
        <v>0</v>
      </c>
      <c r="YA26" s="204">
        <f>InpActive!XY$11</f>
        <v>0</v>
      </c>
      <c r="YB26" s="204">
        <f>InpActive!XZ$11</f>
        <v>0</v>
      </c>
      <c r="YC26" s="204">
        <f>InpActive!YA$11</f>
        <v>0</v>
      </c>
      <c r="YD26" s="204">
        <f>InpActive!YB$11</f>
        <v>0</v>
      </c>
      <c r="YE26" s="204">
        <f>InpActive!YC$11</f>
        <v>0</v>
      </c>
      <c r="YF26" s="204">
        <f>InpActive!YD$11</f>
        <v>0</v>
      </c>
      <c r="YG26" s="204">
        <f>InpActive!YE$11</f>
        <v>0</v>
      </c>
      <c r="YH26" s="204">
        <f>InpActive!YF$11</f>
        <v>0</v>
      </c>
      <c r="YI26" s="204">
        <f>InpActive!YG$11</f>
        <v>0</v>
      </c>
      <c r="YJ26" s="204">
        <f>InpActive!YH$11</f>
        <v>0</v>
      </c>
      <c r="YK26" s="204">
        <f>InpActive!YI$11</f>
        <v>0</v>
      </c>
      <c r="YL26" s="204">
        <f>InpActive!YJ$11</f>
        <v>0</v>
      </c>
      <c r="YM26" s="204">
        <f>InpActive!YK$11</f>
        <v>0</v>
      </c>
      <c r="YN26" s="204">
        <f>InpActive!YL$11</f>
        <v>0</v>
      </c>
      <c r="YO26" s="204">
        <f>InpActive!YM$11</f>
        <v>0</v>
      </c>
      <c r="YP26" s="204">
        <f>InpActive!YN$11</f>
        <v>0</v>
      </c>
      <c r="YQ26" s="204">
        <f>InpActive!YO$11</f>
        <v>0</v>
      </c>
      <c r="YR26" s="204">
        <f>InpActive!YP$11</f>
        <v>0</v>
      </c>
      <c r="YS26" s="204">
        <f>InpActive!YQ$11</f>
        <v>0</v>
      </c>
      <c r="YT26" s="204">
        <f>InpActive!YR$11</f>
        <v>0</v>
      </c>
      <c r="YU26" s="204">
        <f>InpActive!YS$11</f>
        <v>0</v>
      </c>
      <c r="YV26" s="204">
        <f>InpActive!YT$11</f>
        <v>0</v>
      </c>
      <c r="YW26" s="204">
        <f>InpActive!YU$11</f>
        <v>0</v>
      </c>
      <c r="YX26" s="204">
        <f>InpActive!YV$11</f>
        <v>0</v>
      </c>
      <c r="YY26" s="204">
        <f>InpActive!YW$11</f>
        <v>0</v>
      </c>
      <c r="YZ26" s="204">
        <f>InpActive!YX$11</f>
        <v>0</v>
      </c>
      <c r="ZA26" s="204">
        <f>InpActive!YY$11</f>
        <v>0</v>
      </c>
      <c r="ZB26" s="204">
        <f>InpActive!YZ$11</f>
        <v>0</v>
      </c>
      <c r="ZC26" s="204">
        <f>InpActive!ZA$11</f>
        <v>0</v>
      </c>
      <c r="ZD26" s="204">
        <f>InpActive!ZB$11</f>
        <v>0</v>
      </c>
      <c r="ZE26" s="204">
        <f>InpActive!ZC$11</f>
        <v>0</v>
      </c>
      <c r="ZF26" s="204">
        <f>InpActive!ZD$11</f>
        <v>0</v>
      </c>
      <c r="ZG26" s="204">
        <f>InpActive!ZE$11</f>
        <v>0</v>
      </c>
      <c r="ZH26" s="204">
        <f>InpActive!ZF$11</f>
        <v>0</v>
      </c>
      <c r="ZI26" s="204">
        <f>InpActive!ZG$11</f>
        <v>0</v>
      </c>
      <c r="ZJ26" s="204">
        <f>InpActive!ZH$11</f>
        <v>0</v>
      </c>
      <c r="ZK26" s="204">
        <f>InpActive!ZI$11</f>
        <v>0</v>
      </c>
      <c r="ZL26" s="204">
        <f>InpActive!ZJ$11</f>
        <v>0</v>
      </c>
      <c r="ZM26" s="204">
        <f>InpActive!ZK$11</f>
        <v>0</v>
      </c>
      <c r="ZN26" s="204">
        <f>InpActive!ZL$11</f>
        <v>0</v>
      </c>
      <c r="ZO26" s="204">
        <f>InpActive!ZM$11</f>
        <v>0</v>
      </c>
      <c r="ZP26" s="204">
        <f>InpActive!ZN$11</f>
        <v>0</v>
      </c>
      <c r="ZQ26" s="204">
        <f>InpActive!ZO$11</f>
        <v>0</v>
      </c>
      <c r="ZR26" s="204">
        <f>InpActive!ZP$11</f>
        <v>0</v>
      </c>
      <c r="ZS26" s="204">
        <f>InpActive!ZQ$11</f>
        <v>0</v>
      </c>
      <c r="ZT26" s="204">
        <f>InpActive!ZR$11</f>
        <v>0</v>
      </c>
      <c r="ZU26" s="204">
        <f>InpActive!ZS$11</f>
        <v>0</v>
      </c>
      <c r="ZV26" s="204">
        <f>InpActive!ZT$11</f>
        <v>0</v>
      </c>
      <c r="ZW26" s="204">
        <f>InpActive!ZU$11</f>
        <v>0</v>
      </c>
      <c r="ZX26" s="204">
        <f>InpActive!ZV$11</f>
        <v>0</v>
      </c>
      <c r="ZY26" s="204">
        <f>InpActive!ZW$11</f>
        <v>0</v>
      </c>
      <c r="ZZ26" s="204">
        <f>InpActive!ZX$11</f>
        <v>0</v>
      </c>
      <c r="AAA26" s="204">
        <f>InpActive!ZY$11</f>
        <v>0</v>
      </c>
      <c r="AAB26" s="204">
        <f>InpActive!ZZ$11</f>
        <v>0</v>
      </c>
      <c r="AAC26" s="204">
        <f>InpActive!AAA$11</f>
        <v>0</v>
      </c>
      <c r="AAD26" s="204">
        <f>InpActive!AAB$11</f>
        <v>0</v>
      </c>
      <c r="AAE26" s="204">
        <f>InpActive!AAC$11</f>
        <v>0</v>
      </c>
      <c r="AAF26" s="204">
        <f>InpActive!AAD$11</f>
        <v>0</v>
      </c>
      <c r="AAG26" s="204">
        <f>InpActive!AAE$11</f>
        <v>0</v>
      </c>
      <c r="AAH26" s="204">
        <f>InpActive!AAF$11</f>
        <v>0</v>
      </c>
      <c r="AAI26" s="204">
        <f>InpActive!AAG$11</f>
        <v>0</v>
      </c>
      <c r="AAJ26" s="204">
        <f>InpActive!AAH$11</f>
        <v>0</v>
      </c>
      <c r="AAK26" s="204">
        <f>InpActive!AAI$11</f>
        <v>0</v>
      </c>
      <c r="AAL26" s="204">
        <f>InpActive!AAJ$11</f>
        <v>0</v>
      </c>
      <c r="AAM26" s="204">
        <f>InpActive!AAK$11</f>
        <v>0</v>
      </c>
      <c r="AAN26" s="204">
        <f>InpActive!AAL$11</f>
        <v>0</v>
      </c>
      <c r="AAO26" s="204">
        <f>InpActive!AAM$11</f>
        <v>0</v>
      </c>
      <c r="AAP26" s="204">
        <f>InpActive!AAN$11</f>
        <v>0</v>
      </c>
      <c r="AAQ26" s="204">
        <f>InpActive!AAO$11</f>
        <v>0</v>
      </c>
      <c r="AAR26" s="204">
        <f>InpActive!AAP$11</f>
        <v>0</v>
      </c>
      <c r="AAS26" s="204">
        <f>InpActive!AAQ$11</f>
        <v>0</v>
      </c>
      <c r="AAT26" s="204">
        <f>InpActive!AAR$11</f>
        <v>0</v>
      </c>
      <c r="AAU26" s="204">
        <f>InpActive!AAS$11</f>
        <v>0</v>
      </c>
      <c r="AAV26" s="204">
        <f>InpActive!AAT$11</f>
        <v>0</v>
      </c>
      <c r="AAW26" s="204">
        <f>InpActive!AAU$11</f>
        <v>0</v>
      </c>
      <c r="AAX26" s="204">
        <f>InpActive!AAV$11</f>
        <v>0</v>
      </c>
      <c r="AAY26" s="204">
        <f>InpActive!AAW$11</f>
        <v>0</v>
      </c>
      <c r="AAZ26" s="204">
        <f>InpActive!AAX$11</f>
        <v>0</v>
      </c>
      <c r="ABA26" s="204">
        <f>InpActive!AAY$11</f>
        <v>0</v>
      </c>
      <c r="ABB26" s="204">
        <f>InpActive!AAZ$11</f>
        <v>0</v>
      </c>
      <c r="ABC26" s="204">
        <f>InpActive!ABA$11</f>
        <v>0</v>
      </c>
      <c r="ABD26" s="204">
        <f>InpActive!ABB$11</f>
        <v>0</v>
      </c>
      <c r="ABE26" s="204">
        <f>InpActive!ABC$11</f>
        <v>0</v>
      </c>
      <c r="ABF26" s="204">
        <f>InpActive!ABD$11</f>
        <v>0</v>
      </c>
      <c r="ABG26" s="204">
        <f>InpActive!ABE$11</f>
        <v>0</v>
      </c>
      <c r="ABH26" s="204">
        <f>InpActive!ABF$11</f>
        <v>0</v>
      </c>
      <c r="ABI26" s="204">
        <f>InpActive!ABG$11</f>
        <v>0</v>
      </c>
      <c r="ABJ26" s="204">
        <f>InpActive!ABH$11</f>
        <v>0</v>
      </c>
      <c r="ABK26" s="204">
        <f>InpActive!ABI$11</f>
        <v>0</v>
      </c>
      <c r="ABL26" s="204">
        <f>InpActive!ABJ$11</f>
        <v>0</v>
      </c>
      <c r="ABM26" s="204">
        <f>InpActive!ABK$11</f>
        <v>0</v>
      </c>
      <c r="ABN26" s="204">
        <f>InpActive!ABL$11</f>
        <v>0</v>
      </c>
      <c r="ABO26" s="204">
        <f>InpActive!ABM$11</f>
        <v>0</v>
      </c>
      <c r="ABP26" s="204">
        <f>InpActive!ABN$11</f>
        <v>0</v>
      </c>
      <c r="ABQ26" s="204">
        <f>InpActive!ABO$11</f>
        <v>0</v>
      </c>
      <c r="ABR26" s="204">
        <f>InpActive!ABP$11</f>
        <v>0</v>
      </c>
      <c r="ABS26" s="204">
        <f>InpActive!ABQ$11</f>
        <v>0</v>
      </c>
      <c r="ABT26" s="204">
        <f>InpActive!ABR$11</f>
        <v>0</v>
      </c>
      <c r="ABU26" s="204">
        <f>InpActive!ABS$11</f>
        <v>0</v>
      </c>
      <c r="ABV26" s="204">
        <f>InpActive!ABT$11</f>
        <v>0</v>
      </c>
      <c r="ABW26" s="204">
        <f>InpActive!ABU$11</f>
        <v>0</v>
      </c>
      <c r="ABX26" s="204">
        <f>InpActive!ABV$11</f>
        <v>0</v>
      </c>
      <c r="ABY26" s="204">
        <f>InpActive!ABW$11</f>
        <v>0</v>
      </c>
      <c r="ABZ26" s="204">
        <f>InpActive!ABX$11</f>
        <v>0</v>
      </c>
      <c r="ACA26" s="204">
        <f>InpActive!ABY$11</f>
        <v>0</v>
      </c>
      <c r="ACB26" s="204">
        <f>InpActive!ABZ$11</f>
        <v>0</v>
      </c>
      <c r="ACC26" s="204">
        <f>InpActive!ACA$11</f>
        <v>0</v>
      </c>
      <c r="ACD26" s="204">
        <f>InpActive!ACB$11</f>
        <v>0</v>
      </c>
      <c r="ACE26" s="204">
        <f>InpActive!ACC$11</f>
        <v>0</v>
      </c>
      <c r="ACF26" s="204">
        <f>InpActive!ACD$11</f>
        <v>0</v>
      </c>
      <c r="ACG26" s="204">
        <f>InpActive!ACE$11</f>
        <v>0</v>
      </c>
      <c r="ACH26" s="204">
        <f>InpActive!ACF$11</f>
        <v>0</v>
      </c>
      <c r="ACI26" s="204">
        <f>InpActive!ACG$11</f>
        <v>0</v>
      </c>
      <c r="ACJ26" s="204">
        <f>InpActive!ACH$11</f>
        <v>0</v>
      </c>
      <c r="ACK26" s="204">
        <f>InpActive!ACI$11</f>
        <v>0</v>
      </c>
      <c r="ACL26" s="204">
        <f>InpActive!ACJ$11</f>
        <v>0</v>
      </c>
      <c r="ACM26" s="204">
        <f>InpActive!ACK$11</f>
        <v>0</v>
      </c>
      <c r="ACN26" s="204">
        <f>InpActive!ACL$11</f>
        <v>0</v>
      </c>
      <c r="ACO26" s="204">
        <f>InpActive!ACM$11</f>
        <v>0</v>
      </c>
      <c r="ACP26" s="204">
        <f>InpActive!ACN$11</f>
        <v>0</v>
      </c>
      <c r="ACQ26" s="204">
        <f>InpActive!ACO$11</f>
        <v>0</v>
      </c>
      <c r="ACR26" s="204">
        <f>InpActive!ACP$11</f>
        <v>0</v>
      </c>
      <c r="ACS26" s="204">
        <f>InpActive!ACQ$11</f>
        <v>0</v>
      </c>
      <c r="ACT26" s="204">
        <f>InpActive!ACR$11</f>
        <v>0</v>
      </c>
      <c r="ACU26" s="204">
        <f>InpActive!ACS$11</f>
        <v>0</v>
      </c>
      <c r="ACV26" s="204">
        <f>InpActive!ACT$11</f>
        <v>0</v>
      </c>
      <c r="ACW26" s="204">
        <f>InpActive!ACU$11</f>
        <v>0</v>
      </c>
      <c r="ACX26" s="204">
        <f>InpActive!ACV$11</f>
        <v>0</v>
      </c>
      <c r="ACY26" s="204">
        <f>InpActive!ACW$11</f>
        <v>0</v>
      </c>
      <c r="ACZ26" s="204">
        <f>InpActive!ACX$11</f>
        <v>0</v>
      </c>
      <c r="ADA26" s="204">
        <f>InpActive!ACY$11</f>
        <v>0</v>
      </c>
      <c r="ADB26" s="204">
        <f>InpActive!ACZ$11</f>
        <v>0</v>
      </c>
      <c r="ADC26" s="204">
        <f>InpActive!ADA$11</f>
        <v>0</v>
      </c>
      <c r="ADD26" s="204">
        <f>InpActive!ADB$11</f>
        <v>0</v>
      </c>
      <c r="ADE26" s="204">
        <f>InpActive!ADC$11</f>
        <v>0</v>
      </c>
      <c r="ADF26" s="204">
        <f>InpActive!ADD$11</f>
        <v>0</v>
      </c>
      <c r="ADG26" s="204">
        <f>InpActive!ADE$11</f>
        <v>0</v>
      </c>
      <c r="ADH26" s="204">
        <f>InpActive!ADF$11</f>
        <v>0</v>
      </c>
      <c r="ADI26" s="204">
        <f>InpActive!ADG$11</f>
        <v>0</v>
      </c>
      <c r="ADJ26" s="204">
        <f>InpActive!ADH$11</f>
        <v>0</v>
      </c>
      <c r="ADK26" s="204">
        <f>InpActive!ADI$11</f>
        <v>0</v>
      </c>
      <c r="ADL26" s="204">
        <f>InpActive!ADJ$11</f>
        <v>0</v>
      </c>
      <c r="ADM26" s="204">
        <f>InpActive!ADK$11</f>
        <v>0</v>
      </c>
      <c r="ADN26" s="204">
        <f>InpActive!ADL$11</f>
        <v>0</v>
      </c>
      <c r="ADO26" s="204">
        <f>InpActive!ADM$11</f>
        <v>0</v>
      </c>
      <c r="ADP26" s="204">
        <f>InpActive!ADN$11</f>
        <v>0</v>
      </c>
      <c r="ADQ26" s="204">
        <f>InpActive!ADO$11</f>
        <v>0</v>
      </c>
      <c r="ADR26" s="204">
        <f>InpActive!ADP$11</f>
        <v>0</v>
      </c>
      <c r="ADS26" s="204">
        <f>InpActive!ADQ$11</f>
        <v>0</v>
      </c>
      <c r="ADT26" s="204">
        <f>InpActive!ADR$11</f>
        <v>0</v>
      </c>
      <c r="ADU26" s="204">
        <f>InpActive!ADS$11</f>
        <v>0</v>
      </c>
      <c r="ADV26" s="204">
        <f>InpActive!ADT$11</f>
        <v>0</v>
      </c>
      <c r="ADW26" s="204">
        <f>InpActive!ADU$11</f>
        <v>0</v>
      </c>
      <c r="ADX26" s="204">
        <f>InpActive!ADV$11</f>
        <v>0</v>
      </c>
      <c r="ADY26" s="204">
        <f>InpActive!ADW$11</f>
        <v>0</v>
      </c>
      <c r="ADZ26" s="204">
        <f>InpActive!ADX$11</f>
        <v>0</v>
      </c>
      <c r="AEA26" s="204">
        <f>InpActive!ADY$11</f>
        <v>0</v>
      </c>
      <c r="AEB26" s="204">
        <f>InpActive!ADZ$11</f>
        <v>0</v>
      </c>
      <c r="AEC26" s="204">
        <f>InpActive!AEA$11</f>
        <v>0</v>
      </c>
      <c r="AED26" s="204">
        <f>InpActive!AEB$11</f>
        <v>0</v>
      </c>
      <c r="AEE26" s="204">
        <f>InpActive!AEC$11</f>
        <v>0</v>
      </c>
      <c r="AEF26" s="204">
        <f>InpActive!AED$11</f>
        <v>0</v>
      </c>
      <c r="AEG26" s="204">
        <f>InpActive!AEE$11</f>
        <v>0</v>
      </c>
      <c r="AEH26" s="204">
        <f>InpActive!AEF$11</f>
        <v>0</v>
      </c>
      <c r="AEI26" s="204">
        <f>InpActive!AEG$11</f>
        <v>0</v>
      </c>
      <c r="AEJ26" s="204">
        <f>InpActive!AEH$11</f>
        <v>0</v>
      </c>
      <c r="AEK26" s="204">
        <f>InpActive!AEI$11</f>
        <v>0</v>
      </c>
      <c r="AEL26" s="204">
        <f>InpActive!AEJ$11</f>
        <v>0</v>
      </c>
      <c r="AEM26" s="204">
        <f>InpActive!AEK$11</f>
        <v>0</v>
      </c>
      <c r="AEN26" s="204">
        <f>InpActive!AEL$11</f>
        <v>0</v>
      </c>
      <c r="AEO26" s="204">
        <f>InpActive!AEM$11</f>
        <v>0</v>
      </c>
      <c r="AEP26" s="204">
        <f>InpActive!AEN$11</f>
        <v>0</v>
      </c>
      <c r="AEQ26" s="204">
        <f>InpActive!AEO$11</f>
        <v>0</v>
      </c>
      <c r="AER26" s="204">
        <f>InpActive!AEP$11</f>
        <v>0</v>
      </c>
      <c r="AES26" s="204">
        <f>InpActive!AEQ$11</f>
        <v>0</v>
      </c>
      <c r="AET26" s="204">
        <f>InpActive!AER$11</f>
        <v>0</v>
      </c>
      <c r="AEU26" s="204">
        <f>InpActive!AES$11</f>
        <v>0</v>
      </c>
      <c r="AEV26" s="204">
        <f>InpActive!AET$11</f>
        <v>0</v>
      </c>
      <c r="AEW26" s="204">
        <f>InpActive!AEU$11</f>
        <v>0</v>
      </c>
      <c r="AEX26" s="204">
        <f>InpActive!AEV$11</f>
        <v>0</v>
      </c>
      <c r="AEY26" s="204">
        <f>InpActive!AEW$11</f>
        <v>0</v>
      </c>
      <c r="AEZ26" s="204">
        <f>InpActive!AEX$11</f>
        <v>0</v>
      </c>
      <c r="AFA26" s="204">
        <f>InpActive!AEY$11</f>
        <v>0</v>
      </c>
      <c r="AFB26" s="204">
        <f>InpActive!AEZ$11</f>
        <v>0</v>
      </c>
      <c r="AFC26" s="204">
        <f>InpActive!AFA$11</f>
        <v>0</v>
      </c>
      <c r="AFD26" s="204">
        <f>InpActive!AFB$11</f>
        <v>0</v>
      </c>
      <c r="AFE26" s="204">
        <f>InpActive!AFC$11</f>
        <v>0</v>
      </c>
      <c r="AFF26" s="204">
        <f>InpActive!AFD$11</f>
        <v>0</v>
      </c>
      <c r="AFG26" s="204">
        <f>InpActive!AFE$11</f>
        <v>0</v>
      </c>
      <c r="AFH26" s="204">
        <f>InpActive!AFF$11</f>
        <v>0</v>
      </c>
      <c r="AFI26" s="204">
        <f>InpActive!AFG$11</f>
        <v>0</v>
      </c>
      <c r="AFJ26" s="204">
        <f>InpActive!AFH$11</f>
        <v>0</v>
      </c>
      <c r="AFK26" s="204">
        <f>InpActive!AFI$11</f>
        <v>0</v>
      </c>
      <c r="AFL26" s="204">
        <f>InpActive!AFJ$11</f>
        <v>0</v>
      </c>
      <c r="AFM26" s="204">
        <f>InpActive!AFK$11</f>
        <v>0</v>
      </c>
      <c r="AFN26" s="204">
        <f>InpActive!AFL$11</f>
        <v>0</v>
      </c>
      <c r="AFO26" s="204">
        <f>InpActive!AFM$11</f>
        <v>0</v>
      </c>
      <c r="AFP26" s="204">
        <f>InpActive!AFN$11</f>
        <v>0</v>
      </c>
      <c r="AFQ26" s="204">
        <f>InpActive!AFO$11</f>
        <v>0</v>
      </c>
      <c r="AFR26" s="204">
        <f>InpActive!AFP$11</f>
        <v>0</v>
      </c>
      <c r="AFS26" s="204">
        <f>InpActive!AFQ$11</f>
        <v>0</v>
      </c>
      <c r="AFT26" s="204">
        <f>InpActive!AFR$11</f>
        <v>0</v>
      </c>
      <c r="AFU26" s="204">
        <f>InpActive!AFS$11</f>
        <v>0</v>
      </c>
      <c r="AFV26" s="204">
        <f>InpActive!AFT$11</f>
        <v>0</v>
      </c>
      <c r="AFW26" s="204">
        <f>InpActive!AFU$11</f>
        <v>0</v>
      </c>
      <c r="AFX26" s="204">
        <f>InpActive!AFV$11</f>
        <v>0</v>
      </c>
      <c r="AFY26" s="204">
        <f>InpActive!AFW$11</f>
        <v>0</v>
      </c>
      <c r="AFZ26" s="204">
        <f>InpActive!AFX$11</f>
        <v>0</v>
      </c>
      <c r="AGA26" s="204">
        <f>InpActive!AFY$11</f>
        <v>0</v>
      </c>
      <c r="AGB26" s="204">
        <f>InpActive!AFZ$11</f>
        <v>0</v>
      </c>
      <c r="AGC26" s="204">
        <f>InpActive!AGA$11</f>
        <v>0</v>
      </c>
      <c r="AGD26" s="204">
        <f>InpActive!AGB$11</f>
        <v>0</v>
      </c>
      <c r="AGE26" s="204">
        <f>InpActive!AGC$11</f>
        <v>0</v>
      </c>
      <c r="AGF26" s="204">
        <f>InpActive!AGD$11</f>
        <v>0</v>
      </c>
      <c r="AGG26" s="204">
        <f>InpActive!AGE$11</f>
        <v>0</v>
      </c>
      <c r="AGH26" s="204">
        <f>InpActive!AGF$11</f>
        <v>0</v>
      </c>
      <c r="AGI26" s="204">
        <f>InpActive!AGG$11</f>
        <v>0</v>
      </c>
      <c r="AGJ26" s="204">
        <f>InpActive!AGH$11</f>
        <v>0</v>
      </c>
      <c r="AGK26" s="204">
        <f>InpActive!AGI$11</f>
        <v>0</v>
      </c>
      <c r="AGL26" s="204">
        <f>InpActive!AGJ$11</f>
        <v>0</v>
      </c>
      <c r="AGM26" s="204">
        <f>InpActive!AGK$11</f>
        <v>0</v>
      </c>
      <c r="AGN26" s="204">
        <f>InpActive!AGL$11</f>
        <v>0</v>
      </c>
      <c r="AGO26" s="204">
        <f>InpActive!AGM$11</f>
        <v>0</v>
      </c>
      <c r="AGP26" s="204">
        <f>InpActive!AGN$11</f>
        <v>0</v>
      </c>
      <c r="AGQ26" s="204">
        <f>InpActive!AGO$11</f>
        <v>0</v>
      </c>
      <c r="AGR26" s="204">
        <f>InpActive!AGP$11</f>
        <v>0</v>
      </c>
      <c r="AGS26" s="204">
        <f>InpActive!AGQ$11</f>
        <v>0</v>
      </c>
      <c r="AGT26" s="204">
        <f>InpActive!AGR$11</f>
        <v>0</v>
      </c>
      <c r="AGU26" s="204">
        <f>InpActive!AGS$11</f>
        <v>0</v>
      </c>
      <c r="AGV26" s="204">
        <f>InpActive!AGT$11</f>
        <v>0</v>
      </c>
      <c r="AGW26" s="204">
        <f>InpActive!AGU$11</f>
        <v>0</v>
      </c>
      <c r="AGX26" s="204">
        <f>InpActive!AGV$11</f>
        <v>0</v>
      </c>
      <c r="AGY26" s="204">
        <f>InpActive!AGW$11</f>
        <v>0</v>
      </c>
      <c r="AGZ26" s="204">
        <f>InpActive!AGX$11</f>
        <v>0</v>
      </c>
      <c r="AHA26" s="204">
        <f>InpActive!AGY$11</f>
        <v>0</v>
      </c>
      <c r="AHB26" s="204">
        <f>InpActive!AGZ$11</f>
        <v>0</v>
      </c>
      <c r="AHC26" s="204">
        <f>InpActive!AHA$11</f>
        <v>0</v>
      </c>
      <c r="AHD26" s="204">
        <f>InpActive!AHB$11</f>
        <v>0</v>
      </c>
      <c r="AHE26" s="204">
        <f>InpActive!AHC$11</f>
        <v>0</v>
      </c>
      <c r="AHF26" s="204">
        <f>InpActive!AHD$11</f>
        <v>0</v>
      </c>
      <c r="AHG26" s="204">
        <f>InpActive!AHE$11</f>
        <v>0</v>
      </c>
      <c r="AHH26" s="204">
        <f>InpActive!AHF$11</f>
        <v>0</v>
      </c>
      <c r="AHI26" s="204">
        <f>InpActive!AHG$11</f>
        <v>0</v>
      </c>
      <c r="AHJ26" s="204">
        <f>InpActive!AHH$11</f>
        <v>0</v>
      </c>
      <c r="AHK26" s="204">
        <f>InpActive!AHI$11</f>
        <v>0</v>
      </c>
      <c r="AHL26" s="204">
        <f>InpActive!AHJ$11</f>
        <v>0</v>
      </c>
      <c r="AHM26" s="204">
        <f>InpActive!AHK$11</f>
        <v>0</v>
      </c>
      <c r="AHN26" s="204">
        <f>InpActive!AHL$11</f>
        <v>0</v>
      </c>
      <c r="AHO26" s="204">
        <f>InpActive!AHM$11</f>
        <v>0</v>
      </c>
      <c r="AHP26" s="204">
        <f>InpActive!AHN$11</f>
        <v>0</v>
      </c>
      <c r="AHQ26" s="204">
        <f>InpActive!AHO$11</f>
        <v>0</v>
      </c>
      <c r="AHR26" s="204">
        <f>InpActive!AHP$11</f>
        <v>0</v>
      </c>
      <c r="AHS26" s="204">
        <f>InpActive!AHQ$11</f>
        <v>0</v>
      </c>
      <c r="AHT26" s="204">
        <f>InpActive!AHR$11</f>
        <v>0</v>
      </c>
      <c r="AHU26" s="204">
        <f>InpActive!AHS$11</f>
        <v>0</v>
      </c>
      <c r="AHV26" s="204">
        <f>InpActive!AHT$11</f>
        <v>0</v>
      </c>
      <c r="AHW26" s="204">
        <f>InpActive!AHU$11</f>
        <v>0</v>
      </c>
      <c r="AHX26" s="204">
        <f>InpActive!AHV$11</f>
        <v>0</v>
      </c>
      <c r="AHY26" s="204">
        <f>InpActive!AHW$11</f>
        <v>0</v>
      </c>
      <c r="AHZ26" s="204">
        <f>InpActive!AHX$11</f>
        <v>0</v>
      </c>
      <c r="AIA26" s="204">
        <f>InpActive!AHY$11</f>
        <v>0</v>
      </c>
      <c r="AIB26" s="204">
        <f>InpActive!AHZ$11</f>
        <v>0</v>
      </c>
      <c r="AIC26" s="204">
        <f>InpActive!AIA$11</f>
        <v>0</v>
      </c>
      <c r="AID26" s="204">
        <f>InpActive!AIB$11</f>
        <v>0</v>
      </c>
      <c r="AIE26" s="204">
        <f>InpActive!AIC$11</f>
        <v>0</v>
      </c>
      <c r="AIF26" s="204">
        <f>InpActive!AID$11</f>
        <v>0</v>
      </c>
      <c r="AIG26" s="204">
        <f>InpActive!AIE$11</f>
        <v>0</v>
      </c>
      <c r="AIH26" s="204">
        <f>InpActive!AIF$11</f>
        <v>0</v>
      </c>
      <c r="AII26" s="204">
        <f>InpActive!AIG$11</f>
        <v>0</v>
      </c>
      <c r="AIJ26" s="204">
        <f>InpActive!AIH$11</f>
        <v>0</v>
      </c>
      <c r="AIK26" s="204">
        <f>InpActive!AII$11</f>
        <v>0</v>
      </c>
      <c r="AIL26" s="204">
        <f>InpActive!AIJ$11</f>
        <v>0</v>
      </c>
      <c r="AIM26" s="204">
        <f>InpActive!AIK$11</f>
        <v>0</v>
      </c>
      <c r="AIN26" s="204">
        <f>InpActive!AIL$11</f>
        <v>0</v>
      </c>
      <c r="AIO26" s="204">
        <f>InpActive!AIM$11</f>
        <v>0</v>
      </c>
      <c r="AIP26" s="204">
        <f>InpActive!AIN$11</f>
        <v>0</v>
      </c>
      <c r="AIQ26" s="204">
        <f>InpActive!AIO$11</f>
        <v>0</v>
      </c>
      <c r="AIR26" s="204">
        <f>InpActive!AIP$11</f>
        <v>0</v>
      </c>
      <c r="AIS26" s="204">
        <f>InpActive!AIQ$11</f>
        <v>0</v>
      </c>
      <c r="AIT26" s="204">
        <f>InpActive!AIR$11</f>
        <v>0</v>
      </c>
      <c r="AIU26" s="204">
        <f>InpActive!AIS$11</f>
        <v>0</v>
      </c>
      <c r="AIV26" s="204">
        <f>InpActive!AIT$11</f>
        <v>0</v>
      </c>
      <c r="AIW26" s="204">
        <f>InpActive!AIU$11</f>
        <v>0</v>
      </c>
      <c r="AIX26" s="204">
        <f>InpActive!AIV$11</f>
        <v>0</v>
      </c>
      <c r="AIY26" s="204">
        <f>InpActive!AIW$11</f>
        <v>0</v>
      </c>
      <c r="AIZ26" s="204">
        <f>InpActive!AIX$11</f>
        <v>0</v>
      </c>
      <c r="AJA26" s="204">
        <f>InpActive!AIY$11</f>
        <v>0</v>
      </c>
      <c r="AJB26" s="204">
        <f>InpActive!AIZ$11</f>
        <v>0</v>
      </c>
      <c r="AJC26" s="204">
        <f>InpActive!AJA$11</f>
        <v>0</v>
      </c>
      <c r="AJD26" s="204">
        <f>InpActive!AJB$11</f>
        <v>0</v>
      </c>
      <c r="AJE26" s="204">
        <f>InpActive!AJC$11</f>
        <v>0</v>
      </c>
      <c r="AJF26" s="204">
        <f>InpActive!AJD$11</f>
        <v>0</v>
      </c>
      <c r="AJG26" s="204">
        <f>InpActive!AJE$11</f>
        <v>0</v>
      </c>
      <c r="AJH26" s="204">
        <f>InpActive!AJF$11</f>
        <v>0</v>
      </c>
      <c r="AJI26" s="204">
        <f>InpActive!AJG$11</f>
        <v>0</v>
      </c>
      <c r="AJJ26" s="204">
        <f>InpActive!AJH$11</f>
        <v>0</v>
      </c>
      <c r="AJK26" s="204">
        <f>InpActive!AJI$11</f>
        <v>0</v>
      </c>
      <c r="AJL26" s="204">
        <f>InpActive!AJJ$11</f>
        <v>0</v>
      </c>
      <c r="AJM26" s="204">
        <f>InpActive!AJK$11</f>
        <v>0</v>
      </c>
      <c r="AJN26" s="204">
        <f>InpActive!AJL$11</f>
        <v>0</v>
      </c>
      <c r="AJO26" s="204">
        <f>InpActive!AJM$11</f>
        <v>0</v>
      </c>
      <c r="AJP26" s="204">
        <f>InpActive!AJN$11</f>
        <v>0</v>
      </c>
      <c r="AJQ26" s="204">
        <f>InpActive!AJO$11</f>
        <v>0</v>
      </c>
      <c r="AJR26" s="204">
        <f>InpActive!AJP$11</f>
        <v>0</v>
      </c>
      <c r="AJS26" s="204">
        <f>InpActive!AJQ$11</f>
        <v>0</v>
      </c>
      <c r="AJT26" s="204">
        <f>InpActive!AJR$11</f>
        <v>0</v>
      </c>
      <c r="AJU26" s="204">
        <f>InpActive!AJS$11</f>
        <v>0</v>
      </c>
      <c r="AJV26" s="204">
        <f>InpActive!AJT$11</f>
        <v>0</v>
      </c>
      <c r="AJW26" s="204">
        <f>InpActive!AJU$11</f>
        <v>0</v>
      </c>
      <c r="AJX26" s="204">
        <f>InpActive!AJV$11</f>
        <v>0</v>
      </c>
      <c r="AJY26" s="204">
        <f>InpActive!AJW$11</f>
        <v>0</v>
      </c>
      <c r="AJZ26" s="204">
        <f>InpActive!AJX$11</f>
        <v>0</v>
      </c>
      <c r="AKA26" s="204">
        <f>InpActive!AJY$11</f>
        <v>0</v>
      </c>
      <c r="AKB26" s="204">
        <f>InpActive!AJZ$11</f>
        <v>0</v>
      </c>
      <c r="AKC26" s="204">
        <f>InpActive!AKA$11</f>
        <v>0</v>
      </c>
      <c r="AKD26" s="204">
        <f>InpActive!AKB$11</f>
        <v>0</v>
      </c>
      <c r="AKE26" s="204">
        <f>InpActive!AKC$11</f>
        <v>0</v>
      </c>
      <c r="AKF26" s="204">
        <f>InpActive!AKD$11</f>
        <v>0</v>
      </c>
      <c r="AKG26" s="204">
        <f>InpActive!AKE$11</f>
        <v>0</v>
      </c>
      <c r="AKH26" s="204">
        <f>InpActive!AKF$11</f>
        <v>0</v>
      </c>
      <c r="AKI26" s="204">
        <f>InpActive!AKG$11</f>
        <v>0</v>
      </c>
      <c r="AKJ26" s="204">
        <f>InpActive!AKH$11</f>
        <v>0</v>
      </c>
      <c r="AKK26" s="204">
        <f>InpActive!AKI$11</f>
        <v>0</v>
      </c>
      <c r="AKL26" s="204">
        <f>InpActive!AKJ$11</f>
        <v>0</v>
      </c>
      <c r="AKM26" s="204">
        <f>InpActive!AKK$11</f>
        <v>0</v>
      </c>
      <c r="AKN26" s="204">
        <f>InpActive!AKL$11</f>
        <v>0</v>
      </c>
      <c r="AKO26" s="204">
        <f>InpActive!AKM$11</f>
        <v>0</v>
      </c>
      <c r="AKP26" s="204">
        <f>InpActive!AKN$11</f>
        <v>0</v>
      </c>
      <c r="AKQ26" s="204">
        <f>InpActive!AKO$11</f>
        <v>0</v>
      </c>
      <c r="AKR26" s="204">
        <f>InpActive!AKP$11</f>
        <v>0</v>
      </c>
      <c r="AKS26" s="204">
        <f>InpActive!AKQ$11</f>
        <v>0</v>
      </c>
      <c r="AKT26" s="204">
        <f>InpActive!AKR$11</f>
        <v>0</v>
      </c>
      <c r="AKU26" s="204">
        <f>InpActive!AKS$11</f>
        <v>0</v>
      </c>
      <c r="AKV26" s="204">
        <f>InpActive!AKT$11</f>
        <v>0</v>
      </c>
      <c r="AKW26" s="204">
        <f>InpActive!AKU$11</f>
        <v>0</v>
      </c>
      <c r="AKX26" s="204">
        <f>InpActive!AKV$11</f>
        <v>0</v>
      </c>
      <c r="AKY26" s="204">
        <f>InpActive!AKW$11</f>
        <v>0</v>
      </c>
      <c r="AKZ26" s="204">
        <f>InpActive!AKX$11</f>
        <v>0</v>
      </c>
      <c r="ALA26" s="204">
        <f>InpActive!AKY$11</f>
        <v>0</v>
      </c>
      <c r="ALB26" s="204">
        <f>InpActive!AKZ$11</f>
        <v>0</v>
      </c>
      <c r="ALC26" s="204">
        <f>InpActive!ALA$11</f>
        <v>0</v>
      </c>
      <c r="ALD26" s="204">
        <f>InpActive!ALB$11</f>
        <v>0</v>
      </c>
      <c r="ALE26" s="204">
        <f>InpActive!ALC$11</f>
        <v>0</v>
      </c>
      <c r="ALF26" s="204">
        <f>InpActive!ALD$11</f>
        <v>0</v>
      </c>
      <c r="ALG26" s="204">
        <f>InpActive!ALE$11</f>
        <v>0</v>
      </c>
      <c r="ALH26" s="204">
        <f>InpActive!ALF$11</f>
        <v>0</v>
      </c>
      <c r="ALI26" s="204">
        <f>InpActive!ALG$11</f>
        <v>0</v>
      </c>
      <c r="ALJ26" s="204">
        <f>InpActive!ALH$11</f>
        <v>0</v>
      </c>
      <c r="ALK26" s="204">
        <f>InpActive!ALI$11</f>
        <v>0</v>
      </c>
      <c r="ALL26" s="204">
        <f>InpActive!ALJ$11</f>
        <v>0</v>
      </c>
      <c r="ALM26" s="204">
        <f>InpActive!ALK$11</f>
        <v>0</v>
      </c>
      <c r="ALN26" s="204">
        <f>InpActive!ALL$11</f>
        <v>0</v>
      </c>
      <c r="ALO26" s="204">
        <f>InpActive!ALM$11</f>
        <v>0</v>
      </c>
      <c r="ALP26" s="204">
        <f>InpActive!ALN$11</f>
        <v>0</v>
      </c>
      <c r="ALQ26" s="204">
        <f>InpActive!ALO$11</f>
        <v>0</v>
      </c>
      <c r="ALR26" s="204">
        <f>InpActive!ALP$11</f>
        <v>0</v>
      </c>
      <c r="ALS26" s="204">
        <f>InpActive!ALQ$11</f>
        <v>0</v>
      </c>
      <c r="ALT26" s="204">
        <f>InpActive!ALR$11</f>
        <v>0</v>
      </c>
      <c r="ALU26" s="204">
        <f>InpActive!ALS$11</f>
        <v>0</v>
      </c>
      <c r="ALV26" s="204">
        <f>InpActive!ALT$11</f>
        <v>0</v>
      </c>
      <c r="ALW26" s="204">
        <f>InpActive!ALU$11</f>
        <v>0</v>
      </c>
      <c r="ALX26" s="204">
        <f>InpActive!ALV$11</f>
        <v>0</v>
      </c>
      <c r="ALY26" s="204">
        <f>InpActive!ALW$11</f>
        <v>0</v>
      </c>
      <c r="ALZ26" s="204">
        <f>InpActive!ALX$11</f>
        <v>0</v>
      </c>
      <c r="AMA26" s="204">
        <f>InpActive!ALY$11</f>
        <v>0</v>
      </c>
      <c r="AMB26" s="204">
        <f>InpActive!ALZ$11</f>
        <v>0</v>
      </c>
      <c r="AMC26" s="204">
        <f>InpActive!AMA$11</f>
        <v>0</v>
      </c>
      <c r="AMD26" s="204">
        <f>InpActive!AMB$11</f>
        <v>0</v>
      </c>
      <c r="AME26" s="204">
        <f>InpActive!AMC$11</f>
        <v>0</v>
      </c>
      <c r="AMF26" s="204">
        <f>InpActive!AMD$11</f>
        <v>0</v>
      </c>
      <c r="AMG26" s="204">
        <f>InpActive!AME$11</f>
        <v>0</v>
      </c>
      <c r="AMH26" s="204">
        <f>InpActive!AMF$11</f>
        <v>0</v>
      </c>
      <c r="AMI26" s="204">
        <f>InpActive!AMG$11</f>
        <v>0</v>
      </c>
      <c r="AMJ26" s="204">
        <f>InpActive!AMH$11</f>
        <v>0</v>
      </c>
      <c r="AMK26" s="204">
        <f>InpActive!AMI$11</f>
        <v>0</v>
      </c>
      <c r="AML26" s="204">
        <f>InpActive!AMJ$11</f>
        <v>0</v>
      </c>
      <c r="AMM26" s="204">
        <f>InpActive!AMK$11</f>
        <v>0</v>
      </c>
      <c r="AMN26" s="204">
        <f>InpActive!AML$11</f>
        <v>0</v>
      </c>
      <c r="AMO26" s="204">
        <f>InpActive!AMM$11</f>
        <v>0</v>
      </c>
      <c r="AMP26" s="204">
        <f>InpActive!AMN$11</f>
        <v>0</v>
      </c>
      <c r="AMQ26" s="204">
        <f>InpActive!AMO$11</f>
        <v>0</v>
      </c>
      <c r="AMR26" s="204">
        <f>InpActive!AMP$11</f>
        <v>0</v>
      </c>
      <c r="AMS26" s="204">
        <f>InpActive!AMQ$11</f>
        <v>0</v>
      </c>
      <c r="AMT26" s="204">
        <f>InpActive!AMR$11</f>
        <v>0</v>
      </c>
      <c r="AMU26" s="204">
        <f>InpActive!AMS$11</f>
        <v>0</v>
      </c>
      <c r="AMV26" s="204">
        <f>InpActive!AMT$11</f>
        <v>0</v>
      </c>
      <c r="AMW26" s="204">
        <f>InpActive!AMU$11</f>
        <v>0</v>
      </c>
      <c r="AMX26" s="204">
        <f>InpActive!AMV$11</f>
        <v>0</v>
      </c>
      <c r="AMY26" s="204">
        <f>InpActive!AMW$11</f>
        <v>0</v>
      </c>
      <c r="AMZ26" s="204">
        <f>InpActive!AMX$11</f>
        <v>0</v>
      </c>
      <c r="ANA26" s="204">
        <f>InpActive!AMY$11</f>
        <v>0</v>
      </c>
      <c r="ANB26" s="204">
        <f>InpActive!AMZ$11</f>
        <v>0</v>
      </c>
      <c r="ANC26" s="204">
        <f>InpActive!ANA$11</f>
        <v>0</v>
      </c>
      <c r="AND26" s="204">
        <f>InpActive!ANB$11</f>
        <v>0</v>
      </c>
      <c r="ANE26" s="204">
        <f>InpActive!ANC$11</f>
        <v>0</v>
      </c>
      <c r="ANF26" s="204">
        <f>InpActive!AND$11</f>
        <v>0</v>
      </c>
      <c r="ANG26" s="204">
        <f>InpActive!ANE$11</f>
        <v>0</v>
      </c>
      <c r="ANH26" s="204">
        <f>InpActive!ANF$11</f>
        <v>0</v>
      </c>
      <c r="ANI26" s="204">
        <f>InpActive!ANG$11</f>
        <v>0</v>
      </c>
      <c r="ANJ26" s="204">
        <f>InpActive!ANH$11</f>
        <v>0</v>
      </c>
      <c r="ANK26" s="204">
        <f>InpActive!ANI$11</f>
        <v>0</v>
      </c>
      <c r="ANL26" s="204">
        <f>InpActive!ANJ$11</f>
        <v>0</v>
      </c>
      <c r="ANM26" s="204">
        <f>InpActive!ANK$11</f>
        <v>0</v>
      </c>
      <c r="ANN26" s="204">
        <f>InpActive!ANL$11</f>
        <v>0</v>
      </c>
      <c r="ANO26" s="204">
        <f>InpActive!ANM$11</f>
        <v>0</v>
      </c>
      <c r="ANP26" s="204">
        <f>InpActive!ANN$11</f>
        <v>0</v>
      </c>
      <c r="ANQ26" s="204">
        <f>InpActive!ANO$11</f>
        <v>0</v>
      </c>
      <c r="ANR26" s="204">
        <f>InpActive!ANP$11</f>
        <v>0</v>
      </c>
      <c r="ANS26" s="204">
        <f>InpActive!ANQ$11</f>
        <v>0</v>
      </c>
      <c r="ANT26" s="204">
        <f>InpActive!ANR$11</f>
        <v>0</v>
      </c>
      <c r="ANU26" s="204">
        <f>InpActive!ANS$11</f>
        <v>0</v>
      </c>
      <c r="ANV26" s="204">
        <f>InpActive!ANT$11</f>
        <v>0</v>
      </c>
      <c r="ANW26" s="204">
        <f>InpActive!ANU$11</f>
        <v>0</v>
      </c>
      <c r="ANX26" s="204">
        <f>InpActive!ANV$11</f>
        <v>0</v>
      </c>
      <c r="ANY26" s="204">
        <f>InpActive!ANW$11</f>
        <v>0</v>
      </c>
      <c r="ANZ26" s="204">
        <f>InpActive!ANX$11</f>
        <v>0</v>
      </c>
      <c r="AOA26" s="204">
        <f>InpActive!ANY$11</f>
        <v>0</v>
      </c>
      <c r="AOB26" s="204">
        <f>InpActive!ANZ$11</f>
        <v>0</v>
      </c>
      <c r="AOC26" s="204">
        <f>InpActive!AOA$11</f>
        <v>0</v>
      </c>
      <c r="AOD26" s="204">
        <f>InpActive!AOB$11</f>
        <v>0</v>
      </c>
      <c r="AOE26" s="204">
        <f>InpActive!AOC$11</f>
        <v>0</v>
      </c>
      <c r="AOF26" s="204">
        <f>InpActive!AOD$11</f>
        <v>0</v>
      </c>
      <c r="AOG26" s="204">
        <f>InpActive!AOE$11</f>
        <v>0</v>
      </c>
      <c r="AOH26" s="204">
        <f>InpActive!AOF$11</f>
        <v>0</v>
      </c>
      <c r="AOI26" s="204">
        <f>InpActive!AOG$11</f>
        <v>0</v>
      </c>
      <c r="AOJ26" s="204">
        <f>InpActive!AOH$11</f>
        <v>0</v>
      </c>
      <c r="AOK26" s="204">
        <f>InpActive!AOI$11</f>
        <v>0</v>
      </c>
      <c r="AOL26" s="204">
        <f>InpActive!AOJ$11</f>
        <v>0</v>
      </c>
      <c r="AOM26" s="204">
        <f>InpActive!AOK$11</f>
        <v>0</v>
      </c>
      <c r="AON26" s="204">
        <f>InpActive!AOL$11</f>
        <v>0</v>
      </c>
      <c r="AOO26" s="204">
        <f>InpActive!AOM$11</f>
        <v>0</v>
      </c>
      <c r="AOP26" s="204">
        <f>InpActive!AON$11</f>
        <v>0</v>
      </c>
      <c r="AOQ26" s="204">
        <f>InpActive!AOO$11</f>
        <v>0</v>
      </c>
      <c r="AOR26" s="204">
        <f>InpActive!AOP$11</f>
        <v>0</v>
      </c>
      <c r="AOS26" s="204">
        <f>InpActive!AOQ$11</f>
        <v>0</v>
      </c>
      <c r="AOT26" s="204">
        <f>InpActive!AOR$11</f>
        <v>0</v>
      </c>
      <c r="AOU26" s="204">
        <f>InpActive!AOS$11</f>
        <v>0</v>
      </c>
      <c r="AOV26" s="204">
        <f>InpActive!AOT$11</f>
        <v>0</v>
      </c>
      <c r="AOW26" s="204">
        <f>InpActive!AOU$11</f>
        <v>0</v>
      </c>
      <c r="AOX26" s="204">
        <f>InpActive!AOV$11</f>
        <v>0</v>
      </c>
      <c r="AOY26" s="204">
        <f>InpActive!AOW$11</f>
        <v>0</v>
      </c>
      <c r="AOZ26" s="204">
        <f>InpActive!AOX$11</f>
        <v>0</v>
      </c>
      <c r="APA26" s="204">
        <f>InpActive!AOY$11</f>
        <v>0</v>
      </c>
      <c r="APB26" s="204">
        <f>InpActive!AOZ$11</f>
        <v>0</v>
      </c>
      <c r="APC26" s="204">
        <f>InpActive!APA$11</f>
        <v>0</v>
      </c>
      <c r="APD26" s="204">
        <f>InpActive!APB$11</f>
        <v>0</v>
      </c>
      <c r="APE26" s="204">
        <f>InpActive!APC$11</f>
        <v>0</v>
      </c>
      <c r="APF26" s="204">
        <f>InpActive!APD$11</f>
        <v>0</v>
      </c>
      <c r="APG26" s="204">
        <f>InpActive!APE$11</f>
        <v>0</v>
      </c>
      <c r="APH26" s="204">
        <f>InpActive!APF$11</f>
        <v>0</v>
      </c>
      <c r="API26" s="204">
        <f>InpActive!APG$11</f>
        <v>0</v>
      </c>
      <c r="APJ26" s="204">
        <f>InpActive!APH$11</f>
        <v>0</v>
      </c>
      <c r="APK26" s="204">
        <f>InpActive!API$11</f>
        <v>0</v>
      </c>
      <c r="APL26" s="204">
        <f>InpActive!APJ$11</f>
        <v>0</v>
      </c>
      <c r="APM26" s="204">
        <f>InpActive!APK$11</f>
        <v>0</v>
      </c>
      <c r="APN26" s="204">
        <f>InpActive!APL$11</f>
        <v>0</v>
      </c>
      <c r="APO26" s="204">
        <f>InpActive!APM$11</f>
        <v>0</v>
      </c>
      <c r="APP26" s="204">
        <f>InpActive!APN$11</f>
        <v>0</v>
      </c>
      <c r="APQ26" s="204">
        <f>InpActive!APO$11</f>
        <v>0</v>
      </c>
      <c r="APR26" s="204">
        <f>InpActive!APP$11</f>
        <v>0</v>
      </c>
      <c r="APS26" s="204">
        <f>InpActive!APQ$11</f>
        <v>0</v>
      </c>
      <c r="APT26" s="204">
        <f>InpActive!APR$11</f>
        <v>0</v>
      </c>
      <c r="APU26" s="204">
        <f>InpActive!APS$11</f>
        <v>0</v>
      </c>
      <c r="APV26" s="204">
        <f>InpActive!APT$11</f>
        <v>0</v>
      </c>
      <c r="APW26" s="204">
        <f>InpActive!APU$11</f>
        <v>0</v>
      </c>
      <c r="APX26" s="204">
        <f>InpActive!APV$11</f>
        <v>0</v>
      </c>
      <c r="APY26" s="204">
        <f>InpActive!APW$11</f>
        <v>0</v>
      </c>
      <c r="APZ26" s="204">
        <f>InpActive!APX$11</f>
        <v>0</v>
      </c>
      <c r="AQA26" s="204">
        <f>InpActive!APY$11</f>
        <v>0</v>
      </c>
      <c r="AQB26" s="204">
        <f>InpActive!APZ$11</f>
        <v>0</v>
      </c>
      <c r="AQC26" s="204">
        <f>InpActive!AQA$11</f>
        <v>0</v>
      </c>
      <c r="AQD26" s="204">
        <f>InpActive!AQB$11</f>
        <v>0</v>
      </c>
      <c r="AQE26" s="204">
        <f>InpActive!AQC$11</f>
        <v>0</v>
      </c>
      <c r="AQF26" s="204">
        <f>InpActive!AQD$11</f>
        <v>0</v>
      </c>
      <c r="AQG26" s="204">
        <f>InpActive!AQE$11</f>
        <v>0</v>
      </c>
      <c r="AQH26" s="204">
        <f>InpActive!AQF$11</f>
        <v>0</v>
      </c>
      <c r="AQI26" s="204">
        <f>InpActive!AQG$11</f>
        <v>0</v>
      </c>
      <c r="AQJ26" s="204">
        <f>InpActive!AQH$11</f>
        <v>0</v>
      </c>
      <c r="AQK26" s="204">
        <f>InpActive!AQI$11</f>
        <v>0</v>
      </c>
      <c r="AQL26" s="204">
        <f>InpActive!AQJ$11</f>
        <v>0</v>
      </c>
      <c r="AQM26" s="204">
        <f>InpActive!AQK$11</f>
        <v>0</v>
      </c>
      <c r="AQN26" s="204">
        <f>InpActive!AQL$11</f>
        <v>0</v>
      </c>
      <c r="AQO26" s="204">
        <f>InpActive!AQM$11</f>
        <v>0</v>
      </c>
      <c r="AQP26" s="204">
        <f>InpActive!AQN$11</f>
        <v>0</v>
      </c>
      <c r="AQQ26" s="204">
        <f>InpActive!AQO$11</f>
        <v>0</v>
      </c>
      <c r="AQR26" s="204">
        <f>InpActive!AQP$11</f>
        <v>0</v>
      </c>
      <c r="AQS26" s="204">
        <f>InpActive!AQQ$11</f>
        <v>0</v>
      </c>
      <c r="AQT26" s="204">
        <f>InpActive!AQR$11</f>
        <v>0</v>
      </c>
      <c r="AQU26" s="204">
        <f>InpActive!AQS$11</f>
        <v>0</v>
      </c>
      <c r="AQV26" s="204">
        <f>InpActive!AQT$11</f>
        <v>0</v>
      </c>
      <c r="AQW26" s="204">
        <f>InpActive!AQU$11</f>
        <v>0</v>
      </c>
      <c r="AQX26" s="204">
        <f>InpActive!AQV$11</f>
        <v>0</v>
      </c>
      <c r="AQY26" s="204">
        <f>InpActive!AQW$11</f>
        <v>0</v>
      </c>
      <c r="AQZ26" s="204">
        <f>InpActive!AQX$11</f>
        <v>0</v>
      </c>
      <c r="ARA26" s="204">
        <f>InpActive!AQY$11</f>
        <v>0</v>
      </c>
      <c r="ARB26" s="204">
        <f>InpActive!AQZ$11</f>
        <v>0</v>
      </c>
      <c r="ARC26" s="204">
        <f>InpActive!ARA$11</f>
        <v>0</v>
      </c>
      <c r="ARD26" s="204">
        <f>InpActive!ARB$11</f>
        <v>0</v>
      </c>
      <c r="ARE26" s="204">
        <f>InpActive!ARC$11</f>
        <v>0</v>
      </c>
      <c r="ARF26" s="204">
        <f>InpActive!ARD$11</f>
        <v>0</v>
      </c>
      <c r="ARG26" s="204">
        <f>InpActive!ARE$11</f>
        <v>0</v>
      </c>
      <c r="ARH26" s="204">
        <f>InpActive!ARF$11</f>
        <v>0</v>
      </c>
      <c r="ARI26" s="204">
        <f>InpActive!ARG$11</f>
        <v>0</v>
      </c>
      <c r="ARJ26" s="204">
        <f>InpActive!ARH$11</f>
        <v>0</v>
      </c>
      <c r="ARK26" s="204">
        <f>InpActive!ARI$11</f>
        <v>0</v>
      </c>
      <c r="ARL26" s="204">
        <f>InpActive!ARJ$11</f>
        <v>0</v>
      </c>
      <c r="ARM26" s="204">
        <f>InpActive!ARK$11</f>
        <v>0</v>
      </c>
      <c r="ARN26" s="204">
        <f>InpActive!ARL$11</f>
        <v>0</v>
      </c>
      <c r="ARO26" s="204">
        <f>InpActive!ARM$11</f>
        <v>0</v>
      </c>
      <c r="ARP26" s="204">
        <f>InpActive!ARN$11</f>
        <v>0</v>
      </c>
      <c r="ARQ26" s="204">
        <f>InpActive!ARO$11</f>
        <v>0</v>
      </c>
      <c r="ARR26" s="204">
        <f>InpActive!ARP$11</f>
        <v>0</v>
      </c>
      <c r="ARS26" s="204">
        <f>InpActive!ARQ$11</f>
        <v>0</v>
      </c>
      <c r="ART26" s="204">
        <f>InpActive!ARR$11</f>
        <v>0</v>
      </c>
      <c r="ARU26" s="204">
        <f>InpActive!ARS$11</f>
        <v>0</v>
      </c>
      <c r="ARV26" s="204">
        <f>InpActive!ART$11</f>
        <v>0</v>
      </c>
      <c r="ARW26" s="204">
        <f>InpActive!ARU$11</f>
        <v>0</v>
      </c>
      <c r="ARX26" s="204">
        <f>InpActive!ARV$11</f>
        <v>0</v>
      </c>
      <c r="ARY26" s="204">
        <f>InpActive!ARW$11</f>
        <v>0</v>
      </c>
      <c r="ARZ26" s="204">
        <f>InpActive!ARX$11</f>
        <v>0</v>
      </c>
      <c r="ASA26" s="204">
        <f>InpActive!ARY$11</f>
        <v>0</v>
      </c>
      <c r="ASB26" s="204">
        <f>InpActive!ARZ$11</f>
        <v>0</v>
      </c>
      <c r="ASC26" s="204">
        <f>InpActive!ASA$11</f>
        <v>0</v>
      </c>
      <c r="ASD26" s="204">
        <f>InpActive!ASB$11</f>
        <v>0</v>
      </c>
      <c r="ASE26" s="204">
        <f>InpActive!ASC$11</f>
        <v>0</v>
      </c>
      <c r="ASF26" s="204">
        <f>InpActive!ASD$11</f>
        <v>0</v>
      </c>
      <c r="ASG26" s="204">
        <f>InpActive!ASE$11</f>
        <v>0</v>
      </c>
      <c r="ASH26" s="204">
        <f>InpActive!ASF$11</f>
        <v>0</v>
      </c>
      <c r="ASI26" s="204">
        <f>InpActive!ASG$11</f>
        <v>0</v>
      </c>
      <c r="ASJ26" s="204">
        <f>InpActive!ASH$11</f>
        <v>0</v>
      </c>
      <c r="ASK26" s="204">
        <f>InpActive!ASI$11</f>
        <v>0</v>
      </c>
      <c r="ASL26" s="204">
        <f>InpActive!ASJ$11</f>
        <v>0</v>
      </c>
      <c r="ASM26" s="204">
        <f>InpActive!ASK$11</f>
        <v>0</v>
      </c>
      <c r="ASN26" s="204">
        <f>InpActive!ASL$11</f>
        <v>0</v>
      </c>
      <c r="ASO26" s="204">
        <f>InpActive!ASM$11</f>
        <v>0</v>
      </c>
      <c r="ASP26" s="204">
        <f>InpActive!ASN$11</f>
        <v>0</v>
      </c>
      <c r="ASQ26" s="204">
        <f>InpActive!ASO$11</f>
        <v>0</v>
      </c>
      <c r="ASR26" s="204">
        <f>InpActive!ASP$11</f>
        <v>0</v>
      </c>
      <c r="ASS26" s="204">
        <f>InpActive!ASQ$11</f>
        <v>0</v>
      </c>
      <c r="AST26" s="204">
        <f>InpActive!ASR$11</f>
        <v>0</v>
      </c>
      <c r="ASU26" s="204">
        <f>InpActive!ASS$11</f>
        <v>0</v>
      </c>
      <c r="ASV26" s="204">
        <f>InpActive!AST$11</f>
        <v>0</v>
      </c>
      <c r="ASW26" s="204">
        <f>InpActive!ASU$11</f>
        <v>0</v>
      </c>
      <c r="ASX26" s="204">
        <f>InpActive!ASV$11</f>
        <v>0</v>
      </c>
      <c r="ASY26" s="204">
        <f>InpActive!ASW$11</f>
        <v>0</v>
      </c>
      <c r="ASZ26" s="204">
        <f>InpActive!ASX$11</f>
        <v>0</v>
      </c>
      <c r="ATA26" s="204">
        <f>InpActive!ASY$11</f>
        <v>0</v>
      </c>
      <c r="ATB26" s="204">
        <f>InpActive!ASZ$11</f>
        <v>0</v>
      </c>
      <c r="ATC26" s="204">
        <f>InpActive!ATA$11</f>
        <v>0</v>
      </c>
      <c r="ATD26" s="204">
        <f>InpActive!ATB$11</f>
        <v>0</v>
      </c>
      <c r="ATE26" s="204">
        <f>InpActive!ATC$11</f>
        <v>0</v>
      </c>
      <c r="ATF26" s="204">
        <f>InpActive!ATD$11</f>
        <v>0</v>
      </c>
      <c r="ATG26" s="204">
        <f>InpActive!ATE$11</f>
        <v>0</v>
      </c>
      <c r="ATH26" s="204">
        <f>InpActive!ATF$11</f>
        <v>0</v>
      </c>
      <c r="ATI26" s="204">
        <f>InpActive!ATG$11</f>
        <v>0</v>
      </c>
      <c r="ATJ26" s="204">
        <f>InpActive!ATH$11</f>
        <v>0</v>
      </c>
      <c r="ATK26" s="204">
        <f>InpActive!ATI$11</f>
        <v>0</v>
      </c>
      <c r="ATL26" s="204">
        <f>InpActive!ATJ$11</f>
        <v>0</v>
      </c>
      <c r="ATM26" s="204">
        <f>InpActive!ATK$11</f>
        <v>0</v>
      </c>
      <c r="ATN26" s="204">
        <f>InpActive!ATL$11</f>
        <v>0</v>
      </c>
      <c r="ATO26" s="204">
        <f>InpActive!ATM$11</f>
        <v>0</v>
      </c>
      <c r="ATP26" s="204">
        <f>InpActive!ATN$11</f>
        <v>0</v>
      </c>
      <c r="ATQ26" s="204">
        <f>InpActive!ATO$11</f>
        <v>0</v>
      </c>
      <c r="ATR26" s="204">
        <f>InpActive!ATP$11</f>
        <v>0</v>
      </c>
      <c r="ATS26" s="204">
        <f>InpActive!ATQ$11</f>
        <v>0</v>
      </c>
      <c r="ATT26" s="204">
        <f>InpActive!ATR$11</f>
        <v>0</v>
      </c>
      <c r="ATU26" s="204">
        <f>InpActive!ATS$11</f>
        <v>0</v>
      </c>
      <c r="ATV26" s="204">
        <f>InpActive!ATT$11</f>
        <v>0</v>
      </c>
      <c r="ATW26" s="204">
        <f>InpActive!ATU$11</f>
        <v>0</v>
      </c>
      <c r="ATX26" s="204">
        <f>InpActive!ATV$11</f>
        <v>0</v>
      </c>
      <c r="ATY26" s="204">
        <f>InpActive!ATW$11</f>
        <v>0</v>
      </c>
      <c r="ATZ26" s="204">
        <f>InpActive!ATX$11</f>
        <v>0</v>
      </c>
      <c r="AUA26" s="204">
        <f>InpActive!ATY$11</f>
        <v>0</v>
      </c>
      <c r="AUB26" s="204">
        <f>InpActive!ATZ$11</f>
        <v>0</v>
      </c>
      <c r="AUC26" s="204">
        <f>InpActive!AUA$11</f>
        <v>0</v>
      </c>
      <c r="AUD26" s="204">
        <f>InpActive!AUB$11</f>
        <v>0</v>
      </c>
      <c r="AUE26" s="204">
        <f>InpActive!AUC$11</f>
        <v>0</v>
      </c>
      <c r="AUF26" s="204">
        <f>InpActive!AUD$11</f>
        <v>0</v>
      </c>
      <c r="AUG26" s="204">
        <f>InpActive!AUE$11</f>
        <v>0</v>
      </c>
      <c r="AUH26" s="204">
        <f>InpActive!AUF$11</f>
        <v>0</v>
      </c>
      <c r="AUI26" s="204">
        <f>InpActive!AUG$11</f>
        <v>0</v>
      </c>
      <c r="AUJ26" s="204">
        <f>InpActive!AUH$11</f>
        <v>0</v>
      </c>
      <c r="AUK26" s="204">
        <f>InpActive!AUI$11</f>
        <v>0</v>
      </c>
      <c r="AUL26" s="204">
        <f>InpActive!AUJ$11</f>
        <v>0</v>
      </c>
      <c r="AUM26" s="204">
        <f>InpActive!AUK$11</f>
        <v>0</v>
      </c>
      <c r="AUN26" s="204">
        <f>InpActive!AUL$11</f>
        <v>0</v>
      </c>
      <c r="AUO26" s="204">
        <f>InpActive!AUM$11</f>
        <v>0</v>
      </c>
      <c r="AUP26" s="204">
        <f>InpActive!AUN$11</f>
        <v>0</v>
      </c>
      <c r="AUQ26" s="204">
        <f>InpActive!AUO$11</f>
        <v>0</v>
      </c>
      <c r="AUR26" s="204">
        <f>InpActive!AUP$11</f>
        <v>0</v>
      </c>
      <c r="AUS26" s="204">
        <f>InpActive!AUQ$11</f>
        <v>0</v>
      </c>
      <c r="AUT26" s="204">
        <f>InpActive!AUR$11</f>
        <v>0</v>
      </c>
      <c r="AUU26" s="204">
        <f>InpActive!AUS$11</f>
        <v>0</v>
      </c>
      <c r="AUV26" s="204">
        <f>InpActive!AUT$11</f>
        <v>0</v>
      </c>
      <c r="AUW26" s="204">
        <f>InpActive!AUU$11</f>
        <v>0</v>
      </c>
      <c r="AUX26" s="204">
        <f>InpActive!AUV$11</f>
        <v>0</v>
      </c>
      <c r="AUY26" s="204">
        <f>InpActive!AUW$11</f>
        <v>0</v>
      </c>
      <c r="AUZ26" s="204">
        <f>InpActive!AUX$11</f>
        <v>0</v>
      </c>
      <c r="AVA26" s="204">
        <f>InpActive!AUY$11</f>
        <v>0</v>
      </c>
      <c r="AVB26" s="204">
        <f>InpActive!AUZ$11</f>
        <v>0</v>
      </c>
      <c r="AVC26" s="204">
        <f>InpActive!AVA$11</f>
        <v>0</v>
      </c>
      <c r="AVD26" s="204">
        <f>InpActive!AVB$11</f>
        <v>0</v>
      </c>
      <c r="AVE26" s="204">
        <f>InpActive!AVC$11</f>
        <v>0</v>
      </c>
      <c r="AVF26" s="204">
        <f>InpActive!AVD$11</f>
        <v>0</v>
      </c>
      <c r="AVG26" s="204">
        <f>InpActive!AVE$11</f>
        <v>0</v>
      </c>
      <c r="AVH26" s="204">
        <f>InpActive!AVF$11</f>
        <v>0</v>
      </c>
      <c r="AVI26" s="204">
        <f>InpActive!AVG$11</f>
        <v>0</v>
      </c>
      <c r="AVJ26" s="204">
        <f>InpActive!AVH$11</f>
        <v>0</v>
      </c>
      <c r="AVK26" s="204">
        <f>InpActive!AVI$11</f>
        <v>0</v>
      </c>
      <c r="AVL26" s="204">
        <f>InpActive!AVJ$11</f>
        <v>0</v>
      </c>
      <c r="AVM26" s="204">
        <f>InpActive!AVK$11</f>
        <v>0</v>
      </c>
      <c r="AVN26" s="204">
        <f>InpActive!AVL$11</f>
        <v>0</v>
      </c>
      <c r="AVO26" s="204">
        <f>InpActive!AVM$11</f>
        <v>0</v>
      </c>
      <c r="AVP26" s="204">
        <f>InpActive!AVN$11</f>
        <v>0</v>
      </c>
      <c r="AVQ26" s="204">
        <f>InpActive!AVO$11</f>
        <v>0</v>
      </c>
      <c r="AVR26" s="204">
        <f>InpActive!AVP$11</f>
        <v>0</v>
      </c>
      <c r="AVS26" s="204">
        <f>InpActive!AVQ$11</f>
        <v>0</v>
      </c>
      <c r="AVT26" s="204">
        <f>InpActive!AVR$11</f>
        <v>0</v>
      </c>
      <c r="AVU26" s="204">
        <f>InpActive!AVS$11</f>
        <v>0</v>
      </c>
      <c r="AVV26" s="204">
        <f>InpActive!AVT$11</f>
        <v>0</v>
      </c>
      <c r="AVW26" s="204">
        <f>InpActive!AVU$11</f>
        <v>0</v>
      </c>
      <c r="AVX26" s="204">
        <f>InpActive!AVV$11</f>
        <v>0</v>
      </c>
      <c r="AVY26" s="204">
        <f>InpActive!AVW$11</f>
        <v>0</v>
      </c>
      <c r="AVZ26" s="204">
        <f>InpActive!AVX$11</f>
        <v>0</v>
      </c>
      <c r="AWA26" s="204">
        <f>InpActive!AVY$11</f>
        <v>0</v>
      </c>
      <c r="AWB26" s="204">
        <f>InpActive!AVZ$11</f>
        <v>0</v>
      </c>
      <c r="AWC26" s="204">
        <f>InpActive!AWA$11</f>
        <v>0</v>
      </c>
      <c r="AWD26" s="204">
        <f>InpActive!AWB$11</f>
        <v>0</v>
      </c>
      <c r="AWE26" s="204">
        <f>InpActive!AWC$11</f>
        <v>0</v>
      </c>
      <c r="AWF26" s="204">
        <f>InpActive!AWD$11</f>
        <v>0</v>
      </c>
      <c r="AWG26" s="204">
        <f>InpActive!AWE$11</f>
        <v>0</v>
      </c>
      <c r="AWH26" s="204">
        <f>InpActive!AWF$11</f>
        <v>0</v>
      </c>
      <c r="AWI26" s="204">
        <f>InpActive!AWG$11</f>
        <v>0</v>
      </c>
      <c r="AWJ26" s="204">
        <f>InpActive!AWH$11</f>
        <v>0</v>
      </c>
      <c r="AWK26" s="204">
        <f>InpActive!AWI$11</f>
        <v>0</v>
      </c>
      <c r="AWL26" s="204">
        <f>InpActive!AWJ$11</f>
        <v>0</v>
      </c>
      <c r="AWM26" s="204">
        <f>InpActive!AWK$11</f>
        <v>0</v>
      </c>
      <c r="AWN26" s="204">
        <f>InpActive!AWL$11</f>
        <v>0</v>
      </c>
      <c r="AWO26" s="204">
        <f>InpActive!AWM$11</f>
        <v>0</v>
      </c>
      <c r="AWP26" s="204">
        <f>InpActive!AWN$11</f>
        <v>0</v>
      </c>
      <c r="AWQ26" s="204">
        <f>InpActive!AWO$11</f>
        <v>0</v>
      </c>
      <c r="AWR26" s="204">
        <f>InpActive!AWP$11</f>
        <v>0</v>
      </c>
      <c r="AWS26" s="204">
        <f>InpActive!AWQ$11</f>
        <v>0</v>
      </c>
      <c r="AWT26" s="204">
        <f>InpActive!AWR$11</f>
        <v>0</v>
      </c>
      <c r="AWU26" s="204">
        <f>InpActive!AWS$11</f>
        <v>0</v>
      </c>
      <c r="AWV26" s="204">
        <f>InpActive!AWT$11</f>
        <v>0</v>
      </c>
      <c r="AWW26" s="204">
        <f>InpActive!AWU$11</f>
        <v>0</v>
      </c>
      <c r="AWX26" s="204">
        <f>InpActive!AWV$11</f>
        <v>0</v>
      </c>
      <c r="AWY26" s="204">
        <f>InpActive!AWW$11</f>
        <v>0</v>
      </c>
      <c r="AWZ26" s="204">
        <f>InpActive!AWX$11</f>
        <v>0</v>
      </c>
      <c r="AXA26" s="204">
        <f>InpActive!AWY$11</f>
        <v>0</v>
      </c>
      <c r="AXB26" s="204">
        <f>InpActive!AWZ$11</f>
        <v>0</v>
      </c>
      <c r="AXC26" s="204">
        <f>InpActive!AXA$11</f>
        <v>0</v>
      </c>
      <c r="AXD26" s="204">
        <f>InpActive!AXB$11</f>
        <v>0</v>
      </c>
      <c r="AXE26" s="204">
        <f>InpActive!AXC$11</f>
        <v>0</v>
      </c>
      <c r="AXF26" s="204">
        <f>InpActive!AXD$11</f>
        <v>0</v>
      </c>
      <c r="AXG26" s="204">
        <f>InpActive!AXE$11</f>
        <v>0</v>
      </c>
      <c r="AXH26" s="204">
        <f>InpActive!AXF$11</f>
        <v>0</v>
      </c>
      <c r="AXI26" s="204">
        <f>InpActive!AXG$11</f>
        <v>0</v>
      </c>
      <c r="AXJ26" s="204">
        <f>InpActive!AXH$11</f>
        <v>0</v>
      </c>
      <c r="AXK26" s="204">
        <f>InpActive!AXI$11</f>
        <v>0</v>
      </c>
      <c r="AXL26" s="204">
        <f>InpActive!AXJ$11</f>
        <v>0</v>
      </c>
      <c r="AXM26" s="204">
        <f>InpActive!AXK$11</f>
        <v>0</v>
      </c>
      <c r="AXN26" s="204">
        <f>InpActive!AXL$11</f>
        <v>0</v>
      </c>
      <c r="AXO26" s="204">
        <f>InpActive!AXM$11</f>
        <v>0</v>
      </c>
      <c r="AXP26" s="204">
        <f>InpActive!AXN$11</f>
        <v>0</v>
      </c>
      <c r="AXQ26" s="204">
        <f>InpActive!AXO$11</f>
        <v>0</v>
      </c>
      <c r="AXR26" s="204">
        <f>InpActive!AXP$11</f>
        <v>0</v>
      </c>
      <c r="AXS26" s="204">
        <f>InpActive!AXQ$11</f>
        <v>0</v>
      </c>
      <c r="AXT26" s="204">
        <f>InpActive!AXR$11</f>
        <v>0</v>
      </c>
      <c r="AXU26" s="204">
        <f>InpActive!AXS$11</f>
        <v>0</v>
      </c>
      <c r="AXV26" s="204">
        <f>InpActive!AXT$11</f>
        <v>0</v>
      </c>
      <c r="AXW26" s="204">
        <f>InpActive!AXU$11</f>
        <v>0</v>
      </c>
      <c r="AXX26" s="204">
        <f>InpActive!AXV$11</f>
        <v>0</v>
      </c>
      <c r="AXY26" s="204">
        <f>InpActive!AXW$11</f>
        <v>0</v>
      </c>
      <c r="AXZ26" s="204">
        <f>InpActive!AXX$11</f>
        <v>0</v>
      </c>
      <c r="AYA26" s="204">
        <f>InpActive!AXY$11</f>
        <v>0</v>
      </c>
      <c r="AYB26" s="204">
        <f>InpActive!AXZ$11</f>
        <v>0</v>
      </c>
      <c r="AYC26" s="204">
        <f>InpActive!AYA$11</f>
        <v>0</v>
      </c>
      <c r="AYD26" s="204">
        <f>InpActive!AYB$11</f>
        <v>0</v>
      </c>
      <c r="AYE26" s="204">
        <f>InpActive!AYC$11</f>
        <v>0</v>
      </c>
      <c r="AYF26" s="204">
        <f>InpActive!AYD$11</f>
        <v>0</v>
      </c>
      <c r="AYG26" s="204">
        <f>InpActive!AYE$11</f>
        <v>0</v>
      </c>
      <c r="AYH26" s="204">
        <f>InpActive!AYF$11</f>
        <v>0</v>
      </c>
      <c r="AYI26" s="204">
        <f>InpActive!AYG$11</f>
        <v>0</v>
      </c>
      <c r="AYJ26" s="204">
        <f>InpActive!AYH$11</f>
        <v>0</v>
      </c>
      <c r="AYK26" s="204">
        <f>InpActive!AYI$11</f>
        <v>0</v>
      </c>
      <c r="AYL26" s="204">
        <f>InpActive!AYJ$11</f>
        <v>0</v>
      </c>
      <c r="AYM26" s="204">
        <f>InpActive!AYK$11</f>
        <v>0</v>
      </c>
      <c r="AYN26" s="204">
        <f>InpActive!AYL$11</f>
        <v>0</v>
      </c>
      <c r="AYO26" s="204">
        <f>InpActive!AYM$11</f>
        <v>0</v>
      </c>
      <c r="AYP26" s="204">
        <f>InpActive!AYN$11</f>
        <v>0</v>
      </c>
      <c r="AYQ26" s="204">
        <f>InpActive!AYO$11</f>
        <v>0</v>
      </c>
      <c r="AYR26" s="204">
        <f>InpActive!AYP$11</f>
        <v>0</v>
      </c>
      <c r="AYS26" s="204">
        <f>InpActive!AYQ$11</f>
        <v>0</v>
      </c>
      <c r="AYT26" s="204">
        <f>InpActive!AYR$11</f>
        <v>0</v>
      </c>
      <c r="AYU26" s="204">
        <f>InpActive!AYS$11</f>
        <v>0</v>
      </c>
      <c r="AYV26" s="204">
        <f>InpActive!AYT$11</f>
        <v>0</v>
      </c>
      <c r="AYW26" s="204">
        <f>InpActive!AYU$11</f>
        <v>0</v>
      </c>
      <c r="AYX26" s="204">
        <f>InpActive!AYV$11</f>
        <v>0</v>
      </c>
      <c r="AYY26" s="204">
        <f>InpActive!AYW$11</f>
        <v>0</v>
      </c>
      <c r="AYZ26" s="204">
        <f>InpActive!AYX$11</f>
        <v>0</v>
      </c>
      <c r="AZA26" s="204">
        <f>InpActive!AYY$11</f>
        <v>0</v>
      </c>
      <c r="AZB26" s="204">
        <f>InpActive!AYZ$11</f>
        <v>0</v>
      </c>
      <c r="AZC26" s="204">
        <f>InpActive!AZA$11</f>
        <v>0</v>
      </c>
      <c r="AZD26" s="204">
        <f>InpActive!AZB$11</f>
        <v>0</v>
      </c>
      <c r="AZE26" s="204">
        <f>InpActive!AZC$11</f>
        <v>0</v>
      </c>
      <c r="AZF26" s="204">
        <f>InpActive!AZD$11</f>
        <v>0</v>
      </c>
      <c r="AZG26" s="204">
        <f>InpActive!AZE$11</f>
        <v>0</v>
      </c>
      <c r="AZH26" s="204">
        <f>InpActive!AZF$11</f>
        <v>0</v>
      </c>
      <c r="AZI26" s="204">
        <f>InpActive!AZG$11</f>
        <v>0</v>
      </c>
      <c r="AZJ26" s="204">
        <f>InpActive!AZH$11</f>
        <v>0</v>
      </c>
      <c r="AZK26" s="204">
        <f>InpActive!AZI$11</f>
        <v>0</v>
      </c>
      <c r="AZL26" s="204">
        <f>InpActive!AZJ$11</f>
        <v>0</v>
      </c>
      <c r="AZM26" s="204">
        <f>InpActive!AZK$11</f>
        <v>0</v>
      </c>
      <c r="AZN26" s="204">
        <f>InpActive!AZL$11</f>
        <v>0</v>
      </c>
      <c r="AZO26" s="204">
        <f>InpActive!AZM$11</f>
        <v>0</v>
      </c>
      <c r="AZP26" s="204">
        <f>InpActive!AZN$11</f>
        <v>0</v>
      </c>
      <c r="AZQ26" s="204">
        <f>InpActive!AZO$11</f>
        <v>0</v>
      </c>
      <c r="AZR26" s="204">
        <f>InpActive!AZP$11</f>
        <v>0</v>
      </c>
      <c r="AZS26" s="204">
        <f>InpActive!AZQ$11</f>
        <v>0</v>
      </c>
      <c r="AZT26" s="204">
        <f>InpActive!AZR$11</f>
        <v>0</v>
      </c>
      <c r="AZU26" s="204">
        <f>InpActive!AZS$11</f>
        <v>0</v>
      </c>
      <c r="AZV26" s="204">
        <f>InpActive!AZT$11</f>
        <v>0</v>
      </c>
      <c r="AZW26" s="204">
        <f>InpActive!AZU$11</f>
        <v>0</v>
      </c>
      <c r="AZX26" s="204">
        <f>InpActive!AZV$11</f>
        <v>0</v>
      </c>
      <c r="AZY26" s="204">
        <f>InpActive!AZW$11</f>
        <v>0</v>
      </c>
      <c r="AZZ26" s="204">
        <f>InpActive!AZX$11</f>
        <v>0</v>
      </c>
      <c r="BAA26" s="204">
        <f>InpActive!AZY$11</f>
        <v>0</v>
      </c>
      <c r="BAB26" s="204">
        <f>InpActive!AZZ$11</f>
        <v>0</v>
      </c>
      <c r="BAC26" s="204">
        <f>InpActive!BAA$11</f>
        <v>0</v>
      </c>
      <c r="BAD26" s="204">
        <f>InpActive!BAB$11</f>
        <v>0</v>
      </c>
      <c r="BAE26" s="204">
        <f>InpActive!BAC$11</f>
        <v>0</v>
      </c>
      <c r="BAF26" s="204">
        <f>InpActive!BAD$11</f>
        <v>0</v>
      </c>
      <c r="BAG26" s="204">
        <f>InpActive!BAE$11</f>
        <v>0</v>
      </c>
      <c r="BAH26" s="204">
        <f>InpActive!BAF$11</f>
        <v>0</v>
      </c>
      <c r="BAI26" s="204">
        <f>InpActive!BAG$11</f>
        <v>0</v>
      </c>
      <c r="BAJ26" s="204">
        <f>InpActive!BAH$11</f>
        <v>0</v>
      </c>
      <c r="BAK26" s="204">
        <f>InpActive!BAI$11</f>
        <v>0</v>
      </c>
      <c r="BAL26" s="204">
        <f>InpActive!BAJ$11</f>
        <v>0</v>
      </c>
      <c r="BAM26" s="204">
        <f>InpActive!BAK$11</f>
        <v>0</v>
      </c>
      <c r="BAN26" s="204">
        <f>InpActive!BAL$11</f>
        <v>0</v>
      </c>
      <c r="BAO26" s="204">
        <f>InpActive!BAM$11</f>
        <v>0</v>
      </c>
      <c r="BAP26" s="204">
        <f>InpActive!BAN$11</f>
        <v>0</v>
      </c>
      <c r="BAQ26" s="204">
        <f>InpActive!BAO$11</f>
        <v>0</v>
      </c>
      <c r="BAR26" s="204">
        <f>InpActive!BAP$11</f>
        <v>0</v>
      </c>
      <c r="BAS26" s="204">
        <f>InpActive!BAQ$11</f>
        <v>0</v>
      </c>
      <c r="BAT26" s="204">
        <f>InpActive!BAR$11</f>
        <v>0</v>
      </c>
      <c r="BAU26" s="204">
        <f>InpActive!BAS$11</f>
        <v>0</v>
      </c>
      <c r="BAV26" s="204">
        <f>InpActive!BAT$11</f>
        <v>0</v>
      </c>
      <c r="BAW26" s="204">
        <f>InpActive!BAU$11</f>
        <v>0</v>
      </c>
      <c r="BAX26" s="204">
        <f>InpActive!BAV$11</f>
        <v>0</v>
      </c>
      <c r="BAY26" s="204">
        <f>InpActive!BAW$11</f>
        <v>0</v>
      </c>
      <c r="BAZ26" s="204">
        <f>InpActive!BAX$11</f>
        <v>0</v>
      </c>
      <c r="BBA26" s="204">
        <f>InpActive!BAY$11</f>
        <v>0</v>
      </c>
      <c r="BBB26" s="204">
        <f>InpActive!BAZ$11</f>
        <v>0</v>
      </c>
      <c r="BBC26" s="204">
        <f>InpActive!BBA$11</f>
        <v>0</v>
      </c>
      <c r="BBD26" s="204">
        <f>InpActive!BBB$11</f>
        <v>0</v>
      </c>
      <c r="BBE26" s="204">
        <f>InpActive!BBC$11</f>
        <v>0</v>
      </c>
      <c r="BBF26" s="204">
        <f>InpActive!BBD$11</f>
        <v>0</v>
      </c>
      <c r="BBG26" s="204">
        <f>InpActive!BBE$11</f>
        <v>0</v>
      </c>
      <c r="BBH26" s="204">
        <f>InpActive!BBF$11</f>
        <v>0</v>
      </c>
      <c r="BBI26" s="204">
        <f>InpActive!BBG$11</f>
        <v>0</v>
      </c>
      <c r="BBJ26" s="204">
        <f>InpActive!BBH$11</f>
        <v>0</v>
      </c>
      <c r="BBK26" s="204">
        <f>InpActive!BBI$11</f>
        <v>0</v>
      </c>
      <c r="BBL26" s="204">
        <f>InpActive!BBJ$11</f>
        <v>0</v>
      </c>
      <c r="BBM26" s="204">
        <f>InpActive!BBK$11</f>
        <v>0</v>
      </c>
      <c r="BBN26" s="204">
        <f>InpActive!BBL$11</f>
        <v>0</v>
      </c>
      <c r="BBO26" s="204">
        <f>InpActive!BBM$11</f>
        <v>0</v>
      </c>
      <c r="BBP26" s="204">
        <f>InpActive!BBN$11</f>
        <v>0</v>
      </c>
      <c r="BBQ26" s="204">
        <f>InpActive!BBO$11</f>
        <v>0</v>
      </c>
      <c r="BBR26" s="204">
        <f>InpActive!BBP$11</f>
        <v>0</v>
      </c>
      <c r="BBS26" s="204">
        <f>InpActive!BBQ$11</f>
        <v>0</v>
      </c>
      <c r="BBT26" s="204">
        <f>InpActive!BBR$11</f>
        <v>0</v>
      </c>
      <c r="BBU26" s="204">
        <f>InpActive!BBS$11</f>
        <v>0</v>
      </c>
      <c r="BBV26" s="204">
        <f>InpActive!BBT$11</f>
        <v>0</v>
      </c>
      <c r="BBW26" s="204">
        <f>InpActive!BBU$11</f>
        <v>0</v>
      </c>
      <c r="BBX26" s="204">
        <f>InpActive!BBV$11</f>
        <v>0</v>
      </c>
      <c r="BBY26" s="204">
        <f>InpActive!BBW$11</f>
        <v>0</v>
      </c>
      <c r="BBZ26" s="204">
        <f>InpActive!BBX$11</f>
        <v>0</v>
      </c>
      <c r="BCA26" s="204">
        <f>InpActive!BBY$11</f>
        <v>0</v>
      </c>
      <c r="BCB26" s="204">
        <f>InpActive!BBZ$11</f>
        <v>0</v>
      </c>
      <c r="BCC26" s="204">
        <f>InpActive!BCA$11</f>
        <v>0</v>
      </c>
      <c r="BCD26" s="204">
        <f>InpActive!BCB$11</f>
        <v>0</v>
      </c>
      <c r="BCE26" s="204">
        <f>InpActive!BCC$11</f>
        <v>0</v>
      </c>
      <c r="BCF26" s="204">
        <f>InpActive!BCD$11</f>
        <v>0</v>
      </c>
      <c r="BCG26" s="204">
        <f>InpActive!BCE$11</f>
        <v>0</v>
      </c>
      <c r="BCH26" s="204">
        <f>InpActive!BCF$11</f>
        <v>0</v>
      </c>
      <c r="BCI26" s="204">
        <f>InpActive!BCG$11</f>
        <v>0</v>
      </c>
      <c r="BCJ26" s="204">
        <f>InpActive!BCH$11</f>
        <v>0</v>
      </c>
      <c r="BCK26" s="204">
        <f>InpActive!BCI$11</f>
        <v>0</v>
      </c>
      <c r="BCL26" s="204">
        <f>InpActive!BCJ$11</f>
        <v>0</v>
      </c>
      <c r="BCM26" s="204">
        <f>InpActive!BCK$11</f>
        <v>0</v>
      </c>
      <c r="BCN26" s="204">
        <f>InpActive!BCL$11</f>
        <v>0</v>
      </c>
      <c r="BCO26" s="204">
        <f>InpActive!BCM$11</f>
        <v>0</v>
      </c>
      <c r="BCP26" s="204">
        <f>InpActive!BCN$11</f>
        <v>0</v>
      </c>
      <c r="BCQ26" s="204">
        <f>InpActive!BCO$11</f>
        <v>0</v>
      </c>
      <c r="BCR26" s="204">
        <f>InpActive!BCP$11</f>
        <v>0</v>
      </c>
      <c r="BCS26" s="204">
        <f>InpActive!BCQ$11</f>
        <v>0</v>
      </c>
      <c r="BCT26" s="204">
        <f>InpActive!BCR$11</f>
        <v>0</v>
      </c>
      <c r="BCU26" s="204">
        <f>InpActive!BCS$11</f>
        <v>0</v>
      </c>
      <c r="BCV26" s="204">
        <f>InpActive!BCT$11</f>
        <v>0</v>
      </c>
      <c r="BCW26" s="204">
        <f>InpActive!BCU$11</f>
        <v>0</v>
      </c>
      <c r="BCX26" s="204">
        <f>InpActive!BCV$11</f>
        <v>0</v>
      </c>
      <c r="BCY26" s="204">
        <f>InpActive!BCW$11</f>
        <v>0</v>
      </c>
      <c r="BCZ26" s="204">
        <f>InpActive!BCX$11</f>
        <v>0</v>
      </c>
      <c r="BDA26" s="204">
        <f>InpActive!BCY$11</f>
        <v>0</v>
      </c>
      <c r="BDB26" s="204">
        <f>InpActive!BCZ$11</f>
        <v>0</v>
      </c>
      <c r="BDC26" s="204">
        <f>InpActive!BDA$11</f>
        <v>0</v>
      </c>
      <c r="BDD26" s="204">
        <f>InpActive!BDB$11</f>
        <v>0</v>
      </c>
      <c r="BDE26" s="204">
        <f>InpActive!BDC$11</f>
        <v>0</v>
      </c>
      <c r="BDF26" s="204">
        <f>InpActive!BDD$11</f>
        <v>0</v>
      </c>
      <c r="BDG26" s="204">
        <f>InpActive!BDE$11</f>
        <v>0</v>
      </c>
      <c r="BDH26" s="204">
        <f>InpActive!BDF$11</f>
        <v>0</v>
      </c>
      <c r="BDI26" s="204">
        <f>InpActive!BDG$11</f>
        <v>0</v>
      </c>
      <c r="BDJ26" s="204">
        <f>InpActive!BDH$11</f>
        <v>0</v>
      </c>
      <c r="BDK26" s="204">
        <f>InpActive!BDI$11</f>
        <v>0</v>
      </c>
      <c r="BDL26" s="204">
        <f>InpActive!BDJ$11</f>
        <v>0</v>
      </c>
      <c r="BDM26" s="204">
        <f>InpActive!BDK$11</f>
        <v>0</v>
      </c>
      <c r="BDN26" s="204">
        <f>InpActive!BDL$11</f>
        <v>0</v>
      </c>
      <c r="BDO26" s="204">
        <f>InpActive!BDM$11</f>
        <v>0</v>
      </c>
      <c r="BDP26" s="204">
        <f>InpActive!BDN$11</f>
        <v>0</v>
      </c>
      <c r="BDQ26" s="204">
        <f>InpActive!BDO$11</f>
        <v>0</v>
      </c>
      <c r="BDR26" s="204">
        <f>InpActive!BDP$11</f>
        <v>0</v>
      </c>
      <c r="BDS26" s="204">
        <f>InpActive!BDQ$11</f>
        <v>0</v>
      </c>
      <c r="BDT26" s="204">
        <f>InpActive!BDR$11</f>
        <v>0</v>
      </c>
      <c r="BDU26" s="204">
        <f>InpActive!BDS$11</f>
        <v>0</v>
      </c>
      <c r="BDV26" s="204">
        <f>InpActive!BDT$11</f>
        <v>0</v>
      </c>
      <c r="BDW26" s="204">
        <f>InpActive!BDU$11</f>
        <v>0</v>
      </c>
      <c r="BDX26" s="204">
        <f>InpActive!BDV$11</f>
        <v>0</v>
      </c>
      <c r="BDY26" s="204">
        <f>InpActive!BDW$11</f>
        <v>0</v>
      </c>
      <c r="BDZ26" s="204">
        <f>InpActive!BDX$11</f>
        <v>0</v>
      </c>
      <c r="BEA26" s="204">
        <f>InpActive!BDY$11</f>
        <v>0</v>
      </c>
      <c r="BEB26" s="204">
        <f>InpActive!BDZ$11</f>
        <v>0</v>
      </c>
      <c r="BEC26" s="204">
        <f>InpActive!BEA$11</f>
        <v>0</v>
      </c>
      <c r="BED26" s="204">
        <f>InpActive!BEB$11</f>
        <v>0</v>
      </c>
      <c r="BEE26" s="204">
        <f>InpActive!BEC$11</f>
        <v>0</v>
      </c>
      <c r="BEF26" s="204">
        <f>InpActive!BED$11</f>
        <v>0</v>
      </c>
      <c r="BEG26" s="204">
        <f>InpActive!BEE$11</f>
        <v>0</v>
      </c>
      <c r="BEH26" s="204">
        <f>InpActive!BEF$11</f>
        <v>0</v>
      </c>
      <c r="BEI26" s="204">
        <f>InpActive!BEG$11</f>
        <v>0</v>
      </c>
      <c r="BEJ26" s="204">
        <f>InpActive!BEH$11</f>
        <v>0</v>
      </c>
      <c r="BEK26" s="204">
        <f>InpActive!BEI$11</f>
        <v>0</v>
      </c>
      <c r="BEL26" s="204">
        <f>InpActive!BEJ$11</f>
        <v>0</v>
      </c>
      <c r="BEM26" s="204">
        <f>InpActive!BEK$11</f>
        <v>0</v>
      </c>
      <c r="BEN26" s="204">
        <f>InpActive!BEL$11</f>
        <v>0</v>
      </c>
      <c r="BEO26" s="204">
        <f>InpActive!BEM$11</f>
        <v>0</v>
      </c>
      <c r="BEP26" s="204">
        <f>InpActive!BEN$11</f>
        <v>0</v>
      </c>
      <c r="BEQ26" s="204">
        <f>InpActive!BEO$11</f>
        <v>0</v>
      </c>
      <c r="BER26" s="204">
        <f>InpActive!BEP$11</f>
        <v>0</v>
      </c>
      <c r="BES26" s="204">
        <f>InpActive!BEQ$11</f>
        <v>0</v>
      </c>
      <c r="BET26" s="204">
        <f>InpActive!BER$11</f>
        <v>0</v>
      </c>
      <c r="BEU26" s="204">
        <f>InpActive!BES$11</f>
        <v>0</v>
      </c>
      <c r="BEV26" s="204">
        <f>InpActive!BET$11</f>
        <v>0</v>
      </c>
      <c r="BEW26" s="204">
        <f>InpActive!BEU$11</f>
        <v>0</v>
      </c>
      <c r="BEX26" s="204">
        <f>InpActive!BEV$11</f>
        <v>0</v>
      </c>
      <c r="BEY26" s="204">
        <f>InpActive!BEW$11</f>
        <v>0</v>
      </c>
      <c r="BEZ26" s="204">
        <f>InpActive!BEX$11</f>
        <v>0</v>
      </c>
      <c r="BFA26" s="204">
        <f>InpActive!BEY$11</f>
        <v>0</v>
      </c>
      <c r="BFB26" s="204">
        <f>InpActive!BEZ$11</f>
        <v>0</v>
      </c>
      <c r="BFC26" s="204">
        <f>InpActive!BFA$11</f>
        <v>0</v>
      </c>
      <c r="BFD26" s="204">
        <f>InpActive!BFB$11</f>
        <v>0</v>
      </c>
      <c r="BFE26" s="204">
        <f>InpActive!BFC$11</f>
        <v>0</v>
      </c>
      <c r="BFF26" s="204">
        <f>InpActive!BFD$11</f>
        <v>0</v>
      </c>
      <c r="BFG26" s="204">
        <f>InpActive!BFE$11</f>
        <v>0</v>
      </c>
      <c r="BFH26" s="204">
        <f>InpActive!BFF$11</f>
        <v>0</v>
      </c>
      <c r="BFI26" s="204">
        <f>InpActive!BFG$11</f>
        <v>0</v>
      </c>
      <c r="BFJ26" s="204">
        <f>InpActive!BFH$11</f>
        <v>0</v>
      </c>
      <c r="BFK26" s="204">
        <f>InpActive!BFI$11</f>
        <v>0</v>
      </c>
      <c r="BFL26" s="204">
        <f>InpActive!BFJ$11</f>
        <v>0</v>
      </c>
      <c r="BFM26" s="204">
        <f>InpActive!BFK$11</f>
        <v>0</v>
      </c>
      <c r="BFN26" s="204">
        <f>InpActive!BFL$11</f>
        <v>0</v>
      </c>
      <c r="BFO26" s="204">
        <f>InpActive!BFM$11</f>
        <v>0</v>
      </c>
      <c r="BFP26" s="204">
        <f>InpActive!BFN$11</f>
        <v>0</v>
      </c>
      <c r="BFQ26" s="204">
        <f>InpActive!BFO$11</f>
        <v>0</v>
      </c>
      <c r="BFR26" s="204">
        <f>InpActive!BFP$11</f>
        <v>0</v>
      </c>
      <c r="BFS26" s="204">
        <f>InpActive!BFQ$11</f>
        <v>0</v>
      </c>
      <c r="BFT26" s="204">
        <f>InpActive!BFR$11</f>
        <v>0</v>
      </c>
      <c r="BFU26" s="204">
        <f>InpActive!BFS$11</f>
        <v>0</v>
      </c>
      <c r="BFV26" s="204">
        <f>InpActive!BFT$11</f>
        <v>0</v>
      </c>
      <c r="BFW26" s="204">
        <f>InpActive!BFU$11</f>
        <v>0</v>
      </c>
      <c r="BFX26" s="204">
        <f>InpActive!BFV$11</f>
        <v>0</v>
      </c>
      <c r="BFY26" s="204">
        <f>InpActive!BFW$11</f>
        <v>0</v>
      </c>
      <c r="BFZ26" s="204">
        <f>InpActive!BFX$11</f>
        <v>0</v>
      </c>
      <c r="BGA26" s="204">
        <f>InpActive!BFY$11</f>
        <v>0</v>
      </c>
      <c r="BGB26" s="204">
        <f>InpActive!BFZ$11</f>
        <v>0</v>
      </c>
      <c r="BGC26" s="204">
        <f>InpActive!BGA$11</f>
        <v>0</v>
      </c>
      <c r="BGD26" s="204">
        <f>InpActive!BGB$11</f>
        <v>0</v>
      </c>
      <c r="BGE26" s="204">
        <f>InpActive!BGC$11</f>
        <v>0</v>
      </c>
      <c r="BGF26" s="204">
        <f>InpActive!BGD$11</f>
        <v>0</v>
      </c>
      <c r="BGG26" s="204">
        <f>InpActive!BGE$11</f>
        <v>0</v>
      </c>
      <c r="BGH26" s="204">
        <f>InpActive!BGF$11</f>
        <v>0</v>
      </c>
      <c r="BGI26" s="204">
        <f>InpActive!BGG$11</f>
        <v>0</v>
      </c>
      <c r="BGJ26" s="204">
        <f>InpActive!BGH$11</f>
        <v>0</v>
      </c>
      <c r="BGK26" s="204">
        <f>InpActive!BGI$11</f>
        <v>0</v>
      </c>
      <c r="BGL26" s="204">
        <f>InpActive!BGJ$11</f>
        <v>0</v>
      </c>
      <c r="BGM26" s="204">
        <f>InpActive!BGK$11</f>
        <v>0</v>
      </c>
      <c r="BGN26" s="204">
        <f>InpActive!BGL$11</f>
        <v>0</v>
      </c>
      <c r="BGO26" s="204">
        <f>InpActive!BGM$11</f>
        <v>0</v>
      </c>
      <c r="BGP26" s="204">
        <f>InpActive!BGN$11</f>
        <v>0</v>
      </c>
      <c r="BGQ26" s="204">
        <f>InpActive!BGO$11</f>
        <v>0</v>
      </c>
      <c r="BGR26" s="204">
        <f>InpActive!BGP$11</f>
        <v>0</v>
      </c>
      <c r="BGS26" s="204">
        <f>InpActive!BGQ$11</f>
        <v>0</v>
      </c>
      <c r="BGT26" s="204">
        <f>InpActive!BGR$11</f>
        <v>0</v>
      </c>
      <c r="BGU26" s="204">
        <f>InpActive!BGS$11</f>
        <v>0</v>
      </c>
      <c r="BGV26" s="204">
        <f>InpActive!BGT$11</f>
        <v>0</v>
      </c>
      <c r="BGW26" s="204">
        <f>InpActive!BGU$11</f>
        <v>0</v>
      </c>
      <c r="BGX26" s="204">
        <f>InpActive!BGV$11</f>
        <v>0</v>
      </c>
      <c r="BGY26" s="204">
        <f>InpActive!BGW$11</f>
        <v>0</v>
      </c>
      <c r="BGZ26" s="204">
        <f>InpActive!BGX$11</f>
        <v>0</v>
      </c>
      <c r="BHA26" s="204">
        <f>InpActive!BGY$11</f>
        <v>0</v>
      </c>
      <c r="BHB26" s="204">
        <f>InpActive!BGZ$11</f>
        <v>0</v>
      </c>
      <c r="BHC26" s="204">
        <f>InpActive!BHA$11</f>
        <v>0</v>
      </c>
      <c r="BHD26" s="204">
        <f>InpActive!BHB$11</f>
        <v>0</v>
      </c>
      <c r="BHE26" s="204">
        <f>InpActive!BHC$11</f>
        <v>0</v>
      </c>
      <c r="BHF26" s="204">
        <f>InpActive!BHD$11</f>
        <v>0</v>
      </c>
      <c r="BHG26" s="204">
        <f>InpActive!BHE$11</f>
        <v>0</v>
      </c>
      <c r="BHH26" s="204">
        <f>InpActive!BHF$11</f>
        <v>0</v>
      </c>
      <c r="BHI26" s="204">
        <f>InpActive!BHG$11</f>
        <v>0</v>
      </c>
      <c r="BHJ26" s="204">
        <f>InpActive!BHH$11</f>
        <v>0</v>
      </c>
      <c r="BHK26" s="204">
        <f>InpActive!BHI$11</f>
        <v>0</v>
      </c>
      <c r="BHL26" s="204">
        <f>InpActive!BHJ$11</f>
        <v>0</v>
      </c>
      <c r="BHM26" s="204">
        <f>InpActive!BHK$11</f>
        <v>0</v>
      </c>
      <c r="BHN26" s="204">
        <f>InpActive!BHL$11</f>
        <v>0</v>
      </c>
      <c r="BHO26" s="204">
        <f>InpActive!BHM$11</f>
        <v>0</v>
      </c>
      <c r="BHP26" s="204">
        <f>InpActive!BHN$11</f>
        <v>0</v>
      </c>
      <c r="BHQ26" s="204">
        <f>InpActive!BHO$11</f>
        <v>0</v>
      </c>
      <c r="BHR26" s="204">
        <f>InpActive!BHP$11</f>
        <v>0</v>
      </c>
      <c r="BHS26" s="204">
        <f>InpActive!BHQ$11</f>
        <v>0</v>
      </c>
      <c r="BHT26" s="204">
        <f>InpActive!BHR$11</f>
        <v>0</v>
      </c>
      <c r="BHU26" s="204">
        <f>InpActive!BHS$11</f>
        <v>0</v>
      </c>
      <c r="BHV26" s="204">
        <f>InpActive!BHT$11</f>
        <v>0</v>
      </c>
      <c r="BHW26" s="204">
        <f>InpActive!BHU$11</f>
        <v>0</v>
      </c>
      <c r="BHX26" s="204">
        <f>InpActive!BHV$11</f>
        <v>0</v>
      </c>
      <c r="BHY26" s="204">
        <f>InpActive!BHW$11</f>
        <v>0</v>
      </c>
      <c r="BHZ26" s="204">
        <f>InpActive!BHX$11</f>
        <v>0</v>
      </c>
      <c r="BIA26" s="204">
        <f>InpActive!BHY$11</f>
        <v>0</v>
      </c>
      <c r="BIB26" s="204">
        <f>InpActive!BHZ$11</f>
        <v>0</v>
      </c>
      <c r="BIC26" s="204">
        <f>InpActive!BIA$11</f>
        <v>0</v>
      </c>
      <c r="BID26" s="204">
        <f>InpActive!BIB$11</f>
        <v>0</v>
      </c>
      <c r="BIE26" s="204">
        <f>InpActive!BIC$11</f>
        <v>0</v>
      </c>
      <c r="BIF26" s="204">
        <f>InpActive!BID$11</f>
        <v>0</v>
      </c>
      <c r="BIG26" s="204">
        <f>InpActive!BIE$11</f>
        <v>0</v>
      </c>
      <c r="BIH26" s="204">
        <f>InpActive!BIF$11</f>
        <v>0</v>
      </c>
      <c r="BII26" s="204">
        <f>InpActive!BIG$11</f>
        <v>0</v>
      </c>
      <c r="BIJ26" s="204">
        <f>InpActive!BIH$11</f>
        <v>0</v>
      </c>
      <c r="BIK26" s="204">
        <f>InpActive!BII$11</f>
        <v>0</v>
      </c>
      <c r="BIL26" s="204">
        <f>InpActive!BIJ$11</f>
        <v>0</v>
      </c>
      <c r="BIM26" s="204">
        <f>InpActive!BIK$11</f>
        <v>0</v>
      </c>
      <c r="BIN26" s="204">
        <f>InpActive!BIL$11</f>
        <v>0</v>
      </c>
      <c r="BIO26" s="204">
        <f>InpActive!BIM$11</f>
        <v>0</v>
      </c>
      <c r="BIP26" s="204">
        <f>InpActive!BIN$11</f>
        <v>0</v>
      </c>
      <c r="BIQ26" s="204">
        <f>InpActive!BIO$11</f>
        <v>0</v>
      </c>
      <c r="BIR26" s="204">
        <f>InpActive!BIP$11</f>
        <v>0</v>
      </c>
      <c r="BIS26" s="204">
        <f>InpActive!BIQ$11</f>
        <v>0</v>
      </c>
      <c r="BIT26" s="204">
        <f>InpActive!BIR$11</f>
        <v>0</v>
      </c>
      <c r="BIU26" s="204">
        <f>InpActive!BIS$11</f>
        <v>0</v>
      </c>
      <c r="BIV26" s="204">
        <f>InpActive!BIT$11</f>
        <v>0</v>
      </c>
      <c r="BIW26" s="204">
        <f>InpActive!BIU$11</f>
        <v>0</v>
      </c>
      <c r="BIX26" s="204">
        <f>InpActive!BIV$11</f>
        <v>0</v>
      </c>
      <c r="BIY26" s="204">
        <f>InpActive!BIW$11</f>
        <v>0</v>
      </c>
      <c r="BIZ26" s="204">
        <f>InpActive!BIX$11</f>
        <v>0</v>
      </c>
      <c r="BJA26" s="204">
        <f>InpActive!BIY$11</f>
        <v>0</v>
      </c>
      <c r="BJB26" s="204">
        <f>InpActive!BIZ$11</f>
        <v>0</v>
      </c>
      <c r="BJC26" s="204">
        <f>InpActive!BJA$11</f>
        <v>0</v>
      </c>
      <c r="BJD26" s="204">
        <f>InpActive!BJB$11</f>
        <v>0</v>
      </c>
      <c r="BJE26" s="204">
        <f>InpActive!BJC$11</f>
        <v>0</v>
      </c>
      <c r="BJF26" s="204">
        <f>InpActive!BJD$11</f>
        <v>0</v>
      </c>
      <c r="BJG26" s="204">
        <f>InpActive!BJE$11</f>
        <v>0</v>
      </c>
      <c r="BJH26" s="204">
        <f>InpActive!BJF$11</f>
        <v>0</v>
      </c>
      <c r="BJI26" s="204">
        <f>InpActive!BJG$11</f>
        <v>0</v>
      </c>
      <c r="BJJ26" s="204">
        <f>InpActive!BJH$11</f>
        <v>0</v>
      </c>
      <c r="BJK26" s="204">
        <f>InpActive!BJI$11</f>
        <v>0</v>
      </c>
      <c r="BJL26" s="204">
        <f>InpActive!BJJ$11</f>
        <v>0</v>
      </c>
      <c r="BJM26" s="204">
        <f>InpActive!BJK$11</f>
        <v>0</v>
      </c>
      <c r="BJN26" s="204">
        <f>InpActive!BJL$11</f>
        <v>0</v>
      </c>
      <c r="BJO26" s="204">
        <f>InpActive!BJM$11</f>
        <v>0</v>
      </c>
      <c r="BJP26" s="204">
        <f>InpActive!BJN$11</f>
        <v>0</v>
      </c>
      <c r="BJQ26" s="204">
        <f>InpActive!BJO$11</f>
        <v>0</v>
      </c>
      <c r="BJR26" s="204">
        <f>InpActive!BJP$11</f>
        <v>0</v>
      </c>
      <c r="BJS26" s="204">
        <f>InpActive!BJQ$11</f>
        <v>0</v>
      </c>
      <c r="BJT26" s="204">
        <f>InpActive!BJR$11</f>
        <v>0</v>
      </c>
      <c r="BJU26" s="204">
        <f>InpActive!BJS$11</f>
        <v>0</v>
      </c>
      <c r="BJV26" s="204">
        <f>InpActive!BJT$11</f>
        <v>0</v>
      </c>
      <c r="BJW26" s="204">
        <f>InpActive!BJU$11</f>
        <v>0</v>
      </c>
      <c r="BJX26" s="204">
        <f>InpActive!BJV$11</f>
        <v>0</v>
      </c>
      <c r="BJY26" s="204">
        <f>InpActive!BJW$11</f>
        <v>0</v>
      </c>
      <c r="BJZ26" s="204">
        <f>InpActive!BJX$11</f>
        <v>0</v>
      </c>
      <c r="BKA26" s="204">
        <f>InpActive!BJY$11</f>
        <v>0</v>
      </c>
      <c r="BKB26" s="204">
        <f>InpActive!BJZ$11</f>
        <v>0</v>
      </c>
      <c r="BKC26" s="204">
        <f>InpActive!BKA$11</f>
        <v>0</v>
      </c>
      <c r="BKD26" s="204">
        <f>InpActive!BKB$11</f>
        <v>0</v>
      </c>
      <c r="BKE26" s="204">
        <f>InpActive!BKC$11</f>
        <v>0</v>
      </c>
      <c r="BKF26" s="204">
        <f>InpActive!BKD$11</f>
        <v>0</v>
      </c>
      <c r="BKG26" s="204">
        <f>InpActive!BKE$11</f>
        <v>0</v>
      </c>
      <c r="BKH26" s="204">
        <f>InpActive!BKF$11</f>
        <v>0</v>
      </c>
      <c r="BKI26" s="204">
        <f>InpActive!BKG$11</f>
        <v>0</v>
      </c>
      <c r="BKJ26" s="204">
        <f>InpActive!BKH$11</f>
        <v>0</v>
      </c>
      <c r="BKK26" s="204">
        <f>InpActive!BKI$11</f>
        <v>0</v>
      </c>
      <c r="BKL26" s="204">
        <f>InpActive!BKJ$11</f>
        <v>0</v>
      </c>
      <c r="BKM26" s="204">
        <f>InpActive!BKK$11</f>
        <v>0</v>
      </c>
      <c r="BKN26" s="204">
        <f>InpActive!BKL$11</f>
        <v>0</v>
      </c>
      <c r="BKO26" s="204">
        <f>InpActive!BKM$11</f>
        <v>0</v>
      </c>
      <c r="BKP26" s="204">
        <f>InpActive!BKN$11</f>
        <v>0</v>
      </c>
      <c r="BKQ26" s="204">
        <f>InpActive!BKO$11</f>
        <v>0</v>
      </c>
      <c r="BKR26" s="204">
        <f>InpActive!BKP$11</f>
        <v>0</v>
      </c>
      <c r="BKS26" s="204">
        <f>InpActive!BKQ$11</f>
        <v>0</v>
      </c>
      <c r="BKT26" s="204">
        <f>InpActive!BKR$11</f>
        <v>0</v>
      </c>
      <c r="BKU26" s="204">
        <f>InpActive!BKS$11</f>
        <v>0</v>
      </c>
      <c r="BKV26" s="204">
        <f>InpActive!BKT$11</f>
        <v>0</v>
      </c>
      <c r="BKW26" s="204">
        <f>InpActive!BKU$11</f>
        <v>0</v>
      </c>
      <c r="BKX26" s="204">
        <f>InpActive!BKV$11</f>
        <v>0</v>
      </c>
      <c r="BKY26" s="204">
        <f>InpActive!BKW$11</f>
        <v>0</v>
      </c>
      <c r="BKZ26" s="204">
        <f>InpActive!BKX$11</f>
        <v>0</v>
      </c>
      <c r="BLA26" s="204">
        <f>InpActive!BKY$11</f>
        <v>0</v>
      </c>
      <c r="BLB26" s="204">
        <f>InpActive!BKZ$11</f>
        <v>0</v>
      </c>
      <c r="BLC26" s="204">
        <f>InpActive!BLA$11</f>
        <v>0</v>
      </c>
      <c r="BLD26" s="204">
        <f>InpActive!BLB$11</f>
        <v>0</v>
      </c>
      <c r="BLE26" s="204">
        <f>InpActive!BLC$11</f>
        <v>0</v>
      </c>
      <c r="BLF26" s="204">
        <f>InpActive!BLD$11</f>
        <v>0</v>
      </c>
      <c r="BLG26" s="204">
        <f>InpActive!BLE$11</f>
        <v>0</v>
      </c>
      <c r="BLH26" s="204">
        <f>InpActive!BLF$11</f>
        <v>0</v>
      </c>
      <c r="BLI26" s="204">
        <f>InpActive!BLG$11</f>
        <v>0</v>
      </c>
      <c r="BLJ26" s="204">
        <f>InpActive!BLH$11</f>
        <v>0</v>
      </c>
      <c r="BLK26" s="204">
        <f>InpActive!BLI$11</f>
        <v>0</v>
      </c>
      <c r="BLL26" s="204">
        <f>InpActive!BLJ$11</f>
        <v>0</v>
      </c>
      <c r="BLM26" s="204">
        <f>InpActive!BLK$11</f>
        <v>0</v>
      </c>
      <c r="BLN26" s="204">
        <f>InpActive!BLL$11</f>
        <v>0</v>
      </c>
      <c r="BLO26" s="204">
        <f>InpActive!BLM$11</f>
        <v>0</v>
      </c>
      <c r="BLP26" s="204">
        <f>InpActive!BLN$11</f>
        <v>0</v>
      </c>
      <c r="BLQ26" s="204">
        <f>InpActive!BLO$11</f>
        <v>0</v>
      </c>
      <c r="BLR26" s="204">
        <f>InpActive!BLP$11</f>
        <v>0</v>
      </c>
      <c r="BLS26" s="204">
        <f>InpActive!BLQ$11</f>
        <v>0</v>
      </c>
      <c r="BLT26" s="204">
        <f>InpActive!BLR$11</f>
        <v>0</v>
      </c>
      <c r="BLU26" s="204">
        <f>InpActive!BLS$11</f>
        <v>0</v>
      </c>
      <c r="BLV26" s="204">
        <f>InpActive!BLT$11</f>
        <v>0</v>
      </c>
      <c r="BLW26" s="204">
        <f>InpActive!BLU$11</f>
        <v>0</v>
      </c>
      <c r="BLX26" s="204">
        <f>InpActive!BLV$11</f>
        <v>0</v>
      </c>
      <c r="BLY26" s="204">
        <f>InpActive!BLW$11</f>
        <v>0</v>
      </c>
      <c r="BLZ26" s="204">
        <f>InpActive!BLX$11</f>
        <v>0</v>
      </c>
      <c r="BMA26" s="204">
        <f>InpActive!BLY$11</f>
        <v>0</v>
      </c>
      <c r="BMB26" s="204">
        <f>InpActive!BLZ$11</f>
        <v>0</v>
      </c>
      <c r="BMC26" s="204">
        <f>InpActive!BMA$11</f>
        <v>0</v>
      </c>
      <c r="BMD26" s="204">
        <f>InpActive!BMB$11</f>
        <v>0</v>
      </c>
      <c r="BME26" s="204">
        <f>InpActive!BMC$11</f>
        <v>0</v>
      </c>
      <c r="BMF26" s="204">
        <f>InpActive!BMD$11</f>
        <v>0</v>
      </c>
      <c r="BMG26" s="204">
        <f>InpActive!BME$11</f>
        <v>0</v>
      </c>
      <c r="BMH26" s="204">
        <f>InpActive!BMF$11</f>
        <v>0</v>
      </c>
      <c r="BMI26" s="204">
        <f>InpActive!BMG$11</f>
        <v>0</v>
      </c>
      <c r="BMJ26" s="204">
        <f>InpActive!BMH$11</f>
        <v>0</v>
      </c>
      <c r="BMK26" s="204">
        <f>InpActive!BMI$11</f>
        <v>0</v>
      </c>
      <c r="BML26" s="204">
        <f>InpActive!BMJ$11</f>
        <v>0</v>
      </c>
      <c r="BMM26" s="204">
        <f>InpActive!BMK$11</f>
        <v>0</v>
      </c>
      <c r="BMN26" s="204">
        <f>InpActive!BML$11</f>
        <v>0</v>
      </c>
      <c r="BMO26" s="204">
        <f>InpActive!BMM$11</f>
        <v>0</v>
      </c>
      <c r="BMP26" s="204">
        <f>InpActive!BMN$11</f>
        <v>0</v>
      </c>
      <c r="BMQ26" s="204">
        <f>InpActive!BMO$11</f>
        <v>0</v>
      </c>
      <c r="BMR26" s="204">
        <f>InpActive!BMP$11</f>
        <v>0</v>
      </c>
      <c r="BMS26" s="204">
        <f>InpActive!BMQ$11</f>
        <v>0</v>
      </c>
      <c r="BMT26" s="204">
        <f>InpActive!BMR$11</f>
        <v>0</v>
      </c>
      <c r="BMU26" s="204">
        <f>InpActive!BMS$11</f>
        <v>0</v>
      </c>
      <c r="BMV26" s="204">
        <f>InpActive!BMT$11</f>
        <v>0</v>
      </c>
      <c r="BMW26" s="204">
        <f>InpActive!BMU$11</f>
        <v>0</v>
      </c>
      <c r="BMX26" s="204">
        <f>InpActive!BMV$11</f>
        <v>0</v>
      </c>
      <c r="BMY26" s="204">
        <f>InpActive!BMW$11</f>
        <v>0</v>
      </c>
      <c r="BMZ26" s="204">
        <f>InpActive!BMX$11</f>
        <v>0</v>
      </c>
      <c r="BNA26" s="204">
        <f>InpActive!BMY$11</f>
        <v>0</v>
      </c>
      <c r="BNB26" s="204">
        <f>InpActive!BMZ$11</f>
        <v>0</v>
      </c>
      <c r="BNC26" s="204">
        <f>InpActive!BNA$11</f>
        <v>0</v>
      </c>
      <c r="BND26" s="204">
        <f>InpActive!BNB$11</f>
        <v>0</v>
      </c>
      <c r="BNE26" s="204">
        <f>InpActive!BNC$11</f>
        <v>0</v>
      </c>
      <c r="BNF26" s="204">
        <f>InpActive!BND$11</f>
        <v>0</v>
      </c>
      <c r="BNG26" s="204">
        <f>InpActive!BNE$11</f>
        <v>0</v>
      </c>
      <c r="BNH26" s="204">
        <f>InpActive!BNF$11</f>
        <v>0</v>
      </c>
      <c r="BNI26" s="204">
        <f>InpActive!BNG$11</f>
        <v>0</v>
      </c>
      <c r="BNJ26" s="204">
        <f>InpActive!BNH$11</f>
        <v>0</v>
      </c>
      <c r="BNK26" s="204">
        <f>InpActive!BNI$11</f>
        <v>0</v>
      </c>
      <c r="BNL26" s="204">
        <f>InpActive!BNJ$11</f>
        <v>0</v>
      </c>
      <c r="BNM26" s="204">
        <f>InpActive!BNK$11</f>
        <v>0</v>
      </c>
      <c r="BNN26" s="204">
        <f>InpActive!BNL$11</f>
        <v>0</v>
      </c>
      <c r="BNO26" s="204">
        <f>InpActive!BNM$11</f>
        <v>0</v>
      </c>
      <c r="BNP26" s="204">
        <f>InpActive!BNN$11</f>
        <v>0</v>
      </c>
      <c r="BNQ26" s="204">
        <f>InpActive!BNO$11</f>
        <v>0</v>
      </c>
      <c r="BNR26" s="204">
        <f>InpActive!BNP$11</f>
        <v>0</v>
      </c>
      <c r="BNS26" s="204">
        <f>InpActive!BNQ$11</f>
        <v>0</v>
      </c>
      <c r="BNT26" s="204">
        <f>InpActive!BNR$11</f>
        <v>0</v>
      </c>
      <c r="BNU26" s="204">
        <f>InpActive!BNS$11</f>
        <v>0</v>
      </c>
      <c r="BNV26" s="204">
        <f>InpActive!BNT$11</f>
        <v>0</v>
      </c>
      <c r="BNW26" s="204">
        <f>InpActive!BNU$11</f>
        <v>0</v>
      </c>
      <c r="BNX26" s="204">
        <f>InpActive!BNV$11</f>
        <v>0</v>
      </c>
      <c r="BNY26" s="204">
        <f>InpActive!BNW$11</f>
        <v>0</v>
      </c>
      <c r="BNZ26" s="204">
        <f>InpActive!BNX$11</f>
        <v>0</v>
      </c>
      <c r="BOA26" s="204">
        <f>InpActive!BNY$11</f>
        <v>0</v>
      </c>
      <c r="BOB26" s="204">
        <f>InpActive!BNZ$11</f>
        <v>0</v>
      </c>
      <c r="BOC26" s="204">
        <f>InpActive!BOA$11</f>
        <v>0</v>
      </c>
      <c r="BOD26" s="204">
        <f>InpActive!BOB$11</f>
        <v>0</v>
      </c>
      <c r="BOE26" s="204">
        <f>InpActive!BOC$11</f>
        <v>0</v>
      </c>
      <c r="BOF26" s="204">
        <f>InpActive!BOD$11</f>
        <v>0</v>
      </c>
      <c r="BOG26" s="204">
        <f>InpActive!BOE$11</f>
        <v>0</v>
      </c>
      <c r="BOH26" s="204">
        <f>InpActive!BOF$11</f>
        <v>0</v>
      </c>
      <c r="BOI26" s="204">
        <f>InpActive!BOG$11</f>
        <v>0</v>
      </c>
      <c r="BOJ26" s="204">
        <f>InpActive!BOH$11</f>
        <v>0</v>
      </c>
      <c r="BOK26" s="204">
        <f>InpActive!BOI$11</f>
        <v>0</v>
      </c>
      <c r="BOL26" s="204">
        <f>InpActive!BOJ$11</f>
        <v>0</v>
      </c>
      <c r="BOM26" s="204">
        <f>InpActive!BOK$11</f>
        <v>0</v>
      </c>
      <c r="BON26" s="204">
        <f>InpActive!BOL$11</f>
        <v>0</v>
      </c>
      <c r="BOO26" s="204">
        <f>InpActive!BOM$11</f>
        <v>0</v>
      </c>
      <c r="BOP26" s="204">
        <f>InpActive!BON$11</f>
        <v>0</v>
      </c>
      <c r="BOQ26" s="204">
        <f>InpActive!BOO$11</f>
        <v>0</v>
      </c>
      <c r="BOR26" s="204">
        <f>InpActive!BOP$11</f>
        <v>0</v>
      </c>
      <c r="BOS26" s="204">
        <f>InpActive!BOQ$11</f>
        <v>0</v>
      </c>
      <c r="BOT26" s="204">
        <f>InpActive!BOR$11</f>
        <v>0</v>
      </c>
      <c r="BOU26" s="204">
        <f>InpActive!BOS$11</f>
        <v>0</v>
      </c>
      <c r="BOV26" s="204">
        <f>InpActive!BOT$11</f>
        <v>0</v>
      </c>
      <c r="BOW26" s="204">
        <f>InpActive!BOU$11</f>
        <v>0</v>
      </c>
      <c r="BOX26" s="204">
        <f>InpActive!BOV$11</f>
        <v>0</v>
      </c>
      <c r="BOY26" s="204">
        <f>InpActive!BOW$11</f>
        <v>0</v>
      </c>
      <c r="BOZ26" s="204">
        <f>InpActive!BOX$11</f>
        <v>0</v>
      </c>
      <c r="BPA26" s="204">
        <f>InpActive!BOY$11</f>
        <v>0</v>
      </c>
      <c r="BPB26" s="204">
        <f>InpActive!BOZ$11</f>
        <v>0</v>
      </c>
      <c r="BPC26" s="204">
        <f>InpActive!BPA$11</f>
        <v>0</v>
      </c>
      <c r="BPD26" s="204">
        <f>InpActive!BPB$11</f>
        <v>0</v>
      </c>
      <c r="BPE26" s="204">
        <f>InpActive!BPC$11</f>
        <v>0</v>
      </c>
      <c r="BPF26" s="204">
        <f>InpActive!BPD$11</f>
        <v>0</v>
      </c>
      <c r="BPG26" s="204">
        <f>InpActive!BPE$11</f>
        <v>0</v>
      </c>
      <c r="BPH26" s="204">
        <f>InpActive!BPF$11</f>
        <v>0</v>
      </c>
      <c r="BPI26" s="204">
        <f>InpActive!BPG$11</f>
        <v>0</v>
      </c>
      <c r="BPJ26" s="204">
        <f>InpActive!BPH$11</f>
        <v>0</v>
      </c>
      <c r="BPK26" s="204">
        <f>InpActive!BPI$11</f>
        <v>0</v>
      </c>
      <c r="BPL26" s="204">
        <f>InpActive!BPJ$11</f>
        <v>0</v>
      </c>
      <c r="BPM26" s="204">
        <f>InpActive!BPK$11</f>
        <v>0</v>
      </c>
      <c r="BPN26" s="204">
        <f>InpActive!BPL$11</f>
        <v>0</v>
      </c>
      <c r="BPO26" s="204">
        <f>InpActive!BPM$11</f>
        <v>0</v>
      </c>
      <c r="BPP26" s="204">
        <f>InpActive!BPN$11</f>
        <v>0</v>
      </c>
      <c r="BPQ26" s="204">
        <f>InpActive!BPO$11</f>
        <v>0</v>
      </c>
      <c r="BPR26" s="204">
        <f>InpActive!BPP$11</f>
        <v>0</v>
      </c>
      <c r="BPS26" s="204">
        <f>InpActive!BPQ$11</f>
        <v>0</v>
      </c>
      <c r="BPT26" s="204">
        <f>InpActive!BPR$11</f>
        <v>0</v>
      </c>
      <c r="BPU26" s="204">
        <f>InpActive!BPS$11</f>
        <v>0</v>
      </c>
      <c r="BPV26" s="204">
        <f>InpActive!BPT$11</f>
        <v>0</v>
      </c>
      <c r="BPW26" s="204">
        <f>InpActive!BPU$11</f>
        <v>0</v>
      </c>
      <c r="BPX26" s="204">
        <f>InpActive!BPV$11</f>
        <v>0</v>
      </c>
      <c r="BPY26" s="204">
        <f>InpActive!BPW$11</f>
        <v>0</v>
      </c>
      <c r="BPZ26" s="204">
        <f>InpActive!BPX$11</f>
        <v>0</v>
      </c>
      <c r="BQA26" s="204">
        <f>InpActive!BPY$11</f>
        <v>0</v>
      </c>
      <c r="BQB26" s="204">
        <f>InpActive!BPZ$11</f>
        <v>0</v>
      </c>
      <c r="BQC26" s="204">
        <f>InpActive!BQA$11</f>
        <v>0</v>
      </c>
      <c r="BQD26" s="204">
        <f>InpActive!BQB$11</f>
        <v>0</v>
      </c>
      <c r="BQE26" s="204">
        <f>InpActive!BQC$11</f>
        <v>0</v>
      </c>
      <c r="BQF26" s="204">
        <f>InpActive!BQD$11</f>
        <v>0</v>
      </c>
      <c r="BQG26" s="204">
        <f>InpActive!BQE$11</f>
        <v>0</v>
      </c>
      <c r="BQH26" s="204">
        <f>InpActive!BQF$11</f>
        <v>0</v>
      </c>
      <c r="BQI26" s="204">
        <f>InpActive!BQG$11</f>
        <v>0</v>
      </c>
      <c r="BQJ26" s="204">
        <f>InpActive!BQH$11</f>
        <v>0</v>
      </c>
      <c r="BQK26" s="204">
        <f>InpActive!BQI$11</f>
        <v>0</v>
      </c>
      <c r="BQL26" s="204">
        <f>InpActive!BQJ$11</f>
        <v>0</v>
      </c>
      <c r="BQM26" s="204">
        <f>InpActive!BQK$11</f>
        <v>0</v>
      </c>
      <c r="BQN26" s="204">
        <f>InpActive!BQL$11</f>
        <v>0</v>
      </c>
      <c r="BQO26" s="204">
        <f>InpActive!BQM$11</f>
        <v>0</v>
      </c>
      <c r="BQP26" s="204">
        <f>InpActive!BQN$11</f>
        <v>0</v>
      </c>
      <c r="BQQ26" s="204">
        <f>InpActive!BQO$11</f>
        <v>0</v>
      </c>
      <c r="BQR26" s="204">
        <f>InpActive!BQP$11</f>
        <v>0</v>
      </c>
      <c r="BQS26" s="204">
        <f>InpActive!BQQ$11</f>
        <v>0</v>
      </c>
      <c r="BQT26" s="204">
        <f>InpActive!BQR$11</f>
        <v>0</v>
      </c>
      <c r="BQU26" s="204">
        <f>InpActive!BQS$11</f>
        <v>0</v>
      </c>
      <c r="BQV26" s="204">
        <f>InpActive!BQT$11</f>
        <v>0</v>
      </c>
      <c r="BQW26" s="204">
        <f>InpActive!BQU$11</f>
        <v>0</v>
      </c>
      <c r="BQX26" s="204">
        <f>InpActive!BQV$11</f>
        <v>0</v>
      </c>
      <c r="BQY26" s="204">
        <f>InpActive!BQW$11</f>
        <v>0</v>
      </c>
      <c r="BQZ26" s="204">
        <f>InpActive!BQX$11</f>
        <v>0</v>
      </c>
      <c r="BRA26" s="204">
        <f>InpActive!BQY$11</f>
        <v>0</v>
      </c>
      <c r="BRB26" s="204">
        <f>InpActive!BQZ$11</f>
        <v>0</v>
      </c>
      <c r="BRC26" s="204">
        <f>InpActive!BRA$11</f>
        <v>0</v>
      </c>
      <c r="BRD26" s="204">
        <f>InpActive!BRB$11</f>
        <v>0</v>
      </c>
      <c r="BRE26" s="204">
        <f>InpActive!BRC$11</f>
        <v>0</v>
      </c>
      <c r="BRF26" s="204">
        <f>InpActive!BRD$11</f>
        <v>0</v>
      </c>
      <c r="BRG26" s="204">
        <f>InpActive!BRE$11</f>
        <v>0</v>
      </c>
      <c r="BRH26" s="204">
        <f>InpActive!BRF$11</f>
        <v>0</v>
      </c>
      <c r="BRI26" s="204">
        <f>InpActive!BRG$11</f>
        <v>0</v>
      </c>
      <c r="BRJ26" s="204">
        <f>InpActive!BRH$11</f>
        <v>0</v>
      </c>
      <c r="BRK26" s="204">
        <f>InpActive!BRI$11</f>
        <v>0</v>
      </c>
      <c r="BRL26" s="204">
        <f>InpActive!BRJ$11</f>
        <v>0</v>
      </c>
      <c r="BRM26" s="204">
        <f>InpActive!BRK$11</f>
        <v>0</v>
      </c>
      <c r="BRN26" s="204">
        <f>InpActive!BRL$11</f>
        <v>0</v>
      </c>
      <c r="BRO26" s="204">
        <f>InpActive!BRM$11</f>
        <v>0</v>
      </c>
      <c r="BRP26" s="204">
        <f>InpActive!BRN$11</f>
        <v>0</v>
      </c>
      <c r="BRQ26" s="204">
        <f>InpActive!BRO$11</f>
        <v>0</v>
      </c>
      <c r="BRR26" s="204">
        <f>InpActive!BRP$11</f>
        <v>0</v>
      </c>
      <c r="BRS26" s="204">
        <f>InpActive!BRQ$11</f>
        <v>0</v>
      </c>
      <c r="BRT26" s="204">
        <f>InpActive!BRR$11</f>
        <v>0</v>
      </c>
      <c r="BRU26" s="204">
        <f>InpActive!BRS$11</f>
        <v>0</v>
      </c>
      <c r="BRV26" s="204">
        <f>InpActive!BRT$11</f>
        <v>0</v>
      </c>
      <c r="BRW26" s="204">
        <f>InpActive!BRU$11</f>
        <v>0</v>
      </c>
      <c r="BRX26" s="204">
        <f>InpActive!BRV$11</f>
        <v>0</v>
      </c>
      <c r="BRY26" s="204">
        <f>InpActive!BRW$11</f>
        <v>0</v>
      </c>
      <c r="BRZ26" s="204">
        <f>InpActive!BRX$11</f>
        <v>0</v>
      </c>
      <c r="BSA26" s="204">
        <f>InpActive!BRY$11</f>
        <v>0</v>
      </c>
      <c r="BSB26" s="204">
        <f>InpActive!BRZ$11</f>
        <v>0</v>
      </c>
      <c r="BSC26" s="204">
        <f>InpActive!BSA$11</f>
        <v>0</v>
      </c>
      <c r="BSD26" s="204">
        <f>InpActive!BSB$11</f>
        <v>0</v>
      </c>
      <c r="BSE26" s="204">
        <f>InpActive!BSC$11</f>
        <v>0</v>
      </c>
      <c r="BSF26" s="204">
        <f>InpActive!BSD$11</f>
        <v>0</v>
      </c>
      <c r="BSG26" s="204">
        <f>InpActive!BSE$11</f>
        <v>0</v>
      </c>
      <c r="BSH26" s="204">
        <f>InpActive!BSF$11</f>
        <v>0</v>
      </c>
      <c r="BSI26" s="204">
        <f>InpActive!BSG$11</f>
        <v>0</v>
      </c>
      <c r="BSJ26" s="204">
        <f>InpActive!BSH$11</f>
        <v>0</v>
      </c>
      <c r="BSK26" s="204">
        <f>InpActive!BSI$11</f>
        <v>0</v>
      </c>
      <c r="BSL26" s="204">
        <f>InpActive!BSJ$11</f>
        <v>0</v>
      </c>
      <c r="BSM26" s="204">
        <f>InpActive!BSK$11</f>
        <v>0</v>
      </c>
      <c r="BSN26" s="204">
        <f>InpActive!BSL$11</f>
        <v>0</v>
      </c>
      <c r="BSO26" s="204">
        <f>InpActive!BSM$11</f>
        <v>0</v>
      </c>
      <c r="BSP26" s="204">
        <f>InpActive!BSN$11</f>
        <v>0</v>
      </c>
      <c r="BSQ26" s="204">
        <f>InpActive!BSO$11</f>
        <v>0</v>
      </c>
      <c r="BSR26" s="204">
        <f>InpActive!BSP$11</f>
        <v>0</v>
      </c>
      <c r="BSS26" s="204">
        <f>InpActive!BSQ$11</f>
        <v>0</v>
      </c>
      <c r="BST26" s="204">
        <f>InpActive!BSR$11</f>
        <v>0</v>
      </c>
      <c r="BSU26" s="204">
        <f>InpActive!BSS$11</f>
        <v>0</v>
      </c>
      <c r="BSV26" s="204">
        <f>InpActive!BST$11</f>
        <v>0</v>
      </c>
      <c r="BSW26" s="204">
        <f>InpActive!BSU$11</f>
        <v>0</v>
      </c>
      <c r="BSX26" s="204">
        <f>InpActive!BSV$11</f>
        <v>0</v>
      </c>
      <c r="BSY26" s="204">
        <f>InpActive!BSW$11</f>
        <v>0</v>
      </c>
      <c r="BSZ26" s="204">
        <f>InpActive!BSX$11</f>
        <v>0</v>
      </c>
      <c r="BTA26" s="204">
        <f>InpActive!BSY$11</f>
        <v>0</v>
      </c>
      <c r="BTB26" s="204">
        <f>InpActive!BSZ$11</f>
        <v>0</v>
      </c>
      <c r="BTC26" s="204">
        <f>InpActive!BTA$11</f>
        <v>0</v>
      </c>
      <c r="BTD26" s="204">
        <f>InpActive!BTB$11</f>
        <v>0</v>
      </c>
      <c r="BTE26" s="204">
        <f>InpActive!BTC$11</f>
        <v>0</v>
      </c>
      <c r="BTF26" s="204">
        <f>InpActive!BTD$11</f>
        <v>0</v>
      </c>
      <c r="BTG26" s="204">
        <f>InpActive!BTE$11</f>
        <v>0</v>
      </c>
      <c r="BTH26" s="204">
        <f>InpActive!BTF$11</f>
        <v>0</v>
      </c>
      <c r="BTI26" s="204">
        <f>InpActive!BTG$11</f>
        <v>0</v>
      </c>
      <c r="BTJ26" s="204">
        <f>InpActive!BTH$11</f>
        <v>0</v>
      </c>
      <c r="BTK26" s="204">
        <f>InpActive!BTI$11</f>
        <v>0</v>
      </c>
      <c r="BTL26" s="204">
        <f>InpActive!BTJ$11</f>
        <v>0</v>
      </c>
      <c r="BTM26" s="204">
        <f>InpActive!BTK$11</f>
        <v>0</v>
      </c>
      <c r="BTN26" s="204">
        <f>InpActive!BTL$11</f>
        <v>0</v>
      </c>
      <c r="BTO26" s="204">
        <f>InpActive!BTM$11</f>
        <v>0</v>
      </c>
      <c r="BTP26" s="204">
        <f>InpActive!BTN$11</f>
        <v>0</v>
      </c>
      <c r="BTQ26" s="204">
        <f>InpActive!BTO$11</f>
        <v>0</v>
      </c>
      <c r="BTR26" s="204">
        <f>InpActive!BTP$11</f>
        <v>0</v>
      </c>
      <c r="BTS26" s="204">
        <f>InpActive!BTQ$11</f>
        <v>0</v>
      </c>
      <c r="BTT26" s="204">
        <f>InpActive!BTR$11</f>
        <v>0</v>
      </c>
      <c r="BTU26" s="204">
        <f>InpActive!BTS$11</f>
        <v>0</v>
      </c>
      <c r="BTV26" s="204">
        <f>InpActive!BTT$11</f>
        <v>0</v>
      </c>
      <c r="BTW26" s="204">
        <f>InpActive!BTU$11</f>
        <v>0</v>
      </c>
      <c r="BTX26" s="204">
        <f>InpActive!BTV$11</f>
        <v>0</v>
      </c>
      <c r="BTY26" s="204">
        <f>InpActive!BTW$11</f>
        <v>0</v>
      </c>
      <c r="BTZ26" s="204">
        <f>InpActive!BTX$11</f>
        <v>0</v>
      </c>
      <c r="BUA26" s="204">
        <f>InpActive!BTY$11</f>
        <v>0</v>
      </c>
      <c r="BUB26" s="204">
        <f>InpActive!BTZ$11</f>
        <v>0</v>
      </c>
      <c r="BUC26" s="204">
        <f>InpActive!BUA$11</f>
        <v>0</v>
      </c>
      <c r="BUD26" s="204">
        <f>InpActive!BUB$11</f>
        <v>0</v>
      </c>
      <c r="BUE26" s="204">
        <f>InpActive!BUC$11</f>
        <v>0</v>
      </c>
      <c r="BUF26" s="204">
        <f>InpActive!BUD$11</f>
        <v>0</v>
      </c>
      <c r="BUG26" s="204">
        <f>InpActive!BUE$11</f>
        <v>0</v>
      </c>
      <c r="BUH26" s="204">
        <f>InpActive!BUF$11</f>
        <v>0</v>
      </c>
      <c r="BUI26" s="204">
        <f>InpActive!BUG$11</f>
        <v>0</v>
      </c>
      <c r="BUJ26" s="204">
        <f>InpActive!BUH$11</f>
        <v>0</v>
      </c>
      <c r="BUK26" s="204">
        <f>InpActive!BUI$11</f>
        <v>0</v>
      </c>
      <c r="BUL26" s="204">
        <f>InpActive!BUJ$11</f>
        <v>0</v>
      </c>
      <c r="BUM26" s="204">
        <f>InpActive!BUK$11</f>
        <v>0</v>
      </c>
      <c r="BUN26" s="204">
        <f>InpActive!BUL$11</f>
        <v>0</v>
      </c>
      <c r="BUO26" s="204">
        <f>InpActive!BUM$11</f>
        <v>0</v>
      </c>
      <c r="BUP26" s="204">
        <f>InpActive!BUN$11</f>
        <v>0</v>
      </c>
      <c r="BUQ26" s="204">
        <f>InpActive!BUO$11</f>
        <v>0</v>
      </c>
      <c r="BUR26" s="204">
        <f>InpActive!BUP$11</f>
        <v>0</v>
      </c>
      <c r="BUS26" s="204">
        <f>InpActive!BUQ$11</f>
        <v>0</v>
      </c>
      <c r="BUT26" s="204">
        <f>InpActive!BUR$11</f>
        <v>0</v>
      </c>
      <c r="BUU26" s="204">
        <f>InpActive!BUS$11</f>
        <v>0</v>
      </c>
      <c r="BUV26" s="204">
        <f>InpActive!BUT$11</f>
        <v>0</v>
      </c>
      <c r="BUW26" s="204">
        <f>InpActive!BUU$11</f>
        <v>0</v>
      </c>
      <c r="BUX26" s="204">
        <f>InpActive!BUV$11</f>
        <v>0</v>
      </c>
      <c r="BUY26" s="204">
        <f>InpActive!BUW$11</f>
        <v>0</v>
      </c>
      <c r="BUZ26" s="204">
        <f>InpActive!BUX$11</f>
        <v>0</v>
      </c>
      <c r="BVA26" s="204">
        <f>InpActive!BUY$11</f>
        <v>0</v>
      </c>
      <c r="BVB26" s="204">
        <f>InpActive!BUZ$11</f>
        <v>0</v>
      </c>
      <c r="BVC26" s="204">
        <f>InpActive!BVA$11</f>
        <v>0</v>
      </c>
      <c r="BVD26" s="204">
        <f>InpActive!BVB$11</f>
        <v>0</v>
      </c>
      <c r="BVE26" s="204">
        <f>InpActive!BVC$11</f>
        <v>0</v>
      </c>
      <c r="BVF26" s="204">
        <f>InpActive!BVD$11</f>
        <v>0</v>
      </c>
      <c r="BVG26" s="204">
        <f>InpActive!BVE$11</f>
        <v>0</v>
      </c>
      <c r="BVH26" s="204">
        <f>InpActive!BVF$11</f>
        <v>0</v>
      </c>
      <c r="BVI26" s="204">
        <f>InpActive!BVG$11</f>
        <v>0</v>
      </c>
      <c r="BVJ26" s="204">
        <f>InpActive!BVH$11</f>
        <v>0</v>
      </c>
      <c r="BVK26" s="204">
        <f>InpActive!BVI$11</f>
        <v>0</v>
      </c>
      <c r="BVL26" s="204">
        <f>InpActive!BVJ$11</f>
        <v>0</v>
      </c>
      <c r="BVM26" s="204">
        <f>InpActive!BVK$11</f>
        <v>0</v>
      </c>
      <c r="BVN26" s="204">
        <f>InpActive!BVL$11</f>
        <v>0</v>
      </c>
      <c r="BVO26" s="204">
        <f>InpActive!BVM$11</f>
        <v>0</v>
      </c>
      <c r="BVP26" s="204">
        <f>InpActive!BVN$11</f>
        <v>0</v>
      </c>
      <c r="BVQ26" s="204">
        <f>InpActive!BVO$11</f>
        <v>0</v>
      </c>
      <c r="BVR26" s="204">
        <f>InpActive!BVP$11</f>
        <v>0</v>
      </c>
      <c r="BVS26" s="204">
        <f>InpActive!BVQ$11</f>
        <v>0</v>
      </c>
      <c r="BVT26" s="204">
        <f>InpActive!BVR$11</f>
        <v>0</v>
      </c>
      <c r="BVU26" s="204">
        <f>InpActive!BVS$11</f>
        <v>0</v>
      </c>
      <c r="BVV26" s="204">
        <f>InpActive!BVT$11</f>
        <v>0</v>
      </c>
      <c r="BVW26" s="204">
        <f>InpActive!BVU$11</f>
        <v>0</v>
      </c>
      <c r="BVX26" s="204">
        <f>InpActive!BVV$11</f>
        <v>0</v>
      </c>
      <c r="BVY26" s="204">
        <f>InpActive!BVW$11</f>
        <v>0</v>
      </c>
      <c r="BVZ26" s="204">
        <f>InpActive!BVX$11</f>
        <v>0</v>
      </c>
      <c r="BWA26" s="204">
        <f>InpActive!BVY$11</f>
        <v>0</v>
      </c>
      <c r="BWB26" s="204">
        <f>InpActive!BVZ$11</f>
        <v>0</v>
      </c>
      <c r="BWC26" s="204">
        <f>InpActive!BWA$11</f>
        <v>0</v>
      </c>
      <c r="BWD26" s="204">
        <f>InpActive!BWB$11</f>
        <v>0</v>
      </c>
      <c r="BWE26" s="204">
        <f>InpActive!BWC$11</f>
        <v>0</v>
      </c>
      <c r="BWF26" s="204">
        <f>InpActive!BWD$11</f>
        <v>0</v>
      </c>
      <c r="BWG26" s="204">
        <f>InpActive!BWE$11</f>
        <v>0</v>
      </c>
      <c r="BWH26" s="204">
        <f>InpActive!BWF$11</f>
        <v>0</v>
      </c>
      <c r="BWI26" s="204">
        <f>InpActive!BWG$11</f>
        <v>0</v>
      </c>
      <c r="BWJ26" s="204">
        <f>InpActive!BWH$11</f>
        <v>0</v>
      </c>
      <c r="BWK26" s="204">
        <f>InpActive!BWI$11</f>
        <v>0</v>
      </c>
      <c r="BWL26" s="204">
        <f>InpActive!BWJ$11</f>
        <v>0</v>
      </c>
      <c r="BWM26" s="204">
        <f>InpActive!BWK$11</f>
        <v>0</v>
      </c>
      <c r="BWN26" s="204">
        <f>InpActive!BWL$11</f>
        <v>0</v>
      </c>
      <c r="BWO26" s="204">
        <f>InpActive!BWM$11</f>
        <v>0</v>
      </c>
      <c r="BWP26" s="204">
        <f>InpActive!BWN$11</f>
        <v>0</v>
      </c>
      <c r="BWQ26" s="204">
        <f>InpActive!BWO$11</f>
        <v>0</v>
      </c>
      <c r="BWR26" s="204">
        <f>InpActive!BWP$11</f>
        <v>0</v>
      </c>
      <c r="BWS26" s="204">
        <f>InpActive!BWQ$11</f>
        <v>0</v>
      </c>
      <c r="BWT26" s="204">
        <f>InpActive!BWR$11</f>
        <v>0</v>
      </c>
      <c r="BWU26" s="204">
        <f>InpActive!BWS$11</f>
        <v>0</v>
      </c>
      <c r="BWV26" s="204">
        <f>InpActive!BWT$11</f>
        <v>0</v>
      </c>
      <c r="BWW26" s="204">
        <f>InpActive!BWU$11</f>
        <v>0</v>
      </c>
      <c r="BWX26" s="204">
        <f>InpActive!BWV$11</f>
        <v>0</v>
      </c>
      <c r="BWY26" s="204">
        <f>InpActive!BWW$11</f>
        <v>0</v>
      </c>
      <c r="BWZ26" s="204">
        <f>InpActive!BWX$11</f>
        <v>0</v>
      </c>
      <c r="BXA26" s="204">
        <f>InpActive!BWY$11</f>
        <v>0</v>
      </c>
      <c r="BXB26" s="204">
        <f>InpActive!BWZ$11</f>
        <v>0</v>
      </c>
      <c r="BXC26" s="204">
        <f>InpActive!BXA$11</f>
        <v>0</v>
      </c>
      <c r="BXD26" s="204">
        <f>InpActive!BXB$11</f>
        <v>0</v>
      </c>
      <c r="BXE26" s="204">
        <f>InpActive!BXC$11</f>
        <v>0</v>
      </c>
      <c r="BXF26" s="204">
        <f>InpActive!BXD$11</f>
        <v>0</v>
      </c>
      <c r="BXG26" s="204">
        <f>InpActive!BXE$11</f>
        <v>0</v>
      </c>
      <c r="BXH26" s="204">
        <f>InpActive!BXF$11</f>
        <v>0</v>
      </c>
      <c r="BXI26" s="204">
        <f>InpActive!BXG$11</f>
        <v>0</v>
      </c>
      <c r="BXJ26" s="204">
        <f>InpActive!BXH$11</f>
        <v>0</v>
      </c>
      <c r="BXK26" s="204">
        <f>InpActive!BXI$11</f>
        <v>0</v>
      </c>
      <c r="BXL26" s="204">
        <f>InpActive!BXJ$11</f>
        <v>0</v>
      </c>
      <c r="BXM26" s="204">
        <f>InpActive!BXK$11</f>
        <v>0</v>
      </c>
      <c r="BXN26" s="204">
        <f>InpActive!BXL$11</f>
        <v>0</v>
      </c>
      <c r="BXO26" s="204">
        <f>InpActive!BXM$11</f>
        <v>0</v>
      </c>
      <c r="BXP26" s="204">
        <f>InpActive!BXN$11</f>
        <v>0</v>
      </c>
      <c r="BXQ26" s="204">
        <f>InpActive!BXO$11</f>
        <v>0</v>
      </c>
      <c r="BXR26" s="204">
        <f>InpActive!BXP$11</f>
        <v>0</v>
      </c>
      <c r="BXS26" s="204">
        <f>InpActive!BXQ$11</f>
        <v>0</v>
      </c>
      <c r="BXT26" s="204">
        <f>InpActive!BXR$11</f>
        <v>0</v>
      </c>
      <c r="BXU26" s="204">
        <f>InpActive!BXS$11</f>
        <v>0</v>
      </c>
      <c r="BXV26" s="204">
        <f>InpActive!BXT$11</f>
        <v>0</v>
      </c>
      <c r="BXW26" s="204">
        <f>InpActive!BXU$11</f>
        <v>0</v>
      </c>
      <c r="BXX26" s="204">
        <f>InpActive!BXV$11</f>
        <v>0</v>
      </c>
      <c r="BXY26" s="204">
        <f>InpActive!BXW$11</f>
        <v>0</v>
      </c>
      <c r="BXZ26" s="204">
        <f>InpActive!BXX$11</f>
        <v>0</v>
      </c>
      <c r="BYA26" s="204">
        <f>InpActive!BXY$11</f>
        <v>0</v>
      </c>
      <c r="BYB26" s="204">
        <f>InpActive!BXZ$11</f>
        <v>0</v>
      </c>
      <c r="BYC26" s="204">
        <f>InpActive!BYA$11</f>
        <v>0</v>
      </c>
      <c r="BYD26" s="204">
        <f>InpActive!BYB$11</f>
        <v>0</v>
      </c>
      <c r="BYE26" s="204">
        <f>InpActive!BYC$11</f>
        <v>0</v>
      </c>
      <c r="BYF26" s="204">
        <f>InpActive!BYD$11</f>
        <v>0</v>
      </c>
      <c r="BYG26" s="204">
        <f>InpActive!BYE$11</f>
        <v>0</v>
      </c>
      <c r="BYH26" s="204">
        <f>InpActive!BYF$11</f>
        <v>0</v>
      </c>
      <c r="BYI26" s="204">
        <f>InpActive!BYG$11</f>
        <v>0</v>
      </c>
      <c r="BYJ26" s="204">
        <f>InpActive!BYH$11</f>
        <v>0</v>
      </c>
      <c r="BYK26" s="204">
        <f>InpActive!BYI$11</f>
        <v>0</v>
      </c>
      <c r="BYL26" s="204">
        <f>InpActive!BYJ$11</f>
        <v>0</v>
      </c>
      <c r="BYM26" s="204">
        <f>InpActive!BYK$11</f>
        <v>0</v>
      </c>
      <c r="BYN26" s="204">
        <f>InpActive!BYL$11</f>
        <v>0</v>
      </c>
      <c r="BYO26" s="204">
        <f>InpActive!BYM$11</f>
        <v>0</v>
      </c>
      <c r="BYP26" s="204">
        <f>InpActive!BYN$11</f>
        <v>0</v>
      </c>
      <c r="BYQ26" s="204">
        <f>InpActive!BYO$11</f>
        <v>0</v>
      </c>
      <c r="BYR26" s="204">
        <f>InpActive!BYP$11</f>
        <v>0</v>
      </c>
      <c r="BYS26" s="204">
        <f>InpActive!BYQ$11</f>
        <v>0</v>
      </c>
      <c r="BYT26" s="204">
        <f>InpActive!BYR$11</f>
        <v>0</v>
      </c>
      <c r="BYU26" s="204">
        <f>InpActive!BYS$11</f>
        <v>0</v>
      </c>
      <c r="BYV26" s="204">
        <f>InpActive!BYT$11</f>
        <v>0</v>
      </c>
      <c r="BYW26" s="204">
        <f>InpActive!BYU$11</f>
        <v>0</v>
      </c>
      <c r="BYX26" s="204">
        <f>InpActive!BYV$11</f>
        <v>0</v>
      </c>
      <c r="BYY26" s="204">
        <f>InpActive!BYW$11</f>
        <v>0</v>
      </c>
      <c r="BYZ26" s="204">
        <f>InpActive!BYX$11</f>
        <v>0</v>
      </c>
      <c r="BZA26" s="204">
        <f>InpActive!BYY$11</f>
        <v>0</v>
      </c>
      <c r="BZB26" s="204">
        <f>InpActive!BYZ$11</f>
        <v>0</v>
      </c>
      <c r="BZC26" s="204">
        <f>InpActive!BZA$11</f>
        <v>0</v>
      </c>
      <c r="BZD26" s="204">
        <f>InpActive!BZB$11</f>
        <v>0</v>
      </c>
      <c r="BZE26" s="204">
        <f>InpActive!BZC$11</f>
        <v>0</v>
      </c>
      <c r="BZF26" s="204">
        <f>InpActive!BZD$11</f>
        <v>0</v>
      </c>
      <c r="BZG26" s="204">
        <f>InpActive!BZE$11</f>
        <v>0</v>
      </c>
      <c r="BZH26" s="204">
        <f>InpActive!BZF$11</f>
        <v>0</v>
      </c>
      <c r="BZI26" s="204">
        <f>InpActive!BZG$11</f>
        <v>0</v>
      </c>
      <c r="BZJ26" s="204">
        <f>InpActive!BZH$11</f>
        <v>0</v>
      </c>
      <c r="BZK26" s="204">
        <f>InpActive!BZI$11</f>
        <v>0</v>
      </c>
      <c r="BZL26" s="204">
        <f>InpActive!BZJ$11</f>
        <v>0</v>
      </c>
      <c r="BZM26" s="204">
        <f>InpActive!BZK$11</f>
        <v>0</v>
      </c>
      <c r="BZN26" s="204">
        <f>InpActive!BZL$11</f>
        <v>0</v>
      </c>
      <c r="BZO26" s="204">
        <f>InpActive!BZM$11</f>
        <v>0</v>
      </c>
      <c r="BZP26" s="204">
        <f>InpActive!BZN$11</f>
        <v>0</v>
      </c>
      <c r="BZQ26" s="204">
        <f>InpActive!BZO$11</f>
        <v>0</v>
      </c>
      <c r="BZR26" s="204">
        <f>InpActive!BZP$11</f>
        <v>0</v>
      </c>
      <c r="BZS26" s="204">
        <f>InpActive!BZQ$11</f>
        <v>0</v>
      </c>
      <c r="BZT26" s="204">
        <f>InpActive!BZR$11</f>
        <v>0</v>
      </c>
      <c r="BZU26" s="204">
        <f>InpActive!BZS$11</f>
        <v>0</v>
      </c>
      <c r="BZV26" s="204">
        <f>InpActive!BZT$11</f>
        <v>0</v>
      </c>
      <c r="BZW26" s="204">
        <f>InpActive!BZU$11</f>
        <v>0</v>
      </c>
      <c r="BZX26" s="204">
        <f>InpActive!BZV$11</f>
        <v>0</v>
      </c>
      <c r="BZY26" s="204">
        <f>InpActive!BZW$11</f>
        <v>0</v>
      </c>
      <c r="BZZ26" s="204">
        <f>InpActive!BZX$11</f>
        <v>0</v>
      </c>
      <c r="CAA26" s="204">
        <f>InpActive!BZY$11</f>
        <v>0</v>
      </c>
      <c r="CAB26" s="204">
        <f>InpActive!BZZ$11</f>
        <v>0</v>
      </c>
      <c r="CAC26" s="204">
        <f>InpActive!CAA$11</f>
        <v>0</v>
      </c>
      <c r="CAD26" s="204">
        <f>InpActive!CAB$11</f>
        <v>0</v>
      </c>
      <c r="CAE26" s="204">
        <f>InpActive!CAC$11</f>
        <v>0</v>
      </c>
      <c r="CAF26" s="204">
        <f>InpActive!CAD$11</f>
        <v>0</v>
      </c>
      <c r="CAG26" s="204">
        <f>InpActive!CAE$11</f>
        <v>0</v>
      </c>
      <c r="CAH26" s="204">
        <f>InpActive!CAF$11</f>
        <v>0</v>
      </c>
      <c r="CAI26" s="204">
        <f>InpActive!CAG$11</f>
        <v>0</v>
      </c>
      <c r="CAJ26" s="204">
        <f>InpActive!CAH$11</f>
        <v>0</v>
      </c>
      <c r="CAK26" s="204">
        <f>InpActive!CAI$11</f>
        <v>0</v>
      </c>
      <c r="CAL26" s="204">
        <f>InpActive!CAJ$11</f>
        <v>0</v>
      </c>
      <c r="CAM26" s="204">
        <f>InpActive!CAK$11</f>
        <v>0</v>
      </c>
      <c r="CAN26" s="204">
        <f>InpActive!CAL$11</f>
        <v>0</v>
      </c>
      <c r="CAO26" s="204">
        <f>InpActive!CAM$11</f>
        <v>0</v>
      </c>
      <c r="CAP26" s="204">
        <f>InpActive!CAN$11</f>
        <v>0</v>
      </c>
      <c r="CAQ26" s="204">
        <f>InpActive!CAO$11</f>
        <v>0</v>
      </c>
      <c r="CAR26" s="204">
        <f>InpActive!CAP$11</f>
        <v>0</v>
      </c>
      <c r="CAS26" s="204">
        <f>InpActive!CAQ$11</f>
        <v>0</v>
      </c>
      <c r="CAT26" s="204">
        <f>InpActive!CAR$11</f>
        <v>0</v>
      </c>
      <c r="CAU26" s="204">
        <f>InpActive!CAS$11</f>
        <v>0</v>
      </c>
      <c r="CAV26" s="204">
        <f>InpActive!CAT$11</f>
        <v>0</v>
      </c>
      <c r="CAW26" s="204">
        <f>InpActive!CAU$11</f>
        <v>0</v>
      </c>
      <c r="CAX26" s="204">
        <f>InpActive!CAV$11</f>
        <v>0</v>
      </c>
      <c r="CAY26" s="204">
        <f>InpActive!CAW$11</f>
        <v>0</v>
      </c>
      <c r="CAZ26" s="204">
        <f>InpActive!CAX$11</f>
        <v>0</v>
      </c>
      <c r="CBA26" s="204">
        <f>InpActive!CAY$11</f>
        <v>0</v>
      </c>
      <c r="CBB26" s="204">
        <f>InpActive!CAZ$11</f>
        <v>0</v>
      </c>
      <c r="CBC26" s="204">
        <f>InpActive!CBA$11</f>
        <v>0</v>
      </c>
      <c r="CBD26" s="204">
        <f>InpActive!CBB$11</f>
        <v>0</v>
      </c>
      <c r="CBE26" s="204">
        <f>InpActive!CBC$11</f>
        <v>0</v>
      </c>
      <c r="CBF26" s="204">
        <f>InpActive!CBD$11</f>
        <v>0</v>
      </c>
      <c r="CBG26" s="204">
        <f>InpActive!CBE$11</f>
        <v>0</v>
      </c>
      <c r="CBH26" s="204">
        <f>InpActive!CBF$11</f>
        <v>0</v>
      </c>
      <c r="CBI26" s="204">
        <f>InpActive!CBG$11</f>
        <v>0</v>
      </c>
      <c r="CBJ26" s="204">
        <f>InpActive!CBH$11</f>
        <v>0</v>
      </c>
      <c r="CBK26" s="204">
        <f>InpActive!CBI$11</f>
        <v>0</v>
      </c>
      <c r="CBL26" s="204">
        <f>InpActive!CBJ$11</f>
        <v>0</v>
      </c>
      <c r="CBM26" s="204">
        <f>InpActive!CBK$11</f>
        <v>0</v>
      </c>
      <c r="CBN26" s="204">
        <f>InpActive!CBL$11</f>
        <v>0</v>
      </c>
      <c r="CBO26" s="204">
        <f>InpActive!CBM$11</f>
        <v>0</v>
      </c>
      <c r="CBP26" s="204">
        <f>InpActive!CBN$11</f>
        <v>0</v>
      </c>
      <c r="CBQ26" s="204">
        <f>InpActive!CBO$11</f>
        <v>0</v>
      </c>
      <c r="CBR26" s="204">
        <f>InpActive!CBP$11</f>
        <v>0</v>
      </c>
      <c r="CBS26" s="204">
        <f>InpActive!CBQ$11</f>
        <v>0</v>
      </c>
      <c r="CBT26" s="204">
        <f>InpActive!CBR$11</f>
        <v>0</v>
      </c>
      <c r="CBU26" s="204">
        <f>InpActive!CBS$11</f>
        <v>0</v>
      </c>
      <c r="CBV26" s="204">
        <f>InpActive!CBT$11</f>
        <v>0</v>
      </c>
      <c r="CBW26" s="204">
        <f>InpActive!CBU$11</f>
        <v>0</v>
      </c>
      <c r="CBX26" s="204">
        <f>InpActive!CBV$11</f>
        <v>0</v>
      </c>
      <c r="CBY26" s="204">
        <f>InpActive!CBW$11</f>
        <v>0</v>
      </c>
      <c r="CBZ26" s="204">
        <f>InpActive!CBX$11</f>
        <v>0</v>
      </c>
      <c r="CCA26" s="204">
        <f>InpActive!CBY$11</f>
        <v>0</v>
      </c>
      <c r="CCB26" s="204">
        <f>InpActive!CBZ$11</f>
        <v>0</v>
      </c>
      <c r="CCC26" s="204">
        <f>InpActive!CCA$11</f>
        <v>0</v>
      </c>
      <c r="CCD26" s="204">
        <f>InpActive!CCB$11</f>
        <v>0</v>
      </c>
      <c r="CCE26" s="204">
        <f>InpActive!CCC$11</f>
        <v>0</v>
      </c>
      <c r="CCF26" s="204">
        <f>InpActive!CCD$11</f>
        <v>0</v>
      </c>
      <c r="CCG26" s="204">
        <f>InpActive!CCE$11</f>
        <v>0</v>
      </c>
      <c r="CCH26" s="204">
        <f>InpActive!CCF$11</f>
        <v>0</v>
      </c>
      <c r="CCI26" s="204">
        <f>InpActive!CCG$11</f>
        <v>0</v>
      </c>
      <c r="CCJ26" s="204">
        <f>InpActive!CCH$11</f>
        <v>0</v>
      </c>
      <c r="CCK26" s="204">
        <f>InpActive!CCI$11</f>
        <v>0</v>
      </c>
      <c r="CCL26" s="204">
        <f>InpActive!CCJ$11</f>
        <v>0</v>
      </c>
      <c r="CCM26" s="204">
        <f>InpActive!CCK$11</f>
        <v>0</v>
      </c>
      <c r="CCN26" s="204">
        <f>InpActive!CCL$11</f>
        <v>0</v>
      </c>
      <c r="CCO26" s="204">
        <f>InpActive!CCM$11</f>
        <v>0</v>
      </c>
      <c r="CCP26" s="204">
        <f>InpActive!CCN$11</f>
        <v>0</v>
      </c>
      <c r="CCQ26" s="204">
        <f>InpActive!CCO$11</f>
        <v>0</v>
      </c>
      <c r="CCR26" s="204">
        <f>InpActive!CCP$11</f>
        <v>0</v>
      </c>
      <c r="CCS26" s="204">
        <f>InpActive!CCQ$11</f>
        <v>0</v>
      </c>
      <c r="CCT26" s="204">
        <f>InpActive!CCR$11</f>
        <v>0</v>
      </c>
      <c r="CCU26" s="204">
        <f>InpActive!CCS$11</f>
        <v>0</v>
      </c>
      <c r="CCV26" s="204">
        <f>InpActive!CCT$11</f>
        <v>0</v>
      </c>
      <c r="CCW26" s="204">
        <f>InpActive!CCU$11</f>
        <v>0</v>
      </c>
      <c r="CCX26" s="204">
        <f>InpActive!CCV$11</f>
        <v>0</v>
      </c>
      <c r="CCY26" s="204">
        <f>InpActive!CCW$11</f>
        <v>0</v>
      </c>
      <c r="CCZ26" s="204">
        <f>InpActive!CCX$11</f>
        <v>0</v>
      </c>
      <c r="CDA26" s="204">
        <f>InpActive!CCY$11</f>
        <v>0</v>
      </c>
      <c r="CDB26" s="204">
        <f>InpActive!CCZ$11</f>
        <v>0</v>
      </c>
      <c r="CDC26" s="204">
        <f>InpActive!CDA$11</f>
        <v>0</v>
      </c>
      <c r="CDD26" s="204">
        <f>InpActive!CDB$11</f>
        <v>0</v>
      </c>
      <c r="CDE26" s="204">
        <f>InpActive!CDC$11</f>
        <v>0</v>
      </c>
      <c r="CDF26" s="204">
        <f>InpActive!CDD$11</f>
        <v>0</v>
      </c>
      <c r="CDG26" s="204">
        <f>InpActive!CDE$11</f>
        <v>0</v>
      </c>
      <c r="CDH26" s="204">
        <f>InpActive!CDF$11</f>
        <v>0</v>
      </c>
      <c r="CDI26" s="204">
        <f>InpActive!CDG$11</f>
        <v>0</v>
      </c>
      <c r="CDJ26" s="204">
        <f>InpActive!CDH$11</f>
        <v>0</v>
      </c>
      <c r="CDK26" s="204">
        <f>InpActive!CDI$11</f>
        <v>0</v>
      </c>
      <c r="CDL26" s="204">
        <f>InpActive!CDJ$11</f>
        <v>0</v>
      </c>
      <c r="CDM26" s="204">
        <f>InpActive!CDK$11</f>
        <v>0</v>
      </c>
      <c r="CDN26" s="204">
        <f>InpActive!CDL$11</f>
        <v>0</v>
      </c>
      <c r="CDO26" s="204">
        <f>InpActive!CDM$11</f>
        <v>0</v>
      </c>
      <c r="CDP26" s="204">
        <f>InpActive!CDN$11</f>
        <v>0</v>
      </c>
      <c r="CDQ26" s="204">
        <f>InpActive!CDO$11</f>
        <v>0</v>
      </c>
      <c r="CDR26" s="204">
        <f>InpActive!CDP$11</f>
        <v>0</v>
      </c>
      <c r="CDS26" s="204">
        <f>InpActive!CDQ$11</f>
        <v>0</v>
      </c>
      <c r="CDT26" s="204">
        <f>InpActive!CDR$11</f>
        <v>0</v>
      </c>
      <c r="CDU26" s="204">
        <f>InpActive!CDS$11</f>
        <v>0</v>
      </c>
      <c r="CDV26" s="204">
        <f>InpActive!CDT$11</f>
        <v>0</v>
      </c>
      <c r="CDW26" s="204">
        <f>InpActive!CDU$11</f>
        <v>0</v>
      </c>
      <c r="CDX26" s="204">
        <f>InpActive!CDV$11</f>
        <v>0</v>
      </c>
      <c r="CDY26" s="204">
        <f>InpActive!CDW$11</f>
        <v>0</v>
      </c>
      <c r="CDZ26" s="204">
        <f>InpActive!CDX$11</f>
        <v>0</v>
      </c>
      <c r="CEA26" s="204">
        <f>InpActive!CDY$11</f>
        <v>0</v>
      </c>
      <c r="CEB26" s="204">
        <f>InpActive!CDZ$11</f>
        <v>0</v>
      </c>
      <c r="CEC26" s="204">
        <f>InpActive!CEA$11</f>
        <v>0</v>
      </c>
      <c r="CED26" s="204">
        <f>InpActive!CEB$11</f>
        <v>0</v>
      </c>
      <c r="CEE26" s="204">
        <f>InpActive!CEC$11</f>
        <v>0</v>
      </c>
      <c r="CEF26" s="204">
        <f>InpActive!CED$11</f>
        <v>0</v>
      </c>
      <c r="CEG26" s="204">
        <f>InpActive!CEE$11</f>
        <v>0</v>
      </c>
      <c r="CEH26" s="204">
        <f>InpActive!CEF$11</f>
        <v>0</v>
      </c>
      <c r="CEI26" s="204">
        <f>InpActive!CEG$11</f>
        <v>0</v>
      </c>
      <c r="CEJ26" s="204">
        <f>InpActive!CEH$11</f>
        <v>0</v>
      </c>
      <c r="CEK26" s="204">
        <f>InpActive!CEI$11</f>
        <v>0</v>
      </c>
      <c r="CEL26" s="204">
        <f>InpActive!CEJ$11</f>
        <v>0</v>
      </c>
      <c r="CEM26" s="204">
        <f>InpActive!CEK$11</f>
        <v>0</v>
      </c>
      <c r="CEN26" s="204">
        <f>InpActive!CEL$11</f>
        <v>0</v>
      </c>
      <c r="CEO26" s="204">
        <f>InpActive!CEM$11</f>
        <v>0</v>
      </c>
      <c r="CEP26" s="204">
        <f>InpActive!CEN$11</f>
        <v>0</v>
      </c>
      <c r="CEQ26" s="204">
        <f>InpActive!CEO$11</f>
        <v>0</v>
      </c>
      <c r="CER26" s="204">
        <f>InpActive!CEP$11</f>
        <v>0</v>
      </c>
      <c r="CES26" s="204">
        <f>InpActive!CEQ$11</f>
        <v>0</v>
      </c>
      <c r="CET26" s="204">
        <f>InpActive!CER$11</f>
        <v>0</v>
      </c>
      <c r="CEU26" s="204">
        <f>InpActive!CES$11</f>
        <v>0</v>
      </c>
      <c r="CEV26" s="204">
        <f>InpActive!CET$11</f>
        <v>0</v>
      </c>
      <c r="CEW26" s="204">
        <f>InpActive!CEU$11</f>
        <v>0</v>
      </c>
      <c r="CEX26" s="204">
        <f>InpActive!CEV$11</f>
        <v>0</v>
      </c>
      <c r="CEY26" s="204">
        <f>InpActive!CEW$11</f>
        <v>0</v>
      </c>
      <c r="CEZ26" s="204">
        <f>InpActive!CEX$11</f>
        <v>0</v>
      </c>
      <c r="CFA26" s="204">
        <f>InpActive!CEY$11</f>
        <v>0</v>
      </c>
      <c r="CFB26" s="204">
        <f>InpActive!CEZ$11</f>
        <v>0</v>
      </c>
      <c r="CFC26" s="204">
        <f>InpActive!CFA$11</f>
        <v>0</v>
      </c>
      <c r="CFD26" s="204">
        <f>InpActive!CFB$11</f>
        <v>0</v>
      </c>
      <c r="CFE26" s="204">
        <f>InpActive!CFC$11</f>
        <v>0</v>
      </c>
      <c r="CFF26" s="204">
        <f>InpActive!CFD$11</f>
        <v>0</v>
      </c>
      <c r="CFG26" s="204">
        <f>InpActive!CFE$11</f>
        <v>0</v>
      </c>
      <c r="CFH26" s="204">
        <f>InpActive!CFF$11</f>
        <v>0</v>
      </c>
      <c r="CFI26" s="204">
        <f>InpActive!CFG$11</f>
        <v>0</v>
      </c>
      <c r="CFJ26" s="204">
        <f>InpActive!CFH$11</f>
        <v>0</v>
      </c>
      <c r="CFK26" s="204">
        <f>InpActive!CFI$11</f>
        <v>0</v>
      </c>
      <c r="CFL26" s="204">
        <f>InpActive!CFJ$11</f>
        <v>0</v>
      </c>
      <c r="CFM26" s="204">
        <f>InpActive!CFK$11</f>
        <v>0</v>
      </c>
      <c r="CFN26" s="204">
        <f>InpActive!CFL$11</f>
        <v>0</v>
      </c>
      <c r="CFO26" s="204">
        <f>InpActive!CFM$11</f>
        <v>0</v>
      </c>
      <c r="CFP26" s="204">
        <f>InpActive!CFN$11</f>
        <v>0</v>
      </c>
      <c r="CFQ26" s="204">
        <f>InpActive!CFO$11</f>
        <v>0</v>
      </c>
      <c r="CFR26" s="204">
        <f>InpActive!CFP$11</f>
        <v>0</v>
      </c>
      <c r="CFS26" s="204">
        <f>InpActive!CFQ$11</f>
        <v>0</v>
      </c>
      <c r="CFT26" s="204">
        <f>InpActive!CFR$11</f>
        <v>0</v>
      </c>
      <c r="CFU26" s="204">
        <f>InpActive!CFS$11</f>
        <v>0</v>
      </c>
      <c r="CFV26" s="204">
        <f>InpActive!CFT$11</f>
        <v>0</v>
      </c>
      <c r="CFW26" s="204">
        <f>InpActive!CFU$11</f>
        <v>0</v>
      </c>
      <c r="CFX26" s="204">
        <f>InpActive!CFV$11</f>
        <v>0</v>
      </c>
      <c r="CFY26" s="204">
        <f>InpActive!CFW$11</f>
        <v>0</v>
      </c>
      <c r="CFZ26" s="204">
        <f>InpActive!CFX$11</f>
        <v>0</v>
      </c>
      <c r="CGA26" s="204">
        <f>InpActive!CFY$11</f>
        <v>0</v>
      </c>
      <c r="CGB26" s="204">
        <f>InpActive!CFZ$11</f>
        <v>0</v>
      </c>
      <c r="CGC26" s="204">
        <f>InpActive!CGA$11</f>
        <v>0</v>
      </c>
      <c r="CGD26" s="204">
        <f>InpActive!CGB$11</f>
        <v>0</v>
      </c>
      <c r="CGE26" s="204">
        <f>InpActive!CGC$11</f>
        <v>0</v>
      </c>
      <c r="CGF26" s="204">
        <f>InpActive!CGD$11</f>
        <v>0</v>
      </c>
      <c r="CGG26" s="204">
        <f>InpActive!CGE$11</f>
        <v>0</v>
      </c>
      <c r="CGH26" s="204">
        <f>InpActive!CGF$11</f>
        <v>0</v>
      </c>
      <c r="CGI26" s="204">
        <f>InpActive!CGG$11</f>
        <v>0</v>
      </c>
      <c r="CGJ26" s="204">
        <f>InpActive!CGH$11</f>
        <v>0</v>
      </c>
      <c r="CGK26" s="204">
        <f>InpActive!CGI$11</f>
        <v>0</v>
      </c>
      <c r="CGL26" s="204">
        <f>InpActive!CGJ$11</f>
        <v>0</v>
      </c>
      <c r="CGM26" s="204">
        <f>InpActive!CGK$11</f>
        <v>0</v>
      </c>
      <c r="CGN26" s="204">
        <f>InpActive!CGL$11</f>
        <v>0</v>
      </c>
      <c r="CGO26" s="204">
        <f>InpActive!CGM$11</f>
        <v>0</v>
      </c>
      <c r="CGP26" s="204">
        <f>InpActive!CGN$11</f>
        <v>0</v>
      </c>
      <c r="CGQ26" s="204">
        <f>InpActive!CGO$11</f>
        <v>0</v>
      </c>
      <c r="CGR26" s="204">
        <f>InpActive!CGP$11</f>
        <v>0</v>
      </c>
      <c r="CGS26" s="204">
        <f>InpActive!CGQ$11</f>
        <v>0</v>
      </c>
      <c r="CGT26" s="204">
        <f>InpActive!CGR$11</f>
        <v>0</v>
      </c>
      <c r="CGU26" s="204">
        <f>InpActive!CGS$11</f>
        <v>0</v>
      </c>
      <c r="CGV26" s="204">
        <f>InpActive!CGT$11</f>
        <v>0</v>
      </c>
      <c r="CGW26" s="204">
        <f>InpActive!CGU$11</f>
        <v>0</v>
      </c>
      <c r="CGX26" s="204">
        <f>InpActive!CGV$11</f>
        <v>0</v>
      </c>
      <c r="CGY26" s="204">
        <f>InpActive!CGW$11</f>
        <v>0</v>
      </c>
      <c r="CGZ26" s="204">
        <f>InpActive!CGX$11</f>
        <v>0</v>
      </c>
      <c r="CHA26" s="204">
        <f>InpActive!CGY$11</f>
        <v>0</v>
      </c>
      <c r="CHB26" s="204">
        <f>InpActive!CGZ$11</f>
        <v>0</v>
      </c>
      <c r="CHC26" s="204">
        <f>InpActive!CHA$11</f>
        <v>0</v>
      </c>
      <c r="CHD26" s="204">
        <f>InpActive!CHB$11</f>
        <v>0</v>
      </c>
      <c r="CHE26" s="204">
        <f>InpActive!CHC$11</f>
        <v>0</v>
      </c>
      <c r="CHF26" s="204">
        <f>InpActive!CHD$11</f>
        <v>0</v>
      </c>
      <c r="CHG26" s="204">
        <f>InpActive!CHE$11</f>
        <v>0</v>
      </c>
      <c r="CHH26" s="204">
        <f>InpActive!CHF$11</f>
        <v>0</v>
      </c>
      <c r="CHI26" s="204">
        <f>InpActive!CHG$11</f>
        <v>0</v>
      </c>
      <c r="CHJ26" s="204">
        <f>InpActive!CHH$11</f>
        <v>0</v>
      </c>
      <c r="CHK26" s="204">
        <f>InpActive!CHI$11</f>
        <v>0</v>
      </c>
      <c r="CHL26" s="204">
        <f>InpActive!CHJ$11</f>
        <v>0</v>
      </c>
      <c r="CHM26" s="204">
        <f>InpActive!CHK$11</f>
        <v>0</v>
      </c>
      <c r="CHN26" s="204">
        <f>InpActive!CHL$11</f>
        <v>0</v>
      </c>
      <c r="CHO26" s="204">
        <f>InpActive!CHM$11</f>
        <v>0</v>
      </c>
      <c r="CHP26" s="204">
        <f>InpActive!CHN$11</f>
        <v>0</v>
      </c>
      <c r="CHQ26" s="204">
        <f>InpActive!CHO$11</f>
        <v>0</v>
      </c>
      <c r="CHR26" s="204">
        <f>InpActive!CHP$11</f>
        <v>0</v>
      </c>
      <c r="CHS26" s="204">
        <f>InpActive!CHQ$11</f>
        <v>0</v>
      </c>
      <c r="CHT26" s="204">
        <f>InpActive!CHR$11</f>
        <v>0</v>
      </c>
      <c r="CHU26" s="204">
        <f>InpActive!CHS$11</f>
        <v>0</v>
      </c>
      <c r="CHV26" s="204">
        <f>InpActive!CHT$11</f>
        <v>0</v>
      </c>
      <c r="CHW26" s="204">
        <f>InpActive!CHU$11</f>
        <v>0</v>
      </c>
      <c r="CHX26" s="204">
        <f>InpActive!CHV$11</f>
        <v>0</v>
      </c>
      <c r="CHY26" s="204">
        <f>InpActive!CHW$11</f>
        <v>0</v>
      </c>
      <c r="CHZ26" s="204">
        <f>InpActive!CHX$11</f>
        <v>0</v>
      </c>
      <c r="CIA26" s="204">
        <f>InpActive!CHY$11</f>
        <v>0</v>
      </c>
      <c r="CIB26" s="204">
        <f>InpActive!CHZ$11</f>
        <v>0</v>
      </c>
      <c r="CIC26" s="204">
        <f>InpActive!CIA$11</f>
        <v>0</v>
      </c>
      <c r="CID26" s="204">
        <f>InpActive!CIB$11</f>
        <v>0</v>
      </c>
      <c r="CIE26" s="204">
        <f>InpActive!CIC$11</f>
        <v>0</v>
      </c>
      <c r="CIF26" s="204">
        <f>InpActive!CID$11</f>
        <v>0</v>
      </c>
      <c r="CIG26" s="204">
        <f>InpActive!CIE$11</f>
        <v>0</v>
      </c>
      <c r="CIH26" s="204">
        <f>InpActive!CIF$11</f>
        <v>0</v>
      </c>
      <c r="CII26" s="204">
        <f>InpActive!CIG$11</f>
        <v>0</v>
      </c>
      <c r="CIJ26" s="204">
        <f>InpActive!CIH$11</f>
        <v>0</v>
      </c>
      <c r="CIK26" s="204">
        <f>InpActive!CII$11</f>
        <v>0</v>
      </c>
      <c r="CIL26" s="204">
        <f>InpActive!CIJ$11</f>
        <v>0</v>
      </c>
      <c r="CIM26" s="204">
        <f>InpActive!CIK$11</f>
        <v>0</v>
      </c>
      <c r="CIN26" s="204">
        <f>InpActive!CIL$11</f>
        <v>0</v>
      </c>
      <c r="CIO26" s="204">
        <f>InpActive!CIM$11</f>
        <v>0</v>
      </c>
      <c r="CIP26" s="204">
        <f>InpActive!CIN$11</f>
        <v>0</v>
      </c>
      <c r="CIQ26" s="204">
        <f>InpActive!CIO$11</f>
        <v>0</v>
      </c>
      <c r="CIR26" s="204">
        <f>InpActive!CIP$11</f>
        <v>0</v>
      </c>
      <c r="CIS26" s="204">
        <f>InpActive!CIQ$11</f>
        <v>0</v>
      </c>
      <c r="CIT26" s="204">
        <f>InpActive!CIR$11</f>
        <v>0</v>
      </c>
      <c r="CIU26" s="204">
        <f>InpActive!CIS$11</f>
        <v>0</v>
      </c>
      <c r="CIV26" s="204">
        <f>InpActive!CIT$11</f>
        <v>0</v>
      </c>
      <c r="CIW26" s="204">
        <f>InpActive!CIU$11</f>
        <v>0</v>
      </c>
      <c r="CIX26" s="204">
        <f>InpActive!CIV$11</f>
        <v>0</v>
      </c>
      <c r="CIY26" s="204">
        <f>InpActive!CIW$11</f>
        <v>0</v>
      </c>
      <c r="CIZ26" s="204">
        <f>InpActive!CIX$11</f>
        <v>0</v>
      </c>
      <c r="CJA26" s="204">
        <f>InpActive!CIY$11</f>
        <v>0</v>
      </c>
      <c r="CJB26" s="204">
        <f>InpActive!CIZ$11</f>
        <v>0</v>
      </c>
      <c r="CJC26" s="204">
        <f>InpActive!CJA$11</f>
        <v>0</v>
      </c>
      <c r="CJD26" s="204">
        <f>InpActive!CJB$11</f>
        <v>0</v>
      </c>
      <c r="CJE26" s="204">
        <f>InpActive!CJC$11</f>
        <v>0</v>
      </c>
      <c r="CJF26" s="204">
        <f>InpActive!CJD$11</f>
        <v>0</v>
      </c>
      <c r="CJG26" s="204">
        <f>InpActive!CJE$11</f>
        <v>0</v>
      </c>
      <c r="CJH26" s="204">
        <f>InpActive!CJF$11</f>
        <v>0</v>
      </c>
      <c r="CJI26" s="204">
        <f>InpActive!CJG$11</f>
        <v>0</v>
      </c>
      <c r="CJJ26" s="204">
        <f>InpActive!CJH$11</f>
        <v>0</v>
      </c>
      <c r="CJK26" s="204">
        <f>InpActive!CJI$11</f>
        <v>0</v>
      </c>
      <c r="CJL26" s="204">
        <f>InpActive!CJJ$11</f>
        <v>0</v>
      </c>
      <c r="CJM26" s="204">
        <f>InpActive!CJK$11</f>
        <v>0</v>
      </c>
      <c r="CJN26" s="204">
        <f>InpActive!CJL$11</f>
        <v>0</v>
      </c>
      <c r="CJO26" s="204">
        <f>InpActive!CJM$11</f>
        <v>0</v>
      </c>
      <c r="CJP26" s="204">
        <f>InpActive!CJN$11</f>
        <v>0</v>
      </c>
      <c r="CJQ26" s="204">
        <f>InpActive!CJO$11</f>
        <v>0</v>
      </c>
      <c r="CJR26" s="204">
        <f>InpActive!CJP$11</f>
        <v>0</v>
      </c>
      <c r="CJS26" s="204">
        <f>InpActive!CJQ$11</f>
        <v>0</v>
      </c>
      <c r="CJT26" s="204">
        <f>InpActive!CJR$11</f>
        <v>0</v>
      </c>
      <c r="CJU26" s="204">
        <f>InpActive!CJS$11</f>
        <v>0</v>
      </c>
      <c r="CJV26" s="204">
        <f>InpActive!CJT$11</f>
        <v>0</v>
      </c>
      <c r="CJW26" s="204">
        <f>InpActive!CJU$11</f>
        <v>0</v>
      </c>
      <c r="CJX26" s="204">
        <f>InpActive!CJV$11</f>
        <v>0</v>
      </c>
      <c r="CJY26" s="204">
        <f>InpActive!CJW$11</f>
        <v>0</v>
      </c>
      <c r="CJZ26" s="204">
        <f>InpActive!CJX$11</f>
        <v>0</v>
      </c>
      <c r="CKA26" s="204">
        <f>InpActive!CJY$11</f>
        <v>0</v>
      </c>
      <c r="CKB26" s="204">
        <f>InpActive!CJZ$11</f>
        <v>0</v>
      </c>
      <c r="CKC26" s="204">
        <f>InpActive!CKA$11</f>
        <v>0</v>
      </c>
      <c r="CKD26" s="204">
        <f>InpActive!CKB$11</f>
        <v>0</v>
      </c>
      <c r="CKE26" s="204">
        <f>InpActive!CKC$11</f>
        <v>0</v>
      </c>
      <c r="CKF26" s="204">
        <f>InpActive!CKD$11</f>
        <v>0</v>
      </c>
      <c r="CKG26" s="204">
        <f>InpActive!CKE$11</f>
        <v>0</v>
      </c>
      <c r="CKH26" s="204">
        <f>InpActive!CKF$11</f>
        <v>0</v>
      </c>
      <c r="CKI26" s="204">
        <f>InpActive!CKG$11</f>
        <v>0</v>
      </c>
      <c r="CKJ26" s="204">
        <f>InpActive!CKH$11</f>
        <v>0</v>
      </c>
      <c r="CKK26" s="204">
        <f>InpActive!CKI$11</f>
        <v>0</v>
      </c>
      <c r="CKL26" s="204">
        <f>InpActive!CKJ$11</f>
        <v>0</v>
      </c>
      <c r="CKM26" s="204">
        <f>InpActive!CKK$11</f>
        <v>0</v>
      </c>
      <c r="CKN26" s="204">
        <f>InpActive!CKL$11</f>
        <v>0</v>
      </c>
      <c r="CKO26" s="204">
        <f>InpActive!CKM$11</f>
        <v>0</v>
      </c>
      <c r="CKP26" s="204">
        <f>InpActive!CKN$11</f>
        <v>0</v>
      </c>
      <c r="CKQ26" s="204">
        <f>InpActive!CKO$11</f>
        <v>0</v>
      </c>
      <c r="CKR26" s="204">
        <f>InpActive!CKP$11</f>
        <v>0</v>
      </c>
      <c r="CKS26" s="204">
        <f>InpActive!CKQ$11</f>
        <v>0</v>
      </c>
      <c r="CKT26" s="204">
        <f>InpActive!CKR$11</f>
        <v>0</v>
      </c>
      <c r="CKU26" s="204">
        <f>InpActive!CKS$11</f>
        <v>0</v>
      </c>
      <c r="CKV26" s="204">
        <f>InpActive!CKT$11</f>
        <v>0</v>
      </c>
      <c r="CKW26" s="204">
        <f>InpActive!CKU$11</f>
        <v>0</v>
      </c>
      <c r="CKX26" s="204">
        <f>InpActive!CKV$11</f>
        <v>0</v>
      </c>
      <c r="CKY26" s="204">
        <f>InpActive!CKW$11</f>
        <v>0</v>
      </c>
      <c r="CKZ26" s="204">
        <f>InpActive!CKX$11</f>
        <v>0</v>
      </c>
      <c r="CLA26" s="204">
        <f>InpActive!CKY$11</f>
        <v>0</v>
      </c>
      <c r="CLB26" s="204">
        <f>InpActive!CKZ$11</f>
        <v>0</v>
      </c>
      <c r="CLC26" s="204">
        <f>InpActive!CLA$11</f>
        <v>0</v>
      </c>
      <c r="CLD26" s="204">
        <f>InpActive!CLB$11</f>
        <v>0</v>
      </c>
      <c r="CLE26" s="204">
        <f>InpActive!CLC$11</f>
        <v>0</v>
      </c>
      <c r="CLF26" s="204">
        <f>InpActive!CLD$11</f>
        <v>0</v>
      </c>
      <c r="CLG26" s="204">
        <f>InpActive!CLE$11</f>
        <v>0</v>
      </c>
      <c r="CLH26" s="204">
        <f>InpActive!CLF$11</f>
        <v>0</v>
      </c>
      <c r="CLI26" s="204">
        <f>InpActive!CLG$11</f>
        <v>0</v>
      </c>
      <c r="CLJ26" s="204">
        <f>InpActive!CLH$11</f>
        <v>0</v>
      </c>
      <c r="CLK26" s="204">
        <f>InpActive!CLI$11</f>
        <v>0</v>
      </c>
      <c r="CLL26" s="204">
        <f>InpActive!CLJ$11</f>
        <v>0</v>
      </c>
      <c r="CLM26" s="204">
        <f>InpActive!CLK$11</f>
        <v>0</v>
      </c>
      <c r="CLN26" s="204">
        <f>InpActive!CLL$11</f>
        <v>0</v>
      </c>
      <c r="CLO26" s="204">
        <f>InpActive!CLM$11</f>
        <v>0</v>
      </c>
      <c r="CLP26" s="204">
        <f>InpActive!CLN$11</f>
        <v>0</v>
      </c>
      <c r="CLQ26" s="204">
        <f>InpActive!CLO$11</f>
        <v>0</v>
      </c>
      <c r="CLR26" s="204">
        <f>InpActive!CLP$11</f>
        <v>0</v>
      </c>
      <c r="CLS26" s="204">
        <f>InpActive!CLQ$11</f>
        <v>0</v>
      </c>
      <c r="CLT26" s="204">
        <f>InpActive!CLR$11</f>
        <v>0</v>
      </c>
      <c r="CLU26" s="204">
        <f>InpActive!CLS$11</f>
        <v>0</v>
      </c>
      <c r="CLV26" s="204">
        <f>InpActive!CLT$11</f>
        <v>0</v>
      </c>
      <c r="CLW26" s="204">
        <f>InpActive!CLU$11</f>
        <v>0</v>
      </c>
      <c r="CLX26" s="204">
        <f>InpActive!CLV$11</f>
        <v>0</v>
      </c>
      <c r="CLY26" s="204">
        <f>InpActive!CLW$11</f>
        <v>0</v>
      </c>
      <c r="CLZ26" s="204">
        <f>InpActive!CLX$11</f>
        <v>0</v>
      </c>
      <c r="CMA26" s="204">
        <f>InpActive!CLY$11</f>
        <v>0</v>
      </c>
      <c r="CMB26" s="204">
        <f>InpActive!CLZ$11</f>
        <v>0</v>
      </c>
      <c r="CMC26" s="204">
        <f>InpActive!CMA$11</f>
        <v>0</v>
      </c>
      <c r="CMD26" s="204">
        <f>InpActive!CMB$11</f>
        <v>0</v>
      </c>
      <c r="CME26" s="204">
        <f>InpActive!CMC$11</f>
        <v>0</v>
      </c>
      <c r="CMF26" s="204">
        <f>InpActive!CMD$11</f>
        <v>0</v>
      </c>
      <c r="CMG26" s="204">
        <f>InpActive!CME$11</f>
        <v>0</v>
      </c>
      <c r="CMH26" s="204">
        <f>InpActive!CMF$11</f>
        <v>0</v>
      </c>
      <c r="CMI26" s="204">
        <f>InpActive!CMG$11</f>
        <v>0</v>
      </c>
      <c r="CMJ26" s="204">
        <f>InpActive!CMH$11</f>
        <v>0</v>
      </c>
      <c r="CMK26" s="204">
        <f>InpActive!CMI$11</f>
        <v>0</v>
      </c>
      <c r="CML26" s="204">
        <f>InpActive!CMJ$11</f>
        <v>0</v>
      </c>
      <c r="CMM26" s="204">
        <f>InpActive!CMK$11</f>
        <v>0</v>
      </c>
      <c r="CMN26" s="204">
        <f>InpActive!CML$11</f>
        <v>0</v>
      </c>
      <c r="CMO26" s="204">
        <f>InpActive!CMM$11</f>
        <v>0</v>
      </c>
      <c r="CMP26" s="204">
        <f>InpActive!CMN$11</f>
        <v>0</v>
      </c>
      <c r="CMQ26" s="204">
        <f>InpActive!CMO$11</f>
        <v>0</v>
      </c>
      <c r="CMR26" s="204">
        <f>InpActive!CMP$11</f>
        <v>0</v>
      </c>
      <c r="CMS26" s="204">
        <f>InpActive!CMQ$11</f>
        <v>0</v>
      </c>
      <c r="CMT26" s="204">
        <f>InpActive!CMR$11</f>
        <v>0</v>
      </c>
      <c r="CMU26" s="204">
        <f>InpActive!CMS$11</f>
        <v>0</v>
      </c>
      <c r="CMV26" s="204">
        <f>InpActive!CMT$11</f>
        <v>0</v>
      </c>
      <c r="CMW26" s="204">
        <f>InpActive!CMU$11</f>
        <v>0</v>
      </c>
      <c r="CMX26" s="204">
        <f>InpActive!CMV$11</f>
        <v>0</v>
      </c>
      <c r="CMY26" s="204">
        <f>InpActive!CMW$11</f>
        <v>0</v>
      </c>
      <c r="CMZ26" s="204">
        <f>InpActive!CMX$11</f>
        <v>0</v>
      </c>
      <c r="CNA26" s="204">
        <f>InpActive!CMY$11</f>
        <v>0</v>
      </c>
      <c r="CNB26" s="204">
        <f>InpActive!CMZ$11</f>
        <v>0</v>
      </c>
      <c r="CNC26" s="204">
        <f>InpActive!CNA$11</f>
        <v>0</v>
      </c>
      <c r="CND26" s="204">
        <f>InpActive!CNB$11</f>
        <v>0</v>
      </c>
      <c r="CNE26" s="204">
        <f>InpActive!CNC$11</f>
        <v>0</v>
      </c>
      <c r="CNF26" s="204">
        <f>InpActive!CND$11</f>
        <v>0</v>
      </c>
      <c r="CNG26" s="204">
        <f>InpActive!CNE$11</f>
        <v>0</v>
      </c>
      <c r="CNH26" s="204">
        <f>InpActive!CNF$11</f>
        <v>0</v>
      </c>
      <c r="CNI26" s="204">
        <f>InpActive!CNG$11</f>
        <v>0</v>
      </c>
      <c r="CNJ26" s="204">
        <f>InpActive!CNH$11</f>
        <v>0</v>
      </c>
      <c r="CNK26" s="204">
        <f>InpActive!CNI$11</f>
        <v>0</v>
      </c>
      <c r="CNL26" s="204">
        <f>InpActive!CNJ$11</f>
        <v>0</v>
      </c>
      <c r="CNM26" s="204">
        <f>InpActive!CNK$11</f>
        <v>0</v>
      </c>
      <c r="CNN26" s="204">
        <f>InpActive!CNL$11</f>
        <v>0</v>
      </c>
      <c r="CNO26" s="204">
        <f>InpActive!CNM$11</f>
        <v>0</v>
      </c>
      <c r="CNP26" s="204">
        <f>InpActive!CNN$11</f>
        <v>0</v>
      </c>
      <c r="CNQ26" s="204">
        <f>InpActive!CNO$11</f>
        <v>0</v>
      </c>
      <c r="CNR26" s="204">
        <f>InpActive!CNP$11</f>
        <v>0</v>
      </c>
      <c r="CNS26" s="204">
        <f>InpActive!CNQ$11</f>
        <v>0</v>
      </c>
      <c r="CNT26" s="204">
        <f>InpActive!CNR$11</f>
        <v>0</v>
      </c>
      <c r="CNU26" s="204">
        <f>InpActive!CNS$11</f>
        <v>0</v>
      </c>
      <c r="CNV26" s="204">
        <f>InpActive!CNT$11</f>
        <v>0</v>
      </c>
      <c r="CNW26" s="204">
        <f>InpActive!CNU$11</f>
        <v>0</v>
      </c>
      <c r="CNX26" s="204">
        <f>InpActive!CNV$11</f>
        <v>0</v>
      </c>
      <c r="CNY26" s="204">
        <f>InpActive!CNW$11</f>
        <v>0</v>
      </c>
      <c r="CNZ26" s="204">
        <f>InpActive!CNX$11</f>
        <v>0</v>
      </c>
      <c r="COA26" s="204">
        <f>InpActive!CNY$11</f>
        <v>0</v>
      </c>
      <c r="COB26" s="204">
        <f>InpActive!CNZ$11</f>
        <v>0</v>
      </c>
      <c r="COC26" s="204">
        <f>InpActive!COA$11</f>
        <v>0</v>
      </c>
      <c r="COD26" s="204">
        <f>InpActive!COB$11</f>
        <v>0</v>
      </c>
      <c r="COE26" s="204">
        <f>InpActive!COC$11</f>
        <v>0</v>
      </c>
      <c r="COF26" s="204">
        <f>InpActive!COD$11</f>
        <v>0</v>
      </c>
      <c r="COG26" s="204">
        <f>InpActive!COE$11</f>
        <v>0</v>
      </c>
      <c r="COH26" s="204">
        <f>InpActive!COF$11</f>
        <v>0</v>
      </c>
      <c r="COI26" s="204">
        <f>InpActive!COG$11</f>
        <v>0</v>
      </c>
      <c r="COJ26" s="204">
        <f>InpActive!COH$11</f>
        <v>0</v>
      </c>
      <c r="COK26" s="204">
        <f>InpActive!COI$11</f>
        <v>0</v>
      </c>
      <c r="COL26" s="204">
        <f>InpActive!COJ$11</f>
        <v>0</v>
      </c>
      <c r="COM26" s="204">
        <f>InpActive!COK$11</f>
        <v>0</v>
      </c>
      <c r="CON26" s="204">
        <f>InpActive!COL$11</f>
        <v>0</v>
      </c>
      <c r="COO26" s="204">
        <f>InpActive!COM$11</f>
        <v>0</v>
      </c>
      <c r="COP26" s="204">
        <f>InpActive!CON$11</f>
        <v>0</v>
      </c>
      <c r="COQ26" s="204">
        <f>InpActive!COO$11</f>
        <v>0</v>
      </c>
      <c r="COR26" s="204">
        <f>InpActive!COP$11</f>
        <v>0</v>
      </c>
      <c r="COS26" s="204">
        <f>InpActive!COQ$11</f>
        <v>0</v>
      </c>
      <c r="COT26" s="204">
        <f>InpActive!COR$11</f>
        <v>0</v>
      </c>
      <c r="COU26" s="204">
        <f>InpActive!COS$11</f>
        <v>0</v>
      </c>
      <c r="COV26" s="204">
        <f>InpActive!COT$11</f>
        <v>0</v>
      </c>
      <c r="COW26" s="204">
        <f>InpActive!COU$11</f>
        <v>0</v>
      </c>
      <c r="COX26" s="204">
        <f>InpActive!COV$11</f>
        <v>0</v>
      </c>
      <c r="COY26" s="204">
        <f>InpActive!COW$11</f>
        <v>0</v>
      </c>
      <c r="COZ26" s="204">
        <f>InpActive!COX$11</f>
        <v>0</v>
      </c>
      <c r="CPA26" s="204">
        <f>InpActive!COY$11</f>
        <v>0</v>
      </c>
      <c r="CPB26" s="204">
        <f>InpActive!COZ$11</f>
        <v>0</v>
      </c>
      <c r="CPC26" s="204">
        <f>InpActive!CPA$11</f>
        <v>0</v>
      </c>
      <c r="CPD26" s="204">
        <f>InpActive!CPB$11</f>
        <v>0</v>
      </c>
      <c r="CPE26" s="204">
        <f>InpActive!CPC$11</f>
        <v>0</v>
      </c>
      <c r="CPF26" s="204">
        <f>InpActive!CPD$11</f>
        <v>0</v>
      </c>
      <c r="CPG26" s="204">
        <f>InpActive!CPE$11</f>
        <v>0</v>
      </c>
      <c r="CPH26" s="204">
        <f>InpActive!CPF$11</f>
        <v>0</v>
      </c>
      <c r="CPI26" s="204">
        <f>InpActive!CPG$11</f>
        <v>0</v>
      </c>
      <c r="CPJ26" s="204">
        <f>InpActive!CPH$11</f>
        <v>0</v>
      </c>
      <c r="CPK26" s="204">
        <f>InpActive!CPI$11</f>
        <v>0</v>
      </c>
      <c r="CPL26" s="204">
        <f>InpActive!CPJ$11</f>
        <v>0</v>
      </c>
      <c r="CPM26" s="204">
        <f>InpActive!CPK$11</f>
        <v>0</v>
      </c>
      <c r="CPN26" s="204">
        <f>InpActive!CPL$11</f>
        <v>0</v>
      </c>
      <c r="CPO26" s="204">
        <f>InpActive!CPM$11</f>
        <v>0</v>
      </c>
      <c r="CPP26" s="204">
        <f>InpActive!CPN$11</f>
        <v>0</v>
      </c>
      <c r="CPQ26" s="204">
        <f>InpActive!CPO$11</f>
        <v>0</v>
      </c>
      <c r="CPR26" s="204">
        <f>InpActive!CPP$11</f>
        <v>0</v>
      </c>
      <c r="CPS26" s="204">
        <f>InpActive!CPQ$11</f>
        <v>0</v>
      </c>
      <c r="CPT26" s="204">
        <f>InpActive!CPR$11</f>
        <v>0</v>
      </c>
      <c r="CPU26" s="204">
        <f>InpActive!CPS$11</f>
        <v>0</v>
      </c>
      <c r="CPV26" s="204">
        <f>InpActive!CPT$11</f>
        <v>0</v>
      </c>
      <c r="CPW26" s="204">
        <f>InpActive!CPU$11</f>
        <v>0</v>
      </c>
      <c r="CPX26" s="204">
        <f>InpActive!CPV$11</f>
        <v>0</v>
      </c>
      <c r="CPY26" s="204">
        <f>InpActive!CPW$11</f>
        <v>0</v>
      </c>
      <c r="CPZ26" s="204">
        <f>InpActive!CPX$11</f>
        <v>0</v>
      </c>
      <c r="CQA26" s="204">
        <f>InpActive!CPY$11</f>
        <v>0</v>
      </c>
      <c r="CQB26" s="204">
        <f>InpActive!CPZ$11</f>
        <v>0</v>
      </c>
      <c r="CQC26" s="204">
        <f>InpActive!CQA$11</f>
        <v>0</v>
      </c>
      <c r="CQD26" s="204">
        <f>InpActive!CQB$11</f>
        <v>0</v>
      </c>
      <c r="CQE26" s="204">
        <f>InpActive!CQC$11</f>
        <v>0</v>
      </c>
      <c r="CQF26" s="204">
        <f>InpActive!CQD$11</f>
        <v>0</v>
      </c>
      <c r="CQG26" s="204">
        <f>InpActive!CQE$11</f>
        <v>0</v>
      </c>
      <c r="CQH26" s="204">
        <f>InpActive!CQF$11</f>
        <v>0</v>
      </c>
      <c r="CQI26" s="204">
        <f>InpActive!CQG$11</f>
        <v>0</v>
      </c>
      <c r="CQJ26" s="204">
        <f>InpActive!CQH$11</f>
        <v>0</v>
      </c>
      <c r="CQK26" s="204">
        <f>InpActive!CQI$11</f>
        <v>0</v>
      </c>
      <c r="CQL26" s="204">
        <f>InpActive!CQJ$11</f>
        <v>0</v>
      </c>
      <c r="CQM26" s="204">
        <f>InpActive!CQK$11</f>
        <v>0</v>
      </c>
      <c r="CQN26" s="204">
        <f>InpActive!CQL$11</f>
        <v>0</v>
      </c>
      <c r="CQO26" s="204">
        <f>InpActive!CQM$11</f>
        <v>0</v>
      </c>
      <c r="CQP26" s="204">
        <f>InpActive!CQN$11</f>
        <v>0</v>
      </c>
      <c r="CQQ26" s="204">
        <f>InpActive!CQO$11</f>
        <v>0</v>
      </c>
      <c r="CQR26" s="204">
        <f>InpActive!CQP$11</f>
        <v>0</v>
      </c>
      <c r="CQS26" s="204">
        <f>InpActive!CQQ$11</f>
        <v>0</v>
      </c>
      <c r="CQT26" s="204">
        <f>InpActive!CQR$11</f>
        <v>0</v>
      </c>
      <c r="CQU26" s="204">
        <f>InpActive!CQS$11</f>
        <v>0</v>
      </c>
      <c r="CQV26" s="204">
        <f>InpActive!CQT$11</f>
        <v>0</v>
      </c>
      <c r="CQW26" s="204">
        <f>InpActive!CQU$11</f>
        <v>0</v>
      </c>
      <c r="CQX26" s="204">
        <f>InpActive!CQV$11</f>
        <v>0</v>
      </c>
      <c r="CQY26" s="204">
        <f>InpActive!CQW$11</f>
        <v>0</v>
      </c>
      <c r="CQZ26" s="204">
        <f>InpActive!CQX$11</f>
        <v>0</v>
      </c>
      <c r="CRA26" s="204">
        <f>InpActive!CQY$11</f>
        <v>0</v>
      </c>
      <c r="CRB26" s="204">
        <f>InpActive!CQZ$11</f>
        <v>0</v>
      </c>
      <c r="CRC26" s="204">
        <f>InpActive!CRA$11</f>
        <v>0</v>
      </c>
      <c r="CRD26" s="204">
        <f>InpActive!CRB$11</f>
        <v>0</v>
      </c>
      <c r="CRE26" s="204">
        <f>InpActive!CRC$11</f>
        <v>0</v>
      </c>
      <c r="CRF26" s="204">
        <f>InpActive!CRD$11</f>
        <v>0</v>
      </c>
      <c r="CRG26" s="204">
        <f>InpActive!CRE$11</f>
        <v>0</v>
      </c>
      <c r="CRH26" s="204">
        <f>InpActive!CRF$11</f>
        <v>0</v>
      </c>
      <c r="CRI26" s="204">
        <f>InpActive!CRG$11</f>
        <v>0</v>
      </c>
      <c r="CRJ26" s="204">
        <f>InpActive!CRH$11</f>
        <v>0</v>
      </c>
      <c r="CRK26" s="204">
        <f>InpActive!CRI$11</f>
        <v>0</v>
      </c>
      <c r="CRL26" s="204">
        <f>InpActive!CRJ$11</f>
        <v>0</v>
      </c>
      <c r="CRM26" s="204">
        <f>InpActive!CRK$11</f>
        <v>0</v>
      </c>
      <c r="CRN26" s="204">
        <f>InpActive!CRL$11</f>
        <v>0</v>
      </c>
      <c r="CRO26" s="204">
        <f>InpActive!CRM$11</f>
        <v>0</v>
      </c>
      <c r="CRP26" s="204">
        <f>InpActive!CRN$11</f>
        <v>0</v>
      </c>
      <c r="CRQ26" s="204">
        <f>InpActive!CRO$11</f>
        <v>0</v>
      </c>
      <c r="CRR26" s="204">
        <f>InpActive!CRP$11</f>
        <v>0</v>
      </c>
      <c r="CRS26" s="204">
        <f>InpActive!CRQ$11</f>
        <v>0</v>
      </c>
      <c r="CRT26" s="204">
        <f>InpActive!CRR$11</f>
        <v>0</v>
      </c>
      <c r="CRU26" s="204">
        <f>InpActive!CRS$11</f>
        <v>0</v>
      </c>
      <c r="CRV26" s="204">
        <f>InpActive!CRT$11</f>
        <v>0</v>
      </c>
      <c r="CRW26" s="204">
        <f>InpActive!CRU$11</f>
        <v>0</v>
      </c>
      <c r="CRX26" s="204">
        <f>InpActive!CRV$11</f>
        <v>0</v>
      </c>
      <c r="CRY26" s="204">
        <f>InpActive!CRW$11</f>
        <v>0</v>
      </c>
      <c r="CRZ26" s="204">
        <f>InpActive!CRX$11</f>
        <v>0</v>
      </c>
      <c r="CSA26" s="204">
        <f>InpActive!CRY$11</f>
        <v>0</v>
      </c>
      <c r="CSB26" s="204">
        <f>InpActive!CRZ$11</f>
        <v>0</v>
      </c>
      <c r="CSC26" s="204">
        <f>InpActive!CSA$11</f>
        <v>0</v>
      </c>
      <c r="CSD26" s="204">
        <f>InpActive!CSB$11</f>
        <v>0</v>
      </c>
      <c r="CSE26" s="204">
        <f>InpActive!CSC$11</f>
        <v>0</v>
      </c>
      <c r="CSF26" s="204">
        <f>InpActive!CSD$11</f>
        <v>0</v>
      </c>
      <c r="CSG26" s="204">
        <f>InpActive!CSE$11</f>
        <v>0</v>
      </c>
      <c r="CSH26" s="204">
        <f>InpActive!CSF$11</f>
        <v>0</v>
      </c>
      <c r="CSI26" s="204">
        <f>InpActive!CSG$11</f>
        <v>0</v>
      </c>
      <c r="CSJ26" s="204">
        <f>InpActive!CSH$11</f>
        <v>0</v>
      </c>
      <c r="CSK26" s="204">
        <f>InpActive!CSI$11</f>
        <v>0</v>
      </c>
      <c r="CSL26" s="204">
        <f>InpActive!CSJ$11</f>
        <v>0</v>
      </c>
      <c r="CSM26" s="204">
        <f>InpActive!CSK$11</f>
        <v>0</v>
      </c>
      <c r="CSN26" s="204">
        <f>InpActive!CSL$11</f>
        <v>0</v>
      </c>
      <c r="CSO26" s="204">
        <f>InpActive!CSM$11</f>
        <v>0</v>
      </c>
      <c r="CSP26" s="204">
        <f>InpActive!CSN$11</f>
        <v>0</v>
      </c>
      <c r="CSQ26" s="204">
        <f>InpActive!CSO$11</f>
        <v>0</v>
      </c>
      <c r="CSR26" s="204">
        <f>InpActive!CSP$11</f>
        <v>0</v>
      </c>
      <c r="CSS26" s="204">
        <f>InpActive!CSQ$11</f>
        <v>0</v>
      </c>
      <c r="CST26" s="204">
        <f>InpActive!CSR$11</f>
        <v>0</v>
      </c>
      <c r="CSU26" s="204">
        <f>InpActive!CSS$11</f>
        <v>0</v>
      </c>
      <c r="CSV26" s="204">
        <f>InpActive!CST$11</f>
        <v>0</v>
      </c>
      <c r="CSW26" s="204">
        <f>InpActive!CSU$11</f>
        <v>0</v>
      </c>
      <c r="CSX26" s="204">
        <f>InpActive!CSV$11</f>
        <v>0</v>
      </c>
      <c r="CSY26" s="204">
        <f>InpActive!CSW$11</f>
        <v>0</v>
      </c>
      <c r="CSZ26" s="204">
        <f>InpActive!CSX$11</f>
        <v>0</v>
      </c>
      <c r="CTA26" s="204">
        <f>InpActive!CSY$11</f>
        <v>0</v>
      </c>
      <c r="CTB26" s="204">
        <f>InpActive!CSZ$11</f>
        <v>0</v>
      </c>
      <c r="CTC26" s="204">
        <f>InpActive!CTA$11</f>
        <v>0</v>
      </c>
      <c r="CTD26" s="204">
        <f>InpActive!CTB$11</f>
        <v>0</v>
      </c>
      <c r="CTE26" s="204">
        <f>InpActive!CTC$11</f>
        <v>0</v>
      </c>
      <c r="CTF26" s="204">
        <f>InpActive!CTD$11</f>
        <v>0</v>
      </c>
      <c r="CTG26" s="204">
        <f>InpActive!CTE$11</f>
        <v>0</v>
      </c>
      <c r="CTH26" s="204">
        <f>InpActive!CTF$11</f>
        <v>0</v>
      </c>
      <c r="CTI26" s="204">
        <f>InpActive!CTG$11</f>
        <v>0</v>
      </c>
      <c r="CTJ26" s="204">
        <f>InpActive!CTH$11</f>
        <v>0</v>
      </c>
      <c r="CTK26" s="204">
        <f>InpActive!CTI$11</f>
        <v>0</v>
      </c>
      <c r="CTL26" s="204">
        <f>InpActive!CTJ$11</f>
        <v>0</v>
      </c>
      <c r="CTM26" s="204">
        <f>InpActive!CTK$11</f>
        <v>0</v>
      </c>
      <c r="CTN26" s="204">
        <f>InpActive!CTL$11</f>
        <v>0</v>
      </c>
      <c r="CTO26" s="204">
        <f>InpActive!CTM$11</f>
        <v>0</v>
      </c>
      <c r="CTP26" s="204">
        <f>InpActive!CTN$11</f>
        <v>0</v>
      </c>
      <c r="CTQ26" s="204">
        <f>InpActive!CTO$11</f>
        <v>0</v>
      </c>
      <c r="CTR26" s="204">
        <f>InpActive!CTP$11</f>
        <v>0</v>
      </c>
      <c r="CTS26" s="204">
        <f>InpActive!CTQ$11</f>
        <v>0</v>
      </c>
      <c r="CTT26" s="204">
        <f>InpActive!CTR$11</f>
        <v>0</v>
      </c>
      <c r="CTU26" s="204">
        <f>InpActive!CTS$11</f>
        <v>0</v>
      </c>
      <c r="CTV26" s="204">
        <f>InpActive!CTT$11</f>
        <v>0</v>
      </c>
      <c r="CTW26" s="204">
        <f>InpActive!CTU$11</f>
        <v>0</v>
      </c>
      <c r="CTX26" s="204">
        <f>InpActive!CTV$11</f>
        <v>0</v>
      </c>
      <c r="CTY26" s="204">
        <f>InpActive!CTW$11</f>
        <v>0</v>
      </c>
      <c r="CTZ26" s="204">
        <f>InpActive!CTX$11</f>
        <v>0</v>
      </c>
      <c r="CUA26" s="204">
        <f>InpActive!CTY$11</f>
        <v>0</v>
      </c>
      <c r="CUB26" s="204">
        <f>InpActive!CTZ$11</f>
        <v>0</v>
      </c>
      <c r="CUC26" s="204">
        <f>InpActive!CUA$11</f>
        <v>0</v>
      </c>
      <c r="CUD26" s="204">
        <f>InpActive!CUB$11</f>
        <v>0</v>
      </c>
      <c r="CUE26" s="204">
        <f>InpActive!CUC$11</f>
        <v>0</v>
      </c>
      <c r="CUF26" s="204">
        <f>InpActive!CUD$11</f>
        <v>0</v>
      </c>
      <c r="CUG26" s="204">
        <f>InpActive!CUE$11</f>
        <v>0</v>
      </c>
      <c r="CUH26" s="204">
        <f>InpActive!CUF$11</f>
        <v>0</v>
      </c>
      <c r="CUI26" s="204">
        <f>InpActive!CUG$11</f>
        <v>0</v>
      </c>
      <c r="CUJ26" s="204">
        <f>InpActive!CUH$11</f>
        <v>0</v>
      </c>
      <c r="CUK26" s="204">
        <f>InpActive!CUI$11</f>
        <v>0</v>
      </c>
      <c r="CUL26" s="204">
        <f>InpActive!CUJ$11</f>
        <v>0</v>
      </c>
      <c r="CUM26" s="204">
        <f>InpActive!CUK$11</f>
        <v>0</v>
      </c>
      <c r="CUN26" s="204">
        <f>InpActive!CUL$11</f>
        <v>0</v>
      </c>
      <c r="CUO26" s="204">
        <f>InpActive!CUM$11</f>
        <v>0</v>
      </c>
      <c r="CUP26" s="204">
        <f>InpActive!CUN$11</f>
        <v>0</v>
      </c>
      <c r="CUQ26" s="204">
        <f>InpActive!CUO$11</f>
        <v>0</v>
      </c>
      <c r="CUR26" s="204">
        <f>InpActive!CUP$11</f>
        <v>0</v>
      </c>
      <c r="CUS26" s="204">
        <f>InpActive!CUQ$11</f>
        <v>0</v>
      </c>
      <c r="CUT26" s="204">
        <f>InpActive!CUR$11</f>
        <v>0</v>
      </c>
      <c r="CUU26" s="204">
        <f>InpActive!CUS$11</f>
        <v>0</v>
      </c>
      <c r="CUV26" s="204">
        <f>InpActive!CUT$11</f>
        <v>0</v>
      </c>
      <c r="CUW26" s="204">
        <f>InpActive!CUU$11</f>
        <v>0</v>
      </c>
      <c r="CUX26" s="204">
        <f>InpActive!CUV$11</f>
        <v>0</v>
      </c>
      <c r="CUY26" s="204">
        <f>InpActive!CUW$11</f>
        <v>0</v>
      </c>
      <c r="CUZ26" s="204">
        <f>InpActive!CUX$11</f>
        <v>0</v>
      </c>
      <c r="CVA26" s="204">
        <f>InpActive!CUY$11</f>
        <v>0</v>
      </c>
      <c r="CVB26" s="204">
        <f>InpActive!CUZ$11</f>
        <v>0</v>
      </c>
      <c r="CVC26" s="204">
        <f>InpActive!CVA$11</f>
        <v>0</v>
      </c>
      <c r="CVD26" s="204">
        <f>InpActive!CVB$11</f>
        <v>0</v>
      </c>
      <c r="CVE26" s="204">
        <f>InpActive!CVC$11</f>
        <v>0</v>
      </c>
      <c r="CVF26" s="204">
        <f>InpActive!CVD$11</f>
        <v>0</v>
      </c>
      <c r="CVG26" s="204">
        <f>InpActive!CVE$11</f>
        <v>0</v>
      </c>
      <c r="CVH26" s="204">
        <f>InpActive!CVF$11</f>
        <v>0</v>
      </c>
      <c r="CVI26" s="204">
        <f>InpActive!CVG$11</f>
        <v>0</v>
      </c>
      <c r="CVJ26" s="204">
        <f>InpActive!CVH$11</f>
        <v>0</v>
      </c>
      <c r="CVK26" s="204">
        <f>InpActive!CVI$11</f>
        <v>0</v>
      </c>
      <c r="CVL26" s="204">
        <f>InpActive!CVJ$11</f>
        <v>0</v>
      </c>
      <c r="CVM26" s="204">
        <f>InpActive!CVK$11</f>
        <v>0</v>
      </c>
      <c r="CVN26" s="204">
        <f>InpActive!CVL$11</f>
        <v>0</v>
      </c>
      <c r="CVO26" s="204">
        <f>InpActive!CVM$11</f>
        <v>0</v>
      </c>
      <c r="CVP26" s="204">
        <f>InpActive!CVN$11</f>
        <v>0</v>
      </c>
      <c r="CVQ26" s="204">
        <f>InpActive!CVO$11</f>
        <v>0</v>
      </c>
      <c r="CVR26" s="204">
        <f>InpActive!CVP$11</f>
        <v>0</v>
      </c>
      <c r="CVS26" s="204">
        <f>InpActive!CVQ$11</f>
        <v>0</v>
      </c>
      <c r="CVT26" s="204">
        <f>InpActive!CVR$11</f>
        <v>0</v>
      </c>
      <c r="CVU26" s="204">
        <f>InpActive!CVS$11</f>
        <v>0</v>
      </c>
      <c r="CVV26" s="204">
        <f>InpActive!CVT$11</f>
        <v>0</v>
      </c>
      <c r="CVW26" s="204">
        <f>InpActive!CVU$11</f>
        <v>0</v>
      </c>
      <c r="CVX26" s="204">
        <f>InpActive!CVV$11</f>
        <v>0</v>
      </c>
      <c r="CVY26" s="204">
        <f>InpActive!CVW$11</f>
        <v>0</v>
      </c>
      <c r="CVZ26" s="204">
        <f>InpActive!CVX$11</f>
        <v>0</v>
      </c>
      <c r="CWA26" s="204">
        <f>InpActive!CVY$11</f>
        <v>0</v>
      </c>
      <c r="CWB26" s="204">
        <f>InpActive!CVZ$11</f>
        <v>0</v>
      </c>
      <c r="CWC26" s="204">
        <f>InpActive!CWA$11</f>
        <v>0</v>
      </c>
      <c r="CWD26" s="204">
        <f>InpActive!CWB$11</f>
        <v>0</v>
      </c>
      <c r="CWE26" s="204">
        <f>InpActive!CWC$11</f>
        <v>0</v>
      </c>
      <c r="CWF26" s="204">
        <f>InpActive!CWD$11</f>
        <v>0</v>
      </c>
      <c r="CWG26" s="204">
        <f>InpActive!CWE$11</f>
        <v>0</v>
      </c>
      <c r="CWH26" s="204">
        <f>InpActive!CWF$11</f>
        <v>0</v>
      </c>
      <c r="CWI26" s="204">
        <f>InpActive!CWG$11</f>
        <v>0</v>
      </c>
      <c r="CWJ26" s="204">
        <f>InpActive!CWH$11</f>
        <v>0</v>
      </c>
      <c r="CWK26" s="204">
        <f>InpActive!CWI$11</f>
        <v>0</v>
      </c>
      <c r="CWL26" s="204">
        <f>InpActive!CWJ$11</f>
        <v>0</v>
      </c>
      <c r="CWM26" s="204">
        <f>InpActive!CWK$11</f>
        <v>0</v>
      </c>
      <c r="CWN26" s="204">
        <f>InpActive!CWL$11</f>
        <v>0</v>
      </c>
      <c r="CWO26" s="204">
        <f>InpActive!CWM$11</f>
        <v>0</v>
      </c>
      <c r="CWP26" s="204">
        <f>InpActive!CWN$11</f>
        <v>0</v>
      </c>
      <c r="CWQ26" s="204">
        <f>InpActive!CWO$11</f>
        <v>0</v>
      </c>
      <c r="CWR26" s="204">
        <f>InpActive!CWP$11</f>
        <v>0</v>
      </c>
      <c r="CWS26" s="204">
        <f>InpActive!CWQ$11</f>
        <v>0</v>
      </c>
      <c r="CWT26" s="204">
        <f>InpActive!CWR$11</f>
        <v>0</v>
      </c>
      <c r="CWU26" s="204">
        <f>InpActive!CWS$11</f>
        <v>0</v>
      </c>
      <c r="CWV26" s="204">
        <f>InpActive!CWT$11</f>
        <v>0</v>
      </c>
      <c r="CWW26" s="204">
        <f>InpActive!CWU$11</f>
        <v>0</v>
      </c>
      <c r="CWX26" s="204">
        <f>InpActive!CWV$11</f>
        <v>0</v>
      </c>
      <c r="CWY26" s="204">
        <f>InpActive!CWW$11</f>
        <v>0</v>
      </c>
      <c r="CWZ26" s="204">
        <f>InpActive!CWX$11</f>
        <v>0</v>
      </c>
      <c r="CXA26" s="204">
        <f>InpActive!CWY$11</f>
        <v>0</v>
      </c>
      <c r="CXB26" s="204">
        <f>InpActive!CWZ$11</f>
        <v>0</v>
      </c>
      <c r="CXC26" s="204">
        <f>InpActive!CXA$11</f>
        <v>0</v>
      </c>
      <c r="CXD26" s="204">
        <f>InpActive!CXB$11</f>
        <v>0</v>
      </c>
      <c r="CXE26" s="204">
        <f>InpActive!CXC$11</f>
        <v>0</v>
      </c>
      <c r="CXF26" s="204">
        <f>InpActive!CXD$11</f>
        <v>0</v>
      </c>
      <c r="CXG26" s="204">
        <f>InpActive!CXE$11</f>
        <v>0</v>
      </c>
      <c r="CXH26" s="204">
        <f>InpActive!CXF$11</f>
        <v>0</v>
      </c>
      <c r="CXI26" s="204">
        <f>InpActive!CXG$11</f>
        <v>0</v>
      </c>
      <c r="CXJ26" s="204">
        <f>InpActive!CXH$11</f>
        <v>0</v>
      </c>
      <c r="CXK26" s="204">
        <f>InpActive!CXI$11</f>
        <v>0</v>
      </c>
      <c r="CXL26" s="204">
        <f>InpActive!CXJ$11</f>
        <v>0</v>
      </c>
      <c r="CXM26" s="204">
        <f>InpActive!CXK$11</f>
        <v>0</v>
      </c>
      <c r="CXN26" s="204">
        <f>InpActive!CXL$11</f>
        <v>0</v>
      </c>
      <c r="CXO26" s="204">
        <f>InpActive!CXM$11</f>
        <v>0</v>
      </c>
      <c r="CXP26" s="204">
        <f>InpActive!CXN$11</f>
        <v>0</v>
      </c>
      <c r="CXQ26" s="204">
        <f>InpActive!CXO$11</f>
        <v>0</v>
      </c>
      <c r="CXR26" s="204">
        <f>InpActive!CXP$11</f>
        <v>0</v>
      </c>
      <c r="CXS26" s="204">
        <f>InpActive!CXQ$11</f>
        <v>0</v>
      </c>
      <c r="CXT26" s="204">
        <f>InpActive!CXR$11</f>
        <v>0</v>
      </c>
      <c r="CXU26" s="204">
        <f>InpActive!CXS$11</f>
        <v>0</v>
      </c>
      <c r="CXV26" s="204">
        <f>InpActive!CXT$11</f>
        <v>0</v>
      </c>
      <c r="CXW26" s="204">
        <f>InpActive!CXU$11</f>
        <v>0</v>
      </c>
      <c r="CXX26" s="204">
        <f>InpActive!CXV$11</f>
        <v>0</v>
      </c>
      <c r="CXY26" s="204">
        <f>InpActive!CXW$11</f>
        <v>0</v>
      </c>
      <c r="CXZ26" s="204">
        <f>InpActive!CXX$11</f>
        <v>0</v>
      </c>
      <c r="CYA26" s="204">
        <f>InpActive!CXY$11</f>
        <v>0</v>
      </c>
      <c r="CYB26" s="204">
        <f>InpActive!CXZ$11</f>
        <v>0</v>
      </c>
      <c r="CYC26" s="204">
        <f>InpActive!CYA$11</f>
        <v>0</v>
      </c>
      <c r="CYD26" s="204">
        <f>InpActive!CYB$11</f>
        <v>0</v>
      </c>
      <c r="CYE26" s="204">
        <f>InpActive!CYC$11</f>
        <v>0</v>
      </c>
      <c r="CYF26" s="204">
        <f>InpActive!CYD$11</f>
        <v>0</v>
      </c>
      <c r="CYG26" s="204">
        <f>InpActive!CYE$11</f>
        <v>0</v>
      </c>
      <c r="CYH26" s="204">
        <f>InpActive!CYF$11</f>
        <v>0</v>
      </c>
      <c r="CYI26" s="204">
        <f>InpActive!CYG$11</f>
        <v>0</v>
      </c>
      <c r="CYJ26" s="204">
        <f>InpActive!CYH$11</f>
        <v>0</v>
      </c>
      <c r="CYK26" s="204">
        <f>InpActive!CYI$11</f>
        <v>0</v>
      </c>
      <c r="CYL26" s="204">
        <f>InpActive!CYJ$11</f>
        <v>0</v>
      </c>
      <c r="CYM26" s="204">
        <f>InpActive!CYK$11</f>
        <v>0</v>
      </c>
      <c r="CYN26" s="204">
        <f>InpActive!CYL$11</f>
        <v>0</v>
      </c>
      <c r="CYO26" s="204">
        <f>InpActive!CYM$11</f>
        <v>0</v>
      </c>
      <c r="CYP26" s="204">
        <f>InpActive!CYN$11</f>
        <v>0</v>
      </c>
      <c r="CYQ26" s="204">
        <f>InpActive!CYO$11</f>
        <v>0</v>
      </c>
      <c r="CYR26" s="204">
        <f>InpActive!CYP$11</f>
        <v>0</v>
      </c>
      <c r="CYS26" s="204">
        <f>InpActive!CYQ$11</f>
        <v>0</v>
      </c>
      <c r="CYT26" s="204">
        <f>InpActive!CYR$11</f>
        <v>0</v>
      </c>
      <c r="CYU26" s="204">
        <f>InpActive!CYS$11</f>
        <v>0</v>
      </c>
      <c r="CYV26" s="204">
        <f>InpActive!CYT$11</f>
        <v>0</v>
      </c>
      <c r="CYW26" s="204">
        <f>InpActive!CYU$11</f>
        <v>0</v>
      </c>
      <c r="CYX26" s="204">
        <f>InpActive!CYV$11</f>
        <v>0</v>
      </c>
      <c r="CYY26" s="204">
        <f>InpActive!CYW$11</f>
        <v>0</v>
      </c>
      <c r="CYZ26" s="204">
        <f>InpActive!CYX$11</f>
        <v>0</v>
      </c>
      <c r="CZA26" s="204">
        <f>InpActive!CYY$11</f>
        <v>0</v>
      </c>
      <c r="CZB26" s="204">
        <f>InpActive!CYZ$11</f>
        <v>0</v>
      </c>
      <c r="CZC26" s="204">
        <f>InpActive!CZA$11</f>
        <v>0</v>
      </c>
      <c r="CZD26" s="204">
        <f>InpActive!CZB$11</f>
        <v>0</v>
      </c>
      <c r="CZE26" s="204">
        <f>InpActive!CZC$11</f>
        <v>0</v>
      </c>
      <c r="CZF26" s="204">
        <f>InpActive!CZD$11</f>
        <v>0</v>
      </c>
      <c r="CZG26" s="204">
        <f>InpActive!CZE$11</f>
        <v>0</v>
      </c>
      <c r="CZH26" s="204">
        <f>InpActive!CZF$11</f>
        <v>0</v>
      </c>
      <c r="CZI26" s="204">
        <f>InpActive!CZG$11</f>
        <v>0</v>
      </c>
      <c r="CZJ26" s="204">
        <f>InpActive!CZH$11</f>
        <v>0</v>
      </c>
      <c r="CZK26" s="204">
        <f>InpActive!CZI$11</f>
        <v>0</v>
      </c>
      <c r="CZL26" s="204">
        <f>InpActive!CZJ$11</f>
        <v>0</v>
      </c>
      <c r="CZM26" s="204">
        <f>InpActive!CZK$11</f>
        <v>0</v>
      </c>
      <c r="CZN26" s="204">
        <f>InpActive!CZL$11</f>
        <v>0</v>
      </c>
      <c r="CZO26" s="204">
        <f>InpActive!CZM$11</f>
        <v>0</v>
      </c>
      <c r="CZP26" s="204">
        <f>InpActive!CZN$11</f>
        <v>0</v>
      </c>
      <c r="CZQ26" s="204">
        <f>InpActive!CZO$11</f>
        <v>0</v>
      </c>
      <c r="CZR26" s="204">
        <f>InpActive!CZP$11</f>
        <v>0</v>
      </c>
      <c r="CZS26" s="204">
        <f>InpActive!CZQ$11</f>
        <v>0</v>
      </c>
      <c r="CZT26" s="204">
        <f>InpActive!CZR$11</f>
        <v>0</v>
      </c>
      <c r="CZU26" s="204">
        <f>InpActive!CZS$11</f>
        <v>0</v>
      </c>
      <c r="CZV26" s="204">
        <f>InpActive!CZT$11</f>
        <v>0</v>
      </c>
      <c r="CZW26" s="204">
        <f>InpActive!CZU$11</f>
        <v>0</v>
      </c>
      <c r="CZX26" s="204">
        <f>InpActive!CZV$11</f>
        <v>0</v>
      </c>
      <c r="CZY26" s="204">
        <f>InpActive!CZW$11</f>
        <v>0</v>
      </c>
      <c r="CZZ26" s="204">
        <f>InpActive!CZX$11</f>
        <v>0</v>
      </c>
      <c r="DAA26" s="204">
        <f>InpActive!CZY$11</f>
        <v>0</v>
      </c>
      <c r="DAB26" s="204">
        <f>InpActive!CZZ$11</f>
        <v>0</v>
      </c>
      <c r="DAC26" s="204">
        <f>InpActive!DAA$11</f>
        <v>0</v>
      </c>
      <c r="DAD26" s="204">
        <f>InpActive!DAB$11</f>
        <v>0</v>
      </c>
      <c r="DAE26" s="204">
        <f>InpActive!DAC$11</f>
        <v>0</v>
      </c>
      <c r="DAF26" s="204">
        <f>InpActive!DAD$11</f>
        <v>0</v>
      </c>
      <c r="DAG26" s="204">
        <f>InpActive!DAE$11</f>
        <v>0</v>
      </c>
      <c r="DAH26" s="204">
        <f>InpActive!DAF$11</f>
        <v>0</v>
      </c>
      <c r="DAI26" s="204">
        <f>InpActive!DAG$11</f>
        <v>0</v>
      </c>
      <c r="DAJ26" s="204">
        <f>InpActive!DAH$11</f>
        <v>0</v>
      </c>
      <c r="DAK26" s="204">
        <f>InpActive!DAI$11</f>
        <v>0</v>
      </c>
      <c r="DAL26" s="204">
        <f>InpActive!DAJ$11</f>
        <v>0</v>
      </c>
      <c r="DAM26" s="204">
        <f>InpActive!DAK$11</f>
        <v>0</v>
      </c>
      <c r="DAN26" s="204">
        <f>InpActive!DAL$11</f>
        <v>0</v>
      </c>
      <c r="DAO26" s="204">
        <f>InpActive!DAM$11</f>
        <v>0</v>
      </c>
      <c r="DAP26" s="204">
        <f>InpActive!DAN$11</f>
        <v>0</v>
      </c>
      <c r="DAQ26" s="204">
        <f>InpActive!DAO$11</f>
        <v>0</v>
      </c>
      <c r="DAR26" s="204">
        <f>InpActive!DAP$11</f>
        <v>0</v>
      </c>
      <c r="DAS26" s="204">
        <f>InpActive!DAQ$11</f>
        <v>0</v>
      </c>
      <c r="DAT26" s="204">
        <f>InpActive!DAR$11</f>
        <v>0</v>
      </c>
      <c r="DAU26" s="204">
        <f>InpActive!DAS$11</f>
        <v>0</v>
      </c>
      <c r="DAV26" s="204">
        <f>InpActive!DAT$11</f>
        <v>0</v>
      </c>
      <c r="DAW26" s="204">
        <f>InpActive!DAU$11</f>
        <v>0</v>
      </c>
      <c r="DAX26" s="204">
        <f>InpActive!DAV$11</f>
        <v>0</v>
      </c>
      <c r="DAY26" s="204">
        <f>InpActive!DAW$11</f>
        <v>0</v>
      </c>
      <c r="DAZ26" s="204">
        <f>InpActive!DAX$11</f>
        <v>0</v>
      </c>
      <c r="DBA26" s="204">
        <f>InpActive!DAY$11</f>
        <v>0</v>
      </c>
      <c r="DBB26" s="204">
        <f>InpActive!DAZ$11</f>
        <v>0</v>
      </c>
      <c r="DBC26" s="204">
        <f>InpActive!DBA$11</f>
        <v>0</v>
      </c>
      <c r="DBD26" s="204">
        <f>InpActive!DBB$11</f>
        <v>0</v>
      </c>
      <c r="DBE26" s="204">
        <f>InpActive!DBC$11</f>
        <v>0</v>
      </c>
      <c r="DBF26" s="204">
        <f>InpActive!DBD$11</f>
        <v>0</v>
      </c>
      <c r="DBG26" s="204">
        <f>InpActive!DBE$11</f>
        <v>0</v>
      </c>
      <c r="DBH26" s="204">
        <f>InpActive!DBF$11</f>
        <v>0</v>
      </c>
      <c r="DBI26" s="204">
        <f>InpActive!DBG$11</f>
        <v>0</v>
      </c>
      <c r="DBJ26" s="204">
        <f>InpActive!DBH$11</f>
        <v>0</v>
      </c>
      <c r="DBK26" s="204">
        <f>InpActive!DBI$11</f>
        <v>0</v>
      </c>
      <c r="DBL26" s="204">
        <f>InpActive!DBJ$11</f>
        <v>0</v>
      </c>
      <c r="DBM26" s="204">
        <f>InpActive!DBK$11</f>
        <v>0</v>
      </c>
      <c r="DBN26" s="204">
        <f>InpActive!DBL$11</f>
        <v>0</v>
      </c>
      <c r="DBO26" s="204">
        <f>InpActive!DBM$11</f>
        <v>0</v>
      </c>
      <c r="DBP26" s="204">
        <f>InpActive!DBN$11</f>
        <v>0</v>
      </c>
      <c r="DBQ26" s="204">
        <f>InpActive!DBO$11</f>
        <v>0</v>
      </c>
      <c r="DBR26" s="204">
        <f>InpActive!DBP$11</f>
        <v>0</v>
      </c>
      <c r="DBS26" s="204">
        <f>InpActive!DBQ$11</f>
        <v>0</v>
      </c>
      <c r="DBT26" s="204">
        <f>InpActive!DBR$11</f>
        <v>0</v>
      </c>
      <c r="DBU26" s="204">
        <f>InpActive!DBS$11</f>
        <v>0</v>
      </c>
      <c r="DBV26" s="204">
        <f>InpActive!DBT$11</f>
        <v>0</v>
      </c>
      <c r="DBW26" s="204">
        <f>InpActive!DBU$11</f>
        <v>0</v>
      </c>
      <c r="DBX26" s="204">
        <f>InpActive!DBV$11</f>
        <v>0</v>
      </c>
      <c r="DBY26" s="204">
        <f>InpActive!DBW$11</f>
        <v>0</v>
      </c>
      <c r="DBZ26" s="204">
        <f>InpActive!DBX$11</f>
        <v>0</v>
      </c>
      <c r="DCA26" s="204">
        <f>InpActive!DBY$11</f>
        <v>0</v>
      </c>
      <c r="DCB26" s="204">
        <f>InpActive!DBZ$11</f>
        <v>0</v>
      </c>
      <c r="DCC26" s="204">
        <f>InpActive!DCA$11</f>
        <v>0</v>
      </c>
      <c r="DCD26" s="204">
        <f>InpActive!DCB$11</f>
        <v>0</v>
      </c>
      <c r="DCE26" s="204">
        <f>InpActive!DCC$11</f>
        <v>0</v>
      </c>
      <c r="DCF26" s="204">
        <f>InpActive!DCD$11</f>
        <v>0</v>
      </c>
      <c r="DCG26" s="204">
        <f>InpActive!DCE$11</f>
        <v>0</v>
      </c>
      <c r="DCH26" s="204">
        <f>InpActive!DCF$11</f>
        <v>0</v>
      </c>
      <c r="DCI26" s="204">
        <f>InpActive!DCG$11</f>
        <v>0</v>
      </c>
      <c r="DCJ26" s="204">
        <f>InpActive!DCH$11</f>
        <v>0</v>
      </c>
      <c r="DCK26" s="204">
        <f>InpActive!DCI$11</f>
        <v>0</v>
      </c>
      <c r="DCL26" s="204">
        <f>InpActive!DCJ$11</f>
        <v>0</v>
      </c>
      <c r="DCM26" s="204">
        <f>InpActive!DCK$11</f>
        <v>0</v>
      </c>
      <c r="DCN26" s="204">
        <f>InpActive!DCL$11</f>
        <v>0</v>
      </c>
      <c r="DCO26" s="204">
        <f>InpActive!DCM$11</f>
        <v>0</v>
      </c>
      <c r="DCP26" s="204">
        <f>InpActive!DCN$11</f>
        <v>0</v>
      </c>
      <c r="DCQ26" s="204">
        <f>InpActive!DCO$11</f>
        <v>0</v>
      </c>
      <c r="DCR26" s="204">
        <f>InpActive!DCP$11</f>
        <v>0</v>
      </c>
      <c r="DCS26" s="204">
        <f>InpActive!DCQ$11</f>
        <v>0</v>
      </c>
      <c r="DCT26" s="204">
        <f>InpActive!DCR$11</f>
        <v>0</v>
      </c>
      <c r="DCU26" s="204">
        <f>InpActive!DCS$11</f>
        <v>0</v>
      </c>
      <c r="DCV26" s="204">
        <f>InpActive!DCT$11</f>
        <v>0</v>
      </c>
      <c r="DCW26" s="204">
        <f>InpActive!DCU$11</f>
        <v>0</v>
      </c>
      <c r="DCX26" s="204">
        <f>InpActive!DCV$11</f>
        <v>0</v>
      </c>
      <c r="DCY26" s="204">
        <f>InpActive!DCW$11</f>
        <v>0</v>
      </c>
      <c r="DCZ26" s="204">
        <f>InpActive!DCX$11</f>
        <v>0</v>
      </c>
      <c r="DDA26" s="204">
        <f>InpActive!DCY$11</f>
        <v>0</v>
      </c>
      <c r="DDB26" s="204">
        <f>InpActive!DCZ$11</f>
        <v>0</v>
      </c>
      <c r="DDC26" s="204">
        <f>InpActive!DDA$11</f>
        <v>0</v>
      </c>
      <c r="DDD26" s="204">
        <f>InpActive!DDB$11</f>
        <v>0</v>
      </c>
      <c r="DDE26" s="204">
        <f>InpActive!DDC$11</f>
        <v>0</v>
      </c>
      <c r="DDF26" s="204">
        <f>InpActive!DDD$11</f>
        <v>0</v>
      </c>
      <c r="DDG26" s="204">
        <f>InpActive!DDE$11</f>
        <v>0</v>
      </c>
      <c r="DDH26" s="204">
        <f>InpActive!DDF$11</f>
        <v>0</v>
      </c>
      <c r="DDI26" s="204">
        <f>InpActive!DDG$11</f>
        <v>0</v>
      </c>
      <c r="DDJ26" s="204">
        <f>InpActive!DDH$11</f>
        <v>0</v>
      </c>
      <c r="DDK26" s="204">
        <f>InpActive!DDI$11</f>
        <v>0</v>
      </c>
      <c r="DDL26" s="204">
        <f>InpActive!DDJ$11</f>
        <v>0</v>
      </c>
      <c r="DDM26" s="204">
        <f>InpActive!DDK$11</f>
        <v>0</v>
      </c>
      <c r="DDN26" s="204">
        <f>InpActive!DDL$11</f>
        <v>0</v>
      </c>
      <c r="DDO26" s="204">
        <f>InpActive!DDM$11</f>
        <v>0</v>
      </c>
      <c r="DDP26" s="204">
        <f>InpActive!DDN$11</f>
        <v>0</v>
      </c>
      <c r="DDQ26" s="204">
        <f>InpActive!DDO$11</f>
        <v>0</v>
      </c>
      <c r="DDR26" s="204">
        <f>InpActive!DDP$11</f>
        <v>0</v>
      </c>
      <c r="DDS26" s="204">
        <f>InpActive!DDQ$11</f>
        <v>0</v>
      </c>
      <c r="DDT26" s="204">
        <f>InpActive!DDR$11</f>
        <v>0</v>
      </c>
      <c r="DDU26" s="204">
        <f>InpActive!DDS$11</f>
        <v>0</v>
      </c>
      <c r="DDV26" s="204">
        <f>InpActive!DDT$11</f>
        <v>0</v>
      </c>
      <c r="DDW26" s="204">
        <f>InpActive!DDU$11</f>
        <v>0</v>
      </c>
      <c r="DDX26" s="204">
        <f>InpActive!DDV$11</f>
        <v>0</v>
      </c>
      <c r="DDY26" s="204">
        <f>InpActive!DDW$11</f>
        <v>0</v>
      </c>
      <c r="DDZ26" s="204">
        <f>InpActive!DDX$11</f>
        <v>0</v>
      </c>
      <c r="DEA26" s="204">
        <f>InpActive!DDY$11</f>
        <v>0</v>
      </c>
      <c r="DEB26" s="204">
        <f>InpActive!DDZ$11</f>
        <v>0</v>
      </c>
      <c r="DEC26" s="204">
        <f>InpActive!DEA$11</f>
        <v>0</v>
      </c>
      <c r="DED26" s="204">
        <f>InpActive!DEB$11</f>
        <v>0</v>
      </c>
      <c r="DEE26" s="204">
        <f>InpActive!DEC$11</f>
        <v>0</v>
      </c>
      <c r="DEF26" s="204">
        <f>InpActive!DED$11</f>
        <v>0</v>
      </c>
      <c r="DEG26" s="204">
        <f>InpActive!DEE$11</f>
        <v>0</v>
      </c>
      <c r="DEH26" s="204">
        <f>InpActive!DEF$11</f>
        <v>0</v>
      </c>
      <c r="DEI26" s="204">
        <f>InpActive!DEG$11</f>
        <v>0</v>
      </c>
      <c r="DEJ26" s="204">
        <f>InpActive!DEH$11</f>
        <v>0</v>
      </c>
      <c r="DEK26" s="204">
        <f>InpActive!DEI$11</f>
        <v>0</v>
      </c>
      <c r="DEL26" s="204">
        <f>InpActive!DEJ$11</f>
        <v>0</v>
      </c>
      <c r="DEM26" s="204">
        <f>InpActive!DEK$11</f>
        <v>0</v>
      </c>
      <c r="DEN26" s="204">
        <f>InpActive!DEL$11</f>
        <v>0</v>
      </c>
      <c r="DEO26" s="204">
        <f>InpActive!DEM$11</f>
        <v>0</v>
      </c>
      <c r="DEP26" s="204">
        <f>InpActive!DEN$11</f>
        <v>0</v>
      </c>
      <c r="DEQ26" s="204">
        <f>InpActive!DEO$11</f>
        <v>0</v>
      </c>
      <c r="DER26" s="204">
        <f>InpActive!DEP$11</f>
        <v>0</v>
      </c>
      <c r="DES26" s="204">
        <f>InpActive!DEQ$11</f>
        <v>0</v>
      </c>
      <c r="DET26" s="204">
        <f>InpActive!DER$11</f>
        <v>0</v>
      </c>
      <c r="DEU26" s="204">
        <f>InpActive!DES$11</f>
        <v>0</v>
      </c>
      <c r="DEV26" s="204">
        <f>InpActive!DET$11</f>
        <v>0</v>
      </c>
      <c r="DEW26" s="204">
        <f>InpActive!DEU$11</f>
        <v>0</v>
      </c>
      <c r="DEX26" s="204">
        <f>InpActive!DEV$11</f>
        <v>0</v>
      </c>
      <c r="DEY26" s="204">
        <f>InpActive!DEW$11</f>
        <v>0</v>
      </c>
      <c r="DEZ26" s="204">
        <f>InpActive!DEX$11</f>
        <v>0</v>
      </c>
      <c r="DFA26" s="204">
        <f>InpActive!DEY$11</f>
        <v>0</v>
      </c>
      <c r="DFB26" s="204">
        <f>InpActive!DEZ$11</f>
        <v>0</v>
      </c>
      <c r="DFC26" s="204">
        <f>InpActive!DFA$11</f>
        <v>0</v>
      </c>
      <c r="DFD26" s="204">
        <f>InpActive!DFB$11</f>
        <v>0</v>
      </c>
      <c r="DFE26" s="204">
        <f>InpActive!DFC$11</f>
        <v>0</v>
      </c>
      <c r="DFF26" s="204">
        <f>InpActive!DFD$11</f>
        <v>0</v>
      </c>
      <c r="DFG26" s="204">
        <f>InpActive!DFE$11</f>
        <v>0</v>
      </c>
      <c r="DFH26" s="204">
        <f>InpActive!DFF$11</f>
        <v>0</v>
      </c>
      <c r="DFI26" s="204">
        <f>InpActive!DFG$11</f>
        <v>0</v>
      </c>
      <c r="DFJ26" s="204">
        <f>InpActive!DFH$11</f>
        <v>0</v>
      </c>
      <c r="DFK26" s="204">
        <f>InpActive!DFI$11</f>
        <v>0</v>
      </c>
      <c r="DFL26" s="204">
        <f>InpActive!DFJ$11</f>
        <v>0</v>
      </c>
      <c r="DFM26" s="204">
        <f>InpActive!DFK$11</f>
        <v>0</v>
      </c>
      <c r="DFN26" s="204">
        <f>InpActive!DFL$11</f>
        <v>0</v>
      </c>
      <c r="DFO26" s="204">
        <f>InpActive!DFM$11</f>
        <v>0</v>
      </c>
      <c r="DFP26" s="204">
        <f>InpActive!DFN$11</f>
        <v>0</v>
      </c>
      <c r="DFQ26" s="204">
        <f>InpActive!DFO$11</f>
        <v>0</v>
      </c>
      <c r="DFR26" s="204">
        <f>InpActive!DFP$11</f>
        <v>0</v>
      </c>
      <c r="DFS26" s="204">
        <f>InpActive!DFQ$11</f>
        <v>0</v>
      </c>
      <c r="DFT26" s="204">
        <f>InpActive!DFR$11</f>
        <v>0</v>
      </c>
      <c r="DFU26" s="204">
        <f>InpActive!DFS$11</f>
        <v>0</v>
      </c>
      <c r="DFV26" s="204">
        <f>InpActive!DFT$11</f>
        <v>0</v>
      </c>
      <c r="DFW26" s="204">
        <f>InpActive!DFU$11</f>
        <v>0</v>
      </c>
      <c r="DFX26" s="204">
        <f>InpActive!DFV$11</f>
        <v>0</v>
      </c>
      <c r="DFY26" s="204">
        <f>InpActive!DFW$11</f>
        <v>0</v>
      </c>
      <c r="DFZ26" s="204">
        <f>InpActive!DFX$11</f>
        <v>0</v>
      </c>
      <c r="DGA26" s="204">
        <f>InpActive!DFY$11</f>
        <v>0</v>
      </c>
      <c r="DGB26" s="204">
        <f>InpActive!DFZ$11</f>
        <v>0</v>
      </c>
      <c r="DGC26" s="204">
        <f>InpActive!DGA$11</f>
        <v>0</v>
      </c>
      <c r="DGD26" s="204">
        <f>InpActive!DGB$11</f>
        <v>0</v>
      </c>
      <c r="DGE26" s="204">
        <f>InpActive!DGC$11</f>
        <v>0</v>
      </c>
      <c r="DGF26" s="204">
        <f>InpActive!DGD$11</f>
        <v>0</v>
      </c>
      <c r="DGG26" s="204">
        <f>InpActive!DGE$11</f>
        <v>0</v>
      </c>
      <c r="DGH26" s="204">
        <f>InpActive!DGF$11</f>
        <v>0</v>
      </c>
      <c r="DGI26" s="204">
        <f>InpActive!DGG$11</f>
        <v>0</v>
      </c>
      <c r="DGJ26" s="204">
        <f>InpActive!DGH$11</f>
        <v>0</v>
      </c>
      <c r="DGK26" s="204">
        <f>InpActive!DGI$11</f>
        <v>0</v>
      </c>
      <c r="DGL26" s="204">
        <f>InpActive!DGJ$11</f>
        <v>0</v>
      </c>
      <c r="DGM26" s="204">
        <f>InpActive!DGK$11</f>
        <v>0</v>
      </c>
      <c r="DGN26" s="204">
        <f>InpActive!DGL$11</f>
        <v>0</v>
      </c>
      <c r="DGO26" s="204">
        <f>InpActive!DGM$11</f>
        <v>0</v>
      </c>
      <c r="DGP26" s="204">
        <f>InpActive!DGN$11</f>
        <v>0</v>
      </c>
      <c r="DGQ26" s="204">
        <f>InpActive!DGO$11</f>
        <v>0</v>
      </c>
      <c r="DGR26" s="204">
        <f>InpActive!DGP$11</f>
        <v>0</v>
      </c>
      <c r="DGS26" s="204">
        <f>InpActive!DGQ$11</f>
        <v>0</v>
      </c>
      <c r="DGT26" s="204">
        <f>InpActive!DGR$11</f>
        <v>0</v>
      </c>
      <c r="DGU26" s="204">
        <f>InpActive!DGS$11</f>
        <v>0</v>
      </c>
      <c r="DGV26" s="204">
        <f>InpActive!DGT$11</f>
        <v>0</v>
      </c>
      <c r="DGW26" s="204">
        <f>InpActive!DGU$11</f>
        <v>0</v>
      </c>
      <c r="DGX26" s="204">
        <f>InpActive!DGV$11</f>
        <v>0</v>
      </c>
      <c r="DGY26" s="204">
        <f>InpActive!DGW$11</f>
        <v>0</v>
      </c>
      <c r="DGZ26" s="204">
        <f>InpActive!DGX$11</f>
        <v>0</v>
      </c>
      <c r="DHA26" s="204">
        <f>InpActive!DGY$11</f>
        <v>0</v>
      </c>
      <c r="DHB26" s="204">
        <f>InpActive!DGZ$11</f>
        <v>0</v>
      </c>
      <c r="DHC26" s="204">
        <f>InpActive!DHA$11</f>
        <v>0</v>
      </c>
      <c r="DHD26" s="204">
        <f>InpActive!DHB$11</f>
        <v>0</v>
      </c>
      <c r="DHE26" s="204">
        <f>InpActive!DHC$11</f>
        <v>0</v>
      </c>
      <c r="DHF26" s="204">
        <f>InpActive!DHD$11</f>
        <v>0</v>
      </c>
      <c r="DHG26" s="204">
        <f>InpActive!DHE$11</f>
        <v>0</v>
      </c>
      <c r="DHH26" s="204">
        <f>InpActive!DHF$11</f>
        <v>0</v>
      </c>
      <c r="DHI26" s="204">
        <f>InpActive!DHG$11</f>
        <v>0</v>
      </c>
      <c r="DHJ26" s="204">
        <f>InpActive!DHH$11</f>
        <v>0</v>
      </c>
      <c r="DHK26" s="204">
        <f>InpActive!DHI$11</f>
        <v>0</v>
      </c>
      <c r="DHL26" s="204">
        <f>InpActive!DHJ$11</f>
        <v>0</v>
      </c>
      <c r="DHM26" s="204">
        <f>InpActive!DHK$11</f>
        <v>0</v>
      </c>
      <c r="DHN26" s="204">
        <f>InpActive!DHL$11</f>
        <v>0</v>
      </c>
      <c r="DHO26" s="204">
        <f>InpActive!DHM$11</f>
        <v>0</v>
      </c>
      <c r="DHP26" s="204">
        <f>InpActive!DHN$11</f>
        <v>0</v>
      </c>
      <c r="DHQ26" s="204">
        <f>InpActive!DHO$11</f>
        <v>0</v>
      </c>
      <c r="DHR26" s="204">
        <f>InpActive!DHP$11</f>
        <v>0</v>
      </c>
      <c r="DHS26" s="204">
        <f>InpActive!DHQ$11</f>
        <v>0</v>
      </c>
      <c r="DHT26" s="204">
        <f>InpActive!DHR$11</f>
        <v>0</v>
      </c>
      <c r="DHU26" s="204">
        <f>InpActive!DHS$11</f>
        <v>0</v>
      </c>
      <c r="DHV26" s="204">
        <f>InpActive!DHT$11</f>
        <v>0</v>
      </c>
      <c r="DHW26" s="204">
        <f>InpActive!DHU$11</f>
        <v>0</v>
      </c>
      <c r="DHX26" s="204">
        <f>InpActive!DHV$11</f>
        <v>0</v>
      </c>
      <c r="DHY26" s="204">
        <f>InpActive!DHW$11</f>
        <v>0</v>
      </c>
      <c r="DHZ26" s="204">
        <f>InpActive!DHX$11</f>
        <v>0</v>
      </c>
      <c r="DIA26" s="204">
        <f>InpActive!DHY$11</f>
        <v>0</v>
      </c>
      <c r="DIB26" s="204">
        <f>InpActive!DHZ$11</f>
        <v>0</v>
      </c>
      <c r="DIC26" s="204">
        <f>InpActive!DIA$11</f>
        <v>0</v>
      </c>
      <c r="DID26" s="204">
        <f>InpActive!DIB$11</f>
        <v>0</v>
      </c>
      <c r="DIE26" s="204">
        <f>InpActive!DIC$11</f>
        <v>0</v>
      </c>
      <c r="DIF26" s="204">
        <f>InpActive!DID$11</f>
        <v>0</v>
      </c>
      <c r="DIG26" s="204">
        <f>InpActive!DIE$11</f>
        <v>0</v>
      </c>
      <c r="DIH26" s="204">
        <f>InpActive!DIF$11</f>
        <v>0</v>
      </c>
      <c r="DII26" s="204">
        <f>InpActive!DIG$11</f>
        <v>0</v>
      </c>
      <c r="DIJ26" s="204">
        <f>InpActive!DIH$11</f>
        <v>0</v>
      </c>
      <c r="DIK26" s="204">
        <f>InpActive!DII$11</f>
        <v>0</v>
      </c>
      <c r="DIL26" s="204">
        <f>InpActive!DIJ$11</f>
        <v>0</v>
      </c>
      <c r="DIM26" s="204">
        <f>InpActive!DIK$11</f>
        <v>0</v>
      </c>
      <c r="DIN26" s="204">
        <f>InpActive!DIL$11</f>
        <v>0</v>
      </c>
      <c r="DIO26" s="204">
        <f>InpActive!DIM$11</f>
        <v>0</v>
      </c>
      <c r="DIP26" s="204">
        <f>InpActive!DIN$11</f>
        <v>0</v>
      </c>
      <c r="DIQ26" s="204">
        <f>InpActive!DIO$11</f>
        <v>0</v>
      </c>
      <c r="DIR26" s="204">
        <f>InpActive!DIP$11</f>
        <v>0</v>
      </c>
      <c r="DIS26" s="204">
        <f>InpActive!DIQ$11</f>
        <v>0</v>
      </c>
      <c r="DIT26" s="204">
        <f>InpActive!DIR$11</f>
        <v>0</v>
      </c>
      <c r="DIU26" s="204">
        <f>InpActive!DIS$11</f>
        <v>0</v>
      </c>
      <c r="DIV26" s="204">
        <f>InpActive!DIT$11</f>
        <v>0</v>
      </c>
      <c r="DIW26" s="204">
        <f>InpActive!DIU$11</f>
        <v>0</v>
      </c>
      <c r="DIX26" s="204">
        <f>InpActive!DIV$11</f>
        <v>0</v>
      </c>
      <c r="DIY26" s="204">
        <f>InpActive!DIW$11</f>
        <v>0</v>
      </c>
      <c r="DIZ26" s="204">
        <f>InpActive!DIX$11</f>
        <v>0</v>
      </c>
      <c r="DJA26" s="204">
        <f>InpActive!DIY$11</f>
        <v>0</v>
      </c>
      <c r="DJB26" s="204">
        <f>InpActive!DIZ$11</f>
        <v>0</v>
      </c>
      <c r="DJC26" s="204">
        <f>InpActive!DJA$11</f>
        <v>0</v>
      </c>
      <c r="DJD26" s="204">
        <f>InpActive!DJB$11</f>
        <v>0</v>
      </c>
      <c r="DJE26" s="204">
        <f>InpActive!DJC$11</f>
        <v>0</v>
      </c>
      <c r="DJF26" s="204">
        <f>InpActive!DJD$11</f>
        <v>0</v>
      </c>
      <c r="DJG26" s="204">
        <f>InpActive!DJE$11</f>
        <v>0</v>
      </c>
      <c r="DJH26" s="204">
        <f>InpActive!DJF$11</f>
        <v>0</v>
      </c>
      <c r="DJI26" s="204">
        <f>InpActive!DJG$11</f>
        <v>0</v>
      </c>
      <c r="DJJ26" s="204">
        <f>InpActive!DJH$11</f>
        <v>0</v>
      </c>
      <c r="DJK26" s="204">
        <f>InpActive!DJI$11</f>
        <v>0</v>
      </c>
      <c r="DJL26" s="204">
        <f>InpActive!DJJ$11</f>
        <v>0</v>
      </c>
      <c r="DJM26" s="204">
        <f>InpActive!DJK$11</f>
        <v>0</v>
      </c>
      <c r="DJN26" s="204">
        <f>InpActive!DJL$11</f>
        <v>0</v>
      </c>
      <c r="DJO26" s="204">
        <f>InpActive!DJM$11</f>
        <v>0</v>
      </c>
      <c r="DJP26" s="204">
        <f>InpActive!DJN$11</f>
        <v>0</v>
      </c>
      <c r="DJQ26" s="204">
        <f>InpActive!DJO$11</f>
        <v>0</v>
      </c>
      <c r="DJR26" s="204">
        <f>InpActive!DJP$11</f>
        <v>0</v>
      </c>
      <c r="DJS26" s="204">
        <f>InpActive!DJQ$11</f>
        <v>0</v>
      </c>
      <c r="DJT26" s="204">
        <f>InpActive!DJR$11</f>
        <v>0</v>
      </c>
      <c r="DJU26" s="204">
        <f>InpActive!DJS$11</f>
        <v>0</v>
      </c>
      <c r="DJV26" s="204">
        <f>InpActive!DJT$11</f>
        <v>0</v>
      </c>
      <c r="DJW26" s="204">
        <f>InpActive!DJU$11</f>
        <v>0</v>
      </c>
      <c r="DJX26" s="204">
        <f>InpActive!DJV$11</f>
        <v>0</v>
      </c>
      <c r="DJY26" s="204">
        <f>InpActive!DJW$11</f>
        <v>0</v>
      </c>
      <c r="DJZ26" s="204">
        <f>InpActive!DJX$11</f>
        <v>0</v>
      </c>
      <c r="DKA26" s="204">
        <f>InpActive!DJY$11</f>
        <v>0</v>
      </c>
      <c r="DKB26" s="204">
        <f>InpActive!DJZ$11</f>
        <v>0</v>
      </c>
      <c r="DKC26" s="204">
        <f>InpActive!DKA$11</f>
        <v>0</v>
      </c>
      <c r="DKD26" s="204">
        <f>InpActive!DKB$11</f>
        <v>0</v>
      </c>
      <c r="DKE26" s="204">
        <f>InpActive!DKC$11</f>
        <v>0</v>
      </c>
      <c r="DKF26" s="204">
        <f>InpActive!DKD$11</f>
        <v>0</v>
      </c>
      <c r="DKG26" s="204">
        <f>InpActive!DKE$11</f>
        <v>0</v>
      </c>
      <c r="DKH26" s="204">
        <f>InpActive!DKF$11</f>
        <v>0</v>
      </c>
      <c r="DKI26" s="204">
        <f>InpActive!DKG$11</f>
        <v>0</v>
      </c>
      <c r="DKJ26" s="204">
        <f>InpActive!DKH$11</f>
        <v>0</v>
      </c>
      <c r="DKK26" s="204">
        <f>InpActive!DKI$11</f>
        <v>0</v>
      </c>
      <c r="DKL26" s="204">
        <f>InpActive!DKJ$11</f>
        <v>0</v>
      </c>
      <c r="DKM26" s="204">
        <f>InpActive!DKK$11</f>
        <v>0</v>
      </c>
      <c r="DKN26" s="204">
        <f>InpActive!DKL$11</f>
        <v>0</v>
      </c>
      <c r="DKO26" s="204">
        <f>InpActive!DKM$11</f>
        <v>0</v>
      </c>
      <c r="DKP26" s="204">
        <f>InpActive!DKN$11</f>
        <v>0</v>
      </c>
      <c r="DKQ26" s="204">
        <f>InpActive!DKO$11</f>
        <v>0</v>
      </c>
      <c r="DKR26" s="204">
        <f>InpActive!DKP$11</f>
        <v>0</v>
      </c>
      <c r="DKS26" s="204">
        <f>InpActive!DKQ$11</f>
        <v>0</v>
      </c>
      <c r="DKT26" s="204">
        <f>InpActive!DKR$11</f>
        <v>0</v>
      </c>
      <c r="DKU26" s="204">
        <f>InpActive!DKS$11</f>
        <v>0</v>
      </c>
      <c r="DKV26" s="204">
        <f>InpActive!DKT$11</f>
        <v>0</v>
      </c>
      <c r="DKW26" s="204">
        <f>InpActive!DKU$11</f>
        <v>0</v>
      </c>
      <c r="DKX26" s="204">
        <f>InpActive!DKV$11</f>
        <v>0</v>
      </c>
      <c r="DKY26" s="204">
        <f>InpActive!DKW$11</f>
        <v>0</v>
      </c>
      <c r="DKZ26" s="204">
        <f>InpActive!DKX$11</f>
        <v>0</v>
      </c>
      <c r="DLA26" s="204">
        <f>InpActive!DKY$11</f>
        <v>0</v>
      </c>
      <c r="DLB26" s="204">
        <f>InpActive!DKZ$11</f>
        <v>0</v>
      </c>
      <c r="DLC26" s="204">
        <f>InpActive!DLA$11</f>
        <v>0</v>
      </c>
      <c r="DLD26" s="204">
        <f>InpActive!DLB$11</f>
        <v>0</v>
      </c>
      <c r="DLE26" s="204">
        <f>InpActive!DLC$11</f>
        <v>0</v>
      </c>
      <c r="DLF26" s="204">
        <f>InpActive!DLD$11</f>
        <v>0</v>
      </c>
      <c r="DLG26" s="204">
        <f>InpActive!DLE$11</f>
        <v>0</v>
      </c>
      <c r="DLH26" s="204">
        <f>InpActive!DLF$11</f>
        <v>0</v>
      </c>
      <c r="DLI26" s="204">
        <f>InpActive!DLG$11</f>
        <v>0</v>
      </c>
      <c r="DLJ26" s="204">
        <f>InpActive!DLH$11</f>
        <v>0</v>
      </c>
      <c r="DLK26" s="204">
        <f>InpActive!DLI$11</f>
        <v>0</v>
      </c>
      <c r="DLL26" s="204">
        <f>InpActive!DLJ$11</f>
        <v>0</v>
      </c>
      <c r="DLM26" s="204">
        <f>InpActive!DLK$11</f>
        <v>0</v>
      </c>
      <c r="DLN26" s="204">
        <f>InpActive!DLL$11</f>
        <v>0</v>
      </c>
      <c r="DLO26" s="204">
        <f>InpActive!DLM$11</f>
        <v>0</v>
      </c>
      <c r="DLP26" s="204">
        <f>InpActive!DLN$11</f>
        <v>0</v>
      </c>
      <c r="DLQ26" s="204">
        <f>InpActive!DLO$11</f>
        <v>0</v>
      </c>
      <c r="DLR26" s="204">
        <f>InpActive!DLP$11</f>
        <v>0</v>
      </c>
      <c r="DLS26" s="204">
        <f>InpActive!DLQ$11</f>
        <v>0</v>
      </c>
      <c r="DLT26" s="204">
        <f>InpActive!DLR$11</f>
        <v>0</v>
      </c>
      <c r="DLU26" s="204">
        <f>InpActive!DLS$11</f>
        <v>0</v>
      </c>
      <c r="DLV26" s="204">
        <f>InpActive!DLT$11</f>
        <v>0</v>
      </c>
      <c r="DLW26" s="204">
        <f>InpActive!DLU$11</f>
        <v>0</v>
      </c>
      <c r="DLX26" s="204">
        <f>InpActive!DLV$11</f>
        <v>0</v>
      </c>
      <c r="DLY26" s="204">
        <f>InpActive!DLW$11</f>
        <v>0</v>
      </c>
      <c r="DLZ26" s="204">
        <f>InpActive!DLX$11</f>
        <v>0</v>
      </c>
      <c r="DMA26" s="204">
        <f>InpActive!DLY$11</f>
        <v>0</v>
      </c>
      <c r="DMB26" s="204">
        <f>InpActive!DLZ$11</f>
        <v>0</v>
      </c>
      <c r="DMC26" s="204">
        <f>InpActive!DMA$11</f>
        <v>0</v>
      </c>
      <c r="DMD26" s="204">
        <f>InpActive!DMB$11</f>
        <v>0</v>
      </c>
      <c r="DME26" s="204">
        <f>InpActive!DMC$11</f>
        <v>0</v>
      </c>
      <c r="DMF26" s="204">
        <f>InpActive!DMD$11</f>
        <v>0</v>
      </c>
      <c r="DMG26" s="204">
        <f>InpActive!DME$11</f>
        <v>0</v>
      </c>
      <c r="DMH26" s="204">
        <f>InpActive!DMF$11</f>
        <v>0</v>
      </c>
      <c r="DMI26" s="204">
        <f>InpActive!DMG$11</f>
        <v>0</v>
      </c>
      <c r="DMJ26" s="204">
        <f>InpActive!DMH$11</f>
        <v>0</v>
      </c>
      <c r="DMK26" s="204">
        <f>InpActive!DMI$11</f>
        <v>0</v>
      </c>
      <c r="DML26" s="204">
        <f>InpActive!DMJ$11</f>
        <v>0</v>
      </c>
      <c r="DMM26" s="204">
        <f>InpActive!DMK$11</f>
        <v>0</v>
      </c>
      <c r="DMN26" s="204">
        <f>InpActive!DML$11</f>
        <v>0</v>
      </c>
      <c r="DMO26" s="204">
        <f>InpActive!DMM$11</f>
        <v>0</v>
      </c>
      <c r="DMP26" s="204">
        <f>InpActive!DMN$11</f>
        <v>0</v>
      </c>
      <c r="DMQ26" s="204">
        <f>InpActive!DMO$11</f>
        <v>0</v>
      </c>
      <c r="DMR26" s="204">
        <f>InpActive!DMP$11</f>
        <v>0</v>
      </c>
      <c r="DMS26" s="204">
        <f>InpActive!DMQ$11</f>
        <v>0</v>
      </c>
      <c r="DMT26" s="204">
        <f>InpActive!DMR$11</f>
        <v>0</v>
      </c>
      <c r="DMU26" s="204">
        <f>InpActive!DMS$11</f>
        <v>0</v>
      </c>
      <c r="DMV26" s="204">
        <f>InpActive!DMT$11</f>
        <v>0</v>
      </c>
      <c r="DMW26" s="204">
        <f>InpActive!DMU$11</f>
        <v>0</v>
      </c>
      <c r="DMX26" s="204">
        <f>InpActive!DMV$11</f>
        <v>0</v>
      </c>
      <c r="DMY26" s="204">
        <f>InpActive!DMW$11</f>
        <v>0</v>
      </c>
      <c r="DMZ26" s="204">
        <f>InpActive!DMX$11</f>
        <v>0</v>
      </c>
      <c r="DNA26" s="204">
        <f>InpActive!DMY$11</f>
        <v>0</v>
      </c>
      <c r="DNB26" s="204">
        <f>InpActive!DMZ$11</f>
        <v>0</v>
      </c>
      <c r="DNC26" s="204">
        <f>InpActive!DNA$11</f>
        <v>0</v>
      </c>
      <c r="DND26" s="204">
        <f>InpActive!DNB$11</f>
        <v>0</v>
      </c>
      <c r="DNE26" s="204">
        <f>InpActive!DNC$11</f>
        <v>0</v>
      </c>
      <c r="DNF26" s="204">
        <f>InpActive!DND$11</f>
        <v>0</v>
      </c>
      <c r="DNG26" s="204">
        <f>InpActive!DNE$11</f>
        <v>0</v>
      </c>
      <c r="DNH26" s="204">
        <f>InpActive!DNF$11</f>
        <v>0</v>
      </c>
      <c r="DNI26" s="204">
        <f>InpActive!DNG$11</f>
        <v>0</v>
      </c>
      <c r="DNJ26" s="204">
        <f>InpActive!DNH$11</f>
        <v>0</v>
      </c>
      <c r="DNK26" s="204">
        <f>InpActive!DNI$11</f>
        <v>0</v>
      </c>
      <c r="DNL26" s="204">
        <f>InpActive!DNJ$11</f>
        <v>0</v>
      </c>
      <c r="DNM26" s="204">
        <f>InpActive!DNK$11</f>
        <v>0</v>
      </c>
      <c r="DNN26" s="204">
        <f>InpActive!DNL$11</f>
        <v>0</v>
      </c>
      <c r="DNO26" s="204">
        <f>InpActive!DNM$11</f>
        <v>0</v>
      </c>
      <c r="DNP26" s="204">
        <f>InpActive!DNN$11</f>
        <v>0</v>
      </c>
      <c r="DNQ26" s="204">
        <f>InpActive!DNO$11</f>
        <v>0</v>
      </c>
      <c r="DNR26" s="204">
        <f>InpActive!DNP$11</f>
        <v>0</v>
      </c>
      <c r="DNS26" s="204">
        <f>InpActive!DNQ$11</f>
        <v>0</v>
      </c>
      <c r="DNT26" s="204">
        <f>InpActive!DNR$11</f>
        <v>0</v>
      </c>
      <c r="DNU26" s="204">
        <f>InpActive!DNS$11</f>
        <v>0</v>
      </c>
      <c r="DNV26" s="204">
        <f>InpActive!DNT$11</f>
        <v>0</v>
      </c>
      <c r="DNW26" s="204">
        <f>InpActive!DNU$11</f>
        <v>0</v>
      </c>
      <c r="DNX26" s="204">
        <f>InpActive!DNV$11</f>
        <v>0</v>
      </c>
      <c r="DNY26" s="204">
        <f>InpActive!DNW$11</f>
        <v>0</v>
      </c>
      <c r="DNZ26" s="204">
        <f>InpActive!DNX$11</f>
        <v>0</v>
      </c>
      <c r="DOA26" s="204">
        <f>InpActive!DNY$11</f>
        <v>0</v>
      </c>
      <c r="DOB26" s="204">
        <f>InpActive!DNZ$11</f>
        <v>0</v>
      </c>
      <c r="DOC26" s="204">
        <f>InpActive!DOA$11</f>
        <v>0</v>
      </c>
      <c r="DOD26" s="204">
        <f>InpActive!DOB$11</f>
        <v>0</v>
      </c>
      <c r="DOE26" s="204">
        <f>InpActive!DOC$11</f>
        <v>0</v>
      </c>
      <c r="DOF26" s="204">
        <f>InpActive!DOD$11</f>
        <v>0</v>
      </c>
      <c r="DOG26" s="204">
        <f>InpActive!DOE$11</f>
        <v>0</v>
      </c>
      <c r="DOH26" s="204">
        <f>InpActive!DOF$11</f>
        <v>0</v>
      </c>
      <c r="DOI26" s="204">
        <f>InpActive!DOG$11</f>
        <v>0</v>
      </c>
      <c r="DOJ26" s="204">
        <f>InpActive!DOH$11</f>
        <v>0</v>
      </c>
      <c r="DOK26" s="204">
        <f>InpActive!DOI$11</f>
        <v>0</v>
      </c>
      <c r="DOL26" s="204">
        <f>InpActive!DOJ$11</f>
        <v>0</v>
      </c>
      <c r="DOM26" s="204">
        <f>InpActive!DOK$11</f>
        <v>0</v>
      </c>
      <c r="DON26" s="204">
        <f>InpActive!DOL$11</f>
        <v>0</v>
      </c>
      <c r="DOO26" s="204">
        <f>InpActive!DOM$11</f>
        <v>0</v>
      </c>
      <c r="DOP26" s="204">
        <f>InpActive!DON$11</f>
        <v>0</v>
      </c>
      <c r="DOQ26" s="204">
        <f>InpActive!DOO$11</f>
        <v>0</v>
      </c>
      <c r="DOR26" s="204">
        <f>InpActive!DOP$11</f>
        <v>0</v>
      </c>
      <c r="DOS26" s="204">
        <f>InpActive!DOQ$11</f>
        <v>0</v>
      </c>
      <c r="DOT26" s="204">
        <f>InpActive!DOR$11</f>
        <v>0</v>
      </c>
      <c r="DOU26" s="204">
        <f>InpActive!DOS$11</f>
        <v>0</v>
      </c>
      <c r="DOV26" s="204">
        <f>InpActive!DOT$11</f>
        <v>0</v>
      </c>
      <c r="DOW26" s="204">
        <f>InpActive!DOU$11</f>
        <v>0</v>
      </c>
      <c r="DOX26" s="204">
        <f>InpActive!DOV$11</f>
        <v>0</v>
      </c>
      <c r="DOY26" s="204">
        <f>InpActive!DOW$11</f>
        <v>0</v>
      </c>
      <c r="DOZ26" s="204">
        <f>InpActive!DOX$11</f>
        <v>0</v>
      </c>
      <c r="DPA26" s="204">
        <f>InpActive!DOY$11</f>
        <v>0</v>
      </c>
      <c r="DPB26" s="204">
        <f>InpActive!DOZ$11</f>
        <v>0</v>
      </c>
      <c r="DPC26" s="204">
        <f>InpActive!DPA$11</f>
        <v>0</v>
      </c>
      <c r="DPD26" s="204">
        <f>InpActive!DPB$11</f>
        <v>0</v>
      </c>
      <c r="DPE26" s="204">
        <f>InpActive!DPC$11</f>
        <v>0</v>
      </c>
      <c r="DPF26" s="204">
        <f>InpActive!DPD$11</f>
        <v>0</v>
      </c>
      <c r="DPG26" s="204">
        <f>InpActive!DPE$11</f>
        <v>0</v>
      </c>
      <c r="DPH26" s="204">
        <f>InpActive!DPF$11</f>
        <v>0</v>
      </c>
      <c r="DPI26" s="204">
        <f>InpActive!DPG$11</f>
        <v>0</v>
      </c>
      <c r="DPJ26" s="204">
        <f>InpActive!DPH$11</f>
        <v>0</v>
      </c>
      <c r="DPK26" s="204">
        <f>InpActive!DPI$11</f>
        <v>0</v>
      </c>
      <c r="DPL26" s="204">
        <f>InpActive!DPJ$11</f>
        <v>0</v>
      </c>
      <c r="DPM26" s="204">
        <f>InpActive!DPK$11</f>
        <v>0</v>
      </c>
      <c r="DPN26" s="204">
        <f>InpActive!DPL$11</f>
        <v>0</v>
      </c>
      <c r="DPO26" s="204">
        <f>InpActive!DPM$11</f>
        <v>0</v>
      </c>
      <c r="DPP26" s="204">
        <f>InpActive!DPN$11</f>
        <v>0</v>
      </c>
      <c r="DPQ26" s="204">
        <f>InpActive!DPO$11</f>
        <v>0</v>
      </c>
      <c r="DPR26" s="204">
        <f>InpActive!DPP$11</f>
        <v>0</v>
      </c>
      <c r="DPS26" s="204">
        <f>InpActive!DPQ$11</f>
        <v>0</v>
      </c>
      <c r="DPT26" s="204">
        <f>InpActive!DPR$11</f>
        <v>0</v>
      </c>
      <c r="DPU26" s="204">
        <f>InpActive!DPS$11</f>
        <v>0</v>
      </c>
      <c r="DPV26" s="204">
        <f>InpActive!DPT$11</f>
        <v>0</v>
      </c>
      <c r="DPW26" s="204">
        <f>InpActive!DPU$11</f>
        <v>0</v>
      </c>
      <c r="DPX26" s="204">
        <f>InpActive!DPV$11</f>
        <v>0</v>
      </c>
      <c r="DPY26" s="204">
        <f>InpActive!DPW$11</f>
        <v>0</v>
      </c>
      <c r="DPZ26" s="204">
        <f>InpActive!DPX$11</f>
        <v>0</v>
      </c>
      <c r="DQA26" s="204">
        <f>InpActive!DPY$11</f>
        <v>0</v>
      </c>
      <c r="DQB26" s="204">
        <f>InpActive!DPZ$11</f>
        <v>0</v>
      </c>
      <c r="DQC26" s="204">
        <f>InpActive!DQA$11</f>
        <v>0</v>
      </c>
      <c r="DQD26" s="204">
        <f>InpActive!DQB$11</f>
        <v>0</v>
      </c>
      <c r="DQE26" s="204">
        <f>InpActive!DQC$11</f>
        <v>0</v>
      </c>
      <c r="DQF26" s="204">
        <f>InpActive!DQD$11</f>
        <v>0</v>
      </c>
      <c r="DQG26" s="204">
        <f>InpActive!DQE$11</f>
        <v>0</v>
      </c>
      <c r="DQH26" s="204">
        <f>InpActive!DQF$11</f>
        <v>0</v>
      </c>
      <c r="DQI26" s="204">
        <f>InpActive!DQG$11</f>
        <v>0</v>
      </c>
      <c r="DQJ26" s="204">
        <f>InpActive!DQH$11</f>
        <v>0</v>
      </c>
      <c r="DQK26" s="204">
        <f>InpActive!DQI$11</f>
        <v>0</v>
      </c>
      <c r="DQL26" s="204">
        <f>InpActive!DQJ$11</f>
        <v>0</v>
      </c>
      <c r="DQM26" s="204">
        <f>InpActive!DQK$11</f>
        <v>0</v>
      </c>
      <c r="DQN26" s="204">
        <f>InpActive!DQL$11</f>
        <v>0</v>
      </c>
      <c r="DQO26" s="204">
        <f>InpActive!DQM$11</f>
        <v>0</v>
      </c>
      <c r="DQP26" s="204">
        <f>InpActive!DQN$11</f>
        <v>0</v>
      </c>
      <c r="DQQ26" s="204">
        <f>InpActive!DQO$11</f>
        <v>0</v>
      </c>
      <c r="DQR26" s="204">
        <f>InpActive!DQP$11</f>
        <v>0</v>
      </c>
      <c r="DQS26" s="204">
        <f>InpActive!DQQ$11</f>
        <v>0</v>
      </c>
      <c r="DQT26" s="204">
        <f>InpActive!DQR$11</f>
        <v>0</v>
      </c>
      <c r="DQU26" s="204">
        <f>InpActive!DQS$11</f>
        <v>0</v>
      </c>
      <c r="DQV26" s="204">
        <f>InpActive!DQT$11</f>
        <v>0</v>
      </c>
      <c r="DQW26" s="204">
        <f>InpActive!DQU$11</f>
        <v>0</v>
      </c>
      <c r="DQX26" s="204">
        <f>InpActive!DQV$11</f>
        <v>0</v>
      </c>
      <c r="DQY26" s="204">
        <f>InpActive!DQW$11</f>
        <v>0</v>
      </c>
      <c r="DQZ26" s="204">
        <f>InpActive!DQX$11</f>
        <v>0</v>
      </c>
      <c r="DRA26" s="204">
        <f>InpActive!DQY$11</f>
        <v>0</v>
      </c>
      <c r="DRB26" s="204">
        <f>InpActive!DQZ$11</f>
        <v>0</v>
      </c>
      <c r="DRC26" s="204">
        <f>InpActive!DRA$11</f>
        <v>0</v>
      </c>
      <c r="DRD26" s="204">
        <f>InpActive!DRB$11</f>
        <v>0</v>
      </c>
      <c r="DRE26" s="204">
        <f>InpActive!DRC$11</f>
        <v>0</v>
      </c>
      <c r="DRF26" s="204">
        <f>InpActive!DRD$11</f>
        <v>0</v>
      </c>
      <c r="DRG26" s="204">
        <f>InpActive!DRE$11</f>
        <v>0</v>
      </c>
      <c r="DRH26" s="204">
        <f>InpActive!DRF$11</f>
        <v>0</v>
      </c>
      <c r="DRI26" s="204">
        <f>InpActive!DRG$11</f>
        <v>0</v>
      </c>
      <c r="DRJ26" s="204">
        <f>InpActive!DRH$11</f>
        <v>0</v>
      </c>
      <c r="DRK26" s="204">
        <f>InpActive!DRI$11</f>
        <v>0</v>
      </c>
      <c r="DRL26" s="204">
        <f>InpActive!DRJ$11</f>
        <v>0</v>
      </c>
      <c r="DRM26" s="204">
        <f>InpActive!DRK$11</f>
        <v>0</v>
      </c>
      <c r="DRN26" s="204">
        <f>InpActive!DRL$11</f>
        <v>0</v>
      </c>
      <c r="DRO26" s="204">
        <f>InpActive!DRM$11</f>
        <v>0</v>
      </c>
      <c r="DRP26" s="204">
        <f>InpActive!DRN$11</f>
        <v>0</v>
      </c>
      <c r="DRQ26" s="204">
        <f>InpActive!DRO$11</f>
        <v>0</v>
      </c>
      <c r="DRR26" s="204">
        <f>InpActive!DRP$11</f>
        <v>0</v>
      </c>
      <c r="DRS26" s="204">
        <f>InpActive!DRQ$11</f>
        <v>0</v>
      </c>
      <c r="DRT26" s="204">
        <f>InpActive!DRR$11</f>
        <v>0</v>
      </c>
      <c r="DRU26" s="204">
        <f>InpActive!DRS$11</f>
        <v>0</v>
      </c>
      <c r="DRV26" s="204">
        <f>InpActive!DRT$11</f>
        <v>0</v>
      </c>
      <c r="DRW26" s="204">
        <f>InpActive!DRU$11</f>
        <v>0</v>
      </c>
      <c r="DRX26" s="204">
        <f>InpActive!DRV$11</f>
        <v>0</v>
      </c>
      <c r="DRY26" s="204">
        <f>InpActive!DRW$11</f>
        <v>0</v>
      </c>
      <c r="DRZ26" s="204">
        <f>InpActive!DRX$11</f>
        <v>0</v>
      </c>
      <c r="DSA26" s="204">
        <f>InpActive!DRY$11</f>
        <v>0</v>
      </c>
      <c r="DSB26" s="204">
        <f>InpActive!DRZ$11</f>
        <v>0</v>
      </c>
      <c r="DSC26" s="204">
        <f>InpActive!DSA$11</f>
        <v>0</v>
      </c>
      <c r="DSD26" s="204">
        <f>InpActive!DSB$11</f>
        <v>0</v>
      </c>
      <c r="DSE26" s="204">
        <f>InpActive!DSC$11</f>
        <v>0</v>
      </c>
      <c r="DSF26" s="204">
        <f>InpActive!DSD$11</f>
        <v>0</v>
      </c>
      <c r="DSG26" s="204">
        <f>InpActive!DSE$11</f>
        <v>0</v>
      </c>
      <c r="DSH26" s="204">
        <f>InpActive!DSF$11</f>
        <v>0</v>
      </c>
      <c r="DSI26" s="204">
        <f>InpActive!DSG$11</f>
        <v>0</v>
      </c>
      <c r="DSJ26" s="204">
        <f>InpActive!DSH$11</f>
        <v>0</v>
      </c>
      <c r="DSK26" s="204">
        <f>InpActive!DSI$11</f>
        <v>0</v>
      </c>
      <c r="DSL26" s="204">
        <f>InpActive!DSJ$11</f>
        <v>0</v>
      </c>
      <c r="DSM26" s="204">
        <f>InpActive!DSK$11</f>
        <v>0</v>
      </c>
      <c r="DSN26" s="204">
        <f>InpActive!DSL$11</f>
        <v>0</v>
      </c>
      <c r="DSO26" s="204">
        <f>InpActive!DSM$11</f>
        <v>0</v>
      </c>
      <c r="DSP26" s="204">
        <f>InpActive!DSN$11</f>
        <v>0</v>
      </c>
      <c r="DSQ26" s="204">
        <f>InpActive!DSO$11</f>
        <v>0</v>
      </c>
      <c r="DSR26" s="204">
        <f>InpActive!DSP$11</f>
        <v>0</v>
      </c>
      <c r="DSS26" s="204">
        <f>InpActive!DSQ$11</f>
        <v>0</v>
      </c>
      <c r="DST26" s="204">
        <f>InpActive!DSR$11</f>
        <v>0</v>
      </c>
      <c r="DSU26" s="204">
        <f>InpActive!DSS$11</f>
        <v>0</v>
      </c>
      <c r="DSV26" s="204">
        <f>InpActive!DST$11</f>
        <v>0</v>
      </c>
      <c r="DSW26" s="204">
        <f>InpActive!DSU$11</f>
        <v>0</v>
      </c>
      <c r="DSX26" s="204">
        <f>InpActive!DSV$11</f>
        <v>0</v>
      </c>
      <c r="DSY26" s="204">
        <f>InpActive!DSW$11</f>
        <v>0</v>
      </c>
      <c r="DSZ26" s="204">
        <f>InpActive!DSX$11</f>
        <v>0</v>
      </c>
      <c r="DTA26" s="204">
        <f>InpActive!DSY$11</f>
        <v>0</v>
      </c>
      <c r="DTB26" s="204">
        <f>InpActive!DSZ$11</f>
        <v>0</v>
      </c>
      <c r="DTC26" s="204">
        <f>InpActive!DTA$11</f>
        <v>0</v>
      </c>
      <c r="DTD26" s="204">
        <f>InpActive!DTB$11</f>
        <v>0</v>
      </c>
      <c r="DTE26" s="204">
        <f>InpActive!DTC$11</f>
        <v>0</v>
      </c>
      <c r="DTF26" s="204">
        <f>InpActive!DTD$11</f>
        <v>0</v>
      </c>
      <c r="DTG26" s="204">
        <f>InpActive!DTE$11</f>
        <v>0</v>
      </c>
      <c r="DTH26" s="204">
        <f>InpActive!DTF$11</f>
        <v>0</v>
      </c>
      <c r="DTI26" s="204">
        <f>InpActive!DTG$11</f>
        <v>0</v>
      </c>
      <c r="DTJ26" s="204">
        <f>InpActive!DTH$11</f>
        <v>0</v>
      </c>
      <c r="DTK26" s="204">
        <f>InpActive!DTI$11</f>
        <v>0</v>
      </c>
      <c r="DTL26" s="204">
        <f>InpActive!DTJ$11</f>
        <v>0</v>
      </c>
      <c r="DTM26" s="204">
        <f>InpActive!DTK$11</f>
        <v>0</v>
      </c>
      <c r="DTN26" s="204">
        <f>InpActive!DTL$11</f>
        <v>0</v>
      </c>
      <c r="DTO26" s="204">
        <f>InpActive!DTM$11</f>
        <v>0</v>
      </c>
      <c r="DTP26" s="204">
        <f>InpActive!DTN$11</f>
        <v>0</v>
      </c>
      <c r="DTQ26" s="204">
        <f>InpActive!DTO$11</f>
        <v>0</v>
      </c>
      <c r="DTR26" s="204">
        <f>InpActive!DTP$11</f>
        <v>0</v>
      </c>
      <c r="DTS26" s="204">
        <f>InpActive!DTQ$11</f>
        <v>0</v>
      </c>
      <c r="DTT26" s="204">
        <f>InpActive!DTR$11</f>
        <v>0</v>
      </c>
      <c r="DTU26" s="204">
        <f>InpActive!DTS$11</f>
        <v>0</v>
      </c>
      <c r="DTV26" s="204">
        <f>InpActive!DTT$11</f>
        <v>0</v>
      </c>
      <c r="DTW26" s="204">
        <f>InpActive!DTU$11</f>
        <v>0</v>
      </c>
      <c r="DTX26" s="204">
        <f>InpActive!DTV$11</f>
        <v>0</v>
      </c>
      <c r="DTY26" s="204">
        <f>InpActive!DTW$11</f>
        <v>0</v>
      </c>
      <c r="DTZ26" s="204">
        <f>InpActive!DTX$11</f>
        <v>0</v>
      </c>
      <c r="DUA26" s="204">
        <f>InpActive!DTY$11</f>
        <v>0</v>
      </c>
      <c r="DUB26" s="204">
        <f>InpActive!DTZ$11</f>
        <v>0</v>
      </c>
      <c r="DUC26" s="204">
        <f>InpActive!DUA$11</f>
        <v>0</v>
      </c>
      <c r="DUD26" s="204">
        <f>InpActive!DUB$11</f>
        <v>0</v>
      </c>
      <c r="DUE26" s="204">
        <f>InpActive!DUC$11</f>
        <v>0</v>
      </c>
      <c r="DUF26" s="204">
        <f>InpActive!DUD$11</f>
        <v>0</v>
      </c>
      <c r="DUG26" s="204">
        <f>InpActive!DUE$11</f>
        <v>0</v>
      </c>
      <c r="DUH26" s="204">
        <f>InpActive!DUF$11</f>
        <v>0</v>
      </c>
      <c r="DUI26" s="204">
        <f>InpActive!DUG$11</f>
        <v>0</v>
      </c>
      <c r="DUJ26" s="204">
        <f>InpActive!DUH$11</f>
        <v>0</v>
      </c>
      <c r="DUK26" s="204">
        <f>InpActive!DUI$11</f>
        <v>0</v>
      </c>
      <c r="DUL26" s="204">
        <f>InpActive!DUJ$11</f>
        <v>0</v>
      </c>
      <c r="DUM26" s="204">
        <f>InpActive!DUK$11</f>
        <v>0</v>
      </c>
      <c r="DUN26" s="204">
        <f>InpActive!DUL$11</f>
        <v>0</v>
      </c>
      <c r="DUO26" s="204">
        <f>InpActive!DUM$11</f>
        <v>0</v>
      </c>
      <c r="DUP26" s="204">
        <f>InpActive!DUN$11</f>
        <v>0</v>
      </c>
      <c r="DUQ26" s="204">
        <f>InpActive!DUO$11</f>
        <v>0</v>
      </c>
      <c r="DUR26" s="204">
        <f>InpActive!DUP$11</f>
        <v>0</v>
      </c>
      <c r="DUS26" s="204">
        <f>InpActive!DUQ$11</f>
        <v>0</v>
      </c>
      <c r="DUT26" s="204">
        <f>InpActive!DUR$11</f>
        <v>0</v>
      </c>
      <c r="DUU26" s="204">
        <f>InpActive!DUS$11</f>
        <v>0</v>
      </c>
      <c r="DUV26" s="204">
        <f>InpActive!DUT$11</f>
        <v>0</v>
      </c>
      <c r="DUW26" s="204">
        <f>InpActive!DUU$11</f>
        <v>0</v>
      </c>
      <c r="DUX26" s="204">
        <f>InpActive!DUV$11</f>
        <v>0</v>
      </c>
      <c r="DUY26" s="204">
        <f>InpActive!DUW$11</f>
        <v>0</v>
      </c>
      <c r="DUZ26" s="204">
        <f>InpActive!DUX$11</f>
        <v>0</v>
      </c>
      <c r="DVA26" s="204">
        <f>InpActive!DUY$11</f>
        <v>0</v>
      </c>
      <c r="DVB26" s="204">
        <f>InpActive!DUZ$11</f>
        <v>0</v>
      </c>
      <c r="DVC26" s="204">
        <f>InpActive!DVA$11</f>
        <v>0</v>
      </c>
      <c r="DVD26" s="204">
        <f>InpActive!DVB$11</f>
        <v>0</v>
      </c>
      <c r="DVE26" s="204">
        <f>InpActive!DVC$11</f>
        <v>0</v>
      </c>
      <c r="DVF26" s="204">
        <f>InpActive!DVD$11</f>
        <v>0</v>
      </c>
      <c r="DVG26" s="204">
        <f>InpActive!DVE$11</f>
        <v>0</v>
      </c>
      <c r="DVH26" s="204">
        <f>InpActive!DVF$11</f>
        <v>0</v>
      </c>
      <c r="DVI26" s="204">
        <f>InpActive!DVG$11</f>
        <v>0</v>
      </c>
      <c r="DVJ26" s="204">
        <f>InpActive!DVH$11</f>
        <v>0</v>
      </c>
      <c r="DVK26" s="204">
        <f>InpActive!DVI$11</f>
        <v>0</v>
      </c>
      <c r="DVL26" s="204">
        <f>InpActive!DVJ$11</f>
        <v>0</v>
      </c>
      <c r="DVM26" s="204">
        <f>InpActive!DVK$11</f>
        <v>0</v>
      </c>
      <c r="DVN26" s="204">
        <f>InpActive!DVL$11</f>
        <v>0</v>
      </c>
      <c r="DVO26" s="204">
        <f>InpActive!DVM$11</f>
        <v>0</v>
      </c>
      <c r="DVP26" s="204">
        <f>InpActive!DVN$11</f>
        <v>0</v>
      </c>
      <c r="DVQ26" s="204">
        <f>InpActive!DVO$11</f>
        <v>0</v>
      </c>
      <c r="DVR26" s="204">
        <f>InpActive!DVP$11</f>
        <v>0</v>
      </c>
      <c r="DVS26" s="204">
        <f>InpActive!DVQ$11</f>
        <v>0</v>
      </c>
      <c r="DVT26" s="204">
        <f>InpActive!DVR$11</f>
        <v>0</v>
      </c>
      <c r="DVU26" s="204">
        <f>InpActive!DVS$11</f>
        <v>0</v>
      </c>
      <c r="DVV26" s="204">
        <f>InpActive!DVT$11</f>
        <v>0</v>
      </c>
      <c r="DVW26" s="204">
        <f>InpActive!DVU$11</f>
        <v>0</v>
      </c>
      <c r="DVX26" s="204">
        <f>InpActive!DVV$11</f>
        <v>0</v>
      </c>
      <c r="DVY26" s="204">
        <f>InpActive!DVW$11</f>
        <v>0</v>
      </c>
      <c r="DVZ26" s="204">
        <f>InpActive!DVX$11</f>
        <v>0</v>
      </c>
      <c r="DWA26" s="204">
        <f>InpActive!DVY$11</f>
        <v>0</v>
      </c>
      <c r="DWB26" s="204">
        <f>InpActive!DVZ$11</f>
        <v>0</v>
      </c>
      <c r="DWC26" s="204">
        <f>InpActive!DWA$11</f>
        <v>0</v>
      </c>
      <c r="DWD26" s="204">
        <f>InpActive!DWB$11</f>
        <v>0</v>
      </c>
      <c r="DWE26" s="204">
        <f>InpActive!DWC$11</f>
        <v>0</v>
      </c>
      <c r="DWF26" s="204">
        <f>InpActive!DWD$11</f>
        <v>0</v>
      </c>
      <c r="DWG26" s="204">
        <f>InpActive!DWE$11</f>
        <v>0</v>
      </c>
      <c r="DWH26" s="204">
        <f>InpActive!DWF$11</f>
        <v>0</v>
      </c>
      <c r="DWI26" s="204">
        <f>InpActive!DWG$11</f>
        <v>0</v>
      </c>
      <c r="DWJ26" s="204">
        <f>InpActive!DWH$11</f>
        <v>0</v>
      </c>
      <c r="DWK26" s="204">
        <f>InpActive!DWI$11</f>
        <v>0</v>
      </c>
      <c r="DWL26" s="204">
        <f>InpActive!DWJ$11</f>
        <v>0</v>
      </c>
      <c r="DWM26" s="204">
        <f>InpActive!DWK$11</f>
        <v>0</v>
      </c>
      <c r="DWN26" s="204">
        <f>InpActive!DWL$11</f>
        <v>0</v>
      </c>
      <c r="DWO26" s="204">
        <f>InpActive!DWM$11</f>
        <v>0</v>
      </c>
      <c r="DWP26" s="204">
        <f>InpActive!DWN$11</f>
        <v>0</v>
      </c>
      <c r="DWQ26" s="204">
        <f>InpActive!DWO$11</f>
        <v>0</v>
      </c>
      <c r="DWR26" s="204">
        <f>InpActive!DWP$11</f>
        <v>0</v>
      </c>
      <c r="DWS26" s="204">
        <f>InpActive!DWQ$11</f>
        <v>0</v>
      </c>
      <c r="DWT26" s="204">
        <f>InpActive!DWR$11</f>
        <v>0</v>
      </c>
      <c r="DWU26" s="204">
        <f>InpActive!DWS$11</f>
        <v>0</v>
      </c>
      <c r="DWV26" s="204">
        <f>InpActive!DWT$11</f>
        <v>0</v>
      </c>
      <c r="DWW26" s="204">
        <f>InpActive!DWU$11</f>
        <v>0</v>
      </c>
      <c r="DWX26" s="204">
        <f>InpActive!DWV$11</f>
        <v>0</v>
      </c>
      <c r="DWY26" s="204">
        <f>InpActive!DWW$11</f>
        <v>0</v>
      </c>
      <c r="DWZ26" s="204">
        <f>InpActive!DWX$11</f>
        <v>0</v>
      </c>
      <c r="DXA26" s="204">
        <f>InpActive!DWY$11</f>
        <v>0</v>
      </c>
      <c r="DXB26" s="204">
        <f>InpActive!DWZ$11</f>
        <v>0</v>
      </c>
      <c r="DXC26" s="204">
        <f>InpActive!DXA$11</f>
        <v>0</v>
      </c>
      <c r="DXD26" s="204">
        <f>InpActive!DXB$11</f>
        <v>0</v>
      </c>
      <c r="DXE26" s="204">
        <f>InpActive!DXC$11</f>
        <v>0</v>
      </c>
      <c r="DXF26" s="204">
        <f>InpActive!DXD$11</f>
        <v>0</v>
      </c>
      <c r="DXG26" s="204">
        <f>InpActive!DXE$11</f>
        <v>0</v>
      </c>
      <c r="DXH26" s="204">
        <f>InpActive!DXF$11</f>
        <v>0</v>
      </c>
      <c r="DXI26" s="204">
        <f>InpActive!DXG$11</f>
        <v>0</v>
      </c>
      <c r="DXJ26" s="204">
        <f>InpActive!DXH$11</f>
        <v>0</v>
      </c>
      <c r="DXK26" s="204">
        <f>InpActive!DXI$11</f>
        <v>0</v>
      </c>
      <c r="DXL26" s="204">
        <f>InpActive!DXJ$11</f>
        <v>0</v>
      </c>
      <c r="DXM26" s="204">
        <f>InpActive!DXK$11</f>
        <v>0</v>
      </c>
      <c r="DXN26" s="204">
        <f>InpActive!DXL$11</f>
        <v>0</v>
      </c>
      <c r="DXO26" s="204">
        <f>InpActive!DXM$11</f>
        <v>0</v>
      </c>
      <c r="DXP26" s="204">
        <f>InpActive!DXN$11</f>
        <v>0</v>
      </c>
      <c r="DXQ26" s="204">
        <f>InpActive!DXO$11</f>
        <v>0</v>
      </c>
      <c r="DXR26" s="204">
        <f>InpActive!DXP$11</f>
        <v>0</v>
      </c>
      <c r="DXS26" s="204">
        <f>InpActive!DXQ$11</f>
        <v>0</v>
      </c>
      <c r="DXT26" s="204">
        <f>InpActive!DXR$11</f>
        <v>0</v>
      </c>
      <c r="DXU26" s="204">
        <f>InpActive!DXS$11</f>
        <v>0</v>
      </c>
      <c r="DXV26" s="204">
        <f>InpActive!DXT$11</f>
        <v>0</v>
      </c>
      <c r="DXW26" s="204">
        <f>InpActive!DXU$11</f>
        <v>0</v>
      </c>
      <c r="DXX26" s="204">
        <f>InpActive!DXV$11</f>
        <v>0</v>
      </c>
      <c r="DXY26" s="204">
        <f>InpActive!DXW$11</f>
        <v>0</v>
      </c>
      <c r="DXZ26" s="204">
        <f>InpActive!DXX$11</f>
        <v>0</v>
      </c>
      <c r="DYA26" s="204">
        <f>InpActive!DXY$11</f>
        <v>0</v>
      </c>
      <c r="DYB26" s="204">
        <f>InpActive!DXZ$11</f>
        <v>0</v>
      </c>
      <c r="DYC26" s="204">
        <f>InpActive!DYA$11</f>
        <v>0</v>
      </c>
      <c r="DYD26" s="204">
        <f>InpActive!DYB$11</f>
        <v>0</v>
      </c>
      <c r="DYE26" s="204">
        <f>InpActive!DYC$11</f>
        <v>0</v>
      </c>
      <c r="DYF26" s="204">
        <f>InpActive!DYD$11</f>
        <v>0</v>
      </c>
      <c r="DYG26" s="204">
        <f>InpActive!DYE$11</f>
        <v>0</v>
      </c>
      <c r="DYH26" s="204">
        <f>InpActive!DYF$11</f>
        <v>0</v>
      </c>
      <c r="DYI26" s="204">
        <f>InpActive!DYG$11</f>
        <v>0</v>
      </c>
      <c r="DYJ26" s="204">
        <f>InpActive!DYH$11</f>
        <v>0</v>
      </c>
      <c r="DYK26" s="204">
        <f>InpActive!DYI$11</f>
        <v>0</v>
      </c>
      <c r="DYL26" s="204">
        <f>InpActive!DYJ$11</f>
        <v>0</v>
      </c>
      <c r="DYM26" s="204">
        <f>InpActive!DYK$11</f>
        <v>0</v>
      </c>
      <c r="DYN26" s="204">
        <f>InpActive!DYL$11</f>
        <v>0</v>
      </c>
      <c r="DYO26" s="204">
        <f>InpActive!DYM$11</f>
        <v>0</v>
      </c>
      <c r="DYP26" s="204">
        <f>InpActive!DYN$11</f>
        <v>0</v>
      </c>
      <c r="DYQ26" s="204">
        <f>InpActive!DYO$11</f>
        <v>0</v>
      </c>
      <c r="DYR26" s="204">
        <f>InpActive!DYP$11</f>
        <v>0</v>
      </c>
      <c r="DYS26" s="204">
        <f>InpActive!DYQ$11</f>
        <v>0</v>
      </c>
      <c r="DYT26" s="204">
        <f>InpActive!DYR$11</f>
        <v>0</v>
      </c>
      <c r="DYU26" s="204">
        <f>InpActive!DYS$11</f>
        <v>0</v>
      </c>
      <c r="DYV26" s="204">
        <f>InpActive!DYT$11</f>
        <v>0</v>
      </c>
      <c r="DYW26" s="204">
        <f>InpActive!DYU$11</f>
        <v>0</v>
      </c>
      <c r="DYX26" s="204">
        <f>InpActive!DYV$11</f>
        <v>0</v>
      </c>
      <c r="DYY26" s="204">
        <f>InpActive!DYW$11</f>
        <v>0</v>
      </c>
      <c r="DYZ26" s="204">
        <f>InpActive!DYX$11</f>
        <v>0</v>
      </c>
      <c r="DZA26" s="204">
        <f>InpActive!DYY$11</f>
        <v>0</v>
      </c>
      <c r="DZB26" s="204">
        <f>InpActive!DYZ$11</f>
        <v>0</v>
      </c>
      <c r="DZC26" s="204">
        <f>InpActive!DZA$11</f>
        <v>0</v>
      </c>
      <c r="DZD26" s="204">
        <f>InpActive!DZB$11</f>
        <v>0</v>
      </c>
      <c r="DZE26" s="204">
        <f>InpActive!DZC$11</f>
        <v>0</v>
      </c>
      <c r="DZF26" s="204">
        <f>InpActive!DZD$11</f>
        <v>0</v>
      </c>
      <c r="DZG26" s="204">
        <f>InpActive!DZE$11</f>
        <v>0</v>
      </c>
      <c r="DZH26" s="204">
        <f>InpActive!DZF$11</f>
        <v>0</v>
      </c>
      <c r="DZI26" s="204">
        <f>InpActive!DZG$11</f>
        <v>0</v>
      </c>
      <c r="DZJ26" s="204">
        <f>InpActive!DZH$11</f>
        <v>0</v>
      </c>
      <c r="DZK26" s="204">
        <f>InpActive!DZI$11</f>
        <v>0</v>
      </c>
      <c r="DZL26" s="204">
        <f>InpActive!DZJ$11</f>
        <v>0</v>
      </c>
      <c r="DZM26" s="204">
        <f>InpActive!DZK$11</f>
        <v>0</v>
      </c>
      <c r="DZN26" s="204">
        <f>InpActive!DZL$11</f>
        <v>0</v>
      </c>
      <c r="DZO26" s="204">
        <f>InpActive!DZM$11</f>
        <v>0</v>
      </c>
      <c r="DZP26" s="204">
        <f>InpActive!DZN$11</f>
        <v>0</v>
      </c>
      <c r="DZQ26" s="204">
        <f>InpActive!DZO$11</f>
        <v>0</v>
      </c>
      <c r="DZR26" s="204">
        <f>InpActive!DZP$11</f>
        <v>0</v>
      </c>
      <c r="DZS26" s="204">
        <f>InpActive!DZQ$11</f>
        <v>0</v>
      </c>
      <c r="DZT26" s="204">
        <f>InpActive!DZR$11</f>
        <v>0</v>
      </c>
      <c r="DZU26" s="204">
        <f>InpActive!DZS$11</f>
        <v>0</v>
      </c>
      <c r="DZV26" s="204">
        <f>InpActive!DZT$11</f>
        <v>0</v>
      </c>
      <c r="DZW26" s="204">
        <f>InpActive!DZU$11</f>
        <v>0</v>
      </c>
      <c r="DZX26" s="204">
        <f>InpActive!DZV$11</f>
        <v>0</v>
      </c>
      <c r="DZY26" s="204">
        <f>InpActive!DZW$11</f>
        <v>0</v>
      </c>
      <c r="DZZ26" s="204">
        <f>InpActive!DZX$11</f>
        <v>0</v>
      </c>
      <c r="EAA26" s="204">
        <f>InpActive!DZY$11</f>
        <v>0</v>
      </c>
      <c r="EAB26" s="204">
        <f>InpActive!DZZ$11</f>
        <v>0</v>
      </c>
      <c r="EAC26" s="204">
        <f>InpActive!EAA$11</f>
        <v>0</v>
      </c>
      <c r="EAD26" s="204">
        <f>InpActive!EAB$11</f>
        <v>0</v>
      </c>
      <c r="EAE26" s="204">
        <f>InpActive!EAC$11</f>
        <v>0</v>
      </c>
      <c r="EAF26" s="204">
        <f>InpActive!EAD$11</f>
        <v>0</v>
      </c>
      <c r="EAG26" s="204">
        <f>InpActive!EAE$11</f>
        <v>0</v>
      </c>
      <c r="EAH26" s="204">
        <f>InpActive!EAF$11</f>
        <v>0</v>
      </c>
      <c r="EAI26" s="204">
        <f>InpActive!EAG$11</f>
        <v>0</v>
      </c>
      <c r="EAJ26" s="204">
        <f>InpActive!EAH$11</f>
        <v>0</v>
      </c>
      <c r="EAK26" s="204">
        <f>InpActive!EAI$11</f>
        <v>0</v>
      </c>
      <c r="EAL26" s="204">
        <f>InpActive!EAJ$11</f>
        <v>0</v>
      </c>
      <c r="EAM26" s="204">
        <f>InpActive!EAK$11</f>
        <v>0</v>
      </c>
      <c r="EAN26" s="204">
        <f>InpActive!EAL$11</f>
        <v>0</v>
      </c>
      <c r="EAO26" s="204">
        <f>InpActive!EAM$11</f>
        <v>0</v>
      </c>
      <c r="EAP26" s="204">
        <f>InpActive!EAN$11</f>
        <v>0</v>
      </c>
      <c r="EAQ26" s="204">
        <f>InpActive!EAO$11</f>
        <v>0</v>
      </c>
      <c r="EAR26" s="204">
        <f>InpActive!EAP$11</f>
        <v>0</v>
      </c>
      <c r="EAS26" s="204">
        <f>InpActive!EAQ$11</f>
        <v>0</v>
      </c>
      <c r="EAT26" s="204">
        <f>InpActive!EAR$11</f>
        <v>0</v>
      </c>
      <c r="EAU26" s="204">
        <f>InpActive!EAS$11</f>
        <v>0</v>
      </c>
      <c r="EAV26" s="204">
        <f>InpActive!EAT$11</f>
        <v>0</v>
      </c>
      <c r="EAW26" s="204">
        <f>InpActive!EAU$11</f>
        <v>0</v>
      </c>
      <c r="EAX26" s="204">
        <f>InpActive!EAV$11</f>
        <v>0</v>
      </c>
      <c r="EAY26" s="204">
        <f>InpActive!EAW$11</f>
        <v>0</v>
      </c>
      <c r="EAZ26" s="204">
        <f>InpActive!EAX$11</f>
        <v>0</v>
      </c>
      <c r="EBA26" s="204">
        <f>InpActive!EAY$11</f>
        <v>0</v>
      </c>
      <c r="EBB26" s="204">
        <f>InpActive!EAZ$11</f>
        <v>0</v>
      </c>
      <c r="EBC26" s="204">
        <f>InpActive!EBA$11</f>
        <v>0</v>
      </c>
      <c r="EBD26" s="204">
        <f>InpActive!EBB$11</f>
        <v>0</v>
      </c>
      <c r="EBE26" s="204">
        <f>InpActive!EBC$11</f>
        <v>0</v>
      </c>
      <c r="EBF26" s="204">
        <f>InpActive!EBD$11</f>
        <v>0</v>
      </c>
      <c r="EBG26" s="204">
        <f>InpActive!EBE$11</f>
        <v>0</v>
      </c>
      <c r="EBH26" s="204">
        <f>InpActive!EBF$11</f>
        <v>0</v>
      </c>
      <c r="EBI26" s="204">
        <f>InpActive!EBG$11</f>
        <v>0</v>
      </c>
      <c r="EBJ26" s="204">
        <f>InpActive!EBH$11</f>
        <v>0</v>
      </c>
      <c r="EBK26" s="204">
        <f>InpActive!EBI$11</f>
        <v>0</v>
      </c>
      <c r="EBL26" s="204">
        <f>InpActive!EBJ$11</f>
        <v>0</v>
      </c>
      <c r="EBM26" s="204">
        <f>InpActive!EBK$11</f>
        <v>0</v>
      </c>
      <c r="EBN26" s="204">
        <f>InpActive!EBL$11</f>
        <v>0</v>
      </c>
      <c r="EBO26" s="204">
        <f>InpActive!EBM$11</f>
        <v>0</v>
      </c>
      <c r="EBP26" s="204">
        <f>InpActive!EBN$11</f>
        <v>0</v>
      </c>
      <c r="EBQ26" s="204">
        <f>InpActive!EBO$11</f>
        <v>0</v>
      </c>
      <c r="EBR26" s="204">
        <f>InpActive!EBP$11</f>
        <v>0</v>
      </c>
      <c r="EBS26" s="204">
        <f>InpActive!EBQ$11</f>
        <v>0</v>
      </c>
      <c r="EBT26" s="204">
        <f>InpActive!EBR$11</f>
        <v>0</v>
      </c>
      <c r="EBU26" s="204">
        <f>InpActive!EBS$11</f>
        <v>0</v>
      </c>
      <c r="EBV26" s="204">
        <f>InpActive!EBT$11</f>
        <v>0</v>
      </c>
      <c r="EBW26" s="204">
        <f>InpActive!EBU$11</f>
        <v>0</v>
      </c>
      <c r="EBX26" s="204">
        <f>InpActive!EBV$11</f>
        <v>0</v>
      </c>
      <c r="EBY26" s="204">
        <f>InpActive!EBW$11</f>
        <v>0</v>
      </c>
      <c r="EBZ26" s="204">
        <f>InpActive!EBX$11</f>
        <v>0</v>
      </c>
      <c r="ECA26" s="204">
        <f>InpActive!EBY$11</f>
        <v>0</v>
      </c>
      <c r="ECB26" s="204">
        <f>InpActive!EBZ$11</f>
        <v>0</v>
      </c>
      <c r="ECC26" s="204">
        <f>InpActive!ECA$11</f>
        <v>0</v>
      </c>
      <c r="ECD26" s="204">
        <f>InpActive!ECB$11</f>
        <v>0</v>
      </c>
      <c r="ECE26" s="204">
        <f>InpActive!ECC$11</f>
        <v>0</v>
      </c>
      <c r="ECF26" s="204">
        <f>InpActive!ECD$11</f>
        <v>0</v>
      </c>
      <c r="ECG26" s="204">
        <f>InpActive!ECE$11</f>
        <v>0</v>
      </c>
      <c r="ECH26" s="204">
        <f>InpActive!ECF$11</f>
        <v>0</v>
      </c>
      <c r="ECI26" s="204">
        <f>InpActive!ECG$11</f>
        <v>0</v>
      </c>
      <c r="ECJ26" s="204">
        <f>InpActive!ECH$11</f>
        <v>0</v>
      </c>
      <c r="ECK26" s="204">
        <f>InpActive!ECI$11</f>
        <v>0</v>
      </c>
      <c r="ECL26" s="204">
        <f>InpActive!ECJ$11</f>
        <v>0</v>
      </c>
      <c r="ECM26" s="204">
        <f>InpActive!ECK$11</f>
        <v>0</v>
      </c>
      <c r="ECN26" s="204">
        <f>InpActive!ECL$11</f>
        <v>0</v>
      </c>
      <c r="ECO26" s="204">
        <f>InpActive!ECM$11</f>
        <v>0</v>
      </c>
      <c r="ECP26" s="204">
        <f>InpActive!ECN$11</f>
        <v>0</v>
      </c>
      <c r="ECQ26" s="204">
        <f>InpActive!ECO$11</f>
        <v>0</v>
      </c>
      <c r="ECR26" s="204">
        <f>InpActive!ECP$11</f>
        <v>0</v>
      </c>
      <c r="ECS26" s="204">
        <f>InpActive!ECQ$11</f>
        <v>0</v>
      </c>
      <c r="ECT26" s="204">
        <f>InpActive!ECR$11</f>
        <v>0</v>
      </c>
      <c r="ECU26" s="204">
        <f>InpActive!ECS$11</f>
        <v>0</v>
      </c>
      <c r="ECV26" s="204">
        <f>InpActive!ECT$11</f>
        <v>0</v>
      </c>
      <c r="ECW26" s="204">
        <f>InpActive!ECU$11</f>
        <v>0</v>
      </c>
      <c r="ECX26" s="204">
        <f>InpActive!ECV$11</f>
        <v>0</v>
      </c>
      <c r="ECY26" s="204">
        <f>InpActive!ECW$11</f>
        <v>0</v>
      </c>
      <c r="ECZ26" s="204">
        <f>InpActive!ECX$11</f>
        <v>0</v>
      </c>
      <c r="EDA26" s="204">
        <f>InpActive!ECY$11</f>
        <v>0</v>
      </c>
      <c r="EDB26" s="204">
        <f>InpActive!ECZ$11</f>
        <v>0</v>
      </c>
      <c r="EDC26" s="204">
        <f>InpActive!EDA$11</f>
        <v>0</v>
      </c>
      <c r="EDD26" s="204">
        <f>InpActive!EDB$11</f>
        <v>0</v>
      </c>
      <c r="EDE26" s="204">
        <f>InpActive!EDC$11</f>
        <v>0</v>
      </c>
      <c r="EDF26" s="204">
        <f>InpActive!EDD$11</f>
        <v>0</v>
      </c>
      <c r="EDG26" s="204">
        <f>InpActive!EDE$11</f>
        <v>0</v>
      </c>
      <c r="EDH26" s="204">
        <f>InpActive!EDF$11</f>
        <v>0</v>
      </c>
      <c r="EDI26" s="204">
        <f>InpActive!EDG$11</f>
        <v>0</v>
      </c>
      <c r="EDJ26" s="204">
        <f>InpActive!EDH$11</f>
        <v>0</v>
      </c>
      <c r="EDK26" s="204">
        <f>InpActive!EDI$11</f>
        <v>0</v>
      </c>
      <c r="EDL26" s="204">
        <f>InpActive!EDJ$11</f>
        <v>0</v>
      </c>
      <c r="EDM26" s="204">
        <f>InpActive!EDK$11</f>
        <v>0</v>
      </c>
      <c r="EDN26" s="204">
        <f>InpActive!EDL$11</f>
        <v>0</v>
      </c>
      <c r="EDO26" s="204">
        <f>InpActive!EDM$11</f>
        <v>0</v>
      </c>
      <c r="EDP26" s="204">
        <f>InpActive!EDN$11</f>
        <v>0</v>
      </c>
      <c r="EDQ26" s="204">
        <f>InpActive!EDO$11</f>
        <v>0</v>
      </c>
      <c r="EDR26" s="204">
        <f>InpActive!EDP$11</f>
        <v>0</v>
      </c>
      <c r="EDS26" s="204">
        <f>InpActive!EDQ$11</f>
        <v>0</v>
      </c>
      <c r="EDT26" s="204">
        <f>InpActive!EDR$11</f>
        <v>0</v>
      </c>
      <c r="EDU26" s="204">
        <f>InpActive!EDS$11</f>
        <v>0</v>
      </c>
      <c r="EDV26" s="204">
        <f>InpActive!EDT$11</f>
        <v>0</v>
      </c>
      <c r="EDW26" s="204">
        <f>InpActive!EDU$11</f>
        <v>0</v>
      </c>
      <c r="EDX26" s="204">
        <f>InpActive!EDV$11</f>
        <v>0</v>
      </c>
      <c r="EDY26" s="204">
        <f>InpActive!EDW$11</f>
        <v>0</v>
      </c>
      <c r="EDZ26" s="204">
        <f>InpActive!EDX$11</f>
        <v>0</v>
      </c>
      <c r="EEA26" s="204">
        <f>InpActive!EDY$11</f>
        <v>0</v>
      </c>
      <c r="EEB26" s="204">
        <f>InpActive!EDZ$11</f>
        <v>0</v>
      </c>
      <c r="EEC26" s="204">
        <f>InpActive!EEA$11</f>
        <v>0</v>
      </c>
      <c r="EED26" s="204">
        <f>InpActive!EEB$11</f>
        <v>0</v>
      </c>
      <c r="EEE26" s="204">
        <f>InpActive!EEC$11</f>
        <v>0</v>
      </c>
      <c r="EEF26" s="204">
        <f>InpActive!EED$11</f>
        <v>0</v>
      </c>
      <c r="EEG26" s="204">
        <f>InpActive!EEE$11</f>
        <v>0</v>
      </c>
      <c r="EEH26" s="204">
        <f>InpActive!EEF$11</f>
        <v>0</v>
      </c>
      <c r="EEI26" s="204">
        <f>InpActive!EEG$11</f>
        <v>0</v>
      </c>
      <c r="EEJ26" s="204">
        <f>InpActive!EEH$11</f>
        <v>0</v>
      </c>
      <c r="EEK26" s="204">
        <f>InpActive!EEI$11</f>
        <v>0</v>
      </c>
      <c r="EEL26" s="204">
        <f>InpActive!EEJ$11</f>
        <v>0</v>
      </c>
      <c r="EEM26" s="204">
        <f>InpActive!EEK$11</f>
        <v>0</v>
      </c>
      <c r="EEN26" s="204">
        <f>InpActive!EEL$11</f>
        <v>0</v>
      </c>
      <c r="EEO26" s="204">
        <f>InpActive!EEM$11</f>
        <v>0</v>
      </c>
      <c r="EEP26" s="204">
        <f>InpActive!EEN$11</f>
        <v>0</v>
      </c>
      <c r="EEQ26" s="204">
        <f>InpActive!EEO$11</f>
        <v>0</v>
      </c>
      <c r="EER26" s="204">
        <f>InpActive!EEP$11</f>
        <v>0</v>
      </c>
      <c r="EES26" s="204">
        <f>InpActive!EEQ$11</f>
        <v>0</v>
      </c>
      <c r="EET26" s="204">
        <f>InpActive!EER$11</f>
        <v>0</v>
      </c>
      <c r="EEU26" s="204">
        <f>InpActive!EES$11</f>
        <v>0</v>
      </c>
      <c r="EEV26" s="204">
        <f>InpActive!EET$11</f>
        <v>0</v>
      </c>
      <c r="EEW26" s="204">
        <f>InpActive!EEU$11</f>
        <v>0</v>
      </c>
      <c r="EEX26" s="204">
        <f>InpActive!EEV$11</f>
        <v>0</v>
      </c>
      <c r="EEY26" s="204">
        <f>InpActive!EEW$11</f>
        <v>0</v>
      </c>
      <c r="EEZ26" s="204">
        <f>InpActive!EEX$11</f>
        <v>0</v>
      </c>
      <c r="EFA26" s="204">
        <f>InpActive!EEY$11</f>
        <v>0</v>
      </c>
      <c r="EFB26" s="204">
        <f>InpActive!EEZ$11</f>
        <v>0</v>
      </c>
      <c r="EFC26" s="204">
        <f>InpActive!EFA$11</f>
        <v>0</v>
      </c>
      <c r="EFD26" s="204">
        <f>InpActive!EFB$11</f>
        <v>0</v>
      </c>
      <c r="EFE26" s="204">
        <f>InpActive!EFC$11</f>
        <v>0</v>
      </c>
      <c r="EFF26" s="204">
        <f>InpActive!EFD$11</f>
        <v>0</v>
      </c>
      <c r="EFG26" s="204">
        <f>InpActive!EFE$11</f>
        <v>0</v>
      </c>
      <c r="EFH26" s="204">
        <f>InpActive!EFF$11</f>
        <v>0</v>
      </c>
      <c r="EFI26" s="204">
        <f>InpActive!EFG$11</f>
        <v>0</v>
      </c>
      <c r="EFJ26" s="204">
        <f>InpActive!EFH$11</f>
        <v>0</v>
      </c>
      <c r="EFK26" s="204">
        <f>InpActive!EFI$11</f>
        <v>0</v>
      </c>
      <c r="EFL26" s="204">
        <f>InpActive!EFJ$11</f>
        <v>0</v>
      </c>
      <c r="EFM26" s="204">
        <f>InpActive!EFK$11</f>
        <v>0</v>
      </c>
      <c r="EFN26" s="204">
        <f>InpActive!EFL$11</f>
        <v>0</v>
      </c>
      <c r="EFO26" s="204">
        <f>InpActive!EFM$11</f>
        <v>0</v>
      </c>
      <c r="EFP26" s="204">
        <f>InpActive!EFN$11</f>
        <v>0</v>
      </c>
      <c r="EFQ26" s="204">
        <f>InpActive!EFO$11</f>
        <v>0</v>
      </c>
      <c r="EFR26" s="204">
        <f>InpActive!EFP$11</f>
        <v>0</v>
      </c>
      <c r="EFS26" s="204">
        <f>InpActive!EFQ$11</f>
        <v>0</v>
      </c>
      <c r="EFT26" s="204">
        <f>InpActive!EFR$11</f>
        <v>0</v>
      </c>
      <c r="EFU26" s="204">
        <f>InpActive!EFS$11</f>
        <v>0</v>
      </c>
      <c r="EFV26" s="204">
        <f>InpActive!EFT$11</f>
        <v>0</v>
      </c>
      <c r="EFW26" s="204">
        <f>InpActive!EFU$11</f>
        <v>0</v>
      </c>
      <c r="EFX26" s="204">
        <f>InpActive!EFV$11</f>
        <v>0</v>
      </c>
      <c r="EFY26" s="204">
        <f>InpActive!EFW$11</f>
        <v>0</v>
      </c>
      <c r="EFZ26" s="204">
        <f>InpActive!EFX$11</f>
        <v>0</v>
      </c>
      <c r="EGA26" s="204">
        <f>InpActive!EFY$11</f>
        <v>0</v>
      </c>
      <c r="EGB26" s="204">
        <f>InpActive!EFZ$11</f>
        <v>0</v>
      </c>
      <c r="EGC26" s="204">
        <f>InpActive!EGA$11</f>
        <v>0</v>
      </c>
      <c r="EGD26" s="204">
        <f>InpActive!EGB$11</f>
        <v>0</v>
      </c>
      <c r="EGE26" s="204">
        <f>InpActive!EGC$11</f>
        <v>0</v>
      </c>
      <c r="EGF26" s="204">
        <f>InpActive!EGD$11</f>
        <v>0</v>
      </c>
      <c r="EGG26" s="204">
        <f>InpActive!EGE$11</f>
        <v>0</v>
      </c>
      <c r="EGH26" s="204">
        <f>InpActive!EGF$11</f>
        <v>0</v>
      </c>
      <c r="EGI26" s="204">
        <f>InpActive!EGG$11</f>
        <v>0</v>
      </c>
      <c r="EGJ26" s="204">
        <f>InpActive!EGH$11</f>
        <v>0</v>
      </c>
      <c r="EGK26" s="204">
        <f>InpActive!EGI$11</f>
        <v>0</v>
      </c>
      <c r="EGL26" s="204">
        <f>InpActive!EGJ$11</f>
        <v>0</v>
      </c>
      <c r="EGM26" s="204">
        <f>InpActive!EGK$11</f>
        <v>0</v>
      </c>
      <c r="EGN26" s="204">
        <f>InpActive!EGL$11</f>
        <v>0</v>
      </c>
      <c r="EGO26" s="204">
        <f>InpActive!EGM$11</f>
        <v>0</v>
      </c>
      <c r="EGP26" s="204">
        <f>InpActive!EGN$11</f>
        <v>0</v>
      </c>
      <c r="EGQ26" s="204">
        <f>InpActive!EGO$11</f>
        <v>0</v>
      </c>
      <c r="EGR26" s="204">
        <f>InpActive!EGP$11</f>
        <v>0</v>
      </c>
      <c r="EGS26" s="204">
        <f>InpActive!EGQ$11</f>
        <v>0</v>
      </c>
      <c r="EGT26" s="204">
        <f>InpActive!EGR$11</f>
        <v>0</v>
      </c>
      <c r="EGU26" s="204">
        <f>InpActive!EGS$11</f>
        <v>0</v>
      </c>
      <c r="EGV26" s="204">
        <f>InpActive!EGT$11</f>
        <v>0</v>
      </c>
      <c r="EGW26" s="204">
        <f>InpActive!EGU$11</f>
        <v>0</v>
      </c>
      <c r="EGX26" s="204">
        <f>InpActive!EGV$11</f>
        <v>0</v>
      </c>
      <c r="EGY26" s="204">
        <f>InpActive!EGW$11</f>
        <v>0</v>
      </c>
      <c r="EGZ26" s="204">
        <f>InpActive!EGX$11</f>
        <v>0</v>
      </c>
      <c r="EHA26" s="204">
        <f>InpActive!EGY$11</f>
        <v>0</v>
      </c>
      <c r="EHB26" s="204">
        <f>InpActive!EGZ$11</f>
        <v>0</v>
      </c>
      <c r="EHC26" s="204">
        <f>InpActive!EHA$11</f>
        <v>0</v>
      </c>
      <c r="EHD26" s="204">
        <f>InpActive!EHB$11</f>
        <v>0</v>
      </c>
      <c r="EHE26" s="204">
        <f>InpActive!EHC$11</f>
        <v>0</v>
      </c>
      <c r="EHF26" s="204">
        <f>InpActive!EHD$11</f>
        <v>0</v>
      </c>
      <c r="EHG26" s="204">
        <f>InpActive!EHE$11</f>
        <v>0</v>
      </c>
      <c r="EHH26" s="204">
        <f>InpActive!EHF$11</f>
        <v>0</v>
      </c>
      <c r="EHI26" s="204">
        <f>InpActive!EHG$11</f>
        <v>0</v>
      </c>
      <c r="EHJ26" s="204">
        <f>InpActive!EHH$11</f>
        <v>0</v>
      </c>
      <c r="EHK26" s="204">
        <f>InpActive!EHI$11</f>
        <v>0</v>
      </c>
      <c r="EHL26" s="204">
        <f>InpActive!EHJ$11</f>
        <v>0</v>
      </c>
      <c r="EHM26" s="204">
        <f>InpActive!EHK$11</f>
        <v>0</v>
      </c>
      <c r="EHN26" s="204">
        <f>InpActive!EHL$11</f>
        <v>0</v>
      </c>
      <c r="EHO26" s="204">
        <f>InpActive!EHM$11</f>
        <v>0</v>
      </c>
      <c r="EHP26" s="204">
        <f>InpActive!EHN$11</f>
        <v>0</v>
      </c>
      <c r="EHQ26" s="204">
        <f>InpActive!EHO$11</f>
        <v>0</v>
      </c>
      <c r="EHR26" s="204">
        <f>InpActive!EHP$11</f>
        <v>0</v>
      </c>
      <c r="EHS26" s="204">
        <f>InpActive!EHQ$11</f>
        <v>0</v>
      </c>
      <c r="EHT26" s="204">
        <f>InpActive!EHR$11</f>
        <v>0</v>
      </c>
      <c r="EHU26" s="204">
        <f>InpActive!EHS$11</f>
        <v>0</v>
      </c>
      <c r="EHV26" s="204">
        <f>InpActive!EHT$11</f>
        <v>0</v>
      </c>
      <c r="EHW26" s="204">
        <f>InpActive!EHU$11</f>
        <v>0</v>
      </c>
      <c r="EHX26" s="204">
        <f>InpActive!EHV$11</f>
        <v>0</v>
      </c>
      <c r="EHY26" s="204">
        <f>InpActive!EHW$11</f>
        <v>0</v>
      </c>
      <c r="EHZ26" s="204">
        <f>InpActive!EHX$11</f>
        <v>0</v>
      </c>
      <c r="EIA26" s="204">
        <f>InpActive!EHY$11</f>
        <v>0</v>
      </c>
      <c r="EIB26" s="204">
        <f>InpActive!EHZ$11</f>
        <v>0</v>
      </c>
      <c r="EIC26" s="204">
        <f>InpActive!EIA$11</f>
        <v>0</v>
      </c>
      <c r="EID26" s="204">
        <f>InpActive!EIB$11</f>
        <v>0</v>
      </c>
      <c r="EIE26" s="204">
        <f>InpActive!EIC$11</f>
        <v>0</v>
      </c>
      <c r="EIF26" s="204">
        <f>InpActive!EID$11</f>
        <v>0</v>
      </c>
      <c r="EIG26" s="204">
        <f>InpActive!EIE$11</f>
        <v>0</v>
      </c>
      <c r="EIH26" s="204">
        <f>InpActive!EIF$11</f>
        <v>0</v>
      </c>
      <c r="EII26" s="204">
        <f>InpActive!EIG$11</f>
        <v>0</v>
      </c>
      <c r="EIJ26" s="204">
        <f>InpActive!EIH$11</f>
        <v>0</v>
      </c>
      <c r="EIK26" s="204">
        <f>InpActive!EII$11</f>
        <v>0</v>
      </c>
      <c r="EIL26" s="204">
        <f>InpActive!EIJ$11</f>
        <v>0</v>
      </c>
      <c r="EIM26" s="204">
        <f>InpActive!EIK$11</f>
        <v>0</v>
      </c>
      <c r="EIN26" s="204">
        <f>InpActive!EIL$11</f>
        <v>0</v>
      </c>
      <c r="EIO26" s="204">
        <f>InpActive!EIM$11</f>
        <v>0</v>
      </c>
      <c r="EIP26" s="204">
        <f>InpActive!EIN$11</f>
        <v>0</v>
      </c>
      <c r="EIQ26" s="204">
        <f>InpActive!EIO$11</f>
        <v>0</v>
      </c>
      <c r="EIR26" s="204">
        <f>InpActive!EIP$11</f>
        <v>0</v>
      </c>
      <c r="EIS26" s="204">
        <f>InpActive!EIQ$11</f>
        <v>0</v>
      </c>
      <c r="EIT26" s="204">
        <f>InpActive!EIR$11</f>
        <v>0</v>
      </c>
      <c r="EIU26" s="204">
        <f>InpActive!EIS$11</f>
        <v>0</v>
      </c>
      <c r="EIV26" s="204">
        <f>InpActive!EIT$11</f>
        <v>0</v>
      </c>
      <c r="EIW26" s="204">
        <f>InpActive!EIU$11</f>
        <v>0</v>
      </c>
      <c r="EIX26" s="204">
        <f>InpActive!EIV$11</f>
        <v>0</v>
      </c>
      <c r="EIY26" s="204">
        <f>InpActive!EIW$11</f>
        <v>0</v>
      </c>
      <c r="EIZ26" s="204">
        <f>InpActive!EIX$11</f>
        <v>0</v>
      </c>
      <c r="EJA26" s="204">
        <f>InpActive!EIY$11</f>
        <v>0</v>
      </c>
      <c r="EJB26" s="204">
        <f>InpActive!EIZ$11</f>
        <v>0</v>
      </c>
      <c r="EJC26" s="204">
        <f>InpActive!EJA$11</f>
        <v>0</v>
      </c>
      <c r="EJD26" s="204">
        <f>InpActive!EJB$11</f>
        <v>0</v>
      </c>
      <c r="EJE26" s="204">
        <f>InpActive!EJC$11</f>
        <v>0</v>
      </c>
      <c r="EJF26" s="204">
        <f>InpActive!EJD$11</f>
        <v>0</v>
      </c>
      <c r="EJG26" s="204">
        <f>InpActive!EJE$11</f>
        <v>0</v>
      </c>
      <c r="EJH26" s="204">
        <f>InpActive!EJF$11</f>
        <v>0</v>
      </c>
      <c r="EJI26" s="204">
        <f>InpActive!EJG$11</f>
        <v>0</v>
      </c>
      <c r="EJJ26" s="204">
        <f>InpActive!EJH$11</f>
        <v>0</v>
      </c>
      <c r="EJK26" s="204">
        <f>InpActive!EJI$11</f>
        <v>0</v>
      </c>
      <c r="EJL26" s="204">
        <f>InpActive!EJJ$11</f>
        <v>0</v>
      </c>
      <c r="EJM26" s="204">
        <f>InpActive!EJK$11</f>
        <v>0</v>
      </c>
      <c r="EJN26" s="204">
        <f>InpActive!EJL$11</f>
        <v>0</v>
      </c>
      <c r="EJO26" s="204">
        <f>InpActive!EJM$11</f>
        <v>0</v>
      </c>
      <c r="EJP26" s="204">
        <f>InpActive!EJN$11</f>
        <v>0</v>
      </c>
      <c r="EJQ26" s="204">
        <f>InpActive!EJO$11</f>
        <v>0</v>
      </c>
      <c r="EJR26" s="204">
        <f>InpActive!EJP$11</f>
        <v>0</v>
      </c>
      <c r="EJS26" s="204">
        <f>InpActive!EJQ$11</f>
        <v>0</v>
      </c>
      <c r="EJT26" s="204">
        <f>InpActive!EJR$11</f>
        <v>0</v>
      </c>
      <c r="EJU26" s="204">
        <f>InpActive!EJS$11</f>
        <v>0</v>
      </c>
      <c r="EJV26" s="204">
        <f>InpActive!EJT$11</f>
        <v>0</v>
      </c>
      <c r="EJW26" s="204">
        <f>InpActive!EJU$11</f>
        <v>0</v>
      </c>
      <c r="EJX26" s="204">
        <f>InpActive!EJV$11</f>
        <v>0</v>
      </c>
      <c r="EJY26" s="204">
        <f>InpActive!EJW$11</f>
        <v>0</v>
      </c>
      <c r="EJZ26" s="204">
        <f>InpActive!EJX$11</f>
        <v>0</v>
      </c>
      <c r="EKA26" s="204">
        <f>InpActive!EJY$11</f>
        <v>0</v>
      </c>
      <c r="EKB26" s="204">
        <f>InpActive!EJZ$11</f>
        <v>0</v>
      </c>
      <c r="EKC26" s="204">
        <f>InpActive!EKA$11</f>
        <v>0</v>
      </c>
      <c r="EKD26" s="204">
        <f>InpActive!EKB$11</f>
        <v>0</v>
      </c>
      <c r="EKE26" s="204">
        <f>InpActive!EKC$11</f>
        <v>0</v>
      </c>
      <c r="EKF26" s="204">
        <f>InpActive!EKD$11</f>
        <v>0</v>
      </c>
      <c r="EKG26" s="204">
        <f>InpActive!EKE$11</f>
        <v>0</v>
      </c>
      <c r="EKH26" s="204">
        <f>InpActive!EKF$11</f>
        <v>0</v>
      </c>
      <c r="EKI26" s="204">
        <f>InpActive!EKG$11</f>
        <v>0</v>
      </c>
      <c r="EKJ26" s="204">
        <f>InpActive!EKH$11</f>
        <v>0</v>
      </c>
      <c r="EKK26" s="204">
        <f>InpActive!EKI$11</f>
        <v>0</v>
      </c>
      <c r="EKL26" s="204">
        <f>InpActive!EKJ$11</f>
        <v>0</v>
      </c>
      <c r="EKM26" s="204">
        <f>InpActive!EKK$11</f>
        <v>0</v>
      </c>
      <c r="EKN26" s="204">
        <f>InpActive!EKL$11</f>
        <v>0</v>
      </c>
      <c r="EKO26" s="204">
        <f>InpActive!EKM$11</f>
        <v>0</v>
      </c>
      <c r="EKP26" s="204">
        <f>InpActive!EKN$11</f>
        <v>0</v>
      </c>
      <c r="EKQ26" s="204">
        <f>InpActive!EKO$11</f>
        <v>0</v>
      </c>
      <c r="EKR26" s="204">
        <f>InpActive!EKP$11</f>
        <v>0</v>
      </c>
      <c r="EKS26" s="204">
        <f>InpActive!EKQ$11</f>
        <v>0</v>
      </c>
      <c r="EKT26" s="204">
        <f>InpActive!EKR$11</f>
        <v>0</v>
      </c>
      <c r="EKU26" s="204">
        <f>InpActive!EKS$11</f>
        <v>0</v>
      </c>
      <c r="EKV26" s="204">
        <f>InpActive!EKT$11</f>
        <v>0</v>
      </c>
      <c r="EKW26" s="204">
        <f>InpActive!EKU$11</f>
        <v>0</v>
      </c>
      <c r="EKX26" s="204">
        <f>InpActive!EKV$11</f>
        <v>0</v>
      </c>
      <c r="EKY26" s="204">
        <f>InpActive!EKW$11</f>
        <v>0</v>
      </c>
      <c r="EKZ26" s="204">
        <f>InpActive!EKX$11</f>
        <v>0</v>
      </c>
      <c r="ELA26" s="204">
        <f>InpActive!EKY$11</f>
        <v>0</v>
      </c>
      <c r="ELB26" s="204">
        <f>InpActive!EKZ$11</f>
        <v>0</v>
      </c>
      <c r="ELC26" s="204">
        <f>InpActive!ELA$11</f>
        <v>0</v>
      </c>
      <c r="ELD26" s="204">
        <f>InpActive!ELB$11</f>
        <v>0</v>
      </c>
      <c r="ELE26" s="204">
        <f>InpActive!ELC$11</f>
        <v>0</v>
      </c>
      <c r="ELF26" s="204">
        <f>InpActive!ELD$11</f>
        <v>0</v>
      </c>
      <c r="ELG26" s="204">
        <f>InpActive!ELE$11</f>
        <v>0</v>
      </c>
      <c r="ELH26" s="204">
        <f>InpActive!ELF$11</f>
        <v>0</v>
      </c>
      <c r="ELI26" s="204">
        <f>InpActive!ELG$11</f>
        <v>0</v>
      </c>
      <c r="ELJ26" s="204">
        <f>InpActive!ELH$11</f>
        <v>0</v>
      </c>
      <c r="ELK26" s="204">
        <f>InpActive!ELI$11</f>
        <v>0</v>
      </c>
      <c r="ELL26" s="204">
        <f>InpActive!ELJ$11</f>
        <v>0</v>
      </c>
      <c r="ELM26" s="204">
        <f>InpActive!ELK$11</f>
        <v>0</v>
      </c>
      <c r="ELN26" s="204">
        <f>InpActive!ELL$11</f>
        <v>0</v>
      </c>
      <c r="ELO26" s="204">
        <f>InpActive!ELM$11</f>
        <v>0</v>
      </c>
      <c r="ELP26" s="204">
        <f>InpActive!ELN$11</f>
        <v>0</v>
      </c>
      <c r="ELQ26" s="204">
        <f>InpActive!ELO$11</f>
        <v>0</v>
      </c>
      <c r="ELR26" s="204">
        <f>InpActive!ELP$11</f>
        <v>0</v>
      </c>
      <c r="ELS26" s="204">
        <f>InpActive!ELQ$11</f>
        <v>0</v>
      </c>
      <c r="ELT26" s="204">
        <f>InpActive!ELR$11</f>
        <v>0</v>
      </c>
      <c r="ELU26" s="204">
        <f>InpActive!ELS$11</f>
        <v>0</v>
      </c>
      <c r="ELV26" s="204">
        <f>InpActive!ELT$11</f>
        <v>0</v>
      </c>
      <c r="ELW26" s="204">
        <f>InpActive!ELU$11</f>
        <v>0</v>
      </c>
      <c r="ELX26" s="204">
        <f>InpActive!ELV$11</f>
        <v>0</v>
      </c>
      <c r="ELY26" s="204">
        <f>InpActive!ELW$11</f>
        <v>0</v>
      </c>
      <c r="ELZ26" s="204">
        <f>InpActive!ELX$11</f>
        <v>0</v>
      </c>
      <c r="EMA26" s="204">
        <f>InpActive!ELY$11</f>
        <v>0</v>
      </c>
      <c r="EMB26" s="204">
        <f>InpActive!ELZ$11</f>
        <v>0</v>
      </c>
      <c r="EMC26" s="204">
        <f>InpActive!EMA$11</f>
        <v>0</v>
      </c>
      <c r="EMD26" s="204">
        <f>InpActive!EMB$11</f>
        <v>0</v>
      </c>
      <c r="EME26" s="204">
        <f>InpActive!EMC$11</f>
        <v>0</v>
      </c>
      <c r="EMF26" s="204">
        <f>InpActive!EMD$11</f>
        <v>0</v>
      </c>
      <c r="EMG26" s="204">
        <f>InpActive!EME$11</f>
        <v>0</v>
      </c>
      <c r="EMH26" s="204">
        <f>InpActive!EMF$11</f>
        <v>0</v>
      </c>
      <c r="EMI26" s="204">
        <f>InpActive!EMG$11</f>
        <v>0</v>
      </c>
      <c r="EMJ26" s="204">
        <f>InpActive!EMH$11</f>
        <v>0</v>
      </c>
      <c r="EMK26" s="204">
        <f>InpActive!EMI$11</f>
        <v>0</v>
      </c>
      <c r="EML26" s="204">
        <f>InpActive!EMJ$11</f>
        <v>0</v>
      </c>
      <c r="EMM26" s="204">
        <f>InpActive!EMK$11</f>
        <v>0</v>
      </c>
      <c r="EMN26" s="204">
        <f>InpActive!EML$11</f>
        <v>0</v>
      </c>
      <c r="EMO26" s="204">
        <f>InpActive!EMM$11</f>
        <v>0</v>
      </c>
      <c r="EMP26" s="204">
        <f>InpActive!EMN$11</f>
        <v>0</v>
      </c>
      <c r="EMQ26" s="204">
        <f>InpActive!EMO$11</f>
        <v>0</v>
      </c>
      <c r="EMR26" s="204">
        <f>InpActive!EMP$11</f>
        <v>0</v>
      </c>
      <c r="EMS26" s="204">
        <f>InpActive!EMQ$11</f>
        <v>0</v>
      </c>
      <c r="EMT26" s="204">
        <f>InpActive!EMR$11</f>
        <v>0</v>
      </c>
      <c r="EMU26" s="204">
        <f>InpActive!EMS$11</f>
        <v>0</v>
      </c>
      <c r="EMV26" s="204">
        <f>InpActive!EMT$11</f>
        <v>0</v>
      </c>
      <c r="EMW26" s="204">
        <f>InpActive!EMU$11</f>
        <v>0</v>
      </c>
      <c r="EMX26" s="204">
        <f>InpActive!EMV$11</f>
        <v>0</v>
      </c>
      <c r="EMY26" s="204">
        <f>InpActive!EMW$11</f>
        <v>0</v>
      </c>
      <c r="EMZ26" s="204">
        <f>InpActive!EMX$11</f>
        <v>0</v>
      </c>
      <c r="ENA26" s="204">
        <f>InpActive!EMY$11</f>
        <v>0</v>
      </c>
      <c r="ENB26" s="204">
        <f>InpActive!EMZ$11</f>
        <v>0</v>
      </c>
      <c r="ENC26" s="204">
        <f>InpActive!ENA$11</f>
        <v>0</v>
      </c>
      <c r="END26" s="204">
        <f>InpActive!ENB$11</f>
        <v>0</v>
      </c>
      <c r="ENE26" s="204">
        <f>InpActive!ENC$11</f>
        <v>0</v>
      </c>
      <c r="ENF26" s="204">
        <f>InpActive!END$11</f>
        <v>0</v>
      </c>
      <c r="ENG26" s="204">
        <f>InpActive!ENE$11</f>
        <v>0</v>
      </c>
      <c r="ENH26" s="204">
        <f>InpActive!ENF$11</f>
        <v>0</v>
      </c>
      <c r="ENI26" s="204">
        <f>InpActive!ENG$11</f>
        <v>0</v>
      </c>
      <c r="ENJ26" s="204">
        <f>InpActive!ENH$11</f>
        <v>0</v>
      </c>
      <c r="ENK26" s="204">
        <f>InpActive!ENI$11</f>
        <v>0</v>
      </c>
      <c r="ENL26" s="204">
        <f>InpActive!ENJ$11</f>
        <v>0</v>
      </c>
      <c r="ENM26" s="204">
        <f>InpActive!ENK$11</f>
        <v>0</v>
      </c>
      <c r="ENN26" s="204">
        <f>InpActive!ENL$11</f>
        <v>0</v>
      </c>
      <c r="ENO26" s="204">
        <f>InpActive!ENM$11</f>
        <v>0</v>
      </c>
      <c r="ENP26" s="204">
        <f>InpActive!ENN$11</f>
        <v>0</v>
      </c>
      <c r="ENQ26" s="204">
        <f>InpActive!ENO$11</f>
        <v>0</v>
      </c>
      <c r="ENR26" s="204">
        <f>InpActive!ENP$11</f>
        <v>0</v>
      </c>
      <c r="ENS26" s="204">
        <f>InpActive!ENQ$11</f>
        <v>0</v>
      </c>
      <c r="ENT26" s="204">
        <f>InpActive!ENR$11</f>
        <v>0</v>
      </c>
      <c r="ENU26" s="204">
        <f>InpActive!ENS$11</f>
        <v>0</v>
      </c>
      <c r="ENV26" s="204">
        <f>InpActive!ENT$11</f>
        <v>0</v>
      </c>
      <c r="ENW26" s="204">
        <f>InpActive!ENU$11</f>
        <v>0</v>
      </c>
      <c r="ENX26" s="204">
        <f>InpActive!ENV$11</f>
        <v>0</v>
      </c>
      <c r="ENY26" s="204">
        <f>InpActive!ENW$11</f>
        <v>0</v>
      </c>
      <c r="ENZ26" s="204">
        <f>InpActive!ENX$11</f>
        <v>0</v>
      </c>
      <c r="EOA26" s="204">
        <f>InpActive!ENY$11</f>
        <v>0</v>
      </c>
      <c r="EOB26" s="204">
        <f>InpActive!ENZ$11</f>
        <v>0</v>
      </c>
      <c r="EOC26" s="204">
        <f>InpActive!EOA$11</f>
        <v>0</v>
      </c>
      <c r="EOD26" s="204">
        <f>InpActive!EOB$11</f>
        <v>0</v>
      </c>
      <c r="EOE26" s="204">
        <f>InpActive!EOC$11</f>
        <v>0</v>
      </c>
      <c r="EOF26" s="204">
        <f>InpActive!EOD$11</f>
        <v>0</v>
      </c>
      <c r="EOG26" s="204">
        <f>InpActive!EOE$11</f>
        <v>0</v>
      </c>
      <c r="EOH26" s="204">
        <f>InpActive!EOF$11</f>
        <v>0</v>
      </c>
      <c r="EOI26" s="204">
        <f>InpActive!EOG$11</f>
        <v>0</v>
      </c>
      <c r="EOJ26" s="204">
        <f>InpActive!EOH$11</f>
        <v>0</v>
      </c>
      <c r="EOK26" s="204">
        <f>InpActive!EOI$11</f>
        <v>0</v>
      </c>
      <c r="EOL26" s="204">
        <f>InpActive!EOJ$11</f>
        <v>0</v>
      </c>
      <c r="EOM26" s="204">
        <f>InpActive!EOK$11</f>
        <v>0</v>
      </c>
      <c r="EON26" s="204">
        <f>InpActive!EOL$11</f>
        <v>0</v>
      </c>
      <c r="EOO26" s="204">
        <f>InpActive!EOM$11</f>
        <v>0</v>
      </c>
      <c r="EOP26" s="204">
        <f>InpActive!EON$11</f>
        <v>0</v>
      </c>
      <c r="EOQ26" s="204">
        <f>InpActive!EOO$11</f>
        <v>0</v>
      </c>
      <c r="EOR26" s="204">
        <f>InpActive!EOP$11</f>
        <v>0</v>
      </c>
      <c r="EOS26" s="204">
        <f>InpActive!EOQ$11</f>
        <v>0</v>
      </c>
      <c r="EOT26" s="204">
        <f>InpActive!EOR$11</f>
        <v>0</v>
      </c>
      <c r="EOU26" s="204">
        <f>InpActive!EOS$11</f>
        <v>0</v>
      </c>
      <c r="EOV26" s="204">
        <f>InpActive!EOT$11</f>
        <v>0</v>
      </c>
      <c r="EOW26" s="204">
        <f>InpActive!EOU$11</f>
        <v>0</v>
      </c>
      <c r="EOX26" s="204">
        <f>InpActive!EOV$11</f>
        <v>0</v>
      </c>
      <c r="EOY26" s="204">
        <f>InpActive!EOW$11</f>
        <v>0</v>
      </c>
      <c r="EOZ26" s="204">
        <f>InpActive!EOX$11</f>
        <v>0</v>
      </c>
      <c r="EPA26" s="204">
        <f>InpActive!EOY$11</f>
        <v>0</v>
      </c>
      <c r="EPB26" s="204">
        <f>InpActive!EOZ$11</f>
        <v>0</v>
      </c>
      <c r="EPC26" s="204">
        <f>InpActive!EPA$11</f>
        <v>0</v>
      </c>
      <c r="EPD26" s="204">
        <f>InpActive!EPB$11</f>
        <v>0</v>
      </c>
      <c r="EPE26" s="204">
        <f>InpActive!EPC$11</f>
        <v>0</v>
      </c>
      <c r="EPF26" s="204">
        <f>InpActive!EPD$11</f>
        <v>0</v>
      </c>
      <c r="EPG26" s="204">
        <f>InpActive!EPE$11</f>
        <v>0</v>
      </c>
      <c r="EPH26" s="204">
        <f>InpActive!EPF$11</f>
        <v>0</v>
      </c>
      <c r="EPI26" s="204">
        <f>InpActive!EPG$11</f>
        <v>0</v>
      </c>
      <c r="EPJ26" s="204">
        <f>InpActive!EPH$11</f>
        <v>0</v>
      </c>
      <c r="EPK26" s="204">
        <f>InpActive!EPI$11</f>
        <v>0</v>
      </c>
      <c r="EPL26" s="204">
        <f>InpActive!EPJ$11</f>
        <v>0</v>
      </c>
      <c r="EPM26" s="204">
        <f>InpActive!EPK$11</f>
        <v>0</v>
      </c>
      <c r="EPN26" s="204">
        <f>InpActive!EPL$11</f>
        <v>0</v>
      </c>
      <c r="EPO26" s="204">
        <f>InpActive!EPM$11</f>
        <v>0</v>
      </c>
      <c r="EPP26" s="204">
        <f>InpActive!EPN$11</f>
        <v>0</v>
      </c>
      <c r="EPQ26" s="204">
        <f>InpActive!EPO$11</f>
        <v>0</v>
      </c>
      <c r="EPR26" s="204">
        <f>InpActive!EPP$11</f>
        <v>0</v>
      </c>
      <c r="EPS26" s="204">
        <f>InpActive!EPQ$11</f>
        <v>0</v>
      </c>
      <c r="EPT26" s="204">
        <f>InpActive!EPR$11</f>
        <v>0</v>
      </c>
      <c r="EPU26" s="204">
        <f>InpActive!EPS$11</f>
        <v>0</v>
      </c>
      <c r="EPV26" s="204">
        <f>InpActive!EPT$11</f>
        <v>0</v>
      </c>
      <c r="EPW26" s="204">
        <f>InpActive!EPU$11</f>
        <v>0</v>
      </c>
      <c r="EPX26" s="204">
        <f>InpActive!EPV$11</f>
        <v>0</v>
      </c>
      <c r="EPY26" s="204">
        <f>InpActive!EPW$11</f>
        <v>0</v>
      </c>
      <c r="EPZ26" s="204">
        <f>InpActive!EPX$11</f>
        <v>0</v>
      </c>
      <c r="EQA26" s="204">
        <f>InpActive!EPY$11</f>
        <v>0</v>
      </c>
      <c r="EQB26" s="204">
        <f>InpActive!EPZ$11</f>
        <v>0</v>
      </c>
      <c r="EQC26" s="204">
        <f>InpActive!EQA$11</f>
        <v>0</v>
      </c>
      <c r="EQD26" s="204">
        <f>InpActive!EQB$11</f>
        <v>0</v>
      </c>
      <c r="EQE26" s="204">
        <f>InpActive!EQC$11</f>
        <v>0</v>
      </c>
      <c r="EQF26" s="204">
        <f>InpActive!EQD$11</f>
        <v>0</v>
      </c>
      <c r="EQG26" s="204">
        <f>InpActive!EQE$11</f>
        <v>0</v>
      </c>
      <c r="EQH26" s="204">
        <f>InpActive!EQF$11</f>
        <v>0</v>
      </c>
      <c r="EQI26" s="204">
        <f>InpActive!EQG$11</f>
        <v>0</v>
      </c>
      <c r="EQJ26" s="204">
        <f>InpActive!EQH$11</f>
        <v>0</v>
      </c>
      <c r="EQK26" s="204">
        <f>InpActive!EQI$11</f>
        <v>0</v>
      </c>
      <c r="EQL26" s="204">
        <f>InpActive!EQJ$11</f>
        <v>0</v>
      </c>
      <c r="EQM26" s="204">
        <f>InpActive!EQK$11</f>
        <v>0</v>
      </c>
      <c r="EQN26" s="204">
        <f>InpActive!EQL$11</f>
        <v>0</v>
      </c>
      <c r="EQO26" s="204">
        <f>InpActive!EQM$11</f>
        <v>0</v>
      </c>
      <c r="EQP26" s="204">
        <f>InpActive!EQN$11</f>
        <v>0</v>
      </c>
      <c r="EQQ26" s="204">
        <f>InpActive!EQO$11</f>
        <v>0</v>
      </c>
      <c r="EQR26" s="204">
        <f>InpActive!EQP$11</f>
        <v>0</v>
      </c>
      <c r="EQS26" s="204">
        <f>InpActive!EQQ$11</f>
        <v>0</v>
      </c>
      <c r="EQT26" s="204">
        <f>InpActive!EQR$11</f>
        <v>0</v>
      </c>
      <c r="EQU26" s="204">
        <f>InpActive!EQS$11</f>
        <v>0</v>
      </c>
      <c r="EQV26" s="204">
        <f>InpActive!EQT$11</f>
        <v>0</v>
      </c>
      <c r="EQW26" s="204">
        <f>InpActive!EQU$11</f>
        <v>0</v>
      </c>
      <c r="EQX26" s="204">
        <f>InpActive!EQV$11</f>
        <v>0</v>
      </c>
      <c r="EQY26" s="204">
        <f>InpActive!EQW$11</f>
        <v>0</v>
      </c>
      <c r="EQZ26" s="204">
        <f>InpActive!EQX$11</f>
        <v>0</v>
      </c>
      <c r="ERA26" s="204">
        <f>InpActive!EQY$11</f>
        <v>0</v>
      </c>
      <c r="ERB26" s="204">
        <f>InpActive!EQZ$11</f>
        <v>0</v>
      </c>
      <c r="ERC26" s="204">
        <f>InpActive!ERA$11</f>
        <v>0</v>
      </c>
      <c r="ERD26" s="204">
        <f>InpActive!ERB$11</f>
        <v>0</v>
      </c>
      <c r="ERE26" s="204">
        <f>InpActive!ERC$11</f>
        <v>0</v>
      </c>
      <c r="ERF26" s="204">
        <f>InpActive!ERD$11</f>
        <v>0</v>
      </c>
      <c r="ERG26" s="204">
        <f>InpActive!ERE$11</f>
        <v>0</v>
      </c>
      <c r="ERH26" s="204">
        <f>InpActive!ERF$11</f>
        <v>0</v>
      </c>
      <c r="ERI26" s="204">
        <f>InpActive!ERG$11</f>
        <v>0</v>
      </c>
      <c r="ERJ26" s="204">
        <f>InpActive!ERH$11</f>
        <v>0</v>
      </c>
      <c r="ERK26" s="204">
        <f>InpActive!ERI$11</f>
        <v>0</v>
      </c>
      <c r="ERL26" s="204">
        <f>InpActive!ERJ$11</f>
        <v>0</v>
      </c>
      <c r="ERM26" s="204">
        <f>InpActive!ERK$11</f>
        <v>0</v>
      </c>
      <c r="ERN26" s="204">
        <f>InpActive!ERL$11</f>
        <v>0</v>
      </c>
      <c r="ERO26" s="204">
        <f>InpActive!ERM$11</f>
        <v>0</v>
      </c>
      <c r="ERP26" s="204">
        <f>InpActive!ERN$11</f>
        <v>0</v>
      </c>
      <c r="ERQ26" s="204">
        <f>InpActive!ERO$11</f>
        <v>0</v>
      </c>
      <c r="ERR26" s="204">
        <f>InpActive!ERP$11</f>
        <v>0</v>
      </c>
      <c r="ERS26" s="204">
        <f>InpActive!ERQ$11</f>
        <v>0</v>
      </c>
      <c r="ERT26" s="204">
        <f>InpActive!ERR$11</f>
        <v>0</v>
      </c>
      <c r="ERU26" s="204">
        <f>InpActive!ERS$11</f>
        <v>0</v>
      </c>
      <c r="ERV26" s="204">
        <f>InpActive!ERT$11</f>
        <v>0</v>
      </c>
      <c r="ERW26" s="204">
        <f>InpActive!ERU$11</f>
        <v>0</v>
      </c>
      <c r="ERX26" s="204">
        <f>InpActive!ERV$11</f>
        <v>0</v>
      </c>
      <c r="ERY26" s="204">
        <f>InpActive!ERW$11</f>
        <v>0</v>
      </c>
      <c r="ERZ26" s="204">
        <f>InpActive!ERX$11</f>
        <v>0</v>
      </c>
      <c r="ESA26" s="204">
        <f>InpActive!ERY$11</f>
        <v>0</v>
      </c>
      <c r="ESB26" s="204">
        <f>InpActive!ERZ$11</f>
        <v>0</v>
      </c>
      <c r="ESC26" s="204">
        <f>InpActive!ESA$11</f>
        <v>0</v>
      </c>
      <c r="ESD26" s="204">
        <f>InpActive!ESB$11</f>
        <v>0</v>
      </c>
      <c r="ESE26" s="204">
        <f>InpActive!ESC$11</f>
        <v>0</v>
      </c>
      <c r="ESF26" s="204">
        <f>InpActive!ESD$11</f>
        <v>0</v>
      </c>
      <c r="ESG26" s="204">
        <f>InpActive!ESE$11</f>
        <v>0</v>
      </c>
      <c r="ESH26" s="204">
        <f>InpActive!ESF$11</f>
        <v>0</v>
      </c>
      <c r="ESI26" s="204">
        <f>InpActive!ESG$11</f>
        <v>0</v>
      </c>
      <c r="ESJ26" s="204">
        <f>InpActive!ESH$11</f>
        <v>0</v>
      </c>
      <c r="ESK26" s="204">
        <f>InpActive!ESI$11</f>
        <v>0</v>
      </c>
      <c r="ESL26" s="204">
        <f>InpActive!ESJ$11</f>
        <v>0</v>
      </c>
      <c r="ESM26" s="204">
        <f>InpActive!ESK$11</f>
        <v>0</v>
      </c>
      <c r="ESN26" s="204">
        <f>InpActive!ESL$11</f>
        <v>0</v>
      </c>
      <c r="ESO26" s="204">
        <f>InpActive!ESM$11</f>
        <v>0</v>
      </c>
      <c r="ESP26" s="204">
        <f>InpActive!ESN$11</f>
        <v>0</v>
      </c>
      <c r="ESQ26" s="204">
        <f>InpActive!ESO$11</f>
        <v>0</v>
      </c>
      <c r="ESR26" s="204">
        <f>InpActive!ESP$11</f>
        <v>0</v>
      </c>
      <c r="ESS26" s="204">
        <f>InpActive!ESQ$11</f>
        <v>0</v>
      </c>
      <c r="EST26" s="204">
        <f>InpActive!ESR$11</f>
        <v>0</v>
      </c>
      <c r="ESU26" s="204">
        <f>InpActive!ESS$11</f>
        <v>0</v>
      </c>
      <c r="ESV26" s="204">
        <f>InpActive!EST$11</f>
        <v>0</v>
      </c>
      <c r="ESW26" s="204">
        <f>InpActive!ESU$11</f>
        <v>0</v>
      </c>
      <c r="ESX26" s="204">
        <f>InpActive!ESV$11</f>
        <v>0</v>
      </c>
      <c r="ESY26" s="204">
        <f>InpActive!ESW$11</f>
        <v>0</v>
      </c>
      <c r="ESZ26" s="204">
        <f>InpActive!ESX$11</f>
        <v>0</v>
      </c>
      <c r="ETA26" s="204">
        <f>InpActive!ESY$11</f>
        <v>0</v>
      </c>
      <c r="ETB26" s="204">
        <f>InpActive!ESZ$11</f>
        <v>0</v>
      </c>
      <c r="ETC26" s="204">
        <f>InpActive!ETA$11</f>
        <v>0</v>
      </c>
      <c r="ETD26" s="204">
        <f>InpActive!ETB$11</f>
        <v>0</v>
      </c>
      <c r="ETE26" s="204">
        <f>InpActive!ETC$11</f>
        <v>0</v>
      </c>
      <c r="ETF26" s="204">
        <f>InpActive!ETD$11</f>
        <v>0</v>
      </c>
      <c r="ETG26" s="204">
        <f>InpActive!ETE$11</f>
        <v>0</v>
      </c>
      <c r="ETH26" s="204">
        <f>InpActive!ETF$11</f>
        <v>0</v>
      </c>
      <c r="ETI26" s="204">
        <f>InpActive!ETG$11</f>
        <v>0</v>
      </c>
      <c r="ETJ26" s="204">
        <f>InpActive!ETH$11</f>
        <v>0</v>
      </c>
      <c r="ETK26" s="204">
        <f>InpActive!ETI$11</f>
        <v>0</v>
      </c>
      <c r="ETL26" s="204">
        <f>InpActive!ETJ$11</f>
        <v>0</v>
      </c>
      <c r="ETM26" s="204">
        <f>InpActive!ETK$11</f>
        <v>0</v>
      </c>
      <c r="ETN26" s="204">
        <f>InpActive!ETL$11</f>
        <v>0</v>
      </c>
      <c r="ETO26" s="204">
        <f>InpActive!ETM$11</f>
        <v>0</v>
      </c>
      <c r="ETP26" s="204">
        <f>InpActive!ETN$11</f>
        <v>0</v>
      </c>
      <c r="ETQ26" s="204">
        <f>InpActive!ETO$11</f>
        <v>0</v>
      </c>
      <c r="ETR26" s="204">
        <f>InpActive!ETP$11</f>
        <v>0</v>
      </c>
      <c r="ETS26" s="204">
        <f>InpActive!ETQ$11</f>
        <v>0</v>
      </c>
      <c r="ETT26" s="204">
        <f>InpActive!ETR$11</f>
        <v>0</v>
      </c>
      <c r="ETU26" s="204">
        <f>InpActive!ETS$11</f>
        <v>0</v>
      </c>
      <c r="ETV26" s="204">
        <f>InpActive!ETT$11</f>
        <v>0</v>
      </c>
      <c r="ETW26" s="204">
        <f>InpActive!ETU$11</f>
        <v>0</v>
      </c>
      <c r="ETX26" s="204">
        <f>InpActive!ETV$11</f>
        <v>0</v>
      </c>
      <c r="ETY26" s="204">
        <f>InpActive!ETW$11</f>
        <v>0</v>
      </c>
      <c r="ETZ26" s="204">
        <f>InpActive!ETX$11</f>
        <v>0</v>
      </c>
      <c r="EUA26" s="204">
        <f>InpActive!ETY$11</f>
        <v>0</v>
      </c>
      <c r="EUB26" s="204">
        <f>InpActive!ETZ$11</f>
        <v>0</v>
      </c>
      <c r="EUC26" s="204">
        <f>InpActive!EUA$11</f>
        <v>0</v>
      </c>
      <c r="EUD26" s="204">
        <f>InpActive!EUB$11</f>
        <v>0</v>
      </c>
      <c r="EUE26" s="204">
        <f>InpActive!EUC$11</f>
        <v>0</v>
      </c>
      <c r="EUF26" s="204">
        <f>InpActive!EUD$11</f>
        <v>0</v>
      </c>
      <c r="EUG26" s="204">
        <f>InpActive!EUE$11</f>
        <v>0</v>
      </c>
      <c r="EUH26" s="204">
        <f>InpActive!EUF$11</f>
        <v>0</v>
      </c>
      <c r="EUI26" s="204">
        <f>InpActive!EUG$11</f>
        <v>0</v>
      </c>
      <c r="EUJ26" s="204">
        <f>InpActive!EUH$11</f>
        <v>0</v>
      </c>
      <c r="EUK26" s="204">
        <f>InpActive!EUI$11</f>
        <v>0</v>
      </c>
      <c r="EUL26" s="204">
        <f>InpActive!EUJ$11</f>
        <v>0</v>
      </c>
      <c r="EUM26" s="204">
        <f>InpActive!EUK$11</f>
        <v>0</v>
      </c>
      <c r="EUN26" s="204">
        <f>InpActive!EUL$11</f>
        <v>0</v>
      </c>
      <c r="EUO26" s="204">
        <f>InpActive!EUM$11</f>
        <v>0</v>
      </c>
      <c r="EUP26" s="204">
        <f>InpActive!EUN$11</f>
        <v>0</v>
      </c>
      <c r="EUQ26" s="204">
        <f>InpActive!EUO$11</f>
        <v>0</v>
      </c>
      <c r="EUR26" s="204">
        <f>InpActive!EUP$11</f>
        <v>0</v>
      </c>
      <c r="EUS26" s="204">
        <f>InpActive!EUQ$11</f>
        <v>0</v>
      </c>
      <c r="EUT26" s="204">
        <f>InpActive!EUR$11</f>
        <v>0</v>
      </c>
      <c r="EUU26" s="204">
        <f>InpActive!EUS$11</f>
        <v>0</v>
      </c>
      <c r="EUV26" s="204">
        <f>InpActive!EUT$11</f>
        <v>0</v>
      </c>
      <c r="EUW26" s="204">
        <f>InpActive!EUU$11</f>
        <v>0</v>
      </c>
      <c r="EUX26" s="204">
        <f>InpActive!EUV$11</f>
        <v>0</v>
      </c>
      <c r="EUY26" s="204">
        <f>InpActive!EUW$11</f>
        <v>0</v>
      </c>
      <c r="EUZ26" s="204">
        <f>InpActive!EUX$11</f>
        <v>0</v>
      </c>
      <c r="EVA26" s="204">
        <f>InpActive!EUY$11</f>
        <v>0</v>
      </c>
      <c r="EVB26" s="204">
        <f>InpActive!EUZ$11</f>
        <v>0</v>
      </c>
      <c r="EVC26" s="204">
        <f>InpActive!EVA$11</f>
        <v>0</v>
      </c>
      <c r="EVD26" s="204">
        <f>InpActive!EVB$11</f>
        <v>0</v>
      </c>
      <c r="EVE26" s="204">
        <f>InpActive!EVC$11</f>
        <v>0</v>
      </c>
      <c r="EVF26" s="204">
        <f>InpActive!EVD$11</f>
        <v>0</v>
      </c>
      <c r="EVG26" s="204">
        <f>InpActive!EVE$11</f>
        <v>0</v>
      </c>
      <c r="EVH26" s="204">
        <f>InpActive!EVF$11</f>
        <v>0</v>
      </c>
      <c r="EVI26" s="204">
        <f>InpActive!EVG$11</f>
        <v>0</v>
      </c>
      <c r="EVJ26" s="204">
        <f>InpActive!EVH$11</f>
        <v>0</v>
      </c>
      <c r="EVK26" s="204">
        <f>InpActive!EVI$11</f>
        <v>0</v>
      </c>
      <c r="EVL26" s="204">
        <f>InpActive!EVJ$11</f>
        <v>0</v>
      </c>
      <c r="EVM26" s="204">
        <f>InpActive!EVK$11</f>
        <v>0</v>
      </c>
      <c r="EVN26" s="204">
        <f>InpActive!EVL$11</f>
        <v>0</v>
      </c>
      <c r="EVO26" s="204">
        <f>InpActive!EVM$11</f>
        <v>0</v>
      </c>
      <c r="EVP26" s="204">
        <f>InpActive!EVN$11</f>
        <v>0</v>
      </c>
      <c r="EVQ26" s="204">
        <f>InpActive!EVO$11</f>
        <v>0</v>
      </c>
      <c r="EVR26" s="204">
        <f>InpActive!EVP$11</f>
        <v>0</v>
      </c>
      <c r="EVS26" s="204">
        <f>InpActive!EVQ$11</f>
        <v>0</v>
      </c>
      <c r="EVT26" s="204">
        <f>InpActive!EVR$11</f>
        <v>0</v>
      </c>
      <c r="EVU26" s="204">
        <f>InpActive!EVS$11</f>
        <v>0</v>
      </c>
      <c r="EVV26" s="204">
        <f>InpActive!EVT$11</f>
        <v>0</v>
      </c>
      <c r="EVW26" s="204">
        <f>InpActive!EVU$11</f>
        <v>0</v>
      </c>
      <c r="EVX26" s="204">
        <f>InpActive!EVV$11</f>
        <v>0</v>
      </c>
      <c r="EVY26" s="204">
        <f>InpActive!EVW$11</f>
        <v>0</v>
      </c>
      <c r="EVZ26" s="204">
        <f>InpActive!EVX$11</f>
        <v>0</v>
      </c>
      <c r="EWA26" s="204">
        <f>InpActive!EVY$11</f>
        <v>0</v>
      </c>
      <c r="EWB26" s="204">
        <f>InpActive!EVZ$11</f>
        <v>0</v>
      </c>
      <c r="EWC26" s="204">
        <f>InpActive!EWA$11</f>
        <v>0</v>
      </c>
      <c r="EWD26" s="204">
        <f>InpActive!EWB$11</f>
        <v>0</v>
      </c>
      <c r="EWE26" s="204">
        <f>InpActive!EWC$11</f>
        <v>0</v>
      </c>
      <c r="EWF26" s="204">
        <f>InpActive!EWD$11</f>
        <v>0</v>
      </c>
      <c r="EWG26" s="204">
        <f>InpActive!EWE$11</f>
        <v>0</v>
      </c>
      <c r="EWH26" s="204">
        <f>InpActive!EWF$11</f>
        <v>0</v>
      </c>
      <c r="EWI26" s="204">
        <f>InpActive!EWG$11</f>
        <v>0</v>
      </c>
      <c r="EWJ26" s="204">
        <f>InpActive!EWH$11</f>
        <v>0</v>
      </c>
      <c r="EWK26" s="204">
        <f>InpActive!EWI$11</f>
        <v>0</v>
      </c>
      <c r="EWL26" s="204">
        <f>InpActive!EWJ$11</f>
        <v>0</v>
      </c>
      <c r="EWM26" s="204">
        <f>InpActive!EWK$11</f>
        <v>0</v>
      </c>
      <c r="EWN26" s="204">
        <f>InpActive!EWL$11</f>
        <v>0</v>
      </c>
      <c r="EWO26" s="204">
        <f>InpActive!EWM$11</f>
        <v>0</v>
      </c>
      <c r="EWP26" s="204">
        <f>InpActive!EWN$11</f>
        <v>0</v>
      </c>
      <c r="EWQ26" s="204">
        <f>InpActive!EWO$11</f>
        <v>0</v>
      </c>
      <c r="EWR26" s="204">
        <f>InpActive!EWP$11</f>
        <v>0</v>
      </c>
      <c r="EWS26" s="204">
        <f>InpActive!EWQ$11</f>
        <v>0</v>
      </c>
      <c r="EWT26" s="204">
        <f>InpActive!EWR$11</f>
        <v>0</v>
      </c>
      <c r="EWU26" s="204">
        <f>InpActive!EWS$11</f>
        <v>0</v>
      </c>
      <c r="EWV26" s="204">
        <f>InpActive!EWT$11</f>
        <v>0</v>
      </c>
      <c r="EWW26" s="204">
        <f>InpActive!EWU$11</f>
        <v>0</v>
      </c>
      <c r="EWX26" s="204">
        <f>InpActive!EWV$11</f>
        <v>0</v>
      </c>
      <c r="EWY26" s="204">
        <f>InpActive!EWW$11</f>
        <v>0</v>
      </c>
      <c r="EWZ26" s="204">
        <f>InpActive!EWX$11</f>
        <v>0</v>
      </c>
      <c r="EXA26" s="204">
        <f>InpActive!EWY$11</f>
        <v>0</v>
      </c>
      <c r="EXB26" s="204">
        <f>InpActive!EWZ$11</f>
        <v>0</v>
      </c>
      <c r="EXC26" s="204">
        <f>InpActive!EXA$11</f>
        <v>0</v>
      </c>
      <c r="EXD26" s="204">
        <f>InpActive!EXB$11</f>
        <v>0</v>
      </c>
      <c r="EXE26" s="204">
        <f>InpActive!EXC$11</f>
        <v>0</v>
      </c>
      <c r="EXF26" s="204">
        <f>InpActive!EXD$11</f>
        <v>0</v>
      </c>
      <c r="EXG26" s="204">
        <f>InpActive!EXE$11</f>
        <v>0</v>
      </c>
      <c r="EXH26" s="204">
        <f>InpActive!EXF$11</f>
        <v>0</v>
      </c>
      <c r="EXI26" s="204">
        <f>InpActive!EXG$11</f>
        <v>0</v>
      </c>
      <c r="EXJ26" s="204">
        <f>InpActive!EXH$11</f>
        <v>0</v>
      </c>
      <c r="EXK26" s="204">
        <f>InpActive!EXI$11</f>
        <v>0</v>
      </c>
      <c r="EXL26" s="204">
        <f>InpActive!EXJ$11</f>
        <v>0</v>
      </c>
      <c r="EXM26" s="204">
        <f>InpActive!EXK$11</f>
        <v>0</v>
      </c>
      <c r="EXN26" s="204">
        <f>InpActive!EXL$11</f>
        <v>0</v>
      </c>
      <c r="EXO26" s="204">
        <f>InpActive!EXM$11</f>
        <v>0</v>
      </c>
      <c r="EXP26" s="204">
        <f>InpActive!EXN$11</f>
        <v>0</v>
      </c>
      <c r="EXQ26" s="204">
        <f>InpActive!EXO$11</f>
        <v>0</v>
      </c>
      <c r="EXR26" s="204">
        <f>InpActive!EXP$11</f>
        <v>0</v>
      </c>
      <c r="EXS26" s="204">
        <f>InpActive!EXQ$11</f>
        <v>0</v>
      </c>
      <c r="EXT26" s="204">
        <f>InpActive!EXR$11</f>
        <v>0</v>
      </c>
      <c r="EXU26" s="204">
        <f>InpActive!EXS$11</f>
        <v>0</v>
      </c>
      <c r="EXV26" s="204">
        <f>InpActive!EXT$11</f>
        <v>0</v>
      </c>
      <c r="EXW26" s="204">
        <f>InpActive!EXU$11</f>
        <v>0</v>
      </c>
      <c r="EXX26" s="204">
        <f>InpActive!EXV$11</f>
        <v>0</v>
      </c>
      <c r="EXY26" s="204">
        <f>InpActive!EXW$11</f>
        <v>0</v>
      </c>
      <c r="EXZ26" s="204">
        <f>InpActive!EXX$11</f>
        <v>0</v>
      </c>
      <c r="EYA26" s="204">
        <f>InpActive!EXY$11</f>
        <v>0</v>
      </c>
      <c r="EYB26" s="204">
        <f>InpActive!EXZ$11</f>
        <v>0</v>
      </c>
      <c r="EYC26" s="204">
        <f>InpActive!EYA$11</f>
        <v>0</v>
      </c>
      <c r="EYD26" s="204">
        <f>InpActive!EYB$11</f>
        <v>0</v>
      </c>
      <c r="EYE26" s="204">
        <f>InpActive!EYC$11</f>
        <v>0</v>
      </c>
      <c r="EYF26" s="204">
        <f>InpActive!EYD$11</f>
        <v>0</v>
      </c>
      <c r="EYG26" s="204">
        <f>InpActive!EYE$11</f>
        <v>0</v>
      </c>
      <c r="EYH26" s="204">
        <f>InpActive!EYF$11</f>
        <v>0</v>
      </c>
      <c r="EYI26" s="204">
        <f>InpActive!EYG$11</f>
        <v>0</v>
      </c>
      <c r="EYJ26" s="204">
        <f>InpActive!EYH$11</f>
        <v>0</v>
      </c>
      <c r="EYK26" s="204">
        <f>InpActive!EYI$11</f>
        <v>0</v>
      </c>
      <c r="EYL26" s="204">
        <f>InpActive!EYJ$11</f>
        <v>0</v>
      </c>
      <c r="EYM26" s="204">
        <f>InpActive!EYK$11</f>
        <v>0</v>
      </c>
      <c r="EYN26" s="204">
        <f>InpActive!EYL$11</f>
        <v>0</v>
      </c>
      <c r="EYO26" s="204">
        <f>InpActive!EYM$11</f>
        <v>0</v>
      </c>
      <c r="EYP26" s="204">
        <f>InpActive!EYN$11</f>
        <v>0</v>
      </c>
      <c r="EYQ26" s="204">
        <f>InpActive!EYO$11</f>
        <v>0</v>
      </c>
      <c r="EYR26" s="204">
        <f>InpActive!EYP$11</f>
        <v>0</v>
      </c>
      <c r="EYS26" s="204">
        <f>InpActive!EYQ$11</f>
        <v>0</v>
      </c>
      <c r="EYT26" s="204">
        <f>InpActive!EYR$11</f>
        <v>0</v>
      </c>
      <c r="EYU26" s="204">
        <f>InpActive!EYS$11</f>
        <v>0</v>
      </c>
      <c r="EYV26" s="204">
        <f>InpActive!EYT$11</f>
        <v>0</v>
      </c>
      <c r="EYW26" s="204">
        <f>InpActive!EYU$11</f>
        <v>0</v>
      </c>
      <c r="EYX26" s="204">
        <f>InpActive!EYV$11</f>
        <v>0</v>
      </c>
      <c r="EYY26" s="204">
        <f>InpActive!EYW$11</f>
        <v>0</v>
      </c>
      <c r="EYZ26" s="204">
        <f>InpActive!EYX$11</f>
        <v>0</v>
      </c>
      <c r="EZA26" s="204">
        <f>InpActive!EYY$11</f>
        <v>0</v>
      </c>
      <c r="EZB26" s="204">
        <f>InpActive!EYZ$11</f>
        <v>0</v>
      </c>
      <c r="EZC26" s="204">
        <f>InpActive!EZA$11</f>
        <v>0</v>
      </c>
      <c r="EZD26" s="204">
        <f>InpActive!EZB$11</f>
        <v>0</v>
      </c>
      <c r="EZE26" s="204">
        <f>InpActive!EZC$11</f>
        <v>0</v>
      </c>
      <c r="EZF26" s="204">
        <f>InpActive!EZD$11</f>
        <v>0</v>
      </c>
      <c r="EZG26" s="204">
        <f>InpActive!EZE$11</f>
        <v>0</v>
      </c>
      <c r="EZH26" s="204">
        <f>InpActive!EZF$11</f>
        <v>0</v>
      </c>
      <c r="EZI26" s="204">
        <f>InpActive!EZG$11</f>
        <v>0</v>
      </c>
      <c r="EZJ26" s="204">
        <f>InpActive!EZH$11</f>
        <v>0</v>
      </c>
      <c r="EZK26" s="204">
        <f>InpActive!EZI$11</f>
        <v>0</v>
      </c>
      <c r="EZL26" s="204">
        <f>InpActive!EZJ$11</f>
        <v>0</v>
      </c>
      <c r="EZM26" s="204">
        <f>InpActive!EZK$11</f>
        <v>0</v>
      </c>
      <c r="EZN26" s="204">
        <f>InpActive!EZL$11</f>
        <v>0</v>
      </c>
      <c r="EZO26" s="204">
        <f>InpActive!EZM$11</f>
        <v>0</v>
      </c>
      <c r="EZP26" s="204">
        <f>InpActive!EZN$11</f>
        <v>0</v>
      </c>
      <c r="EZQ26" s="204">
        <f>InpActive!EZO$11</f>
        <v>0</v>
      </c>
      <c r="EZR26" s="204">
        <f>InpActive!EZP$11</f>
        <v>0</v>
      </c>
      <c r="EZS26" s="204">
        <f>InpActive!EZQ$11</f>
        <v>0</v>
      </c>
      <c r="EZT26" s="204">
        <f>InpActive!EZR$11</f>
        <v>0</v>
      </c>
      <c r="EZU26" s="204">
        <f>InpActive!EZS$11</f>
        <v>0</v>
      </c>
      <c r="EZV26" s="204">
        <f>InpActive!EZT$11</f>
        <v>0</v>
      </c>
      <c r="EZW26" s="204">
        <f>InpActive!EZU$11</f>
        <v>0</v>
      </c>
      <c r="EZX26" s="204">
        <f>InpActive!EZV$11</f>
        <v>0</v>
      </c>
      <c r="EZY26" s="204">
        <f>InpActive!EZW$11</f>
        <v>0</v>
      </c>
      <c r="EZZ26" s="204">
        <f>InpActive!EZX$11</f>
        <v>0</v>
      </c>
      <c r="FAA26" s="204">
        <f>InpActive!EZY$11</f>
        <v>0</v>
      </c>
      <c r="FAB26" s="204">
        <f>InpActive!EZZ$11</f>
        <v>0</v>
      </c>
      <c r="FAC26" s="204">
        <f>InpActive!FAA$11</f>
        <v>0</v>
      </c>
      <c r="FAD26" s="204">
        <f>InpActive!FAB$11</f>
        <v>0</v>
      </c>
      <c r="FAE26" s="204">
        <f>InpActive!FAC$11</f>
        <v>0</v>
      </c>
      <c r="FAF26" s="204">
        <f>InpActive!FAD$11</f>
        <v>0</v>
      </c>
      <c r="FAG26" s="204">
        <f>InpActive!FAE$11</f>
        <v>0</v>
      </c>
      <c r="FAH26" s="204">
        <f>InpActive!FAF$11</f>
        <v>0</v>
      </c>
      <c r="FAI26" s="204">
        <f>InpActive!FAG$11</f>
        <v>0</v>
      </c>
      <c r="FAJ26" s="204">
        <f>InpActive!FAH$11</f>
        <v>0</v>
      </c>
      <c r="FAK26" s="204">
        <f>InpActive!FAI$11</f>
        <v>0</v>
      </c>
      <c r="FAL26" s="204">
        <f>InpActive!FAJ$11</f>
        <v>0</v>
      </c>
      <c r="FAM26" s="204">
        <f>InpActive!FAK$11</f>
        <v>0</v>
      </c>
      <c r="FAN26" s="204">
        <f>InpActive!FAL$11</f>
        <v>0</v>
      </c>
      <c r="FAO26" s="204">
        <f>InpActive!FAM$11</f>
        <v>0</v>
      </c>
      <c r="FAP26" s="204">
        <f>InpActive!FAN$11</f>
        <v>0</v>
      </c>
      <c r="FAQ26" s="204">
        <f>InpActive!FAO$11</f>
        <v>0</v>
      </c>
      <c r="FAR26" s="204">
        <f>InpActive!FAP$11</f>
        <v>0</v>
      </c>
      <c r="FAS26" s="204">
        <f>InpActive!FAQ$11</f>
        <v>0</v>
      </c>
      <c r="FAT26" s="204">
        <f>InpActive!FAR$11</f>
        <v>0</v>
      </c>
      <c r="FAU26" s="204">
        <f>InpActive!FAS$11</f>
        <v>0</v>
      </c>
      <c r="FAV26" s="204">
        <f>InpActive!FAT$11</f>
        <v>0</v>
      </c>
      <c r="FAW26" s="204">
        <f>InpActive!FAU$11</f>
        <v>0</v>
      </c>
      <c r="FAX26" s="204">
        <f>InpActive!FAV$11</f>
        <v>0</v>
      </c>
      <c r="FAY26" s="204">
        <f>InpActive!FAW$11</f>
        <v>0</v>
      </c>
      <c r="FAZ26" s="204">
        <f>InpActive!FAX$11</f>
        <v>0</v>
      </c>
      <c r="FBA26" s="204">
        <f>InpActive!FAY$11</f>
        <v>0</v>
      </c>
      <c r="FBB26" s="204">
        <f>InpActive!FAZ$11</f>
        <v>0</v>
      </c>
      <c r="FBC26" s="204">
        <f>InpActive!FBA$11</f>
        <v>0</v>
      </c>
      <c r="FBD26" s="204">
        <f>InpActive!FBB$11</f>
        <v>0</v>
      </c>
      <c r="FBE26" s="204">
        <f>InpActive!FBC$11</f>
        <v>0</v>
      </c>
      <c r="FBF26" s="204">
        <f>InpActive!FBD$11</f>
        <v>0</v>
      </c>
      <c r="FBG26" s="204">
        <f>InpActive!FBE$11</f>
        <v>0</v>
      </c>
      <c r="FBH26" s="204">
        <f>InpActive!FBF$11</f>
        <v>0</v>
      </c>
      <c r="FBI26" s="204">
        <f>InpActive!FBG$11</f>
        <v>0</v>
      </c>
      <c r="FBJ26" s="204">
        <f>InpActive!FBH$11</f>
        <v>0</v>
      </c>
      <c r="FBK26" s="204">
        <f>InpActive!FBI$11</f>
        <v>0</v>
      </c>
      <c r="FBL26" s="204">
        <f>InpActive!FBJ$11</f>
        <v>0</v>
      </c>
      <c r="FBM26" s="204">
        <f>InpActive!FBK$11</f>
        <v>0</v>
      </c>
      <c r="FBN26" s="204">
        <f>InpActive!FBL$11</f>
        <v>0</v>
      </c>
      <c r="FBO26" s="204">
        <f>InpActive!FBM$11</f>
        <v>0</v>
      </c>
      <c r="FBP26" s="204">
        <f>InpActive!FBN$11</f>
        <v>0</v>
      </c>
      <c r="FBQ26" s="204">
        <f>InpActive!FBO$11</f>
        <v>0</v>
      </c>
      <c r="FBR26" s="204">
        <f>InpActive!FBP$11</f>
        <v>0</v>
      </c>
      <c r="FBS26" s="204">
        <f>InpActive!FBQ$11</f>
        <v>0</v>
      </c>
      <c r="FBT26" s="204">
        <f>InpActive!FBR$11</f>
        <v>0</v>
      </c>
      <c r="FBU26" s="204">
        <f>InpActive!FBS$11</f>
        <v>0</v>
      </c>
      <c r="FBV26" s="204">
        <f>InpActive!FBT$11</f>
        <v>0</v>
      </c>
      <c r="FBW26" s="204">
        <f>InpActive!FBU$11</f>
        <v>0</v>
      </c>
      <c r="FBX26" s="204">
        <f>InpActive!FBV$11</f>
        <v>0</v>
      </c>
      <c r="FBY26" s="204">
        <f>InpActive!FBW$11</f>
        <v>0</v>
      </c>
      <c r="FBZ26" s="204">
        <f>InpActive!FBX$11</f>
        <v>0</v>
      </c>
      <c r="FCA26" s="204">
        <f>InpActive!FBY$11</f>
        <v>0</v>
      </c>
      <c r="FCB26" s="204">
        <f>InpActive!FBZ$11</f>
        <v>0</v>
      </c>
      <c r="FCC26" s="204">
        <f>InpActive!FCA$11</f>
        <v>0</v>
      </c>
      <c r="FCD26" s="204">
        <f>InpActive!FCB$11</f>
        <v>0</v>
      </c>
      <c r="FCE26" s="204">
        <f>InpActive!FCC$11</f>
        <v>0</v>
      </c>
      <c r="FCF26" s="204">
        <f>InpActive!FCD$11</f>
        <v>0</v>
      </c>
      <c r="FCG26" s="204">
        <f>InpActive!FCE$11</f>
        <v>0</v>
      </c>
      <c r="FCH26" s="204">
        <f>InpActive!FCF$11</f>
        <v>0</v>
      </c>
      <c r="FCI26" s="204">
        <f>InpActive!FCG$11</f>
        <v>0</v>
      </c>
      <c r="FCJ26" s="204">
        <f>InpActive!FCH$11</f>
        <v>0</v>
      </c>
      <c r="FCK26" s="204">
        <f>InpActive!FCI$11</f>
        <v>0</v>
      </c>
      <c r="FCL26" s="204">
        <f>InpActive!FCJ$11</f>
        <v>0</v>
      </c>
      <c r="FCM26" s="204">
        <f>InpActive!FCK$11</f>
        <v>0</v>
      </c>
      <c r="FCN26" s="204">
        <f>InpActive!FCL$11</f>
        <v>0</v>
      </c>
      <c r="FCO26" s="204">
        <f>InpActive!FCM$11</f>
        <v>0</v>
      </c>
      <c r="FCP26" s="204">
        <f>InpActive!FCN$11</f>
        <v>0</v>
      </c>
      <c r="FCQ26" s="204">
        <f>InpActive!FCO$11</f>
        <v>0</v>
      </c>
      <c r="FCR26" s="204">
        <f>InpActive!FCP$11</f>
        <v>0</v>
      </c>
      <c r="FCS26" s="204">
        <f>InpActive!FCQ$11</f>
        <v>0</v>
      </c>
      <c r="FCT26" s="204">
        <f>InpActive!FCR$11</f>
        <v>0</v>
      </c>
      <c r="FCU26" s="204">
        <f>InpActive!FCS$11</f>
        <v>0</v>
      </c>
      <c r="FCV26" s="204">
        <f>InpActive!FCT$11</f>
        <v>0</v>
      </c>
      <c r="FCW26" s="204">
        <f>InpActive!FCU$11</f>
        <v>0</v>
      </c>
      <c r="FCX26" s="204">
        <f>InpActive!FCV$11</f>
        <v>0</v>
      </c>
      <c r="FCY26" s="204">
        <f>InpActive!FCW$11</f>
        <v>0</v>
      </c>
      <c r="FCZ26" s="204">
        <f>InpActive!FCX$11</f>
        <v>0</v>
      </c>
      <c r="FDA26" s="204">
        <f>InpActive!FCY$11</f>
        <v>0</v>
      </c>
      <c r="FDB26" s="204">
        <f>InpActive!FCZ$11</f>
        <v>0</v>
      </c>
      <c r="FDC26" s="204">
        <f>InpActive!FDA$11</f>
        <v>0</v>
      </c>
      <c r="FDD26" s="204">
        <f>InpActive!FDB$11</f>
        <v>0</v>
      </c>
      <c r="FDE26" s="204">
        <f>InpActive!FDC$11</f>
        <v>0</v>
      </c>
      <c r="FDF26" s="204">
        <f>InpActive!FDD$11</f>
        <v>0</v>
      </c>
      <c r="FDG26" s="204">
        <f>InpActive!FDE$11</f>
        <v>0</v>
      </c>
      <c r="FDH26" s="204">
        <f>InpActive!FDF$11</f>
        <v>0</v>
      </c>
      <c r="FDI26" s="204">
        <f>InpActive!FDG$11</f>
        <v>0</v>
      </c>
      <c r="FDJ26" s="204">
        <f>InpActive!FDH$11</f>
        <v>0</v>
      </c>
      <c r="FDK26" s="204">
        <f>InpActive!FDI$11</f>
        <v>0</v>
      </c>
      <c r="FDL26" s="204">
        <f>InpActive!FDJ$11</f>
        <v>0</v>
      </c>
      <c r="FDM26" s="204">
        <f>InpActive!FDK$11</f>
        <v>0</v>
      </c>
      <c r="FDN26" s="204">
        <f>InpActive!FDL$11</f>
        <v>0</v>
      </c>
      <c r="FDO26" s="204">
        <f>InpActive!FDM$11</f>
        <v>0</v>
      </c>
      <c r="FDP26" s="204">
        <f>InpActive!FDN$11</f>
        <v>0</v>
      </c>
      <c r="FDQ26" s="204">
        <f>InpActive!FDO$11</f>
        <v>0</v>
      </c>
      <c r="FDR26" s="204">
        <f>InpActive!FDP$11</f>
        <v>0</v>
      </c>
      <c r="FDS26" s="204">
        <f>InpActive!FDQ$11</f>
        <v>0</v>
      </c>
      <c r="FDT26" s="204">
        <f>InpActive!FDR$11</f>
        <v>0</v>
      </c>
      <c r="FDU26" s="204">
        <f>InpActive!FDS$11</f>
        <v>0</v>
      </c>
      <c r="FDV26" s="204">
        <f>InpActive!FDT$11</f>
        <v>0</v>
      </c>
      <c r="FDW26" s="204">
        <f>InpActive!FDU$11</f>
        <v>0</v>
      </c>
      <c r="FDX26" s="204">
        <f>InpActive!FDV$11</f>
        <v>0</v>
      </c>
      <c r="FDY26" s="204">
        <f>InpActive!FDW$11</f>
        <v>0</v>
      </c>
      <c r="FDZ26" s="204">
        <f>InpActive!FDX$11</f>
        <v>0</v>
      </c>
      <c r="FEA26" s="204">
        <f>InpActive!FDY$11</f>
        <v>0</v>
      </c>
      <c r="FEB26" s="204">
        <f>InpActive!FDZ$11</f>
        <v>0</v>
      </c>
      <c r="FEC26" s="204">
        <f>InpActive!FEA$11</f>
        <v>0</v>
      </c>
      <c r="FED26" s="204">
        <f>InpActive!FEB$11</f>
        <v>0</v>
      </c>
      <c r="FEE26" s="204">
        <f>InpActive!FEC$11</f>
        <v>0</v>
      </c>
      <c r="FEF26" s="204">
        <f>InpActive!FED$11</f>
        <v>0</v>
      </c>
      <c r="FEG26" s="204">
        <f>InpActive!FEE$11</f>
        <v>0</v>
      </c>
      <c r="FEH26" s="204">
        <f>InpActive!FEF$11</f>
        <v>0</v>
      </c>
      <c r="FEI26" s="204">
        <f>InpActive!FEG$11</f>
        <v>0</v>
      </c>
      <c r="FEJ26" s="204">
        <f>InpActive!FEH$11</f>
        <v>0</v>
      </c>
      <c r="FEK26" s="204">
        <f>InpActive!FEI$11</f>
        <v>0</v>
      </c>
      <c r="FEL26" s="204">
        <f>InpActive!FEJ$11</f>
        <v>0</v>
      </c>
      <c r="FEM26" s="204">
        <f>InpActive!FEK$11</f>
        <v>0</v>
      </c>
      <c r="FEN26" s="204">
        <f>InpActive!FEL$11</f>
        <v>0</v>
      </c>
      <c r="FEO26" s="204">
        <f>InpActive!FEM$11</f>
        <v>0</v>
      </c>
      <c r="FEP26" s="204">
        <f>InpActive!FEN$11</f>
        <v>0</v>
      </c>
      <c r="FEQ26" s="204">
        <f>InpActive!FEO$11</f>
        <v>0</v>
      </c>
      <c r="FER26" s="204">
        <f>InpActive!FEP$11</f>
        <v>0</v>
      </c>
      <c r="FES26" s="204">
        <f>InpActive!FEQ$11</f>
        <v>0</v>
      </c>
      <c r="FET26" s="204">
        <f>InpActive!FER$11</f>
        <v>0</v>
      </c>
      <c r="FEU26" s="204">
        <f>InpActive!FES$11</f>
        <v>0</v>
      </c>
      <c r="FEV26" s="204">
        <f>InpActive!FET$11</f>
        <v>0</v>
      </c>
      <c r="FEW26" s="204">
        <f>InpActive!FEU$11</f>
        <v>0</v>
      </c>
      <c r="FEX26" s="204">
        <f>InpActive!FEV$11</f>
        <v>0</v>
      </c>
      <c r="FEY26" s="204">
        <f>InpActive!FEW$11</f>
        <v>0</v>
      </c>
      <c r="FEZ26" s="204">
        <f>InpActive!FEX$11</f>
        <v>0</v>
      </c>
      <c r="FFA26" s="204">
        <f>InpActive!FEY$11</f>
        <v>0</v>
      </c>
      <c r="FFB26" s="204">
        <f>InpActive!FEZ$11</f>
        <v>0</v>
      </c>
      <c r="FFC26" s="204">
        <f>InpActive!FFA$11</f>
        <v>0</v>
      </c>
      <c r="FFD26" s="204">
        <f>InpActive!FFB$11</f>
        <v>0</v>
      </c>
      <c r="FFE26" s="204">
        <f>InpActive!FFC$11</f>
        <v>0</v>
      </c>
      <c r="FFF26" s="204">
        <f>InpActive!FFD$11</f>
        <v>0</v>
      </c>
      <c r="FFG26" s="204">
        <f>InpActive!FFE$11</f>
        <v>0</v>
      </c>
      <c r="FFH26" s="204">
        <f>InpActive!FFF$11</f>
        <v>0</v>
      </c>
      <c r="FFI26" s="204">
        <f>InpActive!FFG$11</f>
        <v>0</v>
      </c>
      <c r="FFJ26" s="204">
        <f>InpActive!FFH$11</f>
        <v>0</v>
      </c>
      <c r="FFK26" s="204">
        <f>InpActive!FFI$11</f>
        <v>0</v>
      </c>
      <c r="FFL26" s="204">
        <f>InpActive!FFJ$11</f>
        <v>0</v>
      </c>
      <c r="FFM26" s="204">
        <f>InpActive!FFK$11</f>
        <v>0</v>
      </c>
      <c r="FFN26" s="204">
        <f>InpActive!FFL$11</f>
        <v>0</v>
      </c>
      <c r="FFO26" s="204">
        <f>InpActive!FFM$11</f>
        <v>0</v>
      </c>
      <c r="FFP26" s="204">
        <f>InpActive!FFN$11</f>
        <v>0</v>
      </c>
      <c r="FFQ26" s="204">
        <f>InpActive!FFO$11</f>
        <v>0</v>
      </c>
      <c r="FFR26" s="204">
        <f>InpActive!FFP$11</f>
        <v>0</v>
      </c>
      <c r="FFS26" s="204">
        <f>InpActive!FFQ$11</f>
        <v>0</v>
      </c>
      <c r="FFT26" s="204">
        <f>InpActive!FFR$11</f>
        <v>0</v>
      </c>
      <c r="FFU26" s="204">
        <f>InpActive!FFS$11</f>
        <v>0</v>
      </c>
      <c r="FFV26" s="204">
        <f>InpActive!FFT$11</f>
        <v>0</v>
      </c>
      <c r="FFW26" s="204">
        <f>InpActive!FFU$11</f>
        <v>0</v>
      </c>
      <c r="FFX26" s="204">
        <f>InpActive!FFV$11</f>
        <v>0</v>
      </c>
      <c r="FFY26" s="204">
        <f>InpActive!FFW$11</f>
        <v>0</v>
      </c>
      <c r="FFZ26" s="204">
        <f>InpActive!FFX$11</f>
        <v>0</v>
      </c>
      <c r="FGA26" s="204">
        <f>InpActive!FFY$11</f>
        <v>0</v>
      </c>
      <c r="FGB26" s="204">
        <f>InpActive!FFZ$11</f>
        <v>0</v>
      </c>
      <c r="FGC26" s="204">
        <f>InpActive!FGA$11</f>
        <v>0</v>
      </c>
      <c r="FGD26" s="204">
        <f>InpActive!FGB$11</f>
        <v>0</v>
      </c>
      <c r="FGE26" s="204">
        <f>InpActive!FGC$11</f>
        <v>0</v>
      </c>
      <c r="FGF26" s="204">
        <f>InpActive!FGD$11</f>
        <v>0</v>
      </c>
      <c r="FGG26" s="204">
        <f>InpActive!FGE$11</f>
        <v>0</v>
      </c>
      <c r="FGH26" s="204">
        <f>InpActive!FGF$11</f>
        <v>0</v>
      </c>
      <c r="FGI26" s="204">
        <f>InpActive!FGG$11</f>
        <v>0</v>
      </c>
      <c r="FGJ26" s="204">
        <f>InpActive!FGH$11</f>
        <v>0</v>
      </c>
      <c r="FGK26" s="204">
        <f>InpActive!FGI$11</f>
        <v>0</v>
      </c>
      <c r="FGL26" s="204">
        <f>InpActive!FGJ$11</f>
        <v>0</v>
      </c>
      <c r="FGM26" s="204">
        <f>InpActive!FGK$11</f>
        <v>0</v>
      </c>
      <c r="FGN26" s="204">
        <f>InpActive!FGL$11</f>
        <v>0</v>
      </c>
      <c r="FGO26" s="204">
        <f>InpActive!FGM$11</f>
        <v>0</v>
      </c>
      <c r="FGP26" s="204">
        <f>InpActive!FGN$11</f>
        <v>0</v>
      </c>
      <c r="FGQ26" s="204">
        <f>InpActive!FGO$11</f>
        <v>0</v>
      </c>
      <c r="FGR26" s="204">
        <f>InpActive!FGP$11</f>
        <v>0</v>
      </c>
      <c r="FGS26" s="204">
        <f>InpActive!FGQ$11</f>
        <v>0</v>
      </c>
      <c r="FGT26" s="204">
        <f>InpActive!FGR$11</f>
        <v>0</v>
      </c>
      <c r="FGU26" s="204">
        <f>InpActive!FGS$11</f>
        <v>0</v>
      </c>
      <c r="FGV26" s="204">
        <f>InpActive!FGT$11</f>
        <v>0</v>
      </c>
      <c r="FGW26" s="204">
        <f>InpActive!FGU$11</f>
        <v>0</v>
      </c>
      <c r="FGX26" s="204">
        <f>InpActive!FGV$11</f>
        <v>0</v>
      </c>
      <c r="FGY26" s="204">
        <f>InpActive!FGW$11</f>
        <v>0</v>
      </c>
      <c r="FGZ26" s="204">
        <f>InpActive!FGX$11</f>
        <v>0</v>
      </c>
      <c r="FHA26" s="204">
        <f>InpActive!FGY$11</f>
        <v>0</v>
      </c>
      <c r="FHB26" s="204">
        <f>InpActive!FGZ$11</f>
        <v>0</v>
      </c>
      <c r="FHC26" s="204">
        <f>InpActive!FHA$11</f>
        <v>0</v>
      </c>
      <c r="FHD26" s="204">
        <f>InpActive!FHB$11</f>
        <v>0</v>
      </c>
      <c r="FHE26" s="204">
        <f>InpActive!FHC$11</f>
        <v>0</v>
      </c>
      <c r="FHF26" s="204">
        <f>InpActive!FHD$11</f>
        <v>0</v>
      </c>
      <c r="FHG26" s="204">
        <f>InpActive!FHE$11</f>
        <v>0</v>
      </c>
      <c r="FHH26" s="204">
        <f>InpActive!FHF$11</f>
        <v>0</v>
      </c>
      <c r="FHI26" s="204">
        <f>InpActive!FHG$11</f>
        <v>0</v>
      </c>
      <c r="FHJ26" s="204">
        <f>InpActive!FHH$11</f>
        <v>0</v>
      </c>
      <c r="FHK26" s="204">
        <f>InpActive!FHI$11</f>
        <v>0</v>
      </c>
      <c r="FHL26" s="204">
        <f>InpActive!FHJ$11</f>
        <v>0</v>
      </c>
      <c r="FHM26" s="204">
        <f>InpActive!FHK$11</f>
        <v>0</v>
      </c>
      <c r="FHN26" s="204">
        <f>InpActive!FHL$11</f>
        <v>0</v>
      </c>
      <c r="FHO26" s="204">
        <f>InpActive!FHM$11</f>
        <v>0</v>
      </c>
      <c r="FHP26" s="204">
        <f>InpActive!FHN$11</f>
        <v>0</v>
      </c>
      <c r="FHQ26" s="204">
        <f>InpActive!FHO$11</f>
        <v>0</v>
      </c>
      <c r="FHR26" s="204">
        <f>InpActive!FHP$11</f>
        <v>0</v>
      </c>
      <c r="FHS26" s="204">
        <f>InpActive!FHQ$11</f>
        <v>0</v>
      </c>
      <c r="FHT26" s="204">
        <f>InpActive!FHR$11</f>
        <v>0</v>
      </c>
      <c r="FHU26" s="204">
        <f>InpActive!FHS$11</f>
        <v>0</v>
      </c>
      <c r="FHV26" s="204">
        <f>InpActive!FHT$11</f>
        <v>0</v>
      </c>
      <c r="FHW26" s="204">
        <f>InpActive!FHU$11</f>
        <v>0</v>
      </c>
      <c r="FHX26" s="204">
        <f>InpActive!FHV$11</f>
        <v>0</v>
      </c>
      <c r="FHY26" s="204">
        <f>InpActive!FHW$11</f>
        <v>0</v>
      </c>
      <c r="FHZ26" s="204">
        <f>InpActive!FHX$11</f>
        <v>0</v>
      </c>
      <c r="FIA26" s="204">
        <f>InpActive!FHY$11</f>
        <v>0</v>
      </c>
      <c r="FIB26" s="204">
        <f>InpActive!FHZ$11</f>
        <v>0</v>
      </c>
      <c r="FIC26" s="204">
        <f>InpActive!FIA$11</f>
        <v>0</v>
      </c>
      <c r="FID26" s="204">
        <f>InpActive!FIB$11</f>
        <v>0</v>
      </c>
      <c r="FIE26" s="204">
        <f>InpActive!FIC$11</f>
        <v>0</v>
      </c>
      <c r="FIF26" s="204">
        <f>InpActive!FID$11</f>
        <v>0</v>
      </c>
      <c r="FIG26" s="204">
        <f>InpActive!FIE$11</f>
        <v>0</v>
      </c>
      <c r="FIH26" s="204">
        <f>InpActive!FIF$11</f>
        <v>0</v>
      </c>
      <c r="FII26" s="204">
        <f>InpActive!FIG$11</f>
        <v>0</v>
      </c>
      <c r="FIJ26" s="204">
        <f>InpActive!FIH$11</f>
        <v>0</v>
      </c>
      <c r="FIK26" s="204">
        <f>InpActive!FII$11</f>
        <v>0</v>
      </c>
      <c r="FIL26" s="204">
        <f>InpActive!FIJ$11</f>
        <v>0</v>
      </c>
      <c r="FIM26" s="204">
        <f>InpActive!FIK$11</f>
        <v>0</v>
      </c>
      <c r="FIN26" s="204">
        <f>InpActive!FIL$11</f>
        <v>0</v>
      </c>
      <c r="FIO26" s="204">
        <f>InpActive!FIM$11</f>
        <v>0</v>
      </c>
      <c r="FIP26" s="204">
        <f>InpActive!FIN$11</f>
        <v>0</v>
      </c>
      <c r="FIQ26" s="204">
        <f>InpActive!FIO$11</f>
        <v>0</v>
      </c>
      <c r="FIR26" s="204">
        <f>InpActive!FIP$11</f>
        <v>0</v>
      </c>
      <c r="FIS26" s="204">
        <f>InpActive!FIQ$11</f>
        <v>0</v>
      </c>
      <c r="FIT26" s="204">
        <f>InpActive!FIR$11</f>
        <v>0</v>
      </c>
      <c r="FIU26" s="204">
        <f>InpActive!FIS$11</f>
        <v>0</v>
      </c>
      <c r="FIV26" s="204">
        <f>InpActive!FIT$11</f>
        <v>0</v>
      </c>
      <c r="FIW26" s="204">
        <f>InpActive!FIU$11</f>
        <v>0</v>
      </c>
      <c r="FIX26" s="204">
        <f>InpActive!FIV$11</f>
        <v>0</v>
      </c>
      <c r="FIY26" s="204">
        <f>InpActive!FIW$11</f>
        <v>0</v>
      </c>
      <c r="FIZ26" s="204">
        <f>InpActive!FIX$11</f>
        <v>0</v>
      </c>
      <c r="FJA26" s="204">
        <f>InpActive!FIY$11</f>
        <v>0</v>
      </c>
      <c r="FJB26" s="204">
        <f>InpActive!FIZ$11</f>
        <v>0</v>
      </c>
      <c r="FJC26" s="204">
        <f>InpActive!FJA$11</f>
        <v>0</v>
      </c>
      <c r="FJD26" s="204">
        <f>InpActive!FJB$11</f>
        <v>0</v>
      </c>
      <c r="FJE26" s="204">
        <f>InpActive!FJC$11</f>
        <v>0</v>
      </c>
      <c r="FJF26" s="204">
        <f>InpActive!FJD$11</f>
        <v>0</v>
      </c>
      <c r="FJG26" s="204">
        <f>InpActive!FJE$11</f>
        <v>0</v>
      </c>
      <c r="FJH26" s="204">
        <f>InpActive!FJF$11</f>
        <v>0</v>
      </c>
      <c r="FJI26" s="204">
        <f>InpActive!FJG$11</f>
        <v>0</v>
      </c>
      <c r="FJJ26" s="204">
        <f>InpActive!FJH$11</f>
        <v>0</v>
      </c>
      <c r="FJK26" s="204">
        <f>InpActive!FJI$11</f>
        <v>0</v>
      </c>
      <c r="FJL26" s="204">
        <f>InpActive!FJJ$11</f>
        <v>0</v>
      </c>
      <c r="FJM26" s="204">
        <f>InpActive!FJK$11</f>
        <v>0</v>
      </c>
      <c r="FJN26" s="204">
        <f>InpActive!FJL$11</f>
        <v>0</v>
      </c>
      <c r="FJO26" s="204">
        <f>InpActive!FJM$11</f>
        <v>0</v>
      </c>
      <c r="FJP26" s="204">
        <f>InpActive!FJN$11</f>
        <v>0</v>
      </c>
      <c r="FJQ26" s="204">
        <f>InpActive!FJO$11</f>
        <v>0</v>
      </c>
      <c r="FJR26" s="204">
        <f>InpActive!FJP$11</f>
        <v>0</v>
      </c>
      <c r="FJS26" s="204">
        <f>InpActive!FJQ$11</f>
        <v>0</v>
      </c>
      <c r="FJT26" s="204">
        <f>InpActive!FJR$11</f>
        <v>0</v>
      </c>
      <c r="FJU26" s="204">
        <f>InpActive!FJS$11</f>
        <v>0</v>
      </c>
      <c r="FJV26" s="204">
        <f>InpActive!FJT$11</f>
        <v>0</v>
      </c>
      <c r="FJW26" s="204">
        <f>InpActive!FJU$11</f>
        <v>0</v>
      </c>
      <c r="FJX26" s="204">
        <f>InpActive!FJV$11</f>
        <v>0</v>
      </c>
      <c r="FJY26" s="204">
        <f>InpActive!FJW$11</f>
        <v>0</v>
      </c>
      <c r="FJZ26" s="204">
        <f>InpActive!FJX$11</f>
        <v>0</v>
      </c>
      <c r="FKA26" s="204">
        <f>InpActive!FJY$11</f>
        <v>0</v>
      </c>
      <c r="FKB26" s="204">
        <f>InpActive!FJZ$11</f>
        <v>0</v>
      </c>
      <c r="FKC26" s="204">
        <f>InpActive!FKA$11</f>
        <v>0</v>
      </c>
      <c r="FKD26" s="204">
        <f>InpActive!FKB$11</f>
        <v>0</v>
      </c>
      <c r="FKE26" s="204">
        <f>InpActive!FKC$11</f>
        <v>0</v>
      </c>
      <c r="FKF26" s="204">
        <f>InpActive!FKD$11</f>
        <v>0</v>
      </c>
      <c r="FKG26" s="204">
        <f>InpActive!FKE$11</f>
        <v>0</v>
      </c>
      <c r="FKH26" s="204">
        <f>InpActive!FKF$11</f>
        <v>0</v>
      </c>
      <c r="FKI26" s="204">
        <f>InpActive!FKG$11</f>
        <v>0</v>
      </c>
      <c r="FKJ26" s="204">
        <f>InpActive!FKH$11</f>
        <v>0</v>
      </c>
      <c r="FKK26" s="204">
        <f>InpActive!FKI$11</f>
        <v>0</v>
      </c>
      <c r="FKL26" s="204">
        <f>InpActive!FKJ$11</f>
        <v>0</v>
      </c>
      <c r="FKM26" s="204">
        <f>InpActive!FKK$11</f>
        <v>0</v>
      </c>
      <c r="FKN26" s="204">
        <f>InpActive!FKL$11</f>
        <v>0</v>
      </c>
      <c r="FKO26" s="204">
        <f>InpActive!FKM$11</f>
        <v>0</v>
      </c>
      <c r="FKP26" s="204">
        <f>InpActive!FKN$11</f>
        <v>0</v>
      </c>
      <c r="FKQ26" s="204">
        <f>InpActive!FKO$11</f>
        <v>0</v>
      </c>
      <c r="FKR26" s="204">
        <f>InpActive!FKP$11</f>
        <v>0</v>
      </c>
      <c r="FKS26" s="204">
        <f>InpActive!FKQ$11</f>
        <v>0</v>
      </c>
      <c r="FKT26" s="204">
        <f>InpActive!FKR$11</f>
        <v>0</v>
      </c>
      <c r="FKU26" s="204">
        <f>InpActive!FKS$11</f>
        <v>0</v>
      </c>
      <c r="FKV26" s="204">
        <f>InpActive!FKT$11</f>
        <v>0</v>
      </c>
      <c r="FKW26" s="204">
        <f>InpActive!FKU$11</f>
        <v>0</v>
      </c>
      <c r="FKX26" s="204">
        <f>InpActive!FKV$11</f>
        <v>0</v>
      </c>
      <c r="FKY26" s="204">
        <f>InpActive!FKW$11</f>
        <v>0</v>
      </c>
      <c r="FKZ26" s="204">
        <f>InpActive!FKX$11</f>
        <v>0</v>
      </c>
      <c r="FLA26" s="204">
        <f>InpActive!FKY$11</f>
        <v>0</v>
      </c>
      <c r="FLB26" s="204">
        <f>InpActive!FKZ$11</f>
        <v>0</v>
      </c>
      <c r="FLC26" s="204">
        <f>InpActive!FLA$11</f>
        <v>0</v>
      </c>
      <c r="FLD26" s="204">
        <f>InpActive!FLB$11</f>
        <v>0</v>
      </c>
      <c r="FLE26" s="204">
        <f>InpActive!FLC$11</f>
        <v>0</v>
      </c>
      <c r="FLF26" s="204">
        <f>InpActive!FLD$11</f>
        <v>0</v>
      </c>
      <c r="FLG26" s="204">
        <f>InpActive!FLE$11</f>
        <v>0</v>
      </c>
      <c r="FLH26" s="204">
        <f>InpActive!FLF$11</f>
        <v>0</v>
      </c>
      <c r="FLI26" s="204">
        <f>InpActive!FLG$11</f>
        <v>0</v>
      </c>
      <c r="FLJ26" s="204">
        <f>InpActive!FLH$11</f>
        <v>0</v>
      </c>
      <c r="FLK26" s="204">
        <f>InpActive!FLI$11</f>
        <v>0</v>
      </c>
      <c r="FLL26" s="204">
        <f>InpActive!FLJ$11</f>
        <v>0</v>
      </c>
      <c r="FLM26" s="204">
        <f>InpActive!FLK$11</f>
        <v>0</v>
      </c>
      <c r="FLN26" s="204">
        <f>InpActive!FLL$11</f>
        <v>0</v>
      </c>
      <c r="FLO26" s="204">
        <f>InpActive!FLM$11</f>
        <v>0</v>
      </c>
      <c r="FLP26" s="204">
        <f>InpActive!FLN$11</f>
        <v>0</v>
      </c>
      <c r="FLQ26" s="204">
        <f>InpActive!FLO$11</f>
        <v>0</v>
      </c>
      <c r="FLR26" s="204">
        <f>InpActive!FLP$11</f>
        <v>0</v>
      </c>
      <c r="FLS26" s="204">
        <f>InpActive!FLQ$11</f>
        <v>0</v>
      </c>
      <c r="FLT26" s="204">
        <f>InpActive!FLR$11</f>
        <v>0</v>
      </c>
      <c r="FLU26" s="204">
        <f>InpActive!FLS$11</f>
        <v>0</v>
      </c>
      <c r="FLV26" s="204">
        <f>InpActive!FLT$11</f>
        <v>0</v>
      </c>
      <c r="FLW26" s="204">
        <f>InpActive!FLU$11</f>
        <v>0</v>
      </c>
      <c r="FLX26" s="204">
        <f>InpActive!FLV$11</f>
        <v>0</v>
      </c>
      <c r="FLY26" s="204">
        <f>InpActive!FLW$11</f>
        <v>0</v>
      </c>
      <c r="FLZ26" s="204">
        <f>InpActive!FLX$11</f>
        <v>0</v>
      </c>
      <c r="FMA26" s="204">
        <f>InpActive!FLY$11</f>
        <v>0</v>
      </c>
      <c r="FMB26" s="204">
        <f>InpActive!FLZ$11</f>
        <v>0</v>
      </c>
      <c r="FMC26" s="204">
        <f>InpActive!FMA$11</f>
        <v>0</v>
      </c>
      <c r="FMD26" s="204">
        <f>InpActive!FMB$11</f>
        <v>0</v>
      </c>
      <c r="FME26" s="204">
        <f>InpActive!FMC$11</f>
        <v>0</v>
      </c>
      <c r="FMF26" s="204">
        <f>InpActive!FMD$11</f>
        <v>0</v>
      </c>
      <c r="FMG26" s="204">
        <f>InpActive!FME$11</f>
        <v>0</v>
      </c>
      <c r="FMH26" s="204">
        <f>InpActive!FMF$11</f>
        <v>0</v>
      </c>
      <c r="FMI26" s="204">
        <f>InpActive!FMG$11</f>
        <v>0</v>
      </c>
      <c r="FMJ26" s="204">
        <f>InpActive!FMH$11</f>
        <v>0</v>
      </c>
      <c r="FMK26" s="204">
        <f>InpActive!FMI$11</f>
        <v>0</v>
      </c>
      <c r="FML26" s="204">
        <f>InpActive!FMJ$11</f>
        <v>0</v>
      </c>
      <c r="FMM26" s="204">
        <f>InpActive!FMK$11</f>
        <v>0</v>
      </c>
      <c r="FMN26" s="204">
        <f>InpActive!FML$11</f>
        <v>0</v>
      </c>
      <c r="FMO26" s="204">
        <f>InpActive!FMM$11</f>
        <v>0</v>
      </c>
      <c r="FMP26" s="204">
        <f>InpActive!FMN$11</f>
        <v>0</v>
      </c>
      <c r="FMQ26" s="204">
        <f>InpActive!FMO$11</f>
        <v>0</v>
      </c>
      <c r="FMR26" s="204">
        <f>InpActive!FMP$11</f>
        <v>0</v>
      </c>
      <c r="FMS26" s="204">
        <f>InpActive!FMQ$11</f>
        <v>0</v>
      </c>
      <c r="FMT26" s="204">
        <f>InpActive!FMR$11</f>
        <v>0</v>
      </c>
      <c r="FMU26" s="204">
        <f>InpActive!FMS$11</f>
        <v>0</v>
      </c>
      <c r="FMV26" s="204">
        <f>InpActive!FMT$11</f>
        <v>0</v>
      </c>
      <c r="FMW26" s="204">
        <f>InpActive!FMU$11</f>
        <v>0</v>
      </c>
      <c r="FMX26" s="204">
        <f>InpActive!FMV$11</f>
        <v>0</v>
      </c>
      <c r="FMY26" s="204">
        <f>InpActive!FMW$11</f>
        <v>0</v>
      </c>
      <c r="FMZ26" s="204">
        <f>InpActive!FMX$11</f>
        <v>0</v>
      </c>
      <c r="FNA26" s="204">
        <f>InpActive!FMY$11</f>
        <v>0</v>
      </c>
      <c r="FNB26" s="204">
        <f>InpActive!FMZ$11</f>
        <v>0</v>
      </c>
      <c r="FNC26" s="204">
        <f>InpActive!FNA$11</f>
        <v>0</v>
      </c>
      <c r="FND26" s="204">
        <f>InpActive!FNB$11</f>
        <v>0</v>
      </c>
      <c r="FNE26" s="204">
        <f>InpActive!FNC$11</f>
        <v>0</v>
      </c>
      <c r="FNF26" s="204">
        <f>InpActive!FND$11</f>
        <v>0</v>
      </c>
      <c r="FNG26" s="204">
        <f>InpActive!FNE$11</f>
        <v>0</v>
      </c>
      <c r="FNH26" s="204">
        <f>InpActive!FNF$11</f>
        <v>0</v>
      </c>
      <c r="FNI26" s="204">
        <f>InpActive!FNG$11</f>
        <v>0</v>
      </c>
      <c r="FNJ26" s="204">
        <f>InpActive!FNH$11</f>
        <v>0</v>
      </c>
      <c r="FNK26" s="204">
        <f>InpActive!FNI$11</f>
        <v>0</v>
      </c>
      <c r="FNL26" s="204">
        <f>InpActive!FNJ$11</f>
        <v>0</v>
      </c>
      <c r="FNM26" s="204">
        <f>InpActive!FNK$11</f>
        <v>0</v>
      </c>
      <c r="FNN26" s="204">
        <f>InpActive!FNL$11</f>
        <v>0</v>
      </c>
      <c r="FNO26" s="204">
        <f>InpActive!FNM$11</f>
        <v>0</v>
      </c>
      <c r="FNP26" s="204">
        <f>InpActive!FNN$11</f>
        <v>0</v>
      </c>
      <c r="FNQ26" s="204">
        <f>InpActive!FNO$11</f>
        <v>0</v>
      </c>
      <c r="FNR26" s="204">
        <f>InpActive!FNP$11</f>
        <v>0</v>
      </c>
      <c r="FNS26" s="204">
        <f>InpActive!FNQ$11</f>
        <v>0</v>
      </c>
      <c r="FNT26" s="204">
        <f>InpActive!FNR$11</f>
        <v>0</v>
      </c>
      <c r="FNU26" s="204">
        <f>InpActive!FNS$11</f>
        <v>0</v>
      </c>
      <c r="FNV26" s="204">
        <f>InpActive!FNT$11</f>
        <v>0</v>
      </c>
      <c r="FNW26" s="204">
        <f>InpActive!FNU$11</f>
        <v>0</v>
      </c>
      <c r="FNX26" s="204">
        <f>InpActive!FNV$11</f>
        <v>0</v>
      </c>
      <c r="FNY26" s="204">
        <f>InpActive!FNW$11</f>
        <v>0</v>
      </c>
      <c r="FNZ26" s="204">
        <f>InpActive!FNX$11</f>
        <v>0</v>
      </c>
      <c r="FOA26" s="204">
        <f>InpActive!FNY$11</f>
        <v>0</v>
      </c>
      <c r="FOB26" s="204">
        <f>InpActive!FNZ$11</f>
        <v>0</v>
      </c>
      <c r="FOC26" s="204">
        <f>InpActive!FOA$11</f>
        <v>0</v>
      </c>
      <c r="FOD26" s="204">
        <f>InpActive!FOB$11</f>
        <v>0</v>
      </c>
      <c r="FOE26" s="204">
        <f>InpActive!FOC$11</f>
        <v>0</v>
      </c>
      <c r="FOF26" s="204">
        <f>InpActive!FOD$11</f>
        <v>0</v>
      </c>
      <c r="FOG26" s="204">
        <f>InpActive!FOE$11</f>
        <v>0</v>
      </c>
      <c r="FOH26" s="204">
        <f>InpActive!FOF$11</f>
        <v>0</v>
      </c>
      <c r="FOI26" s="204">
        <f>InpActive!FOG$11</f>
        <v>0</v>
      </c>
      <c r="FOJ26" s="204">
        <f>InpActive!FOH$11</f>
        <v>0</v>
      </c>
      <c r="FOK26" s="204">
        <f>InpActive!FOI$11</f>
        <v>0</v>
      </c>
      <c r="FOL26" s="204">
        <f>InpActive!FOJ$11</f>
        <v>0</v>
      </c>
      <c r="FOM26" s="204">
        <f>InpActive!FOK$11</f>
        <v>0</v>
      </c>
      <c r="FON26" s="204">
        <f>InpActive!FOL$11</f>
        <v>0</v>
      </c>
      <c r="FOO26" s="204">
        <f>InpActive!FOM$11</f>
        <v>0</v>
      </c>
      <c r="FOP26" s="204">
        <f>InpActive!FON$11</f>
        <v>0</v>
      </c>
      <c r="FOQ26" s="204">
        <f>InpActive!FOO$11</f>
        <v>0</v>
      </c>
      <c r="FOR26" s="204">
        <f>InpActive!FOP$11</f>
        <v>0</v>
      </c>
      <c r="FOS26" s="204">
        <f>InpActive!FOQ$11</f>
        <v>0</v>
      </c>
      <c r="FOT26" s="204">
        <f>InpActive!FOR$11</f>
        <v>0</v>
      </c>
      <c r="FOU26" s="204">
        <f>InpActive!FOS$11</f>
        <v>0</v>
      </c>
      <c r="FOV26" s="204">
        <f>InpActive!FOT$11</f>
        <v>0</v>
      </c>
      <c r="FOW26" s="204">
        <f>InpActive!FOU$11</f>
        <v>0</v>
      </c>
      <c r="FOX26" s="204">
        <f>InpActive!FOV$11</f>
        <v>0</v>
      </c>
      <c r="FOY26" s="204">
        <f>InpActive!FOW$11</f>
        <v>0</v>
      </c>
      <c r="FOZ26" s="204">
        <f>InpActive!FOX$11</f>
        <v>0</v>
      </c>
      <c r="FPA26" s="204">
        <f>InpActive!FOY$11</f>
        <v>0</v>
      </c>
      <c r="FPB26" s="204">
        <f>InpActive!FOZ$11</f>
        <v>0</v>
      </c>
      <c r="FPC26" s="204">
        <f>InpActive!FPA$11</f>
        <v>0</v>
      </c>
      <c r="FPD26" s="204">
        <f>InpActive!FPB$11</f>
        <v>0</v>
      </c>
      <c r="FPE26" s="204">
        <f>InpActive!FPC$11</f>
        <v>0</v>
      </c>
      <c r="FPF26" s="204">
        <f>InpActive!FPD$11</f>
        <v>0</v>
      </c>
      <c r="FPG26" s="204">
        <f>InpActive!FPE$11</f>
        <v>0</v>
      </c>
      <c r="FPH26" s="204">
        <f>InpActive!FPF$11</f>
        <v>0</v>
      </c>
      <c r="FPI26" s="204">
        <f>InpActive!FPG$11</f>
        <v>0</v>
      </c>
      <c r="FPJ26" s="204">
        <f>InpActive!FPH$11</f>
        <v>0</v>
      </c>
      <c r="FPK26" s="204">
        <f>InpActive!FPI$11</f>
        <v>0</v>
      </c>
      <c r="FPL26" s="204">
        <f>InpActive!FPJ$11</f>
        <v>0</v>
      </c>
      <c r="FPM26" s="204">
        <f>InpActive!FPK$11</f>
        <v>0</v>
      </c>
      <c r="FPN26" s="204">
        <f>InpActive!FPL$11</f>
        <v>0</v>
      </c>
      <c r="FPO26" s="204">
        <f>InpActive!FPM$11</f>
        <v>0</v>
      </c>
      <c r="FPP26" s="204">
        <f>InpActive!FPN$11</f>
        <v>0</v>
      </c>
      <c r="FPQ26" s="204">
        <f>InpActive!FPO$11</f>
        <v>0</v>
      </c>
      <c r="FPR26" s="204">
        <f>InpActive!FPP$11</f>
        <v>0</v>
      </c>
      <c r="FPS26" s="204">
        <f>InpActive!FPQ$11</f>
        <v>0</v>
      </c>
      <c r="FPT26" s="204">
        <f>InpActive!FPR$11</f>
        <v>0</v>
      </c>
      <c r="FPU26" s="204">
        <f>InpActive!FPS$11</f>
        <v>0</v>
      </c>
      <c r="FPV26" s="204">
        <f>InpActive!FPT$11</f>
        <v>0</v>
      </c>
      <c r="FPW26" s="204">
        <f>InpActive!FPU$11</f>
        <v>0</v>
      </c>
      <c r="FPX26" s="204">
        <f>InpActive!FPV$11</f>
        <v>0</v>
      </c>
      <c r="FPY26" s="204">
        <f>InpActive!FPW$11</f>
        <v>0</v>
      </c>
      <c r="FPZ26" s="204">
        <f>InpActive!FPX$11</f>
        <v>0</v>
      </c>
      <c r="FQA26" s="204">
        <f>InpActive!FPY$11</f>
        <v>0</v>
      </c>
      <c r="FQB26" s="204">
        <f>InpActive!FPZ$11</f>
        <v>0</v>
      </c>
      <c r="FQC26" s="204">
        <f>InpActive!FQA$11</f>
        <v>0</v>
      </c>
      <c r="FQD26" s="204">
        <f>InpActive!FQB$11</f>
        <v>0</v>
      </c>
      <c r="FQE26" s="204">
        <f>InpActive!FQC$11</f>
        <v>0</v>
      </c>
      <c r="FQF26" s="204">
        <f>InpActive!FQD$11</f>
        <v>0</v>
      </c>
      <c r="FQG26" s="204">
        <f>InpActive!FQE$11</f>
        <v>0</v>
      </c>
      <c r="FQH26" s="204">
        <f>InpActive!FQF$11</f>
        <v>0</v>
      </c>
      <c r="FQI26" s="204">
        <f>InpActive!FQG$11</f>
        <v>0</v>
      </c>
      <c r="FQJ26" s="204">
        <f>InpActive!FQH$11</f>
        <v>0</v>
      </c>
      <c r="FQK26" s="204">
        <f>InpActive!FQI$11</f>
        <v>0</v>
      </c>
      <c r="FQL26" s="204">
        <f>InpActive!FQJ$11</f>
        <v>0</v>
      </c>
      <c r="FQM26" s="204">
        <f>InpActive!FQK$11</f>
        <v>0</v>
      </c>
      <c r="FQN26" s="204">
        <f>InpActive!FQL$11</f>
        <v>0</v>
      </c>
      <c r="FQO26" s="204">
        <f>InpActive!FQM$11</f>
        <v>0</v>
      </c>
      <c r="FQP26" s="204">
        <f>InpActive!FQN$11</f>
        <v>0</v>
      </c>
      <c r="FQQ26" s="204">
        <f>InpActive!FQO$11</f>
        <v>0</v>
      </c>
      <c r="FQR26" s="204">
        <f>InpActive!FQP$11</f>
        <v>0</v>
      </c>
      <c r="FQS26" s="204">
        <f>InpActive!FQQ$11</f>
        <v>0</v>
      </c>
      <c r="FQT26" s="204">
        <f>InpActive!FQR$11</f>
        <v>0</v>
      </c>
      <c r="FQU26" s="204">
        <f>InpActive!FQS$11</f>
        <v>0</v>
      </c>
      <c r="FQV26" s="204">
        <f>InpActive!FQT$11</f>
        <v>0</v>
      </c>
      <c r="FQW26" s="204">
        <f>InpActive!FQU$11</f>
        <v>0</v>
      </c>
      <c r="FQX26" s="204">
        <f>InpActive!FQV$11</f>
        <v>0</v>
      </c>
      <c r="FQY26" s="204">
        <f>InpActive!FQW$11</f>
        <v>0</v>
      </c>
      <c r="FQZ26" s="204">
        <f>InpActive!FQX$11</f>
        <v>0</v>
      </c>
      <c r="FRA26" s="204">
        <f>InpActive!FQY$11</f>
        <v>0</v>
      </c>
      <c r="FRB26" s="204">
        <f>InpActive!FQZ$11</f>
        <v>0</v>
      </c>
      <c r="FRC26" s="204">
        <f>InpActive!FRA$11</f>
        <v>0</v>
      </c>
      <c r="FRD26" s="204">
        <f>InpActive!FRB$11</f>
        <v>0</v>
      </c>
      <c r="FRE26" s="204">
        <f>InpActive!FRC$11</f>
        <v>0</v>
      </c>
      <c r="FRF26" s="204">
        <f>InpActive!FRD$11</f>
        <v>0</v>
      </c>
      <c r="FRG26" s="204">
        <f>InpActive!FRE$11</f>
        <v>0</v>
      </c>
      <c r="FRH26" s="204">
        <f>InpActive!FRF$11</f>
        <v>0</v>
      </c>
      <c r="FRI26" s="204">
        <f>InpActive!FRG$11</f>
        <v>0</v>
      </c>
      <c r="FRJ26" s="204">
        <f>InpActive!FRH$11</f>
        <v>0</v>
      </c>
      <c r="FRK26" s="204">
        <f>InpActive!FRI$11</f>
        <v>0</v>
      </c>
      <c r="FRL26" s="204">
        <f>InpActive!FRJ$11</f>
        <v>0</v>
      </c>
      <c r="FRM26" s="204">
        <f>InpActive!FRK$11</f>
        <v>0</v>
      </c>
      <c r="FRN26" s="204">
        <f>InpActive!FRL$11</f>
        <v>0</v>
      </c>
      <c r="FRO26" s="204">
        <f>InpActive!FRM$11</f>
        <v>0</v>
      </c>
      <c r="FRP26" s="204">
        <f>InpActive!FRN$11</f>
        <v>0</v>
      </c>
      <c r="FRQ26" s="204">
        <f>InpActive!FRO$11</f>
        <v>0</v>
      </c>
      <c r="FRR26" s="204">
        <f>InpActive!FRP$11</f>
        <v>0</v>
      </c>
      <c r="FRS26" s="204">
        <f>InpActive!FRQ$11</f>
        <v>0</v>
      </c>
      <c r="FRT26" s="204">
        <f>InpActive!FRR$11</f>
        <v>0</v>
      </c>
      <c r="FRU26" s="204">
        <f>InpActive!FRS$11</f>
        <v>0</v>
      </c>
      <c r="FRV26" s="204">
        <f>InpActive!FRT$11</f>
        <v>0</v>
      </c>
      <c r="FRW26" s="204">
        <f>InpActive!FRU$11</f>
        <v>0</v>
      </c>
      <c r="FRX26" s="204">
        <f>InpActive!FRV$11</f>
        <v>0</v>
      </c>
      <c r="FRY26" s="204">
        <f>InpActive!FRW$11</f>
        <v>0</v>
      </c>
      <c r="FRZ26" s="204">
        <f>InpActive!FRX$11</f>
        <v>0</v>
      </c>
      <c r="FSA26" s="204">
        <f>InpActive!FRY$11</f>
        <v>0</v>
      </c>
      <c r="FSB26" s="204">
        <f>InpActive!FRZ$11</f>
        <v>0</v>
      </c>
      <c r="FSC26" s="204">
        <f>InpActive!FSA$11</f>
        <v>0</v>
      </c>
      <c r="FSD26" s="204">
        <f>InpActive!FSB$11</f>
        <v>0</v>
      </c>
      <c r="FSE26" s="204">
        <f>InpActive!FSC$11</f>
        <v>0</v>
      </c>
      <c r="FSF26" s="204">
        <f>InpActive!FSD$11</f>
        <v>0</v>
      </c>
      <c r="FSG26" s="204">
        <f>InpActive!FSE$11</f>
        <v>0</v>
      </c>
      <c r="FSH26" s="204">
        <f>InpActive!FSF$11</f>
        <v>0</v>
      </c>
      <c r="FSI26" s="204">
        <f>InpActive!FSG$11</f>
        <v>0</v>
      </c>
      <c r="FSJ26" s="204">
        <f>InpActive!FSH$11</f>
        <v>0</v>
      </c>
      <c r="FSK26" s="204">
        <f>InpActive!FSI$11</f>
        <v>0</v>
      </c>
      <c r="FSL26" s="204">
        <f>InpActive!FSJ$11</f>
        <v>0</v>
      </c>
      <c r="FSM26" s="204">
        <f>InpActive!FSK$11</f>
        <v>0</v>
      </c>
      <c r="FSN26" s="204">
        <f>InpActive!FSL$11</f>
        <v>0</v>
      </c>
      <c r="FSO26" s="204">
        <f>InpActive!FSM$11</f>
        <v>0</v>
      </c>
      <c r="FSP26" s="204">
        <f>InpActive!FSN$11</f>
        <v>0</v>
      </c>
      <c r="FSQ26" s="204">
        <f>InpActive!FSO$11</f>
        <v>0</v>
      </c>
      <c r="FSR26" s="204">
        <f>InpActive!FSP$11</f>
        <v>0</v>
      </c>
      <c r="FSS26" s="204">
        <f>InpActive!FSQ$11</f>
        <v>0</v>
      </c>
      <c r="FST26" s="204">
        <f>InpActive!FSR$11</f>
        <v>0</v>
      </c>
      <c r="FSU26" s="204">
        <f>InpActive!FSS$11</f>
        <v>0</v>
      </c>
      <c r="FSV26" s="204">
        <f>InpActive!FST$11</f>
        <v>0</v>
      </c>
      <c r="FSW26" s="204">
        <f>InpActive!FSU$11</f>
        <v>0</v>
      </c>
      <c r="FSX26" s="204">
        <f>InpActive!FSV$11</f>
        <v>0</v>
      </c>
      <c r="FSY26" s="204">
        <f>InpActive!FSW$11</f>
        <v>0</v>
      </c>
      <c r="FSZ26" s="204">
        <f>InpActive!FSX$11</f>
        <v>0</v>
      </c>
      <c r="FTA26" s="204">
        <f>InpActive!FSY$11</f>
        <v>0</v>
      </c>
      <c r="FTB26" s="204">
        <f>InpActive!FSZ$11</f>
        <v>0</v>
      </c>
      <c r="FTC26" s="204">
        <f>InpActive!FTA$11</f>
        <v>0</v>
      </c>
      <c r="FTD26" s="204">
        <f>InpActive!FTB$11</f>
        <v>0</v>
      </c>
      <c r="FTE26" s="204">
        <f>InpActive!FTC$11</f>
        <v>0</v>
      </c>
      <c r="FTF26" s="204">
        <f>InpActive!FTD$11</f>
        <v>0</v>
      </c>
      <c r="FTG26" s="204">
        <f>InpActive!FTE$11</f>
        <v>0</v>
      </c>
      <c r="FTH26" s="204">
        <f>InpActive!FTF$11</f>
        <v>0</v>
      </c>
      <c r="FTI26" s="204">
        <f>InpActive!FTG$11</f>
        <v>0</v>
      </c>
      <c r="FTJ26" s="204">
        <f>InpActive!FTH$11</f>
        <v>0</v>
      </c>
      <c r="FTK26" s="204">
        <f>InpActive!FTI$11</f>
        <v>0</v>
      </c>
      <c r="FTL26" s="204">
        <f>InpActive!FTJ$11</f>
        <v>0</v>
      </c>
      <c r="FTM26" s="204">
        <f>InpActive!FTK$11</f>
        <v>0</v>
      </c>
      <c r="FTN26" s="204">
        <f>InpActive!FTL$11</f>
        <v>0</v>
      </c>
      <c r="FTO26" s="204">
        <f>InpActive!FTM$11</f>
        <v>0</v>
      </c>
      <c r="FTP26" s="204">
        <f>InpActive!FTN$11</f>
        <v>0</v>
      </c>
      <c r="FTQ26" s="204">
        <f>InpActive!FTO$11</f>
        <v>0</v>
      </c>
      <c r="FTR26" s="204">
        <f>InpActive!FTP$11</f>
        <v>0</v>
      </c>
      <c r="FTS26" s="204">
        <f>InpActive!FTQ$11</f>
        <v>0</v>
      </c>
      <c r="FTT26" s="204">
        <f>InpActive!FTR$11</f>
        <v>0</v>
      </c>
      <c r="FTU26" s="204">
        <f>InpActive!FTS$11</f>
        <v>0</v>
      </c>
      <c r="FTV26" s="204">
        <f>InpActive!FTT$11</f>
        <v>0</v>
      </c>
      <c r="FTW26" s="204">
        <f>InpActive!FTU$11</f>
        <v>0</v>
      </c>
      <c r="FTX26" s="204">
        <f>InpActive!FTV$11</f>
        <v>0</v>
      </c>
      <c r="FTY26" s="204">
        <f>InpActive!FTW$11</f>
        <v>0</v>
      </c>
      <c r="FTZ26" s="204">
        <f>InpActive!FTX$11</f>
        <v>0</v>
      </c>
      <c r="FUA26" s="204">
        <f>InpActive!FTY$11</f>
        <v>0</v>
      </c>
      <c r="FUB26" s="204">
        <f>InpActive!FTZ$11</f>
        <v>0</v>
      </c>
      <c r="FUC26" s="204">
        <f>InpActive!FUA$11</f>
        <v>0</v>
      </c>
      <c r="FUD26" s="204">
        <f>InpActive!FUB$11</f>
        <v>0</v>
      </c>
      <c r="FUE26" s="204">
        <f>InpActive!FUC$11</f>
        <v>0</v>
      </c>
      <c r="FUF26" s="204">
        <f>InpActive!FUD$11</f>
        <v>0</v>
      </c>
      <c r="FUG26" s="204">
        <f>InpActive!FUE$11</f>
        <v>0</v>
      </c>
      <c r="FUH26" s="204">
        <f>InpActive!FUF$11</f>
        <v>0</v>
      </c>
      <c r="FUI26" s="204">
        <f>InpActive!FUG$11</f>
        <v>0</v>
      </c>
      <c r="FUJ26" s="204">
        <f>InpActive!FUH$11</f>
        <v>0</v>
      </c>
      <c r="FUK26" s="204">
        <f>InpActive!FUI$11</f>
        <v>0</v>
      </c>
      <c r="FUL26" s="204">
        <f>InpActive!FUJ$11</f>
        <v>0</v>
      </c>
      <c r="FUM26" s="204">
        <f>InpActive!FUK$11</f>
        <v>0</v>
      </c>
      <c r="FUN26" s="204">
        <f>InpActive!FUL$11</f>
        <v>0</v>
      </c>
      <c r="FUO26" s="204">
        <f>InpActive!FUM$11</f>
        <v>0</v>
      </c>
      <c r="FUP26" s="204">
        <f>InpActive!FUN$11</f>
        <v>0</v>
      </c>
      <c r="FUQ26" s="204">
        <f>InpActive!FUO$11</f>
        <v>0</v>
      </c>
      <c r="FUR26" s="204">
        <f>InpActive!FUP$11</f>
        <v>0</v>
      </c>
      <c r="FUS26" s="204">
        <f>InpActive!FUQ$11</f>
        <v>0</v>
      </c>
      <c r="FUT26" s="204">
        <f>InpActive!FUR$11</f>
        <v>0</v>
      </c>
      <c r="FUU26" s="204">
        <f>InpActive!FUS$11</f>
        <v>0</v>
      </c>
      <c r="FUV26" s="204">
        <f>InpActive!FUT$11</f>
        <v>0</v>
      </c>
      <c r="FUW26" s="204">
        <f>InpActive!FUU$11</f>
        <v>0</v>
      </c>
      <c r="FUX26" s="204">
        <f>InpActive!FUV$11</f>
        <v>0</v>
      </c>
      <c r="FUY26" s="204">
        <f>InpActive!FUW$11</f>
        <v>0</v>
      </c>
      <c r="FUZ26" s="204">
        <f>InpActive!FUX$11</f>
        <v>0</v>
      </c>
      <c r="FVA26" s="204">
        <f>InpActive!FUY$11</f>
        <v>0</v>
      </c>
      <c r="FVB26" s="204">
        <f>InpActive!FUZ$11</f>
        <v>0</v>
      </c>
      <c r="FVC26" s="204">
        <f>InpActive!FVA$11</f>
        <v>0</v>
      </c>
      <c r="FVD26" s="204">
        <f>InpActive!FVB$11</f>
        <v>0</v>
      </c>
      <c r="FVE26" s="204">
        <f>InpActive!FVC$11</f>
        <v>0</v>
      </c>
      <c r="FVF26" s="204">
        <f>InpActive!FVD$11</f>
        <v>0</v>
      </c>
      <c r="FVG26" s="204">
        <f>InpActive!FVE$11</f>
        <v>0</v>
      </c>
      <c r="FVH26" s="204">
        <f>InpActive!FVF$11</f>
        <v>0</v>
      </c>
      <c r="FVI26" s="204">
        <f>InpActive!FVG$11</f>
        <v>0</v>
      </c>
      <c r="FVJ26" s="204">
        <f>InpActive!FVH$11</f>
        <v>0</v>
      </c>
      <c r="FVK26" s="204">
        <f>InpActive!FVI$11</f>
        <v>0</v>
      </c>
      <c r="FVL26" s="204">
        <f>InpActive!FVJ$11</f>
        <v>0</v>
      </c>
      <c r="FVM26" s="204">
        <f>InpActive!FVK$11</f>
        <v>0</v>
      </c>
      <c r="FVN26" s="204">
        <f>InpActive!FVL$11</f>
        <v>0</v>
      </c>
      <c r="FVO26" s="204">
        <f>InpActive!FVM$11</f>
        <v>0</v>
      </c>
      <c r="FVP26" s="204">
        <f>InpActive!FVN$11</f>
        <v>0</v>
      </c>
      <c r="FVQ26" s="204">
        <f>InpActive!FVO$11</f>
        <v>0</v>
      </c>
      <c r="FVR26" s="204">
        <f>InpActive!FVP$11</f>
        <v>0</v>
      </c>
      <c r="FVS26" s="204">
        <f>InpActive!FVQ$11</f>
        <v>0</v>
      </c>
      <c r="FVT26" s="204">
        <f>InpActive!FVR$11</f>
        <v>0</v>
      </c>
      <c r="FVU26" s="204">
        <f>InpActive!FVS$11</f>
        <v>0</v>
      </c>
      <c r="FVV26" s="204">
        <f>InpActive!FVT$11</f>
        <v>0</v>
      </c>
      <c r="FVW26" s="204">
        <f>InpActive!FVU$11</f>
        <v>0</v>
      </c>
      <c r="FVX26" s="204">
        <f>InpActive!FVV$11</f>
        <v>0</v>
      </c>
      <c r="FVY26" s="204">
        <f>InpActive!FVW$11</f>
        <v>0</v>
      </c>
      <c r="FVZ26" s="204">
        <f>InpActive!FVX$11</f>
        <v>0</v>
      </c>
      <c r="FWA26" s="204">
        <f>InpActive!FVY$11</f>
        <v>0</v>
      </c>
      <c r="FWB26" s="204">
        <f>InpActive!FVZ$11</f>
        <v>0</v>
      </c>
      <c r="FWC26" s="204">
        <f>InpActive!FWA$11</f>
        <v>0</v>
      </c>
      <c r="FWD26" s="204">
        <f>InpActive!FWB$11</f>
        <v>0</v>
      </c>
      <c r="FWE26" s="204">
        <f>InpActive!FWC$11</f>
        <v>0</v>
      </c>
      <c r="FWF26" s="204">
        <f>InpActive!FWD$11</f>
        <v>0</v>
      </c>
      <c r="FWG26" s="204">
        <f>InpActive!FWE$11</f>
        <v>0</v>
      </c>
      <c r="FWH26" s="204">
        <f>InpActive!FWF$11</f>
        <v>0</v>
      </c>
      <c r="FWI26" s="204">
        <f>InpActive!FWG$11</f>
        <v>0</v>
      </c>
      <c r="FWJ26" s="204">
        <f>InpActive!FWH$11</f>
        <v>0</v>
      </c>
      <c r="FWK26" s="204">
        <f>InpActive!FWI$11</f>
        <v>0</v>
      </c>
      <c r="FWL26" s="204">
        <f>InpActive!FWJ$11</f>
        <v>0</v>
      </c>
      <c r="FWM26" s="204">
        <f>InpActive!FWK$11</f>
        <v>0</v>
      </c>
      <c r="FWN26" s="204">
        <f>InpActive!FWL$11</f>
        <v>0</v>
      </c>
      <c r="FWO26" s="204">
        <f>InpActive!FWM$11</f>
        <v>0</v>
      </c>
      <c r="FWP26" s="204">
        <f>InpActive!FWN$11</f>
        <v>0</v>
      </c>
      <c r="FWQ26" s="204">
        <f>InpActive!FWO$11</f>
        <v>0</v>
      </c>
      <c r="FWR26" s="204">
        <f>InpActive!FWP$11</f>
        <v>0</v>
      </c>
      <c r="FWS26" s="204">
        <f>InpActive!FWQ$11</f>
        <v>0</v>
      </c>
      <c r="FWT26" s="204">
        <f>InpActive!FWR$11</f>
        <v>0</v>
      </c>
      <c r="FWU26" s="204">
        <f>InpActive!FWS$11</f>
        <v>0</v>
      </c>
      <c r="FWV26" s="204">
        <f>InpActive!FWT$11</f>
        <v>0</v>
      </c>
      <c r="FWW26" s="204">
        <f>InpActive!FWU$11</f>
        <v>0</v>
      </c>
      <c r="FWX26" s="204">
        <f>InpActive!FWV$11</f>
        <v>0</v>
      </c>
      <c r="FWY26" s="204">
        <f>InpActive!FWW$11</f>
        <v>0</v>
      </c>
      <c r="FWZ26" s="204">
        <f>InpActive!FWX$11</f>
        <v>0</v>
      </c>
      <c r="FXA26" s="204">
        <f>InpActive!FWY$11</f>
        <v>0</v>
      </c>
      <c r="FXB26" s="204">
        <f>InpActive!FWZ$11</f>
        <v>0</v>
      </c>
      <c r="FXC26" s="204">
        <f>InpActive!FXA$11</f>
        <v>0</v>
      </c>
      <c r="FXD26" s="204">
        <f>InpActive!FXB$11</f>
        <v>0</v>
      </c>
      <c r="FXE26" s="204">
        <f>InpActive!FXC$11</f>
        <v>0</v>
      </c>
      <c r="FXF26" s="204">
        <f>InpActive!FXD$11</f>
        <v>0</v>
      </c>
      <c r="FXG26" s="204">
        <f>InpActive!FXE$11</f>
        <v>0</v>
      </c>
      <c r="FXH26" s="204">
        <f>InpActive!FXF$11</f>
        <v>0</v>
      </c>
      <c r="FXI26" s="204">
        <f>InpActive!FXG$11</f>
        <v>0</v>
      </c>
      <c r="FXJ26" s="204">
        <f>InpActive!FXH$11</f>
        <v>0</v>
      </c>
      <c r="FXK26" s="204">
        <f>InpActive!FXI$11</f>
        <v>0</v>
      </c>
      <c r="FXL26" s="204">
        <f>InpActive!FXJ$11</f>
        <v>0</v>
      </c>
      <c r="FXM26" s="204">
        <f>InpActive!FXK$11</f>
        <v>0</v>
      </c>
      <c r="FXN26" s="204">
        <f>InpActive!FXL$11</f>
        <v>0</v>
      </c>
      <c r="FXO26" s="204">
        <f>InpActive!FXM$11</f>
        <v>0</v>
      </c>
      <c r="FXP26" s="204">
        <f>InpActive!FXN$11</f>
        <v>0</v>
      </c>
      <c r="FXQ26" s="204">
        <f>InpActive!FXO$11</f>
        <v>0</v>
      </c>
      <c r="FXR26" s="204">
        <f>InpActive!FXP$11</f>
        <v>0</v>
      </c>
      <c r="FXS26" s="204">
        <f>InpActive!FXQ$11</f>
        <v>0</v>
      </c>
      <c r="FXT26" s="204">
        <f>InpActive!FXR$11</f>
        <v>0</v>
      </c>
      <c r="FXU26" s="204">
        <f>InpActive!FXS$11</f>
        <v>0</v>
      </c>
      <c r="FXV26" s="204">
        <f>InpActive!FXT$11</f>
        <v>0</v>
      </c>
      <c r="FXW26" s="204">
        <f>InpActive!FXU$11</f>
        <v>0</v>
      </c>
      <c r="FXX26" s="204">
        <f>InpActive!FXV$11</f>
        <v>0</v>
      </c>
      <c r="FXY26" s="204">
        <f>InpActive!FXW$11</f>
        <v>0</v>
      </c>
      <c r="FXZ26" s="204">
        <f>InpActive!FXX$11</f>
        <v>0</v>
      </c>
      <c r="FYA26" s="204">
        <f>InpActive!FXY$11</f>
        <v>0</v>
      </c>
      <c r="FYB26" s="204">
        <f>InpActive!FXZ$11</f>
        <v>0</v>
      </c>
      <c r="FYC26" s="204">
        <f>InpActive!FYA$11</f>
        <v>0</v>
      </c>
      <c r="FYD26" s="204">
        <f>InpActive!FYB$11</f>
        <v>0</v>
      </c>
      <c r="FYE26" s="204">
        <f>InpActive!FYC$11</f>
        <v>0</v>
      </c>
      <c r="FYF26" s="204">
        <f>InpActive!FYD$11</f>
        <v>0</v>
      </c>
      <c r="FYG26" s="204">
        <f>InpActive!FYE$11</f>
        <v>0</v>
      </c>
      <c r="FYH26" s="204">
        <f>InpActive!FYF$11</f>
        <v>0</v>
      </c>
      <c r="FYI26" s="204">
        <f>InpActive!FYG$11</f>
        <v>0</v>
      </c>
      <c r="FYJ26" s="204">
        <f>InpActive!FYH$11</f>
        <v>0</v>
      </c>
      <c r="FYK26" s="204">
        <f>InpActive!FYI$11</f>
        <v>0</v>
      </c>
      <c r="FYL26" s="204">
        <f>InpActive!FYJ$11</f>
        <v>0</v>
      </c>
      <c r="FYM26" s="204">
        <f>InpActive!FYK$11</f>
        <v>0</v>
      </c>
      <c r="FYN26" s="204">
        <f>InpActive!FYL$11</f>
        <v>0</v>
      </c>
      <c r="FYO26" s="204">
        <f>InpActive!FYM$11</f>
        <v>0</v>
      </c>
      <c r="FYP26" s="204">
        <f>InpActive!FYN$11</f>
        <v>0</v>
      </c>
      <c r="FYQ26" s="204">
        <f>InpActive!FYO$11</f>
        <v>0</v>
      </c>
      <c r="FYR26" s="204">
        <f>InpActive!FYP$11</f>
        <v>0</v>
      </c>
      <c r="FYS26" s="204">
        <f>InpActive!FYQ$11</f>
        <v>0</v>
      </c>
      <c r="FYT26" s="204">
        <f>InpActive!FYR$11</f>
        <v>0</v>
      </c>
      <c r="FYU26" s="204">
        <f>InpActive!FYS$11</f>
        <v>0</v>
      </c>
      <c r="FYV26" s="204">
        <f>InpActive!FYT$11</f>
        <v>0</v>
      </c>
      <c r="FYW26" s="204">
        <f>InpActive!FYU$11</f>
        <v>0</v>
      </c>
      <c r="FYX26" s="204">
        <f>InpActive!FYV$11</f>
        <v>0</v>
      </c>
      <c r="FYY26" s="204">
        <f>InpActive!FYW$11</f>
        <v>0</v>
      </c>
      <c r="FYZ26" s="204">
        <f>InpActive!FYX$11</f>
        <v>0</v>
      </c>
      <c r="FZA26" s="204">
        <f>InpActive!FYY$11</f>
        <v>0</v>
      </c>
      <c r="FZB26" s="204">
        <f>InpActive!FYZ$11</f>
        <v>0</v>
      </c>
      <c r="FZC26" s="204">
        <f>InpActive!FZA$11</f>
        <v>0</v>
      </c>
      <c r="FZD26" s="204">
        <f>InpActive!FZB$11</f>
        <v>0</v>
      </c>
      <c r="FZE26" s="204">
        <f>InpActive!FZC$11</f>
        <v>0</v>
      </c>
      <c r="FZF26" s="204">
        <f>InpActive!FZD$11</f>
        <v>0</v>
      </c>
      <c r="FZG26" s="204">
        <f>InpActive!FZE$11</f>
        <v>0</v>
      </c>
      <c r="FZH26" s="204">
        <f>InpActive!FZF$11</f>
        <v>0</v>
      </c>
      <c r="FZI26" s="204">
        <f>InpActive!FZG$11</f>
        <v>0</v>
      </c>
      <c r="FZJ26" s="204">
        <f>InpActive!FZH$11</f>
        <v>0</v>
      </c>
      <c r="FZK26" s="204">
        <f>InpActive!FZI$11</f>
        <v>0</v>
      </c>
      <c r="FZL26" s="204">
        <f>InpActive!FZJ$11</f>
        <v>0</v>
      </c>
      <c r="FZM26" s="204">
        <f>InpActive!FZK$11</f>
        <v>0</v>
      </c>
      <c r="FZN26" s="204">
        <f>InpActive!FZL$11</f>
        <v>0</v>
      </c>
      <c r="FZO26" s="204">
        <f>InpActive!FZM$11</f>
        <v>0</v>
      </c>
      <c r="FZP26" s="204">
        <f>InpActive!FZN$11</f>
        <v>0</v>
      </c>
      <c r="FZQ26" s="204">
        <f>InpActive!FZO$11</f>
        <v>0</v>
      </c>
      <c r="FZR26" s="204">
        <f>InpActive!FZP$11</f>
        <v>0</v>
      </c>
      <c r="FZS26" s="204">
        <f>InpActive!FZQ$11</f>
        <v>0</v>
      </c>
      <c r="FZT26" s="204">
        <f>InpActive!FZR$11</f>
        <v>0</v>
      </c>
      <c r="FZU26" s="204">
        <f>InpActive!FZS$11</f>
        <v>0</v>
      </c>
      <c r="FZV26" s="204">
        <f>InpActive!FZT$11</f>
        <v>0</v>
      </c>
      <c r="FZW26" s="204">
        <f>InpActive!FZU$11</f>
        <v>0</v>
      </c>
      <c r="FZX26" s="204">
        <f>InpActive!FZV$11</f>
        <v>0</v>
      </c>
      <c r="FZY26" s="204">
        <f>InpActive!FZW$11</f>
        <v>0</v>
      </c>
      <c r="FZZ26" s="204">
        <f>InpActive!FZX$11</f>
        <v>0</v>
      </c>
      <c r="GAA26" s="204">
        <f>InpActive!FZY$11</f>
        <v>0</v>
      </c>
      <c r="GAB26" s="204">
        <f>InpActive!FZZ$11</f>
        <v>0</v>
      </c>
      <c r="GAC26" s="204">
        <f>InpActive!GAA$11</f>
        <v>0</v>
      </c>
      <c r="GAD26" s="204">
        <f>InpActive!GAB$11</f>
        <v>0</v>
      </c>
      <c r="GAE26" s="204">
        <f>InpActive!GAC$11</f>
        <v>0</v>
      </c>
      <c r="GAF26" s="204">
        <f>InpActive!GAD$11</f>
        <v>0</v>
      </c>
      <c r="GAG26" s="204">
        <f>InpActive!GAE$11</f>
        <v>0</v>
      </c>
      <c r="GAH26" s="204">
        <f>InpActive!GAF$11</f>
        <v>0</v>
      </c>
      <c r="GAI26" s="204">
        <f>InpActive!GAG$11</f>
        <v>0</v>
      </c>
      <c r="GAJ26" s="204">
        <f>InpActive!GAH$11</f>
        <v>0</v>
      </c>
      <c r="GAK26" s="204">
        <f>InpActive!GAI$11</f>
        <v>0</v>
      </c>
      <c r="GAL26" s="204">
        <f>InpActive!GAJ$11</f>
        <v>0</v>
      </c>
      <c r="GAM26" s="204">
        <f>InpActive!GAK$11</f>
        <v>0</v>
      </c>
      <c r="GAN26" s="204">
        <f>InpActive!GAL$11</f>
        <v>0</v>
      </c>
      <c r="GAO26" s="204">
        <f>InpActive!GAM$11</f>
        <v>0</v>
      </c>
      <c r="GAP26" s="204">
        <f>InpActive!GAN$11</f>
        <v>0</v>
      </c>
      <c r="GAQ26" s="204">
        <f>InpActive!GAO$11</f>
        <v>0</v>
      </c>
      <c r="GAR26" s="204">
        <f>InpActive!GAP$11</f>
        <v>0</v>
      </c>
      <c r="GAS26" s="204">
        <f>InpActive!GAQ$11</f>
        <v>0</v>
      </c>
      <c r="GAT26" s="204">
        <f>InpActive!GAR$11</f>
        <v>0</v>
      </c>
      <c r="GAU26" s="204">
        <f>InpActive!GAS$11</f>
        <v>0</v>
      </c>
      <c r="GAV26" s="204">
        <f>InpActive!GAT$11</f>
        <v>0</v>
      </c>
      <c r="GAW26" s="204">
        <f>InpActive!GAU$11</f>
        <v>0</v>
      </c>
      <c r="GAX26" s="204">
        <f>InpActive!GAV$11</f>
        <v>0</v>
      </c>
      <c r="GAY26" s="204">
        <f>InpActive!GAW$11</f>
        <v>0</v>
      </c>
      <c r="GAZ26" s="204">
        <f>InpActive!GAX$11</f>
        <v>0</v>
      </c>
      <c r="GBA26" s="204">
        <f>InpActive!GAY$11</f>
        <v>0</v>
      </c>
      <c r="GBB26" s="204">
        <f>InpActive!GAZ$11</f>
        <v>0</v>
      </c>
      <c r="GBC26" s="204">
        <f>InpActive!GBA$11</f>
        <v>0</v>
      </c>
      <c r="GBD26" s="204">
        <f>InpActive!GBB$11</f>
        <v>0</v>
      </c>
      <c r="GBE26" s="204">
        <f>InpActive!GBC$11</f>
        <v>0</v>
      </c>
      <c r="GBF26" s="204">
        <f>InpActive!GBD$11</f>
        <v>0</v>
      </c>
      <c r="GBG26" s="204">
        <f>InpActive!GBE$11</f>
        <v>0</v>
      </c>
      <c r="GBH26" s="204">
        <f>InpActive!GBF$11</f>
        <v>0</v>
      </c>
      <c r="GBI26" s="204">
        <f>InpActive!GBG$11</f>
        <v>0</v>
      </c>
      <c r="GBJ26" s="204">
        <f>InpActive!GBH$11</f>
        <v>0</v>
      </c>
      <c r="GBK26" s="204">
        <f>InpActive!GBI$11</f>
        <v>0</v>
      </c>
      <c r="GBL26" s="204">
        <f>InpActive!GBJ$11</f>
        <v>0</v>
      </c>
      <c r="GBM26" s="204">
        <f>InpActive!GBK$11</f>
        <v>0</v>
      </c>
      <c r="GBN26" s="204">
        <f>InpActive!GBL$11</f>
        <v>0</v>
      </c>
      <c r="GBO26" s="204">
        <f>InpActive!GBM$11</f>
        <v>0</v>
      </c>
      <c r="GBP26" s="204">
        <f>InpActive!GBN$11</f>
        <v>0</v>
      </c>
      <c r="GBQ26" s="204">
        <f>InpActive!GBO$11</f>
        <v>0</v>
      </c>
      <c r="GBR26" s="204">
        <f>InpActive!GBP$11</f>
        <v>0</v>
      </c>
      <c r="GBS26" s="204">
        <f>InpActive!GBQ$11</f>
        <v>0</v>
      </c>
      <c r="GBT26" s="204">
        <f>InpActive!GBR$11</f>
        <v>0</v>
      </c>
      <c r="GBU26" s="204">
        <f>InpActive!GBS$11</f>
        <v>0</v>
      </c>
      <c r="GBV26" s="204">
        <f>InpActive!GBT$11</f>
        <v>0</v>
      </c>
      <c r="GBW26" s="204">
        <f>InpActive!GBU$11</f>
        <v>0</v>
      </c>
      <c r="GBX26" s="204">
        <f>InpActive!GBV$11</f>
        <v>0</v>
      </c>
      <c r="GBY26" s="204">
        <f>InpActive!GBW$11</f>
        <v>0</v>
      </c>
      <c r="GBZ26" s="204">
        <f>InpActive!GBX$11</f>
        <v>0</v>
      </c>
      <c r="GCA26" s="204">
        <f>InpActive!GBY$11</f>
        <v>0</v>
      </c>
      <c r="GCB26" s="204">
        <f>InpActive!GBZ$11</f>
        <v>0</v>
      </c>
      <c r="GCC26" s="204">
        <f>InpActive!GCA$11</f>
        <v>0</v>
      </c>
      <c r="GCD26" s="204">
        <f>InpActive!GCB$11</f>
        <v>0</v>
      </c>
      <c r="GCE26" s="204">
        <f>InpActive!GCC$11</f>
        <v>0</v>
      </c>
      <c r="GCF26" s="204">
        <f>InpActive!GCD$11</f>
        <v>0</v>
      </c>
      <c r="GCG26" s="204">
        <f>InpActive!GCE$11</f>
        <v>0</v>
      </c>
      <c r="GCH26" s="204">
        <f>InpActive!GCF$11</f>
        <v>0</v>
      </c>
      <c r="GCI26" s="204">
        <f>InpActive!GCG$11</f>
        <v>0</v>
      </c>
      <c r="GCJ26" s="204">
        <f>InpActive!GCH$11</f>
        <v>0</v>
      </c>
      <c r="GCK26" s="204">
        <f>InpActive!GCI$11</f>
        <v>0</v>
      </c>
      <c r="GCL26" s="204">
        <f>InpActive!GCJ$11</f>
        <v>0</v>
      </c>
      <c r="GCM26" s="204">
        <f>InpActive!GCK$11</f>
        <v>0</v>
      </c>
      <c r="GCN26" s="204">
        <f>InpActive!GCL$11</f>
        <v>0</v>
      </c>
      <c r="GCO26" s="204">
        <f>InpActive!GCM$11</f>
        <v>0</v>
      </c>
      <c r="GCP26" s="204">
        <f>InpActive!GCN$11</f>
        <v>0</v>
      </c>
      <c r="GCQ26" s="204">
        <f>InpActive!GCO$11</f>
        <v>0</v>
      </c>
      <c r="GCR26" s="204">
        <f>InpActive!GCP$11</f>
        <v>0</v>
      </c>
      <c r="GCS26" s="204">
        <f>InpActive!GCQ$11</f>
        <v>0</v>
      </c>
      <c r="GCT26" s="204">
        <f>InpActive!GCR$11</f>
        <v>0</v>
      </c>
      <c r="GCU26" s="204">
        <f>InpActive!GCS$11</f>
        <v>0</v>
      </c>
      <c r="GCV26" s="204">
        <f>InpActive!GCT$11</f>
        <v>0</v>
      </c>
      <c r="GCW26" s="204">
        <f>InpActive!GCU$11</f>
        <v>0</v>
      </c>
      <c r="GCX26" s="204">
        <f>InpActive!GCV$11</f>
        <v>0</v>
      </c>
      <c r="GCY26" s="204">
        <f>InpActive!GCW$11</f>
        <v>0</v>
      </c>
      <c r="GCZ26" s="204">
        <f>InpActive!GCX$11</f>
        <v>0</v>
      </c>
      <c r="GDA26" s="204">
        <f>InpActive!GCY$11</f>
        <v>0</v>
      </c>
      <c r="GDB26" s="204">
        <f>InpActive!GCZ$11</f>
        <v>0</v>
      </c>
      <c r="GDC26" s="204">
        <f>InpActive!GDA$11</f>
        <v>0</v>
      </c>
      <c r="GDD26" s="204">
        <f>InpActive!GDB$11</f>
        <v>0</v>
      </c>
      <c r="GDE26" s="204">
        <f>InpActive!GDC$11</f>
        <v>0</v>
      </c>
      <c r="GDF26" s="204">
        <f>InpActive!GDD$11</f>
        <v>0</v>
      </c>
      <c r="GDG26" s="204">
        <f>InpActive!GDE$11</f>
        <v>0</v>
      </c>
      <c r="GDH26" s="204">
        <f>InpActive!GDF$11</f>
        <v>0</v>
      </c>
      <c r="GDI26" s="204">
        <f>InpActive!GDG$11</f>
        <v>0</v>
      </c>
      <c r="GDJ26" s="204">
        <f>InpActive!GDH$11</f>
        <v>0</v>
      </c>
      <c r="GDK26" s="204">
        <f>InpActive!GDI$11</f>
        <v>0</v>
      </c>
      <c r="GDL26" s="204">
        <f>InpActive!GDJ$11</f>
        <v>0</v>
      </c>
      <c r="GDM26" s="204">
        <f>InpActive!GDK$11</f>
        <v>0</v>
      </c>
      <c r="GDN26" s="204">
        <f>InpActive!GDL$11</f>
        <v>0</v>
      </c>
      <c r="GDO26" s="204">
        <f>InpActive!GDM$11</f>
        <v>0</v>
      </c>
      <c r="GDP26" s="204">
        <f>InpActive!GDN$11</f>
        <v>0</v>
      </c>
      <c r="GDQ26" s="204">
        <f>InpActive!GDO$11</f>
        <v>0</v>
      </c>
      <c r="GDR26" s="204">
        <f>InpActive!GDP$11</f>
        <v>0</v>
      </c>
      <c r="GDS26" s="204">
        <f>InpActive!GDQ$11</f>
        <v>0</v>
      </c>
      <c r="GDT26" s="204">
        <f>InpActive!GDR$11</f>
        <v>0</v>
      </c>
      <c r="GDU26" s="204">
        <f>InpActive!GDS$11</f>
        <v>0</v>
      </c>
      <c r="GDV26" s="204">
        <f>InpActive!GDT$11</f>
        <v>0</v>
      </c>
      <c r="GDW26" s="204">
        <f>InpActive!GDU$11</f>
        <v>0</v>
      </c>
      <c r="GDX26" s="204">
        <f>InpActive!GDV$11</f>
        <v>0</v>
      </c>
      <c r="GDY26" s="204">
        <f>InpActive!GDW$11</f>
        <v>0</v>
      </c>
      <c r="GDZ26" s="204">
        <f>InpActive!GDX$11</f>
        <v>0</v>
      </c>
      <c r="GEA26" s="204">
        <f>InpActive!GDY$11</f>
        <v>0</v>
      </c>
      <c r="GEB26" s="204">
        <f>InpActive!GDZ$11</f>
        <v>0</v>
      </c>
      <c r="GEC26" s="204">
        <f>InpActive!GEA$11</f>
        <v>0</v>
      </c>
      <c r="GED26" s="204">
        <f>InpActive!GEB$11</f>
        <v>0</v>
      </c>
      <c r="GEE26" s="204">
        <f>InpActive!GEC$11</f>
        <v>0</v>
      </c>
      <c r="GEF26" s="204">
        <f>InpActive!GED$11</f>
        <v>0</v>
      </c>
      <c r="GEG26" s="204">
        <f>InpActive!GEE$11</f>
        <v>0</v>
      </c>
      <c r="GEH26" s="204">
        <f>InpActive!GEF$11</f>
        <v>0</v>
      </c>
      <c r="GEI26" s="204">
        <f>InpActive!GEG$11</f>
        <v>0</v>
      </c>
      <c r="GEJ26" s="204">
        <f>InpActive!GEH$11</f>
        <v>0</v>
      </c>
      <c r="GEK26" s="204">
        <f>InpActive!GEI$11</f>
        <v>0</v>
      </c>
      <c r="GEL26" s="204">
        <f>InpActive!GEJ$11</f>
        <v>0</v>
      </c>
      <c r="GEM26" s="204">
        <f>InpActive!GEK$11</f>
        <v>0</v>
      </c>
      <c r="GEN26" s="204">
        <f>InpActive!GEL$11</f>
        <v>0</v>
      </c>
      <c r="GEO26" s="204">
        <f>InpActive!GEM$11</f>
        <v>0</v>
      </c>
      <c r="GEP26" s="204">
        <f>InpActive!GEN$11</f>
        <v>0</v>
      </c>
      <c r="GEQ26" s="204">
        <f>InpActive!GEO$11</f>
        <v>0</v>
      </c>
      <c r="GER26" s="204">
        <f>InpActive!GEP$11</f>
        <v>0</v>
      </c>
      <c r="GES26" s="204">
        <f>InpActive!GEQ$11</f>
        <v>0</v>
      </c>
      <c r="GET26" s="204">
        <f>InpActive!GER$11</f>
        <v>0</v>
      </c>
      <c r="GEU26" s="204">
        <f>InpActive!GES$11</f>
        <v>0</v>
      </c>
      <c r="GEV26" s="204">
        <f>InpActive!GET$11</f>
        <v>0</v>
      </c>
      <c r="GEW26" s="204">
        <f>InpActive!GEU$11</f>
        <v>0</v>
      </c>
      <c r="GEX26" s="204">
        <f>InpActive!GEV$11</f>
        <v>0</v>
      </c>
      <c r="GEY26" s="204">
        <f>InpActive!GEW$11</f>
        <v>0</v>
      </c>
      <c r="GEZ26" s="204">
        <f>InpActive!GEX$11</f>
        <v>0</v>
      </c>
      <c r="GFA26" s="204">
        <f>InpActive!GEY$11</f>
        <v>0</v>
      </c>
      <c r="GFB26" s="204">
        <f>InpActive!GEZ$11</f>
        <v>0</v>
      </c>
      <c r="GFC26" s="204">
        <f>InpActive!GFA$11</f>
        <v>0</v>
      </c>
      <c r="GFD26" s="204">
        <f>InpActive!GFB$11</f>
        <v>0</v>
      </c>
      <c r="GFE26" s="204">
        <f>InpActive!GFC$11</f>
        <v>0</v>
      </c>
      <c r="GFF26" s="204">
        <f>InpActive!GFD$11</f>
        <v>0</v>
      </c>
      <c r="GFG26" s="204">
        <f>InpActive!GFE$11</f>
        <v>0</v>
      </c>
      <c r="GFH26" s="204">
        <f>InpActive!GFF$11</f>
        <v>0</v>
      </c>
      <c r="GFI26" s="204">
        <f>InpActive!GFG$11</f>
        <v>0</v>
      </c>
      <c r="GFJ26" s="204">
        <f>InpActive!GFH$11</f>
        <v>0</v>
      </c>
      <c r="GFK26" s="204">
        <f>InpActive!GFI$11</f>
        <v>0</v>
      </c>
      <c r="GFL26" s="204">
        <f>InpActive!GFJ$11</f>
        <v>0</v>
      </c>
      <c r="GFM26" s="204">
        <f>InpActive!GFK$11</f>
        <v>0</v>
      </c>
      <c r="GFN26" s="204">
        <f>InpActive!GFL$11</f>
        <v>0</v>
      </c>
      <c r="GFO26" s="204">
        <f>InpActive!GFM$11</f>
        <v>0</v>
      </c>
      <c r="GFP26" s="204">
        <f>InpActive!GFN$11</f>
        <v>0</v>
      </c>
      <c r="GFQ26" s="204">
        <f>InpActive!GFO$11</f>
        <v>0</v>
      </c>
      <c r="GFR26" s="204">
        <f>InpActive!GFP$11</f>
        <v>0</v>
      </c>
      <c r="GFS26" s="204">
        <f>InpActive!GFQ$11</f>
        <v>0</v>
      </c>
      <c r="GFT26" s="204">
        <f>InpActive!GFR$11</f>
        <v>0</v>
      </c>
      <c r="GFU26" s="204">
        <f>InpActive!GFS$11</f>
        <v>0</v>
      </c>
      <c r="GFV26" s="204">
        <f>InpActive!GFT$11</f>
        <v>0</v>
      </c>
      <c r="GFW26" s="204">
        <f>InpActive!GFU$11</f>
        <v>0</v>
      </c>
      <c r="GFX26" s="204">
        <f>InpActive!GFV$11</f>
        <v>0</v>
      </c>
      <c r="GFY26" s="204">
        <f>InpActive!GFW$11</f>
        <v>0</v>
      </c>
      <c r="GFZ26" s="204">
        <f>InpActive!GFX$11</f>
        <v>0</v>
      </c>
      <c r="GGA26" s="204">
        <f>InpActive!GFY$11</f>
        <v>0</v>
      </c>
      <c r="GGB26" s="204">
        <f>InpActive!GFZ$11</f>
        <v>0</v>
      </c>
      <c r="GGC26" s="204">
        <f>InpActive!GGA$11</f>
        <v>0</v>
      </c>
      <c r="GGD26" s="204">
        <f>InpActive!GGB$11</f>
        <v>0</v>
      </c>
      <c r="GGE26" s="204">
        <f>InpActive!GGC$11</f>
        <v>0</v>
      </c>
      <c r="GGF26" s="204">
        <f>InpActive!GGD$11</f>
        <v>0</v>
      </c>
      <c r="GGG26" s="204">
        <f>InpActive!GGE$11</f>
        <v>0</v>
      </c>
      <c r="GGH26" s="204">
        <f>InpActive!GGF$11</f>
        <v>0</v>
      </c>
      <c r="GGI26" s="204">
        <f>InpActive!GGG$11</f>
        <v>0</v>
      </c>
      <c r="GGJ26" s="204">
        <f>InpActive!GGH$11</f>
        <v>0</v>
      </c>
      <c r="GGK26" s="204">
        <f>InpActive!GGI$11</f>
        <v>0</v>
      </c>
      <c r="GGL26" s="204">
        <f>InpActive!GGJ$11</f>
        <v>0</v>
      </c>
      <c r="GGM26" s="204">
        <f>InpActive!GGK$11</f>
        <v>0</v>
      </c>
      <c r="GGN26" s="204">
        <f>InpActive!GGL$11</f>
        <v>0</v>
      </c>
      <c r="GGO26" s="204">
        <f>InpActive!GGM$11</f>
        <v>0</v>
      </c>
      <c r="GGP26" s="204">
        <f>InpActive!GGN$11</f>
        <v>0</v>
      </c>
      <c r="GGQ26" s="204">
        <f>InpActive!GGO$11</f>
        <v>0</v>
      </c>
      <c r="GGR26" s="204">
        <f>InpActive!GGP$11</f>
        <v>0</v>
      </c>
      <c r="GGS26" s="204">
        <f>InpActive!GGQ$11</f>
        <v>0</v>
      </c>
      <c r="GGT26" s="204">
        <f>InpActive!GGR$11</f>
        <v>0</v>
      </c>
      <c r="GGU26" s="204">
        <f>InpActive!GGS$11</f>
        <v>0</v>
      </c>
      <c r="GGV26" s="204">
        <f>InpActive!GGT$11</f>
        <v>0</v>
      </c>
      <c r="GGW26" s="204">
        <f>InpActive!GGU$11</f>
        <v>0</v>
      </c>
      <c r="GGX26" s="204">
        <f>InpActive!GGV$11</f>
        <v>0</v>
      </c>
      <c r="GGY26" s="204">
        <f>InpActive!GGW$11</f>
        <v>0</v>
      </c>
      <c r="GGZ26" s="204">
        <f>InpActive!GGX$11</f>
        <v>0</v>
      </c>
      <c r="GHA26" s="204">
        <f>InpActive!GGY$11</f>
        <v>0</v>
      </c>
      <c r="GHB26" s="204">
        <f>InpActive!GGZ$11</f>
        <v>0</v>
      </c>
      <c r="GHC26" s="204">
        <f>InpActive!GHA$11</f>
        <v>0</v>
      </c>
      <c r="GHD26" s="204">
        <f>InpActive!GHB$11</f>
        <v>0</v>
      </c>
      <c r="GHE26" s="204">
        <f>InpActive!GHC$11</f>
        <v>0</v>
      </c>
      <c r="GHF26" s="204">
        <f>InpActive!GHD$11</f>
        <v>0</v>
      </c>
      <c r="GHG26" s="204">
        <f>InpActive!GHE$11</f>
        <v>0</v>
      </c>
      <c r="GHH26" s="204">
        <f>InpActive!GHF$11</f>
        <v>0</v>
      </c>
      <c r="GHI26" s="204">
        <f>InpActive!GHG$11</f>
        <v>0</v>
      </c>
      <c r="GHJ26" s="204">
        <f>InpActive!GHH$11</f>
        <v>0</v>
      </c>
      <c r="GHK26" s="204">
        <f>InpActive!GHI$11</f>
        <v>0</v>
      </c>
      <c r="GHL26" s="204">
        <f>InpActive!GHJ$11</f>
        <v>0</v>
      </c>
      <c r="GHM26" s="204">
        <f>InpActive!GHK$11</f>
        <v>0</v>
      </c>
      <c r="GHN26" s="204">
        <f>InpActive!GHL$11</f>
        <v>0</v>
      </c>
      <c r="GHO26" s="204">
        <f>InpActive!GHM$11</f>
        <v>0</v>
      </c>
      <c r="GHP26" s="204">
        <f>InpActive!GHN$11</f>
        <v>0</v>
      </c>
      <c r="GHQ26" s="204">
        <f>InpActive!GHO$11</f>
        <v>0</v>
      </c>
      <c r="GHR26" s="204">
        <f>InpActive!GHP$11</f>
        <v>0</v>
      </c>
      <c r="GHS26" s="204">
        <f>InpActive!GHQ$11</f>
        <v>0</v>
      </c>
      <c r="GHT26" s="204">
        <f>InpActive!GHR$11</f>
        <v>0</v>
      </c>
      <c r="GHU26" s="204">
        <f>InpActive!GHS$11</f>
        <v>0</v>
      </c>
      <c r="GHV26" s="204">
        <f>InpActive!GHT$11</f>
        <v>0</v>
      </c>
      <c r="GHW26" s="204">
        <f>InpActive!GHU$11</f>
        <v>0</v>
      </c>
      <c r="GHX26" s="204">
        <f>InpActive!GHV$11</f>
        <v>0</v>
      </c>
      <c r="GHY26" s="204">
        <f>InpActive!GHW$11</f>
        <v>0</v>
      </c>
      <c r="GHZ26" s="204">
        <f>InpActive!GHX$11</f>
        <v>0</v>
      </c>
      <c r="GIA26" s="204">
        <f>InpActive!GHY$11</f>
        <v>0</v>
      </c>
      <c r="GIB26" s="204">
        <f>InpActive!GHZ$11</f>
        <v>0</v>
      </c>
      <c r="GIC26" s="204">
        <f>InpActive!GIA$11</f>
        <v>0</v>
      </c>
      <c r="GID26" s="204">
        <f>InpActive!GIB$11</f>
        <v>0</v>
      </c>
      <c r="GIE26" s="204">
        <f>InpActive!GIC$11</f>
        <v>0</v>
      </c>
      <c r="GIF26" s="204">
        <f>InpActive!GID$11</f>
        <v>0</v>
      </c>
      <c r="GIG26" s="204">
        <f>InpActive!GIE$11</f>
        <v>0</v>
      </c>
      <c r="GIH26" s="204">
        <f>InpActive!GIF$11</f>
        <v>0</v>
      </c>
      <c r="GII26" s="204">
        <f>InpActive!GIG$11</f>
        <v>0</v>
      </c>
      <c r="GIJ26" s="204">
        <f>InpActive!GIH$11</f>
        <v>0</v>
      </c>
      <c r="GIK26" s="204">
        <f>InpActive!GII$11</f>
        <v>0</v>
      </c>
      <c r="GIL26" s="204">
        <f>InpActive!GIJ$11</f>
        <v>0</v>
      </c>
      <c r="GIM26" s="204">
        <f>InpActive!GIK$11</f>
        <v>0</v>
      </c>
      <c r="GIN26" s="204">
        <f>InpActive!GIL$11</f>
        <v>0</v>
      </c>
      <c r="GIO26" s="204">
        <f>InpActive!GIM$11</f>
        <v>0</v>
      </c>
      <c r="GIP26" s="204">
        <f>InpActive!GIN$11</f>
        <v>0</v>
      </c>
      <c r="GIQ26" s="204">
        <f>InpActive!GIO$11</f>
        <v>0</v>
      </c>
      <c r="GIR26" s="204">
        <f>InpActive!GIP$11</f>
        <v>0</v>
      </c>
      <c r="GIS26" s="204">
        <f>InpActive!GIQ$11</f>
        <v>0</v>
      </c>
      <c r="GIT26" s="204">
        <f>InpActive!GIR$11</f>
        <v>0</v>
      </c>
      <c r="GIU26" s="204">
        <f>InpActive!GIS$11</f>
        <v>0</v>
      </c>
      <c r="GIV26" s="204">
        <f>InpActive!GIT$11</f>
        <v>0</v>
      </c>
      <c r="GIW26" s="204">
        <f>InpActive!GIU$11</f>
        <v>0</v>
      </c>
      <c r="GIX26" s="204">
        <f>InpActive!GIV$11</f>
        <v>0</v>
      </c>
      <c r="GIY26" s="204">
        <f>InpActive!GIW$11</f>
        <v>0</v>
      </c>
      <c r="GIZ26" s="204">
        <f>InpActive!GIX$11</f>
        <v>0</v>
      </c>
      <c r="GJA26" s="204">
        <f>InpActive!GIY$11</f>
        <v>0</v>
      </c>
      <c r="GJB26" s="204">
        <f>InpActive!GIZ$11</f>
        <v>0</v>
      </c>
      <c r="GJC26" s="204">
        <f>InpActive!GJA$11</f>
        <v>0</v>
      </c>
      <c r="GJD26" s="204">
        <f>InpActive!GJB$11</f>
        <v>0</v>
      </c>
      <c r="GJE26" s="204">
        <f>InpActive!GJC$11</f>
        <v>0</v>
      </c>
      <c r="GJF26" s="204">
        <f>InpActive!GJD$11</f>
        <v>0</v>
      </c>
      <c r="GJG26" s="204">
        <f>InpActive!GJE$11</f>
        <v>0</v>
      </c>
      <c r="GJH26" s="204">
        <f>InpActive!GJF$11</f>
        <v>0</v>
      </c>
      <c r="GJI26" s="204">
        <f>InpActive!GJG$11</f>
        <v>0</v>
      </c>
      <c r="GJJ26" s="204">
        <f>InpActive!GJH$11</f>
        <v>0</v>
      </c>
      <c r="GJK26" s="204">
        <f>InpActive!GJI$11</f>
        <v>0</v>
      </c>
      <c r="GJL26" s="204">
        <f>InpActive!GJJ$11</f>
        <v>0</v>
      </c>
      <c r="GJM26" s="204">
        <f>InpActive!GJK$11</f>
        <v>0</v>
      </c>
      <c r="GJN26" s="204">
        <f>InpActive!GJL$11</f>
        <v>0</v>
      </c>
      <c r="GJO26" s="204">
        <f>InpActive!GJM$11</f>
        <v>0</v>
      </c>
      <c r="GJP26" s="204">
        <f>InpActive!GJN$11</f>
        <v>0</v>
      </c>
      <c r="GJQ26" s="204">
        <f>InpActive!GJO$11</f>
        <v>0</v>
      </c>
      <c r="GJR26" s="204">
        <f>InpActive!GJP$11</f>
        <v>0</v>
      </c>
      <c r="GJS26" s="204">
        <f>InpActive!GJQ$11</f>
        <v>0</v>
      </c>
      <c r="GJT26" s="204">
        <f>InpActive!GJR$11</f>
        <v>0</v>
      </c>
      <c r="GJU26" s="204">
        <f>InpActive!GJS$11</f>
        <v>0</v>
      </c>
      <c r="GJV26" s="204">
        <f>InpActive!GJT$11</f>
        <v>0</v>
      </c>
      <c r="GJW26" s="204">
        <f>InpActive!GJU$11</f>
        <v>0</v>
      </c>
      <c r="GJX26" s="204">
        <f>InpActive!GJV$11</f>
        <v>0</v>
      </c>
      <c r="GJY26" s="204">
        <f>InpActive!GJW$11</f>
        <v>0</v>
      </c>
      <c r="GJZ26" s="204">
        <f>InpActive!GJX$11</f>
        <v>0</v>
      </c>
      <c r="GKA26" s="204">
        <f>InpActive!GJY$11</f>
        <v>0</v>
      </c>
      <c r="GKB26" s="204">
        <f>InpActive!GJZ$11</f>
        <v>0</v>
      </c>
      <c r="GKC26" s="204">
        <f>InpActive!GKA$11</f>
        <v>0</v>
      </c>
      <c r="GKD26" s="204">
        <f>InpActive!GKB$11</f>
        <v>0</v>
      </c>
      <c r="GKE26" s="204">
        <f>InpActive!GKC$11</f>
        <v>0</v>
      </c>
      <c r="GKF26" s="204">
        <f>InpActive!GKD$11</f>
        <v>0</v>
      </c>
      <c r="GKG26" s="204">
        <f>InpActive!GKE$11</f>
        <v>0</v>
      </c>
      <c r="GKH26" s="204">
        <f>InpActive!GKF$11</f>
        <v>0</v>
      </c>
      <c r="GKI26" s="204">
        <f>InpActive!GKG$11</f>
        <v>0</v>
      </c>
      <c r="GKJ26" s="204">
        <f>InpActive!GKH$11</f>
        <v>0</v>
      </c>
      <c r="GKK26" s="204">
        <f>InpActive!GKI$11</f>
        <v>0</v>
      </c>
      <c r="GKL26" s="204">
        <f>InpActive!GKJ$11</f>
        <v>0</v>
      </c>
      <c r="GKM26" s="204">
        <f>InpActive!GKK$11</f>
        <v>0</v>
      </c>
      <c r="GKN26" s="204">
        <f>InpActive!GKL$11</f>
        <v>0</v>
      </c>
      <c r="GKO26" s="204">
        <f>InpActive!GKM$11</f>
        <v>0</v>
      </c>
      <c r="GKP26" s="204">
        <f>InpActive!GKN$11</f>
        <v>0</v>
      </c>
      <c r="GKQ26" s="204">
        <f>InpActive!GKO$11</f>
        <v>0</v>
      </c>
      <c r="GKR26" s="204">
        <f>InpActive!GKP$11</f>
        <v>0</v>
      </c>
      <c r="GKS26" s="204">
        <f>InpActive!GKQ$11</f>
        <v>0</v>
      </c>
      <c r="GKT26" s="204">
        <f>InpActive!GKR$11</f>
        <v>0</v>
      </c>
      <c r="GKU26" s="204">
        <f>InpActive!GKS$11</f>
        <v>0</v>
      </c>
      <c r="GKV26" s="204">
        <f>InpActive!GKT$11</f>
        <v>0</v>
      </c>
      <c r="GKW26" s="204">
        <f>InpActive!GKU$11</f>
        <v>0</v>
      </c>
      <c r="GKX26" s="204">
        <f>InpActive!GKV$11</f>
        <v>0</v>
      </c>
      <c r="GKY26" s="204">
        <f>InpActive!GKW$11</f>
        <v>0</v>
      </c>
      <c r="GKZ26" s="204">
        <f>InpActive!GKX$11</f>
        <v>0</v>
      </c>
      <c r="GLA26" s="204">
        <f>InpActive!GKY$11</f>
        <v>0</v>
      </c>
      <c r="GLB26" s="204">
        <f>InpActive!GKZ$11</f>
        <v>0</v>
      </c>
      <c r="GLC26" s="204">
        <f>InpActive!GLA$11</f>
        <v>0</v>
      </c>
      <c r="GLD26" s="204">
        <f>InpActive!GLB$11</f>
        <v>0</v>
      </c>
      <c r="GLE26" s="204">
        <f>InpActive!GLC$11</f>
        <v>0</v>
      </c>
      <c r="GLF26" s="204">
        <f>InpActive!GLD$11</f>
        <v>0</v>
      </c>
      <c r="GLG26" s="204">
        <f>InpActive!GLE$11</f>
        <v>0</v>
      </c>
      <c r="GLH26" s="204">
        <f>InpActive!GLF$11</f>
        <v>0</v>
      </c>
      <c r="GLI26" s="204">
        <f>InpActive!GLG$11</f>
        <v>0</v>
      </c>
      <c r="GLJ26" s="204">
        <f>InpActive!GLH$11</f>
        <v>0</v>
      </c>
      <c r="GLK26" s="204">
        <f>InpActive!GLI$11</f>
        <v>0</v>
      </c>
      <c r="GLL26" s="204">
        <f>InpActive!GLJ$11</f>
        <v>0</v>
      </c>
      <c r="GLM26" s="204">
        <f>InpActive!GLK$11</f>
        <v>0</v>
      </c>
      <c r="GLN26" s="204">
        <f>InpActive!GLL$11</f>
        <v>0</v>
      </c>
      <c r="GLO26" s="204">
        <f>InpActive!GLM$11</f>
        <v>0</v>
      </c>
      <c r="GLP26" s="204">
        <f>InpActive!GLN$11</f>
        <v>0</v>
      </c>
      <c r="GLQ26" s="204">
        <f>InpActive!GLO$11</f>
        <v>0</v>
      </c>
      <c r="GLR26" s="204">
        <f>InpActive!GLP$11</f>
        <v>0</v>
      </c>
      <c r="GLS26" s="204">
        <f>InpActive!GLQ$11</f>
        <v>0</v>
      </c>
      <c r="GLT26" s="204">
        <f>InpActive!GLR$11</f>
        <v>0</v>
      </c>
      <c r="GLU26" s="204">
        <f>InpActive!GLS$11</f>
        <v>0</v>
      </c>
      <c r="GLV26" s="204">
        <f>InpActive!GLT$11</f>
        <v>0</v>
      </c>
      <c r="GLW26" s="204">
        <f>InpActive!GLU$11</f>
        <v>0</v>
      </c>
      <c r="GLX26" s="204">
        <f>InpActive!GLV$11</f>
        <v>0</v>
      </c>
      <c r="GLY26" s="204">
        <f>InpActive!GLW$11</f>
        <v>0</v>
      </c>
      <c r="GLZ26" s="204">
        <f>InpActive!GLX$11</f>
        <v>0</v>
      </c>
      <c r="GMA26" s="204">
        <f>InpActive!GLY$11</f>
        <v>0</v>
      </c>
      <c r="GMB26" s="204">
        <f>InpActive!GLZ$11</f>
        <v>0</v>
      </c>
      <c r="GMC26" s="204">
        <f>InpActive!GMA$11</f>
        <v>0</v>
      </c>
      <c r="GMD26" s="204">
        <f>InpActive!GMB$11</f>
        <v>0</v>
      </c>
      <c r="GME26" s="204">
        <f>InpActive!GMC$11</f>
        <v>0</v>
      </c>
      <c r="GMF26" s="204">
        <f>InpActive!GMD$11</f>
        <v>0</v>
      </c>
      <c r="GMG26" s="204">
        <f>InpActive!GME$11</f>
        <v>0</v>
      </c>
      <c r="GMH26" s="204">
        <f>InpActive!GMF$11</f>
        <v>0</v>
      </c>
      <c r="GMI26" s="204">
        <f>InpActive!GMG$11</f>
        <v>0</v>
      </c>
      <c r="GMJ26" s="204">
        <f>InpActive!GMH$11</f>
        <v>0</v>
      </c>
      <c r="GMK26" s="204">
        <f>InpActive!GMI$11</f>
        <v>0</v>
      </c>
      <c r="GML26" s="204">
        <f>InpActive!GMJ$11</f>
        <v>0</v>
      </c>
      <c r="GMM26" s="204">
        <f>InpActive!GMK$11</f>
        <v>0</v>
      </c>
      <c r="GMN26" s="204">
        <f>InpActive!GML$11</f>
        <v>0</v>
      </c>
      <c r="GMO26" s="204">
        <f>InpActive!GMM$11</f>
        <v>0</v>
      </c>
      <c r="GMP26" s="204">
        <f>InpActive!GMN$11</f>
        <v>0</v>
      </c>
      <c r="GMQ26" s="204">
        <f>InpActive!GMO$11</f>
        <v>0</v>
      </c>
      <c r="GMR26" s="204">
        <f>InpActive!GMP$11</f>
        <v>0</v>
      </c>
      <c r="GMS26" s="204">
        <f>InpActive!GMQ$11</f>
        <v>0</v>
      </c>
      <c r="GMT26" s="204">
        <f>InpActive!GMR$11</f>
        <v>0</v>
      </c>
      <c r="GMU26" s="204">
        <f>InpActive!GMS$11</f>
        <v>0</v>
      </c>
      <c r="GMV26" s="204">
        <f>InpActive!GMT$11</f>
        <v>0</v>
      </c>
      <c r="GMW26" s="204">
        <f>InpActive!GMU$11</f>
        <v>0</v>
      </c>
      <c r="GMX26" s="204">
        <f>InpActive!GMV$11</f>
        <v>0</v>
      </c>
      <c r="GMY26" s="204">
        <f>InpActive!GMW$11</f>
        <v>0</v>
      </c>
      <c r="GMZ26" s="204">
        <f>InpActive!GMX$11</f>
        <v>0</v>
      </c>
      <c r="GNA26" s="204">
        <f>InpActive!GMY$11</f>
        <v>0</v>
      </c>
      <c r="GNB26" s="204">
        <f>InpActive!GMZ$11</f>
        <v>0</v>
      </c>
      <c r="GNC26" s="204">
        <f>InpActive!GNA$11</f>
        <v>0</v>
      </c>
      <c r="GND26" s="204">
        <f>InpActive!GNB$11</f>
        <v>0</v>
      </c>
      <c r="GNE26" s="204">
        <f>InpActive!GNC$11</f>
        <v>0</v>
      </c>
      <c r="GNF26" s="204">
        <f>InpActive!GND$11</f>
        <v>0</v>
      </c>
      <c r="GNG26" s="204">
        <f>InpActive!GNE$11</f>
        <v>0</v>
      </c>
      <c r="GNH26" s="204">
        <f>InpActive!GNF$11</f>
        <v>0</v>
      </c>
      <c r="GNI26" s="204">
        <f>InpActive!GNG$11</f>
        <v>0</v>
      </c>
      <c r="GNJ26" s="204">
        <f>InpActive!GNH$11</f>
        <v>0</v>
      </c>
      <c r="GNK26" s="204">
        <f>InpActive!GNI$11</f>
        <v>0</v>
      </c>
      <c r="GNL26" s="204">
        <f>InpActive!GNJ$11</f>
        <v>0</v>
      </c>
      <c r="GNM26" s="204">
        <f>InpActive!GNK$11</f>
        <v>0</v>
      </c>
      <c r="GNN26" s="204">
        <f>InpActive!GNL$11</f>
        <v>0</v>
      </c>
      <c r="GNO26" s="204">
        <f>InpActive!GNM$11</f>
        <v>0</v>
      </c>
      <c r="GNP26" s="204">
        <f>InpActive!GNN$11</f>
        <v>0</v>
      </c>
      <c r="GNQ26" s="204">
        <f>InpActive!GNO$11</f>
        <v>0</v>
      </c>
      <c r="GNR26" s="204">
        <f>InpActive!GNP$11</f>
        <v>0</v>
      </c>
      <c r="GNS26" s="204">
        <f>InpActive!GNQ$11</f>
        <v>0</v>
      </c>
      <c r="GNT26" s="204">
        <f>InpActive!GNR$11</f>
        <v>0</v>
      </c>
      <c r="GNU26" s="204">
        <f>InpActive!GNS$11</f>
        <v>0</v>
      </c>
      <c r="GNV26" s="204">
        <f>InpActive!GNT$11</f>
        <v>0</v>
      </c>
      <c r="GNW26" s="204">
        <f>InpActive!GNU$11</f>
        <v>0</v>
      </c>
      <c r="GNX26" s="204">
        <f>InpActive!GNV$11</f>
        <v>0</v>
      </c>
      <c r="GNY26" s="204">
        <f>InpActive!GNW$11</f>
        <v>0</v>
      </c>
      <c r="GNZ26" s="204">
        <f>InpActive!GNX$11</f>
        <v>0</v>
      </c>
      <c r="GOA26" s="204">
        <f>InpActive!GNY$11</f>
        <v>0</v>
      </c>
      <c r="GOB26" s="204">
        <f>InpActive!GNZ$11</f>
        <v>0</v>
      </c>
      <c r="GOC26" s="204">
        <f>InpActive!GOA$11</f>
        <v>0</v>
      </c>
      <c r="GOD26" s="204">
        <f>InpActive!GOB$11</f>
        <v>0</v>
      </c>
      <c r="GOE26" s="204">
        <f>InpActive!GOC$11</f>
        <v>0</v>
      </c>
      <c r="GOF26" s="204">
        <f>InpActive!GOD$11</f>
        <v>0</v>
      </c>
      <c r="GOG26" s="204">
        <f>InpActive!GOE$11</f>
        <v>0</v>
      </c>
      <c r="GOH26" s="204">
        <f>InpActive!GOF$11</f>
        <v>0</v>
      </c>
      <c r="GOI26" s="204">
        <f>InpActive!GOG$11</f>
        <v>0</v>
      </c>
      <c r="GOJ26" s="204">
        <f>InpActive!GOH$11</f>
        <v>0</v>
      </c>
      <c r="GOK26" s="204">
        <f>InpActive!GOI$11</f>
        <v>0</v>
      </c>
      <c r="GOL26" s="204">
        <f>InpActive!GOJ$11</f>
        <v>0</v>
      </c>
      <c r="GOM26" s="204">
        <f>InpActive!GOK$11</f>
        <v>0</v>
      </c>
      <c r="GON26" s="204">
        <f>InpActive!GOL$11</f>
        <v>0</v>
      </c>
      <c r="GOO26" s="204">
        <f>InpActive!GOM$11</f>
        <v>0</v>
      </c>
      <c r="GOP26" s="204">
        <f>InpActive!GON$11</f>
        <v>0</v>
      </c>
      <c r="GOQ26" s="204">
        <f>InpActive!GOO$11</f>
        <v>0</v>
      </c>
      <c r="GOR26" s="204">
        <f>InpActive!GOP$11</f>
        <v>0</v>
      </c>
      <c r="GOS26" s="204">
        <f>InpActive!GOQ$11</f>
        <v>0</v>
      </c>
      <c r="GOT26" s="204">
        <f>InpActive!GOR$11</f>
        <v>0</v>
      </c>
      <c r="GOU26" s="204">
        <f>InpActive!GOS$11</f>
        <v>0</v>
      </c>
      <c r="GOV26" s="204">
        <f>InpActive!GOT$11</f>
        <v>0</v>
      </c>
      <c r="GOW26" s="204">
        <f>InpActive!GOU$11</f>
        <v>0</v>
      </c>
      <c r="GOX26" s="204">
        <f>InpActive!GOV$11</f>
        <v>0</v>
      </c>
      <c r="GOY26" s="204">
        <f>InpActive!GOW$11</f>
        <v>0</v>
      </c>
      <c r="GOZ26" s="204">
        <f>InpActive!GOX$11</f>
        <v>0</v>
      </c>
      <c r="GPA26" s="204">
        <f>InpActive!GOY$11</f>
        <v>0</v>
      </c>
      <c r="GPB26" s="204">
        <f>InpActive!GOZ$11</f>
        <v>0</v>
      </c>
      <c r="GPC26" s="204">
        <f>InpActive!GPA$11</f>
        <v>0</v>
      </c>
      <c r="GPD26" s="204">
        <f>InpActive!GPB$11</f>
        <v>0</v>
      </c>
      <c r="GPE26" s="204">
        <f>InpActive!GPC$11</f>
        <v>0</v>
      </c>
      <c r="GPF26" s="204">
        <f>InpActive!GPD$11</f>
        <v>0</v>
      </c>
      <c r="GPG26" s="204">
        <f>InpActive!GPE$11</f>
        <v>0</v>
      </c>
      <c r="GPH26" s="204">
        <f>InpActive!GPF$11</f>
        <v>0</v>
      </c>
      <c r="GPI26" s="204">
        <f>InpActive!GPG$11</f>
        <v>0</v>
      </c>
      <c r="GPJ26" s="204">
        <f>InpActive!GPH$11</f>
        <v>0</v>
      </c>
      <c r="GPK26" s="204">
        <f>InpActive!GPI$11</f>
        <v>0</v>
      </c>
      <c r="GPL26" s="204">
        <f>InpActive!GPJ$11</f>
        <v>0</v>
      </c>
      <c r="GPM26" s="204">
        <f>InpActive!GPK$11</f>
        <v>0</v>
      </c>
      <c r="GPN26" s="204">
        <f>InpActive!GPL$11</f>
        <v>0</v>
      </c>
      <c r="GPO26" s="204">
        <f>InpActive!GPM$11</f>
        <v>0</v>
      </c>
      <c r="GPP26" s="204">
        <f>InpActive!GPN$11</f>
        <v>0</v>
      </c>
      <c r="GPQ26" s="204">
        <f>InpActive!GPO$11</f>
        <v>0</v>
      </c>
      <c r="GPR26" s="204">
        <f>InpActive!GPP$11</f>
        <v>0</v>
      </c>
      <c r="GPS26" s="204">
        <f>InpActive!GPQ$11</f>
        <v>0</v>
      </c>
      <c r="GPT26" s="204">
        <f>InpActive!GPR$11</f>
        <v>0</v>
      </c>
      <c r="GPU26" s="204">
        <f>InpActive!GPS$11</f>
        <v>0</v>
      </c>
      <c r="GPV26" s="204">
        <f>InpActive!GPT$11</f>
        <v>0</v>
      </c>
      <c r="GPW26" s="204">
        <f>InpActive!GPU$11</f>
        <v>0</v>
      </c>
      <c r="GPX26" s="204">
        <f>InpActive!GPV$11</f>
        <v>0</v>
      </c>
      <c r="GPY26" s="204">
        <f>InpActive!GPW$11</f>
        <v>0</v>
      </c>
      <c r="GPZ26" s="204">
        <f>InpActive!GPX$11</f>
        <v>0</v>
      </c>
      <c r="GQA26" s="204">
        <f>InpActive!GPY$11</f>
        <v>0</v>
      </c>
      <c r="GQB26" s="204">
        <f>InpActive!GPZ$11</f>
        <v>0</v>
      </c>
      <c r="GQC26" s="204">
        <f>InpActive!GQA$11</f>
        <v>0</v>
      </c>
      <c r="GQD26" s="204">
        <f>InpActive!GQB$11</f>
        <v>0</v>
      </c>
      <c r="GQE26" s="204">
        <f>InpActive!GQC$11</f>
        <v>0</v>
      </c>
      <c r="GQF26" s="204">
        <f>InpActive!GQD$11</f>
        <v>0</v>
      </c>
      <c r="GQG26" s="204">
        <f>InpActive!GQE$11</f>
        <v>0</v>
      </c>
      <c r="GQH26" s="204">
        <f>InpActive!GQF$11</f>
        <v>0</v>
      </c>
      <c r="GQI26" s="204">
        <f>InpActive!GQG$11</f>
        <v>0</v>
      </c>
      <c r="GQJ26" s="204">
        <f>InpActive!GQH$11</f>
        <v>0</v>
      </c>
      <c r="GQK26" s="204">
        <f>InpActive!GQI$11</f>
        <v>0</v>
      </c>
      <c r="GQL26" s="204">
        <f>InpActive!GQJ$11</f>
        <v>0</v>
      </c>
      <c r="GQM26" s="204">
        <f>InpActive!GQK$11</f>
        <v>0</v>
      </c>
      <c r="GQN26" s="204">
        <f>InpActive!GQL$11</f>
        <v>0</v>
      </c>
      <c r="GQO26" s="204">
        <f>InpActive!GQM$11</f>
        <v>0</v>
      </c>
      <c r="GQP26" s="204">
        <f>InpActive!GQN$11</f>
        <v>0</v>
      </c>
      <c r="GQQ26" s="204">
        <f>InpActive!GQO$11</f>
        <v>0</v>
      </c>
      <c r="GQR26" s="204">
        <f>InpActive!GQP$11</f>
        <v>0</v>
      </c>
      <c r="GQS26" s="204">
        <f>InpActive!GQQ$11</f>
        <v>0</v>
      </c>
      <c r="GQT26" s="204">
        <f>InpActive!GQR$11</f>
        <v>0</v>
      </c>
      <c r="GQU26" s="204">
        <f>InpActive!GQS$11</f>
        <v>0</v>
      </c>
      <c r="GQV26" s="204">
        <f>InpActive!GQT$11</f>
        <v>0</v>
      </c>
      <c r="GQW26" s="204">
        <f>InpActive!GQU$11</f>
        <v>0</v>
      </c>
      <c r="GQX26" s="204">
        <f>InpActive!GQV$11</f>
        <v>0</v>
      </c>
      <c r="GQY26" s="204">
        <f>InpActive!GQW$11</f>
        <v>0</v>
      </c>
      <c r="GQZ26" s="204">
        <f>InpActive!GQX$11</f>
        <v>0</v>
      </c>
      <c r="GRA26" s="204">
        <f>InpActive!GQY$11</f>
        <v>0</v>
      </c>
      <c r="GRB26" s="204">
        <f>InpActive!GQZ$11</f>
        <v>0</v>
      </c>
      <c r="GRC26" s="204">
        <f>InpActive!GRA$11</f>
        <v>0</v>
      </c>
      <c r="GRD26" s="204">
        <f>InpActive!GRB$11</f>
        <v>0</v>
      </c>
      <c r="GRE26" s="204">
        <f>InpActive!GRC$11</f>
        <v>0</v>
      </c>
      <c r="GRF26" s="204">
        <f>InpActive!GRD$11</f>
        <v>0</v>
      </c>
      <c r="GRG26" s="204">
        <f>InpActive!GRE$11</f>
        <v>0</v>
      </c>
      <c r="GRH26" s="204">
        <f>InpActive!GRF$11</f>
        <v>0</v>
      </c>
      <c r="GRI26" s="204">
        <f>InpActive!GRG$11</f>
        <v>0</v>
      </c>
      <c r="GRJ26" s="204">
        <f>InpActive!GRH$11</f>
        <v>0</v>
      </c>
      <c r="GRK26" s="204">
        <f>InpActive!GRI$11</f>
        <v>0</v>
      </c>
      <c r="GRL26" s="204">
        <f>InpActive!GRJ$11</f>
        <v>0</v>
      </c>
      <c r="GRM26" s="204">
        <f>InpActive!GRK$11</f>
        <v>0</v>
      </c>
      <c r="GRN26" s="204">
        <f>InpActive!GRL$11</f>
        <v>0</v>
      </c>
      <c r="GRO26" s="204">
        <f>InpActive!GRM$11</f>
        <v>0</v>
      </c>
      <c r="GRP26" s="204">
        <f>InpActive!GRN$11</f>
        <v>0</v>
      </c>
      <c r="GRQ26" s="204">
        <f>InpActive!GRO$11</f>
        <v>0</v>
      </c>
      <c r="GRR26" s="204">
        <f>InpActive!GRP$11</f>
        <v>0</v>
      </c>
      <c r="GRS26" s="204">
        <f>InpActive!GRQ$11</f>
        <v>0</v>
      </c>
      <c r="GRT26" s="204">
        <f>InpActive!GRR$11</f>
        <v>0</v>
      </c>
      <c r="GRU26" s="204">
        <f>InpActive!GRS$11</f>
        <v>0</v>
      </c>
      <c r="GRV26" s="204">
        <f>InpActive!GRT$11</f>
        <v>0</v>
      </c>
      <c r="GRW26" s="204">
        <f>InpActive!GRU$11</f>
        <v>0</v>
      </c>
      <c r="GRX26" s="204">
        <f>InpActive!GRV$11</f>
        <v>0</v>
      </c>
      <c r="GRY26" s="204">
        <f>InpActive!GRW$11</f>
        <v>0</v>
      </c>
      <c r="GRZ26" s="204">
        <f>InpActive!GRX$11</f>
        <v>0</v>
      </c>
      <c r="GSA26" s="204">
        <f>InpActive!GRY$11</f>
        <v>0</v>
      </c>
      <c r="GSB26" s="204">
        <f>InpActive!GRZ$11</f>
        <v>0</v>
      </c>
      <c r="GSC26" s="204">
        <f>InpActive!GSA$11</f>
        <v>0</v>
      </c>
      <c r="GSD26" s="204">
        <f>InpActive!GSB$11</f>
        <v>0</v>
      </c>
      <c r="GSE26" s="204">
        <f>InpActive!GSC$11</f>
        <v>0</v>
      </c>
      <c r="GSF26" s="204">
        <f>InpActive!GSD$11</f>
        <v>0</v>
      </c>
      <c r="GSG26" s="204">
        <f>InpActive!GSE$11</f>
        <v>0</v>
      </c>
      <c r="GSH26" s="204">
        <f>InpActive!GSF$11</f>
        <v>0</v>
      </c>
      <c r="GSI26" s="204">
        <f>InpActive!GSG$11</f>
        <v>0</v>
      </c>
      <c r="GSJ26" s="204">
        <f>InpActive!GSH$11</f>
        <v>0</v>
      </c>
      <c r="GSK26" s="204">
        <f>InpActive!GSI$11</f>
        <v>0</v>
      </c>
      <c r="GSL26" s="204">
        <f>InpActive!GSJ$11</f>
        <v>0</v>
      </c>
      <c r="GSM26" s="204">
        <f>InpActive!GSK$11</f>
        <v>0</v>
      </c>
      <c r="GSN26" s="204">
        <f>InpActive!GSL$11</f>
        <v>0</v>
      </c>
      <c r="GSO26" s="204">
        <f>InpActive!GSM$11</f>
        <v>0</v>
      </c>
      <c r="GSP26" s="204">
        <f>InpActive!GSN$11</f>
        <v>0</v>
      </c>
      <c r="GSQ26" s="204">
        <f>InpActive!GSO$11</f>
        <v>0</v>
      </c>
      <c r="GSR26" s="204">
        <f>InpActive!GSP$11</f>
        <v>0</v>
      </c>
      <c r="GSS26" s="204">
        <f>InpActive!GSQ$11</f>
        <v>0</v>
      </c>
      <c r="GST26" s="204">
        <f>InpActive!GSR$11</f>
        <v>0</v>
      </c>
      <c r="GSU26" s="204">
        <f>InpActive!GSS$11</f>
        <v>0</v>
      </c>
      <c r="GSV26" s="204">
        <f>InpActive!GST$11</f>
        <v>0</v>
      </c>
      <c r="GSW26" s="204">
        <f>InpActive!GSU$11</f>
        <v>0</v>
      </c>
      <c r="GSX26" s="204">
        <f>InpActive!GSV$11</f>
        <v>0</v>
      </c>
      <c r="GSY26" s="204">
        <f>InpActive!GSW$11</f>
        <v>0</v>
      </c>
      <c r="GSZ26" s="204">
        <f>InpActive!GSX$11</f>
        <v>0</v>
      </c>
      <c r="GTA26" s="204">
        <f>InpActive!GSY$11</f>
        <v>0</v>
      </c>
      <c r="GTB26" s="204">
        <f>InpActive!GSZ$11</f>
        <v>0</v>
      </c>
      <c r="GTC26" s="204">
        <f>InpActive!GTA$11</f>
        <v>0</v>
      </c>
      <c r="GTD26" s="204">
        <f>InpActive!GTB$11</f>
        <v>0</v>
      </c>
      <c r="GTE26" s="204">
        <f>InpActive!GTC$11</f>
        <v>0</v>
      </c>
      <c r="GTF26" s="204">
        <f>InpActive!GTD$11</f>
        <v>0</v>
      </c>
      <c r="GTG26" s="204">
        <f>InpActive!GTE$11</f>
        <v>0</v>
      </c>
      <c r="GTH26" s="204">
        <f>InpActive!GTF$11</f>
        <v>0</v>
      </c>
      <c r="GTI26" s="204">
        <f>InpActive!GTG$11</f>
        <v>0</v>
      </c>
      <c r="GTJ26" s="204">
        <f>InpActive!GTH$11</f>
        <v>0</v>
      </c>
      <c r="GTK26" s="204">
        <f>InpActive!GTI$11</f>
        <v>0</v>
      </c>
      <c r="GTL26" s="204">
        <f>InpActive!GTJ$11</f>
        <v>0</v>
      </c>
      <c r="GTM26" s="204">
        <f>InpActive!GTK$11</f>
        <v>0</v>
      </c>
      <c r="GTN26" s="204">
        <f>InpActive!GTL$11</f>
        <v>0</v>
      </c>
      <c r="GTO26" s="204">
        <f>InpActive!GTM$11</f>
        <v>0</v>
      </c>
      <c r="GTP26" s="204">
        <f>InpActive!GTN$11</f>
        <v>0</v>
      </c>
      <c r="GTQ26" s="204">
        <f>InpActive!GTO$11</f>
        <v>0</v>
      </c>
      <c r="GTR26" s="204">
        <f>InpActive!GTP$11</f>
        <v>0</v>
      </c>
      <c r="GTS26" s="204">
        <f>InpActive!GTQ$11</f>
        <v>0</v>
      </c>
      <c r="GTT26" s="204">
        <f>InpActive!GTR$11</f>
        <v>0</v>
      </c>
      <c r="GTU26" s="204">
        <f>InpActive!GTS$11</f>
        <v>0</v>
      </c>
      <c r="GTV26" s="204">
        <f>InpActive!GTT$11</f>
        <v>0</v>
      </c>
      <c r="GTW26" s="204">
        <f>InpActive!GTU$11</f>
        <v>0</v>
      </c>
      <c r="GTX26" s="204">
        <f>InpActive!GTV$11</f>
        <v>0</v>
      </c>
      <c r="GTY26" s="204">
        <f>InpActive!GTW$11</f>
        <v>0</v>
      </c>
      <c r="GTZ26" s="204">
        <f>InpActive!GTX$11</f>
        <v>0</v>
      </c>
      <c r="GUA26" s="204">
        <f>InpActive!GTY$11</f>
        <v>0</v>
      </c>
      <c r="GUB26" s="204">
        <f>InpActive!GTZ$11</f>
        <v>0</v>
      </c>
      <c r="GUC26" s="204">
        <f>InpActive!GUA$11</f>
        <v>0</v>
      </c>
      <c r="GUD26" s="204">
        <f>InpActive!GUB$11</f>
        <v>0</v>
      </c>
      <c r="GUE26" s="204">
        <f>InpActive!GUC$11</f>
        <v>0</v>
      </c>
      <c r="GUF26" s="204">
        <f>InpActive!GUD$11</f>
        <v>0</v>
      </c>
      <c r="GUG26" s="204">
        <f>InpActive!GUE$11</f>
        <v>0</v>
      </c>
      <c r="GUH26" s="204">
        <f>InpActive!GUF$11</f>
        <v>0</v>
      </c>
      <c r="GUI26" s="204">
        <f>InpActive!GUG$11</f>
        <v>0</v>
      </c>
      <c r="GUJ26" s="204">
        <f>InpActive!GUH$11</f>
        <v>0</v>
      </c>
      <c r="GUK26" s="204">
        <f>InpActive!GUI$11</f>
        <v>0</v>
      </c>
      <c r="GUL26" s="204">
        <f>InpActive!GUJ$11</f>
        <v>0</v>
      </c>
      <c r="GUM26" s="204">
        <f>InpActive!GUK$11</f>
        <v>0</v>
      </c>
      <c r="GUN26" s="204">
        <f>InpActive!GUL$11</f>
        <v>0</v>
      </c>
      <c r="GUO26" s="204">
        <f>InpActive!GUM$11</f>
        <v>0</v>
      </c>
      <c r="GUP26" s="204">
        <f>InpActive!GUN$11</f>
        <v>0</v>
      </c>
      <c r="GUQ26" s="204">
        <f>InpActive!GUO$11</f>
        <v>0</v>
      </c>
      <c r="GUR26" s="204">
        <f>InpActive!GUP$11</f>
        <v>0</v>
      </c>
      <c r="GUS26" s="204">
        <f>InpActive!GUQ$11</f>
        <v>0</v>
      </c>
      <c r="GUT26" s="204">
        <f>InpActive!GUR$11</f>
        <v>0</v>
      </c>
      <c r="GUU26" s="204">
        <f>InpActive!GUS$11</f>
        <v>0</v>
      </c>
      <c r="GUV26" s="204">
        <f>InpActive!GUT$11</f>
        <v>0</v>
      </c>
      <c r="GUW26" s="204">
        <f>InpActive!GUU$11</f>
        <v>0</v>
      </c>
      <c r="GUX26" s="204">
        <f>InpActive!GUV$11</f>
        <v>0</v>
      </c>
      <c r="GUY26" s="204">
        <f>InpActive!GUW$11</f>
        <v>0</v>
      </c>
      <c r="GUZ26" s="204">
        <f>InpActive!GUX$11</f>
        <v>0</v>
      </c>
      <c r="GVA26" s="204">
        <f>InpActive!GUY$11</f>
        <v>0</v>
      </c>
      <c r="GVB26" s="204">
        <f>InpActive!GUZ$11</f>
        <v>0</v>
      </c>
      <c r="GVC26" s="204">
        <f>InpActive!GVA$11</f>
        <v>0</v>
      </c>
      <c r="GVD26" s="204">
        <f>InpActive!GVB$11</f>
        <v>0</v>
      </c>
      <c r="GVE26" s="204">
        <f>InpActive!GVC$11</f>
        <v>0</v>
      </c>
      <c r="GVF26" s="204">
        <f>InpActive!GVD$11</f>
        <v>0</v>
      </c>
      <c r="GVG26" s="204">
        <f>InpActive!GVE$11</f>
        <v>0</v>
      </c>
      <c r="GVH26" s="204">
        <f>InpActive!GVF$11</f>
        <v>0</v>
      </c>
      <c r="GVI26" s="204">
        <f>InpActive!GVG$11</f>
        <v>0</v>
      </c>
      <c r="GVJ26" s="204">
        <f>InpActive!GVH$11</f>
        <v>0</v>
      </c>
      <c r="GVK26" s="204">
        <f>InpActive!GVI$11</f>
        <v>0</v>
      </c>
      <c r="GVL26" s="204">
        <f>InpActive!GVJ$11</f>
        <v>0</v>
      </c>
      <c r="GVM26" s="204">
        <f>InpActive!GVK$11</f>
        <v>0</v>
      </c>
      <c r="GVN26" s="204">
        <f>InpActive!GVL$11</f>
        <v>0</v>
      </c>
      <c r="GVO26" s="204">
        <f>InpActive!GVM$11</f>
        <v>0</v>
      </c>
      <c r="GVP26" s="204">
        <f>InpActive!GVN$11</f>
        <v>0</v>
      </c>
      <c r="GVQ26" s="204">
        <f>InpActive!GVO$11</f>
        <v>0</v>
      </c>
      <c r="GVR26" s="204">
        <f>InpActive!GVP$11</f>
        <v>0</v>
      </c>
      <c r="GVS26" s="204">
        <f>InpActive!GVQ$11</f>
        <v>0</v>
      </c>
      <c r="GVT26" s="204">
        <f>InpActive!GVR$11</f>
        <v>0</v>
      </c>
      <c r="GVU26" s="204">
        <f>InpActive!GVS$11</f>
        <v>0</v>
      </c>
      <c r="GVV26" s="204">
        <f>InpActive!GVT$11</f>
        <v>0</v>
      </c>
      <c r="GVW26" s="204">
        <f>InpActive!GVU$11</f>
        <v>0</v>
      </c>
      <c r="GVX26" s="204">
        <f>InpActive!GVV$11</f>
        <v>0</v>
      </c>
      <c r="GVY26" s="204">
        <f>InpActive!GVW$11</f>
        <v>0</v>
      </c>
      <c r="GVZ26" s="204">
        <f>InpActive!GVX$11</f>
        <v>0</v>
      </c>
      <c r="GWA26" s="204">
        <f>InpActive!GVY$11</f>
        <v>0</v>
      </c>
      <c r="GWB26" s="204">
        <f>InpActive!GVZ$11</f>
        <v>0</v>
      </c>
      <c r="GWC26" s="204">
        <f>InpActive!GWA$11</f>
        <v>0</v>
      </c>
      <c r="GWD26" s="204">
        <f>InpActive!GWB$11</f>
        <v>0</v>
      </c>
      <c r="GWE26" s="204">
        <f>InpActive!GWC$11</f>
        <v>0</v>
      </c>
      <c r="GWF26" s="204">
        <f>InpActive!GWD$11</f>
        <v>0</v>
      </c>
      <c r="GWG26" s="204">
        <f>InpActive!GWE$11</f>
        <v>0</v>
      </c>
      <c r="GWH26" s="204">
        <f>InpActive!GWF$11</f>
        <v>0</v>
      </c>
      <c r="GWI26" s="204">
        <f>InpActive!GWG$11</f>
        <v>0</v>
      </c>
      <c r="GWJ26" s="204">
        <f>InpActive!GWH$11</f>
        <v>0</v>
      </c>
      <c r="GWK26" s="204">
        <f>InpActive!GWI$11</f>
        <v>0</v>
      </c>
      <c r="GWL26" s="204">
        <f>InpActive!GWJ$11</f>
        <v>0</v>
      </c>
      <c r="GWM26" s="204">
        <f>InpActive!GWK$11</f>
        <v>0</v>
      </c>
      <c r="GWN26" s="204">
        <f>InpActive!GWL$11</f>
        <v>0</v>
      </c>
      <c r="GWO26" s="204">
        <f>InpActive!GWM$11</f>
        <v>0</v>
      </c>
      <c r="GWP26" s="204">
        <f>InpActive!GWN$11</f>
        <v>0</v>
      </c>
      <c r="GWQ26" s="204">
        <f>InpActive!GWO$11</f>
        <v>0</v>
      </c>
      <c r="GWR26" s="204">
        <f>InpActive!GWP$11</f>
        <v>0</v>
      </c>
      <c r="GWS26" s="204">
        <f>InpActive!GWQ$11</f>
        <v>0</v>
      </c>
      <c r="GWT26" s="204">
        <f>InpActive!GWR$11</f>
        <v>0</v>
      </c>
      <c r="GWU26" s="204">
        <f>InpActive!GWS$11</f>
        <v>0</v>
      </c>
      <c r="GWV26" s="204">
        <f>InpActive!GWT$11</f>
        <v>0</v>
      </c>
      <c r="GWW26" s="204">
        <f>InpActive!GWU$11</f>
        <v>0</v>
      </c>
      <c r="GWX26" s="204">
        <f>InpActive!GWV$11</f>
        <v>0</v>
      </c>
      <c r="GWY26" s="204">
        <f>InpActive!GWW$11</f>
        <v>0</v>
      </c>
      <c r="GWZ26" s="204">
        <f>InpActive!GWX$11</f>
        <v>0</v>
      </c>
      <c r="GXA26" s="204">
        <f>InpActive!GWY$11</f>
        <v>0</v>
      </c>
      <c r="GXB26" s="204">
        <f>InpActive!GWZ$11</f>
        <v>0</v>
      </c>
      <c r="GXC26" s="204">
        <f>InpActive!GXA$11</f>
        <v>0</v>
      </c>
      <c r="GXD26" s="204">
        <f>InpActive!GXB$11</f>
        <v>0</v>
      </c>
      <c r="GXE26" s="204">
        <f>InpActive!GXC$11</f>
        <v>0</v>
      </c>
      <c r="GXF26" s="204">
        <f>InpActive!GXD$11</f>
        <v>0</v>
      </c>
      <c r="GXG26" s="204">
        <f>InpActive!GXE$11</f>
        <v>0</v>
      </c>
      <c r="GXH26" s="204">
        <f>InpActive!GXF$11</f>
        <v>0</v>
      </c>
      <c r="GXI26" s="204">
        <f>InpActive!GXG$11</f>
        <v>0</v>
      </c>
      <c r="GXJ26" s="204">
        <f>InpActive!GXH$11</f>
        <v>0</v>
      </c>
      <c r="GXK26" s="204">
        <f>InpActive!GXI$11</f>
        <v>0</v>
      </c>
      <c r="GXL26" s="204">
        <f>InpActive!GXJ$11</f>
        <v>0</v>
      </c>
      <c r="GXM26" s="204">
        <f>InpActive!GXK$11</f>
        <v>0</v>
      </c>
      <c r="GXN26" s="204">
        <f>InpActive!GXL$11</f>
        <v>0</v>
      </c>
      <c r="GXO26" s="204">
        <f>InpActive!GXM$11</f>
        <v>0</v>
      </c>
      <c r="GXP26" s="204">
        <f>InpActive!GXN$11</f>
        <v>0</v>
      </c>
      <c r="GXQ26" s="204">
        <f>InpActive!GXO$11</f>
        <v>0</v>
      </c>
      <c r="GXR26" s="204">
        <f>InpActive!GXP$11</f>
        <v>0</v>
      </c>
      <c r="GXS26" s="204">
        <f>InpActive!GXQ$11</f>
        <v>0</v>
      </c>
      <c r="GXT26" s="204">
        <f>InpActive!GXR$11</f>
        <v>0</v>
      </c>
      <c r="GXU26" s="204">
        <f>InpActive!GXS$11</f>
        <v>0</v>
      </c>
      <c r="GXV26" s="204">
        <f>InpActive!GXT$11</f>
        <v>0</v>
      </c>
      <c r="GXW26" s="204">
        <f>InpActive!GXU$11</f>
        <v>0</v>
      </c>
      <c r="GXX26" s="204">
        <f>InpActive!GXV$11</f>
        <v>0</v>
      </c>
      <c r="GXY26" s="204">
        <f>InpActive!GXW$11</f>
        <v>0</v>
      </c>
      <c r="GXZ26" s="204">
        <f>InpActive!GXX$11</f>
        <v>0</v>
      </c>
      <c r="GYA26" s="204">
        <f>InpActive!GXY$11</f>
        <v>0</v>
      </c>
      <c r="GYB26" s="204">
        <f>InpActive!GXZ$11</f>
        <v>0</v>
      </c>
      <c r="GYC26" s="204">
        <f>InpActive!GYA$11</f>
        <v>0</v>
      </c>
      <c r="GYD26" s="204">
        <f>InpActive!GYB$11</f>
        <v>0</v>
      </c>
      <c r="GYE26" s="204">
        <f>InpActive!GYC$11</f>
        <v>0</v>
      </c>
      <c r="GYF26" s="204">
        <f>InpActive!GYD$11</f>
        <v>0</v>
      </c>
      <c r="GYG26" s="204">
        <f>InpActive!GYE$11</f>
        <v>0</v>
      </c>
      <c r="GYH26" s="204">
        <f>InpActive!GYF$11</f>
        <v>0</v>
      </c>
      <c r="GYI26" s="204">
        <f>InpActive!GYG$11</f>
        <v>0</v>
      </c>
      <c r="GYJ26" s="204">
        <f>InpActive!GYH$11</f>
        <v>0</v>
      </c>
      <c r="GYK26" s="204">
        <f>InpActive!GYI$11</f>
        <v>0</v>
      </c>
      <c r="GYL26" s="204">
        <f>InpActive!GYJ$11</f>
        <v>0</v>
      </c>
      <c r="GYM26" s="204">
        <f>InpActive!GYK$11</f>
        <v>0</v>
      </c>
      <c r="GYN26" s="204">
        <f>InpActive!GYL$11</f>
        <v>0</v>
      </c>
      <c r="GYO26" s="204">
        <f>InpActive!GYM$11</f>
        <v>0</v>
      </c>
      <c r="GYP26" s="204">
        <f>InpActive!GYN$11</f>
        <v>0</v>
      </c>
      <c r="GYQ26" s="204">
        <f>InpActive!GYO$11</f>
        <v>0</v>
      </c>
      <c r="GYR26" s="204">
        <f>InpActive!GYP$11</f>
        <v>0</v>
      </c>
      <c r="GYS26" s="204">
        <f>InpActive!GYQ$11</f>
        <v>0</v>
      </c>
      <c r="GYT26" s="204">
        <f>InpActive!GYR$11</f>
        <v>0</v>
      </c>
      <c r="GYU26" s="204">
        <f>InpActive!GYS$11</f>
        <v>0</v>
      </c>
      <c r="GYV26" s="204">
        <f>InpActive!GYT$11</f>
        <v>0</v>
      </c>
      <c r="GYW26" s="204">
        <f>InpActive!GYU$11</f>
        <v>0</v>
      </c>
      <c r="GYX26" s="204">
        <f>InpActive!GYV$11</f>
        <v>0</v>
      </c>
      <c r="GYY26" s="204">
        <f>InpActive!GYW$11</f>
        <v>0</v>
      </c>
      <c r="GYZ26" s="204">
        <f>InpActive!GYX$11</f>
        <v>0</v>
      </c>
      <c r="GZA26" s="204">
        <f>InpActive!GYY$11</f>
        <v>0</v>
      </c>
      <c r="GZB26" s="204">
        <f>InpActive!GYZ$11</f>
        <v>0</v>
      </c>
      <c r="GZC26" s="204">
        <f>InpActive!GZA$11</f>
        <v>0</v>
      </c>
      <c r="GZD26" s="204">
        <f>InpActive!GZB$11</f>
        <v>0</v>
      </c>
      <c r="GZE26" s="204">
        <f>InpActive!GZC$11</f>
        <v>0</v>
      </c>
      <c r="GZF26" s="204">
        <f>InpActive!GZD$11</f>
        <v>0</v>
      </c>
      <c r="GZG26" s="204">
        <f>InpActive!GZE$11</f>
        <v>0</v>
      </c>
      <c r="GZH26" s="204">
        <f>InpActive!GZF$11</f>
        <v>0</v>
      </c>
      <c r="GZI26" s="204">
        <f>InpActive!GZG$11</f>
        <v>0</v>
      </c>
      <c r="GZJ26" s="204">
        <f>InpActive!GZH$11</f>
        <v>0</v>
      </c>
      <c r="GZK26" s="204">
        <f>InpActive!GZI$11</f>
        <v>0</v>
      </c>
      <c r="GZL26" s="204">
        <f>InpActive!GZJ$11</f>
        <v>0</v>
      </c>
      <c r="GZM26" s="204">
        <f>InpActive!GZK$11</f>
        <v>0</v>
      </c>
      <c r="GZN26" s="204">
        <f>InpActive!GZL$11</f>
        <v>0</v>
      </c>
      <c r="GZO26" s="204">
        <f>InpActive!GZM$11</f>
        <v>0</v>
      </c>
      <c r="GZP26" s="204">
        <f>InpActive!GZN$11</f>
        <v>0</v>
      </c>
      <c r="GZQ26" s="204">
        <f>InpActive!GZO$11</f>
        <v>0</v>
      </c>
      <c r="GZR26" s="204">
        <f>InpActive!GZP$11</f>
        <v>0</v>
      </c>
      <c r="GZS26" s="204">
        <f>InpActive!GZQ$11</f>
        <v>0</v>
      </c>
      <c r="GZT26" s="204">
        <f>InpActive!GZR$11</f>
        <v>0</v>
      </c>
      <c r="GZU26" s="204">
        <f>InpActive!GZS$11</f>
        <v>0</v>
      </c>
      <c r="GZV26" s="204">
        <f>InpActive!GZT$11</f>
        <v>0</v>
      </c>
      <c r="GZW26" s="204">
        <f>InpActive!GZU$11</f>
        <v>0</v>
      </c>
      <c r="GZX26" s="204">
        <f>InpActive!GZV$11</f>
        <v>0</v>
      </c>
      <c r="GZY26" s="204">
        <f>InpActive!GZW$11</f>
        <v>0</v>
      </c>
      <c r="GZZ26" s="204">
        <f>InpActive!GZX$11</f>
        <v>0</v>
      </c>
      <c r="HAA26" s="204">
        <f>InpActive!GZY$11</f>
        <v>0</v>
      </c>
      <c r="HAB26" s="204">
        <f>InpActive!GZZ$11</f>
        <v>0</v>
      </c>
      <c r="HAC26" s="204">
        <f>InpActive!HAA$11</f>
        <v>0</v>
      </c>
      <c r="HAD26" s="204">
        <f>InpActive!HAB$11</f>
        <v>0</v>
      </c>
      <c r="HAE26" s="204">
        <f>InpActive!HAC$11</f>
        <v>0</v>
      </c>
      <c r="HAF26" s="204">
        <f>InpActive!HAD$11</f>
        <v>0</v>
      </c>
      <c r="HAG26" s="204">
        <f>InpActive!HAE$11</f>
        <v>0</v>
      </c>
      <c r="HAH26" s="204">
        <f>InpActive!HAF$11</f>
        <v>0</v>
      </c>
      <c r="HAI26" s="204">
        <f>InpActive!HAG$11</f>
        <v>0</v>
      </c>
      <c r="HAJ26" s="204">
        <f>InpActive!HAH$11</f>
        <v>0</v>
      </c>
      <c r="HAK26" s="204">
        <f>InpActive!HAI$11</f>
        <v>0</v>
      </c>
      <c r="HAL26" s="204">
        <f>InpActive!HAJ$11</f>
        <v>0</v>
      </c>
      <c r="HAM26" s="204">
        <f>InpActive!HAK$11</f>
        <v>0</v>
      </c>
      <c r="HAN26" s="204">
        <f>InpActive!HAL$11</f>
        <v>0</v>
      </c>
      <c r="HAO26" s="204">
        <f>InpActive!HAM$11</f>
        <v>0</v>
      </c>
      <c r="HAP26" s="204">
        <f>InpActive!HAN$11</f>
        <v>0</v>
      </c>
      <c r="HAQ26" s="204">
        <f>InpActive!HAO$11</f>
        <v>0</v>
      </c>
      <c r="HAR26" s="204">
        <f>InpActive!HAP$11</f>
        <v>0</v>
      </c>
      <c r="HAS26" s="204">
        <f>InpActive!HAQ$11</f>
        <v>0</v>
      </c>
      <c r="HAT26" s="204">
        <f>InpActive!HAR$11</f>
        <v>0</v>
      </c>
      <c r="HAU26" s="204">
        <f>InpActive!HAS$11</f>
        <v>0</v>
      </c>
      <c r="HAV26" s="204">
        <f>InpActive!HAT$11</f>
        <v>0</v>
      </c>
      <c r="HAW26" s="204">
        <f>InpActive!HAU$11</f>
        <v>0</v>
      </c>
      <c r="HAX26" s="204">
        <f>InpActive!HAV$11</f>
        <v>0</v>
      </c>
      <c r="HAY26" s="204">
        <f>InpActive!HAW$11</f>
        <v>0</v>
      </c>
      <c r="HAZ26" s="204">
        <f>InpActive!HAX$11</f>
        <v>0</v>
      </c>
      <c r="HBA26" s="204">
        <f>InpActive!HAY$11</f>
        <v>0</v>
      </c>
      <c r="HBB26" s="204">
        <f>InpActive!HAZ$11</f>
        <v>0</v>
      </c>
      <c r="HBC26" s="204">
        <f>InpActive!HBA$11</f>
        <v>0</v>
      </c>
      <c r="HBD26" s="204">
        <f>InpActive!HBB$11</f>
        <v>0</v>
      </c>
      <c r="HBE26" s="204">
        <f>InpActive!HBC$11</f>
        <v>0</v>
      </c>
      <c r="HBF26" s="204">
        <f>InpActive!HBD$11</f>
        <v>0</v>
      </c>
      <c r="HBG26" s="204">
        <f>InpActive!HBE$11</f>
        <v>0</v>
      </c>
      <c r="HBH26" s="204">
        <f>InpActive!HBF$11</f>
        <v>0</v>
      </c>
      <c r="HBI26" s="204">
        <f>InpActive!HBG$11</f>
        <v>0</v>
      </c>
      <c r="HBJ26" s="204">
        <f>InpActive!HBH$11</f>
        <v>0</v>
      </c>
      <c r="HBK26" s="204">
        <f>InpActive!HBI$11</f>
        <v>0</v>
      </c>
      <c r="HBL26" s="204">
        <f>InpActive!HBJ$11</f>
        <v>0</v>
      </c>
      <c r="HBM26" s="204">
        <f>InpActive!HBK$11</f>
        <v>0</v>
      </c>
      <c r="HBN26" s="204">
        <f>InpActive!HBL$11</f>
        <v>0</v>
      </c>
      <c r="HBO26" s="204">
        <f>InpActive!HBM$11</f>
        <v>0</v>
      </c>
      <c r="HBP26" s="204">
        <f>InpActive!HBN$11</f>
        <v>0</v>
      </c>
      <c r="HBQ26" s="204">
        <f>InpActive!HBO$11</f>
        <v>0</v>
      </c>
      <c r="HBR26" s="204">
        <f>InpActive!HBP$11</f>
        <v>0</v>
      </c>
      <c r="HBS26" s="204">
        <f>InpActive!HBQ$11</f>
        <v>0</v>
      </c>
      <c r="HBT26" s="204">
        <f>InpActive!HBR$11</f>
        <v>0</v>
      </c>
      <c r="HBU26" s="204">
        <f>InpActive!HBS$11</f>
        <v>0</v>
      </c>
      <c r="HBV26" s="204">
        <f>InpActive!HBT$11</f>
        <v>0</v>
      </c>
      <c r="HBW26" s="204">
        <f>InpActive!HBU$11</f>
        <v>0</v>
      </c>
      <c r="HBX26" s="204">
        <f>InpActive!HBV$11</f>
        <v>0</v>
      </c>
      <c r="HBY26" s="204">
        <f>InpActive!HBW$11</f>
        <v>0</v>
      </c>
      <c r="HBZ26" s="204">
        <f>InpActive!HBX$11</f>
        <v>0</v>
      </c>
      <c r="HCA26" s="204">
        <f>InpActive!HBY$11</f>
        <v>0</v>
      </c>
      <c r="HCB26" s="204">
        <f>InpActive!HBZ$11</f>
        <v>0</v>
      </c>
      <c r="HCC26" s="204">
        <f>InpActive!HCA$11</f>
        <v>0</v>
      </c>
      <c r="HCD26" s="204">
        <f>InpActive!HCB$11</f>
        <v>0</v>
      </c>
      <c r="HCE26" s="204">
        <f>InpActive!HCC$11</f>
        <v>0</v>
      </c>
      <c r="HCF26" s="204">
        <f>InpActive!HCD$11</f>
        <v>0</v>
      </c>
      <c r="HCG26" s="204">
        <f>InpActive!HCE$11</f>
        <v>0</v>
      </c>
      <c r="HCH26" s="204">
        <f>InpActive!HCF$11</f>
        <v>0</v>
      </c>
      <c r="HCI26" s="204">
        <f>InpActive!HCG$11</f>
        <v>0</v>
      </c>
      <c r="HCJ26" s="204">
        <f>InpActive!HCH$11</f>
        <v>0</v>
      </c>
      <c r="HCK26" s="204">
        <f>InpActive!HCI$11</f>
        <v>0</v>
      </c>
      <c r="HCL26" s="204">
        <f>InpActive!HCJ$11</f>
        <v>0</v>
      </c>
      <c r="HCM26" s="204">
        <f>InpActive!HCK$11</f>
        <v>0</v>
      </c>
      <c r="HCN26" s="204">
        <f>InpActive!HCL$11</f>
        <v>0</v>
      </c>
      <c r="HCO26" s="204">
        <f>InpActive!HCM$11</f>
        <v>0</v>
      </c>
      <c r="HCP26" s="204">
        <f>InpActive!HCN$11</f>
        <v>0</v>
      </c>
      <c r="HCQ26" s="204">
        <f>InpActive!HCO$11</f>
        <v>0</v>
      </c>
      <c r="HCR26" s="204">
        <f>InpActive!HCP$11</f>
        <v>0</v>
      </c>
      <c r="HCS26" s="204">
        <f>InpActive!HCQ$11</f>
        <v>0</v>
      </c>
      <c r="HCT26" s="204">
        <f>InpActive!HCR$11</f>
        <v>0</v>
      </c>
      <c r="HCU26" s="204">
        <f>InpActive!HCS$11</f>
        <v>0</v>
      </c>
      <c r="HCV26" s="204">
        <f>InpActive!HCT$11</f>
        <v>0</v>
      </c>
      <c r="HCW26" s="204">
        <f>InpActive!HCU$11</f>
        <v>0</v>
      </c>
      <c r="HCX26" s="204">
        <f>InpActive!HCV$11</f>
        <v>0</v>
      </c>
      <c r="HCY26" s="204">
        <f>InpActive!HCW$11</f>
        <v>0</v>
      </c>
      <c r="HCZ26" s="204">
        <f>InpActive!HCX$11</f>
        <v>0</v>
      </c>
      <c r="HDA26" s="204">
        <f>InpActive!HCY$11</f>
        <v>0</v>
      </c>
      <c r="HDB26" s="204">
        <f>InpActive!HCZ$11</f>
        <v>0</v>
      </c>
      <c r="HDC26" s="204">
        <f>InpActive!HDA$11</f>
        <v>0</v>
      </c>
      <c r="HDD26" s="204">
        <f>InpActive!HDB$11</f>
        <v>0</v>
      </c>
      <c r="HDE26" s="204">
        <f>InpActive!HDC$11</f>
        <v>0</v>
      </c>
      <c r="HDF26" s="204">
        <f>InpActive!HDD$11</f>
        <v>0</v>
      </c>
      <c r="HDG26" s="204">
        <f>InpActive!HDE$11</f>
        <v>0</v>
      </c>
      <c r="HDH26" s="204">
        <f>InpActive!HDF$11</f>
        <v>0</v>
      </c>
      <c r="HDI26" s="204">
        <f>InpActive!HDG$11</f>
        <v>0</v>
      </c>
      <c r="HDJ26" s="204">
        <f>InpActive!HDH$11</f>
        <v>0</v>
      </c>
      <c r="HDK26" s="204">
        <f>InpActive!HDI$11</f>
        <v>0</v>
      </c>
      <c r="HDL26" s="204">
        <f>InpActive!HDJ$11</f>
        <v>0</v>
      </c>
      <c r="HDM26" s="204">
        <f>InpActive!HDK$11</f>
        <v>0</v>
      </c>
      <c r="HDN26" s="204">
        <f>InpActive!HDL$11</f>
        <v>0</v>
      </c>
      <c r="HDO26" s="204">
        <f>InpActive!HDM$11</f>
        <v>0</v>
      </c>
      <c r="HDP26" s="204">
        <f>InpActive!HDN$11</f>
        <v>0</v>
      </c>
      <c r="HDQ26" s="204">
        <f>InpActive!HDO$11</f>
        <v>0</v>
      </c>
      <c r="HDR26" s="204">
        <f>InpActive!HDP$11</f>
        <v>0</v>
      </c>
      <c r="HDS26" s="204">
        <f>InpActive!HDQ$11</f>
        <v>0</v>
      </c>
      <c r="HDT26" s="204">
        <f>InpActive!HDR$11</f>
        <v>0</v>
      </c>
      <c r="HDU26" s="204">
        <f>InpActive!HDS$11</f>
        <v>0</v>
      </c>
      <c r="HDV26" s="204">
        <f>InpActive!HDT$11</f>
        <v>0</v>
      </c>
      <c r="HDW26" s="204">
        <f>InpActive!HDU$11</f>
        <v>0</v>
      </c>
      <c r="HDX26" s="204">
        <f>InpActive!HDV$11</f>
        <v>0</v>
      </c>
      <c r="HDY26" s="204">
        <f>InpActive!HDW$11</f>
        <v>0</v>
      </c>
      <c r="HDZ26" s="204">
        <f>InpActive!HDX$11</f>
        <v>0</v>
      </c>
      <c r="HEA26" s="204">
        <f>InpActive!HDY$11</f>
        <v>0</v>
      </c>
      <c r="HEB26" s="204">
        <f>InpActive!HDZ$11</f>
        <v>0</v>
      </c>
      <c r="HEC26" s="204">
        <f>InpActive!HEA$11</f>
        <v>0</v>
      </c>
      <c r="HED26" s="204">
        <f>InpActive!HEB$11</f>
        <v>0</v>
      </c>
      <c r="HEE26" s="204">
        <f>InpActive!HEC$11</f>
        <v>0</v>
      </c>
      <c r="HEF26" s="204">
        <f>InpActive!HED$11</f>
        <v>0</v>
      </c>
      <c r="HEG26" s="204">
        <f>InpActive!HEE$11</f>
        <v>0</v>
      </c>
      <c r="HEH26" s="204">
        <f>InpActive!HEF$11</f>
        <v>0</v>
      </c>
      <c r="HEI26" s="204">
        <f>InpActive!HEG$11</f>
        <v>0</v>
      </c>
      <c r="HEJ26" s="204">
        <f>InpActive!HEH$11</f>
        <v>0</v>
      </c>
      <c r="HEK26" s="204">
        <f>InpActive!HEI$11</f>
        <v>0</v>
      </c>
      <c r="HEL26" s="204">
        <f>InpActive!HEJ$11</f>
        <v>0</v>
      </c>
      <c r="HEM26" s="204">
        <f>InpActive!HEK$11</f>
        <v>0</v>
      </c>
      <c r="HEN26" s="204">
        <f>InpActive!HEL$11</f>
        <v>0</v>
      </c>
      <c r="HEO26" s="204">
        <f>InpActive!HEM$11</f>
        <v>0</v>
      </c>
      <c r="HEP26" s="204">
        <f>InpActive!HEN$11</f>
        <v>0</v>
      </c>
      <c r="HEQ26" s="204">
        <f>InpActive!HEO$11</f>
        <v>0</v>
      </c>
      <c r="HER26" s="204">
        <f>InpActive!HEP$11</f>
        <v>0</v>
      </c>
      <c r="HES26" s="204">
        <f>InpActive!HEQ$11</f>
        <v>0</v>
      </c>
      <c r="HET26" s="204">
        <f>InpActive!HER$11</f>
        <v>0</v>
      </c>
      <c r="HEU26" s="204">
        <f>InpActive!HES$11</f>
        <v>0</v>
      </c>
      <c r="HEV26" s="204">
        <f>InpActive!HET$11</f>
        <v>0</v>
      </c>
      <c r="HEW26" s="204">
        <f>InpActive!HEU$11</f>
        <v>0</v>
      </c>
      <c r="HEX26" s="204">
        <f>InpActive!HEV$11</f>
        <v>0</v>
      </c>
      <c r="HEY26" s="204">
        <f>InpActive!HEW$11</f>
        <v>0</v>
      </c>
      <c r="HEZ26" s="204">
        <f>InpActive!HEX$11</f>
        <v>0</v>
      </c>
      <c r="HFA26" s="204">
        <f>InpActive!HEY$11</f>
        <v>0</v>
      </c>
      <c r="HFB26" s="204">
        <f>InpActive!HEZ$11</f>
        <v>0</v>
      </c>
      <c r="HFC26" s="204">
        <f>InpActive!HFA$11</f>
        <v>0</v>
      </c>
      <c r="HFD26" s="204">
        <f>InpActive!HFB$11</f>
        <v>0</v>
      </c>
      <c r="HFE26" s="204">
        <f>InpActive!HFC$11</f>
        <v>0</v>
      </c>
      <c r="HFF26" s="204">
        <f>InpActive!HFD$11</f>
        <v>0</v>
      </c>
      <c r="HFG26" s="204">
        <f>InpActive!HFE$11</f>
        <v>0</v>
      </c>
      <c r="HFH26" s="204">
        <f>InpActive!HFF$11</f>
        <v>0</v>
      </c>
      <c r="HFI26" s="204">
        <f>InpActive!HFG$11</f>
        <v>0</v>
      </c>
      <c r="HFJ26" s="204">
        <f>InpActive!HFH$11</f>
        <v>0</v>
      </c>
      <c r="HFK26" s="204">
        <f>InpActive!HFI$11</f>
        <v>0</v>
      </c>
      <c r="HFL26" s="204">
        <f>InpActive!HFJ$11</f>
        <v>0</v>
      </c>
      <c r="HFM26" s="204">
        <f>InpActive!HFK$11</f>
        <v>0</v>
      </c>
      <c r="HFN26" s="204">
        <f>InpActive!HFL$11</f>
        <v>0</v>
      </c>
      <c r="HFO26" s="204">
        <f>InpActive!HFM$11</f>
        <v>0</v>
      </c>
      <c r="HFP26" s="204">
        <f>InpActive!HFN$11</f>
        <v>0</v>
      </c>
      <c r="HFQ26" s="204">
        <f>InpActive!HFO$11</f>
        <v>0</v>
      </c>
      <c r="HFR26" s="204">
        <f>InpActive!HFP$11</f>
        <v>0</v>
      </c>
      <c r="HFS26" s="204">
        <f>InpActive!HFQ$11</f>
        <v>0</v>
      </c>
      <c r="HFT26" s="204">
        <f>InpActive!HFR$11</f>
        <v>0</v>
      </c>
      <c r="HFU26" s="204">
        <f>InpActive!HFS$11</f>
        <v>0</v>
      </c>
      <c r="HFV26" s="204">
        <f>InpActive!HFT$11</f>
        <v>0</v>
      </c>
      <c r="HFW26" s="204">
        <f>InpActive!HFU$11</f>
        <v>0</v>
      </c>
      <c r="HFX26" s="204">
        <f>InpActive!HFV$11</f>
        <v>0</v>
      </c>
      <c r="HFY26" s="204">
        <f>InpActive!HFW$11</f>
        <v>0</v>
      </c>
      <c r="HFZ26" s="204">
        <f>InpActive!HFX$11</f>
        <v>0</v>
      </c>
      <c r="HGA26" s="204">
        <f>InpActive!HFY$11</f>
        <v>0</v>
      </c>
      <c r="HGB26" s="204">
        <f>InpActive!HFZ$11</f>
        <v>0</v>
      </c>
      <c r="HGC26" s="204">
        <f>InpActive!HGA$11</f>
        <v>0</v>
      </c>
      <c r="HGD26" s="204">
        <f>InpActive!HGB$11</f>
        <v>0</v>
      </c>
      <c r="HGE26" s="204">
        <f>InpActive!HGC$11</f>
        <v>0</v>
      </c>
      <c r="HGF26" s="204">
        <f>InpActive!HGD$11</f>
        <v>0</v>
      </c>
      <c r="HGG26" s="204">
        <f>InpActive!HGE$11</f>
        <v>0</v>
      </c>
      <c r="HGH26" s="204">
        <f>InpActive!HGF$11</f>
        <v>0</v>
      </c>
      <c r="HGI26" s="204">
        <f>InpActive!HGG$11</f>
        <v>0</v>
      </c>
      <c r="HGJ26" s="204">
        <f>InpActive!HGH$11</f>
        <v>0</v>
      </c>
      <c r="HGK26" s="204">
        <f>InpActive!HGI$11</f>
        <v>0</v>
      </c>
      <c r="HGL26" s="204">
        <f>InpActive!HGJ$11</f>
        <v>0</v>
      </c>
      <c r="HGM26" s="204">
        <f>InpActive!HGK$11</f>
        <v>0</v>
      </c>
      <c r="HGN26" s="204">
        <f>InpActive!HGL$11</f>
        <v>0</v>
      </c>
      <c r="HGO26" s="204">
        <f>InpActive!HGM$11</f>
        <v>0</v>
      </c>
      <c r="HGP26" s="204">
        <f>InpActive!HGN$11</f>
        <v>0</v>
      </c>
      <c r="HGQ26" s="204">
        <f>InpActive!HGO$11</f>
        <v>0</v>
      </c>
      <c r="HGR26" s="204">
        <f>InpActive!HGP$11</f>
        <v>0</v>
      </c>
      <c r="HGS26" s="204">
        <f>InpActive!HGQ$11</f>
        <v>0</v>
      </c>
      <c r="HGT26" s="204">
        <f>InpActive!HGR$11</f>
        <v>0</v>
      </c>
      <c r="HGU26" s="204">
        <f>InpActive!HGS$11</f>
        <v>0</v>
      </c>
      <c r="HGV26" s="204">
        <f>InpActive!HGT$11</f>
        <v>0</v>
      </c>
      <c r="HGW26" s="204">
        <f>InpActive!HGU$11</f>
        <v>0</v>
      </c>
      <c r="HGX26" s="204">
        <f>InpActive!HGV$11</f>
        <v>0</v>
      </c>
      <c r="HGY26" s="204">
        <f>InpActive!HGW$11</f>
        <v>0</v>
      </c>
      <c r="HGZ26" s="204">
        <f>InpActive!HGX$11</f>
        <v>0</v>
      </c>
      <c r="HHA26" s="204">
        <f>InpActive!HGY$11</f>
        <v>0</v>
      </c>
      <c r="HHB26" s="204">
        <f>InpActive!HGZ$11</f>
        <v>0</v>
      </c>
      <c r="HHC26" s="204">
        <f>InpActive!HHA$11</f>
        <v>0</v>
      </c>
      <c r="HHD26" s="204">
        <f>InpActive!HHB$11</f>
        <v>0</v>
      </c>
      <c r="HHE26" s="204">
        <f>InpActive!HHC$11</f>
        <v>0</v>
      </c>
      <c r="HHF26" s="204">
        <f>InpActive!HHD$11</f>
        <v>0</v>
      </c>
      <c r="HHG26" s="204">
        <f>InpActive!HHE$11</f>
        <v>0</v>
      </c>
      <c r="HHH26" s="204">
        <f>InpActive!HHF$11</f>
        <v>0</v>
      </c>
      <c r="HHI26" s="204">
        <f>InpActive!HHG$11</f>
        <v>0</v>
      </c>
      <c r="HHJ26" s="204">
        <f>InpActive!HHH$11</f>
        <v>0</v>
      </c>
      <c r="HHK26" s="204">
        <f>InpActive!HHI$11</f>
        <v>0</v>
      </c>
      <c r="HHL26" s="204">
        <f>InpActive!HHJ$11</f>
        <v>0</v>
      </c>
      <c r="HHM26" s="204">
        <f>InpActive!HHK$11</f>
        <v>0</v>
      </c>
      <c r="HHN26" s="204">
        <f>InpActive!HHL$11</f>
        <v>0</v>
      </c>
      <c r="HHO26" s="204">
        <f>InpActive!HHM$11</f>
        <v>0</v>
      </c>
      <c r="HHP26" s="204">
        <f>InpActive!HHN$11</f>
        <v>0</v>
      </c>
      <c r="HHQ26" s="204">
        <f>InpActive!HHO$11</f>
        <v>0</v>
      </c>
      <c r="HHR26" s="204">
        <f>InpActive!HHP$11</f>
        <v>0</v>
      </c>
      <c r="HHS26" s="204">
        <f>InpActive!HHQ$11</f>
        <v>0</v>
      </c>
      <c r="HHT26" s="204">
        <f>InpActive!HHR$11</f>
        <v>0</v>
      </c>
      <c r="HHU26" s="204">
        <f>InpActive!HHS$11</f>
        <v>0</v>
      </c>
      <c r="HHV26" s="204">
        <f>InpActive!HHT$11</f>
        <v>0</v>
      </c>
      <c r="HHW26" s="204">
        <f>InpActive!HHU$11</f>
        <v>0</v>
      </c>
      <c r="HHX26" s="204">
        <f>InpActive!HHV$11</f>
        <v>0</v>
      </c>
      <c r="HHY26" s="204">
        <f>InpActive!HHW$11</f>
        <v>0</v>
      </c>
      <c r="HHZ26" s="204">
        <f>InpActive!HHX$11</f>
        <v>0</v>
      </c>
      <c r="HIA26" s="204">
        <f>InpActive!HHY$11</f>
        <v>0</v>
      </c>
      <c r="HIB26" s="204">
        <f>InpActive!HHZ$11</f>
        <v>0</v>
      </c>
      <c r="HIC26" s="204">
        <f>InpActive!HIA$11</f>
        <v>0</v>
      </c>
      <c r="HID26" s="204">
        <f>InpActive!HIB$11</f>
        <v>0</v>
      </c>
      <c r="HIE26" s="204">
        <f>InpActive!HIC$11</f>
        <v>0</v>
      </c>
      <c r="HIF26" s="204">
        <f>InpActive!HID$11</f>
        <v>0</v>
      </c>
      <c r="HIG26" s="204">
        <f>InpActive!HIE$11</f>
        <v>0</v>
      </c>
      <c r="HIH26" s="204">
        <f>InpActive!HIF$11</f>
        <v>0</v>
      </c>
      <c r="HII26" s="204">
        <f>InpActive!HIG$11</f>
        <v>0</v>
      </c>
      <c r="HIJ26" s="204">
        <f>InpActive!HIH$11</f>
        <v>0</v>
      </c>
      <c r="HIK26" s="204">
        <f>InpActive!HII$11</f>
        <v>0</v>
      </c>
      <c r="HIL26" s="204">
        <f>InpActive!HIJ$11</f>
        <v>0</v>
      </c>
      <c r="HIM26" s="204">
        <f>InpActive!HIK$11</f>
        <v>0</v>
      </c>
      <c r="HIN26" s="204">
        <f>InpActive!HIL$11</f>
        <v>0</v>
      </c>
      <c r="HIO26" s="204">
        <f>InpActive!HIM$11</f>
        <v>0</v>
      </c>
      <c r="HIP26" s="204">
        <f>InpActive!HIN$11</f>
        <v>0</v>
      </c>
      <c r="HIQ26" s="204">
        <f>InpActive!HIO$11</f>
        <v>0</v>
      </c>
      <c r="HIR26" s="204">
        <f>InpActive!HIP$11</f>
        <v>0</v>
      </c>
      <c r="HIS26" s="204">
        <f>InpActive!HIQ$11</f>
        <v>0</v>
      </c>
      <c r="HIT26" s="204">
        <f>InpActive!HIR$11</f>
        <v>0</v>
      </c>
      <c r="HIU26" s="204">
        <f>InpActive!HIS$11</f>
        <v>0</v>
      </c>
      <c r="HIV26" s="204">
        <f>InpActive!HIT$11</f>
        <v>0</v>
      </c>
      <c r="HIW26" s="204">
        <f>InpActive!HIU$11</f>
        <v>0</v>
      </c>
      <c r="HIX26" s="204">
        <f>InpActive!HIV$11</f>
        <v>0</v>
      </c>
      <c r="HIY26" s="204">
        <f>InpActive!HIW$11</f>
        <v>0</v>
      </c>
      <c r="HIZ26" s="204">
        <f>InpActive!HIX$11</f>
        <v>0</v>
      </c>
      <c r="HJA26" s="204">
        <f>InpActive!HIY$11</f>
        <v>0</v>
      </c>
      <c r="HJB26" s="204">
        <f>InpActive!HIZ$11</f>
        <v>0</v>
      </c>
      <c r="HJC26" s="204">
        <f>InpActive!HJA$11</f>
        <v>0</v>
      </c>
      <c r="HJD26" s="204">
        <f>InpActive!HJB$11</f>
        <v>0</v>
      </c>
      <c r="HJE26" s="204">
        <f>InpActive!HJC$11</f>
        <v>0</v>
      </c>
      <c r="HJF26" s="204">
        <f>InpActive!HJD$11</f>
        <v>0</v>
      </c>
      <c r="HJG26" s="204">
        <f>InpActive!HJE$11</f>
        <v>0</v>
      </c>
      <c r="HJH26" s="204">
        <f>InpActive!HJF$11</f>
        <v>0</v>
      </c>
      <c r="HJI26" s="204">
        <f>InpActive!HJG$11</f>
        <v>0</v>
      </c>
      <c r="HJJ26" s="204">
        <f>InpActive!HJH$11</f>
        <v>0</v>
      </c>
      <c r="HJK26" s="204">
        <f>InpActive!HJI$11</f>
        <v>0</v>
      </c>
      <c r="HJL26" s="204">
        <f>InpActive!HJJ$11</f>
        <v>0</v>
      </c>
      <c r="HJM26" s="204">
        <f>InpActive!HJK$11</f>
        <v>0</v>
      </c>
      <c r="HJN26" s="204">
        <f>InpActive!HJL$11</f>
        <v>0</v>
      </c>
      <c r="HJO26" s="204">
        <f>InpActive!HJM$11</f>
        <v>0</v>
      </c>
      <c r="HJP26" s="204">
        <f>InpActive!HJN$11</f>
        <v>0</v>
      </c>
      <c r="HJQ26" s="204">
        <f>InpActive!HJO$11</f>
        <v>0</v>
      </c>
      <c r="HJR26" s="204">
        <f>InpActive!HJP$11</f>
        <v>0</v>
      </c>
      <c r="HJS26" s="204">
        <f>InpActive!HJQ$11</f>
        <v>0</v>
      </c>
      <c r="HJT26" s="204">
        <f>InpActive!HJR$11</f>
        <v>0</v>
      </c>
      <c r="HJU26" s="204">
        <f>InpActive!HJS$11</f>
        <v>0</v>
      </c>
      <c r="HJV26" s="204">
        <f>InpActive!HJT$11</f>
        <v>0</v>
      </c>
      <c r="HJW26" s="204">
        <f>InpActive!HJU$11</f>
        <v>0</v>
      </c>
      <c r="HJX26" s="204">
        <f>InpActive!HJV$11</f>
        <v>0</v>
      </c>
      <c r="HJY26" s="204">
        <f>InpActive!HJW$11</f>
        <v>0</v>
      </c>
      <c r="HJZ26" s="204">
        <f>InpActive!HJX$11</f>
        <v>0</v>
      </c>
      <c r="HKA26" s="204">
        <f>InpActive!HJY$11</f>
        <v>0</v>
      </c>
      <c r="HKB26" s="204">
        <f>InpActive!HJZ$11</f>
        <v>0</v>
      </c>
      <c r="HKC26" s="204">
        <f>InpActive!HKA$11</f>
        <v>0</v>
      </c>
      <c r="HKD26" s="204">
        <f>InpActive!HKB$11</f>
        <v>0</v>
      </c>
      <c r="HKE26" s="204">
        <f>InpActive!HKC$11</f>
        <v>0</v>
      </c>
      <c r="HKF26" s="204">
        <f>InpActive!HKD$11</f>
        <v>0</v>
      </c>
      <c r="HKG26" s="204">
        <f>InpActive!HKE$11</f>
        <v>0</v>
      </c>
      <c r="HKH26" s="204">
        <f>InpActive!HKF$11</f>
        <v>0</v>
      </c>
      <c r="HKI26" s="204">
        <f>InpActive!HKG$11</f>
        <v>0</v>
      </c>
      <c r="HKJ26" s="204">
        <f>InpActive!HKH$11</f>
        <v>0</v>
      </c>
      <c r="HKK26" s="204">
        <f>InpActive!HKI$11</f>
        <v>0</v>
      </c>
      <c r="HKL26" s="204">
        <f>InpActive!HKJ$11</f>
        <v>0</v>
      </c>
      <c r="HKM26" s="204">
        <f>InpActive!HKK$11</f>
        <v>0</v>
      </c>
      <c r="HKN26" s="204">
        <f>InpActive!HKL$11</f>
        <v>0</v>
      </c>
      <c r="HKO26" s="204">
        <f>InpActive!HKM$11</f>
        <v>0</v>
      </c>
      <c r="HKP26" s="204">
        <f>InpActive!HKN$11</f>
        <v>0</v>
      </c>
      <c r="HKQ26" s="204">
        <f>InpActive!HKO$11</f>
        <v>0</v>
      </c>
      <c r="HKR26" s="204">
        <f>InpActive!HKP$11</f>
        <v>0</v>
      </c>
      <c r="HKS26" s="204">
        <f>InpActive!HKQ$11</f>
        <v>0</v>
      </c>
      <c r="HKT26" s="204">
        <f>InpActive!HKR$11</f>
        <v>0</v>
      </c>
      <c r="HKU26" s="204">
        <f>InpActive!HKS$11</f>
        <v>0</v>
      </c>
      <c r="HKV26" s="204">
        <f>InpActive!HKT$11</f>
        <v>0</v>
      </c>
      <c r="HKW26" s="204">
        <f>InpActive!HKU$11</f>
        <v>0</v>
      </c>
      <c r="HKX26" s="204">
        <f>InpActive!HKV$11</f>
        <v>0</v>
      </c>
      <c r="HKY26" s="204">
        <f>InpActive!HKW$11</f>
        <v>0</v>
      </c>
      <c r="HKZ26" s="204">
        <f>InpActive!HKX$11</f>
        <v>0</v>
      </c>
      <c r="HLA26" s="204">
        <f>InpActive!HKY$11</f>
        <v>0</v>
      </c>
      <c r="HLB26" s="204">
        <f>InpActive!HKZ$11</f>
        <v>0</v>
      </c>
      <c r="HLC26" s="204">
        <f>InpActive!HLA$11</f>
        <v>0</v>
      </c>
      <c r="HLD26" s="204">
        <f>InpActive!HLB$11</f>
        <v>0</v>
      </c>
      <c r="HLE26" s="204">
        <f>InpActive!HLC$11</f>
        <v>0</v>
      </c>
      <c r="HLF26" s="204">
        <f>InpActive!HLD$11</f>
        <v>0</v>
      </c>
      <c r="HLG26" s="204">
        <f>InpActive!HLE$11</f>
        <v>0</v>
      </c>
      <c r="HLH26" s="204">
        <f>InpActive!HLF$11</f>
        <v>0</v>
      </c>
      <c r="HLI26" s="204">
        <f>InpActive!HLG$11</f>
        <v>0</v>
      </c>
      <c r="HLJ26" s="204">
        <f>InpActive!HLH$11</f>
        <v>0</v>
      </c>
      <c r="HLK26" s="204">
        <f>InpActive!HLI$11</f>
        <v>0</v>
      </c>
      <c r="HLL26" s="204">
        <f>InpActive!HLJ$11</f>
        <v>0</v>
      </c>
      <c r="HLM26" s="204">
        <f>InpActive!HLK$11</f>
        <v>0</v>
      </c>
      <c r="HLN26" s="204">
        <f>InpActive!HLL$11</f>
        <v>0</v>
      </c>
      <c r="HLO26" s="204">
        <f>InpActive!HLM$11</f>
        <v>0</v>
      </c>
      <c r="HLP26" s="204">
        <f>InpActive!HLN$11</f>
        <v>0</v>
      </c>
      <c r="HLQ26" s="204">
        <f>InpActive!HLO$11</f>
        <v>0</v>
      </c>
      <c r="HLR26" s="204">
        <f>InpActive!HLP$11</f>
        <v>0</v>
      </c>
      <c r="HLS26" s="204">
        <f>InpActive!HLQ$11</f>
        <v>0</v>
      </c>
      <c r="HLT26" s="204">
        <f>InpActive!HLR$11</f>
        <v>0</v>
      </c>
      <c r="HLU26" s="204">
        <f>InpActive!HLS$11</f>
        <v>0</v>
      </c>
      <c r="HLV26" s="204">
        <f>InpActive!HLT$11</f>
        <v>0</v>
      </c>
      <c r="HLW26" s="204">
        <f>InpActive!HLU$11</f>
        <v>0</v>
      </c>
      <c r="HLX26" s="204">
        <f>InpActive!HLV$11</f>
        <v>0</v>
      </c>
      <c r="HLY26" s="204">
        <f>InpActive!HLW$11</f>
        <v>0</v>
      </c>
      <c r="HLZ26" s="204">
        <f>InpActive!HLX$11</f>
        <v>0</v>
      </c>
      <c r="HMA26" s="204">
        <f>InpActive!HLY$11</f>
        <v>0</v>
      </c>
      <c r="HMB26" s="204">
        <f>InpActive!HLZ$11</f>
        <v>0</v>
      </c>
      <c r="HMC26" s="204">
        <f>InpActive!HMA$11</f>
        <v>0</v>
      </c>
      <c r="HMD26" s="204">
        <f>InpActive!HMB$11</f>
        <v>0</v>
      </c>
      <c r="HME26" s="204">
        <f>InpActive!HMC$11</f>
        <v>0</v>
      </c>
      <c r="HMF26" s="204">
        <f>InpActive!HMD$11</f>
        <v>0</v>
      </c>
      <c r="HMG26" s="204">
        <f>InpActive!HME$11</f>
        <v>0</v>
      </c>
      <c r="HMH26" s="204">
        <f>InpActive!HMF$11</f>
        <v>0</v>
      </c>
      <c r="HMI26" s="204">
        <f>InpActive!HMG$11</f>
        <v>0</v>
      </c>
      <c r="HMJ26" s="204">
        <f>InpActive!HMH$11</f>
        <v>0</v>
      </c>
      <c r="HMK26" s="204">
        <f>InpActive!HMI$11</f>
        <v>0</v>
      </c>
      <c r="HML26" s="204">
        <f>InpActive!HMJ$11</f>
        <v>0</v>
      </c>
      <c r="HMM26" s="204">
        <f>InpActive!HMK$11</f>
        <v>0</v>
      </c>
      <c r="HMN26" s="204">
        <f>InpActive!HML$11</f>
        <v>0</v>
      </c>
      <c r="HMO26" s="204">
        <f>InpActive!HMM$11</f>
        <v>0</v>
      </c>
      <c r="HMP26" s="204">
        <f>InpActive!HMN$11</f>
        <v>0</v>
      </c>
      <c r="HMQ26" s="204">
        <f>InpActive!HMO$11</f>
        <v>0</v>
      </c>
      <c r="HMR26" s="204">
        <f>InpActive!HMP$11</f>
        <v>0</v>
      </c>
      <c r="HMS26" s="204">
        <f>InpActive!HMQ$11</f>
        <v>0</v>
      </c>
      <c r="HMT26" s="204">
        <f>InpActive!HMR$11</f>
        <v>0</v>
      </c>
      <c r="HMU26" s="204">
        <f>InpActive!HMS$11</f>
        <v>0</v>
      </c>
      <c r="HMV26" s="204">
        <f>InpActive!HMT$11</f>
        <v>0</v>
      </c>
      <c r="HMW26" s="204">
        <f>InpActive!HMU$11</f>
        <v>0</v>
      </c>
      <c r="HMX26" s="204">
        <f>InpActive!HMV$11</f>
        <v>0</v>
      </c>
      <c r="HMY26" s="204">
        <f>InpActive!HMW$11</f>
        <v>0</v>
      </c>
      <c r="HMZ26" s="204">
        <f>InpActive!HMX$11</f>
        <v>0</v>
      </c>
      <c r="HNA26" s="204">
        <f>InpActive!HMY$11</f>
        <v>0</v>
      </c>
      <c r="HNB26" s="204">
        <f>InpActive!HMZ$11</f>
        <v>0</v>
      </c>
      <c r="HNC26" s="204">
        <f>InpActive!HNA$11</f>
        <v>0</v>
      </c>
      <c r="HND26" s="204">
        <f>InpActive!HNB$11</f>
        <v>0</v>
      </c>
      <c r="HNE26" s="204">
        <f>InpActive!HNC$11</f>
        <v>0</v>
      </c>
      <c r="HNF26" s="204">
        <f>InpActive!HND$11</f>
        <v>0</v>
      </c>
      <c r="HNG26" s="204">
        <f>InpActive!HNE$11</f>
        <v>0</v>
      </c>
      <c r="HNH26" s="204">
        <f>InpActive!HNF$11</f>
        <v>0</v>
      </c>
      <c r="HNI26" s="204">
        <f>InpActive!HNG$11</f>
        <v>0</v>
      </c>
      <c r="HNJ26" s="204">
        <f>InpActive!HNH$11</f>
        <v>0</v>
      </c>
      <c r="HNK26" s="204">
        <f>InpActive!HNI$11</f>
        <v>0</v>
      </c>
      <c r="HNL26" s="204">
        <f>InpActive!HNJ$11</f>
        <v>0</v>
      </c>
      <c r="HNM26" s="204">
        <f>InpActive!HNK$11</f>
        <v>0</v>
      </c>
      <c r="HNN26" s="204">
        <f>InpActive!HNL$11</f>
        <v>0</v>
      </c>
      <c r="HNO26" s="204">
        <f>InpActive!HNM$11</f>
        <v>0</v>
      </c>
      <c r="HNP26" s="204">
        <f>InpActive!HNN$11</f>
        <v>0</v>
      </c>
      <c r="HNQ26" s="204">
        <f>InpActive!HNO$11</f>
        <v>0</v>
      </c>
      <c r="HNR26" s="204">
        <f>InpActive!HNP$11</f>
        <v>0</v>
      </c>
      <c r="HNS26" s="204">
        <f>InpActive!HNQ$11</f>
        <v>0</v>
      </c>
      <c r="HNT26" s="204">
        <f>InpActive!HNR$11</f>
        <v>0</v>
      </c>
      <c r="HNU26" s="204">
        <f>InpActive!HNS$11</f>
        <v>0</v>
      </c>
      <c r="HNV26" s="204">
        <f>InpActive!HNT$11</f>
        <v>0</v>
      </c>
      <c r="HNW26" s="204">
        <f>InpActive!HNU$11</f>
        <v>0</v>
      </c>
      <c r="HNX26" s="204">
        <f>InpActive!HNV$11</f>
        <v>0</v>
      </c>
      <c r="HNY26" s="204">
        <f>InpActive!HNW$11</f>
        <v>0</v>
      </c>
      <c r="HNZ26" s="204">
        <f>InpActive!HNX$11</f>
        <v>0</v>
      </c>
      <c r="HOA26" s="204">
        <f>InpActive!HNY$11</f>
        <v>0</v>
      </c>
      <c r="HOB26" s="204">
        <f>InpActive!HNZ$11</f>
        <v>0</v>
      </c>
      <c r="HOC26" s="204">
        <f>InpActive!HOA$11</f>
        <v>0</v>
      </c>
      <c r="HOD26" s="204">
        <f>InpActive!HOB$11</f>
        <v>0</v>
      </c>
      <c r="HOE26" s="204">
        <f>InpActive!HOC$11</f>
        <v>0</v>
      </c>
      <c r="HOF26" s="204">
        <f>InpActive!HOD$11</f>
        <v>0</v>
      </c>
      <c r="HOG26" s="204">
        <f>InpActive!HOE$11</f>
        <v>0</v>
      </c>
      <c r="HOH26" s="204">
        <f>InpActive!HOF$11</f>
        <v>0</v>
      </c>
      <c r="HOI26" s="204">
        <f>InpActive!HOG$11</f>
        <v>0</v>
      </c>
      <c r="HOJ26" s="204">
        <f>InpActive!HOH$11</f>
        <v>0</v>
      </c>
      <c r="HOK26" s="204">
        <f>InpActive!HOI$11</f>
        <v>0</v>
      </c>
      <c r="HOL26" s="204">
        <f>InpActive!HOJ$11</f>
        <v>0</v>
      </c>
      <c r="HOM26" s="204">
        <f>InpActive!HOK$11</f>
        <v>0</v>
      </c>
      <c r="HON26" s="204">
        <f>InpActive!HOL$11</f>
        <v>0</v>
      </c>
      <c r="HOO26" s="204">
        <f>InpActive!HOM$11</f>
        <v>0</v>
      </c>
      <c r="HOP26" s="204">
        <f>InpActive!HON$11</f>
        <v>0</v>
      </c>
      <c r="HOQ26" s="204">
        <f>InpActive!HOO$11</f>
        <v>0</v>
      </c>
      <c r="HOR26" s="204">
        <f>InpActive!HOP$11</f>
        <v>0</v>
      </c>
      <c r="HOS26" s="204">
        <f>InpActive!HOQ$11</f>
        <v>0</v>
      </c>
      <c r="HOT26" s="204">
        <f>InpActive!HOR$11</f>
        <v>0</v>
      </c>
      <c r="HOU26" s="204">
        <f>InpActive!HOS$11</f>
        <v>0</v>
      </c>
      <c r="HOV26" s="204">
        <f>InpActive!HOT$11</f>
        <v>0</v>
      </c>
      <c r="HOW26" s="204">
        <f>InpActive!HOU$11</f>
        <v>0</v>
      </c>
      <c r="HOX26" s="204">
        <f>InpActive!HOV$11</f>
        <v>0</v>
      </c>
      <c r="HOY26" s="204">
        <f>InpActive!HOW$11</f>
        <v>0</v>
      </c>
      <c r="HOZ26" s="204">
        <f>InpActive!HOX$11</f>
        <v>0</v>
      </c>
      <c r="HPA26" s="204">
        <f>InpActive!HOY$11</f>
        <v>0</v>
      </c>
      <c r="HPB26" s="204">
        <f>InpActive!HOZ$11</f>
        <v>0</v>
      </c>
      <c r="HPC26" s="204">
        <f>InpActive!HPA$11</f>
        <v>0</v>
      </c>
      <c r="HPD26" s="204">
        <f>InpActive!HPB$11</f>
        <v>0</v>
      </c>
      <c r="HPE26" s="204">
        <f>InpActive!HPC$11</f>
        <v>0</v>
      </c>
      <c r="HPF26" s="204">
        <f>InpActive!HPD$11</f>
        <v>0</v>
      </c>
      <c r="HPG26" s="204">
        <f>InpActive!HPE$11</f>
        <v>0</v>
      </c>
      <c r="HPH26" s="204">
        <f>InpActive!HPF$11</f>
        <v>0</v>
      </c>
      <c r="HPI26" s="204">
        <f>InpActive!HPG$11</f>
        <v>0</v>
      </c>
      <c r="HPJ26" s="204">
        <f>InpActive!HPH$11</f>
        <v>0</v>
      </c>
      <c r="HPK26" s="204">
        <f>InpActive!HPI$11</f>
        <v>0</v>
      </c>
      <c r="HPL26" s="204">
        <f>InpActive!HPJ$11</f>
        <v>0</v>
      </c>
      <c r="HPM26" s="204">
        <f>InpActive!HPK$11</f>
        <v>0</v>
      </c>
      <c r="HPN26" s="204">
        <f>InpActive!HPL$11</f>
        <v>0</v>
      </c>
      <c r="HPO26" s="204">
        <f>InpActive!HPM$11</f>
        <v>0</v>
      </c>
      <c r="HPP26" s="204">
        <f>InpActive!HPN$11</f>
        <v>0</v>
      </c>
      <c r="HPQ26" s="204">
        <f>InpActive!HPO$11</f>
        <v>0</v>
      </c>
      <c r="HPR26" s="204">
        <f>InpActive!HPP$11</f>
        <v>0</v>
      </c>
      <c r="HPS26" s="204">
        <f>InpActive!HPQ$11</f>
        <v>0</v>
      </c>
      <c r="HPT26" s="204">
        <f>InpActive!HPR$11</f>
        <v>0</v>
      </c>
      <c r="HPU26" s="204">
        <f>InpActive!HPS$11</f>
        <v>0</v>
      </c>
      <c r="HPV26" s="204">
        <f>InpActive!HPT$11</f>
        <v>0</v>
      </c>
      <c r="HPW26" s="204">
        <f>InpActive!HPU$11</f>
        <v>0</v>
      </c>
      <c r="HPX26" s="204">
        <f>InpActive!HPV$11</f>
        <v>0</v>
      </c>
      <c r="HPY26" s="204">
        <f>InpActive!HPW$11</f>
        <v>0</v>
      </c>
      <c r="HPZ26" s="204">
        <f>InpActive!HPX$11</f>
        <v>0</v>
      </c>
      <c r="HQA26" s="204">
        <f>InpActive!HPY$11</f>
        <v>0</v>
      </c>
      <c r="HQB26" s="204">
        <f>InpActive!HPZ$11</f>
        <v>0</v>
      </c>
      <c r="HQC26" s="204">
        <f>InpActive!HQA$11</f>
        <v>0</v>
      </c>
      <c r="HQD26" s="204">
        <f>InpActive!HQB$11</f>
        <v>0</v>
      </c>
      <c r="HQE26" s="204">
        <f>InpActive!HQC$11</f>
        <v>0</v>
      </c>
      <c r="HQF26" s="204">
        <f>InpActive!HQD$11</f>
        <v>0</v>
      </c>
      <c r="HQG26" s="204">
        <f>InpActive!HQE$11</f>
        <v>0</v>
      </c>
      <c r="HQH26" s="204">
        <f>InpActive!HQF$11</f>
        <v>0</v>
      </c>
      <c r="HQI26" s="204">
        <f>InpActive!HQG$11</f>
        <v>0</v>
      </c>
      <c r="HQJ26" s="204">
        <f>InpActive!HQH$11</f>
        <v>0</v>
      </c>
      <c r="HQK26" s="204">
        <f>InpActive!HQI$11</f>
        <v>0</v>
      </c>
      <c r="HQL26" s="204">
        <f>InpActive!HQJ$11</f>
        <v>0</v>
      </c>
      <c r="HQM26" s="204">
        <f>InpActive!HQK$11</f>
        <v>0</v>
      </c>
      <c r="HQN26" s="204">
        <f>InpActive!HQL$11</f>
        <v>0</v>
      </c>
      <c r="HQO26" s="204">
        <f>InpActive!HQM$11</f>
        <v>0</v>
      </c>
      <c r="HQP26" s="204">
        <f>InpActive!HQN$11</f>
        <v>0</v>
      </c>
      <c r="HQQ26" s="204">
        <f>InpActive!HQO$11</f>
        <v>0</v>
      </c>
      <c r="HQR26" s="204">
        <f>InpActive!HQP$11</f>
        <v>0</v>
      </c>
      <c r="HQS26" s="204">
        <f>InpActive!HQQ$11</f>
        <v>0</v>
      </c>
      <c r="HQT26" s="204">
        <f>InpActive!HQR$11</f>
        <v>0</v>
      </c>
      <c r="HQU26" s="204">
        <f>InpActive!HQS$11</f>
        <v>0</v>
      </c>
      <c r="HQV26" s="204">
        <f>InpActive!HQT$11</f>
        <v>0</v>
      </c>
      <c r="HQW26" s="204">
        <f>InpActive!HQU$11</f>
        <v>0</v>
      </c>
      <c r="HQX26" s="204">
        <f>InpActive!HQV$11</f>
        <v>0</v>
      </c>
      <c r="HQY26" s="204">
        <f>InpActive!HQW$11</f>
        <v>0</v>
      </c>
      <c r="HQZ26" s="204">
        <f>InpActive!HQX$11</f>
        <v>0</v>
      </c>
      <c r="HRA26" s="204">
        <f>InpActive!HQY$11</f>
        <v>0</v>
      </c>
      <c r="HRB26" s="204">
        <f>InpActive!HQZ$11</f>
        <v>0</v>
      </c>
      <c r="HRC26" s="204">
        <f>InpActive!HRA$11</f>
        <v>0</v>
      </c>
      <c r="HRD26" s="204">
        <f>InpActive!HRB$11</f>
        <v>0</v>
      </c>
      <c r="HRE26" s="204">
        <f>InpActive!HRC$11</f>
        <v>0</v>
      </c>
      <c r="HRF26" s="204">
        <f>InpActive!HRD$11</f>
        <v>0</v>
      </c>
      <c r="HRG26" s="204">
        <f>InpActive!HRE$11</f>
        <v>0</v>
      </c>
      <c r="HRH26" s="204">
        <f>InpActive!HRF$11</f>
        <v>0</v>
      </c>
      <c r="HRI26" s="204">
        <f>InpActive!HRG$11</f>
        <v>0</v>
      </c>
      <c r="HRJ26" s="204">
        <f>InpActive!HRH$11</f>
        <v>0</v>
      </c>
      <c r="HRK26" s="204">
        <f>InpActive!HRI$11</f>
        <v>0</v>
      </c>
      <c r="HRL26" s="204">
        <f>InpActive!HRJ$11</f>
        <v>0</v>
      </c>
      <c r="HRM26" s="204">
        <f>InpActive!HRK$11</f>
        <v>0</v>
      </c>
      <c r="HRN26" s="204">
        <f>InpActive!HRL$11</f>
        <v>0</v>
      </c>
      <c r="HRO26" s="204">
        <f>InpActive!HRM$11</f>
        <v>0</v>
      </c>
      <c r="HRP26" s="204">
        <f>InpActive!HRN$11</f>
        <v>0</v>
      </c>
      <c r="HRQ26" s="204">
        <f>InpActive!HRO$11</f>
        <v>0</v>
      </c>
      <c r="HRR26" s="204">
        <f>InpActive!HRP$11</f>
        <v>0</v>
      </c>
      <c r="HRS26" s="204">
        <f>InpActive!HRQ$11</f>
        <v>0</v>
      </c>
      <c r="HRT26" s="204">
        <f>InpActive!HRR$11</f>
        <v>0</v>
      </c>
      <c r="HRU26" s="204">
        <f>InpActive!HRS$11</f>
        <v>0</v>
      </c>
      <c r="HRV26" s="204">
        <f>InpActive!HRT$11</f>
        <v>0</v>
      </c>
      <c r="HRW26" s="204">
        <f>InpActive!HRU$11</f>
        <v>0</v>
      </c>
      <c r="HRX26" s="204">
        <f>InpActive!HRV$11</f>
        <v>0</v>
      </c>
      <c r="HRY26" s="204">
        <f>InpActive!HRW$11</f>
        <v>0</v>
      </c>
      <c r="HRZ26" s="204">
        <f>InpActive!HRX$11</f>
        <v>0</v>
      </c>
      <c r="HSA26" s="204">
        <f>InpActive!HRY$11</f>
        <v>0</v>
      </c>
      <c r="HSB26" s="204">
        <f>InpActive!HRZ$11</f>
        <v>0</v>
      </c>
      <c r="HSC26" s="204">
        <f>InpActive!HSA$11</f>
        <v>0</v>
      </c>
      <c r="HSD26" s="204">
        <f>InpActive!HSB$11</f>
        <v>0</v>
      </c>
      <c r="HSE26" s="204">
        <f>InpActive!HSC$11</f>
        <v>0</v>
      </c>
      <c r="HSF26" s="204">
        <f>InpActive!HSD$11</f>
        <v>0</v>
      </c>
      <c r="HSG26" s="204">
        <f>InpActive!HSE$11</f>
        <v>0</v>
      </c>
      <c r="HSH26" s="204">
        <f>InpActive!HSF$11</f>
        <v>0</v>
      </c>
      <c r="HSI26" s="204">
        <f>InpActive!HSG$11</f>
        <v>0</v>
      </c>
      <c r="HSJ26" s="204">
        <f>InpActive!HSH$11</f>
        <v>0</v>
      </c>
      <c r="HSK26" s="204">
        <f>InpActive!HSI$11</f>
        <v>0</v>
      </c>
      <c r="HSL26" s="204">
        <f>InpActive!HSJ$11</f>
        <v>0</v>
      </c>
      <c r="HSM26" s="204">
        <f>InpActive!HSK$11</f>
        <v>0</v>
      </c>
      <c r="HSN26" s="204">
        <f>InpActive!HSL$11</f>
        <v>0</v>
      </c>
      <c r="HSO26" s="204">
        <f>InpActive!HSM$11</f>
        <v>0</v>
      </c>
      <c r="HSP26" s="204">
        <f>InpActive!HSN$11</f>
        <v>0</v>
      </c>
      <c r="HSQ26" s="204">
        <f>InpActive!HSO$11</f>
        <v>0</v>
      </c>
      <c r="HSR26" s="204">
        <f>InpActive!HSP$11</f>
        <v>0</v>
      </c>
      <c r="HSS26" s="204">
        <f>InpActive!HSQ$11</f>
        <v>0</v>
      </c>
      <c r="HST26" s="204">
        <f>InpActive!HSR$11</f>
        <v>0</v>
      </c>
      <c r="HSU26" s="204">
        <f>InpActive!HSS$11</f>
        <v>0</v>
      </c>
      <c r="HSV26" s="204">
        <f>InpActive!HST$11</f>
        <v>0</v>
      </c>
      <c r="HSW26" s="204">
        <f>InpActive!HSU$11</f>
        <v>0</v>
      </c>
      <c r="HSX26" s="204">
        <f>InpActive!HSV$11</f>
        <v>0</v>
      </c>
      <c r="HSY26" s="204">
        <f>InpActive!HSW$11</f>
        <v>0</v>
      </c>
      <c r="HSZ26" s="204">
        <f>InpActive!HSX$11</f>
        <v>0</v>
      </c>
      <c r="HTA26" s="204">
        <f>InpActive!HSY$11</f>
        <v>0</v>
      </c>
      <c r="HTB26" s="204">
        <f>InpActive!HSZ$11</f>
        <v>0</v>
      </c>
      <c r="HTC26" s="204">
        <f>InpActive!HTA$11</f>
        <v>0</v>
      </c>
      <c r="HTD26" s="204">
        <f>InpActive!HTB$11</f>
        <v>0</v>
      </c>
      <c r="HTE26" s="204">
        <f>InpActive!HTC$11</f>
        <v>0</v>
      </c>
      <c r="HTF26" s="204">
        <f>InpActive!HTD$11</f>
        <v>0</v>
      </c>
      <c r="HTG26" s="204">
        <f>InpActive!HTE$11</f>
        <v>0</v>
      </c>
      <c r="HTH26" s="204">
        <f>InpActive!HTF$11</f>
        <v>0</v>
      </c>
      <c r="HTI26" s="204">
        <f>InpActive!HTG$11</f>
        <v>0</v>
      </c>
      <c r="HTJ26" s="204">
        <f>InpActive!HTH$11</f>
        <v>0</v>
      </c>
      <c r="HTK26" s="204">
        <f>InpActive!HTI$11</f>
        <v>0</v>
      </c>
      <c r="HTL26" s="204">
        <f>InpActive!HTJ$11</f>
        <v>0</v>
      </c>
      <c r="HTM26" s="204">
        <f>InpActive!HTK$11</f>
        <v>0</v>
      </c>
      <c r="HTN26" s="204">
        <f>InpActive!HTL$11</f>
        <v>0</v>
      </c>
      <c r="HTO26" s="204">
        <f>InpActive!HTM$11</f>
        <v>0</v>
      </c>
      <c r="HTP26" s="204">
        <f>InpActive!HTN$11</f>
        <v>0</v>
      </c>
      <c r="HTQ26" s="204">
        <f>InpActive!HTO$11</f>
        <v>0</v>
      </c>
      <c r="HTR26" s="204">
        <f>InpActive!HTP$11</f>
        <v>0</v>
      </c>
      <c r="HTS26" s="204">
        <f>InpActive!HTQ$11</f>
        <v>0</v>
      </c>
      <c r="HTT26" s="204">
        <f>InpActive!HTR$11</f>
        <v>0</v>
      </c>
      <c r="HTU26" s="204">
        <f>InpActive!HTS$11</f>
        <v>0</v>
      </c>
      <c r="HTV26" s="204">
        <f>InpActive!HTT$11</f>
        <v>0</v>
      </c>
      <c r="HTW26" s="204">
        <f>InpActive!HTU$11</f>
        <v>0</v>
      </c>
      <c r="HTX26" s="204">
        <f>InpActive!HTV$11</f>
        <v>0</v>
      </c>
      <c r="HTY26" s="204">
        <f>InpActive!HTW$11</f>
        <v>0</v>
      </c>
      <c r="HTZ26" s="204">
        <f>InpActive!HTX$11</f>
        <v>0</v>
      </c>
      <c r="HUA26" s="204">
        <f>InpActive!HTY$11</f>
        <v>0</v>
      </c>
      <c r="HUB26" s="204">
        <f>InpActive!HTZ$11</f>
        <v>0</v>
      </c>
      <c r="HUC26" s="204">
        <f>InpActive!HUA$11</f>
        <v>0</v>
      </c>
      <c r="HUD26" s="204">
        <f>InpActive!HUB$11</f>
        <v>0</v>
      </c>
      <c r="HUE26" s="204">
        <f>InpActive!HUC$11</f>
        <v>0</v>
      </c>
      <c r="HUF26" s="204">
        <f>InpActive!HUD$11</f>
        <v>0</v>
      </c>
      <c r="HUG26" s="204">
        <f>InpActive!HUE$11</f>
        <v>0</v>
      </c>
      <c r="HUH26" s="204">
        <f>InpActive!HUF$11</f>
        <v>0</v>
      </c>
      <c r="HUI26" s="204">
        <f>InpActive!HUG$11</f>
        <v>0</v>
      </c>
      <c r="HUJ26" s="204">
        <f>InpActive!HUH$11</f>
        <v>0</v>
      </c>
      <c r="HUK26" s="204">
        <f>InpActive!HUI$11</f>
        <v>0</v>
      </c>
      <c r="HUL26" s="204">
        <f>InpActive!HUJ$11</f>
        <v>0</v>
      </c>
      <c r="HUM26" s="204">
        <f>InpActive!HUK$11</f>
        <v>0</v>
      </c>
      <c r="HUN26" s="204">
        <f>InpActive!HUL$11</f>
        <v>0</v>
      </c>
      <c r="HUO26" s="204">
        <f>InpActive!HUM$11</f>
        <v>0</v>
      </c>
      <c r="HUP26" s="204">
        <f>InpActive!HUN$11</f>
        <v>0</v>
      </c>
      <c r="HUQ26" s="204">
        <f>InpActive!HUO$11</f>
        <v>0</v>
      </c>
      <c r="HUR26" s="204">
        <f>InpActive!HUP$11</f>
        <v>0</v>
      </c>
      <c r="HUS26" s="204">
        <f>InpActive!HUQ$11</f>
        <v>0</v>
      </c>
      <c r="HUT26" s="204">
        <f>InpActive!HUR$11</f>
        <v>0</v>
      </c>
      <c r="HUU26" s="204">
        <f>InpActive!HUS$11</f>
        <v>0</v>
      </c>
      <c r="HUV26" s="204">
        <f>InpActive!HUT$11</f>
        <v>0</v>
      </c>
      <c r="HUW26" s="204">
        <f>InpActive!HUU$11</f>
        <v>0</v>
      </c>
      <c r="HUX26" s="204">
        <f>InpActive!HUV$11</f>
        <v>0</v>
      </c>
      <c r="HUY26" s="204">
        <f>InpActive!HUW$11</f>
        <v>0</v>
      </c>
      <c r="HUZ26" s="204">
        <f>InpActive!HUX$11</f>
        <v>0</v>
      </c>
      <c r="HVA26" s="204">
        <f>InpActive!HUY$11</f>
        <v>0</v>
      </c>
      <c r="HVB26" s="204">
        <f>InpActive!HUZ$11</f>
        <v>0</v>
      </c>
      <c r="HVC26" s="204">
        <f>InpActive!HVA$11</f>
        <v>0</v>
      </c>
      <c r="HVD26" s="204">
        <f>InpActive!HVB$11</f>
        <v>0</v>
      </c>
      <c r="HVE26" s="204">
        <f>InpActive!HVC$11</f>
        <v>0</v>
      </c>
      <c r="HVF26" s="204">
        <f>InpActive!HVD$11</f>
        <v>0</v>
      </c>
      <c r="HVG26" s="204">
        <f>InpActive!HVE$11</f>
        <v>0</v>
      </c>
      <c r="HVH26" s="204">
        <f>InpActive!HVF$11</f>
        <v>0</v>
      </c>
      <c r="HVI26" s="204">
        <f>InpActive!HVG$11</f>
        <v>0</v>
      </c>
      <c r="HVJ26" s="204">
        <f>InpActive!HVH$11</f>
        <v>0</v>
      </c>
      <c r="HVK26" s="204">
        <f>InpActive!HVI$11</f>
        <v>0</v>
      </c>
      <c r="HVL26" s="204">
        <f>InpActive!HVJ$11</f>
        <v>0</v>
      </c>
      <c r="HVM26" s="204">
        <f>InpActive!HVK$11</f>
        <v>0</v>
      </c>
      <c r="HVN26" s="204">
        <f>InpActive!HVL$11</f>
        <v>0</v>
      </c>
      <c r="HVO26" s="204">
        <f>InpActive!HVM$11</f>
        <v>0</v>
      </c>
      <c r="HVP26" s="204">
        <f>InpActive!HVN$11</f>
        <v>0</v>
      </c>
      <c r="HVQ26" s="204">
        <f>InpActive!HVO$11</f>
        <v>0</v>
      </c>
      <c r="HVR26" s="204">
        <f>InpActive!HVP$11</f>
        <v>0</v>
      </c>
      <c r="HVS26" s="204">
        <f>InpActive!HVQ$11</f>
        <v>0</v>
      </c>
      <c r="HVT26" s="204">
        <f>InpActive!HVR$11</f>
        <v>0</v>
      </c>
      <c r="HVU26" s="204">
        <f>InpActive!HVS$11</f>
        <v>0</v>
      </c>
      <c r="HVV26" s="204">
        <f>InpActive!HVT$11</f>
        <v>0</v>
      </c>
      <c r="HVW26" s="204">
        <f>InpActive!HVU$11</f>
        <v>0</v>
      </c>
      <c r="HVX26" s="204">
        <f>InpActive!HVV$11</f>
        <v>0</v>
      </c>
      <c r="HVY26" s="204">
        <f>InpActive!HVW$11</f>
        <v>0</v>
      </c>
      <c r="HVZ26" s="204">
        <f>InpActive!HVX$11</f>
        <v>0</v>
      </c>
      <c r="HWA26" s="204">
        <f>InpActive!HVY$11</f>
        <v>0</v>
      </c>
      <c r="HWB26" s="204">
        <f>InpActive!HVZ$11</f>
        <v>0</v>
      </c>
      <c r="HWC26" s="204">
        <f>InpActive!HWA$11</f>
        <v>0</v>
      </c>
      <c r="HWD26" s="204">
        <f>InpActive!HWB$11</f>
        <v>0</v>
      </c>
      <c r="HWE26" s="204">
        <f>InpActive!HWC$11</f>
        <v>0</v>
      </c>
      <c r="HWF26" s="204">
        <f>InpActive!HWD$11</f>
        <v>0</v>
      </c>
      <c r="HWG26" s="204">
        <f>InpActive!HWE$11</f>
        <v>0</v>
      </c>
      <c r="HWH26" s="204">
        <f>InpActive!HWF$11</f>
        <v>0</v>
      </c>
      <c r="HWI26" s="204">
        <f>InpActive!HWG$11</f>
        <v>0</v>
      </c>
      <c r="HWJ26" s="204">
        <f>InpActive!HWH$11</f>
        <v>0</v>
      </c>
      <c r="HWK26" s="204">
        <f>InpActive!HWI$11</f>
        <v>0</v>
      </c>
      <c r="HWL26" s="204">
        <f>InpActive!HWJ$11</f>
        <v>0</v>
      </c>
      <c r="HWM26" s="204">
        <f>InpActive!HWK$11</f>
        <v>0</v>
      </c>
      <c r="HWN26" s="204">
        <f>InpActive!HWL$11</f>
        <v>0</v>
      </c>
      <c r="HWO26" s="204">
        <f>InpActive!HWM$11</f>
        <v>0</v>
      </c>
      <c r="HWP26" s="204">
        <f>InpActive!HWN$11</f>
        <v>0</v>
      </c>
      <c r="HWQ26" s="204">
        <f>InpActive!HWO$11</f>
        <v>0</v>
      </c>
      <c r="HWR26" s="204">
        <f>InpActive!HWP$11</f>
        <v>0</v>
      </c>
      <c r="HWS26" s="204">
        <f>InpActive!HWQ$11</f>
        <v>0</v>
      </c>
      <c r="HWT26" s="204">
        <f>InpActive!HWR$11</f>
        <v>0</v>
      </c>
      <c r="HWU26" s="204">
        <f>InpActive!HWS$11</f>
        <v>0</v>
      </c>
      <c r="HWV26" s="204">
        <f>InpActive!HWT$11</f>
        <v>0</v>
      </c>
      <c r="HWW26" s="204">
        <f>InpActive!HWU$11</f>
        <v>0</v>
      </c>
      <c r="HWX26" s="204">
        <f>InpActive!HWV$11</f>
        <v>0</v>
      </c>
      <c r="HWY26" s="204">
        <f>InpActive!HWW$11</f>
        <v>0</v>
      </c>
      <c r="HWZ26" s="204">
        <f>InpActive!HWX$11</f>
        <v>0</v>
      </c>
      <c r="HXA26" s="204">
        <f>InpActive!HWY$11</f>
        <v>0</v>
      </c>
      <c r="HXB26" s="204">
        <f>InpActive!HWZ$11</f>
        <v>0</v>
      </c>
      <c r="HXC26" s="204">
        <f>InpActive!HXA$11</f>
        <v>0</v>
      </c>
      <c r="HXD26" s="204">
        <f>InpActive!HXB$11</f>
        <v>0</v>
      </c>
      <c r="HXE26" s="204">
        <f>InpActive!HXC$11</f>
        <v>0</v>
      </c>
      <c r="HXF26" s="204">
        <f>InpActive!HXD$11</f>
        <v>0</v>
      </c>
      <c r="HXG26" s="204">
        <f>InpActive!HXE$11</f>
        <v>0</v>
      </c>
      <c r="HXH26" s="204">
        <f>InpActive!HXF$11</f>
        <v>0</v>
      </c>
      <c r="HXI26" s="204">
        <f>InpActive!HXG$11</f>
        <v>0</v>
      </c>
      <c r="HXJ26" s="204">
        <f>InpActive!HXH$11</f>
        <v>0</v>
      </c>
      <c r="HXK26" s="204">
        <f>InpActive!HXI$11</f>
        <v>0</v>
      </c>
      <c r="HXL26" s="204">
        <f>InpActive!HXJ$11</f>
        <v>0</v>
      </c>
      <c r="HXM26" s="204">
        <f>InpActive!HXK$11</f>
        <v>0</v>
      </c>
      <c r="HXN26" s="204">
        <f>InpActive!HXL$11</f>
        <v>0</v>
      </c>
      <c r="HXO26" s="204">
        <f>InpActive!HXM$11</f>
        <v>0</v>
      </c>
      <c r="HXP26" s="204">
        <f>InpActive!HXN$11</f>
        <v>0</v>
      </c>
      <c r="HXQ26" s="204">
        <f>InpActive!HXO$11</f>
        <v>0</v>
      </c>
      <c r="HXR26" s="204">
        <f>InpActive!HXP$11</f>
        <v>0</v>
      </c>
      <c r="HXS26" s="204">
        <f>InpActive!HXQ$11</f>
        <v>0</v>
      </c>
      <c r="HXT26" s="204">
        <f>InpActive!HXR$11</f>
        <v>0</v>
      </c>
      <c r="HXU26" s="204">
        <f>InpActive!HXS$11</f>
        <v>0</v>
      </c>
      <c r="HXV26" s="204">
        <f>InpActive!HXT$11</f>
        <v>0</v>
      </c>
      <c r="HXW26" s="204">
        <f>InpActive!HXU$11</f>
        <v>0</v>
      </c>
      <c r="HXX26" s="204">
        <f>InpActive!HXV$11</f>
        <v>0</v>
      </c>
      <c r="HXY26" s="204">
        <f>InpActive!HXW$11</f>
        <v>0</v>
      </c>
      <c r="HXZ26" s="204">
        <f>InpActive!HXX$11</f>
        <v>0</v>
      </c>
      <c r="HYA26" s="204">
        <f>InpActive!HXY$11</f>
        <v>0</v>
      </c>
      <c r="HYB26" s="204">
        <f>InpActive!HXZ$11</f>
        <v>0</v>
      </c>
      <c r="HYC26" s="204">
        <f>InpActive!HYA$11</f>
        <v>0</v>
      </c>
      <c r="HYD26" s="204">
        <f>InpActive!HYB$11</f>
        <v>0</v>
      </c>
      <c r="HYE26" s="204">
        <f>InpActive!HYC$11</f>
        <v>0</v>
      </c>
      <c r="HYF26" s="204">
        <f>InpActive!HYD$11</f>
        <v>0</v>
      </c>
      <c r="HYG26" s="204">
        <f>InpActive!HYE$11</f>
        <v>0</v>
      </c>
      <c r="HYH26" s="204">
        <f>InpActive!HYF$11</f>
        <v>0</v>
      </c>
      <c r="HYI26" s="204">
        <f>InpActive!HYG$11</f>
        <v>0</v>
      </c>
      <c r="HYJ26" s="204">
        <f>InpActive!HYH$11</f>
        <v>0</v>
      </c>
      <c r="HYK26" s="204">
        <f>InpActive!HYI$11</f>
        <v>0</v>
      </c>
      <c r="HYL26" s="204">
        <f>InpActive!HYJ$11</f>
        <v>0</v>
      </c>
      <c r="HYM26" s="204">
        <f>InpActive!HYK$11</f>
        <v>0</v>
      </c>
      <c r="HYN26" s="204">
        <f>InpActive!HYL$11</f>
        <v>0</v>
      </c>
      <c r="HYO26" s="204">
        <f>InpActive!HYM$11</f>
        <v>0</v>
      </c>
      <c r="HYP26" s="204">
        <f>InpActive!HYN$11</f>
        <v>0</v>
      </c>
      <c r="HYQ26" s="204">
        <f>InpActive!HYO$11</f>
        <v>0</v>
      </c>
      <c r="HYR26" s="204">
        <f>InpActive!HYP$11</f>
        <v>0</v>
      </c>
      <c r="HYS26" s="204">
        <f>InpActive!HYQ$11</f>
        <v>0</v>
      </c>
      <c r="HYT26" s="204">
        <f>InpActive!HYR$11</f>
        <v>0</v>
      </c>
      <c r="HYU26" s="204">
        <f>InpActive!HYS$11</f>
        <v>0</v>
      </c>
      <c r="HYV26" s="204">
        <f>InpActive!HYT$11</f>
        <v>0</v>
      </c>
      <c r="HYW26" s="204">
        <f>InpActive!HYU$11</f>
        <v>0</v>
      </c>
      <c r="HYX26" s="204">
        <f>InpActive!HYV$11</f>
        <v>0</v>
      </c>
      <c r="HYY26" s="204">
        <f>InpActive!HYW$11</f>
        <v>0</v>
      </c>
      <c r="HYZ26" s="204">
        <f>InpActive!HYX$11</f>
        <v>0</v>
      </c>
      <c r="HZA26" s="204">
        <f>InpActive!HYY$11</f>
        <v>0</v>
      </c>
      <c r="HZB26" s="204">
        <f>InpActive!HYZ$11</f>
        <v>0</v>
      </c>
      <c r="HZC26" s="204">
        <f>InpActive!HZA$11</f>
        <v>0</v>
      </c>
      <c r="HZD26" s="204">
        <f>InpActive!HZB$11</f>
        <v>0</v>
      </c>
      <c r="HZE26" s="204">
        <f>InpActive!HZC$11</f>
        <v>0</v>
      </c>
      <c r="HZF26" s="204">
        <f>InpActive!HZD$11</f>
        <v>0</v>
      </c>
      <c r="HZG26" s="204">
        <f>InpActive!HZE$11</f>
        <v>0</v>
      </c>
      <c r="HZH26" s="204">
        <f>InpActive!HZF$11</f>
        <v>0</v>
      </c>
      <c r="HZI26" s="204">
        <f>InpActive!HZG$11</f>
        <v>0</v>
      </c>
      <c r="HZJ26" s="204">
        <f>InpActive!HZH$11</f>
        <v>0</v>
      </c>
      <c r="HZK26" s="204">
        <f>InpActive!HZI$11</f>
        <v>0</v>
      </c>
      <c r="HZL26" s="204">
        <f>InpActive!HZJ$11</f>
        <v>0</v>
      </c>
      <c r="HZM26" s="204">
        <f>InpActive!HZK$11</f>
        <v>0</v>
      </c>
      <c r="HZN26" s="204">
        <f>InpActive!HZL$11</f>
        <v>0</v>
      </c>
      <c r="HZO26" s="204">
        <f>InpActive!HZM$11</f>
        <v>0</v>
      </c>
      <c r="HZP26" s="204">
        <f>InpActive!HZN$11</f>
        <v>0</v>
      </c>
      <c r="HZQ26" s="204">
        <f>InpActive!HZO$11</f>
        <v>0</v>
      </c>
      <c r="HZR26" s="204">
        <f>InpActive!HZP$11</f>
        <v>0</v>
      </c>
      <c r="HZS26" s="204">
        <f>InpActive!HZQ$11</f>
        <v>0</v>
      </c>
      <c r="HZT26" s="204">
        <f>InpActive!HZR$11</f>
        <v>0</v>
      </c>
      <c r="HZU26" s="204">
        <f>InpActive!HZS$11</f>
        <v>0</v>
      </c>
      <c r="HZV26" s="204">
        <f>InpActive!HZT$11</f>
        <v>0</v>
      </c>
      <c r="HZW26" s="204">
        <f>InpActive!HZU$11</f>
        <v>0</v>
      </c>
      <c r="HZX26" s="204">
        <f>InpActive!HZV$11</f>
        <v>0</v>
      </c>
      <c r="HZY26" s="204">
        <f>InpActive!HZW$11</f>
        <v>0</v>
      </c>
      <c r="HZZ26" s="204">
        <f>InpActive!HZX$11</f>
        <v>0</v>
      </c>
      <c r="IAA26" s="204">
        <f>InpActive!HZY$11</f>
        <v>0</v>
      </c>
      <c r="IAB26" s="204">
        <f>InpActive!HZZ$11</f>
        <v>0</v>
      </c>
      <c r="IAC26" s="204">
        <f>InpActive!IAA$11</f>
        <v>0</v>
      </c>
      <c r="IAD26" s="204">
        <f>InpActive!IAB$11</f>
        <v>0</v>
      </c>
      <c r="IAE26" s="204">
        <f>InpActive!IAC$11</f>
        <v>0</v>
      </c>
      <c r="IAF26" s="204">
        <f>InpActive!IAD$11</f>
        <v>0</v>
      </c>
      <c r="IAG26" s="204">
        <f>InpActive!IAE$11</f>
        <v>0</v>
      </c>
      <c r="IAH26" s="204">
        <f>InpActive!IAF$11</f>
        <v>0</v>
      </c>
      <c r="IAI26" s="204">
        <f>InpActive!IAG$11</f>
        <v>0</v>
      </c>
      <c r="IAJ26" s="204">
        <f>InpActive!IAH$11</f>
        <v>0</v>
      </c>
      <c r="IAK26" s="204">
        <f>InpActive!IAI$11</f>
        <v>0</v>
      </c>
      <c r="IAL26" s="204">
        <f>InpActive!IAJ$11</f>
        <v>0</v>
      </c>
      <c r="IAM26" s="204">
        <f>InpActive!IAK$11</f>
        <v>0</v>
      </c>
      <c r="IAN26" s="204">
        <f>InpActive!IAL$11</f>
        <v>0</v>
      </c>
      <c r="IAO26" s="204">
        <f>InpActive!IAM$11</f>
        <v>0</v>
      </c>
      <c r="IAP26" s="204">
        <f>InpActive!IAN$11</f>
        <v>0</v>
      </c>
      <c r="IAQ26" s="204">
        <f>InpActive!IAO$11</f>
        <v>0</v>
      </c>
      <c r="IAR26" s="204">
        <f>InpActive!IAP$11</f>
        <v>0</v>
      </c>
      <c r="IAS26" s="204">
        <f>InpActive!IAQ$11</f>
        <v>0</v>
      </c>
      <c r="IAT26" s="204">
        <f>InpActive!IAR$11</f>
        <v>0</v>
      </c>
      <c r="IAU26" s="204">
        <f>InpActive!IAS$11</f>
        <v>0</v>
      </c>
      <c r="IAV26" s="204">
        <f>InpActive!IAT$11</f>
        <v>0</v>
      </c>
      <c r="IAW26" s="204">
        <f>InpActive!IAU$11</f>
        <v>0</v>
      </c>
      <c r="IAX26" s="204">
        <f>InpActive!IAV$11</f>
        <v>0</v>
      </c>
      <c r="IAY26" s="204">
        <f>InpActive!IAW$11</f>
        <v>0</v>
      </c>
      <c r="IAZ26" s="204">
        <f>InpActive!IAX$11</f>
        <v>0</v>
      </c>
      <c r="IBA26" s="204">
        <f>InpActive!IAY$11</f>
        <v>0</v>
      </c>
      <c r="IBB26" s="204">
        <f>InpActive!IAZ$11</f>
        <v>0</v>
      </c>
      <c r="IBC26" s="204">
        <f>InpActive!IBA$11</f>
        <v>0</v>
      </c>
      <c r="IBD26" s="204">
        <f>InpActive!IBB$11</f>
        <v>0</v>
      </c>
      <c r="IBE26" s="204">
        <f>InpActive!IBC$11</f>
        <v>0</v>
      </c>
      <c r="IBF26" s="204">
        <f>InpActive!IBD$11</f>
        <v>0</v>
      </c>
      <c r="IBG26" s="204">
        <f>InpActive!IBE$11</f>
        <v>0</v>
      </c>
      <c r="IBH26" s="204">
        <f>InpActive!IBF$11</f>
        <v>0</v>
      </c>
      <c r="IBI26" s="204">
        <f>InpActive!IBG$11</f>
        <v>0</v>
      </c>
      <c r="IBJ26" s="204">
        <f>InpActive!IBH$11</f>
        <v>0</v>
      </c>
      <c r="IBK26" s="204">
        <f>InpActive!IBI$11</f>
        <v>0</v>
      </c>
      <c r="IBL26" s="204">
        <f>InpActive!IBJ$11</f>
        <v>0</v>
      </c>
      <c r="IBM26" s="204">
        <f>InpActive!IBK$11</f>
        <v>0</v>
      </c>
      <c r="IBN26" s="204">
        <f>InpActive!IBL$11</f>
        <v>0</v>
      </c>
      <c r="IBO26" s="204">
        <f>InpActive!IBM$11</f>
        <v>0</v>
      </c>
      <c r="IBP26" s="204">
        <f>InpActive!IBN$11</f>
        <v>0</v>
      </c>
      <c r="IBQ26" s="204">
        <f>InpActive!IBO$11</f>
        <v>0</v>
      </c>
      <c r="IBR26" s="204">
        <f>InpActive!IBP$11</f>
        <v>0</v>
      </c>
      <c r="IBS26" s="204">
        <f>InpActive!IBQ$11</f>
        <v>0</v>
      </c>
      <c r="IBT26" s="204">
        <f>InpActive!IBR$11</f>
        <v>0</v>
      </c>
      <c r="IBU26" s="204">
        <f>InpActive!IBS$11</f>
        <v>0</v>
      </c>
      <c r="IBV26" s="204">
        <f>InpActive!IBT$11</f>
        <v>0</v>
      </c>
      <c r="IBW26" s="204">
        <f>InpActive!IBU$11</f>
        <v>0</v>
      </c>
      <c r="IBX26" s="204">
        <f>InpActive!IBV$11</f>
        <v>0</v>
      </c>
      <c r="IBY26" s="204">
        <f>InpActive!IBW$11</f>
        <v>0</v>
      </c>
      <c r="IBZ26" s="204">
        <f>InpActive!IBX$11</f>
        <v>0</v>
      </c>
      <c r="ICA26" s="204">
        <f>InpActive!IBY$11</f>
        <v>0</v>
      </c>
      <c r="ICB26" s="204">
        <f>InpActive!IBZ$11</f>
        <v>0</v>
      </c>
      <c r="ICC26" s="204">
        <f>InpActive!ICA$11</f>
        <v>0</v>
      </c>
      <c r="ICD26" s="204">
        <f>InpActive!ICB$11</f>
        <v>0</v>
      </c>
      <c r="ICE26" s="204">
        <f>InpActive!ICC$11</f>
        <v>0</v>
      </c>
      <c r="ICF26" s="204">
        <f>InpActive!ICD$11</f>
        <v>0</v>
      </c>
      <c r="ICG26" s="204">
        <f>InpActive!ICE$11</f>
        <v>0</v>
      </c>
      <c r="ICH26" s="204">
        <f>InpActive!ICF$11</f>
        <v>0</v>
      </c>
      <c r="ICI26" s="204">
        <f>InpActive!ICG$11</f>
        <v>0</v>
      </c>
      <c r="ICJ26" s="204">
        <f>InpActive!ICH$11</f>
        <v>0</v>
      </c>
      <c r="ICK26" s="204">
        <f>InpActive!ICI$11</f>
        <v>0</v>
      </c>
      <c r="ICL26" s="204">
        <f>InpActive!ICJ$11</f>
        <v>0</v>
      </c>
      <c r="ICM26" s="204">
        <f>InpActive!ICK$11</f>
        <v>0</v>
      </c>
      <c r="ICN26" s="204">
        <f>InpActive!ICL$11</f>
        <v>0</v>
      </c>
      <c r="ICO26" s="204">
        <f>InpActive!ICM$11</f>
        <v>0</v>
      </c>
      <c r="ICP26" s="204">
        <f>InpActive!ICN$11</f>
        <v>0</v>
      </c>
      <c r="ICQ26" s="204">
        <f>InpActive!ICO$11</f>
        <v>0</v>
      </c>
      <c r="ICR26" s="204">
        <f>InpActive!ICP$11</f>
        <v>0</v>
      </c>
      <c r="ICS26" s="204">
        <f>InpActive!ICQ$11</f>
        <v>0</v>
      </c>
      <c r="ICT26" s="204">
        <f>InpActive!ICR$11</f>
        <v>0</v>
      </c>
      <c r="ICU26" s="204">
        <f>InpActive!ICS$11</f>
        <v>0</v>
      </c>
      <c r="ICV26" s="204">
        <f>InpActive!ICT$11</f>
        <v>0</v>
      </c>
      <c r="ICW26" s="204">
        <f>InpActive!ICU$11</f>
        <v>0</v>
      </c>
      <c r="ICX26" s="204">
        <f>InpActive!ICV$11</f>
        <v>0</v>
      </c>
      <c r="ICY26" s="204">
        <f>InpActive!ICW$11</f>
        <v>0</v>
      </c>
      <c r="ICZ26" s="204">
        <f>InpActive!ICX$11</f>
        <v>0</v>
      </c>
      <c r="IDA26" s="204">
        <f>InpActive!ICY$11</f>
        <v>0</v>
      </c>
      <c r="IDB26" s="204">
        <f>InpActive!ICZ$11</f>
        <v>0</v>
      </c>
      <c r="IDC26" s="204">
        <f>InpActive!IDA$11</f>
        <v>0</v>
      </c>
      <c r="IDD26" s="204">
        <f>InpActive!IDB$11</f>
        <v>0</v>
      </c>
      <c r="IDE26" s="204">
        <f>InpActive!IDC$11</f>
        <v>0</v>
      </c>
      <c r="IDF26" s="204">
        <f>InpActive!IDD$11</f>
        <v>0</v>
      </c>
      <c r="IDG26" s="204">
        <f>InpActive!IDE$11</f>
        <v>0</v>
      </c>
      <c r="IDH26" s="204">
        <f>InpActive!IDF$11</f>
        <v>0</v>
      </c>
      <c r="IDI26" s="204">
        <f>InpActive!IDG$11</f>
        <v>0</v>
      </c>
      <c r="IDJ26" s="204">
        <f>InpActive!IDH$11</f>
        <v>0</v>
      </c>
      <c r="IDK26" s="204">
        <f>InpActive!IDI$11</f>
        <v>0</v>
      </c>
      <c r="IDL26" s="204">
        <f>InpActive!IDJ$11</f>
        <v>0</v>
      </c>
      <c r="IDM26" s="204">
        <f>InpActive!IDK$11</f>
        <v>0</v>
      </c>
      <c r="IDN26" s="204">
        <f>InpActive!IDL$11</f>
        <v>0</v>
      </c>
      <c r="IDO26" s="204">
        <f>InpActive!IDM$11</f>
        <v>0</v>
      </c>
      <c r="IDP26" s="204">
        <f>InpActive!IDN$11</f>
        <v>0</v>
      </c>
      <c r="IDQ26" s="204">
        <f>InpActive!IDO$11</f>
        <v>0</v>
      </c>
      <c r="IDR26" s="204">
        <f>InpActive!IDP$11</f>
        <v>0</v>
      </c>
      <c r="IDS26" s="204">
        <f>InpActive!IDQ$11</f>
        <v>0</v>
      </c>
      <c r="IDT26" s="204">
        <f>InpActive!IDR$11</f>
        <v>0</v>
      </c>
      <c r="IDU26" s="204">
        <f>InpActive!IDS$11</f>
        <v>0</v>
      </c>
      <c r="IDV26" s="204">
        <f>InpActive!IDT$11</f>
        <v>0</v>
      </c>
      <c r="IDW26" s="204">
        <f>InpActive!IDU$11</f>
        <v>0</v>
      </c>
      <c r="IDX26" s="204">
        <f>InpActive!IDV$11</f>
        <v>0</v>
      </c>
      <c r="IDY26" s="204">
        <f>InpActive!IDW$11</f>
        <v>0</v>
      </c>
      <c r="IDZ26" s="204">
        <f>InpActive!IDX$11</f>
        <v>0</v>
      </c>
      <c r="IEA26" s="204">
        <f>InpActive!IDY$11</f>
        <v>0</v>
      </c>
      <c r="IEB26" s="204">
        <f>InpActive!IDZ$11</f>
        <v>0</v>
      </c>
      <c r="IEC26" s="204">
        <f>InpActive!IEA$11</f>
        <v>0</v>
      </c>
      <c r="IED26" s="204">
        <f>InpActive!IEB$11</f>
        <v>0</v>
      </c>
      <c r="IEE26" s="204">
        <f>InpActive!IEC$11</f>
        <v>0</v>
      </c>
      <c r="IEF26" s="204">
        <f>InpActive!IED$11</f>
        <v>0</v>
      </c>
      <c r="IEG26" s="204">
        <f>InpActive!IEE$11</f>
        <v>0</v>
      </c>
      <c r="IEH26" s="204">
        <f>InpActive!IEF$11</f>
        <v>0</v>
      </c>
      <c r="IEI26" s="204">
        <f>InpActive!IEG$11</f>
        <v>0</v>
      </c>
      <c r="IEJ26" s="204">
        <f>InpActive!IEH$11</f>
        <v>0</v>
      </c>
      <c r="IEK26" s="204">
        <f>InpActive!IEI$11</f>
        <v>0</v>
      </c>
      <c r="IEL26" s="204">
        <f>InpActive!IEJ$11</f>
        <v>0</v>
      </c>
      <c r="IEM26" s="204">
        <f>InpActive!IEK$11</f>
        <v>0</v>
      </c>
      <c r="IEN26" s="204">
        <f>InpActive!IEL$11</f>
        <v>0</v>
      </c>
      <c r="IEO26" s="204">
        <f>InpActive!IEM$11</f>
        <v>0</v>
      </c>
      <c r="IEP26" s="204">
        <f>InpActive!IEN$11</f>
        <v>0</v>
      </c>
      <c r="IEQ26" s="204">
        <f>InpActive!IEO$11</f>
        <v>0</v>
      </c>
      <c r="IER26" s="204">
        <f>InpActive!IEP$11</f>
        <v>0</v>
      </c>
      <c r="IES26" s="204">
        <f>InpActive!IEQ$11</f>
        <v>0</v>
      </c>
      <c r="IET26" s="204">
        <f>InpActive!IER$11</f>
        <v>0</v>
      </c>
      <c r="IEU26" s="204">
        <f>InpActive!IES$11</f>
        <v>0</v>
      </c>
      <c r="IEV26" s="204">
        <f>InpActive!IET$11</f>
        <v>0</v>
      </c>
      <c r="IEW26" s="204">
        <f>InpActive!IEU$11</f>
        <v>0</v>
      </c>
      <c r="IEX26" s="204">
        <f>InpActive!IEV$11</f>
        <v>0</v>
      </c>
      <c r="IEY26" s="204">
        <f>InpActive!IEW$11</f>
        <v>0</v>
      </c>
      <c r="IEZ26" s="204">
        <f>InpActive!IEX$11</f>
        <v>0</v>
      </c>
      <c r="IFA26" s="204">
        <f>InpActive!IEY$11</f>
        <v>0</v>
      </c>
      <c r="IFB26" s="204">
        <f>InpActive!IEZ$11</f>
        <v>0</v>
      </c>
      <c r="IFC26" s="204">
        <f>InpActive!IFA$11</f>
        <v>0</v>
      </c>
      <c r="IFD26" s="204">
        <f>InpActive!IFB$11</f>
        <v>0</v>
      </c>
      <c r="IFE26" s="204">
        <f>InpActive!IFC$11</f>
        <v>0</v>
      </c>
      <c r="IFF26" s="204">
        <f>InpActive!IFD$11</f>
        <v>0</v>
      </c>
      <c r="IFG26" s="204">
        <f>InpActive!IFE$11</f>
        <v>0</v>
      </c>
      <c r="IFH26" s="204">
        <f>InpActive!IFF$11</f>
        <v>0</v>
      </c>
      <c r="IFI26" s="204">
        <f>InpActive!IFG$11</f>
        <v>0</v>
      </c>
      <c r="IFJ26" s="204">
        <f>InpActive!IFH$11</f>
        <v>0</v>
      </c>
      <c r="IFK26" s="204">
        <f>InpActive!IFI$11</f>
        <v>0</v>
      </c>
      <c r="IFL26" s="204">
        <f>InpActive!IFJ$11</f>
        <v>0</v>
      </c>
      <c r="IFM26" s="204">
        <f>InpActive!IFK$11</f>
        <v>0</v>
      </c>
      <c r="IFN26" s="204">
        <f>InpActive!IFL$11</f>
        <v>0</v>
      </c>
      <c r="IFO26" s="204">
        <f>InpActive!IFM$11</f>
        <v>0</v>
      </c>
      <c r="IFP26" s="204">
        <f>InpActive!IFN$11</f>
        <v>0</v>
      </c>
      <c r="IFQ26" s="204">
        <f>InpActive!IFO$11</f>
        <v>0</v>
      </c>
      <c r="IFR26" s="204">
        <f>InpActive!IFP$11</f>
        <v>0</v>
      </c>
      <c r="IFS26" s="204">
        <f>InpActive!IFQ$11</f>
        <v>0</v>
      </c>
      <c r="IFT26" s="204">
        <f>InpActive!IFR$11</f>
        <v>0</v>
      </c>
      <c r="IFU26" s="204">
        <f>InpActive!IFS$11</f>
        <v>0</v>
      </c>
      <c r="IFV26" s="204">
        <f>InpActive!IFT$11</f>
        <v>0</v>
      </c>
      <c r="IFW26" s="204">
        <f>InpActive!IFU$11</f>
        <v>0</v>
      </c>
      <c r="IFX26" s="204">
        <f>InpActive!IFV$11</f>
        <v>0</v>
      </c>
      <c r="IFY26" s="204">
        <f>InpActive!IFW$11</f>
        <v>0</v>
      </c>
      <c r="IFZ26" s="204">
        <f>InpActive!IFX$11</f>
        <v>0</v>
      </c>
      <c r="IGA26" s="204">
        <f>InpActive!IFY$11</f>
        <v>0</v>
      </c>
      <c r="IGB26" s="204">
        <f>InpActive!IFZ$11</f>
        <v>0</v>
      </c>
      <c r="IGC26" s="204">
        <f>InpActive!IGA$11</f>
        <v>0</v>
      </c>
      <c r="IGD26" s="204">
        <f>InpActive!IGB$11</f>
        <v>0</v>
      </c>
      <c r="IGE26" s="204">
        <f>InpActive!IGC$11</f>
        <v>0</v>
      </c>
      <c r="IGF26" s="204">
        <f>InpActive!IGD$11</f>
        <v>0</v>
      </c>
      <c r="IGG26" s="204">
        <f>InpActive!IGE$11</f>
        <v>0</v>
      </c>
      <c r="IGH26" s="204">
        <f>InpActive!IGF$11</f>
        <v>0</v>
      </c>
      <c r="IGI26" s="204">
        <f>InpActive!IGG$11</f>
        <v>0</v>
      </c>
      <c r="IGJ26" s="204">
        <f>InpActive!IGH$11</f>
        <v>0</v>
      </c>
      <c r="IGK26" s="204">
        <f>InpActive!IGI$11</f>
        <v>0</v>
      </c>
      <c r="IGL26" s="204">
        <f>InpActive!IGJ$11</f>
        <v>0</v>
      </c>
      <c r="IGM26" s="204">
        <f>InpActive!IGK$11</f>
        <v>0</v>
      </c>
      <c r="IGN26" s="204">
        <f>InpActive!IGL$11</f>
        <v>0</v>
      </c>
      <c r="IGO26" s="204">
        <f>InpActive!IGM$11</f>
        <v>0</v>
      </c>
      <c r="IGP26" s="204">
        <f>InpActive!IGN$11</f>
        <v>0</v>
      </c>
      <c r="IGQ26" s="204">
        <f>InpActive!IGO$11</f>
        <v>0</v>
      </c>
      <c r="IGR26" s="204">
        <f>InpActive!IGP$11</f>
        <v>0</v>
      </c>
      <c r="IGS26" s="204">
        <f>InpActive!IGQ$11</f>
        <v>0</v>
      </c>
      <c r="IGT26" s="204">
        <f>InpActive!IGR$11</f>
        <v>0</v>
      </c>
      <c r="IGU26" s="204">
        <f>InpActive!IGS$11</f>
        <v>0</v>
      </c>
      <c r="IGV26" s="204">
        <f>InpActive!IGT$11</f>
        <v>0</v>
      </c>
      <c r="IGW26" s="204">
        <f>InpActive!IGU$11</f>
        <v>0</v>
      </c>
      <c r="IGX26" s="204">
        <f>InpActive!IGV$11</f>
        <v>0</v>
      </c>
      <c r="IGY26" s="204">
        <f>InpActive!IGW$11</f>
        <v>0</v>
      </c>
      <c r="IGZ26" s="204">
        <f>InpActive!IGX$11</f>
        <v>0</v>
      </c>
      <c r="IHA26" s="204">
        <f>InpActive!IGY$11</f>
        <v>0</v>
      </c>
      <c r="IHB26" s="204">
        <f>InpActive!IGZ$11</f>
        <v>0</v>
      </c>
      <c r="IHC26" s="204">
        <f>InpActive!IHA$11</f>
        <v>0</v>
      </c>
      <c r="IHD26" s="204">
        <f>InpActive!IHB$11</f>
        <v>0</v>
      </c>
      <c r="IHE26" s="204">
        <f>InpActive!IHC$11</f>
        <v>0</v>
      </c>
      <c r="IHF26" s="204">
        <f>InpActive!IHD$11</f>
        <v>0</v>
      </c>
      <c r="IHG26" s="204">
        <f>InpActive!IHE$11</f>
        <v>0</v>
      </c>
      <c r="IHH26" s="204">
        <f>InpActive!IHF$11</f>
        <v>0</v>
      </c>
      <c r="IHI26" s="204">
        <f>InpActive!IHG$11</f>
        <v>0</v>
      </c>
      <c r="IHJ26" s="204">
        <f>InpActive!IHH$11</f>
        <v>0</v>
      </c>
      <c r="IHK26" s="204">
        <f>InpActive!IHI$11</f>
        <v>0</v>
      </c>
      <c r="IHL26" s="204">
        <f>InpActive!IHJ$11</f>
        <v>0</v>
      </c>
      <c r="IHM26" s="204">
        <f>InpActive!IHK$11</f>
        <v>0</v>
      </c>
      <c r="IHN26" s="204">
        <f>InpActive!IHL$11</f>
        <v>0</v>
      </c>
      <c r="IHO26" s="204">
        <f>InpActive!IHM$11</f>
        <v>0</v>
      </c>
      <c r="IHP26" s="204">
        <f>InpActive!IHN$11</f>
        <v>0</v>
      </c>
      <c r="IHQ26" s="204">
        <f>InpActive!IHO$11</f>
        <v>0</v>
      </c>
      <c r="IHR26" s="204">
        <f>InpActive!IHP$11</f>
        <v>0</v>
      </c>
      <c r="IHS26" s="204">
        <f>InpActive!IHQ$11</f>
        <v>0</v>
      </c>
      <c r="IHT26" s="204">
        <f>InpActive!IHR$11</f>
        <v>0</v>
      </c>
      <c r="IHU26" s="204">
        <f>InpActive!IHS$11</f>
        <v>0</v>
      </c>
      <c r="IHV26" s="204">
        <f>InpActive!IHT$11</f>
        <v>0</v>
      </c>
      <c r="IHW26" s="204">
        <f>InpActive!IHU$11</f>
        <v>0</v>
      </c>
      <c r="IHX26" s="204">
        <f>InpActive!IHV$11</f>
        <v>0</v>
      </c>
      <c r="IHY26" s="204">
        <f>InpActive!IHW$11</f>
        <v>0</v>
      </c>
      <c r="IHZ26" s="204">
        <f>InpActive!IHX$11</f>
        <v>0</v>
      </c>
      <c r="IIA26" s="204">
        <f>InpActive!IHY$11</f>
        <v>0</v>
      </c>
      <c r="IIB26" s="204">
        <f>InpActive!IHZ$11</f>
        <v>0</v>
      </c>
      <c r="IIC26" s="204">
        <f>InpActive!IIA$11</f>
        <v>0</v>
      </c>
      <c r="IID26" s="204">
        <f>InpActive!IIB$11</f>
        <v>0</v>
      </c>
      <c r="IIE26" s="204">
        <f>InpActive!IIC$11</f>
        <v>0</v>
      </c>
      <c r="IIF26" s="204">
        <f>InpActive!IID$11</f>
        <v>0</v>
      </c>
      <c r="IIG26" s="204">
        <f>InpActive!IIE$11</f>
        <v>0</v>
      </c>
      <c r="IIH26" s="204">
        <f>InpActive!IIF$11</f>
        <v>0</v>
      </c>
      <c r="III26" s="204">
        <f>InpActive!IIG$11</f>
        <v>0</v>
      </c>
      <c r="IIJ26" s="204">
        <f>InpActive!IIH$11</f>
        <v>0</v>
      </c>
      <c r="IIK26" s="204">
        <f>InpActive!III$11</f>
        <v>0</v>
      </c>
      <c r="IIL26" s="204">
        <f>InpActive!IIJ$11</f>
        <v>0</v>
      </c>
      <c r="IIM26" s="204">
        <f>InpActive!IIK$11</f>
        <v>0</v>
      </c>
      <c r="IIN26" s="204">
        <f>InpActive!IIL$11</f>
        <v>0</v>
      </c>
      <c r="IIO26" s="204">
        <f>InpActive!IIM$11</f>
        <v>0</v>
      </c>
      <c r="IIP26" s="204">
        <f>InpActive!IIN$11</f>
        <v>0</v>
      </c>
      <c r="IIQ26" s="204">
        <f>InpActive!IIO$11</f>
        <v>0</v>
      </c>
      <c r="IIR26" s="204">
        <f>InpActive!IIP$11</f>
        <v>0</v>
      </c>
      <c r="IIS26" s="204">
        <f>InpActive!IIQ$11</f>
        <v>0</v>
      </c>
      <c r="IIT26" s="204">
        <f>InpActive!IIR$11</f>
        <v>0</v>
      </c>
      <c r="IIU26" s="204">
        <f>InpActive!IIS$11</f>
        <v>0</v>
      </c>
      <c r="IIV26" s="204">
        <f>InpActive!IIT$11</f>
        <v>0</v>
      </c>
      <c r="IIW26" s="204">
        <f>InpActive!IIU$11</f>
        <v>0</v>
      </c>
      <c r="IIX26" s="204">
        <f>InpActive!IIV$11</f>
        <v>0</v>
      </c>
      <c r="IIY26" s="204">
        <f>InpActive!IIW$11</f>
        <v>0</v>
      </c>
      <c r="IIZ26" s="204">
        <f>InpActive!IIX$11</f>
        <v>0</v>
      </c>
      <c r="IJA26" s="204">
        <f>InpActive!IIY$11</f>
        <v>0</v>
      </c>
      <c r="IJB26" s="204">
        <f>InpActive!IIZ$11</f>
        <v>0</v>
      </c>
      <c r="IJC26" s="204">
        <f>InpActive!IJA$11</f>
        <v>0</v>
      </c>
      <c r="IJD26" s="204">
        <f>InpActive!IJB$11</f>
        <v>0</v>
      </c>
      <c r="IJE26" s="204">
        <f>InpActive!IJC$11</f>
        <v>0</v>
      </c>
      <c r="IJF26" s="204">
        <f>InpActive!IJD$11</f>
        <v>0</v>
      </c>
      <c r="IJG26" s="204">
        <f>InpActive!IJE$11</f>
        <v>0</v>
      </c>
      <c r="IJH26" s="204">
        <f>InpActive!IJF$11</f>
        <v>0</v>
      </c>
      <c r="IJI26" s="204">
        <f>InpActive!IJG$11</f>
        <v>0</v>
      </c>
      <c r="IJJ26" s="204">
        <f>InpActive!IJH$11</f>
        <v>0</v>
      </c>
      <c r="IJK26" s="204">
        <f>InpActive!IJI$11</f>
        <v>0</v>
      </c>
      <c r="IJL26" s="204">
        <f>InpActive!IJJ$11</f>
        <v>0</v>
      </c>
      <c r="IJM26" s="204">
        <f>InpActive!IJK$11</f>
        <v>0</v>
      </c>
      <c r="IJN26" s="204">
        <f>InpActive!IJL$11</f>
        <v>0</v>
      </c>
      <c r="IJO26" s="204">
        <f>InpActive!IJM$11</f>
        <v>0</v>
      </c>
      <c r="IJP26" s="204">
        <f>InpActive!IJN$11</f>
        <v>0</v>
      </c>
      <c r="IJQ26" s="204">
        <f>InpActive!IJO$11</f>
        <v>0</v>
      </c>
      <c r="IJR26" s="204">
        <f>InpActive!IJP$11</f>
        <v>0</v>
      </c>
      <c r="IJS26" s="204">
        <f>InpActive!IJQ$11</f>
        <v>0</v>
      </c>
      <c r="IJT26" s="204">
        <f>InpActive!IJR$11</f>
        <v>0</v>
      </c>
      <c r="IJU26" s="204">
        <f>InpActive!IJS$11</f>
        <v>0</v>
      </c>
      <c r="IJV26" s="204">
        <f>InpActive!IJT$11</f>
        <v>0</v>
      </c>
      <c r="IJW26" s="204">
        <f>InpActive!IJU$11</f>
        <v>0</v>
      </c>
      <c r="IJX26" s="204">
        <f>InpActive!IJV$11</f>
        <v>0</v>
      </c>
      <c r="IJY26" s="204">
        <f>InpActive!IJW$11</f>
        <v>0</v>
      </c>
      <c r="IJZ26" s="204">
        <f>InpActive!IJX$11</f>
        <v>0</v>
      </c>
      <c r="IKA26" s="204">
        <f>InpActive!IJY$11</f>
        <v>0</v>
      </c>
      <c r="IKB26" s="204">
        <f>InpActive!IJZ$11</f>
        <v>0</v>
      </c>
      <c r="IKC26" s="204">
        <f>InpActive!IKA$11</f>
        <v>0</v>
      </c>
      <c r="IKD26" s="204">
        <f>InpActive!IKB$11</f>
        <v>0</v>
      </c>
      <c r="IKE26" s="204">
        <f>InpActive!IKC$11</f>
        <v>0</v>
      </c>
      <c r="IKF26" s="204">
        <f>InpActive!IKD$11</f>
        <v>0</v>
      </c>
      <c r="IKG26" s="204">
        <f>InpActive!IKE$11</f>
        <v>0</v>
      </c>
      <c r="IKH26" s="204">
        <f>InpActive!IKF$11</f>
        <v>0</v>
      </c>
      <c r="IKI26" s="204">
        <f>InpActive!IKG$11</f>
        <v>0</v>
      </c>
      <c r="IKJ26" s="204">
        <f>InpActive!IKH$11</f>
        <v>0</v>
      </c>
      <c r="IKK26" s="204">
        <f>InpActive!IKI$11</f>
        <v>0</v>
      </c>
      <c r="IKL26" s="204">
        <f>InpActive!IKJ$11</f>
        <v>0</v>
      </c>
      <c r="IKM26" s="204">
        <f>InpActive!IKK$11</f>
        <v>0</v>
      </c>
      <c r="IKN26" s="204">
        <f>InpActive!IKL$11</f>
        <v>0</v>
      </c>
      <c r="IKO26" s="204">
        <f>InpActive!IKM$11</f>
        <v>0</v>
      </c>
      <c r="IKP26" s="204">
        <f>InpActive!IKN$11</f>
        <v>0</v>
      </c>
      <c r="IKQ26" s="204">
        <f>InpActive!IKO$11</f>
        <v>0</v>
      </c>
      <c r="IKR26" s="204">
        <f>InpActive!IKP$11</f>
        <v>0</v>
      </c>
      <c r="IKS26" s="204">
        <f>InpActive!IKQ$11</f>
        <v>0</v>
      </c>
      <c r="IKT26" s="204">
        <f>InpActive!IKR$11</f>
        <v>0</v>
      </c>
      <c r="IKU26" s="204">
        <f>InpActive!IKS$11</f>
        <v>0</v>
      </c>
      <c r="IKV26" s="204">
        <f>InpActive!IKT$11</f>
        <v>0</v>
      </c>
      <c r="IKW26" s="204">
        <f>InpActive!IKU$11</f>
        <v>0</v>
      </c>
      <c r="IKX26" s="204">
        <f>InpActive!IKV$11</f>
        <v>0</v>
      </c>
      <c r="IKY26" s="204">
        <f>InpActive!IKW$11</f>
        <v>0</v>
      </c>
      <c r="IKZ26" s="204">
        <f>InpActive!IKX$11</f>
        <v>0</v>
      </c>
      <c r="ILA26" s="204">
        <f>InpActive!IKY$11</f>
        <v>0</v>
      </c>
      <c r="ILB26" s="204">
        <f>InpActive!IKZ$11</f>
        <v>0</v>
      </c>
      <c r="ILC26" s="204">
        <f>InpActive!ILA$11</f>
        <v>0</v>
      </c>
      <c r="ILD26" s="204">
        <f>InpActive!ILB$11</f>
        <v>0</v>
      </c>
      <c r="ILE26" s="204">
        <f>InpActive!ILC$11</f>
        <v>0</v>
      </c>
      <c r="ILF26" s="204">
        <f>InpActive!ILD$11</f>
        <v>0</v>
      </c>
      <c r="ILG26" s="204">
        <f>InpActive!ILE$11</f>
        <v>0</v>
      </c>
      <c r="ILH26" s="204">
        <f>InpActive!ILF$11</f>
        <v>0</v>
      </c>
      <c r="ILI26" s="204">
        <f>InpActive!ILG$11</f>
        <v>0</v>
      </c>
      <c r="ILJ26" s="204">
        <f>InpActive!ILH$11</f>
        <v>0</v>
      </c>
      <c r="ILK26" s="204">
        <f>InpActive!ILI$11</f>
        <v>0</v>
      </c>
      <c r="ILL26" s="204">
        <f>InpActive!ILJ$11</f>
        <v>0</v>
      </c>
      <c r="ILM26" s="204">
        <f>InpActive!ILK$11</f>
        <v>0</v>
      </c>
      <c r="ILN26" s="204">
        <f>InpActive!ILL$11</f>
        <v>0</v>
      </c>
      <c r="ILO26" s="204">
        <f>InpActive!ILM$11</f>
        <v>0</v>
      </c>
      <c r="ILP26" s="204">
        <f>InpActive!ILN$11</f>
        <v>0</v>
      </c>
      <c r="ILQ26" s="204">
        <f>InpActive!ILO$11</f>
        <v>0</v>
      </c>
      <c r="ILR26" s="204">
        <f>InpActive!ILP$11</f>
        <v>0</v>
      </c>
      <c r="ILS26" s="204">
        <f>InpActive!ILQ$11</f>
        <v>0</v>
      </c>
      <c r="ILT26" s="204">
        <f>InpActive!ILR$11</f>
        <v>0</v>
      </c>
      <c r="ILU26" s="204">
        <f>InpActive!ILS$11</f>
        <v>0</v>
      </c>
      <c r="ILV26" s="204">
        <f>InpActive!ILT$11</f>
        <v>0</v>
      </c>
      <c r="ILW26" s="204">
        <f>InpActive!ILU$11</f>
        <v>0</v>
      </c>
      <c r="ILX26" s="204">
        <f>InpActive!ILV$11</f>
        <v>0</v>
      </c>
      <c r="ILY26" s="204">
        <f>InpActive!ILW$11</f>
        <v>0</v>
      </c>
      <c r="ILZ26" s="204">
        <f>InpActive!ILX$11</f>
        <v>0</v>
      </c>
      <c r="IMA26" s="204">
        <f>InpActive!ILY$11</f>
        <v>0</v>
      </c>
      <c r="IMB26" s="204">
        <f>InpActive!ILZ$11</f>
        <v>0</v>
      </c>
      <c r="IMC26" s="204">
        <f>InpActive!IMA$11</f>
        <v>0</v>
      </c>
      <c r="IMD26" s="204">
        <f>InpActive!IMB$11</f>
        <v>0</v>
      </c>
      <c r="IME26" s="204">
        <f>InpActive!IMC$11</f>
        <v>0</v>
      </c>
      <c r="IMF26" s="204">
        <f>InpActive!IMD$11</f>
        <v>0</v>
      </c>
      <c r="IMG26" s="204">
        <f>InpActive!IME$11</f>
        <v>0</v>
      </c>
      <c r="IMH26" s="204">
        <f>InpActive!IMF$11</f>
        <v>0</v>
      </c>
      <c r="IMI26" s="204">
        <f>InpActive!IMG$11</f>
        <v>0</v>
      </c>
      <c r="IMJ26" s="204">
        <f>InpActive!IMH$11</f>
        <v>0</v>
      </c>
      <c r="IMK26" s="204">
        <f>InpActive!IMI$11</f>
        <v>0</v>
      </c>
      <c r="IML26" s="204">
        <f>InpActive!IMJ$11</f>
        <v>0</v>
      </c>
      <c r="IMM26" s="204">
        <f>InpActive!IMK$11</f>
        <v>0</v>
      </c>
      <c r="IMN26" s="204">
        <f>InpActive!IML$11</f>
        <v>0</v>
      </c>
      <c r="IMO26" s="204">
        <f>InpActive!IMM$11</f>
        <v>0</v>
      </c>
      <c r="IMP26" s="204">
        <f>InpActive!IMN$11</f>
        <v>0</v>
      </c>
      <c r="IMQ26" s="204">
        <f>InpActive!IMO$11</f>
        <v>0</v>
      </c>
      <c r="IMR26" s="204">
        <f>InpActive!IMP$11</f>
        <v>0</v>
      </c>
      <c r="IMS26" s="204">
        <f>InpActive!IMQ$11</f>
        <v>0</v>
      </c>
      <c r="IMT26" s="204">
        <f>InpActive!IMR$11</f>
        <v>0</v>
      </c>
      <c r="IMU26" s="204">
        <f>InpActive!IMS$11</f>
        <v>0</v>
      </c>
      <c r="IMV26" s="204">
        <f>InpActive!IMT$11</f>
        <v>0</v>
      </c>
      <c r="IMW26" s="204">
        <f>InpActive!IMU$11</f>
        <v>0</v>
      </c>
      <c r="IMX26" s="204">
        <f>InpActive!IMV$11</f>
        <v>0</v>
      </c>
      <c r="IMY26" s="204">
        <f>InpActive!IMW$11</f>
        <v>0</v>
      </c>
      <c r="IMZ26" s="204">
        <f>InpActive!IMX$11</f>
        <v>0</v>
      </c>
      <c r="INA26" s="204">
        <f>InpActive!IMY$11</f>
        <v>0</v>
      </c>
      <c r="INB26" s="204">
        <f>InpActive!IMZ$11</f>
        <v>0</v>
      </c>
      <c r="INC26" s="204">
        <f>InpActive!INA$11</f>
        <v>0</v>
      </c>
      <c r="IND26" s="204">
        <f>InpActive!INB$11</f>
        <v>0</v>
      </c>
      <c r="INE26" s="204">
        <f>InpActive!INC$11</f>
        <v>0</v>
      </c>
      <c r="INF26" s="204">
        <f>InpActive!IND$11</f>
        <v>0</v>
      </c>
      <c r="ING26" s="204">
        <f>InpActive!INE$11</f>
        <v>0</v>
      </c>
      <c r="INH26" s="204">
        <f>InpActive!INF$11</f>
        <v>0</v>
      </c>
      <c r="INI26" s="204">
        <f>InpActive!ING$11</f>
        <v>0</v>
      </c>
      <c r="INJ26" s="204">
        <f>InpActive!INH$11</f>
        <v>0</v>
      </c>
      <c r="INK26" s="204">
        <f>InpActive!INI$11</f>
        <v>0</v>
      </c>
      <c r="INL26" s="204">
        <f>InpActive!INJ$11</f>
        <v>0</v>
      </c>
      <c r="INM26" s="204">
        <f>InpActive!INK$11</f>
        <v>0</v>
      </c>
      <c r="INN26" s="204">
        <f>InpActive!INL$11</f>
        <v>0</v>
      </c>
      <c r="INO26" s="204">
        <f>InpActive!INM$11</f>
        <v>0</v>
      </c>
      <c r="INP26" s="204">
        <f>InpActive!INN$11</f>
        <v>0</v>
      </c>
      <c r="INQ26" s="204">
        <f>InpActive!INO$11</f>
        <v>0</v>
      </c>
      <c r="INR26" s="204">
        <f>InpActive!INP$11</f>
        <v>0</v>
      </c>
      <c r="INS26" s="204">
        <f>InpActive!INQ$11</f>
        <v>0</v>
      </c>
      <c r="INT26" s="204">
        <f>InpActive!INR$11</f>
        <v>0</v>
      </c>
      <c r="INU26" s="204">
        <f>InpActive!INS$11</f>
        <v>0</v>
      </c>
      <c r="INV26" s="204">
        <f>InpActive!INT$11</f>
        <v>0</v>
      </c>
      <c r="INW26" s="204">
        <f>InpActive!INU$11</f>
        <v>0</v>
      </c>
      <c r="INX26" s="204">
        <f>InpActive!INV$11</f>
        <v>0</v>
      </c>
      <c r="INY26" s="204">
        <f>InpActive!INW$11</f>
        <v>0</v>
      </c>
      <c r="INZ26" s="204">
        <f>InpActive!INX$11</f>
        <v>0</v>
      </c>
      <c r="IOA26" s="204">
        <f>InpActive!INY$11</f>
        <v>0</v>
      </c>
      <c r="IOB26" s="204">
        <f>InpActive!INZ$11</f>
        <v>0</v>
      </c>
      <c r="IOC26" s="204">
        <f>InpActive!IOA$11</f>
        <v>0</v>
      </c>
      <c r="IOD26" s="204">
        <f>InpActive!IOB$11</f>
        <v>0</v>
      </c>
      <c r="IOE26" s="204">
        <f>InpActive!IOC$11</f>
        <v>0</v>
      </c>
      <c r="IOF26" s="204">
        <f>InpActive!IOD$11</f>
        <v>0</v>
      </c>
      <c r="IOG26" s="204">
        <f>InpActive!IOE$11</f>
        <v>0</v>
      </c>
      <c r="IOH26" s="204">
        <f>InpActive!IOF$11</f>
        <v>0</v>
      </c>
      <c r="IOI26" s="204">
        <f>InpActive!IOG$11</f>
        <v>0</v>
      </c>
      <c r="IOJ26" s="204">
        <f>InpActive!IOH$11</f>
        <v>0</v>
      </c>
      <c r="IOK26" s="204">
        <f>InpActive!IOI$11</f>
        <v>0</v>
      </c>
      <c r="IOL26" s="204">
        <f>InpActive!IOJ$11</f>
        <v>0</v>
      </c>
      <c r="IOM26" s="204">
        <f>InpActive!IOK$11</f>
        <v>0</v>
      </c>
      <c r="ION26" s="204">
        <f>InpActive!IOL$11</f>
        <v>0</v>
      </c>
      <c r="IOO26" s="204">
        <f>InpActive!IOM$11</f>
        <v>0</v>
      </c>
      <c r="IOP26" s="204">
        <f>InpActive!ION$11</f>
        <v>0</v>
      </c>
      <c r="IOQ26" s="204">
        <f>InpActive!IOO$11</f>
        <v>0</v>
      </c>
      <c r="IOR26" s="204">
        <f>InpActive!IOP$11</f>
        <v>0</v>
      </c>
      <c r="IOS26" s="204">
        <f>InpActive!IOQ$11</f>
        <v>0</v>
      </c>
      <c r="IOT26" s="204">
        <f>InpActive!IOR$11</f>
        <v>0</v>
      </c>
      <c r="IOU26" s="204">
        <f>InpActive!IOS$11</f>
        <v>0</v>
      </c>
      <c r="IOV26" s="204">
        <f>InpActive!IOT$11</f>
        <v>0</v>
      </c>
      <c r="IOW26" s="204">
        <f>InpActive!IOU$11</f>
        <v>0</v>
      </c>
      <c r="IOX26" s="204">
        <f>InpActive!IOV$11</f>
        <v>0</v>
      </c>
      <c r="IOY26" s="204">
        <f>InpActive!IOW$11</f>
        <v>0</v>
      </c>
      <c r="IOZ26" s="204">
        <f>InpActive!IOX$11</f>
        <v>0</v>
      </c>
      <c r="IPA26" s="204">
        <f>InpActive!IOY$11</f>
        <v>0</v>
      </c>
      <c r="IPB26" s="204">
        <f>InpActive!IOZ$11</f>
        <v>0</v>
      </c>
      <c r="IPC26" s="204">
        <f>InpActive!IPA$11</f>
        <v>0</v>
      </c>
      <c r="IPD26" s="204">
        <f>InpActive!IPB$11</f>
        <v>0</v>
      </c>
      <c r="IPE26" s="204">
        <f>InpActive!IPC$11</f>
        <v>0</v>
      </c>
      <c r="IPF26" s="204">
        <f>InpActive!IPD$11</f>
        <v>0</v>
      </c>
      <c r="IPG26" s="204">
        <f>InpActive!IPE$11</f>
        <v>0</v>
      </c>
      <c r="IPH26" s="204">
        <f>InpActive!IPF$11</f>
        <v>0</v>
      </c>
      <c r="IPI26" s="204">
        <f>InpActive!IPG$11</f>
        <v>0</v>
      </c>
      <c r="IPJ26" s="204">
        <f>InpActive!IPH$11</f>
        <v>0</v>
      </c>
      <c r="IPK26" s="204">
        <f>InpActive!IPI$11</f>
        <v>0</v>
      </c>
      <c r="IPL26" s="204">
        <f>InpActive!IPJ$11</f>
        <v>0</v>
      </c>
      <c r="IPM26" s="204">
        <f>InpActive!IPK$11</f>
        <v>0</v>
      </c>
      <c r="IPN26" s="204">
        <f>InpActive!IPL$11</f>
        <v>0</v>
      </c>
      <c r="IPO26" s="204">
        <f>InpActive!IPM$11</f>
        <v>0</v>
      </c>
      <c r="IPP26" s="204">
        <f>InpActive!IPN$11</f>
        <v>0</v>
      </c>
      <c r="IPQ26" s="204">
        <f>InpActive!IPO$11</f>
        <v>0</v>
      </c>
      <c r="IPR26" s="204">
        <f>InpActive!IPP$11</f>
        <v>0</v>
      </c>
      <c r="IPS26" s="204">
        <f>InpActive!IPQ$11</f>
        <v>0</v>
      </c>
      <c r="IPT26" s="204">
        <f>InpActive!IPR$11</f>
        <v>0</v>
      </c>
      <c r="IPU26" s="204">
        <f>InpActive!IPS$11</f>
        <v>0</v>
      </c>
      <c r="IPV26" s="204">
        <f>InpActive!IPT$11</f>
        <v>0</v>
      </c>
      <c r="IPW26" s="204">
        <f>InpActive!IPU$11</f>
        <v>0</v>
      </c>
      <c r="IPX26" s="204">
        <f>InpActive!IPV$11</f>
        <v>0</v>
      </c>
      <c r="IPY26" s="204">
        <f>InpActive!IPW$11</f>
        <v>0</v>
      </c>
      <c r="IPZ26" s="204">
        <f>InpActive!IPX$11</f>
        <v>0</v>
      </c>
      <c r="IQA26" s="204">
        <f>InpActive!IPY$11</f>
        <v>0</v>
      </c>
      <c r="IQB26" s="204">
        <f>InpActive!IPZ$11</f>
        <v>0</v>
      </c>
      <c r="IQC26" s="204">
        <f>InpActive!IQA$11</f>
        <v>0</v>
      </c>
      <c r="IQD26" s="204">
        <f>InpActive!IQB$11</f>
        <v>0</v>
      </c>
      <c r="IQE26" s="204">
        <f>InpActive!IQC$11</f>
        <v>0</v>
      </c>
      <c r="IQF26" s="204">
        <f>InpActive!IQD$11</f>
        <v>0</v>
      </c>
      <c r="IQG26" s="204">
        <f>InpActive!IQE$11</f>
        <v>0</v>
      </c>
      <c r="IQH26" s="204">
        <f>InpActive!IQF$11</f>
        <v>0</v>
      </c>
      <c r="IQI26" s="204">
        <f>InpActive!IQG$11</f>
        <v>0</v>
      </c>
      <c r="IQJ26" s="204">
        <f>InpActive!IQH$11</f>
        <v>0</v>
      </c>
      <c r="IQK26" s="204">
        <f>InpActive!IQI$11</f>
        <v>0</v>
      </c>
      <c r="IQL26" s="204">
        <f>InpActive!IQJ$11</f>
        <v>0</v>
      </c>
      <c r="IQM26" s="204">
        <f>InpActive!IQK$11</f>
        <v>0</v>
      </c>
      <c r="IQN26" s="204">
        <f>InpActive!IQL$11</f>
        <v>0</v>
      </c>
      <c r="IQO26" s="204">
        <f>InpActive!IQM$11</f>
        <v>0</v>
      </c>
      <c r="IQP26" s="204">
        <f>InpActive!IQN$11</f>
        <v>0</v>
      </c>
      <c r="IQQ26" s="204">
        <f>InpActive!IQO$11</f>
        <v>0</v>
      </c>
      <c r="IQR26" s="204">
        <f>InpActive!IQP$11</f>
        <v>0</v>
      </c>
      <c r="IQS26" s="204">
        <f>InpActive!IQQ$11</f>
        <v>0</v>
      </c>
      <c r="IQT26" s="204">
        <f>InpActive!IQR$11</f>
        <v>0</v>
      </c>
      <c r="IQU26" s="204">
        <f>InpActive!IQS$11</f>
        <v>0</v>
      </c>
      <c r="IQV26" s="204">
        <f>InpActive!IQT$11</f>
        <v>0</v>
      </c>
      <c r="IQW26" s="204">
        <f>InpActive!IQU$11</f>
        <v>0</v>
      </c>
      <c r="IQX26" s="204">
        <f>InpActive!IQV$11</f>
        <v>0</v>
      </c>
      <c r="IQY26" s="204">
        <f>InpActive!IQW$11</f>
        <v>0</v>
      </c>
      <c r="IQZ26" s="204">
        <f>InpActive!IQX$11</f>
        <v>0</v>
      </c>
      <c r="IRA26" s="204">
        <f>InpActive!IQY$11</f>
        <v>0</v>
      </c>
      <c r="IRB26" s="204">
        <f>InpActive!IQZ$11</f>
        <v>0</v>
      </c>
      <c r="IRC26" s="204">
        <f>InpActive!IRA$11</f>
        <v>0</v>
      </c>
      <c r="IRD26" s="204">
        <f>InpActive!IRB$11</f>
        <v>0</v>
      </c>
      <c r="IRE26" s="204">
        <f>InpActive!IRC$11</f>
        <v>0</v>
      </c>
      <c r="IRF26" s="204">
        <f>InpActive!IRD$11</f>
        <v>0</v>
      </c>
      <c r="IRG26" s="204">
        <f>InpActive!IRE$11</f>
        <v>0</v>
      </c>
      <c r="IRH26" s="204">
        <f>InpActive!IRF$11</f>
        <v>0</v>
      </c>
      <c r="IRI26" s="204">
        <f>InpActive!IRG$11</f>
        <v>0</v>
      </c>
      <c r="IRJ26" s="204">
        <f>InpActive!IRH$11</f>
        <v>0</v>
      </c>
      <c r="IRK26" s="204">
        <f>InpActive!IRI$11</f>
        <v>0</v>
      </c>
      <c r="IRL26" s="204">
        <f>InpActive!IRJ$11</f>
        <v>0</v>
      </c>
      <c r="IRM26" s="204">
        <f>InpActive!IRK$11</f>
        <v>0</v>
      </c>
      <c r="IRN26" s="204">
        <f>InpActive!IRL$11</f>
        <v>0</v>
      </c>
      <c r="IRO26" s="204">
        <f>InpActive!IRM$11</f>
        <v>0</v>
      </c>
      <c r="IRP26" s="204">
        <f>InpActive!IRN$11</f>
        <v>0</v>
      </c>
      <c r="IRQ26" s="204">
        <f>InpActive!IRO$11</f>
        <v>0</v>
      </c>
      <c r="IRR26" s="204">
        <f>InpActive!IRP$11</f>
        <v>0</v>
      </c>
      <c r="IRS26" s="204">
        <f>InpActive!IRQ$11</f>
        <v>0</v>
      </c>
      <c r="IRT26" s="204">
        <f>InpActive!IRR$11</f>
        <v>0</v>
      </c>
      <c r="IRU26" s="204">
        <f>InpActive!IRS$11</f>
        <v>0</v>
      </c>
      <c r="IRV26" s="204">
        <f>InpActive!IRT$11</f>
        <v>0</v>
      </c>
      <c r="IRW26" s="204">
        <f>InpActive!IRU$11</f>
        <v>0</v>
      </c>
      <c r="IRX26" s="204">
        <f>InpActive!IRV$11</f>
        <v>0</v>
      </c>
      <c r="IRY26" s="204">
        <f>InpActive!IRW$11</f>
        <v>0</v>
      </c>
      <c r="IRZ26" s="204">
        <f>InpActive!IRX$11</f>
        <v>0</v>
      </c>
      <c r="ISA26" s="204">
        <f>InpActive!IRY$11</f>
        <v>0</v>
      </c>
      <c r="ISB26" s="204">
        <f>InpActive!IRZ$11</f>
        <v>0</v>
      </c>
      <c r="ISC26" s="204">
        <f>InpActive!ISA$11</f>
        <v>0</v>
      </c>
      <c r="ISD26" s="204">
        <f>InpActive!ISB$11</f>
        <v>0</v>
      </c>
      <c r="ISE26" s="204">
        <f>InpActive!ISC$11</f>
        <v>0</v>
      </c>
      <c r="ISF26" s="204">
        <f>InpActive!ISD$11</f>
        <v>0</v>
      </c>
      <c r="ISG26" s="204">
        <f>InpActive!ISE$11</f>
        <v>0</v>
      </c>
      <c r="ISH26" s="204">
        <f>InpActive!ISF$11</f>
        <v>0</v>
      </c>
      <c r="ISI26" s="204">
        <f>InpActive!ISG$11</f>
        <v>0</v>
      </c>
      <c r="ISJ26" s="204">
        <f>InpActive!ISH$11</f>
        <v>0</v>
      </c>
      <c r="ISK26" s="204">
        <f>InpActive!ISI$11</f>
        <v>0</v>
      </c>
      <c r="ISL26" s="204">
        <f>InpActive!ISJ$11</f>
        <v>0</v>
      </c>
      <c r="ISM26" s="204">
        <f>InpActive!ISK$11</f>
        <v>0</v>
      </c>
      <c r="ISN26" s="204">
        <f>InpActive!ISL$11</f>
        <v>0</v>
      </c>
      <c r="ISO26" s="204">
        <f>InpActive!ISM$11</f>
        <v>0</v>
      </c>
      <c r="ISP26" s="204">
        <f>InpActive!ISN$11</f>
        <v>0</v>
      </c>
      <c r="ISQ26" s="204">
        <f>InpActive!ISO$11</f>
        <v>0</v>
      </c>
      <c r="ISR26" s="204">
        <f>InpActive!ISP$11</f>
        <v>0</v>
      </c>
      <c r="ISS26" s="204">
        <f>InpActive!ISQ$11</f>
        <v>0</v>
      </c>
      <c r="IST26" s="204">
        <f>InpActive!ISR$11</f>
        <v>0</v>
      </c>
      <c r="ISU26" s="204">
        <f>InpActive!ISS$11</f>
        <v>0</v>
      </c>
      <c r="ISV26" s="204">
        <f>InpActive!IST$11</f>
        <v>0</v>
      </c>
      <c r="ISW26" s="204">
        <f>InpActive!ISU$11</f>
        <v>0</v>
      </c>
      <c r="ISX26" s="204">
        <f>InpActive!ISV$11</f>
        <v>0</v>
      </c>
      <c r="ISY26" s="204">
        <f>InpActive!ISW$11</f>
        <v>0</v>
      </c>
      <c r="ISZ26" s="204">
        <f>InpActive!ISX$11</f>
        <v>0</v>
      </c>
      <c r="ITA26" s="204">
        <f>InpActive!ISY$11</f>
        <v>0</v>
      </c>
      <c r="ITB26" s="204">
        <f>InpActive!ISZ$11</f>
        <v>0</v>
      </c>
      <c r="ITC26" s="204">
        <f>InpActive!ITA$11</f>
        <v>0</v>
      </c>
      <c r="ITD26" s="204">
        <f>InpActive!ITB$11</f>
        <v>0</v>
      </c>
      <c r="ITE26" s="204">
        <f>InpActive!ITC$11</f>
        <v>0</v>
      </c>
      <c r="ITF26" s="204">
        <f>InpActive!ITD$11</f>
        <v>0</v>
      </c>
      <c r="ITG26" s="204">
        <f>InpActive!ITE$11</f>
        <v>0</v>
      </c>
      <c r="ITH26" s="204">
        <f>InpActive!ITF$11</f>
        <v>0</v>
      </c>
      <c r="ITI26" s="204">
        <f>InpActive!ITG$11</f>
        <v>0</v>
      </c>
      <c r="ITJ26" s="204">
        <f>InpActive!ITH$11</f>
        <v>0</v>
      </c>
      <c r="ITK26" s="204">
        <f>InpActive!ITI$11</f>
        <v>0</v>
      </c>
      <c r="ITL26" s="204">
        <f>InpActive!ITJ$11</f>
        <v>0</v>
      </c>
      <c r="ITM26" s="204">
        <f>InpActive!ITK$11</f>
        <v>0</v>
      </c>
      <c r="ITN26" s="204">
        <f>InpActive!ITL$11</f>
        <v>0</v>
      </c>
      <c r="ITO26" s="204">
        <f>InpActive!ITM$11</f>
        <v>0</v>
      </c>
      <c r="ITP26" s="204">
        <f>InpActive!ITN$11</f>
        <v>0</v>
      </c>
      <c r="ITQ26" s="204">
        <f>InpActive!ITO$11</f>
        <v>0</v>
      </c>
      <c r="ITR26" s="204">
        <f>InpActive!ITP$11</f>
        <v>0</v>
      </c>
      <c r="ITS26" s="204">
        <f>InpActive!ITQ$11</f>
        <v>0</v>
      </c>
      <c r="ITT26" s="204">
        <f>InpActive!ITR$11</f>
        <v>0</v>
      </c>
      <c r="ITU26" s="204">
        <f>InpActive!ITS$11</f>
        <v>0</v>
      </c>
      <c r="ITV26" s="204">
        <f>InpActive!ITT$11</f>
        <v>0</v>
      </c>
      <c r="ITW26" s="204">
        <f>InpActive!ITU$11</f>
        <v>0</v>
      </c>
      <c r="ITX26" s="204">
        <f>InpActive!ITV$11</f>
        <v>0</v>
      </c>
      <c r="ITY26" s="204">
        <f>InpActive!ITW$11</f>
        <v>0</v>
      </c>
      <c r="ITZ26" s="204">
        <f>InpActive!ITX$11</f>
        <v>0</v>
      </c>
      <c r="IUA26" s="204">
        <f>InpActive!ITY$11</f>
        <v>0</v>
      </c>
      <c r="IUB26" s="204">
        <f>InpActive!ITZ$11</f>
        <v>0</v>
      </c>
      <c r="IUC26" s="204">
        <f>InpActive!IUA$11</f>
        <v>0</v>
      </c>
      <c r="IUD26" s="204">
        <f>InpActive!IUB$11</f>
        <v>0</v>
      </c>
      <c r="IUE26" s="204">
        <f>InpActive!IUC$11</f>
        <v>0</v>
      </c>
      <c r="IUF26" s="204">
        <f>InpActive!IUD$11</f>
        <v>0</v>
      </c>
      <c r="IUG26" s="204">
        <f>InpActive!IUE$11</f>
        <v>0</v>
      </c>
      <c r="IUH26" s="204">
        <f>InpActive!IUF$11</f>
        <v>0</v>
      </c>
      <c r="IUI26" s="204">
        <f>InpActive!IUG$11</f>
        <v>0</v>
      </c>
      <c r="IUJ26" s="204">
        <f>InpActive!IUH$11</f>
        <v>0</v>
      </c>
      <c r="IUK26" s="204">
        <f>InpActive!IUI$11</f>
        <v>0</v>
      </c>
      <c r="IUL26" s="204">
        <f>InpActive!IUJ$11</f>
        <v>0</v>
      </c>
      <c r="IUM26" s="204">
        <f>InpActive!IUK$11</f>
        <v>0</v>
      </c>
      <c r="IUN26" s="204">
        <f>InpActive!IUL$11</f>
        <v>0</v>
      </c>
      <c r="IUO26" s="204">
        <f>InpActive!IUM$11</f>
        <v>0</v>
      </c>
      <c r="IUP26" s="204">
        <f>InpActive!IUN$11</f>
        <v>0</v>
      </c>
      <c r="IUQ26" s="204">
        <f>InpActive!IUO$11</f>
        <v>0</v>
      </c>
      <c r="IUR26" s="204">
        <f>InpActive!IUP$11</f>
        <v>0</v>
      </c>
      <c r="IUS26" s="204">
        <f>InpActive!IUQ$11</f>
        <v>0</v>
      </c>
      <c r="IUT26" s="204">
        <f>InpActive!IUR$11</f>
        <v>0</v>
      </c>
      <c r="IUU26" s="204">
        <f>InpActive!IUS$11</f>
        <v>0</v>
      </c>
      <c r="IUV26" s="204">
        <f>InpActive!IUT$11</f>
        <v>0</v>
      </c>
      <c r="IUW26" s="204">
        <f>InpActive!IUU$11</f>
        <v>0</v>
      </c>
      <c r="IUX26" s="204">
        <f>InpActive!IUV$11</f>
        <v>0</v>
      </c>
      <c r="IUY26" s="204">
        <f>InpActive!IUW$11</f>
        <v>0</v>
      </c>
      <c r="IUZ26" s="204">
        <f>InpActive!IUX$11</f>
        <v>0</v>
      </c>
      <c r="IVA26" s="204">
        <f>InpActive!IUY$11</f>
        <v>0</v>
      </c>
      <c r="IVB26" s="204">
        <f>InpActive!IUZ$11</f>
        <v>0</v>
      </c>
      <c r="IVC26" s="204">
        <f>InpActive!IVA$11</f>
        <v>0</v>
      </c>
      <c r="IVD26" s="204">
        <f>InpActive!IVB$11</f>
        <v>0</v>
      </c>
      <c r="IVE26" s="204">
        <f>InpActive!IVC$11</f>
        <v>0</v>
      </c>
      <c r="IVF26" s="204">
        <f>InpActive!IVD$11</f>
        <v>0</v>
      </c>
      <c r="IVG26" s="204">
        <f>InpActive!IVE$11</f>
        <v>0</v>
      </c>
      <c r="IVH26" s="204">
        <f>InpActive!IVF$11</f>
        <v>0</v>
      </c>
      <c r="IVI26" s="204">
        <f>InpActive!IVG$11</f>
        <v>0</v>
      </c>
      <c r="IVJ26" s="204">
        <f>InpActive!IVH$11</f>
        <v>0</v>
      </c>
      <c r="IVK26" s="204">
        <f>InpActive!IVI$11</f>
        <v>0</v>
      </c>
      <c r="IVL26" s="204">
        <f>InpActive!IVJ$11</f>
        <v>0</v>
      </c>
      <c r="IVM26" s="204">
        <f>InpActive!IVK$11</f>
        <v>0</v>
      </c>
      <c r="IVN26" s="204">
        <f>InpActive!IVL$11</f>
        <v>0</v>
      </c>
      <c r="IVO26" s="204">
        <f>InpActive!IVM$11</f>
        <v>0</v>
      </c>
      <c r="IVP26" s="204">
        <f>InpActive!IVN$11</f>
        <v>0</v>
      </c>
      <c r="IVQ26" s="204">
        <f>InpActive!IVO$11</f>
        <v>0</v>
      </c>
      <c r="IVR26" s="204">
        <f>InpActive!IVP$11</f>
        <v>0</v>
      </c>
      <c r="IVS26" s="204">
        <f>InpActive!IVQ$11</f>
        <v>0</v>
      </c>
      <c r="IVT26" s="204">
        <f>InpActive!IVR$11</f>
        <v>0</v>
      </c>
      <c r="IVU26" s="204">
        <f>InpActive!IVS$11</f>
        <v>0</v>
      </c>
      <c r="IVV26" s="204">
        <f>InpActive!IVT$11</f>
        <v>0</v>
      </c>
      <c r="IVW26" s="204">
        <f>InpActive!IVU$11</f>
        <v>0</v>
      </c>
      <c r="IVX26" s="204">
        <f>InpActive!IVV$11</f>
        <v>0</v>
      </c>
      <c r="IVY26" s="204">
        <f>InpActive!IVW$11</f>
        <v>0</v>
      </c>
      <c r="IVZ26" s="204">
        <f>InpActive!IVX$11</f>
        <v>0</v>
      </c>
      <c r="IWA26" s="204">
        <f>InpActive!IVY$11</f>
        <v>0</v>
      </c>
      <c r="IWB26" s="204">
        <f>InpActive!IVZ$11</f>
        <v>0</v>
      </c>
      <c r="IWC26" s="204">
        <f>InpActive!IWA$11</f>
        <v>0</v>
      </c>
      <c r="IWD26" s="204">
        <f>InpActive!IWB$11</f>
        <v>0</v>
      </c>
      <c r="IWE26" s="204">
        <f>InpActive!IWC$11</f>
        <v>0</v>
      </c>
      <c r="IWF26" s="204">
        <f>InpActive!IWD$11</f>
        <v>0</v>
      </c>
      <c r="IWG26" s="204">
        <f>InpActive!IWE$11</f>
        <v>0</v>
      </c>
      <c r="IWH26" s="204">
        <f>InpActive!IWF$11</f>
        <v>0</v>
      </c>
      <c r="IWI26" s="204">
        <f>InpActive!IWG$11</f>
        <v>0</v>
      </c>
      <c r="IWJ26" s="204">
        <f>InpActive!IWH$11</f>
        <v>0</v>
      </c>
      <c r="IWK26" s="204">
        <f>InpActive!IWI$11</f>
        <v>0</v>
      </c>
      <c r="IWL26" s="204">
        <f>InpActive!IWJ$11</f>
        <v>0</v>
      </c>
      <c r="IWM26" s="204">
        <f>InpActive!IWK$11</f>
        <v>0</v>
      </c>
      <c r="IWN26" s="204">
        <f>InpActive!IWL$11</f>
        <v>0</v>
      </c>
      <c r="IWO26" s="204">
        <f>InpActive!IWM$11</f>
        <v>0</v>
      </c>
      <c r="IWP26" s="204">
        <f>InpActive!IWN$11</f>
        <v>0</v>
      </c>
      <c r="IWQ26" s="204">
        <f>InpActive!IWO$11</f>
        <v>0</v>
      </c>
      <c r="IWR26" s="204">
        <f>InpActive!IWP$11</f>
        <v>0</v>
      </c>
      <c r="IWS26" s="204">
        <f>InpActive!IWQ$11</f>
        <v>0</v>
      </c>
      <c r="IWT26" s="204">
        <f>InpActive!IWR$11</f>
        <v>0</v>
      </c>
      <c r="IWU26" s="204">
        <f>InpActive!IWS$11</f>
        <v>0</v>
      </c>
      <c r="IWV26" s="204">
        <f>InpActive!IWT$11</f>
        <v>0</v>
      </c>
      <c r="IWW26" s="204">
        <f>InpActive!IWU$11</f>
        <v>0</v>
      </c>
      <c r="IWX26" s="204">
        <f>InpActive!IWV$11</f>
        <v>0</v>
      </c>
      <c r="IWY26" s="204">
        <f>InpActive!IWW$11</f>
        <v>0</v>
      </c>
      <c r="IWZ26" s="204">
        <f>InpActive!IWX$11</f>
        <v>0</v>
      </c>
      <c r="IXA26" s="204">
        <f>InpActive!IWY$11</f>
        <v>0</v>
      </c>
      <c r="IXB26" s="204">
        <f>InpActive!IWZ$11</f>
        <v>0</v>
      </c>
      <c r="IXC26" s="204">
        <f>InpActive!IXA$11</f>
        <v>0</v>
      </c>
      <c r="IXD26" s="204">
        <f>InpActive!IXB$11</f>
        <v>0</v>
      </c>
      <c r="IXE26" s="204">
        <f>InpActive!IXC$11</f>
        <v>0</v>
      </c>
      <c r="IXF26" s="204">
        <f>InpActive!IXD$11</f>
        <v>0</v>
      </c>
      <c r="IXG26" s="204">
        <f>InpActive!IXE$11</f>
        <v>0</v>
      </c>
      <c r="IXH26" s="204">
        <f>InpActive!IXF$11</f>
        <v>0</v>
      </c>
      <c r="IXI26" s="204">
        <f>InpActive!IXG$11</f>
        <v>0</v>
      </c>
      <c r="IXJ26" s="204">
        <f>InpActive!IXH$11</f>
        <v>0</v>
      </c>
      <c r="IXK26" s="204">
        <f>InpActive!IXI$11</f>
        <v>0</v>
      </c>
      <c r="IXL26" s="204">
        <f>InpActive!IXJ$11</f>
        <v>0</v>
      </c>
      <c r="IXM26" s="204">
        <f>InpActive!IXK$11</f>
        <v>0</v>
      </c>
      <c r="IXN26" s="204">
        <f>InpActive!IXL$11</f>
        <v>0</v>
      </c>
      <c r="IXO26" s="204">
        <f>InpActive!IXM$11</f>
        <v>0</v>
      </c>
      <c r="IXP26" s="204">
        <f>InpActive!IXN$11</f>
        <v>0</v>
      </c>
      <c r="IXQ26" s="204">
        <f>InpActive!IXO$11</f>
        <v>0</v>
      </c>
      <c r="IXR26" s="204">
        <f>InpActive!IXP$11</f>
        <v>0</v>
      </c>
      <c r="IXS26" s="204">
        <f>InpActive!IXQ$11</f>
        <v>0</v>
      </c>
      <c r="IXT26" s="204">
        <f>InpActive!IXR$11</f>
        <v>0</v>
      </c>
      <c r="IXU26" s="204">
        <f>InpActive!IXS$11</f>
        <v>0</v>
      </c>
      <c r="IXV26" s="204">
        <f>InpActive!IXT$11</f>
        <v>0</v>
      </c>
      <c r="IXW26" s="204">
        <f>InpActive!IXU$11</f>
        <v>0</v>
      </c>
      <c r="IXX26" s="204">
        <f>InpActive!IXV$11</f>
        <v>0</v>
      </c>
      <c r="IXY26" s="204">
        <f>InpActive!IXW$11</f>
        <v>0</v>
      </c>
      <c r="IXZ26" s="204">
        <f>InpActive!IXX$11</f>
        <v>0</v>
      </c>
      <c r="IYA26" s="204">
        <f>InpActive!IXY$11</f>
        <v>0</v>
      </c>
      <c r="IYB26" s="204">
        <f>InpActive!IXZ$11</f>
        <v>0</v>
      </c>
      <c r="IYC26" s="204">
        <f>InpActive!IYA$11</f>
        <v>0</v>
      </c>
      <c r="IYD26" s="204">
        <f>InpActive!IYB$11</f>
        <v>0</v>
      </c>
      <c r="IYE26" s="204">
        <f>InpActive!IYC$11</f>
        <v>0</v>
      </c>
      <c r="IYF26" s="204">
        <f>InpActive!IYD$11</f>
        <v>0</v>
      </c>
      <c r="IYG26" s="204">
        <f>InpActive!IYE$11</f>
        <v>0</v>
      </c>
      <c r="IYH26" s="204">
        <f>InpActive!IYF$11</f>
        <v>0</v>
      </c>
      <c r="IYI26" s="204">
        <f>InpActive!IYG$11</f>
        <v>0</v>
      </c>
      <c r="IYJ26" s="204">
        <f>InpActive!IYH$11</f>
        <v>0</v>
      </c>
      <c r="IYK26" s="204">
        <f>InpActive!IYI$11</f>
        <v>0</v>
      </c>
      <c r="IYL26" s="204">
        <f>InpActive!IYJ$11</f>
        <v>0</v>
      </c>
      <c r="IYM26" s="204">
        <f>InpActive!IYK$11</f>
        <v>0</v>
      </c>
      <c r="IYN26" s="204">
        <f>InpActive!IYL$11</f>
        <v>0</v>
      </c>
      <c r="IYO26" s="204">
        <f>InpActive!IYM$11</f>
        <v>0</v>
      </c>
      <c r="IYP26" s="204">
        <f>InpActive!IYN$11</f>
        <v>0</v>
      </c>
      <c r="IYQ26" s="204">
        <f>InpActive!IYO$11</f>
        <v>0</v>
      </c>
      <c r="IYR26" s="204">
        <f>InpActive!IYP$11</f>
        <v>0</v>
      </c>
      <c r="IYS26" s="204">
        <f>InpActive!IYQ$11</f>
        <v>0</v>
      </c>
      <c r="IYT26" s="204">
        <f>InpActive!IYR$11</f>
        <v>0</v>
      </c>
      <c r="IYU26" s="204">
        <f>InpActive!IYS$11</f>
        <v>0</v>
      </c>
      <c r="IYV26" s="204">
        <f>InpActive!IYT$11</f>
        <v>0</v>
      </c>
      <c r="IYW26" s="204">
        <f>InpActive!IYU$11</f>
        <v>0</v>
      </c>
      <c r="IYX26" s="204">
        <f>InpActive!IYV$11</f>
        <v>0</v>
      </c>
      <c r="IYY26" s="204">
        <f>InpActive!IYW$11</f>
        <v>0</v>
      </c>
      <c r="IYZ26" s="204">
        <f>InpActive!IYX$11</f>
        <v>0</v>
      </c>
      <c r="IZA26" s="204">
        <f>InpActive!IYY$11</f>
        <v>0</v>
      </c>
      <c r="IZB26" s="204">
        <f>InpActive!IYZ$11</f>
        <v>0</v>
      </c>
      <c r="IZC26" s="204">
        <f>InpActive!IZA$11</f>
        <v>0</v>
      </c>
      <c r="IZD26" s="204">
        <f>InpActive!IZB$11</f>
        <v>0</v>
      </c>
      <c r="IZE26" s="204">
        <f>InpActive!IZC$11</f>
        <v>0</v>
      </c>
      <c r="IZF26" s="204">
        <f>InpActive!IZD$11</f>
        <v>0</v>
      </c>
      <c r="IZG26" s="204">
        <f>InpActive!IZE$11</f>
        <v>0</v>
      </c>
      <c r="IZH26" s="204">
        <f>InpActive!IZF$11</f>
        <v>0</v>
      </c>
      <c r="IZI26" s="204">
        <f>InpActive!IZG$11</f>
        <v>0</v>
      </c>
      <c r="IZJ26" s="204">
        <f>InpActive!IZH$11</f>
        <v>0</v>
      </c>
      <c r="IZK26" s="204">
        <f>InpActive!IZI$11</f>
        <v>0</v>
      </c>
      <c r="IZL26" s="204">
        <f>InpActive!IZJ$11</f>
        <v>0</v>
      </c>
      <c r="IZM26" s="204">
        <f>InpActive!IZK$11</f>
        <v>0</v>
      </c>
      <c r="IZN26" s="204">
        <f>InpActive!IZL$11</f>
        <v>0</v>
      </c>
      <c r="IZO26" s="204">
        <f>InpActive!IZM$11</f>
        <v>0</v>
      </c>
      <c r="IZP26" s="204">
        <f>InpActive!IZN$11</f>
        <v>0</v>
      </c>
      <c r="IZQ26" s="204">
        <f>InpActive!IZO$11</f>
        <v>0</v>
      </c>
      <c r="IZR26" s="204">
        <f>InpActive!IZP$11</f>
        <v>0</v>
      </c>
      <c r="IZS26" s="204">
        <f>InpActive!IZQ$11</f>
        <v>0</v>
      </c>
      <c r="IZT26" s="204">
        <f>InpActive!IZR$11</f>
        <v>0</v>
      </c>
      <c r="IZU26" s="204">
        <f>InpActive!IZS$11</f>
        <v>0</v>
      </c>
      <c r="IZV26" s="204">
        <f>InpActive!IZT$11</f>
        <v>0</v>
      </c>
      <c r="IZW26" s="204">
        <f>InpActive!IZU$11</f>
        <v>0</v>
      </c>
      <c r="IZX26" s="204">
        <f>InpActive!IZV$11</f>
        <v>0</v>
      </c>
      <c r="IZY26" s="204">
        <f>InpActive!IZW$11</f>
        <v>0</v>
      </c>
      <c r="IZZ26" s="204">
        <f>InpActive!IZX$11</f>
        <v>0</v>
      </c>
      <c r="JAA26" s="204">
        <f>InpActive!IZY$11</f>
        <v>0</v>
      </c>
      <c r="JAB26" s="204">
        <f>InpActive!IZZ$11</f>
        <v>0</v>
      </c>
      <c r="JAC26" s="204">
        <f>InpActive!JAA$11</f>
        <v>0</v>
      </c>
      <c r="JAD26" s="204">
        <f>InpActive!JAB$11</f>
        <v>0</v>
      </c>
      <c r="JAE26" s="204">
        <f>InpActive!JAC$11</f>
        <v>0</v>
      </c>
      <c r="JAF26" s="204">
        <f>InpActive!JAD$11</f>
        <v>0</v>
      </c>
      <c r="JAG26" s="204">
        <f>InpActive!JAE$11</f>
        <v>0</v>
      </c>
      <c r="JAH26" s="204">
        <f>InpActive!JAF$11</f>
        <v>0</v>
      </c>
      <c r="JAI26" s="204">
        <f>InpActive!JAG$11</f>
        <v>0</v>
      </c>
      <c r="JAJ26" s="204">
        <f>InpActive!JAH$11</f>
        <v>0</v>
      </c>
      <c r="JAK26" s="204">
        <f>InpActive!JAI$11</f>
        <v>0</v>
      </c>
      <c r="JAL26" s="204">
        <f>InpActive!JAJ$11</f>
        <v>0</v>
      </c>
      <c r="JAM26" s="204">
        <f>InpActive!JAK$11</f>
        <v>0</v>
      </c>
      <c r="JAN26" s="204">
        <f>InpActive!JAL$11</f>
        <v>0</v>
      </c>
      <c r="JAO26" s="204">
        <f>InpActive!JAM$11</f>
        <v>0</v>
      </c>
      <c r="JAP26" s="204">
        <f>InpActive!JAN$11</f>
        <v>0</v>
      </c>
      <c r="JAQ26" s="204">
        <f>InpActive!JAO$11</f>
        <v>0</v>
      </c>
      <c r="JAR26" s="204">
        <f>InpActive!JAP$11</f>
        <v>0</v>
      </c>
      <c r="JAS26" s="204">
        <f>InpActive!JAQ$11</f>
        <v>0</v>
      </c>
      <c r="JAT26" s="204">
        <f>InpActive!JAR$11</f>
        <v>0</v>
      </c>
      <c r="JAU26" s="204">
        <f>InpActive!JAS$11</f>
        <v>0</v>
      </c>
      <c r="JAV26" s="204">
        <f>InpActive!JAT$11</f>
        <v>0</v>
      </c>
      <c r="JAW26" s="204">
        <f>InpActive!JAU$11</f>
        <v>0</v>
      </c>
      <c r="JAX26" s="204">
        <f>InpActive!JAV$11</f>
        <v>0</v>
      </c>
      <c r="JAY26" s="204">
        <f>InpActive!JAW$11</f>
        <v>0</v>
      </c>
      <c r="JAZ26" s="204">
        <f>InpActive!JAX$11</f>
        <v>0</v>
      </c>
      <c r="JBA26" s="204">
        <f>InpActive!JAY$11</f>
        <v>0</v>
      </c>
      <c r="JBB26" s="204">
        <f>InpActive!JAZ$11</f>
        <v>0</v>
      </c>
      <c r="JBC26" s="204">
        <f>InpActive!JBA$11</f>
        <v>0</v>
      </c>
      <c r="JBD26" s="204">
        <f>InpActive!JBB$11</f>
        <v>0</v>
      </c>
      <c r="JBE26" s="204">
        <f>InpActive!JBC$11</f>
        <v>0</v>
      </c>
      <c r="JBF26" s="204">
        <f>InpActive!JBD$11</f>
        <v>0</v>
      </c>
      <c r="JBG26" s="204">
        <f>InpActive!JBE$11</f>
        <v>0</v>
      </c>
      <c r="JBH26" s="204">
        <f>InpActive!JBF$11</f>
        <v>0</v>
      </c>
      <c r="JBI26" s="204">
        <f>InpActive!JBG$11</f>
        <v>0</v>
      </c>
      <c r="JBJ26" s="204">
        <f>InpActive!JBH$11</f>
        <v>0</v>
      </c>
      <c r="JBK26" s="204">
        <f>InpActive!JBI$11</f>
        <v>0</v>
      </c>
      <c r="JBL26" s="204">
        <f>InpActive!JBJ$11</f>
        <v>0</v>
      </c>
      <c r="JBM26" s="204">
        <f>InpActive!JBK$11</f>
        <v>0</v>
      </c>
      <c r="JBN26" s="204">
        <f>InpActive!JBL$11</f>
        <v>0</v>
      </c>
      <c r="JBO26" s="204">
        <f>InpActive!JBM$11</f>
        <v>0</v>
      </c>
      <c r="JBP26" s="204">
        <f>InpActive!JBN$11</f>
        <v>0</v>
      </c>
      <c r="JBQ26" s="204">
        <f>InpActive!JBO$11</f>
        <v>0</v>
      </c>
      <c r="JBR26" s="204">
        <f>InpActive!JBP$11</f>
        <v>0</v>
      </c>
      <c r="JBS26" s="204">
        <f>InpActive!JBQ$11</f>
        <v>0</v>
      </c>
      <c r="JBT26" s="204">
        <f>InpActive!JBR$11</f>
        <v>0</v>
      </c>
      <c r="JBU26" s="204">
        <f>InpActive!JBS$11</f>
        <v>0</v>
      </c>
      <c r="JBV26" s="204">
        <f>InpActive!JBT$11</f>
        <v>0</v>
      </c>
      <c r="JBW26" s="204">
        <f>InpActive!JBU$11</f>
        <v>0</v>
      </c>
      <c r="JBX26" s="204">
        <f>InpActive!JBV$11</f>
        <v>0</v>
      </c>
      <c r="JBY26" s="204">
        <f>InpActive!JBW$11</f>
        <v>0</v>
      </c>
      <c r="JBZ26" s="204">
        <f>InpActive!JBX$11</f>
        <v>0</v>
      </c>
      <c r="JCA26" s="204">
        <f>InpActive!JBY$11</f>
        <v>0</v>
      </c>
      <c r="JCB26" s="204">
        <f>InpActive!JBZ$11</f>
        <v>0</v>
      </c>
      <c r="JCC26" s="204">
        <f>InpActive!JCA$11</f>
        <v>0</v>
      </c>
      <c r="JCD26" s="204">
        <f>InpActive!JCB$11</f>
        <v>0</v>
      </c>
      <c r="JCE26" s="204">
        <f>InpActive!JCC$11</f>
        <v>0</v>
      </c>
      <c r="JCF26" s="204">
        <f>InpActive!JCD$11</f>
        <v>0</v>
      </c>
      <c r="JCG26" s="204">
        <f>InpActive!JCE$11</f>
        <v>0</v>
      </c>
      <c r="JCH26" s="204">
        <f>InpActive!JCF$11</f>
        <v>0</v>
      </c>
      <c r="JCI26" s="204">
        <f>InpActive!JCG$11</f>
        <v>0</v>
      </c>
      <c r="JCJ26" s="204">
        <f>InpActive!JCH$11</f>
        <v>0</v>
      </c>
      <c r="JCK26" s="204">
        <f>InpActive!JCI$11</f>
        <v>0</v>
      </c>
      <c r="JCL26" s="204">
        <f>InpActive!JCJ$11</f>
        <v>0</v>
      </c>
      <c r="JCM26" s="204">
        <f>InpActive!JCK$11</f>
        <v>0</v>
      </c>
      <c r="JCN26" s="204">
        <f>InpActive!JCL$11</f>
        <v>0</v>
      </c>
      <c r="JCO26" s="204">
        <f>InpActive!JCM$11</f>
        <v>0</v>
      </c>
      <c r="JCP26" s="204">
        <f>InpActive!JCN$11</f>
        <v>0</v>
      </c>
      <c r="JCQ26" s="204">
        <f>InpActive!JCO$11</f>
        <v>0</v>
      </c>
      <c r="JCR26" s="204">
        <f>InpActive!JCP$11</f>
        <v>0</v>
      </c>
      <c r="JCS26" s="204">
        <f>InpActive!JCQ$11</f>
        <v>0</v>
      </c>
      <c r="JCT26" s="204">
        <f>InpActive!JCR$11</f>
        <v>0</v>
      </c>
      <c r="JCU26" s="204">
        <f>InpActive!JCS$11</f>
        <v>0</v>
      </c>
      <c r="JCV26" s="204">
        <f>InpActive!JCT$11</f>
        <v>0</v>
      </c>
      <c r="JCW26" s="204">
        <f>InpActive!JCU$11</f>
        <v>0</v>
      </c>
      <c r="JCX26" s="204">
        <f>InpActive!JCV$11</f>
        <v>0</v>
      </c>
      <c r="JCY26" s="204">
        <f>InpActive!JCW$11</f>
        <v>0</v>
      </c>
      <c r="JCZ26" s="204">
        <f>InpActive!JCX$11</f>
        <v>0</v>
      </c>
      <c r="JDA26" s="204">
        <f>InpActive!JCY$11</f>
        <v>0</v>
      </c>
      <c r="JDB26" s="204">
        <f>InpActive!JCZ$11</f>
        <v>0</v>
      </c>
      <c r="JDC26" s="204">
        <f>InpActive!JDA$11</f>
        <v>0</v>
      </c>
      <c r="JDD26" s="204">
        <f>InpActive!JDB$11</f>
        <v>0</v>
      </c>
      <c r="JDE26" s="204">
        <f>InpActive!JDC$11</f>
        <v>0</v>
      </c>
      <c r="JDF26" s="204">
        <f>InpActive!JDD$11</f>
        <v>0</v>
      </c>
      <c r="JDG26" s="204">
        <f>InpActive!JDE$11</f>
        <v>0</v>
      </c>
      <c r="JDH26" s="204">
        <f>InpActive!JDF$11</f>
        <v>0</v>
      </c>
      <c r="JDI26" s="204">
        <f>InpActive!JDG$11</f>
        <v>0</v>
      </c>
      <c r="JDJ26" s="204">
        <f>InpActive!JDH$11</f>
        <v>0</v>
      </c>
      <c r="JDK26" s="204">
        <f>InpActive!JDI$11</f>
        <v>0</v>
      </c>
      <c r="JDL26" s="204">
        <f>InpActive!JDJ$11</f>
        <v>0</v>
      </c>
      <c r="JDM26" s="204">
        <f>InpActive!JDK$11</f>
        <v>0</v>
      </c>
      <c r="JDN26" s="204">
        <f>InpActive!JDL$11</f>
        <v>0</v>
      </c>
      <c r="JDO26" s="204">
        <f>InpActive!JDM$11</f>
        <v>0</v>
      </c>
      <c r="JDP26" s="204">
        <f>InpActive!JDN$11</f>
        <v>0</v>
      </c>
      <c r="JDQ26" s="204">
        <f>InpActive!JDO$11</f>
        <v>0</v>
      </c>
      <c r="JDR26" s="204">
        <f>InpActive!JDP$11</f>
        <v>0</v>
      </c>
      <c r="JDS26" s="204">
        <f>InpActive!JDQ$11</f>
        <v>0</v>
      </c>
      <c r="JDT26" s="204">
        <f>InpActive!JDR$11</f>
        <v>0</v>
      </c>
      <c r="JDU26" s="204">
        <f>InpActive!JDS$11</f>
        <v>0</v>
      </c>
      <c r="JDV26" s="204">
        <f>InpActive!JDT$11</f>
        <v>0</v>
      </c>
      <c r="JDW26" s="204">
        <f>InpActive!JDU$11</f>
        <v>0</v>
      </c>
      <c r="JDX26" s="204">
        <f>InpActive!JDV$11</f>
        <v>0</v>
      </c>
      <c r="JDY26" s="204">
        <f>InpActive!JDW$11</f>
        <v>0</v>
      </c>
      <c r="JDZ26" s="204">
        <f>InpActive!JDX$11</f>
        <v>0</v>
      </c>
      <c r="JEA26" s="204">
        <f>InpActive!JDY$11</f>
        <v>0</v>
      </c>
      <c r="JEB26" s="204">
        <f>InpActive!JDZ$11</f>
        <v>0</v>
      </c>
      <c r="JEC26" s="204">
        <f>InpActive!JEA$11</f>
        <v>0</v>
      </c>
      <c r="JED26" s="204">
        <f>InpActive!JEB$11</f>
        <v>0</v>
      </c>
      <c r="JEE26" s="204">
        <f>InpActive!JEC$11</f>
        <v>0</v>
      </c>
      <c r="JEF26" s="204">
        <f>InpActive!JED$11</f>
        <v>0</v>
      </c>
      <c r="JEG26" s="204">
        <f>InpActive!JEE$11</f>
        <v>0</v>
      </c>
      <c r="JEH26" s="204">
        <f>InpActive!JEF$11</f>
        <v>0</v>
      </c>
      <c r="JEI26" s="204">
        <f>InpActive!JEG$11</f>
        <v>0</v>
      </c>
      <c r="JEJ26" s="204">
        <f>InpActive!JEH$11</f>
        <v>0</v>
      </c>
      <c r="JEK26" s="204">
        <f>InpActive!JEI$11</f>
        <v>0</v>
      </c>
      <c r="JEL26" s="204">
        <f>InpActive!JEJ$11</f>
        <v>0</v>
      </c>
      <c r="JEM26" s="204">
        <f>InpActive!JEK$11</f>
        <v>0</v>
      </c>
      <c r="JEN26" s="204">
        <f>InpActive!JEL$11</f>
        <v>0</v>
      </c>
      <c r="JEO26" s="204">
        <f>InpActive!JEM$11</f>
        <v>0</v>
      </c>
      <c r="JEP26" s="204">
        <f>InpActive!JEN$11</f>
        <v>0</v>
      </c>
      <c r="JEQ26" s="204">
        <f>InpActive!JEO$11</f>
        <v>0</v>
      </c>
      <c r="JER26" s="204">
        <f>InpActive!JEP$11</f>
        <v>0</v>
      </c>
      <c r="JES26" s="204">
        <f>InpActive!JEQ$11</f>
        <v>0</v>
      </c>
      <c r="JET26" s="204">
        <f>InpActive!JER$11</f>
        <v>0</v>
      </c>
      <c r="JEU26" s="204">
        <f>InpActive!JES$11</f>
        <v>0</v>
      </c>
      <c r="JEV26" s="204">
        <f>InpActive!JET$11</f>
        <v>0</v>
      </c>
      <c r="JEW26" s="204">
        <f>InpActive!JEU$11</f>
        <v>0</v>
      </c>
      <c r="JEX26" s="204">
        <f>InpActive!JEV$11</f>
        <v>0</v>
      </c>
      <c r="JEY26" s="204">
        <f>InpActive!JEW$11</f>
        <v>0</v>
      </c>
      <c r="JEZ26" s="204">
        <f>InpActive!JEX$11</f>
        <v>0</v>
      </c>
      <c r="JFA26" s="204">
        <f>InpActive!JEY$11</f>
        <v>0</v>
      </c>
      <c r="JFB26" s="204">
        <f>InpActive!JEZ$11</f>
        <v>0</v>
      </c>
      <c r="JFC26" s="204">
        <f>InpActive!JFA$11</f>
        <v>0</v>
      </c>
      <c r="JFD26" s="204">
        <f>InpActive!JFB$11</f>
        <v>0</v>
      </c>
      <c r="JFE26" s="204">
        <f>InpActive!JFC$11</f>
        <v>0</v>
      </c>
      <c r="JFF26" s="204">
        <f>InpActive!JFD$11</f>
        <v>0</v>
      </c>
      <c r="JFG26" s="204">
        <f>InpActive!JFE$11</f>
        <v>0</v>
      </c>
      <c r="JFH26" s="204">
        <f>InpActive!JFF$11</f>
        <v>0</v>
      </c>
      <c r="JFI26" s="204">
        <f>InpActive!JFG$11</f>
        <v>0</v>
      </c>
      <c r="JFJ26" s="204">
        <f>InpActive!JFH$11</f>
        <v>0</v>
      </c>
      <c r="JFK26" s="204">
        <f>InpActive!JFI$11</f>
        <v>0</v>
      </c>
      <c r="JFL26" s="204">
        <f>InpActive!JFJ$11</f>
        <v>0</v>
      </c>
      <c r="JFM26" s="204">
        <f>InpActive!JFK$11</f>
        <v>0</v>
      </c>
      <c r="JFN26" s="204">
        <f>InpActive!JFL$11</f>
        <v>0</v>
      </c>
      <c r="JFO26" s="204">
        <f>InpActive!JFM$11</f>
        <v>0</v>
      </c>
      <c r="JFP26" s="204">
        <f>InpActive!JFN$11</f>
        <v>0</v>
      </c>
      <c r="JFQ26" s="204">
        <f>InpActive!JFO$11</f>
        <v>0</v>
      </c>
      <c r="JFR26" s="204">
        <f>InpActive!JFP$11</f>
        <v>0</v>
      </c>
      <c r="JFS26" s="204">
        <f>InpActive!JFQ$11</f>
        <v>0</v>
      </c>
      <c r="JFT26" s="204">
        <f>InpActive!JFR$11</f>
        <v>0</v>
      </c>
      <c r="JFU26" s="204">
        <f>InpActive!JFS$11</f>
        <v>0</v>
      </c>
      <c r="JFV26" s="204">
        <f>InpActive!JFT$11</f>
        <v>0</v>
      </c>
      <c r="JFW26" s="204">
        <f>InpActive!JFU$11</f>
        <v>0</v>
      </c>
      <c r="JFX26" s="204">
        <f>InpActive!JFV$11</f>
        <v>0</v>
      </c>
      <c r="JFY26" s="204">
        <f>InpActive!JFW$11</f>
        <v>0</v>
      </c>
      <c r="JFZ26" s="204">
        <f>InpActive!JFX$11</f>
        <v>0</v>
      </c>
      <c r="JGA26" s="204">
        <f>InpActive!JFY$11</f>
        <v>0</v>
      </c>
      <c r="JGB26" s="204">
        <f>InpActive!JFZ$11</f>
        <v>0</v>
      </c>
      <c r="JGC26" s="204">
        <f>InpActive!JGA$11</f>
        <v>0</v>
      </c>
      <c r="JGD26" s="204">
        <f>InpActive!JGB$11</f>
        <v>0</v>
      </c>
      <c r="JGE26" s="204">
        <f>InpActive!JGC$11</f>
        <v>0</v>
      </c>
      <c r="JGF26" s="204">
        <f>InpActive!JGD$11</f>
        <v>0</v>
      </c>
      <c r="JGG26" s="204">
        <f>InpActive!JGE$11</f>
        <v>0</v>
      </c>
      <c r="JGH26" s="204">
        <f>InpActive!JGF$11</f>
        <v>0</v>
      </c>
      <c r="JGI26" s="204">
        <f>InpActive!JGG$11</f>
        <v>0</v>
      </c>
      <c r="JGJ26" s="204">
        <f>InpActive!JGH$11</f>
        <v>0</v>
      </c>
      <c r="JGK26" s="204">
        <f>InpActive!JGI$11</f>
        <v>0</v>
      </c>
      <c r="JGL26" s="204">
        <f>InpActive!JGJ$11</f>
        <v>0</v>
      </c>
      <c r="JGM26" s="204">
        <f>InpActive!JGK$11</f>
        <v>0</v>
      </c>
      <c r="JGN26" s="204">
        <f>InpActive!JGL$11</f>
        <v>0</v>
      </c>
      <c r="JGO26" s="204">
        <f>InpActive!JGM$11</f>
        <v>0</v>
      </c>
      <c r="JGP26" s="204">
        <f>InpActive!JGN$11</f>
        <v>0</v>
      </c>
      <c r="JGQ26" s="204">
        <f>InpActive!JGO$11</f>
        <v>0</v>
      </c>
      <c r="JGR26" s="204">
        <f>InpActive!JGP$11</f>
        <v>0</v>
      </c>
      <c r="JGS26" s="204">
        <f>InpActive!JGQ$11</f>
        <v>0</v>
      </c>
      <c r="JGT26" s="204">
        <f>InpActive!JGR$11</f>
        <v>0</v>
      </c>
      <c r="JGU26" s="204">
        <f>InpActive!JGS$11</f>
        <v>0</v>
      </c>
      <c r="JGV26" s="204">
        <f>InpActive!JGT$11</f>
        <v>0</v>
      </c>
      <c r="JGW26" s="204">
        <f>InpActive!JGU$11</f>
        <v>0</v>
      </c>
      <c r="JGX26" s="204">
        <f>InpActive!JGV$11</f>
        <v>0</v>
      </c>
      <c r="JGY26" s="204">
        <f>InpActive!JGW$11</f>
        <v>0</v>
      </c>
      <c r="JGZ26" s="204">
        <f>InpActive!JGX$11</f>
        <v>0</v>
      </c>
      <c r="JHA26" s="204">
        <f>InpActive!JGY$11</f>
        <v>0</v>
      </c>
      <c r="JHB26" s="204">
        <f>InpActive!JGZ$11</f>
        <v>0</v>
      </c>
      <c r="JHC26" s="204">
        <f>InpActive!JHA$11</f>
        <v>0</v>
      </c>
      <c r="JHD26" s="204">
        <f>InpActive!JHB$11</f>
        <v>0</v>
      </c>
      <c r="JHE26" s="204">
        <f>InpActive!JHC$11</f>
        <v>0</v>
      </c>
      <c r="JHF26" s="204">
        <f>InpActive!JHD$11</f>
        <v>0</v>
      </c>
      <c r="JHG26" s="204">
        <f>InpActive!JHE$11</f>
        <v>0</v>
      </c>
      <c r="JHH26" s="204">
        <f>InpActive!JHF$11</f>
        <v>0</v>
      </c>
      <c r="JHI26" s="204">
        <f>InpActive!JHG$11</f>
        <v>0</v>
      </c>
      <c r="JHJ26" s="204">
        <f>InpActive!JHH$11</f>
        <v>0</v>
      </c>
      <c r="JHK26" s="204">
        <f>InpActive!JHI$11</f>
        <v>0</v>
      </c>
      <c r="JHL26" s="204">
        <f>InpActive!JHJ$11</f>
        <v>0</v>
      </c>
      <c r="JHM26" s="204">
        <f>InpActive!JHK$11</f>
        <v>0</v>
      </c>
      <c r="JHN26" s="204">
        <f>InpActive!JHL$11</f>
        <v>0</v>
      </c>
      <c r="JHO26" s="204">
        <f>InpActive!JHM$11</f>
        <v>0</v>
      </c>
      <c r="JHP26" s="204">
        <f>InpActive!JHN$11</f>
        <v>0</v>
      </c>
      <c r="JHQ26" s="204">
        <f>InpActive!JHO$11</f>
        <v>0</v>
      </c>
      <c r="JHR26" s="204">
        <f>InpActive!JHP$11</f>
        <v>0</v>
      </c>
      <c r="JHS26" s="204">
        <f>InpActive!JHQ$11</f>
        <v>0</v>
      </c>
      <c r="JHT26" s="204">
        <f>InpActive!JHR$11</f>
        <v>0</v>
      </c>
      <c r="JHU26" s="204">
        <f>InpActive!JHS$11</f>
        <v>0</v>
      </c>
      <c r="JHV26" s="204">
        <f>InpActive!JHT$11</f>
        <v>0</v>
      </c>
      <c r="JHW26" s="204">
        <f>InpActive!JHU$11</f>
        <v>0</v>
      </c>
      <c r="JHX26" s="204">
        <f>InpActive!JHV$11</f>
        <v>0</v>
      </c>
      <c r="JHY26" s="204">
        <f>InpActive!JHW$11</f>
        <v>0</v>
      </c>
      <c r="JHZ26" s="204">
        <f>InpActive!JHX$11</f>
        <v>0</v>
      </c>
      <c r="JIA26" s="204">
        <f>InpActive!JHY$11</f>
        <v>0</v>
      </c>
      <c r="JIB26" s="204">
        <f>InpActive!JHZ$11</f>
        <v>0</v>
      </c>
      <c r="JIC26" s="204">
        <f>InpActive!JIA$11</f>
        <v>0</v>
      </c>
      <c r="JID26" s="204">
        <f>InpActive!JIB$11</f>
        <v>0</v>
      </c>
      <c r="JIE26" s="204">
        <f>InpActive!JIC$11</f>
        <v>0</v>
      </c>
      <c r="JIF26" s="204">
        <f>InpActive!JID$11</f>
        <v>0</v>
      </c>
      <c r="JIG26" s="204">
        <f>InpActive!JIE$11</f>
        <v>0</v>
      </c>
      <c r="JIH26" s="204">
        <f>InpActive!JIF$11</f>
        <v>0</v>
      </c>
      <c r="JII26" s="204">
        <f>InpActive!JIG$11</f>
        <v>0</v>
      </c>
      <c r="JIJ26" s="204">
        <f>InpActive!JIH$11</f>
        <v>0</v>
      </c>
      <c r="JIK26" s="204">
        <f>InpActive!JII$11</f>
        <v>0</v>
      </c>
      <c r="JIL26" s="204">
        <f>InpActive!JIJ$11</f>
        <v>0</v>
      </c>
      <c r="JIM26" s="204">
        <f>InpActive!JIK$11</f>
        <v>0</v>
      </c>
      <c r="JIN26" s="204">
        <f>InpActive!JIL$11</f>
        <v>0</v>
      </c>
      <c r="JIO26" s="204">
        <f>InpActive!JIM$11</f>
        <v>0</v>
      </c>
      <c r="JIP26" s="204">
        <f>InpActive!JIN$11</f>
        <v>0</v>
      </c>
      <c r="JIQ26" s="204">
        <f>InpActive!JIO$11</f>
        <v>0</v>
      </c>
      <c r="JIR26" s="204">
        <f>InpActive!JIP$11</f>
        <v>0</v>
      </c>
      <c r="JIS26" s="204">
        <f>InpActive!JIQ$11</f>
        <v>0</v>
      </c>
      <c r="JIT26" s="204">
        <f>InpActive!JIR$11</f>
        <v>0</v>
      </c>
      <c r="JIU26" s="204">
        <f>InpActive!JIS$11</f>
        <v>0</v>
      </c>
      <c r="JIV26" s="204">
        <f>InpActive!JIT$11</f>
        <v>0</v>
      </c>
      <c r="JIW26" s="204">
        <f>InpActive!JIU$11</f>
        <v>0</v>
      </c>
      <c r="JIX26" s="204">
        <f>InpActive!JIV$11</f>
        <v>0</v>
      </c>
      <c r="JIY26" s="204">
        <f>InpActive!JIW$11</f>
        <v>0</v>
      </c>
      <c r="JIZ26" s="204">
        <f>InpActive!JIX$11</f>
        <v>0</v>
      </c>
      <c r="JJA26" s="204">
        <f>InpActive!JIY$11</f>
        <v>0</v>
      </c>
      <c r="JJB26" s="204">
        <f>InpActive!JIZ$11</f>
        <v>0</v>
      </c>
      <c r="JJC26" s="204">
        <f>InpActive!JJA$11</f>
        <v>0</v>
      </c>
      <c r="JJD26" s="204">
        <f>InpActive!JJB$11</f>
        <v>0</v>
      </c>
      <c r="JJE26" s="204">
        <f>InpActive!JJC$11</f>
        <v>0</v>
      </c>
      <c r="JJF26" s="204">
        <f>InpActive!JJD$11</f>
        <v>0</v>
      </c>
      <c r="JJG26" s="204">
        <f>InpActive!JJE$11</f>
        <v>0</v>
      </c>
      <c r="JJH26" s="204">
        <f>InpActive!JJF$11</f>
        <v>0</v>
      </c>
      <c r="JJI26" s="204">
        <f>InpActive!JJG$11</f>
        <v>0</v>
      </c>
      <c r="JJJ26" s="204">
        <f>InpActive!JJH$11</f>
        <v>0</v>
      </c>
      <c r="JJK26" s="204">
        <f>InpActive!JJI$11</f>
        <v>0</v>
      </c>
      <c r="JJL26" s="204">
        <f>InpActive!JJJ$11</f>
        <v>0</v>
      </c>
      <c r="JJM26" s="204">
        <f>InpActive!JJK$11</f>
        <v>0</v>
      </c>
      <c r="JJN26" s="204">
        <f>InpActive!JJL$11</f>
        <v>0</v>
      </c>
      <c r="JJO26" s="204">
        <f>InpActive!JJM$11</f>
        <v>0</v>
      </c>
      <c r="JJP26" s="204">
        <f>InpActive!JJN$11</f>
        <v>0</v>
      </c>
      <c r="JJQ26" s="204">
        <f>InpActive!JJO$11</f>
        <v>0</v>
      </c>
      <c r="JJR26" s="204">
        <f>InpActive!JJP$11</f>
        <v>0</v>
      </c>
      <c r="JJS26" s="204">
        <f>InpActive!JJQ$11</f>
        <v>0</v>
      </c>
      <c r="JJT26" s="204">
        <f>InpActive!JJR$11</f>
        <v>0</v>
      </c>
      <c r="JJU26" s="204">
        <f>InpActive!JJS$11</f>
        <v>0</v>
      </c>
      <c r="JJV26" s="204">
        <f>InpActive!JJT$11</f>
        <v>0</v>
      </c>
      <c r="JJW26" s="204">
        <f>InpActive!JJU$11</f>
        <v>0</v>
      </c>
      <c r="JJX26" s="204">
        <f>InpActive!JJV$11</f>
        <v>0</v>
      </c>
      <c r="JJY26" s="204">
        <f>InpActive!JJW$11</f>
        <v>0</v>
      </c>
      <c r="JJZ26" s="204">
        <f>InpActive!JJX$11</f>
        <v>0</v>
      </c>
      <c r="JKA26" s="204">
        <f>InpActive!JJY$11</f>
        <v>0</v>
      </c>
      <c r="JKB26" s="204">
        <f>InpActive!JJZ$11</f>
        <v>0</v>
      </c>
      <c r="JKC26" s="204">
        <f>InpActive!JKA$11</f>
        <v>0</v>
      </c>
      <c r="JKD26" s="204">
        <f>InpActive!JKB$11</f>
        <v>0</v>
      </c>
      <c r="JKE26" s="204">
        <f>InpActive!JKC$11</f>
        <v>0</v>
      </c>
      <c r="JKF26" s="204">
        <f>InpActive!JKD$11</f>
        <v>0</v>
      </c>
      <c r="JKG26" s="204">
        <f>InpActive!JKE$11</f>
        <v>0</v>
      </c>
      <c r="JKH26" s="204">
        <f>InpActive!JKF$11</f>
        <v>0</v>
      </c>
      <c r="JKI26" s="204">
        <f>InpActive!JKG$11</f>
        <v>0</v>
      </c>
      <c r="JKJ26" s="204">
        <f>InpActive!JKH$11</f>
        <v>0</v>
      </c>
      <c r="JKK26" s="204">
        <f>InpActive!JKI$11</f>
        <v>0</v>
      </c>
      <c r="JKL26" s="204">
        <f>InpActive!JKJ$11</f>
        <v>0</v>
      </c>
      <c r="JKM26" s="204">
        <f>InpActive!JKK$11</f>
        <v>0</v>
      </c>
      <c r="JKN26" s="204">
        <f>InpActive!JKL$11</f>
        <v>0</v>
      </c>
      <c r="JKO26" s="204">
        <f>InpActive!JKM$11</f>
        <v>0</v>
      </c>
      <c r="JKP26" s="204">
        <f>InpActive!JKN$11</f>
        <v>0</v>
      </c>
      <c r="JKQ26" s="204">
        <f>InpActive!JKO$11</f>
        <v>0</v>
      </c>
      <c r="JKR26" s="204">
        <f>InpActive!JKP$11</f>
        <v>0</v>
      </c>
      <c r="JKS26" s="204">
        <f>InpActive!JKQ$11</f>
        <v>0</v>
      </c>
      <c r="JKT26" s="204">
        <f>InpActive!JKR$11</f>
        <v>0</v>
      </c>
      <c r="JKU26" s="204">
        <f>InpActive!JKS$11</f>
        <v>0</v>
      </c>
      <c r="JKV26" s="204">
        <f>InpActive!JKT$11</f>
        <v>0</v>
      </c>
      <c r="JKW26" s="204">
        <f>InpActive!JKU$11</f>
        <v>0</v>
      </c>
      <c r="JKX26" s="204">
        <f>InpActive!JKV$11</f>
        <v>0</v>
      </c>
      <c r="JKY26" s="204">
        <f>InpActive!JKW$11</f>
        <v>0</v>
      </c>
      <c r="JKZ26" s="204">
        <f>InpActive!JKX$11</f>
        <v>0</v>
      </c>
      <c r="JLA26" s="204">
        <f>InpActive!JKY$11</f>
        <v>0</v>
      </c>
      <c r="JLB26" s="204">
        <f>InpActive!JKZ$11</f>
        <v>0</v>
      </c>
      <c r="JLC26" s="204">
        <f>InpActive!JLA$11</f>
        <v>0</v>
      </c>
      <c r="JLD26" s="204">
        <f>InpActive!JLB$11</f>
        <v>0</v>
      </c>
      <c r="JLE26" s="204">
        <f>InpActive!JLC$11</f>
        <v>0</v>
      </c>
      <c r="JLF26" s="204">
        <f>InpActive!JLD$11</f>
        <v>0</v>
      </c>
      <c r="JLG26" s="204">
        <f>InpActive!JLE$11</f>
        <v>0</v>
      </c>
      <c r="JLH26" s="204">
        <f>InpActive!JLF$11</f>
        <v>0</v>
      </c>
      <c r="JLI26" s="204">
        <f>InpActive!JLG$11</f>
        <v>0</v>
      </c>
      <c r="JLJ26" s="204">
        <f>InpActive!JLH$11</f>
        <v>0</v>
      </c>
      <c r="JLK26" s="204">
        <f>InpActive!JLI$11</f>
        <v>0</v>
      </c>
      <c r="JLL26" s="204">
        <f>InpActive!JLJ$11</f>
        <v>0</v>
      </c>
      <c r="JLM26" s="204">
        <f>InpActive!JLK$11</f>
        <v>0</v>
      </c>
      <c r="JLN26" s="204">
        <f>InpActive!JLL$11</f>
        <v>0</v>
      </c>
      <c r="JLO26" s="204">
        <f>InpActive!JLM$11</f>
        <v>0</v>
      </c>
      <c r="JLP26" s="204">
        <f>InpActive!JLN$11</f>
        <v>0</v>
      </c>
      <c r="JLQ26" s="204">
        <f>InpActive!JLO$11</f>
        <v>0</v>
      </c>
      <c r="JLR26" s="204">
        <f>InpActive!JLP$11</f>
        <v>0</v>
      </c>
      <c r="JLS26" s="204">
        <f>InpActive!JLQ$11</f>
        <v>0</v>
      </c>
      <c r="JLT26" s="204">
        <f>InpActive!JLR$11</f>
        <v>0</v>
      </c>
      <c r="JLU26" s="204">
        <f>InpActive!JLS$11</f>
        <v>0</v>
      </c>
      <c r="JLV26" s="204">
        <f>InpActive!JLT$11</f>
        <v>0</v>
      </c>
      <c r="JLW26" s="204">
        <f>InpActive!JLU$11</f>
        <v>0</v>
      </c>
      <c r="JLX26" s="204">
        <f>InpActive!JLV$11</f>
        <v>0</v>
      </c>
      <c r="JLY26" s="204">
        <f>InpActive!JLW$11</f>
        <v>0</v>
      </c>
      <c r="JLZ26" s="204">
        <f>InpActive!JLX$11</f>
        <v>0</v>
      </c>
      <c r="JMA26" s="204">
        <f>InpActive!JLY$11</f>
        <v>0</v>
      </c>
      <c r="JMB26" s="204">
        <f>InpActive!JLZ$11</f>
        <v>0</v>
      </c>
      <c r="JMC26" s="204">
        <f>InpActive!JMA$11</f>
        <v>0</v>
      </c>
      <c r="JMD26" s="204">
        <f>InpActive!JMB$11</f>
        <v>0</v>
      </c>
      <c r="JME26" s="204">
        <f>InpActive!JMC$11</f>
        <v>0</v>
      </c>
      <c r="JMF26" s="204">
        <f>InpActive!JMD$11</f>
        <v>0</v>
      </c>
      <c r="JMG26" s="204">
        <f>InpActive!JME$11</f>
        <v>0</v>
      </c>
      <c r="JMH26" s="204">
        <f>InpActive!JMF$11</f>
        <v>0</v>
      </c>
      <c r="JMI26" s="204">
        <f>InpActive!JMG$11</f>
        <v>0</v>
      </c>
      <c r="JMJ26" s="204">
        <f>InpActive!JMH$11</f>
        <v>0</v>
      </c>
      <c r="JMK26" s="204">
        <f>InpActive!JMI$11</f>
        <v>0</v>
      </c>
      <c r="JML26" s="204">
        <f>InpActive!JMJ$11</f>
        <v>0</v>
      </c>
      <c r="JMM26" s="204">
        <f>InpActive!JMK$11</f>
        <v>0</v>
      </c>
      <c r="JMN26" s="204">
        <f>InpActive!JML$11</f>
        <v>0</v>
      </c>
      <c r="JMO26" s="204">
        <f>InpActive!JMM$11</f>
        <v>0</v>
      </c>
      <c r="JMP26" s="204">
        <f>InpActive!JMN$11</f>
        <v>0</v>
      </c>
      <c r="JMQ26" s="204">
        <f>InpActive!JMO$11</f>
        <v>0</v>
      </c>
      <c r="JMR26" s="204">
        <f>InpActive!JMP$11</f>
        <v>0</v>
      </c>
      <c r="JMS26" s="204">
        <f>InpActive!JMQ$11</f>
        <v>0</v>
      </c>
      <c r="JMT26" s="204">
        <f>InpActive!JMR$11</f>
        <v>0</v>
      </c>
      <c r="JMU26" s="204">
        <f>InpActive!JMS$11</f>
        <v>0</v>
      </c>
      <c r="JMV26" s="204">
        <f>InpActive!JMT$11</f>
        <v>0</v>
      </c>
      <c r="JMW26" s="204">
        <f>InpActive!JMU$11</f>
        <v>0</v>
      </c>
      <c r="JMX26" s="204">
        <f>InpActive!JMV$11</f>
        <v>0</v>
      </c>
      <c r="JMY26" s="204">
        <f>InpActive!JMW$11</f>
        <v>0</v>
      </c>
      <c r="JMZ26" s="204">
        <f>InpActive!JMX$11</f>
        <v>0</v>
      </c>
      <c r="JNA26" s="204">
        <f>InpActive!JMY$11</f>
        <v>0</v>
      </c>
      <c r="JNB26" s="204">
        <f>InpActive!JMZ$11</f>
        <v>0</v>
      </c>
      <c r="JNC26" s="204">
        <f>InpActive!JNA$11</f>
        <v>0</v>
      </c>
      <c r="JND26" s="204">
        <f>InpActive!JNB$11</f>
        <v>0</v>
      </c>
      <c r="JNE26" s="204">
        <f>InpActive!JNC$11</f>
        <v>0</v>
      </c>
      <c r="JNF26" s="204">
        <f>InpActive!JND$11</f>
        <v>0</v>
      </c>
      <c r="JNG26" s="204">
        <f>InpActive!JNE$11</f>
        <v>0</v>
      </c>
      <c r="JNH26" s="204">
        <f>InpActive!JNF$11</f>
        <v>0</v>
      </c>
      <c r="JNI26" s="204">
        <f>InpActive!JNG$11</f>
        <v>0</v>
      </c>
      <c r="JNJ26" s="204">
        <f>InpActive!JNH$11</f>
        <v>0</v>
      </c>
      <c r="JNK26" s="204">
        <f>InpActive!JNI$11</f>
        <v>0</v>
      </c>
      <c r="JNL26" s="204">
        <f>InpActive!JNJ$11</f>
        <v>0</v>
      </c>
      <c r="JNM26" s="204">
        <f>InpActive!JNK$11</f>
        <v>0</v>
      </c>
      <c r="JNN26" s="204">
        <f>InpActive!JNL$11</f>
        <v>0</v>
      </c>
      <c r="JNO26" s="204">
        <f>InpActive!JNM$11</f>
        <v>0</v>
      </c>
      <c r="JNP26" s="204">
        <f>InpActive!JNN$11</f>
        <v>0</v>
      </c>
      <c r="JNQ26" s="204">
        <f>InpActive!JNO$11</f>
        <v>0</v>
      </c>
      <c r="JNR26" s="204">
        <f>InpActive!JNP$11</f>
        <v>0</v>
      </c>
      <c r="JNS26" s="204">
        <f>InpActive!JNQ$11</f>
        <v>0</v>
      </c>
      <c r="JNT26" s="204">
        <f>InpActive!JNR$11</f>
        <v>0</v>
      </c>
      <c r="JNU26" s="204">
        <f>InpActive!JNS$11</f>
        <v>0</v>
      </c>
      <c r="JNV26" s="204">
        <f>InpActive!JNT$11</f>
        <v>0</v>
      </c>
      <c r="JNW26" s="204">
        <f>InpActive!JNU$11</f>
        <v>0</v>
      </c>
      <c r="JNX26" s="204">
        <f>InpActive!JNV$11</f>
        <v>0</v>
      </c>
      <c r="JNY26" s="204">
        <f>InpActive!JNW$11</f>
        <v>0</v>
      </c>
      <c r="JNZ26" s="204">
        <f>InpActive!JNX$11</f>
        <v>0</v>
      </c>
      <c r="JOA26" s="204">
        <f>InpActive!JNY$11</f>
        <v>0</v>
      </c>
      <c r="JOB26" s="204">
        <f>InpActive!JNZ$11</f>
        <v>0</v>
      </c>
      <c r="JOC26" s="204">
        <f>InpActive!JOA$11</f>
        <v>0</v>
      </c>
      <c r="JOD26" s="204">
        <f>InpActive!JOB$11</f>
        <v>0</v>
      </c>
      <c r="JOE26" s="204">
        <f>InpActive!JOC$11</f>
        <v>0</v>
      </c>
      <c r="JOF26" s="204">
        <f>InpActive!JOD$11</f>
        <v>0</v>
      </c>
      <c r="JOG26" s="204">
        <f>InpActive!JOE$11</f>
        <v>0</v>
      </c>
      <c r="JOH26" s="204">
        <f>InpActive!JOF$11</f>
        <v>0</v>
      </c>
      <c r="JOI26" s="204">
        <f>InpActive!JOG$11</f>
        <v>0</v>
      </c>
      <c r="JOJ26" s="204">
        <f>InpActive!JOH$11</f>
        <v>0</v>
      </c>
      <c r="JOK26" s="204">
        <f>InpActive!JOI$11</f>
        <v>0</v>
      </c>
      <c r="JOL26" s="204">
        <f>InpActive!JOJ$11</f>
        <v>0</v>
      </c>
      <c r="JOM26" s="204">
        <f>InpActive!JOK$11</f>
        <v>0</v>
      </c>
      <c r="JON26" s="204">
        <f>InpActive!JOL$11</f>
        <v>0</v>
      </c>
      <c r="JOO26" s="204">
        <f>InpActive!JOM$11</f>
        <v>0</v>
      </c>
      <c r="JOP26" s="204">
        <f>InpActive!JON$11</f>
        <v>0</v>
      </c>
      <c r="JOQ26" s="204">
        <f>InpActive!JOO$11</f>
        <v>0</v>
      </c>
      <c r="JOR26" s="204">
        <f>InpActive!JOP$11</f>
        <v>0</v>
      </c>
      <c r="JOS26" s="204">
        <f>InpActive!JOQ$11</f>
        <v>0</v>
      </c>
      <c r="JOT26" s="204">
        <f>InpActive!JOR$11</f>
        <v>0</v>
      </c>
      <c r="JOU26" s="204">
        <f>InpActive!JOS$11</f>
        <v>0</v>
      </c>
      <c r="JOV26" s="204">
        <f>InpActive!JOT$11</f>
        <v>0</v>
      </c>
      <c r="JOW26" s="204">
        <f>InpActive!JOU$11</f>
        <v>0</v>
      </c>
      <c r="JOX26" s="204">
        <f>InpActive!JOV$11</f>
        <v>0</v>
      </c>
      <c r="JOY26" s="204">
        <f>InpActive!JOW$11</f>
        <v>0</v>
      </c>
      <c r="JOZ26" s="204">
        <f>InpActive!JOX$11</f>
        <v>0</v>
      </c>
      <c r="JPA26" s="204">
        <f>InpActive!JOY$11</f>
        <v>0</v>
      </c>
      <c r="JPB26" s="204">
        <f>InpActive!JOZ$11</f>
        <v>0</v>
      </c>
      <c r="JPC26" s="204">
        <f>InpActive!JPA$11</f>
        <v>0</v>
      </c>
      <c r="JPD26" s="204">
        <f>InpActive!JPB$11</f>
        <v>0</v>
      </c>
      <c r="JPE26" s="204">
        <f>InpActive!JPC$11</f>
        <v>0</v>
      </c>
      <c r="JPF26" s="204">
        <f>InpActive!JPD$11</f>
        <v>0</v>
      </c>
      <c r="JPG26" s="204">
        <f>InpActive!JPE$11</f>
        <v>0</v>
      </c>
      <c r="JPH26" s="204">
        <f>InpActive!JPF$11</f>
        <v>0</v>
      </c>
      <c r="JPI26" s="204">
        <f>InpActive!JPG$11</f>
        <v>0</v>
      </c>
      <c r="JPJ26" s="204">
        <f>InpActive!JPH$11</f>
        <v>0</v>
      </c>
      <c r="JPK26" s="204">
        <f>InpActive!JPI$11</f>
        <v>0</v>
      </c>
      <c r="JPL26" s="204">
        <f>InpActive!JPJ$11</f>
        <v>0</v>
      </c>
      <c r="JPM26" s="204">
        <f>InpActive!JPK$11</f>
        <v>0</v>
      </c>
      <c r="JPN26" s="204">
        <f>InpActive!JPL$11</f>
        <v>0</v>
      </c>
      <c r="JPO26" s="204">
        <f>InpActive!JPM$11</f>
        <v>0</v>
      </c>
      <c r="JPP26" s="204">
        <f>InpActive!JPN$11</f>
        <v>0</v>
      </c>
      <c r="JPQ26" s="204">
        <f>InpActive!JPO$11</f>
        <v>0</v>
      </c>
      <c r="JPR26" s="204">
        <f>InpActive!JPP$11</f>
        <v>0</v>
      </c>
      <c r="JPS26" s="204">
        <f>InpActive!JPQ$11</f>
        <v>0</v>
      </c>
      <c r="JPT26" s="204">
        <f>InpActive!JPR$11</f>
        <v>0</v>
      </c>
      <c r="JPU26" s="204">
        <f>InpActive!JPS$11</f>
        <v>0</v>
      </c>
      <c r="JPV26" s="204">
        <f>InpActive!JPT$11</f>
        <v>0</v>
      </c>
      <c r="JPW26" s="204">
        <f>InpActive!JPU$11</f>
        <v>0</v>
      </c>
      <c r="JPX26" s="204">
        <f>InpActive!JPV$11</f>
        <v>0</v>
      </c>
      <c r="JPY26" s="204">
        <f>InpActive!JPW$11</f>
        <v>0</v>
      </c>
      <c r="JPZ26" s="204">
        <f>InpActive!JPX$11</f>
        <v>0</v>
      </c>
      <c r="JQA26" s="204">
        <f>InpActive!JPY$11</f>
        <v>0</v>
      </c>
      <c r="JQB26" s="204">
        <f>InpActive!JPZ$11</f>
        <v>0</v>
      </c>
      <c r="JQC26" s="204">
        <f>InpActive!JQA$11</f>
        <v>0</v>
      </c>
      <c r="JQD26" s="204">
        <f>InpActive!JQB$11</f>
        <v>0</v>
      </c>
      <c r="JQE26" s="204">
        <f>InpActive!JQC$11</f>
        <v>0</v>
      </c>
      <c r="JQF26" s="204">
        <f>InpActive!JQD$11</f>
        <v>0</v>
      </c>
      <c r="JQG26" s="204">
        <f>InpActive!JQE$11</f>
        <v>0</v>
      </c>
      <c r="JQH26" s="204">
        <f>InpActive!JQF$11</f>
        <v>0</v>
      </c>
      <c r="JQI26" s="204">
        <f>InpActive!JQG$11</f>
        <v>0</v>
      </c>
      <c r="JQJ26" s="204">
        <f>InpActive!JQH$11</f>
        <v>0</v>
      </c>
      <c r="JQK26" s="204">
        <f>InpActive!JQI$11</f>
        <v>0</v>
      </c>
      <c r="JQL26" s="204">
        <f>InpActive!JQJ$11</f>
        <v>0</v>
      </c>
      <c r="JQM26" s="204">
        <f>InpActive!JQK$11</f>
        <v>0</v>
      </c>
      <c r="JQN26" s="204">
        <f>InpActive!JQL$11</f>
        <v>0</v>
      </c>
      <c r="JQO26" s="204">
        <f>InpActive!JQM$11</f>
        <v>0</v>
      </c>
      <c r="JQP26" s="204">
        <f>InpActive!JQN$11</f>
        <v>0</v>
      </c>
      <c r="JQQ26" s="204">
        <f>InpActive!JQO$11</f>
        <v>0</v>
      </c>
      <c r="JQR26" s="204">
        <f>InpActive!JQP$11</f>
        <v>0</v>
      </c>
      <c r="JQS26" s="204">
        <f>InpActive!JQQ$11</f>
        <v>0</v>
      </c>
      <c r="JQT26" s="204">
        <f>InpActive!JQR$11</f>
        <v>0</v>
      </c>
      <c r="JQU26" s="204">
        <f>InpActive!JQS$11</f>
        <v>0</v>
      </c>
      <c r="JQV26" s="204">
        <f>InpActive!JQT$11</f>
        <v>0</v>
      </c>
      <c r="JQW26" s="204">
        <f>InpActive!JQU$11</f>
        <v>0</v>
      </c>
      <c r="JQX26" s="204">
        <f>InpActive!JQV$11</f>
        <v>0</v>
      </c>
      <c r="JQY26" s="204">
        <f>InpActive!JQW$11</f>
        <v>0</v>
      </c>
      <c r="JQZ26" s="204">
        <f>InpActive!JQX$11</f>
        <v>0</v>
      </c>
      <c r="JRA26" s="204">
        <f>InpActive!JQY$11</f>
        <v>0</v>
      </c>
      <c r="JRB26" s="204">
        <f>InpActive!JQZ$11</f>
        <v>0</v>
      </c>
      <c r="JRC26" s="204">
        <f>InpActive!JRA$11</f>
        <v>0</v>
      </c>
      <c r="JRD26" s="204">
        <f>InpActive!JRB$11</f>
        <v>0</v>
      </c>
      <c r="JRE26" s="204">
        <f>InpActive!JRC$11</f>
        <v>0</v>
      </c>
      <c r="JRF26" s="204">
        <f>InpActive!JRD$11</f>
        <v>0</v>
      </c>
      <c r="JRG26" s="204">
        <f>InpActive!JRE$11</f>
        <v>0</v>
      </c>
      <c r="JRH26" s="204">
        <f>InpActive!JRF$11</f>
        <v>0</v>
      </c>
      <c r="JRI26" s="204">
        <f>InpActive!JRG$11</f>
        <v>0</v>
      </c>
      <c r="JRJ26" s="204">
        <f>InpActive!JRH$11</f>
        <v>0</v>
      </c>
      <c r="JRK26" s="204">
        <f>InpActive!JRI$11</f>
        <v>0</v>
      </c>
      <c r="JRL26" s="204">
        <f>InpActive!JRJ$11</f>
        <v>0</v>
      </c>
      <c r="JRM26" s="204">
        <f>InpActive!JRK$11</f>
        <v>0</v>
      </c>
      <c r="JRN26" s="204">
        <f>InpActive!JRL$11</f>
        <v>0</v>
      </c>
      <c r="JRO26" s="204">
        <f>InpActive!JRM$11</f>
        <v>0</v>
      </c>
      <c r="JRP26" s="204">
        <f>InpActive!JRN$11</f>
        <v>0</v>
      </c>
      <c r="JRQ26" s="204">
        <f>InpActive!JRO$11</f>
        <v>0</v>
      </c>
      <c r="JRR26" s="204">
        <f>InpActive!JRP$11</f>
        <v>0</v>
      </c>
      <c r="JRS26" s="204">
        <f>InpActive!JRQ$11</f>
        <v>0</v>
      </c>
      <c r="JRT26" s="204">
        <f>InpActive!JRR$11</f>
        <v>0</v>
      </c>
      <c r="JRU26" s="204">
        <f>InpActive!JRS$11</f>
        <v>0</v>
      </c>
      <c r="JRV26" s="204">
        <f>InpActive!JRT$11</f>
        <v>0</v>
      </c>
      <c r="JRW26" s="204">
        <f>InpActive!JRU$11</f>
        <v>0</v>
      </c>
      <c r="JRX26" s="204">
        <f>InpActive!JRV$11</f>
        <v>0</v>
      </c>
      <c r="JRY26" s="204">
        <f>InpActive!JRW$11</f>
        <v>0</v>
      </c>
      <c r="JRZ26" s="204">
        <f>InpActive!JRX$11</f>
        <v>0</v>
      </c>
      <c r="JSA26" s="204">
        <f>InpActive!JRY$11</f>
        <v>0</v>
      </c>
      <c r="JSB26" s="204">
        <f>InpActive!JRZ$11</f>
        <v>0</v>
      </c>
      <c r="JSC26" s="204">
        <f>InpActive!JSA$11</f>
        <v>0</v>
      </c>
      <c r="JSD26" s="204">
        <f>InpActive!JSB$11</f>
        <v>0</v>
      </c>
      <c r="JSE26" s="204">
        <f>InpActive!JSC$11</f>
        <v>0</v>
      </c>
      <c r="JSF26" s="204">
        <f>InpActive!JSD$11</f>
        <v>0</v>
      </c>
      <c r="JSG26" s="204">
        <f>InpActive!JSE$11</f>
        <v>0</v>
      </c>
      <c r="JSH26" s="204">
        <f>InpActive!JSF$11</f>
        <v>0</v>
      </c>
      <c r="JSI26" s="204">
        <f>InpActive!JSG$11</f>
        <v>0</v>
      </c>
      <c r="JSJ26" s="204">
        <f>InpActive!JSH$11</f>
        <v>0</v>
      </c>
      <c r="JSK26" s="204">
        <f>InpActive!JSI$11</f>
        <v>0</v>
      </c>
      <c r="JSL26" s="204">
        <f>InpActive!JSJ$11</f>
        <v>0</v>
      </c>
      <c r="JSM26" s="204">
        <f>InpActive!JSK$11</f>
        <v>0</v>
      </c>
      <c r="JSN26" s="204">
        <f>InpActive!JSL$11</f>
        <v>0</v>
      </c>
      <c r="JSO26" s="204">
        <f>InpActive!JSM$11</f>
        <v>0</v>
      </c>
      <c r="JSP26" s="204">
        <f>InpActive!JSN$11</f>
        <v>0</v>
      </c>
      <c r="JSQ26" s="204">
        <f>InpActive!JSO$11</f>
        <v>0</v>
      </c>
      <c r="JSR26" s="204">
        <f>InpActive!JSP$11</f>
        <v>0</v>
      </c>
      <c r="JSS26" s="204">
        <f>InpActive!JSQ$11</f>
        <v>0</v>
      </c>
      <c r="JST26" s="204">
        <f>InpActive!JSR$11</f>
        <v>0</v>
      </c>
      <c r="JSU26" s="204">
        <f>InpActive!JSS$11</f>
        <v>0</v>
      </c>
      <c r="JSV26" s="204">
        <f>InpActive!JST$11</f>
        <v>0</v>
      </c>
      <c r="JSW26" s="204">
        <f>InpActive!JSU$11</f>
        <v>0</v>
      </c>
      <c r="JSX26" s="204">
        <f>InpActive!JSV$11</f>
        <v>0</v>
      </c>
      <c r="JSY26" s="204">
        <f>InpActive!JSW$11</f>
        <v>0</v>
      </c>
      <c r="JSZ26" s="204">
        <f>InpActive!JSX$11</f>
        <v>0</v>
      </c>
      <c r="JTA26" s="204">
        <f>InpActive!JSY$11</f>
        <v>0</v>
      </c>
      <c r="JTB26" s="204">
        <f>InpActive!JSZ$11</f>
        <v>0</v>
      </c>
      <c r="JTC26" s="204">
        <f>InpActive!JTA$11</f>
        <v>0</v>
      </c>
      <c r="JTD26" s="204">
        <f>InpActive!JTB$11</f>
        <v>0</v>
      </c>
      <c r="JTE26" s="204">
        <f>InpActive!JTC$11</f>
        <v>0</v>
      </c>
      <c r="JTF26" s="204">
        <f>InpActive!JTD$11</f>
        <v>0</v>
      </c>
      <c r="JTG26" s="204">
        <f>InpActive!JTE$11</f>
        <v>0</v>
      </c>
      <c r="JTH26" s="204">
        <f>InpActive!JTF$11</f>
        <v>0</v>
      </c>
      <c r="JTI26" s="204">
        <f>InpActive!JTG$11</f>
        <v>0</v>
      </c>
      <c r="JTJ26" s="204">
        <f>InpActive!JTH$11</f>
        <v>0</v>
      </c>
      <c r="JTK26" s="204">
        <f>InpActive!JTI$11</f>
        <v>0</v>
      </c>
      <c r="JTL26" s="204">
        <f>InpActive!JTJ$11</f>
        <v>0</v>
      </c>
      <c r="JTM26" s="204">
        <f>InpActive!JTK$11</f>
        <v>0</v>
      </c>
      <c r="JTN26" s="204">
        <f>InpActive!JTL$11</f>
        <v>0</v>
      </c>
      <c r="JTO26" s="204">
        <f>InpActive!JTM$11</f>
        <v>0</v>
      </c>
      <c r="JTP26" s="204">
        <f>InpActive!JTN$11</f>
        <v>0</v>
      </c>
      <c r="JTQ26" s="204">
        <f>InpActive!JTO$11</f>
        <v>0</v>
      </c>
      <c r="JTR26" s="204">
        <f>InpActive!JTP$11</f>
        <v>0</v>
      </c>
      <c r="JTS26" s="204">
        <f>InpActive!JTQ$11</f>
        <v>0</v>
      </c>
      <c r="JTT26" s="204">
        <f>InpActive!JTR$11</f>
        <v>0</v>
      </c>
      <c r="JTU26" s="204">
        <f>InpActive!JTS$11</f>
        <v>0</v>
      </c>
      <c r="JTV26" s="204">
        <f>InpActive!JTT$11</f>
        <v>0</v>
      </c>
      <c r="JTW26" s="204">
        <f>InpActive!JTU$11</f>
        <v>0</v>
      </c>
      <c r="JTX26" s="204">
        <f>InpActive!JTV$11</f>
        <v>0</v>
      </c>
      <c r="JTY26" s="204">
        <f>InpActive!JTW$11</f>
        <v>0</v>
      </c>
      <c r="JTZ26" s="204">
        <f>InpActive!JTX$11</f>
        <v>0</v>
      </c>
      <c r="JUA26" s="204">
        <f>InpActive!JTY$11</f>
        <v>0</v>
      </c>
      <c r="JUB26" s="204">
        <f>InpActive!JTZ$11</f>
        <v>0</v>
      </c>
      <c r="JUC26" s="204">
        <f>InpActive!JUA$11</f>
        <v>0</v>
      </c>
      <c r="JUD26" s="204">
        <f>InpActive!JUB$11</f>
        <v>0</v>
      </c>
      <c r="JUE26" s="204">
        <f>InpActive!JUC$11</f>
        <v>0</v>
      </c>
      <c r="JUF26" s="204">
        <f>InpActive!JUD$11</f>
        <v>0</v>
      </c>
      <c r="JUG26" s="204">
        <f>InpActive!JUE$11</f>
        <v>0</v>
      </c>
      <c r="JUH26" s="204">
        <f>InpActive!JUF$11</f>
        <v>0</v>
      </c>
      <c r="JUI26" s="204">
        <f>InpActive!JUG$11</f>
        <v>0</v>
      </c>
      <c r="JUJ26" s="204">
        <f>InpActive!JUH$11</f>
        <v>0</v>
      </c>
      <c r="JUK26" s="204">
        <f>InpActive!JUI$11</f>
        <v>0</v>
      </c>
      <c r="JUL26" s="204">
        <f>InpActive!JUJ$11</f>
        <v>0</v>
      </c>
      <c r="JUM26" s="204">
        <f>InpActive!JUK$11</f>
        <v>0</v>
      </c>
      <c r="JUN26" s="204">
        <f>InpActive!JUL$11</f>
        <v>0</v>
      </c>
      <c r="JUO26" s="204">
        <f>InpActive!JUM$11</f>
        <v>0</v>
      </c>
      <c r="JUP26" s="204">
        <f>InpActive!JUN$11</f>
        <v>0</v>
      </c>
      <c r="JUQ26" s="204">
        <f>InpActive!JUO$11</f>
        <v>0</v>
      </c>
      <c r="JUR26" s="204">
        <f>InpActive!JUP$11</f>
        <v>0</v>
      </c>
      <c r="JUS26" s="204">
        <f>InpActive!JUQ$11</f>
        <v>0</v>
      </c>
      <c r="JUT26" s="204">
        <f>InpActive!JUR$11</f>
        <v>0</v>
      </c>
      <c r="JUU26" s="204">
        <f>InpActive!JUS$11</f>
        <v>0</v>
      </c>
      <c r="JUV26" s="204">
        <f>InpActive!JUT$11</f>
        <v>0</v>
      </c>
      <c r="JUW26" s="204">
        <f>InpActive!JUU$11</f>
        <v>0</v>
      </c>
      <c r="JUX26" s="204">
        <f>InpActive!JUV$11</f>
        <v>0</v>
      </c>
      <c r="JUY26" s="204">
        <f>InpActive!JUW$11</f>
        <v>0</v>
      </c>
      <c r="JUZ26" s="204">
        <f>InpActive!JUX$11</f>
        <v>0</v>
      </c>
      <c r="JVA26" s="204">
        <f>InpActive!JUY$11</f>
        <v>0</v>
      </c>
      <c r="JVB26" s="204">
        <f>InpActive!JUZ$11</f>
        <v>0</v>
      </c>
      <c r="JVC26" s="204">
        <f>InpActive!JVA$11</f>
        <v>0</v>
      </c>
      <c r="JVD26" s="204">
        <f>InpActive!JVB$11</f>
        <v>0</v>
      </c>
      <c r="JVE26" s="204">
        <f>InpActive!JVC$11</f>
        <v>0</v>
      </c>
      <c r="JVF26" s="204">
        <f>InpActive!JVD$11</f>
        <v>0</v>
      </c>
      <c r="JVG26" s="204">
        <f>InpActive!JVE$11</f>
        <v>0</v>
      </c>
      <c r="JVH26" s="204">
        <f>InpActive!JVF$11</f>
        <v>0</v>
      </c>
      <c r="JVI26" s="204">
        <f>InpActive!JVG$11</f>
        <v>0</v>
      </c>
      <c r="JVJ26" s="204">
        <f>InpActive!JVH$11</f>
        <v>0</v>
      </c>
      <c r="JVK26" s="204">
        <f>InpActive!JVI$11</f>
        <v>0</v>
      </c>
      <c r="JVL26" s="204">
        <f>InpActive!JVJ$11</f>
        <v>0</v>
      </c>
      <c r="JVM26" s="204">
        <f>InpActive!JVK$11</f>
        <v>0</v>
      </c>
      <c r="JVN26" s="204">
        <f>InpActive!JVL$11</f>
        <v>0</v>
      </c>
      <c r="JVO26" s="204">
        <f>InpActive!JVM$11</f>
        <v>0</v>
      </c>
      <c r="JVP26" s="204">
        <f>InpActive!JVN$11</f>
        <v>0</v>
      </c>
      <c r="JVQ26" s="204">
        <f>InpActive!JVO$11</f>
        <v>0</v>
      </c>
      <c r="JVR26" s="204">
        <f>InpActive!JVP$11</f>
        <v>0</v>
      </c>
      <c r="JVS26" s="204">
        <f>InpActive!JVQ$11</f>
        <v>0</v>
      </c>
      <c r="JVT26" s="204">
        <f>InpActive!JVR$11</f>
        <v>0</v>
      </c>
      <c r="JVU26" s="204">
        <f>InpActive!JVS$11</f>
        <v>0</v>
      </c>
      <c r="JVV26" s="204">
        <f>InpActive!JVT$11</f>
        <v>0</v>
      </c>
      <c r="JVW26" s="204">
        <f>InpActive!JVU$11</f>
        <v>0</v>
      </c>
      <c r="JVX26" s="204">
        <f>InpActive!JVV$11</f>
        <v>0</v>
      </c>
      <c r="JVY26" s="204">
        <f>InpActive!JVW$11</f>
        <v>0</v>
      </c>
      <c r="JVZ26" s="204">
        <f>InpActive!JVX$11</f>
        <v>0</v>
      </c>
      <c r="JWA26" s="204">
        <f>InpActive!JVY$11</f>
        <v>0</v>
      </c>
      <c r="JWB26" s="204">
        <f>InpActive!JVZ$11</f>
        <v>0</v>
      </c>
      <c r="JWC26" s="204">
        <f>InpActive!JWA$11</f>
        <v>0</v>
      </c>
      <c r="JWD26" s="204">
        <f>InpActive!JWB$11</f>
        <v>0</v>
      </c>
      <c r="JWE26" s="204">
        <f>InpActive!JWC$11</f>
        <v>0</v>
      </c>
      <c r="JWF26" s="204">
        <f>InpActive!JWD$11</f>
        <v>0</v>
      </c>
      <c r="JWG26" s="204">
        <f>InpActive!JWE$11</f>
        <v>0</v>
      </c>
      <c r="JWH26" s="204">
        <f>InpActive!JWF$11</f>
        <v>0</v>
      </c>
      <c r="JWI26" s="204">
        <f>InpActive!JWG$11</f>
        <v>0</v>
      </c>
      <c r="JWJ26" s="204">
        <f>InpActive!JWH$11</f>
        <v>0</v>
      </c>
      <c r="JWK26" s="204">
        <f>InpActive!JWI$11</f>
        <v>0</v>
      </c>
      <c r="JWL26" s="204">
        <f>InpActive!JWJ$11</f>
        <v>0</v>
      </c>
      <c r="JWM26" s="204">
        <f>InpActive!JWK$11</f>
        <v>0</v>
      </c>
      <c r="JWN26" s="204">
        <f>InpActive!JWL$11</f>
        <v>0</v>
      </c>
      <c r="JWO26" s="204">
        <f>InpActive!JWM$11</f>
        <v>0</v>
      </c>
      <c r="JWP26" s="204">
        <f>InpActive!JWN$11</f>
        <v>0</v>
      </c>
      <c r="JWQ26" s="204">
        <f>InpActive!JWO$11</f>
        <v>0</v>
      </c>
      <c r="JWR26" s="204">
        <f>InpActive!JWP$11</f>
        <v>0</v>
      </c>
      <c r="JWS26" s="204">
        <f>InpActive!JWQ$11</f>
        <v>0</v>
      </c>
      <c r="JWT26" s="204">
        <f>InpActive!JWR$11</f>
        <v>0</v>
      </c>
      <c r="JWU26" s="204">
        <f>InpActive!JWS$11</f>
        <v>0</v>
      </c>
      <c r="JWV26" s="204">
        <f>InpActive!JWT$11</f>
        <v>0</v>
      </c>
      <c r="JWW26" s="204">
        <f>InpActive!JWU$11</f>
        <v>0</v>
      </c>
      <c r="JWX26" s="204">
        <f>InpActive!JWV$11</f>
        <v>0</v>
      </c>
      <c r="JWY26" s="204">
        <f>InpActive!JWW$11</f>
        <v>0</v>
      </c>
      <c r="JWZ26" s="204">
        <f>InpActive!JWX$11</f>
        <v>0</v>
      </c>
      <c r="JXA26" s="204">
        <f>InpActive!JWY$11</f>
        <v>0</v>
      </c>
      <c r="JXB26" s="204">
        <f>InpActive!JWZ$11</f>
        <v>0</v>
      </c>
      <c r="JXC26" s="204">
        <f>InpActive!JXA$11</f>
        <v>0</v>
      </c>
      <c r="JXD26" s="204">
        <f>InpActive!JXB$11</f>
        <v>0</v>
      </c>
      <c r="JXE26" s="204">
        <f>InpActive!JXC$11</f>
        <v>0</v>
      </c>
      <c r="JXF26" s="204">
        <f>InpActive!JXD$11</f>
        <v>0</v>
      </c>
      <c r="JXG26" s="204">
        <f>InpActive!JXE$11</f>
        <v>0</v>
      </c>
      <c r="JXH26" s="204">
        <f>InpActive!JXF$11</f>
        <v>0</v>
      </c>
      <c r="JXI26" s="204">
        <f>InpActive!JXG$11</f>
        <v>0</v>
      </c>
      <c r="JXJ26" s="204">
        <f>InpActive!JXH$11</f>
        <v>0</v>
      </c>
      <c r="JXK26" s="204">
        <f>InpActive!JXI$11</f>
        <v>0</v>
      </c>
      <c r="JXL26" s="204">
        <f>InpActive!JXJ$11</f>
        <v>0</v>
      </c>
      <c r="JXM26" s="204">
        <f>InpActive!JXK$11</f>
        <v>0</v>
      </c>
      <c r="JXN26" s="204">
        <f>InpActive!JXL$11</f>
        <v>0</v>
      </c>
      <c r="JXO26" s="204">
        <f>InpActive!JXM$11</f>
        <v>0</v>
      </c>
      <c r="JXP26" s="204">
        <f>InpActive!JXN$11</f>
        <v>0</v>
      </c>
      <c r="JXQ26" s="204">
        <f>InpActive!JXO$11</f>
        <v>0</v>
      </c>
      <c r="JXR26" s="204">
        <f>InpActive!JXP$11</f>
        <v>0</v>
      </c>
      <c r="JXS26" s="204">
        <f>InpActive!JXQ$11</f>
        <v>0</v>
      </c>
      <c r="JXT26" s="204">
        <f>InpActive!JXR$11</f>
        <v>0</v>
      </c>
      <c r="JXU26" s="204">
        <f>InpActive!JXS$11</f>
        <v>0</v>
      </c>
      <c r="JXV26" s="204">
        <f>InpActive!JXT$11</f>
        <v>0</v>
      </c>
      <c r="JXW26" s="204">
        <f>InpActive!JXU$11</f>
        <v>0</v>
      </c>
      <c r="JXX26" s="204">
        <f>InpActive!JXV$11</f>
        <v>0</v>
      </c>
      <c r="JXY26" s="204">
        <f>InpActive!JXW$11</f>
        <v>0</v>
      </c>
      <c r="JXZ26" s="204">
        <f>InpActive!JXX$11</f>
        <v>0</v>
      </c>
      <c r="JYA26" s="204">
        <f>InpActive!JXY$11</f>
        <v>0</v>
      </c>
      <c r="JYB26" s="204">
        <f>InpActive!JXZ$11</f>
        <v>0</v>
      </c>
      <c r="JYC26" s="204">
        <f>InpActive!JYA$11</f>
        <v>0</v>
      </c>
      <c r="JYD26" s="204">
        <f>InpActive!JYB$11</f>
        <v>0</v>
      </c>
      <c r="JYE26" s="204">
        <f>InpActive!JYC$11</f>
        <v>0</v>
      </c>
      <c r="JYF26" s="204">
        <f>InpActive!JYD$11</f>
        <v>0</v>
      </c>
      <c r="JYG26" s="204">
        <f>InpActive!JYE$11</f>
        <v>0</v>
      </c>
      <c r="JYH26" s="204">
        <f>InpActive!JYF$11</f>
        <v>0</v>
      </c>
      <c r="JYI26" s="204">
        <f>InpActive!JYG$11</f>
        <v>0</v>
      </c>
      <c r="JYJ26" s="204">
        <f>InpActive!JYH$11</f>
        <v>0</v>
      </c>
      <c r="JYK26" s="204">
        <f>InpActive!JYI$11</f>
        <v>0</v>
      </c>
      <c r="JYL26" s="204">
        <f>InpActive!JYJ$11</f>
        <v>0</v>
      </c>
      <c r="JYM26" s="204">
        <f>InpActive!JYK$11</f>
        <v>0</v>
      </c>
      <c r="JYN26" s="204">
        <f>InpActive!JYL$11</f>
        <v>0</v>
      </c>
      <c r="JYO26" s="204">
        <f>InpActive!JYM$11</f>
        <v>0</v>
      </c>
      <c r="JYP26" s="204">
        <f>InpActive!JYN$11</f>
        <v>0</v>
      </c>
      <c r="JYQ26" s="204">
        <f>InpActive!JYO$11</f>
        <v>0</v>
      </c>
      <c r="JYR26" s="204">
        <f>InpActive!JYP$11</f>
        <v>0</v>
      </c>
      <c r="JYS26" s="204">
        <f>InpActive!JYQ$11</f>
        <v>0</v>
      </c>
      <c r="JYT26" s="204">
        <f>InpActive!JYR$11</f>
        <v>0</v>
      </c>
      <c r="JYU26" s="204">
        <f>InpActive!JYS$11</f>
        <v>0</v>
      </c>
      <c r="JYV26" s="204">
        <f>InpActive!JYT$11</f>
        <v>0</v>
      </c>
      <c r="JYW26" s="204">
        <f>InpActive!JYU$11</f>
        <v>0</v>
      </c>
      <c r="JYX26" s="204">
        <f>InpActive!JYV$11</f>
        <v>0</v>
      </c>
      <c r="JYY26" s="204">
        <f>InpActive!JYW$11</f>
        <v>0</v>
      </c>
      <c r="JYZ26" s="204">
        <f>InpActive!JYX$11</f>
        <v>0</v>
      </c>
      <c r="JZA26" s="204">
        <f>InpActive!JYY$11</f>
        <v>0</v>
      </c>
      <c r="JZB26" s="204">
        <f>InpActive!JYZ$11</f>
        <v>0</v>
      </c>
      <c r="JZC26" s="204">
        <f>InpActive!JZA$11</f>
        <v>0</v>
      </c>
      <c r="JZD26" s="204">
        <f>InpActive!JZB$11</f>
        <v>0</v>
      </c>
      <c r="JZE26" s="204">
        <f>InpActive!JZC$11</f>
        <v>0</v>
      </c>
      <c r="JZF26" s="204">
        <f>InpActive!JZD$11</f>
        <v>0</v>
      </c>
      <c r="JZG26" s="204">
        <f>InpActive!JZE$11</f>
        <v>0</v>
      </c>
      <c r="JZH26" s="204">
        <f>InpActive!JZF$11</f>
        <v>0</v>
      </c>
      <c r="JZI26" s="204">
        <f>InpActive!JZG$11</f>
        <v>0</v>
      </c>
      <c r="JZJ26" s="204">
        <f>InpActive!JZH$11</f>
        <v>0</v>
      </c>
      <c r="JZK26" s="204">
        <f>InpActive!JZI$11</f>
        <v>0</v>
      </c>
      <c r="JZL26" s="204">
        <f>InpActive!JZJ$11</f>
        <v>0</v>
      </c>
      <c r="JZM26" s="204">
        <f>InpActive!JZK$11</f>
        <v>0</v>
      </c>
      <c r="JZN26" s="204">
        <f>InpActive!JZL$11</f>
        <v>0</v>
      </c>
      <c r="JZO26" s="204">
        <f>InpActive!JZM$11</f>
        <v>0</v>
      </c>
      <c r="JZP26" s="204">
        <f>InpActive!JZN$11</f>
        <v>0</v>
      </c>
      <c r="JZQ26" s="204">
        <f>InpActive!JZO$11</f>
        <v>0</v>
      </c>
      <c r="JZR26" s="204">
        <f>InpActive!JZP$11</f>
        <v>0</v>
      </c>
      <c r="JZS26" s="204">
        <f>InpActive!JZQ$11</f>
        <v>0</v>
      </c>
      <c r="JZT26" s="204">
        <f>InpActive!JZR$11</f>
        <v>0</v>
      </c>
      <c r="JZU26" s="204">
        <f>InpActive!JZS$11</f>
        <v>0</v>
      </c>
      <c r="JZV26" s="204">
        <f>InpActive!JZT$11</f>
        <v>0</v>
      </c>
      <c r="JZW26" s="204">
        <f>InpActive!JZU$11</f>
        <v>0</v>
      </c>
      <c r="JZX26" s="204">
        <f>InpActive!JZV$11</f>
        <v>0</v>
      </c>
      <c r="JZY26" s="204">
        <f>InpActive!JZW$11</f>
        <v>0</v>
      </c>
      <c r="JZZ26" s="204">
        <f>InpActive!JZX$11</f>
        <v>0</v>
      </c>
      <c r="KAA26" s="204">
        <f>InpActive!JZY$11</f>
        <v>0</v>
      </c>
      <c r="KAB26" s="204">
        <f>InpActive!JZZ$11</f>
        <v>0</v>
      </c>
      <c r="KAC26" s="204">
        <f>InpActive!KAA$11</f>
        <v>0</v>
      </c>
      <c r="KAD26" s="204">
        <f>InpActive!KAB$11</f>
        <v>0</v>
      </c>
      <c r="KAE26" s="204">
        <f>InpActive!KAC$11</f>
        <v>0</v>
      </c>
      <c r="KAF26" s="204">
        <f>InpActive!KAD$11</f>
        <v>0</v>
      </c>
      <c r="KAG26" s="204">
        <f>InpActive!KAE$11</f>
        <v>0</v>
      </c>
      <c r="KAH26" s="204">
        <f>InpActive!KAF$11</f>
        <v>0</v>
      </c>
      <c r="KAI26" s="204">
        <f>InpActive!KAG$11</f>
        <v>0</v>
      </c>
      <c r="KAJ26" s="204">
        <f>InpActive!KAH$11</f>
        <v>0</v>
      </c>
      <c r="KAK26" s="204">
        <f>InpActive!KAI$11</f>
        <v>0</v>
      </c>
      <c r="KAL26" s="204">
        <f>InpActive!KAJ$11</f>
        <v>0</v>
      </c>
      <c r="KAM26" s="204">
        <f>InpActive!KAK$11</f>
        <v>0</v>
      </c>
      <c r="KAN26" s="204">
        <f>InpActive!KAL$11</f>
        <v>0</v>
      </c>
      <c r="KAO26" s="204">
        <f>InpActive!KAM$11</f>
        <v>0</v>
      </c>
      <c r="KAP26" s="204">
        <f>InpActive!KAN$11</f>
        <v>0</v>
      </c>
      <c r="KAQ26" s="204">
        <f>InpActive!KAO$11</f>
        <v>0</v>
      </c>
      <c r="KAR26" s="204">
        <f>InpActive!KAP$11</f>
        <v>0</v>
      </c>
      <c r="KAS26" s="204">
        <f>InpActive!KAQ$11</f>
        <v>0</v>
      </c>
      <c r="KAT26" s="204">
        <f>InpActive!KAR$11</f>
        <v>0</v>
      </c>
      <c r="KAU26" s="204">
        <f>InpActive!KAS$11</f>
        <v>0</v>
      </c>
      <c r="KAV26" s="204">
        <f>InpActive!KAT$11</f>
        <v>0</v>
      </c>
      <c r="KAW26" s="204">
        <f>InpActive!KAU$11</f>
        <v>0</v>
      </c>
      <c r="KAX26" s="204">
        <f>InpActive!KAV$11</f>
        <v>0</v>
      </c>
      <c r="KAY26" s="204">
        <f>InpActive!KAW$11</f>
        <v>0</v>
      </c>
      <c r="KAZ26" s="204">
        <f>InpActive!KAX$11</f>
        <v>0</v>
      </c>
      <c r="KBA26" s="204">
        <f>InpActive!KAY$11</f>
        <v>0</v>
      </c>
      <c r="KBB26" s="204">
        <f>InpActive!KAZ$11</f>
        <v>0</v>
      </c>
      <c r="KBC26" s="204">
        <f>InpActive!KBA$11</f>
        <v>0</v>
      </c>
      <c r="KBD26" s="204">
        <f>InpActive!KBB$11</f>
        <v>0</v>
      </c>
      <c r="KBE26" s="204">
        <f>InpActive!KBC$11</f>
        <v>0</v>
      </c>
      <c r="KBF26" s="204">
        <f>InpActive!KBD$11</f>
        <v>0</v>
      </c>
      <c r="KBG26" s="204">
        <f>InpActive!KBE$11</f>
        <v>0</v>
      </c>
      <c r="KBH26" s="204">
        <f>InpActive!KBF$11</f>
        <v>0</v>
      </c>
      <c r="KBI26" s="204">
        <f>InpActive!KBG$11</f>
        <v>0</v>
      </c>
      <c r="KBJ26" s="204">
        <f>InpActive!KBH$11</f>
        <v>0</v>
      </c>
      <c r="KBK26" s="204">
        <f>InpActive!KBI$11</f>
        <v>0</v>
      </c>
      <c r="KBL26" s="204">
        <f>InpActive!KBJ$11</f>
        <v>0</v>
      </c>
      <c r="KBM26" s="204">
        <f>InpActive!KBK$11</f>
        <v>0</v>
      </c>
      <c r="KBN26" s="204">
        <f>InpActive!KBL$11</f>
        <v>0</v>
      </c>
      <c r="KBO26" s="204">
        <f>InpActive!KBM$11</f>
        <v>0</v>
      </c>
      <c r="KBP26" s="204">
        <f>InpActive!KBN$11</f>
        <v>0</v>
      </c>
      <c r="KBQ26" s="204">
        <f>InpActive!KBO$11</f>
        <v>0</v>
      </c>
      <c r="KBR26" s="204">
        <f>InpActive!KBP$11</f>
        <v>0</v>
      </c>
      <c r="KBS26" s="204">
        <f>InpActive!KBQ$11</f>
        <v>0</v>
      </c>
      <c r="KBT26" s="204">
        <f>InpActive!KBR$11</f>
        <v>0</v>
      </c>
      <c r="KBU26" s="204">
        <f>InpActive!KBS$11</f>
        <v>0</v>
      </c>
      <c r="KBV26" s="204">
        <f>InpActive!KBT$11</f>
        <v>0</v>
      </c>
      <c r="KBW26" s="204">
        <f>InpActive!KBU$11</f>
        <v>0</v>
      </c>
      <c r="KBX26" s="204">
        <f>InpActive!KBV$11</f>
        <v>0</v>
      </c>
      <c r="KBY26" s="204">
        <f>InpActive!KBW$11</f>
        <v>0</v>
      </c>
      <c r="KBZ26" s="204">
        <f>InpActive!KBX$11</f>
        <v>0</v>
      </c>
      <c r="KCA26" s="204">
        <f>InpActive!KBY$11</f>
        <v>0</v>
      </c>
      <c r="KCB26" s="204">
        <f>InpActive!KBZ$11</f>
        <v>0</v>
      </c>
      <c r="KCC26" s="204">
        <f>InpActive!KCA$11</f>
        <v>0</v>
      </c>
      <c r="KCD26" s="204">
        <f>InpActive!KCB$11</f>
        <v>0</v>
      </c>
      <c r="KCE26" s="204">
        <f>InpActive!KCC$11</f>
        <v>0</v>
      </c>
      <c r="KCF26" s="204">
        <f>InpActive!KCD$11</f>
        <v>0</v>
      </c>
      <c r="KCG26" s="204">
        <f>InpActive!KCE$11</f>
        <v>0</v>
      </c>
      <c r="KCH26" s="204">
        <f>InpActive!KCF$11</f>
        <v>0</v>
      </c>
      <c r="KCI26" s="204">
        <f>InpActive!KCG$11</f>
        <v>0</v>
      </c>
      <c r="KCJ26" s="204">
        <f>InpActive!KCH$11</f>
        <v>0</v>
      </c>
      <c r="KCK26" s="204">
        <f>InpActive!KCI$11</f>
        <v>0</v>
      </c>
      <c r="KCL26" s="204">
        <f>InpActive!KCJ$11</f>
        <v>0</v>
      </c>
      <c r="KCM26" s="204">
        <f>InpActive!KCK$11</f>
        <v>0</v>
      </c>
      <c r="KCN26" s="204">
        <f>InpActive!KCL$11</f>
        <v>0</v>
      </c>
      <c r="KCO26" s="204">
        <f>InpActive!KCM$11</f>
        <v>0</v>
      </c>
      <c r="KCP26" s="204">
        <f>InpActive!KCN$11</f>
        <v>0</v>
      </c>
      <c r="KCQ26" s="204">
        <f>InpActive!KCO$11</f>
        <v>0</v>
      </c>
      <c r="KCR26" s="204">
        <f>InpActive!KCP$11</f>
        <v>0</v>
      </c>
      <c r="KCS26" s="204">
        <f>InpActive!KCQ$11</f>
        <v>0</v>
      </c>
      <c r="KCT26" s="204">
        <f>InpActive!KCR$11</f>
        <v>0</v>
      </c>
      <c r="KCU26" s="204">
        <f>InpActive!KCS$11</f>
        <v>0</v>
      </c>
      <c r="KCV26" s="204">
        <f>InpActive!KCT$11</f>
        <v>0</v>
      </c>
      <c r="KCW26" s="204">
        <f>InpActive!KCU$11</f>
        <v>0</v>
      </c>
      <c r="KCX26" s="204">
        <f>InpActive!KCV$11</f>
        <v>0</v>
      </c>
      <c r="KCY26" s="204">
        <f>InpActive!KCW$11</f>
        <v>0</v>
      </c>
      <c r="KCZ26" s="204">
        <f>InpActive!KCX$11</f>
        <v>0</v>
      </c>
      <c r="KDA26" s="204">
        <f>InpActive!KCY$11</f>
        <v>0</v>
      </c>
      <c r="KDB26" s="204">
        <f>InpActive!KCZ$11</f>
        <v>0</v>
      </c>
      <c r="KDC26" s="204">
        <f>InpActive!KDA$11</f>
        <v>0</v>
      </c>
      <c r="KDD26" s="204">
        <f>InpActive!KDB$11</f>
        <v>0</v>
      </c>
      <c r="KDE26" s="204">
        <f>InpActive!KDC$11</f>
        <v>0</v>
      </c>
      <c r="KDF26" s="204">
        <f>InpActive!KDD$11</f>
        <v>0</v>
      </c>
      <c r="KDG26" s="204">
        <f>InpActive!KDE$11</f>
        <v>0</v>
      </c>
      <c r="KDH26" s="204">
        <f>InpActive!KDF$11</f>
        <v>0</v>
      </c>
      <c r="KDI26" s="204">
        <f>InpActive!KDG$11</f>
        <v>0</v>
      </c>
      <c r="KDJ26" s="204">
        <f>InpActive!KDH$11</f>
        <v>0</v>
      </c>
      <c r="KDK26" s="204">
        <f>InpActive!KDI$11</f>
        <v>0</v>
      </c>
      <c r="KDL26" s="204">
        <f>InpActive!KDJ$11</f>
        <v>0</v>
      </c>
      <c r="KDM26" s="204">
        <f>InpActive!KDK$11</f>
        <v>0</v>
      </c>
      <c r="KDN26" s="204">
        <f>InpActive!KDL$11</f>
        <v>0</v>
      </c>
      <c r="KDO26" s="204">
        <f>InpActive!KDM$11</f>
        <v>0</v>
      </c>
      <c r="KDP26" s="204">
        <f>InpActive!KDN$11</f>
        <v>0</v>
      </c>
      <c r="KDQ26" s="204">
        <f>InpActive!KDO$11</f>
        <v>0</v>
      </c>
      <c r="KDR26" s="204">
        <f>InpActive!KDP$11</f>
        <v>0</v>
      </c>
      <c r="KDS26" s="204">
        <f>InpActive!KDQ$11</f>
        <v>0</v>
      </c>
      <c r="KDT26" s="204">
        <f>InpActive!KDR$11</f>
        <v>0</v>
      </c>
      <c r="KDU26" s="204">
        <f>InpActive!KDS$11</f>
        <v>0</v>
      </c>
      <c r="KDV26" s="204">
        <f>InpActive!KDT$11</f>
        <v>0</v>
      </c>
      <c r="KDW26" s="204">
        <f>InpActive!KDU$11</f>
        <v>0</v>
      </c>
      <c r="KDX26" s="204">
        <f>InpActive!KDV$11</f>
        <v>0</v>
      </c>
      <c r="KDY26" s="204">
        <f>InpActive!KDW$11</f>
        <v>0</v>
      </c>
      <c r="KDZ26" s="204">
        <f>InpActive!KDX$11</f>
        <v>0</v>
      </c>
      <c r="KEA26" s="204">
        <f>InpActive!KDY$11</f>
        <v>0</v>
      </c>
      <c r="KEB26" s="204">
        <f>InpActive!KDZ$11</f>
        <v>0</v>
      </c>
      <c r="KEC26" s="204">
        <f>InpActive!KEA$11</f>
        <v>0</v>
      </c>
      <c r="KED26" s="204">
        <f>InpActive!KEB$11</f>
        <v>0</v>
      </c>
      <c r="KEE26" s="204">
        <f>InpActive!KEC$11</f>
        <v>0</v>
      </c>
      <c r="KEF26" s="204">
        <f>InpActive!KED$11</f>
        <v>0</v>
      </c>
      <c r="KEG26" s="204">
        <f>InpActive!KEE$11</f>
        <v>0</v>
      </c>
      <c r="KEH26" s="204">
        <f>InpActive!KEF$11</f>
        <v>0</v>
      </c>
      <c r="KEI26" s="204">
        <f>InpActive!KEG$11</f>
        <v>0</v>
      </c>
      <c r="KEJ26" s="204">
        <f>InpActive!KEH$11</f>
        <v>0</v>
      </c>
      <c r="KEK26" s="204">
        <f>InpActive!KEI$11</f>
        <v>0</v>
      </c>
      <c r="KEL26" s="204">
        <f>InpActive!KEJ$11</f>
        <v>0</v>
      </c>
      <c r="KEM26" s="204">
        <f>InpActive!KEK$11</f>
        <v>0</v>
      </c>
      <c r="KEN26" s="204">
        <f>InpActive!KEL$11</f>
        <v>0</v>
      </c>
      <c r="KEO26" s="204">
        <f>InpActive!KEM$11</f>
        <v>0</v>
      </c>
      <c r="KEP26" s="204">
        <f>InpActive!KEN$11</f>
        <v>0</v>
      </c>
      <c r="KEQ26" s="204">
        <f>InpActive!KEO$11</f>
        <v>0</v>
      </c>
      <c r="KER26" s="204">
        <f>InpActive!KEP$11</f>
        <v>0</v>
      </c>
      <c r="KES26" s="204">
        <f>InpActive!KEQ$11</f>
        <v>0</v>
      </c>
      <c r="KET26" s="204">
        <f>InpActive!KER$11</f>
        <v>0</v>
      </c>
      <c r="KEU26" s="204">
        <f>InpActive!KES$11</f>
        <v>0</v>
      </c>
      <c r="KEV26" s="204">
        <f>InpActive!KET$11</f>
        <v>0</v>
      </c>
      <c r="KEW26" s="204">
        <f>InpActive!KEU$11</f>
        <v>0</v>
      </c>
      <c r="KEX26" s="204">
        <f>InpActive!KEV$11</f>
        <v>0</v>
      </c>
      <c r="KEY26" s="204">
        <f>InpActive!KEW$11</f>
        <v>0</v>
      </c>
      <c r="KEZ26" s="204">
        <f>InpActive!KEX$11</f>
        <v>0</v>
      </c>
      <c r="KFA26" s="204">
        <f>InpActive!KEY$11</f>
        <v>0</v>
      </c>
      <c r="KFB26" s="204">
        <f>InpActive!KEZ$11</f>
        <v>0</v>
      </c>
      <c r="KFC26" s="204">
        <f>InpActive!KFA$11</f>
        <v>0</v>
      </c>
      <c r="KFD26" s="204">
        <f>InpActive!KFB$11</f>
        <v>0</v>
      </c>
      <c r="KFE26" s="204">
        <f>InpActive!KFC$11</f>
        <v>0</v>
      </c>
      <c r="KFF26" s="204">
        <f>InpActive!KFD$11</f>
        <v>0</v>
      </c>
      <c r="KFG26" s="204">
        <f>InpActive!KFE$11</f>
        <v>0</v>
      </c>
      <c r="KFH26" s="204">
        <f>InpActive!KFF$11</f>
        <v>0</v>
      </c>
      <c r="KFI26" s="204">
        <f>InpActive!KFG$11</f>
        <v>0</v>
      </c>
      <c r="KFJ26" s="204">
        <f>InpActive!KFH$11</f>
        <v>0</v>
      </c>
      <c r="KFK26" s="204">
        <f>InpActive!KFI$11</f>
        <v>0</v>
      </c>
      <c r="KFL26" s="204">
        <f>InpActive!KFJ$11</f>
        <v>0</v>
      </c>
      <c r="KFM26" s="204">
        <f>InpActive!KFK$11</f>
        <v>0</v>
      </c>
      <c r="KFN26" s="204">
        <f>InpActive!KFL$11</f>
        <v>0</v>
      </c>
      <c r="KFO26" s="204">
        <f>InpActive!KFM$11</f>
        <v>0</v>
      </c>
      <c r="KFP26" s="204">
        <f>InpActive!KFN$11</f>
        <v>0</v>
      </c>
      <c r="KFQ26" s="204">
        <f>InpActive!KFO$11</f>
        <v>0</v>
      </c>
      <c r="KFR26" s="204">
        <f>InpActive!KFP$11</f>
        <v>0</v>
      </c>
      <c r="KFS26" s="204">
        <f>InpActive!KFQ$11</f>
        <v>0</v>
      </c>
      <c r="KFT26" s="204">
        <f>InpActive!KFR$11</f>
        <v>0</v>
      </c>
      <c r="KFU26" s="204">
        <f>InpActive!KFS$11</f>
        <v>0</v>
      </c>
      <c r="KFV26" s="204">
        <f>InpActive!KFT$11</f>
        <v>0</v>
      </c>
      <c r="KFW26" s="204">
        <f>InpActive!KFU$11</f>
        <v>0</v>
      </c>
      <c r="KFX26" s="204">
        <f>InpActive!KFV$11</f>
        <v>0</v>
      </c>
      <c r="KFY26" s="204">
        <f>InpActive!KFW$11</f>
        <v>0</v>
      </c>
      <c r="KFZ26" s="204">
        <f>InpActive!KFX$11</f>
        <v>0</v>
      </c>
      <c r="KGA26" s="204">
        <f>InpActive!KFY$11</f>
        <v>0</v>
      </c>
      <c r="KGB26" s="204">
        <f>InpActive!KFZ$11</f>
        <v>0</v>
      </c>
      <c r="KGC26" s="204">
        <f>InpActive!KGA$11</f>
        <v>0</v>
      </c>
      <c r="KGD26" s="204">
        <f>InpActive!KGB$11</f>
        <v>0</v>
      </c>
      <c r="KGE26" s="204">
        <f>InpActive!KGC$11</f>
        <v>0</v>
      </c>
      <c r="KGF26" s="204">
        <f>InpActive!KGD$11</f>
        <v>0</v>
      </c>
      <c r="KGG26" s="204">
        <f>InpActive!KGE$11</f>
        <v>0</v>
      </c>
      <c r="KGH26" s="204">
        <f>InpActive!KGF$11</f>
        <v>0</v>
      </c>
      <c r="KGI26" s="204">
        <f>InpActive!KGG$11</f>
        <v>0</v>
      </c>
      <c r="KGJ26" s="204">
        <f>InpActive!KGH$11</f>
        <v>0</v>
      </c>
      <c r="KGK26" s="204">
        <f>InpActive!KGI$11</f>
        <v>0</v>
      </c>
      <c r="KGL26" s="204">
        <f>InpActive!KGJ$11</f>
        <v>0</v>
      </c>
      <c r="KGM26" s="204">
        <f>InpActive!KGK$11</f>
        <v>0</v>
      </c>
      <c r="KGN26" s="204">
        <f>InpActive!KGL$11</f>
        <v>0</v>
      </c>
      <c r="KGO26" s="204">
        <f>InpActive!KGM$11</f>
        <v>0</v>
      </c>
      <c r="KGP26" s="204">
        <f>InpActive!KGN$11</f>
        <v>0</v>
      </c>
      <c r="KGQ26" s="204">
        <f>InpActive!KGO$11</f>
        <v>0</v>
      </c>
      <c r="KGR26" s="204">
        <f>InpActive!KGP$11</f>
        <v>0</v>
      </c>
      <c r="KGS26" s="204">
        <f>InpActive!KGQ$11</f>
        <v>0</v>
      </c>
      <c r="KGT26" s="204">
        <f>InpActive!KGR$11</f>
        <v>0</v>
      </c>
      <c r="KGU26" s="204">
        <f>InpActive!KGS$11</f>
        <v>0</v>
      </c>
      <c r="KGV26" s="204">
        <f>InpActive!KGT$11</f>
        <v>0</v>
      </c>
      <c r="KGW26" s="204">
        <f>InpActive!KGU$11</f>
        <v>0</v>
      </c>
      <c r="KGX26" s="204">
        <f>InpActive!KGV$11</f>
        <v>0</v>
      </c>
      <c r="KGY26" s="204">
        <f>InpActive!KGW$11</f>
        <v>0</v>
      </c>
      <c r="KGZ26" s="204">
        <f>InpActive!KGX$11</f>
        <v>0</v>
      </c>
      <c r="KHA26" s="204">
        <f>InpActive!KGY$11</f>
        <v>0</v>
      </c>
      <c r="KHB26" s="204">
        <f>InpActive!KGZ$11</f>
        <v>0</v>
      </c>
      <c r="KHC26" s="204">
        <f>InpActive!KHA$11</f>
        <v>0</v>
      </c>
      <c r="KHD26" s="204">
        <f>InpActive!KHB$11</f>
        <v>0</v>
      </c>
      <c r="KHE26" s="204">
        <f>InpActive!KHC$11</f>
        <v>0</v>
      </c>
      <c r="KHF26" s="204">
        <f>InpActive!KHD$11</f>
        <v>0</v>
      </c>
      <c r="KHG26" s="204">
        <f>InpActive!KHE$11</f>
        <v>0</v>
      </c>
      <c r="KHH26" s="204">
        <f>InpActive!KHF$11</f>
        <v>0</v>
      </c>
      <c r="KHI26" s="204">
        <f>InpActive!KHG$11</f>
        <v>0</v>
      </c>
      <c r="KHJ26" s="204">
        <f>InpActive!KHH$11</f>
        <v>0</v>
      </c>
      <c r="KHK26" s="204">
        <f>InpActive!KHI$11</f>
        <v>0</v>
      </c>
      <c r="KHL26" s="204">
        <f>InpActive!KHJ$11</f>
        <v>0</v>
      </c>
      <c r="KHM26" s="204">
        <f>InpActive!KHK$11</f>
        <v>0</v>
      </c>
      <c r="KHN26" s="204">
        <f>InpActive!KHL$11</f>
        <v>0</v>
      </c>
      <c r="KHO26" s="204">
        <f>InpActive!KHM$11</f>
        <v>0</v>
      </c>
      <c r="KHP26" s="204">
        <f>InpActive!KHN$11</f>
        <v>0</v>
      </c>
      <c r="KHQ26" s="204">
        <f>InpActive!KHO$11</f>
        <v>0</v>
      </c>
      <c r="KHR26" s="204">
        <f>InpActive!KHP$11</f>
        <v>0</v>
      </c>
      <c r="KHS26" s="204">
        <f>InpActive!KHQ$11</f>
        <v>0</v>
      </c>
      <c r="KHT26" s="204">
        <f>InpActive!KHR$11</f>
        <v>0</v>
      </c>
      <c r="KHU26" s="204">
        <f>InpActive!KHS$11</f>
        <v>0</v>
      </c>
      <c r="KHV26" s="204">
        <f>InpActive!KHT$11</f>
        <v>0</v>
      </c>
      <c r="KHW26" s="204">
        <f>InpActive!KHU$11</f>
        <v>0</v>
      </c>
      <c r="KHX26" s="204">
        <f>InpActive!KHV$11</f>
        <v>0</v>
      </c>
      <c r="KHY26" s="204">
        <f>InpActive!KHW$11</f>
        <v>0</v>
      </c>
      <c r="KHZ26" s="204">
        <f>InpActive!KHX$11</f>
        <v>0</v>
      </c>
      <c r="KIA26" s="204">
        <f>InpActive!KHY$11</f>
        <v>0</v>
      </c>
      <c r="KIB26" s="204">
        <f>InpActive!KHZ$11</f>
        <v>0</v>
      </c>
      <c r="KIC26" s="204">
        <f>InpActive!KIA$11</f>
        <v>0</v>
      </c>
      <c r="KID26" s="204">
        <f>InpActive!KIB$11</f>
        <v>0</v>
      </c>
      <c r="KIE26" s="204">
        <f>InpActive!KIC$11</f>
        <v>0</v>
      </c>
      <c r="KIF26" s="204">
        <f>InpActive!KID$11</f>
        <v>0</v>
      </c>
      <c r="KIG26" s="204">
        <f>InpActive!KIE$11</f>
        <v>0</v>
      </c>
      <c r="KIH26" s="204">
        <f>InpActive!KIF$11</f>
        <v>0</v>
      </c>
      <c r="KII26" s="204">
        <f>InpActive!KIG$11</f>
        <v>0</v>
      </c>
      <c r="KIJ26" s="204">
        <f>InpActive!KIH$11</f>
        <v>0</v>
      </c>
      <c r="KIK26" s="204">
        <f>InpActive!KII$11</f>
        <v>0</v>
      </c>
      <c r="KIL26" s="204">
        <f>InpActive!KIJ$11</f>
        <v>0</v>
      </c>
      <c r="KIM26" s="204">
        <f>InpActive!KIK$11</f>
        <v>0</v>
      </c>
      <c r="KIN26" s="204">
        <f>InpActive!KIL$11</f>
        <v>0</v>
      </c>
      <c r="KIO26" s="204">
        <f>InpActive!KIM$11</f>
        <v>0</v>
      </c>
      <c r="KIP26" s="204">
        <f>InpActive!KIN$11</f>
        <v>0</v>
      </c>
      <c r="KIQ26" s="204">
        <f>InpActive!KIO$11</f>
        <v>0</v>
      </c>
      <c r="KIR26" s="204">
        <f>InpActive!KIP$11</f>
        <v>0</v>
      </c>
      <c r="KIS26" s="204">
        <f>InpActive!KIQ$11</f>
        <v>0</v>
      </c>
      <c r="KIT26" s="204">
        <f>InpActive!KIR$11</f>
        <v>0</v>
      </c>
      <c r="KIU26" s="204">
        <f>InpActive!KIS$11</f>
        <v>0</v>
      </c>
      <c r="KIV26" s="204">
        <f>InpActive!KIT$11</f>
        <v>0</v>
      </c>
      <c r="KIW26" s="204">
        <f>InpActive!KIU$11</f>
        <v>0</v>
      </c>
      <c r="KIX26" s="204">
        <f>InpActive!KIV$11</f>
        <v>0</v>
      </c>
      <c r="KIY26" s="204">
        <f>InpActive!KIW$11</f>
        <v>0</v>
      </c>
      <c r="KIZ26" s="204">
        <f>InpActive!KIX$11</f>
        <v>0</v>
      </c>
      <c r="KJA26" s="204">
        <f>InpActive!KIY$11</f>
        <v>0</v>
      </c>
      <c r="KJB26" s="204">
        <f>InpActive!KIZ$11</f>
        <v>0</v>
      </c>
      <c r="KJC26" s="204">
        <f>InpActive!KJA$11</f>
        <v>0</v>
      </c>
      <c r="KJD26" s="204">
        <f>InpActive!KJB$11</f>
        <v>0</v>
      </c>
      <c r="KJE26" s="204">
        <f>InpActive!KJC$11</f>
        <v>0</v>
      </c>
      <c r="KJF26" s="204">
        <f>InpActive!KJD$11</f>
        <v>0</v>
      </c>
      <c r="KJG26" s="204">
        <f>InpActive!KJE$11</f>
        <v>0</v>
      </c>
      <c r="KJH26" s="204">
        <f>InpActive!KJF$11</f>
        <v>0</v>
      </c>
      <c r="KJI26" s="204">
        <f>InpActive!KJG$11</f>
        <v>0</v>
      </c>
      <c r="KJJ26" s="204">
        <f>InpActive!KJH$11</f>
        <v>0</v>
      </c>
      <c r="KJK26" s="204">
        <f>InpActive!KJI$11</f>
        <v>0</v>
      </c>
      <c r="KJL26" s="204">
        <f>InpActive!KJJ$11</f>
        <v>0</v>
      </c>
      <c r="KJM26" s="204">
        <f>InpActive!KJK$11</f>
        <v>0</v>
      </c>
      <c r="KJN26" s="204">
        <f>InpActive!KJL$11</f>
        <v>0</v>
      </c>
      <c r="KJO26" s="204">
        <f>InpActive!KJM$11</f>
        <v>0</v>
      </c>
      <c r="KJP26" s="204">
        <f>InpActive!KJN$11</f>
        <v>0</v>
      </c>
      <c r="KJQ26" s="204">
        <f>InpActive!KJO$11</f>
        <v>0</v>
      </c>
      <c r="KJR26" s="204">
        <f>InpActive!KJP$11</f>
        <v>0</v>
      </c>
      <c r="KJS26" s="204">
        <f>InpActive!KJQ$11</f>
        <v>0</v>
      </c>
      <c r="KJT26" s="204">
        <f>InpActive!KJR$11</f>
        <v>0</v>
      </c>
      <c r="KJU26" s="204">
        <f>InpActive!KJS$11</f>
        <v>0</v>
      </c>
      <c r="KJV26" s="204">
        <f>InpActive!KJT$11</f>
        <v>0</v>
      </c>
      <c r="KJW26" s="204">
        <f>InpActive!KJU$11</f>
        <v>0</v>
      </c>
      <c r="KJX26" s="204">
        <f>InpActive!KJV$11</f>
        <v>0</v>
      </c>
      <c r="KJY26" s="204">
        <f>InpActive!KJW$11</f>
        <v>0</v>
      </c>
      <c r="KJZ26" s="204">
        <f>InpActive!KJX$11</f>
        <v>0</v>
      </c>
      <c r="KKA26" s="204">
        <f>InpActive!KJY$11</f>
        <v>0</v>
      </c>
      <c r="KKB26" s="204">
        <f>InpActive!KJZ$11</f>
        <v>0</v>
      </c>
      <c r="KKC26" s="204">
        <f>InpActive!KKA$11</f>
        <v>0</v>
      </c>
      <c r="KKD26" s="204">
        <f>InpActive!KKB$11</f>
        <v>0</v>
      </c>
      <c r="KKE26" s="204">
        <f>InpActive!KKC$11</f>
        <v>0</v>
      </c>
      <c r="KKF26" s="204">
        <f>InpActive!KKD$11</f>
        <v>0</v>
      </c>
      <c r="KKG26" s="204">
        <f>InpActive!KKE$11</f>
        <v>0</v>
      </c>
      <c r="KKH26" s="204">
        <f>InpActive!KKF$11</f>
        <v>0</v>
      </c>
      <c r="KKI26" s="204">
        <f>InpActive!KKG$11</f>
        <v>0</v>
      </c>
      <c r="KKJ26" s="204">
        <f>InpActive!KKH$11</f>
        <v>0</v>
      </c>
      <c r="KKK26" s="204">
        <f>InpActive!KKI$11</f>
        <v>0</v>
      </c>
      <c r="KKL26" s="204">
        <f>InpActive!KKJ$11</f>
        <v>0</v>
      </c>
      <c r="KKM26" s="204">
        <f>InpActive!KKK$11</f>
        <v>0</v>
      </c>
      <c r="KKN26" s="204">
        <f>InpActive!KKL$11</f>
        <v>0</v>
      </c>
      <c r="KKO26" s="204">
        <f>InpActive!KKM$11</f>
        <v>0</v>
      </c>
      <c r="KKP26" s="204">
        <f>InpActive!KKN$11</f>
        <v>0</v>
      </c>
      <c r="KKQ26" s="204">
        <f>InpActive!KKO$11</f>
        <v>0</v>
      </c>
      <c r="KKR26" s="204">
        <f>InpActive!KKP$11</f>
        <v>0</v>
      </c>
      <c r="KKS26" s="204">
        <f>InpActive!KKQ$11</f>
        <v>0</v>
      </c>
      <c r="KKT26" s="204">
        <f>InpActive!KKR$11</f>
        <v>0</v>
      </c>
      <c r="KKU26" s="204">
        <f>InpActive!KKS$11</f>
        <v>0</v>
      </c>
      <c r="KKV26" s="204">
        <f>InpActive!KKT$11</f>
        <v>0</v>
      </c>
      <c r="KKW26" s="204">
        <f>InpActive!KKU$11</f>
        <v>0</v>
      </c>
      <c r="KKX26" s="204">
        <f>InpActive!KKV$11</f>
        <v>0</v>
      </c>
      <c r="KKY26" s="204">
        <f>InpActive!KKW$11</f>
        <v>0</v>
      </c>
      <c r="KKZ26" s="204">
        <f>InpActive!KKX$11</f>
        <v>0</v>
      </c>
      <c r="KLA26" s="204">
        <f>InpActive!KKY$11</f>
        <v>0</v>
      </c>
      <c r="KLB26" s="204">
        <f>InpActive!KKZ$11</f>
        <v>0</v>
      </c>
      <c r="KLC26" s="204">
        <f>InpActive!KLA$11</f>
        <v>0</v>
      </c>
      <c r="KLD26" s="204">
        <f>InpActive!KLB$11</f>
        <v>0</v>
      </c>
      <c r="KLE26" s="204">
        <f>InpActive!KLC$11</f>
        <v>0</v>
      </c>
      <c r="KLF26" s="204">
        <f>InpActive!KLD$11</f>
        <v>0</v>
      </c>
      <c r="KLG26" s="204">
        <f>InpActive!KLE$11</f>
        <v>0</v>
      </c>
      <c r="KLH26" s="204">
        <f>InpActive!KLF$11</f>
        <v>0</v>
      </c>
      <c r="KLI26" s="204">
        <f>InpActive!KLG$11</f>
        <v>0</v>
      </c>
      <c r="KLJ26" s="204">
        <f>InpActive!KLH$11</f>
        <v>0</v>
      </c>
      <c r="KLK26" s="204">
        <f>InpActive!KLI$11</f>
        <v>0</v>
      </c>
      <c r="KLL26" s="204">
        <f>InpActive!KLJ$11</f>
        <v>0</v>
      </c>
      <c r="KLM26" s="204">
        <f>InpActive!KLK$11</f>
        <v>0</v>
      </c>
      <c r="KLN26" s="204">
        <f>InpActive!KLL$11</f>
        <v>0</v>
      </c>
      <c r="KLO26" s="204">
        <f>InpActive!KLM$11</f>
        <v>0</v>
      </c>
      <c r="KLP26" s="204">
        <f>InpActive!KLN$11</f>
        <v>0</v>
      </c>
      <c r="KLQ26" s="204">
        <f>InpActive!KLO$11</f>
        <v>0</v>
      </c>
      <c r="KLR26" s="204">
        <f>InpActive!KLP$11</f>
        <v>0</v>
      </c>
      <c r="KLS26" s="204">
        <f>InpActive!KLQ$11</f>
        <v>0</v>
      </c>
      <c r="KLT26" s="204">
        <f>InpActive!KLR$11</f>
        <v>0</v>
      </c>
      <c r="KLU26" s="204">
        <f>InpActive!KLS$11</f>
        <v>0</v>
      </c>
      <c r="KLV26" s="204">
        <f>InpActive!KLT$11</f>
        <v>0</v>
      </c>
      <c r="KLW26" s="204">
        <f>InpActive!KLU$11</f>
        <v>0</v>
      </c>
      <c r="KLX26" s="204">
        <f>InpActive!KLV$11</f>
        <v>0</v>
      </c>
      <c r="KLY26" s="204">
        <f>InpActive!KLW$11</f>
        <v>0</v>
      </c>
      <c r="KLZ26" s="204">
        <f>InpActive!KLX$11</f>
        <v>0</v>
      </c>
      <c r="KMA26" s="204">
        <f>InpActive!KLY$11</f>
        <v>0</v>
      </c>
      <c r="KMB26" s="204">
        <f>InpActive!KLZ$11</f>
        <v>0</v>
      </c>
      <c r="KMC26" s="204">
        <f>InpActive!KMA$11</f>
        <v>0</v>
      </c>
      <c r="KMD26" s="204">
        <f>InpActive!KMB$11</f>
        <v>0</v>
      </c>
      <c r="KME26" s="204">
        <f>InpActive!KMC$11</f>
        <v>0</v>
      </c>
      <c r="KMF26" s="204">
        <f>InpActive!KMD$11</f>
        <v>0</v>
      </c>
      <c r="KMG26" s="204">
        <f>InpActive!KME$11</f>
        <v>0</v>
      </c>
      <c r="KMH26" s="204">
        <f>InpActive!KMF$11</f>
        <v>0</v>
      </c>
      <c r="KMI26" s="204">
        <f>InpActive!KMG$11</f>
        <v>0</v>
      </c>
      <c r="KMJ26" s="204">
        <f>InpActive!KMH$11</f>
        <v>0</v>
      </c>
      <c r="KMK26" s="204">
        <f>InpActive!KMI$11</f>
        <v>0</v>
      </c>
      <c r="KML26" s="204">
        <f>InpActive!KMJ$11</f>
        <v>0</v>
      </c>
      <c r="KMM26" s="204">
        <f>InpActive!KMK$11</f>
        <v>0</v>
      </c>
      <c r="KMN26" s="204">
        <f>InpActive!KML$11</f>
        <v>0</v>
      </c>
      <c r="KMO26" s="204">
        <f>InpActive!KMM$11</f>
        <v>0</v>
      </c>
      <c r="KMP26" s="204">
        <f>InpActive!KMN$11</f>
        <v>0</v>
      </c>
      <c r="KMQ26" s="204">
        <f>InpActive!KMO$11</f>
        <v>0</v>
      </c>
      <c r="KMR26" s="204">
        <f>InpActive!KMP$11</f>
        <v>0</v>
      </c>
      <c r="KMS26" s="204">
        <f>InpActive!KMQ$11</f>
        <v>0</v>
      </c>
      <c r="KMT26" s="204">
        <f>InpActive!KMR$11</f>
        <v>0</v>
      </c>
      <c r="KMU26" s="204">
        <f>InpActive!KMS$11</f>
        <v>0</v>
      </c>
      <c r="KMV26" s="204">
        <f>InpActive!KMT$11</f>
        <v>0</v>
      </c>
      <c r="KMW26" s="204">
        <f>InpActive!KMU$11</f>
        <v>0</v>
      </c>
      <c r="KMX26" s="204">
        <f>InpActive!KMV$11</f>
        <v>0</v>
      </c>
      <c r="KMY26" s="204">
        <f>InpActive!KMW$11</f>
        <v>0</v>
      </c>
      <c r="KMZ26" s="204">
        <f>InpActive!KMX$11</f>
        <v>0</v>
      </c>
      <c r="KNA26" s="204">
        <f>InpActive!KMY$11</f>
        <v>0</v>
      </c>
      <c r="KNB26" s="204">
        <f>InpActive!KMZ$11</f>
        <v>0</v>
      </c>
      <c r="KNC26" s="204">
        <f>InpActive!KNA$11</f>
        <v>0</v>
      </c>
      <c r="KND26" s="204">
        <f>InpActive!KNB$11</f>
        <v>0</v>
      </c>
      <c r="KNE26" s="204">
        <f>InpActive!KNC$11</f>
        <v>0</v>
      </c>
      <c r="KNF26" s="204">
        <f>InpActive!KND$11</f>
        <v>0</v>
      </c>
      <c r="KNG26" s="204">
        <f>InpActive!KNE$11</f>
        <v>0</v>
      </c>
      <c r="KNH26" s="204">
        <f>InpActive!KNF$11</f>
        <v>0</v>
      </c>
      <c r="KNI26" s="204">
        <f>InpActive!KNG$11</f>
        <v>0</v>
      </c>
      <c r="KNJ26" s="204">
        <f>InpActive!KNH$11</f>
        <v>0</v>
      </c>
      <c r="KNK26" s="204">
        <f>InpActive!KNI$11</f>
        <v>0</v>
      </c>
      <c r="KNL26" s="204">
        <f>InpActive!KNJ$11</f>
        <v>0</v>
      </c>
      <c r="KNM26" s="204">
        <f>InpActive!KNK$11</f>
        <v>0</v>
      </c>
      <c r="KNN26" s="204">
        <f>InpActive!KNL$11</f>
        <v>0</v>
      </c>
      <c r="KNO26" s="204">
        <f>InpActive!KNM$11</f>
        <v>0</v>
      </c>
      <c r="KNP26" s="204">
        <f>InpActive!KNN$11</f>
        <v>0</v>
      </c>
      <c r="KNQ26" s="204">
        <f>InpActive!KNO$11</f>
        <v>0</v>
      </c>
      <c r="KNR26" s="204">
        <f>InpActive!KNP$11</f>
        <v>0</v>
      </c>
      <c r="KNS26" s="204">
        <f>InpActive!KNQ$11</f>
        <v>0</v>
      </c>
      <c r="KNT26" s="204">
        <f>InpActive!KNR$11</f>
        <v>0</v>
      </c>
      <c r="KNU26" s="204">
        <f>InpActive!KNS$11</f>
        <v>0</v>
      </c>
      <c r="KNV26" s="204">
        <f>InpActive!KNT$11</f>
        <v>0</v>
      </c>
      <c r="KNW26" s="204">
        <f>InpActive!KNU$11</f>
        <v>0</v>
      </c>
      <c r="KNX26" s="204">
        <f>InpActive!KNV$11</f>
        <v>0</v>
      </c>
      <c r="KNY26" s="204">
        <f>InpActive!KNW$11</f>
        <v>0</v>
      </c>
      <c r="KNZ26" s="204">
        <f>InpActive!KNX$11</f>
        <v>0</v>
      </c>
      <c r="KOA26" s="204">
        <f>InpActive!KNY$11</f>
        <v>0</v>
      </c>
      <c r="KOB26" s="204">
        <f>InpActive!KNZ$11</f>
        <v>0</v>
      </c>
      <c r="KOC26" s="204">
        <f>InpActive!KOA$11</f>
        <v>0</v>
      </c>
      <c r="KOD26" s="204">
        <f>InpActive!KOB$11</f>
        <v>0</v>
      </c>
      <c r="KOE26" s="204">
        <f>InpActive!KOC$11</f>
        <v>0</v>
      </c>
      <c r="KOF26" s="204">
        <f>InpActive!KOD$11</f>
        <v>0</v>
      </c>
      <c r="KOG26" s="204">
        <f>InpActive!KOE$11</f>
        <v>0</v>
      </c>
      <c r="KOH26" s="204">
        <f>InpActive!KOF$11</f>
        <v>0</v>
      </c>
      <c r="KOI26" s="204">
        <f>InpActive!KOG$11</f>
        <v>0</v>
      </c>
      <c r="KOJ26" s="204">
        <f>InpActive!KOH$11</f>
        <v>0</v>
      </c>
      <c r="KOK26" s="204">
        <f>InpActive!KOI$11</f>
        <v>0</v>
      </c>
      <c r="KOL26" s="204">
        <f>InpActive!KOJ$11</f>
        <v>0</v>
      </c>
      <c r="KOM26" s="204">
        <f>InpActive!KOK$11</f>
        <v>0</v>
      </c>
      <c r="KON26" s="204">
        <f>InpActive!KOL$11</f>
        <v>0</v>
      </c>
      <c r="KOO26" s="204">
        <f>InpActive!KOM$11</f>
        <v>0</v>
      </c>
      <c r="KOP26" s="204">
        <f>InpActive!KON$11</f>
        <v>0</v>
      </c>
      <c r="KOQ26" s="204">
        <f>InpActive!KOO$11</f>
        <v>0</v>
      </c>
      <c r="KOR26" s="204">
        <f>InpActive!KOP$11</f>
        <v>0</v>
      </c>
      <c r="KOS26" s="204">
        <f>InpActive!KOQ$11</f>
        <v>0</v>
      </c>
      <c r="KOT26" s="204">
        <f>InpActive!KOR$11</f>
        <v>0</v>
      </c>
      <c r="KOU26" s="204">
        <f>InpActive!KOS$11</f>
        <v>0</v>
      </c>
      <c r="KOV26" s="204">
        <f>InpActive!KOT$11</f>
        <v>0</v>
      </c>
      <c r="KOW26" s="204">
        <f>InpActive!KOU$11</f>
        <v>0</v>
      </c>
      <c r="KOX26" s="204">
        <f>InpActive!KOV$11</f>
        <v>0</v>
      </c>
      <c r="KOY26" s="204">
        <f>InpActive!KOW$11</f>
        <v>0</v>
      </c>
      <c r="KOZ26" s="204">
        <f>InpActive!KOX$11</f>
        <v>0</v>
      </c>
      <c r="KPA26" s="204">
        <f>InpActive!KOY$11</f>
        <v>0</v>
      </c>
      <c r="KPB26" s="204">
        <f>InpActive!KOZ$11</f>
        <v>0</v>
      </c>
      <c r="KPC26" s="204">
        <f>InpActive!KPA$11</f>
        <v>0</v>
      </c>
      <c r="KPD26" s="204">
        <f>InpActive!KPB$11</f>
        <v>0</v>
      </c>
      <c r="KPE26" s="204">
        <f>InpActive!KPC$11</f>
        <v>0</v>
      </c>
      <c r="KPF26" s="204">
        <f>InpActive!KPD$11</f>
        <v>0</v>
      </c>
      <c r="KPG26" s="204">
        <f>InpActive!KPE$11</f>
        <v>0</v>
      </c>
      <c r="KPH26" s="204">
        <f>InpActive!KPF$11</f>
        <v>0</v>
      </c>
      <c r="KPI26" s="204">
        <f>InpActive!KPG$11</f>
        <v>0</v>
      </c>
      <c r="KPJ26" s="204">
        <f>InpActive!KPH$11</f>
        <v>0</v>
      </c>
      <c r="KPK26" s="204">
        <f>InpActive!KPI$11</f>
        <v>0</v>
      </c>
      <c r="KPL26" s="204">
        <f>InpActive!KPJ$11</f>
        <v>0</v>
      </c>
      <c r="KPM26" s="204">
        <f>InpActive!KPK$11</f>
        <v>0</v>
      </c>
      <c r="KPN26" s="204">
        <f>InpActive!KPL$11</f>
        <v>0</v>
      </c>
      <c r="KPO26" s="204">
        <f>InpActive!KPM$11</f>
        <v>0</v>
      </c>
      <c r="KPP26" s="204">
        <f>InpActive!KPN$11</f>
        <v>0</v>
      </c>
      <c r="KPQ26" s="204">
        <f>InpActive!KPO$11</f>
        <v>0</v>
      </c>
      <c r="KPR26" s="204">
        <f>InpActive!KPP$11</f>
        <v>0</v>
      </c>
      <c r="KPS26" s="204">
        <f>InpActive!KPQ$11</f>
        <v>0</v>
      </c>
      <c r="KPT26" s="204">
        <f>InpActive!KPR$11</f>
        <v>0</v>
      </c>
      <c r="KPU26" s="204">
        <f>InpActive!KPS$11</f>
        <v>0</v>
      </c>
      <c r="KPV26" s="204">
        <f>InpActive!KPT$11</f>
        <v>0</v>
      </c>
      <c r="KPW26" s="204">
        <f>InpActive!KPU$11</f>
        <v>0</v>
      </c>
      <c r="KPX26" s="204">
        <f>InpActive!KPV$11</f>
        <v>0</v>
      </c>
      <c r="KPY26" s="204">
        <f>InpActive!KPW$11</f>
        <v>0</v>
      </c>
      <c r="KPZ26" s="204">
        <f>InpActive!KPX$11</f>
        <v>0</v>
      </c>
      <c r="KQA26" s="204">
        <f>InpActive!KPY$11</f>
        <v>0</v>
      </c>
      <c r="KQB26" s="204">
        <f>InpActive!KPZ$11</f>
        <v>0</v>
      </c>
      <c r="KQC26" s="204">
        <f>InpActive!KQA$11</f>
        <v>0</v>
      </c>
      <c r="KQD26" s="204">
        <f>InpActive!KQB$11</f>
        <v>0</v>
      </c>
      <c r="KQE26" s="204">
        <f>InpActive!KQC$11</f>
        <v>0</v>
      </c>
      <c r="KQF26" s="204">
        <f>InpActive!KQD$11</f>
        <v>0</v>
      </c>
      <c r="KQG26" s="204">
        <f>InpActive!KQE$11</f>
        <v>0</v>
      </c>
      <c r="KQH26" s="204">
        <f>InpActive!KQF$11</f>
        <v>0</v>
      </c>
      <c r="KQI26" s="204">
        <f>InpActive!KQG$11</f>
        <v>0</v>
      </c>
      <c r="KQJ26" s="204">
        <f>InpActive!KQH$11</f>
        <v>0</v>
      </c>
      <c r="KQK26" s="204">
        <f>InpActive!KQI$11</f>
        <v>0</v>
      </c>
      <c r="KQL26" s="204">
        <f>InpActive!KQJ$11</f>
        <v>0</v>
      </c>
      <c r="KQM26" s="204">
        <f>InpActive!KQK$11</f>
        <v>0</v>
      </c>
      <c r="KQN26" s="204">
        <f>InpActive!KQL$11</f>
        <v>0</v>
      </c>
      <c r="KQO26" s="204">
        <f>InpActive!KQM$11</f>
        <v>0</v>
      </c>
      <c r="KQP26" s="204">
        <f>InpActive!KQN$11</f>
        <v>0</v>
      </c>
      <c r="KQQ26" s="204">
        <f>InpActive!KQO$11</f>
        <v>0</v>
      </c>
      <c r="KQR26" s="204">
        <f>InpActive!KQP$11</f>
        <v>0</v>
      </c>
      <c r="KQS26" s="204">
        <f>InpActive!KQQ$11</f>
        <v>0</v>
      </c>
      <c r="KQT26" s="204">
        <f>InpActive!KQR$11</f>
        <v>0</v>
      </c>
      <c r="KQU26" s="204">
        <f>InpActive!KQS$11</f>
        <v>0</v>
      </c>
      <c r="KQV26" s="204">
        <f>InpActive!KQT$11</f>
        <v>0</v>
      </c>
      <c r="KQW26" s="204">
        <f>InpActive!KQU$11</f>
        <v>0</v>
      </c>
      <c r="KQX26" s="204">
        <f>InpActive!KQV$11</f>
        <v>0</v>
      </c>
      <c r="KQY26" s="204">
        <f>InpActive!KQW$11</f>
        <v>0</v>
      </c>
      <c r="KQZ26" s="204">
        <f>InpActive!KQX$11</f>
        <v>0</v>
      </c>
      <c r="KRA26" s="204">
        <f>InpActive!KQY$11</f>
        <v>0</v>
      </c>
      <c r="KRB26" s="204">
        <f>InpActive!KQZ$11</f>
        <v>0</v>
      </c>
      <c r="KRC26" s="204">
        <f>InpActive!KRA$11</f>
        <v>0</v>
      </c>
      <c r="KRD26" s="204">
        <f>InpActive!KRB$11</f>
        <v>0</v>
      </c>
      <c r="KRE26" s="204">
        <f>InpActive!KRC$11</f>
        <v>0</v>
      </c>
      <c r="KRF26" s="204">
        <f>InpActive!KRD$11</f>
        <v>0</v>
      </c>
      <c r="KRG26" s="204">
        <f>InpActive!KRE$11</f>
        <v>0</v>
      </c>
      <c r="KRH26" s="204">
        <f>InpActive!KRF$11</f>
        <v>0</v>
      </c>
      <c r="KRI26" s="204">
        <f>InpActive!KRG$11</f>
        <v>0</v>
      </c>
      <c r="KRJ26" s="204">
        <f>InpActive!KRH$11</f>
        <v>0</v>
      </c>
      <c r="KRK26" s="204">
        <f>InpActive!KRI$11</f>
        <v>0</v>
      </c>
      <c r="KRL26" s="204">
        <f>InpActive!KRJ$11</f>
        <v>0</v>
      </c>
      <c r="KRM26" s="204">
        <f>InpActive!KRK$11</f>
        <v>0</v>
      </c>
      <c r="KRN26" s="204">
        <f>InpActive!KRL$11</f>
        <v>0</v>
      </c>
      <c r="KRO26" s="204">
        <f>InpActive!KRM$11</f>
        <v>0</v>
      </c>
      <c r="KRP26" s="204">
        <f>InpActive!KRN$11</f>
        <v>0</v>
      </c>
      <c r="KRQ26" s="204">
        <f>InpActive!KRO$11</f>
        <v>0</v>
      </c>
      <c r="KRR26" s="204">
        <f>InpActive!KRP$11</f>
        <v>0</v>
      </c>
      <c r="KRS26" s="204">
        <f>InpActive!KRQ$11</f>
        <v>0</v>
      </c>
      <c r="KRT26" s="204">
        <f>InpActive!KRR$11</f>
        <v>0</v>
      </c>
      <c r="KRU26" s="204">
        <f>InpActive!KRS$11</f>
        <v>0</v>
      </c>
      <c r="KRV26" s="204">
        <f>InpActive!KRT$11</f>
        <v>0</v>
      </c>
      <c r="KRW26" s="204">
        <f>InpActive!KRU$11</f>
        <v>0</v>
      </c>
      <c r="KRX26" s="204">
        <f>InpActive!KRV$11</f>
        <v>0</v>
      </c>
      <c r="KRY26" s="204">
        <f>InpActive!KRW$11</f>
        <v>0</v>
      </c>
      <c r="KRZ26" s="204">
        <f>InpActive!KRX$11</f>
        <v>0</v>
      </c>
      <c r="KSA26" s="204">
        <f>InpActive!KRY$11</f>
        <v>0</v>
      </c>
      <c r="KSB26" s="204">
        <f>InpActive!KRZ$11</f>
        <v>0</v>
      </c>
      <c r="KSC26" s="204">
        <f>InpActive!KSA$11</f>
        <v>0</v>
      </c>
      <c r="KSD26" s="204">
        <f>InpActive!KSB$11</f>
        <v>0</v>
      </c>
      <c r="KSE26" s="204">
        <f>InpActive!KSC$11</f>
        <v>0</v>
      </c>
      <c r="KSF26" s="204">
        <f>InpActive!KSD$11</f>
        <v>0</v>
      </c>
      <c r="KSG26" s="204">
        <f>InpActive!KSE$11</f>
        <v>0</v>
      </c>
      <c r="KSH26" s="204">
        <f>InpActive!KSF$11</f>
        <v>0</v>
      </c>
      <c r="KSI26" s="204">
        <f>InpActive!KSG$11</f>
        <v>0</v>
      </c>
      <c r="KSJ26" s="204">
        <f>InpActive!KSH$11</f>
        <v>0</v>
      </c>
      <c r="KSK26" s="204">
        <f>InpActive!KSI$11</f>
        <v>0</v>
      </c>
      <c r="KSL26" s="204">
        <f>InpActive!KSJ$11</f>
        <v>0</v>
      </c>
      <c r="KSM26" s="204">
        <f>InpActive!KSK$11</f>
        <v>0</v>
      </c>
      <c r="KSN26" s="204">
        <f>InpActive!KSL$11</f>
        <v>0</v>
      </c>
      <c r="KSO26" s="204">
        <f>InpActive!KSM$11</f>
        <v>0</v>
      </c>
      <c r="KSP26" s="204">
        <f>InpActive!KSN$11</f>
        <v>0</v>
      </c>
      <c r="KSQ26" s="204">
        <f>InpActive!KSO$11</f>
        <v>0</v>
      </c>
      <c r="KSR26" s="204">
        <f>InpActive!KSP$11</f>
        <v>0</v>
      </c>
      <c r="KSS26" s="204">
        <f>InpActive!KSQ$11</f>
        <v>0</v>
      </c>
      <c r="KST26" s="204">
        <f>InpActive!KSR$11</f>
        <v>0</v>
      </c>
      <c r="KSU26" s="204">
        <f>InpActive!KSS$11</f>
        <v>0</v>
      </c>
      <c r="KSV26" s="204">
        <f>InpActive!KST$11</f>
        <v>0</v>
      </c>
      <c r="KSW26" s="204">
        <f>InpActive!KSU$11</f>
        <v>0</v>
      </c>
      <c r="KSX26" s="204">
        <f>InpActive!KSV$11</f>
        <v>0</v>
      </c>
      <c r="KSY26" s="204">
        <f>InpActive!KSW$11</f>
        <v>0</v>
      </c>
      <c r="KSZ26" s="204">
        <f>InpActive!KSX$11</f>
        <v>0</v>
      </c>
      <c r="KTA26" s="204">
        <f>InpActive!KSY$11</f>
        <v>0</v>
      </c>
      <c r="KTB26" s="204">
        <f>InpActive!KSZ$11</f>
        <v>0</v>
      </c>
      <c r="KTC26" s="204">
        <f>InpActive!KTA$11</f>
        <v>0</v>
      </c>
      <c r="KTD26" s="204">
        <f>InpActive!KTB$11</f>
        <v>0</v>
      </c>
      <c r="KTE26" s="204">
        <f>InpActive!KTC$11</f>
        <v>0</v>
      </c>
      <c r="KTF26" s="204">
        <f>InpActive!KTD$11</f>
        <v>0</v>
      </c>
      <c r="KTG26" s="204">
        <f>InpActive!KTE$11</f>
        <v>0</v>
      </c>
      <c r="KTH26" s="204">
        <f>InpActive!KTF$11</f>
        <v>0</v>
      </c>
      <c r="KTI26" s="204">
        <f>InpActive!KTG$11</f>
        <v>0</v>
      </c>
      <c r="KTJ26" s="204">
        <f>InpActive!KTH$11</f>
        <v>0</v>
      </c>
      <c r="KTK26" s="204">
        <f>InpActive!KTI$11</f>
        <v>0</v>
      </c>
      <c r="KTL26" s="204">
        <f>InpActive!KTJ$11</f>
        <v>0</v>
      </c>
      <c r="KTM26" s="204">
        <f>InpActive!KTK$11</f>
        <v>0</v>
      </c>
      <c r="KTN26" s="204">
        <f>InpActive!KTL$11</f>
        <v>0</v>
      </c>
      <c r="KTO26" s="204">
        <f>InpActive!KTM$11</f>
        <v>0</v>
      </c>
      <c r="KTP26" s="204">
        <f>InpActive!KTN$11</f>
        <v>0</v>
      </c>
      <c r="KTQ26" s="204">
        <f>InpActive!KTO$11</f>
        <v>0</v>
      </c>
      <c r="KTR26" s="204">
        <f>InpActive!KTP$11</f>
        <v>0</v>
      </c>
      <c r="KTS26" s="204">
        <f>InpActive!KTQ$11</f>
        <v>0</v>
      </c>
      <c r="KTT26" s="204">
        <f>InpActive!KTR$11</f>
        <v>0</v>
      </c>
      <c r="KTU26" s="204">
        <f>InpActive!KTS$11</f>
        <v>0</v>
      </c>
      <c r="KTV26" s="204">
        <f>InpActive!KTT$11</f>
        <v>0</v>
      </c>
      <c r="KTW26" s="204">
        <f>InpActive!KTU$11</f>
        <v>0</v>
      </c>
      <c r="KTX26" s="204">
        <f>InpActive!KTV$11</f>
        <v>0</v>
      </c>
      <c r="KTY26" s="204">
        <f>InpActive!KTW$11</f>
        <v>0</v>
      </c>
      <c r="KTZ26" s="204">
        <f>InpActive!KTX$11</f>
        <v>0</v>
      </c>
      <c r="KUA26" s="204">
        <f>InpActive!KTY$11</f>
        <v>0</v>
      </c>
      <c r="KUB26" s="204">
        <f>InpActive!KTZ$11</f>
        <v>0</v>
      </c>
      <c r="KUC26" s="204">
        <f>InpActive!KUA$11</f>
        <v>0</v>
      </c>
      <c r="KUD26" s="204">
        <f>InpActive!KUB$11</f>
        <v>0</v>
      </c>
      <c r="KUE26" s="204">
        <f>InpActive!KUC$11</f>
        <v>0</v>
      </c>
      <c r="KUF26" s="204">
        <f>InpActive!KUD$11</f>
        <v>0</v>
      </c>
      <c r="KUG26" s="204">
        <f>InpActive!KUE$11</f>
        <v>0</v>
      </c>
      <c r="KUH26" s="204">
        <f>InpActive!KUF$11</f>
        <v>0</v>
      </c>
      <c r="KUI26" s="204">
        <f>InpActive!KUG$11</f>
        <v>0</v>
      </c>
      <c r="KUJ26" s="204">
        <f>InpActive!KUH$11</f>
        <v>0</v>
      </c>
      <c r="KUK26" s="204">
        <f>InpActive!KUI$11</f>
        <v>0</v>
      </c>
      <c r="KUL26" s="204">
        <f>InpActive!KUJ$11</f>
        <v>0</v>
      </c>
      <c r="KUM26" s="204">
        <f>InpActive!KUK$11</f>
        <v>0</v>
      </c>
      <c r="KUN26" s="204">
        <f>InpActive!KUL$11</f>
        <v>0</v>
      </c>
      <c r="KUO26" s="204">
        <f>InpActive!KUM$11</f>
        <v>0</v>
      </c>
      <c r="KUP26" s="204">
        <f>InpActive!KUN$11</f>
        <v>0</v>
      </c>
      <c r="KUQ26" s="204">
        <f>InpActive!KUO$11</f>
        <v>0</v>
      </c>
      <c r="KUR26" s="204">
        <f>InpActive!KUP$11</f>
        <v>0</v>
      </c>
      <c r="KUS26" s="204">
        <f>InpActive!KUQ$11</f>
        <v>0</v>
      </c>
      <c r="KUT26" s="204">
        <f>InpActive!KUR$11</f>
        <v>0</v>
      </c>
      <c r="KUU26" s="204">
        <f>InpActive!KUS$11</f>
        <v>0</v>
      </c>
      <c r="KUV26" s="204">
        <f>InpActive!KUT$11</f>
        <v>0</v>
      </c>
      <c r="KUW26" s="204">
        <f>InpActive!KUU$11</f>
        <v>0</v>
      </c>
      <c r="KUX26" s="204">
        <f>InpActive!KUV$11</f>
        <v>0</v>
      </c>
      <c r="KUY26" s="204">
        <f>InpActive!KUW$11</f>
        <v>0</v>
      </c>
      <c r="KUZ26" s="204">
        <f>InpActive!KUX$11</f>
        <v>0</v>
      </c>
      <c r="KVA26" s="204">
        <f>InpActive!KUY$11</f>
        <v>0</v>
      </c>
      <c r="KVB26" s="204">
        <f>InpActive!KUZ$11</f>
        <v>0</v>
      </c>
      <c r="KVC26" s="204">
        <f>InpActive!KVA$11</f>
        <v>0</v>
      </c>
      <c r="KVD26" s="204">
        <f>InpActive!KVB$11</f>
        <v>0</v>
      </c>
      <c r="KVE26" s="204">
        <f>InpActive!KVC$11</f>
        <v>0</v>
      </c>
      <c r="KVF26" s="204">
        <f>InpActive!KVD$11</f>
        <v>0</v>
      </c>
      <c r="KVG26" s="204">
        <f>InpActive!KVE$11</f>
        <v>0</v>
      </c>
      <c r="KVH26" s="204">
        <f>InpActive!KVF$11</f>
        <v>0</v>
      </c>
      <c r="KVI26" s="204">
        <f>InpActive!KVG$11</f>
        <v>0</v>
      </c>
      <c r="KVJ26" s="204">
        <f>InpActive!KVH$11</f>
        <v>0</v>
      </c>
      <c r="KVK26" s="204">
        <f>InpActive!KVI$11</f>
        <v>0</v>
      </c>
      <c r="KVL26" s="204">
        <f>InpActive!KVJ$11</f>
        <v>0</v>
      </c>
      <c r="KVM26" s="204">
        <f>InpActive!KVK$11</f>
        <v>0</v>
      </c>
      <c r="KVN26" s="204">
        <f>InpActive!KVL$11</f>
        <v>0</v>
      </c>
      <c r="KVO26" s="204">
        <f>InpActive!KVM$11</f>
        <v>0</v>
      </c>
      <c r="KVP26" s="204">
        <f>InpActive!KVN$11</f>
        <v>0</v>
      </c>
      <c r="KVQ26" s="204">
        <f>InpActive!KVO$11</f>
        <v>0</v>
      </c>
      <c r="KVR26" s="204">
        <f>InpActive!KVP$11</f>
        <v>0</v>
      </c>
      <c r="KVS26" s="204">
        <f>InpActive!KVQ$11</f>
        <v>0</v>
      </c>
      <c r="KVT26" s="204">
        <f>InpActive!KVR$11</f>
        <v>0</v>
      </c>
      <c r="KVU26" s="204">
        <f>InpActive!KVS$11</f>
        <v>0</v>
      </c>
      <c r="KVV26" s="204">
        <f>InpActive!KVT$11</f>
        <v>0</v>
      </c>
      <c r="KVW26" s="204">
        <f>InpActive!KVU$11</f>
        <v>0</v>
      </c>
      <c r="KVX26" s="204">
        <f>InpActive!KVV$11</f>
        <v>0</v>
      </c>
      <c r="KVY26" s="204">
        <f>InpActive!KVW$11</f>
        <v>0</v>
      </c>
      <c r="KVZ26" s="204">
        <f>InpActive!KVX$11</f>
        <v>0</v>
      </c>
      <c r="KWA26" s="204">
        <f>InpActive!KVY$11</f>
        <v>0</v>
      </c>
      <c r="KWB26" s="204">
        <f>InpActive!KVZ$11</f>
        <v>0</v>
      </c>
      <c r="KWC26" s="204">
        <f>InpActive!KWA$11</f>
        <v>0</v>
      </c>
      <c r="KWD26" s="204">
        <f>InpActive!KWB$11</f>
        <v>0</v>
      </c>
      <c r="KWE26" s="204">
        <f>InpActive!KWC$11</f>
        <v>0</v>
      </c>
      <c r="KWF26" s="204">
        <f>InpActive!KWD$11</f>
        <v>0</v>
      </c>
      <c r="KWG26" s="204">
        <f>InpActive!KWE$11</f>
        <v>0</v>
      </c>
      <c r="KWH26" s="204">
        <f>InpActive!KWF$11</f>
        <v>0</v>
      </c>
      <c r="KWI26" s="204">
        <f>InpActive!KWG$11</f>
        <v>0</v>
      </c>
      <c r="KWJ26" s="204">
        <f>InpActive!KWH$11</f>
        <v>0</v>
      </c>
      <c r="KWK26" s="204">
        <f>InpActive!KWI$11</f>
        <v>0</v>
      </c>
      <c r="KWL26" s="204">
        <f>InpActive!KWJ$11</f>
        <v>0</v>
      </c>
      <c r="KWM26" s="204">
        <f>InpActive!KWK$11</f>
        <v>0</v>
      </c>
      <c r="KWN26" s="204">
        <f>InpActive!KWL$11</f>
        <v>0</v>
      </c>
      <c r="KWO26" s="204">
        <f>InpActive!KWM$11</f>
        <v>0</v>
      </c>
      <c r="KWP26" s="204">
        <f>InpActive!KWN$11</f>
        <v>0</v>
      </c>
      <c r="KWQ26" s="204">
        <f>InpActive!KWO$11</f>
        <v>0</v>
      </c>
      <c r="KWR26" s="204">
        <f>InpActive!KWP$11</f>
        <v>0</v>
      </c>
      <c r="KWS26" s="204">
        <f>InpActive!KWQ$11</f>
        <v>0</v>
      </c>
      <c r="KWT26" s="204">
        <f>InpActive!KWR$11</f>
        <v>0</v>
      </c>
      <c r="KWU26" s="204">
        <f>InpActive!KWS$11</f>
        <v>0</v>
      </c>
      <c r="KWV26" s="204">
        <f>InpActive!KWT$11</f>
        <v>0</v>
      </c>
      <c r="KWW26" s="204">
        <f>InpActive!KWU$11</f>
        <v>0</v>
      </c>
      <c r="KWX26" s="204">
        <f>InpActive!KWV$11</f>
        <v>0</v>
      </c>
      <c r="KWY26" s="204">
        <f>InpActive!KWW$11</f>
        <v>0</v>
      </c>
      <c r="KWZ26" s="204">
        <f>InpActive!KWX$11</f>
        <v>0</v>
      </c>
      <c r="KXA26" s="204">
        <f>InpActive!KWY$11</f>
        <v>0</v>
      </c>
      <c r="KXB26" s="204">
        <f>InpActive!KWZ$11</f>
        <v>0</v>
      </c>
      <c r="KXC26" s="204">
        <f>InpActive!KXA$11</f>
        <v>0</v>
      </c>
      <c r="KXD26" s="204">
        <f>InpActive!KXB$11</f>
        <v>0</v>
      </c>
      <c r="KXE26" s="204">
        <f>InpActive!KXC$11</f>
        <v>0</v>
      </c>
      <c r="KXF26" s="204">
        <f>InpActive!KXD$11</f>
        <v>0</v>
      </c>
      <c r="KXG26" s="204">
        <f>InpActive!KXE$11</f>
        <v>0</v>
      </c>
      <c r="KXH26" s="204">
        <f>InpActive!KXF$11</f>
        <v>0</v>
      </c>
      <c r="KXI26" s="204">
        <f>InpActive!KXG$11</f>
        <v>0</v>
      </c>
      <c r="KXJ26" s="204">
        <f>InpActive!KXH$11</f>
        <v>0</v>
      </c>
      <c r="KXK26" s="204">
        <f>InpActive!KXI$11</f>
        <v>0</v>
      </c>
      <c r="KXL26" s="204">
        <f>InpActive!KXJ$11</f>
        <v>0</v>
      </c>
      <c r="KXM26" s="204">
        <f>InpActive!KXK$11</f>
        <v>0</v>
      </c>
      <c r="KXN26" s="204">
        <f>InpActive!KXL$11</f>
        <v>0</v>
      </c>
      <c r="KXO26" s="204">
        <f>InpActive!KXM$11</f>
        <v>0</v>
      </c>
      <c r="KXP26" s="204">
        <f>InpActive!KXN$11</f>
        <v>0</v>
      </c>
      <c r="KXQ26" s="204">
        <f>InpActive!KXO$11</f>
        <v>0</v>
      </c>
      <c r="KXR26" s="204">
        <f>InpActive!KXP$11</f>
        <v>0</v>
      </c>
      <c r="KXS26" s="204">
        <f>InpActive!KXQ$11</f>
        <v>0</v>
      </c>
      <c r="KXT26" s="204">
        <f>InpActive!KXR$11</f>
        <v>0</v>
      </c>
      <c r="KXU26" s="204">
        <f>InpActive!KXS$11</f>
        <v>0</v>
      </c>
      <c r="KXV26" s="204">
        <f>InpActive!KXT$11</f>
        <v>0</v>
      </c>
      <c r="KXW26" s="204">
        <f>InpActive!KXU$11</f>
        <v>0</v>
      </c>
      <c r="KXX26" s="204">
        <f>InpActive!KXV$11</f>
        <v>0</v>
      </c>
      <c r="KXY26" s="204">
        <f>InpActive!KXW$11</f>
        <v>0</v>
      </c>
      <c r="KXZ26" s="204">
        <f>InpActive!KXX$11</f>
        <v>0</v>
      </c>
      <c r="KYA26" s="204">
        <f>InpActive!KXY$11</f>
        <v>0</v>
      </c>
      <c r="KYB26" s="204">
        <f>InpActive!KXZ$11</f>
        <v>0</v>
      </c>
      <c r="KYC26" s="204">
        <f>InpActive!KYA$11</f>
        <v>0</v>
      </c>
      <c r="KYD26" s="204">
        <f>InpActive!KYB$11</f>
        <v>0</v>
      </c>
      <c r="KYE26" s="204">
        <f>InpActive!KYC$11</f>
        <v>0</v>
      </c>
      <c r="KYF26" s="204">
        <f>InpActive!KYD$11</f>
        <v>0</v>
      </c>
      <c r="KYG26" s="204">
        <f>InpActive!KYE$11</f>
        <v>0</v>
      </c>
      <c r="KYH26" s="204">
        <f>InpActive!KYF$11</f>
        <v>0</v>
      </c>
      <c r="KYI26" s="204">
        <f>InpActive!KYG$11</f>
        <v>0</v>
      </c>
      <c r="KYJ26" s="204">
        <f>InpActive!KYH$11</f>
        <v>0</v>
      </c>
      <c r="KYK26" s="204">
        <f>InpActive!KYI$11</f>
        <v>0</v>
      </c>
      <c r="KYL26" s="204">
        <f>InpActive!KYJ$11</f>
        <v>0</v>
      </c>
      <c r="KYM26" s="204">
        <f>InpActive!KYK$11</f>
        <v>0</v>
      </c>
      <c r="KYN26" s="204">
        <f>InpActive!KYL$11</f>
        <v>0</v>
      </c>
      <c r="KYO26" s="204">
        <f>InpActive!KYM$11</f>
        <v>0</v>
      </c>
      <c r="KYP26" s="204">
        <f>InpActive!KYN$11</f>
        <v>0</v>
      </c>
      <c r="KYQ26" s="204">
        <f>InpActive!KYO$11</f>
        <v>0</v>
      </c>
      <c r="KYR26" s="204">
        <f>InpActive!KYP$11</f>
        <v>0</v>
      </c>
      <c r="KYS26" s="204">
        <f>InpActive!KYQ$11</f>
        <v>0</v>
      </c>
      <c r="KYT26" s="204">
        <f>InpActive!KYR$11</f>
        <v>0</v>
      </c>
      <c r="KYU26" s="204">
        <f>InpActive!KYS$11</f>
        <v>0</v>
      </c>
      <c r="KYV26" s="204">
        <f>InpActive!KYT$11</f>
        <v>0</v>
      </c>
      <c r="KYW26" s="204">
        <f>InpActive!KYU$11</f>
        <v>0</v>
      </c>
      <c r="KYX26" s="204">
        <f>InpActive!KYV$11</f>
        <v>0</v>
      </c>
      <c r="KYY26" s="204">
        <f>InpActive!KYW$11</f>
        <v>0</v>
      </c>
      <c r="KYZ26" s="204">
        <f>InpActive!KYX$11</f>
        <v>0</v>
      </c>
      <c r="KZA26" s="204">
        <f>InpActive!KYY$11</f>
        <v>0</v>
      </c>
      <c r="KZB26" s="204">
        <f>InpActive!KYZ$11</f>
        <v>0</v>
      </c>
      <c r="KZC26" s="204">
        <f>InpActive!KZA$11</f>
        <v>0</v>
      </c>
      <c r="KZD26" s="204">
        <f>InpActive!KZB$11</f>
        <v>0</v>
      </c>
      <c r="KZE26" s="204">
        <f>InpActive!KZC$11</f>
        <v>0</v>
      </c>
      <c r="KZF26" s="204">
        <f>InpActive!KZD$11</f>
        <v>0</v>
      </c>
      <c r="KZG26" s="204">
        <f>InpActive!KZE$11</f>
        <v>0</v>
      </c>
      <c r="KZH26" s="204">
        <f>InpActive!KZF$11</f>
        <v>0</v>
      </c>
      <c r="KZI26" s="204">
        <f>InpActive!KZG$11</f>
        <v>0</v>
      </c>
      <c r="KZJ26" s="204">
        <f>InpActive!KZH$11</f>
        <v>0</v>
      </c>
      <c r="KZK26" s="204">
        <f>InpActive!KZI$11</f>
        <v>0</v>
      </c>
      <c r="KZL26" s="204">
        <f>InpActive!KZJ$11</f>
        <v>0</v>
      </c>
      <c r="KZM26" s="204">
        <f>InpActive!KZK$11</f>
        <v>0</v>
      </c>
      <c r="KZN26" s="204">
        <f>InpActive!KZL$11</f>
        <v>0</v>
      </c>
      <c r="KZO26" s="204">
        <f>InpActive!KZM$11</f>
        <v>0</v>
      </c>
      <c r="KZP26" s="204">
        <f>InpActive!KZN$11</f>
        <v>0</v>
      </c>
      <c r="KZQ26" s="204">
        <f>InpActive!KZO$11</f>
        <v>0</v>
      </c>
      <c r="KZR26" s="204">
        <f>InpActive!KZP$11</f>
        <v>0</v>
      </c>
      <c r="KZS26" s="204">
        <f>InpActive!KZQ$11</f>
        <v>0</v>
      </c>
      <c r="KZT26" s="204">
        <f>InpActive!KZR$11</f>
        <v>0</v>
      </c>
      <c r="KZU26" s="204">
        <f>InpActive!KZS$11</f>
        <v>0</v>
      </c>
      <c r="KZV26" s="204">
        <f>InpActive!KZT$11</f>
        <v>0</v>
      </c>
      <c r="KZW26" s="204">
        <f>InpActive!KZU$11</f>
        <v>0</v>
      </c>
      <c r="KZX26" s="204">
        <f>InpActive!KZV$11</f>
        <v>0</v>
      </c>
      <c r="KZY26" s="204">
        <f>InpActive!KZW$11</f>
        <v>0</v>
      </c>
      <c r="KZZ26" s="204">
        <f>InpActive!KZX$11</f>
        <v>0</v>
      </c>
      <c r="LAA26" s="204">
        <f>InpActive!KZY$11</f>
        <v>0</v>
      </c>
      <c r="LAB26" s="204">
        <f>InpActive!KZZ$11</f>
        <v>0</v>
      </c>
      <c r="LAC26" s="204">
        <f>InpActive!LAA$11</f>
        <v>0</v>
      </c>
      <c r="LAD26" s="204">
        <f>InpActive!LAB$11</f>
        <v>0</v>
      </c>
      <c r="LAE26" s="204">
        <f>InpActive!LAC$11</f>
        <v>0</v>
      </c>
      <c r="LAF26" s="204">
        <f>InpActive!LAD$11</f>
        <v>0</v>
      </c>
      <c r="LAG26" s="204">
        <f>InpActive!LAE$11</f>
        <v>0</v>
      </c>
      <c r="LAH26" s="204">
        <f>InpActive!LAF$11</f>
        <v>0</v>
      </c>
      <c r="LAI26" s="204">
        <f>InpActive!LAG$11</f>
        <v>0</v>
      </c>
      <c r="LAJ26" s="204">
        <f>InpActive!LAH$11</f>
        <v>0</v>
      </c>
      <c r="LAK26" s="204">
        <f>InpActive!LAI$11</f>
        <v>0</v>
      </c>
      <c r="LAL26" s="204">
        <f>InpActive!LAJ$11</f>
        <v>0</v>
      </c>
      <c r="LAM26" s="204">
        <f>InpActive!LAK$11</f>
        <v>0</v>
      </c>
      <c r="LAN26" s="204">
        <f>InpActive!LAL$11</f>
        <v>0</v>
      </c>
      <c r="LAO26" s="204">
        <f>InpActive!LAM$11</f>
        <v>0</v>
      </c>
      <c r="LAP26" s="204">
        <f>InpActive!LAN$11</f>
        <v>0</v>
      </c>
      <c r="LAQ26" s="204">
        <f>InpActive!LAO$11</f>
        <v>0</v>
      </c>
      <c r="LAR26" s="204">
        <f>InpActive!LAP$11</f>
        <v>0</v>
      </c>
      <c r="LAS26" s="204">
        <f>InpActive!LAQ$11</f>
        <v>0</v>
      </c>
      <c r="LAT26" s="204">
        <f>InpActive!LAR$11</f>
        <v>0</v>
      </c>
      <c r="LAU26" s="204">
        <f>InpActive!LAS$11</f>
        <v>0</v>
      </c>
      <c r="LAV26" s="204">
        <f>InpActive!LAT$11</f>
        <v>0</v>
      </c>
      <c r="LAW26" s="204">
        <f>InpActive!LAU$11</f>
        <v>0</v>
      </c>
      <c r="LAX26" s="204">
        <f>InpActive!LAV$11</f>
        <v>0</v>
      </c>
      <c r="LAY26" s="204">
        <f>InpActive!LAW$11</f>
        <v>0</v>
      </c>
      <c r="LAZ26" s="204">
        <f>InpActive!LAX$11</f>
        <v>0</v>
      </c>
      <c r="LBA26" s="204">
        <f>InpActive!LAY$11</f>
        <v>0</v>
      </c>
      <c r="LBB26" s="204">
        <f>InpActive!LAZ$11</f>
        <v>0</v>
      </c>
      <c r="LBC26" s="204">
        <f>InpActive!LBA$11</f>
        <v>0</v>
      </c>
      <c r="LBD26" s="204">
        <f>InpActive!LBB$11</f>
        <v>0</v>
      </c>
      <c r="LBE26" s="204">
        <f>InpActive!LBC$11</f>
        <v>0</v>
      </c>
      <c r="LBF26" s="204">
        <f>InpActive!LBD$11</f>
        <v>0</v>
      </c>
      <c r="LBG26" s="204">
        <f>InpActive!LBE$11</f>
        <v>0</v>
      </c>
      <c r="LBH26" s="204">
        <f>InpActive!LBF$11</f>
        <v>0</v>
      </c>
      <c r="LBI26" s="204">
        <f>InpActive!LBG$11</f>
        <v>0</v>
      </c>
      <c r="LBJ26" s="204">
        <f>InpActive!LBH$11</f>
        <v>0</v>
      </c>
      <c r="LBK26" s="204">
        <f>InpActive!LBI$11</f>
        <v>0</v>
      </c>
      <c r="LBL26" s="204">
        <f>InpActive!LBJ$11</f>
        <v>0</v>
      </c>
      <c r="LBM26" s="204">
        <f>InpActive!LBK$11</f>
        <v>0</v>
      </c>
      <c r="LBN26" s="204">
        <f>InpActive!LBL$11</f>
        <v>0</v>
      </c>
      <c r="LBO26" s="204">
        <f>InpActive!LBM$11</f>
        <v>0</v>
      </c>
      <c r="LBP26" s="204">
        <f>InpActive!LBN$11</f>
        <v>0</v>
      </c>
      <c r="LBQ26" s="204">
        <f>InpActive!LBO$11</f>
        <v>0</v>
      </c>
      <c r="LBR26" s="204">
        <f>InpActive!LBP$11</f>
        <v>0</v>
      </c>
      <c r="LBS26" s="204">
        <f>InpActive!LBQ$11</f>
        <v>0</v>
      </c>
      <c r="LBT26" s="204">
        <f>InpActive!LBR$11</f>
        <v>0</v>
      </c>
      <c r="LBU26" s="204">
        <f>InpActive!LBS$11</f>
        <v>0</v>
      </c>
      <c r="LBV26" s="204">
        <f>InpActive!LBT$11</f>
        <v>0</v>
      </c>
      <c r="LBW26" s="204">
        <f>InpActive!LBU$11</f>
        <v>0</v>
      </c>
      <c r="LBX26" s="204">
        <f>InpActive!LBV$11</f>
        <v>0</v>
      </c>
      <c r="LBY26" s="204">
        <f>InpActive!LBW$11</f>
        <v>0</v>
      </c>
      <c r="LBZ26" s="204">
        <f>InpActive!LBX$11</f>
        <v>0</v>
      </c>
      <c r="LCA26" s="204">
        <f>InpActive!LBY$11</f>
        <v>0</v>
      </c>
      <c r="LCB26" s="204">
        <f>InpActive!LBZ$11</f>
        <v>0</v>
      </c>
      <c r="LCC26" s="204">
        <f>InpActive!LCA$11</f>
        <v>0</v>
      </c>
      <c r="LCD26" s="204">
        <f>InpActive!LCB$11</f>
        <v>0</v>
      </c>
      <c r="LCE26" s="204">
        <f>InpActive!LCC$11</f>
        <v>0</v>
      </c>
      <c r="LCF26" s="204">
        <f>InpActive!LCD$11</f>
        <v>0</v>
      </c>
      <c r="LCG26" s="204">
        <f>InpActive!LCE$11</f>
        <v>0</v>
      </c>
      <c r="LCH26" s="204">
        <f>InpActive!LCF$11</f>
        <v>0</v>
      </c>
      <c r="LCI26" s="204">
        <f>InpActive!LCG$11</f>
        <v>0</v>
      </c>
      <c r="LCJ26" s="204">
        <f>InpActive!LCH$11</f>
        <v>0</v>
      </c>
      <c r="LCK26" s="204">
        <f>InpActive!LCI$11</f>
        <v>0</v>
      </c>
      <c r="LCL26" s="204">
        <f>InpActive!LCJ$11</f>
        <v>0</v>
      </c>
      <c r="LCM26" s="204">
        <f>InpActive!LCK$11</f>
        <v>0</v>
      </c>
      <c r="LCN26" s="204">
        <f>InpActive!LCL$11</f>
        <v>0</v>
      </c>
      <c r="LCO26" s="204">
        <f>InpActive!LCM$11</f>
        <v>0</v>
      </c>
      <c r="LCP26" s="204">
        <f>InpActive!LCN$11</f>
        <v>0</v>
      </c>
      <c r="LCQ26" s="204">
        <f>InpActive!LCO$11</f>
        <v>0</v>
      </c>
      <c r="LCR26" s="204">
        <f>InpActive!LCP$11</f>
        <v>0</v>
      </c>
      <c r="LCS26" s="204">
        <f>InpActive!LCQ$11</f>
        <v>0</v>
      </c>
      <c r="LCT26" s="204">
        <f>InpActive!LCR$11</f>
        <v>0</v>
      </c>
      <c r="LCU26" s="204">
        <f>InpActive!LCS$11</f>
        <v>0</v>
      </c>
      <c r="LCV26" s="204">
        <f>InpActive!LCT$11</f>
        <v>0</v>
      </c>
      <c r="LCW26" s="204">
        <f>InpActive!LCU$11</f>
        <v>0</v>
      </c>
      <c r="LCX26" s="204">
        <f>InpActive!LCV$11</f>
        <v>0</v>
      </c>
      <c r="LCY26" s="204">
        <f>InpActive!LCW$11</f>
        <v>0</v>
      </c>
      <c r="LCZ26" s="204">
        <f>InpActive!LCX$11</f>
        <v>0</v>
      </c>
      <c r="LDA26" s="204">
        <f>InpActive!LCY$11</f>
        <v>0</v>
      </c>
      <c r="LDB26" s="204">
        <f>InpActive!LCZ$11</f>
        <v>0</v>
      </c>
      <c r="LDC26" s="204">
        <f>InpActive!LDA$11</f>
        <v>0</v>
      </c>
      <c r="LDD26" s="204">
        <f>InpActive!LDB$11</f>
        <v>0</v>
      </c>
      <c r="LDE26" s="204">
        <f>InpActive!LDC$11</f>
        <v>0</v>
      </c>
      <c r="LDF26" s="204">
        <f>InpActive!LDD$11</f>
        <v>0</v>
      </c>
      <c r="LDG26" s="204">
        <f>InpActive!LDE$11</f>
        <v>0</v>
      </c>
      <c r="LDH26" s="204">
        <f>InpActive!LDF$11</f>
        <v>0</v>
      </c>
      <c r="LDI26" s="204">
        <f>InpActive!LDG$11</f>
        <v>0</v>
      </c>
      <c r="LDJ26" s="204">
        <f>InpActive!LDH$11</f>
        <v>0</v>
      </c>
      <c r="LDK26" s="204">
        <f>InpActive!LDI$11</f>
        <v>0</v>
      </c>
      <c r="LDL26" s="204">
        <f>InpActive!LDJ$11</f>
        <v>0</v>
      </c>
      <c r="LDM26" s="204">
        <f>InpActive!LDK$11</f>
        <v>0</v>
      </c>
      <c r="LDN26" s="204">
        <f>InpActive!LDL$11</f>
        <v>0</v>
      </c>
      <c r="LDO26" s="204">
        <f>InpActive!LDM$11</f>
        <v>0</v>
      </c>
      <c r="LDP26" s="204">
        <f>InpActive!LDN$11</f>
        <v>0</v>
      </c>
      <c r="LDQ26" s="204">
        <f>InpActive!LDO$11</f>
        <v>0</v>
      </c>
      <c r="LDR26" s="204">
        <f>InpActive!LDP$11</f>
        <v>0</v>
      </c>
      <c r="LDS26" s="204">
        <f>InpActive!LDQ$11</f>
        <v>0</v>
      </c>
      <c r="LDT26" s="204">
        <f>InpActive!LDR$11</f>
        <v>0</v>
      </c>
      <c r="LDU26" s="204">
        <f>InpActive!LDS$11</f>
        <v>0</v>
      </c>
      <c r="LDV26" s="204">
        <f>InpActive!LDT$11</f>
        <v>0</v>
      </c>
      <c r="LDW26" s="204">
        <f>InpActive!LDU$11</f>
        <v>0</v>
      </c>
      <c r="LDX26" s="204">
        <f>InpActive!LDV$11</f>
        <v>0</v>
      </c>
      <c r="LDY26" s="204">
        <f>InpActive!LDW$11</f>
        <v>0</v>
      </c>
      <c r="LDZ26" s="204">
        <f>InpActive!LDX$11</f>
        <v>0</v>
      </c>
      <c r="LEA26" s="204">
        <f>InpActive!LDY$11</f>
        <v>0</v>
      </c>
      <c r="LEB26" s="204">
        <f>InpActive!LDZ$11</f>
        <v>0</v>
      </c>
      <c r="LEC26" s="204">
        <f>InpActive!LEA$11</f>
        <v>0</v>
      </c>
      <c r="LED26" s="204">
        <f>InpActive!LEB$11</f>
        <v>0</v>
      </c>
      <c r="LEE26" s="204">
        <f>InpActive!LEC$11</f>
        <v>0</v>
      </c>
      <c r="LEF26" s="204">
        <f>InpActive!LED$11</f>
        <v>0</v>
      </c>
      <c r="LEG26" s="204">
        <f>InpActive!LEE$11</f>
        <v>0</v>
      </c>
      <c r="LEH26" s="204">
        <f>InpActive!LEF$11</f>
        <v>0</v>
      </c>
      <c r="LEI26" s="204">
        <f>InpActive!LEG$11</f>
        <v>0</v>
      </c>
      <c r="LEJ26" s="204">
        <f>InpActive!LEH$11</f>
        <v>0</v>
      </c>
      <c r="LEK26" s="204">
        <f>InpActive!LEI$11</f>
        <v>0</v>
      </c>
      <c r="LEL26" s="204">
        <f>InpActive!LEJ$11</f>
        <v>0</v>
      </c>
      <c r="LEM26" s="204">
        <f>InpActive!LEK$11</f>
        <v>0</v>
      </c>
      <c r="LEN26" s="204">
        <f>InpActive!LEL$11</f>
        <v>0</v>
      </c>
      <c r="LEO26" s="204">
        <f>InpActive!LEM$11</f>
        <v>0</v>
      </c>
      <c r="LEP26" s="204">
        <f>InpActive!LEN$11</f>
        <v>0</v>
      </c>
      <c r="LEQ26" s="204">
        <f>InpActive!LEO$11</f>
        <v>0</v>
      </c>
      <c r="LER26" s="204">
        <f>InpActive!LEP$11</f>
        <v>0</v>
      </c>
      <c r="LES26" s="204">
        <f>InpActive!LEQ$11</f>
        <v>0</v>
      </c>
      <c r="LET26" s="204">
        <f>InpActive!LER$11</f>
        <v>0</v>
      </c>
      <c r="LEU26" s="204">
        <f>InpActive!LES$11</f>
        <v>0</v>
      </c>
      <c r="LEV26" s="204">
        <f>InpActive!LET$11</f>
        <v>0</v>
      </c>
      <c r="LEW26" s="204">
        <f>InpActive!LEU$11</f>
        <v>0</v>
      </c>
      <c r="LEX26" s="204">
        <f>InpActive!LEV$11</f>
        <v>0</v>
      </c>
      <c r="LEY26" s="204">
        <f>InpActive!LEW$11</f>
        <v>0</v>
      </c>
      <c r="LEZ26" s="204">
        <f>InpActive!LEX$11</f>
        <v>0</v>
      </c>
      <c r="LFA26" s="204">
        <f>InpActive!LEY$11</f>
        <v>0</v>
      </c>
      <c r="LFB26" s="204">
        <f>InpActive!LEZ$11</f>
        <v>0</v>
      </c>
      <c r="LFC26" s="204">
        <f>InpActive!LFA$11</f>
        <v>0</v>
      </c>
      <c r="LFD26" s="204">
        <f>InpActive!LFB$11</f>
        <v>0</v>
      </c>
      <c r="LFE26" s="204">
        <f>InpActive!LFC$11</f>
        <v>0</v>
      </c>
      <c r="LFF26" s="204">
        <f>InpActive!LFD$11</f>
        <v>0</v>
      </c>
      <c r="LFG26" s="204">
        <f>InpActive!LFE$11</f>
        <v>0</v>
      </c>
      <c r="LFH26" s="204">
        <f>InpActive!LFF$11</f>
        <v>0</v>
      </c>
      <c r="LFI26" s="204">
        <f>InpActive!LFG$11</f>
        <v>0</v>
      </c>
      <c r="LFJ26" s="204">
        <f>InpActive!LFH$11</f>
        <v>0</v>
      </c>
      <c r="LFK26" s="204">
        <f>InpActive!LFI$11</f>
        <v>0</v>
      </c>
      <c r="LFL26" s="204">
        <f>InpActive!LFJ$11</f>
        <v>0</v>
      </c>
      <c r="LFM26" s="204">
        <f>InpActive!LFK$11</f>
        <v>0</v>
      </c>
      <c r="LFN26" s="204">
        <f>InpActive!LFL$11</f>
        <v>0</v>
      </c>
      <c r="LFO26" s="204">
        <f>InpActive!LFM$11</f>
        <v>0</v>
      </c>
      <c r="LFP26" s="204">
        <f>InpActive!LFN$11</f>
        <v>0</v>
      </c>
      <c r="LFQ26" s="204">
        <f>InpActive!LFO$11</f>
        <v>0</v>
      </c>
      <c r="LFR26" s="204">
        <f>InpActive!LFP$11</f>
        <v>0</v>
      </c>
      <c r="LFS26" s="204">
        <f>InpActive!LFQ$11</f>
        <v>0</v>
      </c>
      <c r="LFT26" s="204">
        <f>InpActive!LFR$11</f>
        <v>0</v>
      </c>
      <c r="LFU26" s="204">
        <f>InpActive!LFS$11</f>
        <v>0</v>
      </c>
      <c r="LFV26" s="204">
        <f>InpActive!LFT$11</f>
        <v>0</v>
      </c>
      <c r="LFW26" s="204">
        <f>InpActive!LFU$11</f>
        <v>0</v>
      </c>
      <c r="LFX26" s="204">
        <f>InpActive!LFV$11</f>
        <v>0</v>
      </c>
      <c r="LFY26" s="204">
        <f>InpActive!LFW$11</f>
        <v>0</v>
      </c>
      <c r="LFZ26" s="204">
        <f>InpActive!LFX$11</f>
        <v>0</v>
      </c>
      <c r="LGA26" s="204">
        <f>InpActive!LFY$11</f>
        <v>0</v>
      </c>
      <c r="LGB26" s="204">
        <f>InpActive!LFZ$11</f>
        <v>0</v>
      </c>
      <c r="LGC26" s="204">
        <f>InpActive!LGA$11</f>
        <v>0</v>
      </c>
      <c r="LGD26" s="204">
        <f>InpActive!LGB$11</f>
        <v>0</v>
      </c>
      <c r="LGE26" s="204">
        <f>InpActive!LGC$11</f>
        <v>0</v>
      </c>
      <c r="LGF26" s="204">
        <f>InpActive!LGD$11</f>
        <v>0</v>
      </c>
      <c r="LGG26" s="204">
        <f>InpActive!LGE$11</f>
        <v>0</v>
      </c>
      <c r="LGH26" s="204">
        <f>InpActive!LGF$11</f>
        <v>0</v>
      </c>
      <c r="LGI26" s="204">
        <f>InpActive!LGG$11</f>
        <v>0</v>
      </c>
      <c r="LGJ26" s="204">
        <f>InpActive!LGH$11</f>
        <v>0</v>
      </c>
      <c r="LGK26" s="204">
        <f>InpActive!LGI$11</f>
        <v>0</v>
      </c>
      <c r="LGL26" s="204">
        <f>InpActive!LGJ$11</f>
        <v>0</v>
      </c>
      <c r="LGM26" s="204">
        <f>InpActive!LGK$11</f>
        <v>0</v>
      </c>
      <c r="LGN26" s="204">
        <f>InpActive!LGL$11</f>
        <v>0</v>
      </c>
      <c r="LGO26" s="204">
        <f>InpActive!LGM$11</f>
        <v>0</v>
      </c>
      <c r="LGP26" s="204">
        <f>InpActive!LGN$11</f>
        <v>0</v>
      </c>
      <c r="LGQ26" s="204">
        <f>InpActive!LGO$11</f>
        <v>0</v>
      </c>
      <c r="LGR26" s="204">
        <f>InpActive!LGP$11</f>
        <v>0</v>
      </c>
      <c r="LGS26" s="204">
        <f>InpActive!LGQ$11</f>
        <v>0</v>
      </c>
      <c r="LGT26" s="204">
        <f>InpActive!LGR$11</f>
        <v>0</v>
      </c>
      <c r="LGU26" s="204">
        <f>InpActive!LGS$11</f>
        <v>0</v>
      </c>
      <c r="LGV26" s="204">
        <f>InpActive!LGT$11</f>
        <v>0</v>
      </c>
      <c r="LGW26" s="204">
        <f>InpActive!LGU$11</f>
        <v>0</v>
      </c>
      <c r="LGX26" s="204">
        <f>InpActive!LGV$11</f>
        <v>0</v>
      </c>
      <c r="LGY26" s="204">
        <f>InpActive!LGW$11</f>
        <v>0</v>
      </c>
      <c r="LGZ26" s="204">
        <f>InpActive!LGX$11</f>
        <v>0</v>
      </c>
      <c r="LHA26" s="204">
        <f>InpActive!LGY$11</f>
        <v>0</v>
      </c>
      <c r="LHB26" s="204">
        <f>InpActive!LGZ$11</f>
        <v>0</v>
      </c>
      <c r="LHC26" s="204">
        <f>InpActive!LHA$11</f>
        <v>0</v>
      </c>
      <c r="LHD26" s="204">
        <f>InpActive!LHB$11</f>
        <v>0</v>
      </c>
      <c r="LHE26" s="204">
        <f>InpActive!LHC$11</f>
        <v>0</v>
      </c>
      <c r="LHF26" s="204">
        <f>InpActive!LHD$11</f>
        <v>0</v>
      </c>
      <c r="LHG26" s="204">
        <f>InpActive!LHE$11</f>
        <v>0</v>
      </c>
      <c r="LHH26" s="204">
        <f>InpActive!LHF$11</f>
        <v>0</v>
      </c>
      <c r="LHI26" s="204">
        <f>InpActive!LHG$11</f>
        <v>0</v>
      </c>
      <c r="LHJ26" s="204">
        <f>InpActive!LHH$11</f>
        <v>0</v>
      </c>
      <c r="LHK26" s="204">
        <f>InpActive!LHI$11</f>
        <v>0</v>
      </c>
      <c r="LHL26" s="204">
        <f>InpActive!LHJ$11</f>
        <v>0</v>
      </c>
      <c r="LHM26" s="204">
        <f>InpActive!LHK$11</f>
        <v>0</v>
      </c>
      <c r="LHN26" s="204">
        <f>InpActive!LHL$11</f>
        <v>0</v>
      </c>
      <c r="LHO26" s="204">
        <f>InpActive!LHM$11</f>
        <v>0</v>
      </c>
      <c r="LHP26" s="204">
        <f>InpActive!LHN$11</f>
        <v>0</v>
      </c>
      <c r="LHQ26" s="204">
        <f>InpActive!LHO$11</f>
        <v>0</v>
      </c>
      <c r="LHR26" s="204">
        <f>InpActive!LHP$11</f>
        <v>0</v>
      </c>
      <c r="LHS26" s="204">
        <f>InpActive!LHQ$11</f>
        <v>0</v>
      </c>
      <c r="LHT26" s="204">
        <f>InpActive!LHR$11</f>
        <v>0</v>
      </c>
      <c r="LHU26" s="204">
        <f>InpActive!LHS$11</f>
        <v>0</v>
      </c>
      <c r="LHV26" s="204">
        <f>InpActive!LHT$11</f>
        <v>0</v>
      </c>
      <c r="LHW26" s="204">
        <f>InpActive!LHU$11</f>
        <v>0</v>
      </c>
      <c r="LHX26" s="204">
        <f>InpActive!LHV$11</f>
        <v>0</v>
      </c>
      <c r="LHY26" s="204">
        <f>InpActive!LHW$11</f>
        <v>0</v>
      </c>
      <c r="LHZ26" s="204">
        <f>InpActive!LHX$11</f>
        <v>0</v>
      </c>
      <c r="LIA26" s="204">
        <f>InpActive!LHY$11</f>
        <v>0</v>
      </c>
      <c r="LIB26" s="204">
        <f>InpActive!LHZ$11</f>
        <v>0</v>
      </c>
      <c r="LIC26" s="204">
        <f>InpActive!LIA$11</f>
        <v>0</v>
      </c>
      <c r="LID26" s="204">
        <f>InpActive!LIB$11</f>
        <v>0</v>
      </c>
      <c r="LIE26" s="204">
        <f>InpActive!LIC$11</f>
        <v>0</v>
      </c>
      <c r="LIF26" s="204">
        <f>InpActive!LID$11</f>
        <v>0</v>
      </c>
      <c r="LIG26" s="204">
        <f>InpActive!LIE$11</f>
        <v>0</v>
      </c>
      <c r="LIH26" s="204">
        <f>InpActive!LIF$11</f>
        <v>0</v>
      </c>
      <c r="LII26" s="204">
        <f>InpActive!LIG$11</f>
        <v>0</v>
      </c>
      <c r="LIJ26" s="204">
        <f>InpActive!LIH$11</f>
        <v>0</v>
      </c>
      <c r="LIK26" s="204">
        <f>InpActive!LII$11</f>
        <v>0</v>
      </c>
      <c r="LIL26" s="204">
        <f>InpActive!LIJ$11</f>
        <v>0</v>
      </c>
      <c r="LIM26" s="204">
        <f>InpActive!LIK$11</f>
        <v>0</v>
      </c>
      <c r="LIN26" s="204">
        <f>InpActive!LIL$11</f>
        <v>0</v>
      </c>
      <c r="LIO26" s="204">
        <f>InpActive!LIM$11</f>
        <v>0</v>
      </c>
      <c r="LIP26" s="204">
        <f>InpActive!LIN$11</f>
        <v>0</v>
      </c>
      <c r="LIQ26" s="204">
        <f>InpActive!LIO$11</f>
        <v>0</v>
      </c>
      <c r="LIR26" s="204">
        <f>InpActive!LIP$11</f>
        <v>0</v>
      </c>
      <c r="LIS26" s="204">
        <f>InpActive!LIQ$11</f>
        <v>0</v>
      </c>
      <c r="LIT26" s="204">
        <f>InpActive!LIR$11</f>
        <v>0</v>
      </c>
      <c r="LIU26" s="204">
        <f>InpActive!LIS$11</f>
        <v>0</v>
      </c>
      <c r="LIV26" s="204">
        <f>InpActive!LIT$11</f>
        <v>0</v>
      </c>
      <c r="LIW26" s="204">
        <f>InpActive!LIU$11</f>
        <v>0</v>
      </c>
      <c r="LIX26" s="204">
        <f>InpActive!LIV$11</f>
        <v>0</v>
      </c>
      <c r="LIY26" s="204">
        <f>InpActive!LIW$11</f>
        <v>0</v>
      </c>
      <c r="LIZ26" s="204">
        <f>InpActive!LIX$11</f>
        <v>0</v>
      </c>
      <c r="LJA26" s="204">
        <f>InpActive!LIY$11</f>
        <v>0</v>
      </c>
      <c r="LJB26" s="204">
        <f>InpActive!LIZ$11</f>
        <v>0</v>
      </c>
      <c r="LJC26" s="204">
        <f>InpActive!LJA$11</f>
        <v>0</v>
      </c>
      <c r="LJD26" s="204">
        <f>InpActive!LJB$11</f>
        <v>0</v>
      </c>
      <c r="LJE26" s="204">
        <f>InpActive!LJC$11</f>
        <v>0</v>
      </c>
      <c r="LJF26" s="204">
        <f>InpActive!LJD$11</f>
        <v>0</v>
      </c>
      <c r="LJG26" s="204">
        <f>InpActive!LJE$11</f>
        <v>0</v>
      </c>
      <c r="LJH26" s="204">
        <f>InpActive!LJF$11</f>
        <v>0</v>
      </c>
      <c r="LJI26" s="204">
        <f>InpActive!LJG$11</f>
        <v>0</v>
      </c>
      <c r="LJJ26" s="204">
        <f>InpActive!LJH$11</f>
        <v>0</v>
      </c>
      <c r="LJK26" s="204">
        <f>InpActive!LJI$11</f>
        <v>0</v>
      </c>
      <c r="LJL26" s="204">
        <f>InpActive!LJJ$11</f>
        <v>0</v>
      </c>
      <c r="LJM26" s="204">
        <f>InpActive!LJK$11</f>
        <v>0</v>
      </c>
      <c r="LJN26" s="204">
        <f>InpActive!LJL$11</f>
        <v>0</v>
      </c>
      <c r="LJO26" s="204">
        <f>InpActive!LJM$11</f>
        <v>0</v>
      </c>
      <c r="LJP26" s="204">
        <f>InpActive!LJN$11</f>
        <v>0</v>
      </c>
      <c r="LJQ26" s="204">
        <f>InpActive!LJO$11</f>
        <v>0</v>
      </c>
      <c r="LJR26" s="204">
        <f>InpActive!LJP$11</f>
        <v>0</v>
      </c>
      <c r="LJS26" s="204">
        <f>InpActive!LJQ$11</f>
        <v>0</v>
      </c>
      <c r="LJT26" s="204">
        <f>InpActive!LJR$11</f>
        <v>0</v>
      </c>
      <c r="LJU26" s="204">
        <f>InpActive!LJS$11</f>
        <v>0</v>
      </c>
      <c r="LJV26" s="204">
        <f>InpActive!LJT$11</f>
        <v>0</v>
      </c>
      <c r="LJW26" s="204">
        <f>InpActive!LJU$11</f>
        <v>0</v>
      </c>
      <c r="LJX26" s="204">
        <f>InpActive!LJV$11</f>
        <v>0</v>
      </c>
      <c r="LJY26" s="204">
        <f>InpActive!LJW$11</f>
        <v>0</v>
      </c>
      <c r="LJZ26" s="204">
        <f>InpActive!LJX$11</f>
        <v>0</v>
      </c>
      <c r="LKA26" s="204">
        <f>InpActive!LJY$11</f>
        <v>0</v>
      </c>
      <c r="LKB26" s="204">
        <f>InpActive!LJZ$11</f>
        <v>0</v>
      </c>
      <c r="LKC26" s="204">
        <f>InpActive!LKA$11</f>
        <v>0</v>
      </c>
      <c r="LKD26" s="204">
        <f>InpActive!LKB$11</f>
        <v>0</v>
      </c>
      <c r="LKE26" s="204">
        <f>InpActive!LKC$11</f>
        <v>0</v>
      </c>
      <c r="LKF26" s="204">
        <f>InpActive!LKD$11</f>
        <v>0</v>
      </c>
      <c r="LKG26" s="204">
        <f>InpActive!LKE$11</f>
        <v>0</v>
      </c>
      <c r="LKH26" s="204">
        <f>InpActive!LKF$11</f>
        <v>0</v>
      </c>
      <c r="LKI26" s="204">
        <f>InpActive!LKG$11</f>
        <v>0</v>
      </c>
      <c r="LKJ26" s="204">
        <f>InpActive!LKH$11</f>
        <v>0</v>
      </c>
      <c r="LKK26" s="204">
        <f>InpActive!LKI$11</f>
        <v>0</v>
      </c>
      <c r="LKL26" s="204">
        <f>InpActive!LKJ$11</f>
        <v>0</v>
      </c>
      <c r="LKM26" s="204">
        <f>InpActive!LKK$11</f>
        <v>0</v>
      </c>
      <c r="LKN26" s="204">
        <f>InpActive!LKL$11</f>
        <v>0</v>
      </c>
      <c r="LKO26" s="204">
        <f>InpActive!LKM$11</f>
        <v>0</v>
      </c>
      <c r="LKP26" s="204">
        <f>InpActive!LKN$11</f>
        <v>0</v>
      </c>
      <c r="LKQ26" s="204">
        <f>InpActive!LKO$11</f>
        <v>0</v>
      </c>
      <c r="LKR26" s="204">
        <f>InpActive!LKP$11</f>
        <v>0</v>
      </c>
      <c r="LKS26" s="204">
        <f>InpActive!LKQ$11</f>
        <v>0</v>
      </c>
      <c r="LKT26" s="204">
        <f>InpActive!LKR$11</f>
        <v>0</v>
      </c>
      <c r="LKU26" s="204">
        <f>InpActive!LKS$11</f>
        <v>0</v>
      </c>
      <c r="LKV26" s="204">
        <f>InpActive!LKT$11</f>
        <v>0</v>
      </c>
      <c r="LKW26" s="204">
        <f>InpActive!LKU$11</f>
        <v>0</v>
      </c>
      <c r="LKX26" s="204">
        <f>InpActive!LKV$11</f>
        <v>0</v>
      </c>
      <c r="LKY26" s="204">
        <f>InpActive!LKW$11</f>
        <v>0</v>
      </c>
      <c r="LKZ26" s="204">
        <f>InpActive!LKX$11</f>
        <v>0</v>
      </c>
      <c r="LLA26" s="204">
        <f>InpActive!LKY$11</f>
        <v>0</v>
      </c>
      <c r="LLB26" s="204">
        <f>InpActive!LKZ$11</f>
        <v>0</v>
      </c>
      <c r="LLC26" s="204">
        <f>InpActive!LLA$11</f>
        <v>0</v>
      </c>
      <c r="LLD26" s="204">
        <f>InpActive!LLB$11</f>
        <v>0</v>
      </c>
      <c r="LLE26" s="204">
        <f>InpActive!LLC$11</f>
        <v>0</v>
      </c>
      <c r="LLF26" s="204">
        <f>InpActive!LLD$11</f>
        <v>0</v>
      </c>
      <c r="LLG26" s="204">
        <f>InpActive!LLE$11</f>
        <v>0</v>
      </c>
      <c r="LLH26" s="204">
        <f>InpActive!LLF$11</f>
        <v>0</v>
      </c>
      <c r="LLI26" s="204">
        <f>InpActive!LLG$11</f>
        <v>0</v>
      </c>
      <c r="LLJ26" s="204">
        <f>InpActive!LLH$11</f>
        <v>0</v>
      </c>
      <c r="LLK26" s="204">
        <f>InpActive!LLI$11</f>
        <v>0</v>
      </c>
      <c r="LLL26" s="204">
        <f>InpActive!LLJ$11</f>
        <v>0</v>
      </c>
      <c r="LLM26" s="204">
        <f>InpActive!LLK$11</f>
        <v>0</v>
      </c>
      <c r="LLN26" s="204">
        <f>InpActive!LLL$11</f>
        <v>0</v>
      </c>
      <c r="LLO26" s="204">
        <f>InpActive!LLM$11</f>
        <v>0</v>
      </c>
      <c r="LLP26" s="204">
        <f>InpActive!LLN$11</f>
        <v>0</v>
      </c>
      <c r="LLQ26" s="204">
        <f>InpActive!LLO$11</f>
        <v>0</v>
      </c>
      <c r="LLR26" s="204">
        <f>InpActive!LLP$11</f>
        <v>0</v>
      </c>
      <c r="LLS26" s="204">
        <f>InpActive!LLQ$11</f>
        <v>0</v>
      </c>
      <c r="LLT26" s="204">
        <f>InpActive!LLR$11</f>
        <v>0</v>
      </c>
      <c r="LLU26" s="204">
        <f>InpActive!LLS$11</f>
        <v>0</v>
      </c>
      <c r="LLV26" s="204">
        <f>InpActive!LLT$11</f>
        <v>0</v>
      </c>
      <c r="LLW26" s="204">
        <f>InpActive!LLU$11</f>
        <v>0</v>
      </c>
      <c r="LLX26" s="204">
        <f>InpActive!LLV$11</f>
        <v>0</v>
      </c>
      <c r="LLY26" s="204">
        <f>InpActive!LLW$11</f>
        <v>0</v>
      </c>
      <c r="LLZ26" s="204">
        <f>InpActive!LLX$11</f>
        <v>0</v>
      </c>
      <c r="LMA26" s="204">
        <f>InpActive!LLY$11</f>
        <v>0</v>
      </c>
      <c r="LMB26" s="204">
        <f>InpActive!LLZ$11</f>
        <v>0</v>
      </c>
      <c r="LMC26" s="204">
        <f>InpActive!LMA$11</f>
        <v>0</v>
      </c>
      <c r="LMD26" s="204">
        <f>InpActive!LMB$11</f>
        <v>0</v>
      </c>
      <c r="LME26" s="204">
        <f>InpActive!LMC$11</f>
        <v>0</v>
      </c>
      <c r="LMF26" s="204">
        <f>InpActive!LMD$11</f>
        <v>0</v>
      </c>
      <c r="LMG26" s="204">
        <f>InpActive!LME$11</f>
        <v>0</v>
      </c>
      <c r="LMH26" s="204">
        <f>InpActive!LMF$11</f>
        <v>0</v>
      </c>
      <c r="LMI26" s="204">
        <f>InpActive!LMG$11</f>
        <v>0</v>
      </c>
      <c r="LMJ26" s="204">
        <f>InpActive!LMH$11</f>
        <v>0</v>
      </c>
      <c r="LMK26" s="204">
        <f>InpActive!LMI$11</f>
        <v>0</v>
      </c>
      <c r="LML26" s="204">
        <f>InpActive!LMJ$11</f>
        <v>0</v>
      </c>
      <c r="LMM26" s="204">
        <f>InpActive!LMK$11</f>
        <v>0</v>
      </c>
      <c r="LMN26" s="204">
        <f>InpActive!LML$11</f>
        <v>0</v>
      </c>
      <c r="LMO26" s="204">
        <f>InpActive!LMM$11</f>
        <v>0</v>
      </c>
      <c r="LMP26" s="204">
        <f>InpActive!LMN$11</f>
        <v>0</v>
      </c>
      <c r="LMQ26" s="204">
        <f>InpActive!LMO$11</f>
        <v>0</v>
      </c>
      <c r="LMR26" s="204">
        <f>InpActive!LMP$11</f>
        <v>0</v>
      </c>
      <c r="LMS26" s="204">
        <f>InpActive!LMQ$11</f>
        <v>0</v>
      </c>
      <c r="LMT26" s="204">
        <f>InpActive!LMR$11</f>
        <v>0</v>
      </c>
      <c r="LMU26" s="204">
        <f>InpActive!LMS$11</f>
        <v>0</v>
      </c>
      <c r="LMV26" s="204">
        <f>InpActive!LMT$11</f>
        <v>0</v>
      </c>
      <c r="LMW26" s="204">
        <f>InpActive!LMU$11</f>
        <v>0</v>
      </c>
      <c r="LMX26" s="204">
        <f>InpActive!LMV$11</f>
        <v>0</v>
      </c>
      <c r="LMY26" s="204">
        <f>InpActive!LMW$11</f>
        <v>0</v>
      </c>
      <c r="LMZ26" s="204">
        <f>InpActive!LMX$11</f>
        <v>0</v>
      </c>
      <c r="LNA26" s="204">
        <f>InpActive!LMY$11</f>
        <v>0</v>
      </c>
      <c r="LNB26" s="204">
        <f>InpActive!LMZ$11</f>
        <v>0</v>
      </c>
      <c r="LNC26" s="204">
        <f>InpActive!LNA$11</f>
        <v>0</v>
      </c>
      <c r="LND26" s="204">
        <f>InpActive!LNB$11</f>
        <v>0</v>
      </c>
      <c r="LNE26" s="204">
        <f>InpActive!LNC$11</f>
        <v>0</v>
      </c>
      <c r="LNF26" s="204">
        <f>InpActive!LND$11</f>
        <v>0</v>
      </c>
      <c r="LNG26" s="204">
        <f>InpActive!LNE$11</f>
        <v>0</v>
      </c>
      <c r="LNH26" s="204">
        <f>InpActive!LNF$11</f>
        <v>0</v>
      </c>
      <c r="LNI26" s="204">
        <f>InpActive!LNG$11</f>
        <v>0</v>
      </c>
      <c r="LNJ26" s="204">
        <f>InpActive!LNH$11</f>
        <v>0</v>
      </c>
      <c r="LNK26" s="204">
        <f>InpActive!LNI$11</f>
        <v>0</v>
      </c>
      <c r="LNL26" s="204">
        <f>InpActive!LNJ$11</f>
        <v>0</v>
      </c>
      <c r="LNM26" s="204">
        <f>InpActive!LNK$11</f>
        <v>0</v>
      </c>
      <c r="LNN26" s="204">
        <f>InpActive!LNL$11</f>
        <v>0</v>
      </c>
      <c r="LNO26" s="204">
        <f>InpActive!LNM$11</f>
        <v>0</v>
      </c>
      <c r="LNP26" s="204">
        <f>InpActive!LNN$11</f>
        <v>0</v>
      </c>
      <c r="LNQ26" s="204">
        <f>InpActive!LNO$11</f>
        <v>0</v>
      </c>
      <c r="LNR26" s="204">
        <f>InpActive!LNP$11</f>
        <v>0</v>
      </c>
      <c r="LNS26" s="204">
        <f>InpActive!LNQ$11</f>
        <v>0</v>
      </c>
      <c r="LNT26" s="204">
        <f>InpActive!LNR$11</f>
        <v>0</v>
      </c>
      <c r="LNU26" s="204">
        <f>InpActive!LNS$11</f>
        <v>0</v>
      </c>
      <c r="LNV26" s="204">
        <f>InpActive!LNT$11</f>
        <v>0</v>
      </c>
      <c r="LNW26" s="204">
        <f>InpActive!LNU$11</f>
        <v>0</v>
      </c>
      <c r="LNX26" s="204">
        <f>InpActive!LNV$11</f>
        <v>0</v>
      </c>
      <c r="LNY26" s="204">
        <f>InpActive!LNW$11</f>
        <v>0</v>
      </c>
      <c r="LNZ26" s="204">
        <f>InpActive!LNX$11</f>
        <v>0</v>
      </c>
      <c r="LOA26" s="204">
        <f>InpActive!LNY$11</f>
        <v>0</v>
      </c>
      <c r="LOB26" s="204">
        <f>InpActive!LNZ$11</f>
        <v>0</v>
      </c>
      <c r="LOC26" s="204">
        <f>InpActive!LOA$11</f>
        <v>0</v>
      </c>
      <c r="LOD26" s="204">
        <f>InpActive!LOB$11</f>
        <v>0</v>
      </c>
      <c r="LOE26" s="204">
        <f>InpActive!LOC$11</f>
        <v>0</v>
      </c>
      <c r="LOF26" s="204">
        <f>InpActive!LOD$11</f>
        <v>0</v>
      </c>
      <c r="LOG26" s="204">
        <f>InpActive!LOE$11</f>
        <v>0</v>
      </c>
      <c r="LOH26" s="204">
        <f>InpActive!LOF$11</f>
        <v>0</v>
      </c>
      <c r="LOI26" s="204">
        <f>InpActive!LOG$11</f>
        <v>0</v>
      </c>
      <c r="LOJ26" s="204">
        <f>InpActive!LOH$11</f>
        <v>0</v>
      </c>
      <c r="LOK26" s="204">
        <f>InpActive!LOI$11</f>
        <v>0</v>
      </c>
      <c r="LOL26" s="204">
        <f>InpActive!LOJ$11</f>
        <v>0</v>
      </c>
      <c r="LOM26" s="204">
        <f>InpActive!LOK$11</f>
        <v>0</v>
      </c>
      <c r="LON26" s="204">
        <f>InpActive!LOL$11</f>
        <v>0</v>
      </c>
      <c r="LOO26" s="204">
        <f>InpActive!LOM$11</f>
        <v>0</v>
      </c>
      <c r="LOP26" s="204">
        <f>InpActive!LON$11</f>
        <v>0</v>
      </c>
      <c r="LOQ26" s="204">
        <f>InpActive!LOO$11</f>
        <v>0</v>
      </c>
      <c r="LOR26" s="204">
        <f>InpActive!LOP$11</f>
        <v>0</v>
      </c>
      <c r="LOS26" s="204">
        <f>InpActive!LOQ$11</f>
        <v>0</v>
      </c>
      <c r="LOT26" s="204">
        <f>InpActive!LOR$11</f>
        <v>0</v>
      </c>
      <c r="LOU26" s="204">
        <f>InpActive!LOS$11</f>
        <v>0</v>
      </c>
      <c r="LOV26" s="204">
        <f>InpActive!LOT$11</f>
        <v>0</v>
      </c>
      <c r="LOW26" s="204">
        <f>InpActive!LOU$11</f>
        <v>0</v>
      </c>
      <c r="LOX26" s="204">
        <f>InpActive!LOV$11</f>
        <v>0</v>
      </c>
      <c r="LOY26" s="204">
        <f>InpActive!LOW$11</f>
        <v>0</v>
      </c>
      <c r="LOZ26" s="204">
        <f>InpActive!LOX$11</f>
        <v>0</v>
      </c>
      <c r="LPA26" s="204">
        <f>InpActive!LOY$11</f>
        <v>0</v>
      </c>
      <c r="LPB26" s="204">
        <f>InpActive!LOZ$11</f>
        <v>0</v>
      </c>
      <c r="LPC26" s="204">
        <f>InpActive!LPA$11</f>
        <v>0</v>
      </c>
      <c r="LPD26" s="204">
        <f>InpActive!LPB$11</f>
        <v>0</v>
      </c>
      <c r="LPE26" s="204">
        <f>InpActive!LPC$11</f>
        <v>0</v>
      </c>
      <c r="LPF26" s="204">
        <f>InpActive!LPD$11</f>
        <v>0</v>
      </c>
      <c r="LPG26" s="204">
        <f>InpActive!LPE$11</f>
        <v>0</v>
      </c>
      <c r="LPH26" s="204">
        <f>InpActive!LPF$11</f>
        <v>0</v>
      </c>
      <c r="LPI26" s="204">
        <f>InpActive!LPG$11</f>
        <v>0</v>
      </c>
      <c r="LPJ26" s="204">
        <f>InpActive!LPH$11</f>
        <v>0</v>
      </c>
      <c r="LPK26" s="204">
        <f>InpActive!LPI$11</f>
        <v>0</v>
      </c>
      <c r="LPL26" s="204">
        <f>InpActive!LPJ$11</f>
        <v>0</v>
      </c>
      <c r="LPM26" s="204">
        <f>InpActive!LPK$11</f>
        <v>0</v>
      </c>
      <c r="LPN26" s="204">
        <f>InpActive!LPL$11</f>
        <v>0</v>
      </c>
      <c r="LPO26" s="204">
        <f>InpActive!LPM$11</f>
        <v>0</v>
      </c>
      <c r="LPP26" s="204">
        <f>InpActive!LPN$11</f>
        <v>0</v>
      </c>
      <c r="LPQ26" s="204">
        <f>InpActive!LPO$11</f>
        <v>0</v>
      </c>
      <c r="LPR26" s="204">
        <f>InpActive!LPP$11</f>
        <v>0</v>
      </c>
      <c r="LPS26" s="204">
        <f>InpActive!LPQ$11</f>
        <v>0</v>
      </c>
      <c r="LPT26" s="204">
        <f>InpActive!LPR$11</f>
        <v>0</v>
      </c>
      <c r="LPU26" s="204">
        <f>InpActive!LPS$11</f>
        <v>0</v>
      </c>
      <c r="LPV26" s="204">
        <f>InpActive!LPT$11</f>
        <v>0</v>
      </c>
      <c r="LPW26" s="204">
        <f>InpActive!LPU$11</f>
        <v>0</v>
      </c>
      <c r="LPX26" s="204">
        <f>InpActive!LPV$11</f>
        <v>0</v>
      </c>
      <c r="LPY26" s="204">
        <f>InpActive!LPW$11</f>
        <v>0</v>
      </c>
      <c r="LPZ26" s="204">
        <f>InpActive!LPX$11</f>
        <v>0</v>
      </c>
      <c r="LQA26" s="204">
        <f>InpActive!LPY$11</f>
        <v>0</v>
      </c>
      <c r="LQB26" s="204">
        <f>InpActive!LPZ$11</f>
        <v>0</v>
      </c>
      <c r="LQC26" s="204">
        <f>InpActive!LQA$11</f>
        <v>0</v>
      </c>
      <c r="LQD26" s="204">
        <f>InpActive!LQB$11</f>
        <v>0</v>
      </c>
      <c r="LQE26" s="204">
        <f>InpActive!LQC$11</f>
        <v>0</v>
      </c>
      <c r="LQF26" s="204">
        <f>InpActive!LQD$11</f>
        <v>0</v>
      </c>
      <c r="LQG26" s="204">
        <f>InpActive!LQE$11</f>
        <v>0</v>
      </c>
      <c r="LQH26" s="204">
        <f>InpActive!LQF$11</f>
        <v>0</v>
      </c>
      <c r="LQI26" s="204">
        <f>InpActive!LQG$11</f>
        <v>0</v>
      </c>
      <c r="LQJ26" s="204">
        <f>InpActive!LQH$11</f>
        <v>0</v>
      </c>
      <c r="LQK26" s="204">
        <f>InpActive!LQI$11</f>
        <v>0</v>
      </c>
      <c r="LQL26" s="204">
        <f>InpActive!LQJ$11</f>
        <v>0</v>
      </c>
      <c r="LQM26" s="204">
        <f>InpActive!LQK$11</f>
        <v>0</v>
      </c>
      <c r="LQN26" s="204">
        <f>InpActive!LQL$11</f>
        <v>0</v>
      </c>
      <c r="LQO26" s="204">
        <f>InpActive!LQM$11</f>
        <v>0</v>
      </c>
      <c r="LQP26" s="204">
        <f>InpActive!LQN$11</f>
        <v>0</v>
      </c>
      <c r="LQQ26" s="204">
        <f>InpActive!LQO$11</f>
        <v>0</v>
      </c>
      <c r="LQR26" s="204">
        <f>InpActive!LQP$11</f>
        <v>0</v>
      </c>
      <c r="LQS26" s="204">
        <f>InpActive!LQQ$11</f>
        <v>0</v>
      </c>
      <c r="LQT26" s="204">
        <f>InpActive!LQR$11</f>
        <v>0</v>
      </c>
      <c r="LQU26" s="204">
        <f>InpActive!LQS$11</f>
        <v>0</v>
      </c>
      <c r="LQV26" s="204">
        <f>InpActive!LQT$11</f>
        <v>0</v>
      </c>
      <c r="LQW26" s="204">
        <f>InpActive!LQU$11</f>
        <v>0</v>
      </c>
      <c r="LQX26" s="204">
        <f>InpActive!LQV$11</f>
        <v>0</v>
      </c>
      <c r="LQY26" s="204">
        <f>InpActive!LQW$11</f>
        <v>0</v>
      </c>
      <c r="LQZ26" s="204">
        <f>InpActive!LQX$11</f>
        <v>0</v>
      </c>
      <c r="LRA26" s="204">
        <f>InpActive!LQY$11</f>
        <v>0</v>
      </c>
      <c r="LRB26" s="204">
        <f>InpActive!LQZ$11</f>
        <v>0</v>
      </c>
      <c r="LRC26" s="204">
        <f>InpActive!LRA$11</f>
        <v>0</v>
      </c>
      <c r="LRD26" s="204">
        <f>InpActive!LRB$11</f>
        <v>0</v>
      </c>
      <c r="LRE26" s="204">
        <f>InpActive!LRC$11</f>
        <v>0</v>
      </c>
      <c r="LRF26" s="204">
        <f>InpActive!LRD$11</f>
        <v>0</v>
      </c>
      <c r="LRG26" s="204">
        <f>InpActive!LRE$11</f>
        <v>0</v>
      </c>
      <c r="LRH26" s="204">
        <f>InpActive!LRF$11</f>
        <v>0</v>
      </c>
      <c r="LRI26" s="204">
        <f>InpActive!LRG$11</f>
        <v>0</v>
      </c>
      <c r="LRJ26" s="204">
        <f>InpActive!LRH$11</f>
        <v>0</v>
      </c>
      <c r="LRK26" s="204">
        <f>InpActive!LRI$11</f>
        <v>0</v>
      </c>
      <c r="LRL26" s="204">
        <f>InpActive!LRJ$11</f>
        <v>0</v>
      </c>
      <c r="LRM26" s="204">
        <f>InpActive!LRK$11</f>
        <v>0</v>
      </c>
      <c r="LRN26" s="204">
        <f>InpActive!LRL$11</f>
        <v>0</v>
      </c>
      <c r="LRO26" s="204">
        <f>InpActive!LRM$11</f>
        <v>0</v>
      </c>
      <c r="LRP26" s="204">
        <f>InpActive!LRN$11</f>
        <v>0</v>
      </c>
      <c r="LRQ26" s="204">
        <f>InpActive!LRO$11</f>
        <v>0</v>
      </c>
      <c r="LRR26" s="204">
        <f>InpActive!LRP$11</f>
        <v>0</v>
      </c>
      <c r="LRS26" s="204">
        <f>InpActive!LRQ$11</f>
        <v>0</v>
      </c>
      <c r="LRT26" s="204">
        <f>InpActive!LRR$11</f>
        <v>0</v>
      </c>
      <c r="LRU26" s="204">
        <f>InpActive!LRS$11</f>
        <v>0</v>
      </c>
      <c r="LRV26" s="204">
        <f>InpActive!LRT$11</f>
        <v>0</v>
      </c>
      <c r="LRW26" s="204">
        <f>InpActive!LRU$11</f>
        <v>0</v>
      </c>
      <c r="LRX26" s="204">
        <f>InpActive!LRV$11</f>
        <v>0</v>
      </c>
      <c r="LRY26" s="204">
        <f>InpActive!LRW$11</f>
        <v>0</v>
      </c>
      <c r="LRZ26" s="204">
        <f>InpActive!LRX$11</f>
        <v>0</v>
      </c>
      <c r="LSA26" s="204">
        <f>InpActive!LRY$11</f>
        <v>0</v>
      </c>
      <c r="LSB26" s="204">
        <f>InpActive!LRZ$11</f>
        <v>0</v>
      </c>
      <c r="LSC26" s="204">
        <f>InpActive!LSA$11</f>
        <v>0</v>
      </c>
      <c r="LSD26" s="204">
        <f>InpActive!LSB$11</f>
        <v>0</v>
      </c>
      <c r="LSE26" s="204">
        <f>InpActive!LSC$11</f>
        <v>0</v>
      </c>
      <c r="LSF26" s="204">
        <f>InpActive!LSD$11</f>
        <v>0</v>
      </c>
      <c r="LSG26" s="204">
        <f>InpActive!LSE$11</f>
        <v>0</v>
      </c>
      <c r="LSH26" s="204">
        <f>InpActive!LSF$11</f>
        <v>0</v>
      </c>
      <c r="LSI26" s="204">
        <f>InpActive!LSG$11</f>
        <v>0</v>
      </c>
      <c r="LSJ26" s="204">
        <f>InpActive!LSH$11</f>
        <v>0</v>
      </c>
      <c r="LSK26" s="204">
        <f>InpActive!LSI$11</f>
        <v>0</v>
      </c>
      <c r="LSL26" s="204">
        <f>InpActive!LSJ$11</f>
        <v>0</v>
      </c>
      <c r="LSM26" s="204">
        <f>InpActive!LSK$11</f>
        <v>0</v>
      </c>
      <c r="LSN26" s="204">
        <f>InpActive!LSL$11</f>
        <v>0</v>
      </c>
      <c r="LSO26" s="204">
        <f>InpActive!LSM$11</f>
        <v>0</v>
      </c>
      <c r="LSP26" s="204">
        <f>InpActive!LSN$11</f>
        <v>0</v>
      </c>
      <c r="LSQ26" s="204">
        <f>InpActive!LSO$11</f>
        <v>0</v>
      </c>
      <c r="LSR26" s="204">
        <f>InpActive!LSP$11</f>
        <v>0</v>
      </c>
      <c r="LSS26" s="204">
        <f>InpActive!LSQ$11</f>
        <v>0</v>
      </c>
      <c r="LST26" s="204">
        <f>InpActive!LSR$11</f>
        <v>0</v>
      </c>
      <c r="LSU26" s="204">
        <f>InpActive!LSS$11</f>
        <v>0</v>
      </c>
      <c r="LSV26" s="204">
        <f>InpActive!LST$11</f>
        <v>0</v>
      </c>
      <c r="LSW26" s="204">
        <f>InpActive!LSU$11</f>
        <v>0</v>
      </c>
      <c r="LSX26" s="204">
        <f>InpActive!LSV$11</f>
        <v>0</v>
      </c>
      <c r="LSY26" s="204">
        <f>InpActive!LSW$11</f>
        <v>0</v>
      </c>
      <c r="LSZ26" s="204">
        <f>InpActive!LSX$11</f>
        <v>0</v>
      </c>
      <c r="LTA26" s="204">
        <f>InpActive!LSY$11</f>
        <v>0</v>
      </c>
      <c r="LTB26" s="204">
        <f>InpActive!LSZ$11</f>
        <v>0</v>
      </c>
      <c r="LTC26" s="204">
        <f>InpActive!LTA$11</f>
        <v>0</v>
      </c>
      <c r="LTD26" s="204">
        <f>InpActive!LTB$11</f>
        <v>0</v>
      </c>
      <c r="LTE26" s="204">
        <f>InpActive!LTC$11</f>
        <v>0</v>
      </c>
      <c r="LTF26" s="204">
        <f>InpActive!LTD$11</f>
        <v>0</v>
      </c>
      <c r="LTG26" s="204">
        <f>InpActive!LTE$11</f>
        <v>0</v>
      </c>
      <c r="LTH26" s="204">
        <f>InpActive!LTF$11</f>
        <v>0</v>
      </c>
      <c r="LTI26" s="204">
        <f>InpActive!LTG$11</f>
        <v>0</v>
      </c>
      <c r="LTJ26" s="204">
        <f>InpActive!LTH$11</f>
        <v>0</v>
      </c>
      <c r="LTK26" s="204">
        <f>InpActive!LTI$11</f>
        <v>0</v>
      </c>
      <c r="LTL26" s="204">
        <f>InpActive!LTJ$11</f>
        <v>0</v>
      </c>
      <c r="LTM26" s="204">
        <f>InpActive!LTK$11</f>
        <v>0</v>
      </c>
      <c r="LTN26" s="204">
        <f>InpActive!LTL$11</f>
        <v>0</v>
      </c>
      <c r="LTO26" s="204">
        <f>InpActive!LTM$11</f>
        <v>0</v>
      </c>
      <c r="LTP26" s="204">
        <f>InpActive!LTN$11</f>
        <v>0</v>
      </c>
      <c r="LTQ26" s="204">
        <f>InpActive!LTO$11</f>
        <v>0</v>
      </c>
      <c r="LTR26" s="204">
        <f>InpActive!LTP$11</f>
        <v>0</v>
      </c>
      <c r="LTS26" s="204">
        <f>InpActive!LTQ$11</f>
        <v>0</v>
      </c>
      <c r="LTT26" s="204">
        <f>InpActive!LTR$11</f>
        <v>0</v>
      </c>
      <c r="LTU26" s="204">
        <f>InpActive!LTS$11</f>
        <v>0</v>
      </c>
      <c r="LTV26" s="204">
        <f>InpActive!LTT$11</f>
        <v>0</v>
      </c>
      <c r="LTW26" s="204">
        <f>InpActive!LTU$11</f>
        <v>0</v>
      </c>
      <c r="LTX26" s="204">
        <f>InpActive!LTV$11</f>
        <v>0</v>
      </c>
      <c r="LTY26" s="204">
        <f>InpActive!LTW$11</f>
        <v>0</v>
      </c>
      <c r="LTZ26" s="204">
        <f>InpActive!LTX$11</f>
        <v>0</v>
      </c>
      <c r="LUA26" s="204">
        <f>InpActive!LTY$11</f>
        <v>0</v>
      </c>
      <c r="LUB26" s="204">
        <f>InpActive!LTZ$11</f>
        <v>0</v>
      </c>
      <c r="LUC26" s="204">
        <f>InpActive!LUA$11</f>
        <v>0</v>
      </c>
      <c r="LUD26" s="204">
        <f>InpActive!LUB$11</f>
        <v>0</v>
      </c>
      <c r="LUE26" s="204">
        <f>InpActive!LUC$11</f>
        <v>0</v>
      </c>
      <c r="LUF26" s="204">
        <f>InpActive!LUD$11</f>
        <v>0</v>
      </c>
      <c r="LUG26" s="204">
        <f>InpActive!LUE$11</f>
        <v>0</v>
      </c>
      <c r="LUH26" s="204">
        <f>InpActive!LUF$11</f>
        <v>0</v>
      </c>
      <c r="LUI26" s="204">
        <f>InpActive!LUG$11</f>
        <v>0</v>
      </c>
      <c r="LUJ26" s="204">
        <f>InpActive!LUH$11</f>
        <v>0</v>
      </c>
      <c r="LUK26" s="204">
        <f>InpActive!LUI$11</f>
        <v>0</v>
      </c>
      <c r="LUL26" s="204">
        <f>InpActive!LUJ$11</f>
        <v>0</v>
      </c>
      <c r="LUM26" s="204">
        <f>InpActive!LUK$11</f>
        <v>0</v>
      </c>
      <c r="LUN26" s="204">
        <f>InpActive!LUL$11</f>
        <v>0</v>
      </c>
      <c r="LUO26" s="204">
        <f>InpActive!LUM$11</f>
        <v>0</v>
      </c>
      <c r="LUP26" s="204">
        <f>InpActive!LUN$11</f>
        <v>0</v>
      </c>
      <c r="LUQ26" s="204">
        <f>InpActive!LUO$11</f>
        <v>0</v>
      </c>
      <c r="LUR26" s="204">
        <f>InpActive!LUP$11</f>
        <v>0</v>
      </c>
      <c r="LUS26" s="204">
        <f>InpActive!LUQ$11</f>
        <v>0</v>
      </c>
      <c r="LUT26" s="204">
        <f>InpActive!LUR$11</f>
        <v>0</v>
      </c>
      <c r="LUU26" s="204">
        <f>InpActive!LUS$11</f>
        <v>0</v>
      </c>
      <c r="LUV26" s="204">
        <f>InpActive!LUT$11</f>
        <v>0</v>
      </c>
      <c r="LUW26" s="204">
        <f>InpActive!LUU$11</f>
        <v>0</v>
      </c>
      <c r="LUX26" s="204">
        <f>InpActive!LUV$11</f>
        <v>0</v>
      </c>
      <c r="LUY26" s="204">
        <f>InpActive!LUW$11</f>
        <v>0</v>
      </c>
      <c r="LUZ26" s="204">
        <f>InpActive!LUX$11</f>
        <v>0</v>
      </c>
      <c r="LVA26" s="204">
        <f>InpActive!LUY$11</f>
        <v>0</v>
      </c>
      <c r="LVB26" s="204">
        <f>InpActive!LUZ$11</f>
        <v>0</v>
      </c>
      <c r="LVC26" s="204">
        <f>InpActive!LVA$11</f>
        <v>0</v>
      </c>
      <c r="LVD26" s="204">
        <f>InpActive!LVB$11</f>
        <v>0</v>
      </c>
      <c r="LVE26" s="204">
        <f>InpActive!LVC$11</f>
        <v>0</v>
      </c>
      <c r="LVF26" s="204">
        <f>InpActive!LVD$11</f>
        <v>0</v>
      </c>
      <c r="LVG26" s="204">
        <f>InpActive!LVE$11</f>
        <v>0</v>
      </c>
      <c r="LVH26" s="204">
        <f>InpActive!LVF$11</f>
        <v>0</v>
      </c>
      <c r="LVI26" s="204">
        <f>InpActive!LVG$11</f>
        <v>0</v>
      </c>
      <c r="LVJ26" s="204">
        <f>InpActive!LVH$11</f>
        <v>0</v>
      </c>
      <c r="LVK26" s="204">
        <f>InpActive!LVI$11</f>
        <v>0</v>
      </c>
      <c r="LVL26" s="204">
        <f>InpActive!LVJ$11</f>
        <v>0</v>
      </c>
      <c r="LVM26" s="204">
        <f>InpActive!LVK$11</f>
        <v>0</v>
      </c>
      <c r="LVN26" s="204">
        <f>InpActive!LVL$11</f>
        <v>0</v>
      </c>
      <c r="LVO26" s="204">
        <f>InpActive!LVM$11</f>
        <v>0</v>
      </c>
      <c r="LVP26" s="204">
        <f>InpActive!LVN$11</f>
        <v>0</v>
      </c>
      <c r="LVQ26" s="204">
        <f>InpActive!LVO$11</f>
        <v>0</v>
      </c>
      <c r="LVR26" s="204">
        <f>InpActive!LVP$11</f>
        <v>0</v>
      </c>
      <c r="LVS26" s="204">
        <f>InpActive!LVQ$11</f>
        <v>0</v>
      </c>
      <c r="LVT26" s="204">
        <f>InpActive!LVR$11</f>
        <v>0</v>
      </c>
      <c r="LVU26" s="204">
        <f>InpActive!LVS$11</f>
        <v>0</v>
      </c>
      <c r="LVV26" s="204">
        <f>InpActive!LVT$11</f>
        <v>0</v>
      </c>
      <c r="LVW26" s="204">
        <f>InpActive!LVU$11</f>
        <v>0</v>
      </c>
      <c r="LVX26" s="204">
        <f>InpActive!LVV$11</f>
        <v>0</v>
      </c>
      <c r="LVY26" s="204">
        <f>InpActive!LVW$11</f>
        <v>0</v>
      </c>
      <c r="LVZ26" s="204">
        <f>InpActive!LVX$11</f>
        <v>0</v>
      </c>
      <c r="LWA26" s="204">
        <f>InpActive!LVY$11</f>
        <v>0</v>
      </c>
      <c r="LWB26" s="204">
        <f>InpActive!LVZ$11</f>
        <v>0</v>
      </c>
      <c r="LWC26" s="204">
        <f>InpActive!LWA$11</f>
        <v>0</v>
      </c>
      <c r="LWD26" s="204">
        <f>InpActive!LWB$11</f>
        <v>0</v>
      </c>
      <c r="LWE26" s="204">
        <f>InpActive!LWC$11</f>
        <v>0</v>
      </c>
      <c r="LWF26" s="204">
        <f>InpActive!LWD$11</f>
        <v>0</v>
      </c>
      <c r="LWG26" s="204">
        <f>InpActive!LWE$11</f>
        <v>0</v>
      </c>
      <c r="LWH26" s="204">
        <f>InpActive!LWF$11</f>
        <v>0</v>
      </c>
      <c r="LWI26" s="204">
        <f>InpActive!LWG$11</f>
        <v>0</v>
      </c>
      <c r="LWJ26" s="204">
        <f>InpActive!LWH$11</f>
        <v>0</v>
      </c>
      <c r="LWK26" s="204">
        <f>InpActive!LWI$11</f>
        <v>0</v>
      </c>
      <c r="LWL26" s="204">
        <f>InpActive!LWJ$11</f>
        <v>0</v>
      </c>
      <c r="LWM26" s="204">
        <f>InpActive!LWK$11</f>
        <v>0</v>
      </c>
      <c r="LWN26" s="204">
        <f>InpActive!LWL$11</f>
        <v>0</v>
      </c>
      <c r="LWO26" s="204">
        <f>InpActive!LWM$11</f>
        <v>0</v>
      </c>
      <c r="LWP26" s="204">
        <f>InpActive!LWN$11</f>
        <v>0</v>
      </c>
      <c r="LWQ26" s="204">
        <f>InpActive!LWO$11</f>
        <v>0</v>
      </c>
      <c r="LWR26" s="204">
        <f>InpActive!LWP$11</f>
        <v>0</v>
      </c>
      <c r="LWS26" s="204">
        <f>InpActive!LWQ$11</f>
        <v>0</v>
      </c>
      <c r="LWT26" s="204">
        <f>InpActive!LWR$11</f>
        <v>0</v>
      </c>
      <c r="LWU26" s="204">
        <f>InpActive!LWS$11</f>
        <v>0</v>
      </c>
      <c r="LWV26" s="204">
        <f>InpActive!LWT$11</f>
        <v>0</v>
      </c>
      <c r="LWW26" s="204">
        <f>InpActive!LWU$11</f>
        <v>0</v>
      </c>
      <c r="LWX26" s="204">
        <f>InpActive!LWV$11</f>
        <v>0</v>
      </c>
      <c r="LWY26" s="204">
        <f>InpActive!LWW$11</f>
        <v>0</v>
      </c>
      <c r="LWZ26" s="204">
        <f>InpActive!LWX$11</f>
        <v>0</v>
      </c>
      <c r="LXA26" s="204">
        <f>InpActive!LWY$11</f>
        <v>0</v>
      </c>
      <c r="LXB26" s="204">
        <f>InpActive!LWZ$11</f>
        <v>0</v>
      </c>
      <c r="LXC26" s="204">
        <f>InpActive!LXA$11</f>
        <v>0</v>
      </c>
      <c r="LXD26" s="204">
        <f>InpActive!LXB$11</f>
        <v>0</v>
      </c>
      <c r="LXE26" s="204">
        <f>InpActive!LXC$11</f>
        <v>0</v>
      </c>
      <c r="LXF26" s="204">
        <f>InpActive!LXD$11</f>
        <v>0</v>
      </c>
      <c r="LXG26" s="204">
        <f>InpActive!LXE$11</f>
        <v>0</v>
      </c>
      <c r="LXH26" s="204">
        <f>InpActive!LXF$11</f>
        <v>0</v>
      </c>
      <c r="LXI26" s="204">
        <f>InpActive!LXG$11</f>
        <v>0</v>
      </c>
      <c r="LXJ26" s="204">
        <f>InpActive!LXH$11</f>
        <v>0</v>
      </c>
      <c r="LXK26" s="204">
        <f>InpActive!LXI$11</f>
        <v>0</v>
      </c>
      <c r="LXL26" s="204">
        <f>InpActive!LXJ$11</f>
        <v>0</v>
      </c>
      <c r="LXM26" s="204">
        <f>InpActive!LXK$11</f>
        <v>0</v>
      </c>
      <c r="LXN26" s="204">
        <f>InpActive!LXL$11</f>
        <v>0</v>
      </c>
      <c r="LXO26" s="204">
        <f>InpActive!LXM$11</f>
        <v>0</v>
      </c>
      <c r="LXP26" s="204">
        <f>InpActive!LXN$11</f>
        <v>0</v>
      </c>
      <c r="LXQ26" s="204">
        <f>InpActive!LXO$11</f>
        <v>0</v>
      </c>
      <c r="LXR26" s="204">
        <f>InpActive!LXP$11</f>
        <v>0</v>
      </c>
      <c r="LXS26" s="204">
        <f>InpActive!LXQ$11</f>
        <v>0</v>
      </c>
      <c r="LXT26" s="204">
        <f>InpActive!LXR$11</f>
        <v>0</v>
      </c>
      <c r="LXU26" s="204">
        <f>InpActive!LXS$11</f>
        <v>0</v>
      </c>
      <c r="LXV26" s="204">
        <f>InpActive!LXT$11</f>
        <v>0</v>
      </c>
      <c r="LXW26" s="204">
        <f>InpActive!LXU$11</f>
        <v>0</v>
      </c>
      <c r="LXX26" s="204">
        <f>InpActive!LXV$11</f>
        <v>0</v>
      </c>
      <c r="LXY26" s="204">
        <f>InpActive!LXW$11</f>
        <v>0</v>
      </c>
      <c r="LXZ26" s="204">
        <f>InpActive!LXX$11</f>
        <v>0</v>
      </c>
      <c r="LYA26" s="204">
        <f>InpActive!LXY$11</f>
        <v>0</v>
      </c>
      <c r="LYB26" s="204">
        <f>InpActive!LXZ$11</f>
        <v>0</v>
      </c>
      <c r="LYC26" s="204">
        <f>InpActive!LYA$11</f>
        <v>0</v>
      </c>
      <c r="LYD26" s="204">
        <f>InpActive!LYB$11</f>
        <v>0</v>
      </c>
      <c r="LYE26" s="204">
        <f>InpActive!LYC$11</f>
        <v>0</v>
      </c>
      <c r="LYF26" s="204">
        <f>InpActive!LYD$11</f>
        <v>0</v>
      </c>
      <c r="LYG26" s="204">
        <f>InpActive!LYE$11</f>
        <v>0</v>
      </c>
      <c r="LYH26" s="204">
        <f>InpActive!LYF$11</f>
        <v>0</v>
      </c>
      <c r="LYI26" s="204">
        <f>InpActive!LYG$11</f>
        <v>0</v>
      </c>
      <c r="LYJ26" s="204">
        <f>InpActive!LYH$11</f>
        <v>0</v>
      </c>
      <c r="LYK26" s="204">
        <f>InpActive!LYI$11</f>
        <v>0</v>
      </c>
      <c r="LYL26" s="204">
        <f>InpActive!LYJ$11</f>
        <v>0</v>
      </c>
      <c r="LYM26" s="204">
        <f>InpActive!LYK$11</f>
        <v>0</v>
      </c>
      <c r="LYN26" s="204">
        <f>InpActive!LYL$11</f>
        <v>0</v>
      </c>
      <c r="LYO26" s="204">
        <f>InpActive!LYM$11</f>
        <v>0</v>
      </c>
      <c r="LYP26" s="204">
        <f>InpActive!LYN$11</f>
        <v>0</v>
      </c>
      <c r="LYQ26" s="204">
        <f>InpActive!LYO$11</f>
        <v>0</v>
      </c>
      <c r="LYR26" s="204">
        <f>InpActive!LYP$11</f>
        <v>0</v>
      </c>
      <c r="LYS26" s="204">
        <f>InpActive!LYQ$11</f>
        <v>0</v>
      </c>
      <c r="LYT26" s="204">
        <f>InpActive!LYR$11</f>
        <v>0</v>
      </c>
      <c r="LYU26" s="204">
        <f>InpActive!LYS$11</f>
        <v>0</v>
      </c>
      <c r="LYV26" s="204">
        <f>InpActive!LYT$11</f>
        <v>0</v>
      </c>
      <c r="LYW26" s="204">
        <f>InpActive!LYU$11</f>
        <v>0</v>
      </c>
      <c r="LYX26" s="204">
        <f>InpActive!LYV$11</f>
        <v>0</v>
      </c>
      <c r="LYY26" s="204">
        <f>InpActive!LYW$11</f>
        <v>0</v>
      </c>
      <c r="LYZ26" s="204">
        <f>InpActive!LYX$11</f>
        <v>0</v>
      </c>
      <c r="LZA26" s="204">
        <f>InpActive!LYY$11</f>
        <v>0</v>
      </c>
      <c r="LZB26" s="204">
        <f>InpActive!LYZ$11</f>
        <v>0</v>
      </c>
      <c r="LZC26" s="204">
        <f>InpActive!LZA$11</f>
        <v>0</v>
      </c>
      <c r="LZD26" s="204">
        <f>InpActive!LZB$11</f>
        <v>0</v>
      </c>
      <c r="LZE26" s="204">
        <f>InpActive!LZC$11</f>
        <v>0</v>
      </c>
      <c r="LZF26" s="204">
        <f>InpActive!LZD$11</f>
        <v>0</v>
      </c>
      <c r="LZG26" s="204">
        <f>InpActive!LZE$11</f>
        <v>0</v>
      </c>
      <c r="LZH26" s="204">
        <f>InpActive!LZF$11</f>
        <v>0</v>
      </c>
      <c r="LZI26" s="204">
        <f>InpActive!LZG$11</f>
        <v>0</v>
      </c>
      <c r="LZJ26" s="204">
        <f>InpActive!LZH$11</f>
        <v>0</v>
      </c>
      <c r="LZK26" s="204">
        <f>InpActive!LZI$11</f>
        <v>0</v>
      </c>
      <c r="LZL26" s="204">
        <f>InpActive!LZJ$11</f>
        <v>0</v>
      </c>
      <c r="LZM26" s="204">
        <f>InpActive!LZK$11</f>
        <v>0</v>
      </c>
      <c r="LZN26" s="204">
        <f>InpActive!LZL$11</f>
        <v>0</v>
      </c>
      <c r="LZO26" s="204">
        <f>InpActive!LZM$11</f>
        <v>0</v>
      </c>
      <c r="LZP26" s="204">
        <f>InpActive!LZN$11</f>
        <v>0</v>
      </c>
      <c r="LZQ26" s="204">
        <f>InpActive!LZO$11</f>
        <v>0</v>
      </c>
      <c r="LZR26" s="204">
        <f>InpActive!LZP$11</f>
        <v>0</v>
      </c>
      <c r="LZS26" s="204">
        <f>InpActive!LZQ$11</f>
        <v>0</v>
      </c>
      <c r="LZT26" s="204">
        <f>InpActive!LZR$11</f>
        <v>0</v>
      </c>
      <c r="LZU26" s="204">
        <f>InpActive!LZS$11</f>
        <v>0</v>
      </c>
      <c r="LZV26" s="204">
        <f>InpActive!LZT$11</f>
        <v>0</v>
      </c>
      <c r="LZW26" s="204">
        <f>InpActive!LZU$11</f>
        <v>0</v>
      </c>
      <c r="LZX26" s="204">
        <f>InpActive!LZV$11</f>
        <v>0</v>
      </c>
      <c r="LZY26" s="204">
        <f>InpActive!LZW$11</f>
        <v>0</v>
      </c>
      <c r="LZZ26" s="204">
        <f>InpActive!LZX$11</f>
        <v>0</v>
      </c>
      <c r="MAA26" s="204">
        <f>InpActive!LZY$11</f>
        <v>0</v>
      </c>
      <c r="MAB26" s="204">
        <f>InpActive!LZZ$11</f>
        <v>0</v>
      </c>
      <c r="MAC26" s="204">
        <f>InpActive!MAA$11</f>
        <v>0</v>
      </c>
      <c r="MAD26" s="204">
        <f>InpActive!MAB$11</f>
        <v>0</v>
      </c>
      <c r="MAE26" s="204">
        <f>InpActive!MAC$11</f>
        <v>0</v>
      </c>
      <c r="MAF26" s="204">
        <f>InpActive!MAD$11</f>
        <v>0</v>
      </c>
      <c r="MAG26" s="204">
        <f>InpActive!MAE$11</f>
        <v>0</v>
      </c>
      <c r="MAH26" s="204">
        <f>InpActive!MAF$11</f>
        <v>0</v>
      </c>
      <c r="MAI26" s="204">
        <f>InpActive!MAG$11</f>
        <v>0</v>
      </c>
      <c r="MAJ26" s="204">
        <f>InpActive!MAH$11</f>
        <v>0</v>
      </c>
      <c r="MAK26" s="204">
        <f>InpActive!MAI$11</f>
        <v>0</v>
      </c>
      <c r="MAL26" s="204">
        <f>InpActive!MAJ$11</f>
        <v>0</v>
      </c>
      <c r="MAM26" s="204">
        <f>InpActive!MAK$11</f>
        <v>0</v>
      </c>
      <c r="MAN26" s="204">
        <f>InpActive!MAL$11</f>
        <v>0</v>
      </c>
      <c r="MAO26" s="204">
        <f>InpActive!MAM$11</f>
        <v>0</v>
      </c>
      <c r="MAP26" s="204">
        <f>InpActive!MAN$11</f>
        <v>0</v>
      </c>
      <c r="MAQ26" s="204">
        <f>InpActive!MAO$11</f>
        <v>0</v>
      </c>
      <c r="MAR26" s="204">
        <f>InpActive!MAP$11</f>
        <v>0</v>
      </c>
      <c r="MAS26" s="204">
        <f>InpActive!MAQ$11</f>
        <v>0</v>
      </c>
      <c r="MAT26" s="204">
        <f>InpActive!MAR$11</f>
        <v>0</v>
      </c>
      <c r="MAU26" s="204">
        <f>InpActive!MAS$11</f>
        <v>0</v>
      </c>
      <c r="MAV26" s="204">
        <f>InpActive!MAT$11</f>
        <v>0</v>
      </c>
      <c r="MAW26" s="204">
        <f>InpActive!MAU$11</f>
        <v>0</v>
      </c>
      <c r="MAX26" s="204">
        <f>InpActive!MAV$11</f>
        <v>0</v>
      </c>
      <c r="MAY26" s="204">
        <f>InpActive!MAW$11</f>
        <v>0</v>
      </c>
      <c r="MAZ26" s="204">
        <f>InpActive!MAX$11</f>
        <v>0</v>
      </c>
      <c r="MBA26" s="204">
        <f>InpActive!MAY$11</f>
        <v>0</v>
      </c>
      <c r="MBB26" s="204">
        <f>InpActive!MAZ$11</f>
        <v>0</v>
      </c>
      <c r="MBC26" s="204">
        <f>InpActive!MBA$11</f>
        <v>0</v>
      </c>
      <c r="MBD26" s="204">
        <f>InpActive!MBB$11</f>
        <v>0</v>
      </c>
      <c r="MBE26" s="204">
        <f>InpActive!MBC$11</f>
        <v>0</v>
      </c>
      <c r="MBF26" s="204">
        <f>InpActive!MBD$11</f>
        <v>0</v>
      </c>
      <c r="MBG26" s="204">
        <f>InpActive!MBE$11</f>
        <v>0</v>
      </c>
      <c r="MBH26" s="204">
        <f>InpActive!MBF$11</f>
        <v>0</v>
      </c>
      <c r="MBI26" s="204">
        <f>InpActive!MBG$11</f>
        <v>0</v>
      </c>
      <c r="MBJ26" s="204">
        <f>InpActive!MBH$11</f>
        <v>0</v>
      </c>
      <c r="MBK26" s="204">
        <f>InpActive!MBI$11</f>
        <v>0</v>
      </c>
      <c r="MBL26" s="204">
        <f>InpActive!MBJ$11</f>
        <v>0</v>
      </c>
      <c r="MBM26" s="204">
        <f>InpActive!MBK$11</f>
        <v>0</v>
      </c>
      <c r="MBN26" s="204">
        <f>InpActive!MBL$11</f>
        <v>0</v>
      </c>
      <c r="MBO26" s="204">
        <f>InpActive!MBM$11</f>
        <v>0</v>
      </c>
      <c r="MBP26" s="204">
        <f>InpActive!MBN$11</f>
        <v>0</v>
      </c>
      <c r="MBQ26" s="204">
        <f>InpActive!MBO$11</f>
        <v>0</v>
      </c>
      <c r="MBR26" s="204">
        <f>InpActive!MBP$11</f>
        <v>0</v>
      </c>
      <c r="MBS26" s="204">
        <f>InpActive!MBQ$11</f>
        <v>0</v>
      </c>
      <c r="MBT26" s="204">
        <f>InpActive!MBR$11</f>
        <v>0</v>
      </c>
      <c r="MBU26" s="204">
        <f>InpActive!MBS$11</f>
        <v>0</v>
      </c>
      <c r="MBV26" s="204">
        <f>InpActive!MBT$11</f>
        <v>0</v>
      </c>
      <c r="MBW26" s="204">
        <f>InpActive!MBU$11</f>
        <v>0</v>
      </c>
      <c r="MBX26" s="204">
        <f>InpActive!MBV$11</f>
        <v>0</v>
      </c>
      <c r="MBY26" s="204">
        <f>InpActive!MBW$11</f>
        <v>0</v>
      </c>
      <c r="MBZ26" s="204">
        <f>InpActive!MBX$11</f>
        <v>0</v>
      </c>
      <c r="MCA26" s="204">
        <f>InpActive!MBY$11</f>
        <v>0</v>
      </c>
      <c r="MCB26" s="204">
        <f>InpActive!MBZ$11</f>
        <v>0</v>
      </c>
      <c r="MCC26" s="204">
        <f>InpActive!MCA$11</f>
        <v>0</v>
      </c>
      <c r="MCD26" s="204">
        <f>InpActive!MCB$11</f>
        <v>0</v>
      </c>
      <c r="MCE26" s="204">
        <f>InpActive!MCC$11</f>
        <v>0</v>
      </c>
      <c r="MCF26" s="204">
        <f>InpActive!MCD$11</f>
        <v>0</v>
      </c>
      <c r="MCG26" s="204">
        <f>InpActive!MCE$11</f>
        <v>0</v>
      </c>
      <c r="MCH26" s="204">
        <f>InpActive!MCF$11</f>
        <v>0</v>
      </c>
      <c r="MCI26" s="204">
        <f>InpActive!MCG$11</f>
        <v>0</v>
      </c>
      <c r="MCJ26" s="204">
        <f>InpActive!MCH$11</f>
        <v>0</v>
      </c>
      <c r="MCK26" s="204">
        <f>InpActive!MCI$11</f>
        <v>0</v>
      </c>
      <c r="MCL26" s="204">
        <f>InpActive!MCJ$11</f>
        <v>0</v>
      </c>
      <c r="MCM26" s="204">
        <f>InpActive!MCK$11</f>
        <v>0</v>
      </c>
      <c r="MCN26" s="204">
        <f>InpActive!MCL$11</f>
        <v>0</v>
      </c>
      <c r="MCO26" s="204">
        <f>InpActive!MCM$11</f>
        <v>0</v>
      </c>
      <c r="MCP26" s="204">
        <f>InpActive!MCN$11</f>
        <v>0</v>
      </c>
      <c r="MCQ26" s="204">
        <f>InpActive!MCO$11</f>
        <v>0</v>
      </c>
      <c r="MCR26" s="204">
        <f>InpActive!MCP$11</f>
        <v>0</v>
      </c>
      <c r="MCS26" s="204">
        <f>InpActive!MCQ$11</f>
        <v>0</v>
      </c>
      <c r="MCT26" s="204">
        <f>InpActive!MCR$11</f>
        <v>0</v>
      </c>
      <c r="MCU26" s="204">
        <f>InpActive!MCS$11</f>
        <v>0</v>
      </c>
      <c r="MCV26" s="204">
        <f>InpActive!MCT$11</f>
        <v>0</v>
      </c>
      <c r="MCW26" s="204">
        <f>InpActive!MCU$11</f>
        <v>0</v>
      </c>
      <c r="MCX26" s="204">
        <f>InpActive!MCV$11</f>
        <v>0</v>
      </c>
      <c r="MCY26" s="204">
        <f>InpActive!MCW$11</f>
        <v>0</v>
      </c>
      <c r="MCZ26" s="204">
        <f>InpActive!MCX$11</f>
        <v>0</v>
      </c>
      <c r="MDA26" s="204">
        <f>InpActive!MCY$11</f>
        <v>0</v>
      </c>
      <c r="MDB26" s="204">
        <f>InpActive!MCZ$11</f>
        <v>0</v>
      </c>
      <c r="MDC26" s="204">
        <f>InpActive!MDA$11</f>
        <v>0</v>
      </c>
      <c r="MDD26" s="204">
        <f>InpActive!MDB$11</f>
        <v>0</v>
      </c>
      <c r="MDE26" s="204">
        <f>InpActive!MDC$11</f>
        <v>0</v>
      </c>
      <c r="MDF26" s="204">
        <f>InpActive!MDD$11</f>
        <v>0</v>
      </c>
      <c r="MDG26" s="204">
        <f>InpActive!MDE$11</f>
        <v>0</v>
      </c>
      <c r="MDH26" s="204">
        <f>InpActive!MDF$11</f>
        <v>0</v>
      </c>
      <c r="MDI26" s="204">
        <f>InpActive!MDG$11</f>
        <v>0</v>
      </c>
      <c r="MDJ26" s="204">
        <f>InpActive!MDH$11</f>
        <v>0</v>
      </c>
      <c r="MDK26" s="204">
        <f>InpActive!MDI$11</f>
        <v>0</v>
      </c>
      <c r="MDL26" s="204">
        <f>InpActive!MDJ$11</f>
        <v>0</v>
      </c>
      <c r="MDM26" s="204">
        <f>InpActive!MDK$11</f>
        <v>0</v>
      </c>
      <c r="MDN26" s="204">
        <f>InpActive!MDL$11</f>
        <v>0</v>
      </c>
      <c r="MDO26" s="204">
        <f>InpActive!MDM$11</f>
        <v>0</v>
      </c>
      <c r="MDP26" s="204">
        <f>InpActive!MDN$11</f>
        <v>0</v>
      </c>
      <c r="MDQ26" s="204">
        <f>InpActive!MDO$11</f>
        <v>0</v>
      </c>
      <c r="MDR26" s="204">
        <f>InpActive!MDP$11</f>
        <v>0</v>
      </c>
      <c r="MDS26" s="204">
        <f>InpActive!MDQ$11</f>
        <v>0</v>
      </c>
      <c r="MDT26" s="204">
        <f>InpActive!MDR$11</f>
        <v>0</v>
      </c>
      <c r="MDU26" s="204">
        <f>InpActive!MDS$11</f>
        <v>0</v>
      </c>
      <c r="MDV26" s="204">
        <f>InpActive!MDT$11</f>
        <v>0</v>
      </c>
      <c r="MDW26" s="204">
        <f>InpActive!MDU$11</f>
        <v>0</v>
      </c>
      <c r="MDX26" s="204">
        <f>InpActive!MDV$11</f>
        <v>0</v>
      </c>
      <c r="MDY26" s="204">
        <f>InpActive!MDW$11</f>
        <v>0</v>
      </c>
      <c r="MDZ26" s="204">
        <f>InpActive!MDX$11</f>
        <v>0</v>
      </c>
      <c r="MEA26" s="204">
        <f>InpActive!MDY$11</f>
        <v>0</v>
      </c>
      <c r="MEB26" s="204">
        <f>InpActive!MDZ$11</f>
        <v>0</v>
      </c>
      <c r="MEC26" s="204">
        <f>InpActive!MEA$11</f>
        <v>0</v>
      </c>
      <c r="MED26" s="204">
        <f>InpActive!MEB$11</f>
        <v>0</v>
      </c>
      <c r="MEE26" s="204">
        <f>InpActive!MEC$11</f>
        <v>0</v>
      </c>
      <c r="MEF26" s="204">
        <f>InpActive!MED$11</f>
        <v>0</v>
      </c>
      <c r="MEG26" s="204">
        <f>InpActive!MEE$11</f>
        <v>0</v>
      </c>
      <c r="MEH26" s="204">
        <f>InpActive!MEF$11</f>
        <v>0</v>
      </c>
      <c r="MEI26" s="204">
        <f>InpActive!MEG$11</f>
        <v>0</v>
      </c>
      <c r="MEJ26" s="204">
        <f>InpActive!MEH$11</f>
        <v>0</v>
      </c>
      <c r="MEK26" s="204">
        <f>InpActive!MEI$11</f>
        <v>0</v>
      </c>
      <c r="MEL26" s="204">
        <f>InpActive!MEJ$11</f>
        <v>0</v>
      </c>
      <c r="MEM26" s="204">
        <f>InpActive!MEK$11</f>
        <v>0</v>
      </c>
      <c r="MEN26" s="204">
        <f>InpActive!MEL$11</f>
        <v>0</v>
      </c>
      <c r="MEO26" s="204">
        <f>InpActive!MEM$11</f>
        <v>0</v>
      </c>
      <c r="MEP26" s="204">
        <f>InpActive!MEN$11</f>
        <v>0</v>
      </c>
      <c r="MEQ26" s="204">
        <f>InpActive!MEO$11</f>
        <v>0</v>
      </c>
      <c r="MER26" s="204">
        <f>InpActive!MEP$11</f>
        <v>0</v>
      </c>
      <c r="MES26" s="204">
        <f>InpActive!MEQ$11</f>
        <v>0</v>
      </c>
      <c r="MET26" s="204">
        <f>InpActive!MER$11</f>
        <v>0</v>
      </c>
      <c r="MEU26" s="204">
        <f>InpActive!MES$11</f>
        <v>0</v>
      </c>
      <c r="MEV26" s="204">
        <f>InpActive!MET$11</f>
        <v>0</v>
      </c>
      <c r="MEW26" s="204">
        <f>InpActive!MEU$11</f>
        <v>0</v>
      </c>
      <c r="MEX26" s="204">
        <f>InpActive!MEV$11</f>
        <v>0</v>
      </c>
      <c r="MEY26" s="204">
        <f>InpActive!MEW$11</f>
        <v>0</v>
      </c>
      <c r="MEZ26" s="204">
        <f>InpActive!MEX$11</f>
        <v>0</v>
      </c>
      <c r="MFA26" s="204">
        <f>InpActive!MEY$11</f>
        <v>0</v>
      </c>
      <c r="MFB26" s="204">
        <f>InpActive!MEZ$11</f>
        <v>0</v>
      </c>
      <c r="MFC26" s="204">
        <f>InpActive!MFA$11</f>
        <v>0</v>
      </c>
      <c r="MFD26" s="204">
        <f>InpActive!MFB$11</f>
        <v>0</v>
      </c>
      <c r="MFE26" s="204">
        <f>InpActive!MFC$11</f>
        <v>0</v>
      </c>
      <c r="MFF26" s="204">
        <f>InpActive!MFD$11</f>
        <v>0</v>
      </c>
      <c r="MFG26" s="204">
        <f>InpActive!MFE$11</f>
        <v>0</v>
      </c>
      <c r="MFH26" s="204">
        <f>InpActive!MFF$11</f>
        <v>0</v>
      </c>
      <c r="MFI26" s="204">
        <f>InpActive!MFG$11</f>
        <v>0</v>
      </c>
      <c r="MFJ26" s="204">
        <f>InpActive!MFH$11</f>
        <v>0</v>
      </c>
      <c r="MFK26" s="204">
        <f>InpActive!MFI$11</f>
        <v>0</v>
      </c>
      <c r="MFL26" s="204">
        <f>InpActive!MFJ$11</f>
        <v>0</v>
      </c>
      <c r="MFM26" s="204">
        <f>InpActive!MFK$11</f>
        <v>0</v>
      </c>
      <c r="MFN26" s="204">
        <f>InpActive!MFL$11</f>
        <v>0</v>
      </c>
      <c r="MFO26" s="204">
        <f>InpActive!MFM$11</f>
        <v>0</v>
      </c>
      <c r="MFP26" s="204">
        <f>InpActive!MFN$11</f>
        <v>0</v>
      </c>
      <c r="MFQ26" s="204">
        <f>InpActive!MFO$11</f>
        <v>0</v>
      </c>
      <c r="MFR26" s="204">
        <f>InpActive!MFP$11</f>
        <v>0</v>
      </c>
      <c r="MFS26" s="204">
        <f>InpActive!MFQ$11</f>
        <v>0</v>
      </c>
      <c r="MFT26" s="204">
        <f>InpActive!MFR$11</f>
        <v>0</v>
      </c>
      <c r="MFU26" s="204">
        <f>InpActive!MFS$11</f>
        <v>0</v>
      </c>
      <c r="MFV26" s="204">
        <f>InpActive!MFT$11</f>
        <v>0</v>
      </c>
      <c r="MFW26" s="204">
        <f>InpActive!MFU$11</f>
        <v>0</v>
      </c>
      <c r="MFX26" s="204">
        <f>InpActive!MFV$11</f>
        <v>0</v>
      </c>
      <c r="MFY26" s="204">
        <f>InpActive!MFW$11</f>
        <v>0</v>
      </c>
      <c r="MFZ26" s="204">
        <f>InpActive!MFX$11</f>
        <v>0</v>
      </c>
      <c r="MGA26" s="204">
        <f>InpActive!MFY$11</f>
        <v>0</v>
      </c>
      <c r="MGB26" s="204">
        <f>InpActive!MFZ$11</f>
        <v>0</v>
      </c>
      <c r="MGC26" s="204">
        <f>InpActive!MGA$11</f>
        <v>0</v>
      </c>
      <c r="MGD26" s="204">
        <f>InpActive!MGB$11</f>
        <v>0</v>
      </c>
      <c r="MGE26" s="204">
        <f>InpActive!MGC$11</f>
        <v>0</v>
      </c>
      <c r="MGF26" s="204">
        <f>InpActive!MGD$11</f>
        <v>0</v>
      </c>
      <c r="MGG26" s="204">
        <f>InpActive!MGE$11</f>
        <v>0</v>
      </c>
      <c r="MGH26" s="204">
        <f>InpActive!MGF$11</f>
        <v>0</v>
      </c>
      <c r="MGI26" s="204">
        <f>InpActive!MGG$11</f>
        <v>0</v>
      </c>
      <c r="MGJ26" s="204">
        <f>InpActive!MGH$11</f>
        <v>0</v>
      </c>
      <c r="MGK26" s="204">
        <f>InpActive!MGI$11</f>
        <v>0</v>
      </c>
      <c r="MGL26" s="204">
        <f>InpActive!MGJ$11</f>
        <v>0</v>
      </c>
      <c r="MGM26" s="204">
        <f>InpActive!MGK$11</f>
        <v>0</v>
      </c>
      <c r="MGN26" s="204">
        <f>InpActive!MGL$11</f>
        <v>0</v>
      </c>
      <c r="MGO26" s="204">
        <f>InpActive!MGM$11</f>
        <v>0</v>
      </c>
      <c r="MGP26" s="204">
        <f>InpActive!MGN$11</f>
        <v>0</v>
      </c>
      <c r="MGQ26" s="204">
        <f>InpActive!MGO$11</f>
        <v>0</v>
      </c>
      <c r="MGR26" s="204">
        <f>InpActive!MGP$11</f>
        <v>0</v>
      </c>
      <c r="MGS26" s="204">
        <f>InpActive!MGQ$11</f>
        <v>0</v>
      </c>
      <c r="MGT26" s="204">
        <f>InpActive!MGR$11</f>
        <v>0</v>
      </c>
      <c r="MGU26" s="204">
        <f>InpActive!MGS$11</f>
        <v>0</v>
      </c>
      <c r="MGV26" s="204">
        <f>InpActive!MGT$11</f>
        <v>0</v>
      </c>
      <c r="MGW26" s="204">
        <f>InpActive!MGU$11</f>
        <v>0</v>
      </c>
      <c r="MGX26" s="204">
        <f>InpActive!MGV$11</f>
        <v>0</v>
      </c>
      <c r="MGY26" s="204">
        <f>InpActive!MGW$11</f>
        <v>0</v>
      </c>
      <c r="MGZ26" s="204">
        <f>InpActive!MGX$11</f>
        <v>0</v>
      </c>
      <c r="MHA26" s="204">
        <f>InpActive!MGY$11</f>
        <v>0</v>
      </c>
      <c r="MHB26" s="204">
        <f>InpActive!MGZ$11</f>
        <v>0</v>
      </c>
      <c r="MHC26" s="204">
        <f>InpActive!MHA$11</f>
        <v>0</v>
      </c>
      <c r="MHD26" s="204">
        <f>InpActive!MHB$11</f>
        <v>0</v>
      </c>
      <c r="MHE26" s="204">
        <f>InpActive!MHC$11</f>
        <v>0</v>
      </c>
      <c r="MHF26" s="204">
        <f>InpActive!MHD$11</f>
        <v>0</v>
      </c>
      <c r="MHG26" s="204">
        <f>InpActive!MHE$11</f>
        <v>0</v>
      </c>
      <c r="MHH26" s="204">
        <f>InpActive!MHF$11</f>
        <v>0</v>
      </c>
      <c r="MHI26" s="204">
        <f>InpActive!MHG$11</f>
        <v>0</v>
      </c>
      <c r="MHJ26" s="204">
        <f>InpActive!MHH$11</f>
        <v>0</v>
      </c>
      <c r="MHK26" s="204">
        <f>InpActive!MHI$11</f>
        <v>0</v>
      </c>
      <c r="MHL26" s="204">
        <f>InpActive!MHJ$11</f>
        <v>0</v>
      </c>
      <c r="MHM26" s="204">
        <f>InpActive!MHK$11</f>
        <v>0</v>
      </c>
      <c r="MHN26" s="204">
        <f>InpActive!MHL$11</f>
        <v>0</v>
      </c>
      <c r="MHO26" s="204">
        <f>InpActive!MHM$11</f>
        <v>0</v>
      </c>
      <c r="MHP26" s="204">
        <f>InpActive!MHN$11</f>
        <v>0</v>
      </c>
      <c r="MHQ26" s="204">
        <f>InpActive!MHO$11</f>
        <v>0</v>
      </c>
      <c r="MHR26" s="204">
        <f>InpActive!MHP$11</f>
        <v>0</v>
      </c>
      <c r="MHS26" s="204">
        <f>InpActive!MHQ$11</f>
        <v>0</v>
      </c>
      <c r="MHT26" s="204">
        <f>InpActive!MHR$11</f>
        <v>0</v>
      </c>
      <c r="MHU26" s="204">
        <f>InpActive!MHS$11</f>
        <v>0</v>
      </c>
      <c r="MHV26" s="204">
        <f>InpActive!MHT$11</f>
        <v>0</v>
      </c>
      <c r="MHW26" s="204">
        <f>InpActive!MHU$11</f>
        <v>0</v>
      </c>
      <c r="MHX26" s="204">
        <f>InpActive!MHV$11</f>
        <v>0</v>
      </c>
      <c r="MHY26" s="204">
        <f>InpActive!MHW$11</f>
        <v>0</v>
      </c>
      <c r="MHZ26" s="204">
        <f>InpActive!MHX$11</f>
        <v>0</v>
      </c>
      <c r="MIA26" s="204">
        <f>InpActive!MHY$11</f>
        <v>0</v>
      </c>
      <c r="MIB26" s="204">
        <f>InpActive!MHZ$11</f>
        <v>0</v>
      </c>
      <c r="MIC26" s="204">
        <f>InpActive!MIA$11</f>
        <v>0</v>
      </c>
      <c r="MID26" s="204">
        <f>InpActive!MIB$11</f>
        <v>0</v>
      </c>
      <c r="MIE26" s="204">
        <f>InpActive!MIC$11</f>
        <v>0</v>
      </c>
      <c r="MIF26" s="204">
        <f>InpActive!MID$11</f>
        <v>0</v>
      </c>
      <c r="MIG26" s="204">
        <f>InpActive!MIE$11</f>
        <v>0</v>
      </c>
      <c r="MIH26" s="204">
        <f>InpActive!MIF$11</f>
        <v>0</v>
      </c>
      <c r="MII26" s="204">
        <f>InpActive!MIG$11</f>
        <v>0</v>
      </c>
      <c r="MIJ26" s="204">
        <f>InpActive!MIH$11</f>
        <v>0</v>
      </c>
      <c r="MIK26" s="204">
        <f>InpActive!MII$11</f>
        <v>0</v>
      </c>
      <c r="MIL26" s="204">
        <f>InpActive!MIJ$11</f>
        <v>0</v>
      </c>
      <c r="MIM26" s="204">
        <f>InpActive!MIK$11</f>
        <v>0</v>
      </c>
      <c r="MIN26" s="204">
        <f>InpActive!MIL$11</f>
        <v>0</v>
      </c>
      <c r="MIO26" s="204">
        <f>InpActive!MIM$11</f>
        <v>0</v>
      </c>
      <c r="MIP26" s="204">
        <f>InpActive!MIN$11</f>
        <v>0</v>
      </c>
      <c r="MIQ26" s="204">
        <f>InpActive!MIO$11</f>
        <v>0</v>
      </c>
      <c r="MIR26" s="204">
        <f>InpActive!MIP$11</f>
        <v>0</v>
      </c>
      <c r="MIS26" s="204">
        <f>InpActive!MIQ$11</f>
        <v>0</v>
      </c>
      <c r="MIT26" s="204">
        <f>InpActive!MIR$11</f>
        <v>0</v>
      </c>
      <c r="MIU26" s="204">
        <f>InpActive!MIS$11</f>
        <v>0</v>
      </c>
      <c r="MIV26" s="204">
        <f>InpActive!MIT$11</f>
        <v>0</v>
      </c>
      <c r="MIW26" s="204">
        <f>InpActive!MIU$11</f>
        <v>0</v>
      </c>
      <c r="MIX26" s="204">
        <f>InpActive!MIV$11</f>
        <v>0</v>
      </c>
      <c r="MIY26" s="204">
        <f>InpActive!MIW$11</f>
        <v>0</v>
      </c>
      <c r="MIZ26" s="204">
        <f>InpActive!MIX$11</f>
        <v>0</v>
      </c>
      <c r="MJA26" s="204">
        <f>InpActive!MIY$11</f>
        <v>0</v>
      </c>
      <c r="MJB26" s="204">
        <f>InpActive!MIZ$11</f>
        <v>0</v>
      </c>
      <c r="MJC26" s="204">
        <f>InpActive!MJA$11</f>
        <v>0</v>
      </c>
      <c r="MJD26" s="204">
        <f>InpActive!MJB$11</f>
        <v>0</v>
      </c>
      <c r="MJE26" s="204">
        <f>InpActive!MJC$11</f>
        <v>0</v>
      </c>
      <c r="MJF26" s="204">
        <f>InpActive!MJD$11</f>
        <v>0</v>
      </c>
      <c r="MJG26" s="204">
        <f>InpActive!MJE$11</f>
        <v>0</v>
      </c>
      <c r="MJH26" s="204">
        <f>InpActive!MJF$11</f>
        <v>0</v>
      </c>
      <c r="MJI26" s="204">
        <f>InpActive!MJG$11</f>
        <v>0</v>
      </c>
      <c r="MJJ26" s="204">
        <f>InpActive!MJH$11</f>
        <v>0</v>
      </c>
      <c r="MJK26" s="204">
        <f>InpActive!MJI$11</f>
        <v>0</v>
      </c>
      <c r="MJL26" s="204">
        <f>InpActive!MJJ$11</f>
        <v>0</v>
      </c>
      <c r="MJM26" s="204">
        <f>InpActive!MJK$11</f>
        <v>0</v>
      </c>
      <c r="MJN26" s="204">
        <f>InpActive!MJL$11</f>
        <v>0</v>
      </c>
      <c r="MJO26" s="204">
        <f>InpActive!MJM$11</f>
        <v>0</v>
      </c>
      <c r="MJP26" s="204">
        <f>InpActive!MJN$11</f>
        <v>0</v>
      </c>
      <c r="MJQ26" s="204">
        <f>InpActive!MJO$11</f>
        <v>0</v>
      </c>
      <c r="MJR26" s="204">
        <f>InpActive!MJP$11</f>
        <v>0</v>
      </c>
      <c r="MJS26" s="204">
        <f>InpActive!MJQ$11</f>
        <v>0</v>
      </c>
      <c r="MJT26" s="204">
        <f>InpActive!MJR$11</f>
        <v>0</v>
      </c>
      <c r="MJU26" s="204">
        <f>InpActive!MJS$11</f>
        <v>0</v>
      </c>
      <c r="MJV26" s="204">
        <f>InpActive!MJT$11</f>
        <v>0</v>
      </c>
      <c r="MJW26" s="204">
        <f>InpActive!MJU$11</f>
        <v>0</v>
      </c>
      <c r="MJX26" s="204">
        <f>InpActive!MJV$11</f>
        <v>0</v>
      </c>
      <c r="MJY26" s="204">
        <f>InpActive!MJW$11</f>
        <v>0</v>
      </c>
      <c r="MJZ26" s="204">
        <f>InpActive!MJX$11</f>
        <v>0</v>
      </c>
      <c r="MKA26" s="204">
        <f>InpActive!MJY$11</f>
        <v>0</v>
      </c>
      <c r="MKB26" s="204">
        <f>InpActive!MJZ$11</f>
        <v>0</v>
      </c>
      <c r="MKC26" s="204">
        <f>InpActive!MKA$11</f>
        <v>0</v>
      </c>
      <c r="MKD26" s="204">
        <f>InpActive!MKB$11</f>
        <v>0</v>
      </c>
      <c r="MKE26" s="204">
        <f>InpActive!MKC$11</f>
        <v>0</v>
      </c>
      <c r="MKF26" s="204">
        <f>InpActive!MKD$11</f>
        <v>0</v>
      </c>
      <c r="MKG26" s="204">
        <f>InpActive!MKE$11</f>
        <v>0</v>
      </c>
      <c r="MKH26" s="204">
        <f>InpActive!MKF$11</f>
        <v>0</v>
      </c>
      <c r="MKI26" s="204">
        <f>InpActive!MKG$11</f>
        <v>0</v>
      </c>
      <c r="MKJ26" s="204">
        <f>InpActive!MKH$11</f>
        <v>0</v>
      </c>
      <c r="MKK26" s="204">
        <f>InpActive!MKI$11</f>
        <v>0</v>
      </c>
      <c r="MKL26" s="204">
        <f>InpActive!MKJ$11</f>
        <v>0</v>
      </c>
      <c r="MKM26" s="204">
        <f>InpActive!MKK$11</f>
        <v>0</v>
      </c>
      <c r="MKN26" s="204">
        <f>InpActive!MKL$11</f>
        <v>0</v>
      </c>
      <c r="MKO26" s="204">
        <f>InpActive!MKM$11</f>
        <v>0</v>
      </c>
      <c r="MKP26" s="204">
        <f>InpActive!MKN$11</f>
        <v>0</v>
      </c>
      <c r="MKQ26" s="204">
        <f>InpActive!MKO$11</f>
        <v>0</v>
      </c>
      <c r="MKR26" s="204">
        <f>InpActive!MKP$11</f>
        <v>0</v>
      </c>
      <c r="MKS26" s="204">
        <f>InpActive!MKQ$11</f>
        <v>0</v>
      </c>
      <c r="MKT26" s="204">
        <f>InpActive!MKR$11</f>
        <v>0</v>
      </c>
      <c r="MKU26" s="204">
        <f>InpActive!MKS$11</f>
        <v>0</v>
      </c>
      <c r="MKV26" s="204">
        <f>InpActive!MKT$11</f>
        <v>0</v>
      </c>
      <c r="MKW26" s="204">
        <f>InpActive!MKU$11</f>
        <v>0</v>
      </c>
      <c r="MKX26" s="204">
        <f>InpActive!MKV$11</f>
        <v>0</v>
      </c>
      <c r="MKY26" s="204">
        <f>InpActive!MKW$11</f>
        <v>0</v>
      </c>
      <c r="MKZ26" s="204">
        <f>InpActive!MKX$11</f>
        <v>0</v>
      </c>
      <c r="MLA26" s="204">
        <f>InpActive!MKY$11</f>
        <v>0</v>
      </c>
      <c r="MLB26" s="204">
        <f>InpActive!MKZ$11</f>
        <v>0</v>
      </c>
      <c r="MLC26" s="204">
        <f>InpActive!MLA$11</f>
        <v>0</v>
      </c>
      <c r="MLD26" s="204">
        <f>InpActive!MLB$11</f>
        <v>0</v>
      </c>
      <c r="MLE26" s="204">
        <f>InpActive!MLC$11</f>
        <v>0</v>
      </c>
      <c r="MLF26" s="204">
        <f>InpActive!MLD$11</f>
        <v>0</v>
      </c>
      <c r="MLG26" s="204">
        <f>InpActive!MLE$11</f>
        <v>0</v>
      </c>
      <c r="MLH26" s="204">
        <f>InpActive!MLF$11</f>
        <v>0</v>
      </c>
      <c r="MLI26" s="204">
        <f>InpActive!MLG$11</f>
        <v>0</v>
      </c>
      <c r="MLJ26" s="204">
        <f>InpActive!MLH$11</f>
        <v>0</v>
      </c>
      <c r="MLK26" s="204">
        <f>InpActive!MLI$11</f>
        <v>0</v>
      </c>
      <c r="MLL26" s="204">
        <f>InpActive!MLJ$11</f>
        <v>0</v>
      </c>
      <c r="MLM26" s="204">
        <f>InpActive!MLK$11</f>
        <v>0</v>
      </c>
      <c r="MLN26" s="204">
        <f>InpActive!MLL$11</f>
        <v>0</v>
      </c>
      <c r="MLO26" s="204">
        <f>InpActive!MLM$11</f>
        <v>0</v>
      </c>
      <c r="MLP26" s="204">
        <f>InpActive!MLN$11</f>
        <v>0</v>
      </c>
      <c r="MLQ26" s="204">
        <f>InpActive!MLO$11</f>
        <v>0</v>
      </c>
      <c r="MLR26" s="204">
        <f>InpActive!MLP$11</f>
        <v>0</v>
      </c>
      <c r="MLS26" s="204">
        <f>InpActive!MLQ$11</f>
        <v>0</v>
      </c>
      <c r="MLT26" s="204">
        <f>InpActive!MLR$11</f>
        <v>0</v>
      </c>
      <c r="MLU26" s="204">
        <f>InpActive!MLS$11</f>
        <v>0</v>
      </c>
      <c r="MLV26" s="204">
        <f>InpActive!MLT$11</f>
        <v>0</v>
      </c>
      <c r="MLW26" s="204">
        <f>InpActive!MLU$11</f>
        <v>0</v>
      </c>
      <c r="MLX26" s="204">
        <f>InpActive!MLV$11</f>
        <v>0</v>
      </c>
      <c r="MLY26" s="204">
        <f>InpActive!MLW$11</f>
        <v>0</v>
      </c>
      <c r="MLZ26" s="204">
        <f>InpActive!MLX$11</f>
        <v>0</v>
      </c>
      <c r="MMA26" s="204">
        <f>InpActive!MLY$11</f>
        <v>0</v>
      </c>
      <c r="MMB26" s="204">
        <f>InpActive!MLZ$11</f>
        <v>0</v>
      </c>
      <c r="MMC26" s="204">
        <f>InpActive!MMA$11</f>
        <v>0</v>
      </c>
      <c r="MMD26" s="204">
        <f>InpActive!MMB$11</f>
        <v>0</v>
      </c>
      <c r="MME26" s="204">
        <f>InpActive!MMC$11</f>
        <v>0</v>
      </c>
      <c r="MMF26" s="204">
        <f>InpActive!MMD$11</f>
        <v>0</v>
      </c>
      <c r="MMG26" s="204">
        <f>InpActive!MME$11</f>
        <v>0</v>
      </c>
      <c r="MMH26" s="204">
        <f>InpActive!MMF$11</f>
        <v>0</v>
      </c>
      <c r="MMI26" s="204">
        <f>InpActive!MMG$11</f>
        <v>0</v>
      </c>
      <c r="MMJ26" s="204">
        <f>InpActive!MMH$11</f>
        <v>0</v>
      </c>
      <c r="MMK26" s="204">
        <f>InpActive!MMI$11</f>
        <v>0</v>
      </c>
      <c r="MML26" s="204">
        <f>InpActive!MMJ$11</f>
        <v>0</v>
      </c>
      <c r="MMM26" s="204">
        <f>InpActive!MMK$11</f>
        <v>0</v>
      </c>
      <c r="MMN26" s="204">
        <f>InpActive!MML$11</f>
        <v>0</v>
      </c>
      <c r="MMO26" s="204">
        <f>InpActive!MMM$11</f>
        <v>0</v>
      </c>
      <c r="MMP26" s="204">
        <f>InpActive!MMN$11</f>
        <v>0</v>
      </c>
      <c r="MMQ26" s="204">
        <f>InpActive!MMO$11</f>
        <v>0</v>
      </c>
      <c r="MMR26" s="204">
        <f>InpActive!MMP$11</f>
        <v>0</v>
      </c>
      <c r="MMS26" s="204">
        <f>InpActive!MMQ$11</f>
        <v>0</v>
      </c>
      <c r="MMT26" s="204">
        <f>InpActive!MMR$11</f>
        <v>0</v>
      </c>
      <c r="MMU26" s="204">
        <f>InpActive!MMS$11</f>
        <v>0</v>
      </c>
      <c r="MMV26" s="204">
        <f>InpActive!MMT$11</f>
        <v>0</v>
      </c>
      <c r="MMW26" s="204">
        <f>InpActive!MMU$11</f>
        <v>0</v>
      </c>
      <c r="MMX26" s="204">
        <f>InpActive!MMV$11</f>
        <v>0</v>
      </c>
      <c r="MMY26" s="204">
        <f>InpActive!MMW$11</f>
        <v>0</v>
      </c>
      <c r="MMZ26" s="204">
        <f>InpActive!MMX$11</f>
        <v>0</v>
      </c>
      <c r="MNA26" s="204">
        <f>InpActive!MMY$11</f>
        <v>0</v>
      </c>
      <c r="MNB26" s="204">
        <f>InpActive!MMZ$11</f>
        <v>0</v>
      </c>
      <c r="MNC26" s="204">
        <f>InpActive!MNA$11</f>
        <v>0</v>
      </c>
      <c r="MND26" s="204">
        <f>InpActive!MNB$11</f>
        <v>0</v>
      </c>
      <c r="MNE26" s="204">
        <f>InpActive!MNC$11</f>
        <v>0</v>
      </c>
      <c r="MNF26" s="204">
        <f>InpActive!MND$11</f>
        <v>0</v>
      </c>
      <c r="MNG26" s="204">
        <f>InpActive!MNE$11</f>
        <v>0</v>
      </c>
      <c r="MNH26" s="204">
        <f>InpActive!MNF$11</f>
        <v>0</v>
      </c>
      <c r="MNI26" s="204">
        <f>InpActive!MNG$11</f>
        <v>0</v>
      </c>
      <c r="MNJ26" s="204">
        <f>InpActive!MNH$11</f>
        <v>0</v>
      </c>
      <c r="MNK26" s="204">
        <f>InpActive!MNI$11</f>
        <v>0</v>
      </c>
      <c r="MNL26" s="204">
        <f>InpActive!MNJ$11</f>
        <v>0</v>
      </c>
      <c r="MNM26" s="204">
        <f>InpActive!MNK$11</f>
        <v>0</v>
      </c>
      <c r="MNN26" s="204">
        <f>InpActive!MNL$11</f>
        <v>0</v>
      </c>
      <c r="MNO26" s="204">
        <f>InpActive!MNM$11</f>
        <v>0</v>
      </c>
      <c r="MNP26" s="204">
        <f>InpActive!MNN$11</f>
        <v>0</v>
      </c>
      <c r="MNQ26" s="204">
        <f>InpActive!MNO$11</f>
        <v>0</v>
      </c>
      <c r="MNR26" s="204">
        <f>InpActive!MNP$11</f>
        <v>0</v>
      </c>
      <c r="MNS26" s="204">
        <f>InpActive!MNQ$11</f>
        <v>0</v>
      </c>
      <c r="MNT26" s="204">
        <f>InpActive!MNR$11</f>
        <v>0</v>
      </c>
      <c r="MNU26" s="204">
        <f>InpActive!MNS$11</f>
        <v>0</v>
      </c>
      <c r="MNV26" s="204">
        <f>InpActive!MNT$11</f>
        <v>0</v>
      </c>
      <c r="MNW26" s="204">
        <f>InpActive!MNU$11</f>
        <v>0</v>
      </c>
      <c r="MNX26" s="204">
        <f>InpActive!MNV$11</f>
        <v>0</v>
      </c>
      <c r="MNY26" s="204">
        <f>InpActive!MNW$11</f>
        <v>0</v>
      </c>
      <c r="MNZ26" s="204">
        <f>InpActive!MNX$11</f>
        <v>0</v>
      </c>
      <c r="MOA26" s="204">
        <f>InpActive!MNY$11</f>
        <v>0</v>
      </c>
      <c r="MOB26" s="204">
        <f>InpActive!MNZ$11</f>
        <v>0</v>
      </c>
      <c r="MOC26" s="204">
        <f>InpActive!MOA$11</f>
        <v>0</v>
      </c>
      <c r="MOD26" s="204">
        <f>InpActive!MOB$11</f>
        <v>0</v>
      </c>
      <c r="MOE26" s="204">
        <f>InpActive!MOC$11</f>
        <v>0</v>
      </c>
      <c r="MOF26" s="204">
        <f>InpActive!MOD$11</f>
        <v>0</v>
      </c>
      <c r="MOG26" s="204">
        <f>InpActive!MOE$11</f>
        <v>0</v>
      </c>
      <c r="MOH26" s="204">
        <f>InpActive!MOF$11</f>
        <v>0</v>
      </c>
      <c r="MOI26" s="204">
        <f>InpActive!MOG$11</f>
        <v>0</v>
      </c>
      <c r="MOJ26" s="204">
        <f>InpActive!MOH$11</f>
        <v>0</v>
      </c>
      <c r="MOK26" s="204">
        <f>InpActive!MOI$11</f>
        <v>0</v>
      </c>
      <c r="MOL26" s="204">
        <f>InpActive!MOJ$11</f>
        <v>0</v>
      </c>
      <c r="MOM26" s="204">
        <f>InpActive!MOK$11</f>
        <v>0</v>
      </c>
      <c r="MON26" s="204">
        <f>InpActive!MOL$11</f>
        <v>0</v>
      </c>
      <c r="MOO26" s="204">
        <f>InpActive!MOM$11</f>
        <v>0</v>
      </c>
      <c r="MOP26" s="204">
        <f>InpActive!MON$11</f>
        <v>0</v>
      </c>
      <c r="MOQ26" s="204">
        <f>InpActive!MOO$11</f>
        <v>0</v>
      </c>
      <c r="MOR26" s="204">
        <f>InpActive!MOP$11</f>
        <v>0</v>
      </c>
      <c r="MOS26" s="204">
        <f>InpActive!MOQ$11</f>
        <v>0</v>
      </c>
      <c r="MOT26" s="204">
        <f>InpActive!MOR$11</f>
        <v>0</v>
      </c>
      <c r="MOU26" s="204">
        <f>InpActive!MOS$11</f>
        <v>0</v>
      </c>
      <c r="MOV26" s="204">
        <f>InpActive!MOT$11</f>
        <v>0</v>
      </c>
      <c r="MOW26" s="204">
        <f>InpActive!MOU$11</f>
        <v>0</v>
      </c>
      <c r="MOX26" s="204">
        <f>InpActive!MOV$11</f>
        <v>0</v>
      </c>
      <c r="MOY26" s="204">
        <f>InpActive!MOW$11</f>
        <v>0</v>
      </c>
      <c r="MOZ26" s="204">
        <f>InpActive!MOX$11</f>
        <v>0</v>
      </c>
      <c r="MPA26" s="204">
        <f>InpActive!MOY$11</f>
        <v>0</v>
      </c>
      <c r="MPB26" s="204">
        <f>InpActive!MOZ$11</f>
        <v>0</v>
      </c>
      <c r="MPC26" s="204">
        <f>InpActive!MPA$11</f>
        <v>0</v>
      </c>
      <c r="MPD26" s="204">
        <f>InpActive!MPB$11</f>
        <v>0</v>
      </c>
      <c r="MPE26" s="204">
        <f>InpActive!MPC$11</f>
        <v>0</v>
      </c>
      <c r="MPF26" s="204">
        <f>InpActive!MPD$11</f>
        <v>0</v>
      </c>
      <c r="MPG26" s="204">
        <f>InpActive!MPE$11</f>
        <v>0</v>
      </c>
      <c r="MPH26" s="204">
        <f>InpActive!MPF$11</f>
        <v>0</v>
      </c>
      <c r="MPI26" s="204">
        <f>InpActive!MPG$11</f>
        <v>0</v>
      </c>
      <c r="MPJ26" s="204">
        <f>InpActive!MPH$11</f>
        <v>0</v>
      </c>
      <c r="MPK26" s="204">
        <f>InpActive!MPI$11</f>
        <v>0</v>
      </c>
      <c r="MPL26" s="204">
        <f>InpActive!MPJ$11</f>
        <v>0</v>
      </c>
      <c r="MPM26" s="204">
        <f>InpActive!MPK$11</f>
        <v>0</v>
      </c>
      <c r="MPN26" s="204">
        <f>InpActive!MPL$11</f>
        <v>0</v>
      </c>
      <c r="MPO26" s="204">
        <f>InpActive!MPM$11</f>
        <v>0</v>
      </c>
      <c r="MPP26" s="204">
        <f>InpActive!MPN$11</f>
        <v>0</v>
      </c>
      <c r="MPQ26" s="204">
        <f>InpActive!MPO$11</f>
        <v>0</v>
      </c>
      <c r="MPR26" s="204">
        <f>InpActive!MPP$11</f>
        <v>0</v>
      </c>
      <c r="MPS26" s="204">
        <f>InpActive!MPQ$11</f>
        <v>0</v>
      </c>
      <c r="MPT26" s="204">
        <f>InpActive!MPR$11</f>
        <v>0</v>
      </c>
      <c r="MPU26" s="204">
        <f>InpActive!MPS$11</f>
        <v>0</v>
      </c>
      <c r="MPV26" s="204">
        <f>InpActive!MPT$11</f>
        <v>0</v>
      </c>
      <c r="MPW26" s="204">
        <f>InpActive!MPU$11</f>
        <v>0</v>
      </c>
      <c r="MPX26" s="204">
        <f>InpActive!MPV$11</f>
        <v>0</v>
      </c>
      <c r="MPY26" s="204">
        <f>InpActive!MPW$11</f>
        <v>0</v>
      </c>
      <c r="MPZ26" s="204">
        <f>InpActive!MPX$11</f>
        <v>0</v>
      </c>
      <c r="MQA26" s="204">
        <f>InpActive!MPY$11</f>
        <v>0</v>
      </c>
      <c r="MQB26" s="204">
        <f>InpActive!MPZ$11</f>
        <v>0</v>
      </c>
      <c r="MQC26" s="204">
        <f>InpActive!MQA$11</f>
        <v>0</v>
      </c>
      <c r="MQD26" s="204">
        <f>InpActive!MQB$11</f>
        <v>0</v>
      </c>
      <c r="MQE26" s="204">
        <f>InpActive!MQC$11</f>
        <v>0</v>
      </c>
      <c r="MQF26" s="204">
        <f>InpActive!MQD$11</f>
        <v>0</v>
      </c>
      <c r="MQG26" s="204">
        <f>InpActive!MQE$11</f>
        <v>0</v>
      </c>
      <c r="MQH26" s="204">
        <f>InpActive!MQF$11</f>
        <v>0</v>
      </c>
      <c r="MQI26" s="204">
        <f>InpActive!MQG$11</f>
        <v>0</v>
      </c>
      <c r="MQJ26" s="204">
        <f>InpActive!MQH$11</f>
        <v>0</v>
      </c>
      <c r="MQK26" s="204">
        <f>InpActive!MQI$11</f>
        <v>0</v>
      </c>
      <c r="MQL26" s="204">
        <f>InpActive!MQJ$11</f>
        <v>0</v>
      </c>
      <c r="MQM26" s="204">
        <f>InpActive!MQK$11</f>
        <v>0</v>
      </c>
      <c r="MQN26" s="204">
        <f>InpActive!MQL$11</f>
        <v>0</v>
      </c>
      <c r="MQO26" s="204">
        <f>InpActive!MQM$11</f>
        <v>0</v>
      </c>
      <c r="MQP26" s="204">
        <f>InpActive!MQN$11</f>
        <v>0</v>
      </c>
      <c r="MQQ26" s="204">
        <f>InpActive!MQO$11</f>
        <v>0</v>
      </c>
      <c r="MQR26" s="204">
        <f>InpActive!MQP$11</f>
        <v>0</v>
      </c>
      <c r="MQS26" s="204">
        <f>InpActive!MQQ$11</f>
        <v>0</v>
      </c>
      <c r="MQT26" s="204">
        <f>InpActive!MQR$11</f>
        <v>0</v>
      </c>
      <c r="MQU26" s="204">
        <f>InpActive!MQS$11</f>
        <v>0</v>
      </c>
      <c r="MQV26" s="204">
        <f>InpActive!MQT$11</f>
        <v>0</v>
      </c>
      <c r="MQW26" s="204">
        <f>InpActive!MQU$11</f>
        <v>0</v>
      </c>
      <c r="MQX26" s="204">
        <f>InpActive!MQV$11</f>
        <v>0</v>
      </c>
      <c r="MQY26" s="204">
        <f>InpActive!MQW$11</f>
        <v>0</v>
      </c>
      <c r="MQZ26" s="204">
        <f>InpActive!MQX$11</f>
        <v>0</v>
      </c>
      <c r="MRA26" s="204">
        <f>InpActive!MQY$11</f>
        <v>0</v>
      </c>
      <c r="MRB26" s="204">
        <f>InpActive!MQZ$11</f>
        <v>0</v>
      </c>
      <c r="MRC26" s="204">
        <f>InpActive!MRA$11</f>
        <v>0</v>
      </c>
      <c r="MRD26" s="204">
        <f>InpActive!MRB$11</f>
        <v>0</v>
      </c>
      <c r="MRE26" s="204">
        <f>InpActive!MRC$11</f>
        <v>0</v>
      </c>
      <c r="MRF26" s="204">
        <f>InpActive!MRD$11</f>
        <v>0</v>
      </c>
      <c r="MRG26" s="204">
        <f>InpActive!MRE$11</f>
        <v>0</v>
      </c>
      <c r="MRH26" s="204">
        <f>InpActive!MRF$11</f>
        <v>0</v>
      </c>
      <c r="MRI26" s="204">
        <f>InpActive!MRG$11</f>
        <v>0</v>
      </c>
      <c r="MRJ26" s="204">
        <f>InpActive!MRH$11</f>
        <v>0</v>
      </c>
      <c r="MRK26" s="204">
        <f>InpActive!MRI$11</f>
        <v>0</v>
      </c>
      <c r="MRL26" s="204">
        <f>InpActive!MRJ$11</f>
        <v>0</v>
      </c>
      <c r="MRM26" s="204">
        <f>InpActive!MRK$11</f>
        <v>0</v>
      </c>
      <c r="MRN26" s="204">
        <f>InpActive!MRL$11</f>
        <v>0</v>
      </c>
      <c r="MRO26" s="204">
        <f>InpActive!MRM$11</f>
        <v>0</v>
      </c>
      <c r="MRP26" s="204">
        <f>InpActive!MRN$11</f>
        <v>0</v>
      </c>
      <c r="MRQ26" s="204">
        <f>InpActive!MRO$11</f>
        <v>0</v>
      </c>
      <c r="MRR26" s="204">
        <f>InpActive!MRP$11</f>
        <v>0</v>
      </c>
      <c r="MRS26" s="204">
        <f>InpActive!MRQ$11</f>
        <v>0</v>
      </c>
      <c r="MRT26" s="204">
        <f>InpActive!MRR$11</f>
        <v>0</v>
      </c>
      <c r="MRU26" s="204">
        <f>InpActive!MRS$11</f>
        <v>0</v>
      </c>
      <c r="MRV26" s="204">
        <f>InpActive!MRT$11</f>
        <v>0</v>
      </c>
      <c r="MRW26" s="204">
        <f>InpActive!MRU$11</f>
        <v>0</v>
      </c>
      <c r="MRX26" s="204">
        <f>InpActive!MRV$11</f>
        <v>0</v>
      </c>
      <c r="MRY26" s="204">
        <f>InpActive!MRW$11</f>
        <v>0</v>
      </c>
      <c r="MRZ26" s="204">
        <f>InpActive!MRX$11</f>
        <v>0</v>
      </c>
      <c r="MSA26" s="204">
        <f>InpActive!MRY$11</f>
        <v>0</v>
      </c>
      <c r="MSB26" s="204">
        <f>InpActive!MRZ$11</f>
        <v>0</v>
      </c>
      <c r="MSC26" s="204">
        <f>InpActive!MSA$11</f>
        <v>0</v>
      </c>
      <c r="MSD26" s="204">
        <f>InpActive!MSB$11</f>
        <v>0</v>
      </c>
      <c r="MSE26" s="204">
        <f>InpActive!MSC$11</f>
        <v>0</v>
      </c>
      <c r="MSF26" s="204">
        <f>InpActive!MSD$11</f>
        <v>0</v>
      </c>
      <c r="MSG26" s="204">
        <f>InpActive!MSE$11</f>
        <v>0</v>
      </c>
      <c r="MSH26" s="204">
        <f>InpActive!MSF$11</f>
        <v>0</v>
      </c>
      <c r="MSI26" s="204">
        <f>InpActive!MSG$11</f>
        <v>0</v>
      </c>
      <c r="MSJ26" s="204">
        <f>InpActive!MSH$11</f>
        <v>0</v>
      </c>
      <c r="MSK26" s="204">
        <f>InpActive!MSI$11</f>
        <v>0</v>
      </c>
      <c r="MSL26" s="204">
        <f>InpActive!MSJ$11</f>
        <v>0</v>
      </c>
      <c r="MSM26" s="204">
        <f>InpActive!MSK$11</f>
        <v>0</v>
      </c>
      <c r="MSN26" s="204">
        <f>InpActive!MSL$11</f>
        <v>0</v>
      </c>
      <c r="MSO26" s="204">
        <f>InpActive!MSM$11</f>
        <v>0</v>
      </c>
      <c r="MSP26" s="204">
        <f>InpActive!MSN$11</f>
        <v>0</v>
      </c>
      <c r="MSQ26" s="204">
        <f>InpActive!MSO$11</f>
        <v>0</v>
      </c>
      <c r="MSR26" s="204">
        <f>InpActive!MSP$11</f>
        <v>0</v>
      </c>
      <c r="MSS26" s="204">
        <f>InpActive!MSQ$11</f>
        <v>0</v>
      </c>
      <c r="MST26" s="204">
        <f>InpActive!MSR$11</f>
        <v>0</v>
      </c>
      <c r="MSU26" s="204">
        <f>InpActive!MSS$11</f>
        <v>0</v>
      </c>
      <c r="MSV26" s="204">
        <f>InpActive!MST$11</f>
        <v>0</v>
      </c>
      <c r="MSW26" s="204">
        <f>InpActive!MSU$11</f>
        <v>0</v>
      </c>
      <c r="MSX26" s="204">
        <f>InpActive!MSV$11</f>
        <v>0</v>
      </c>
      <c r="MSY26" s="204">
        <f>InpActive!MSW$11</f>
        <v>0</v>
      </c>
      <c r="MSZ26" s="204">
        <f>InpActive!MSX$11</f>
        <v>0</v>
      </c>
      <c r="MTA26" s="204">
        <f>InpActive!MSY$11</f>
        <v>0</v>
      </c>
      <c r="MTB26" s="204">
        <f>InpActive!MSZ$11</f>
        <v>0</v>
      </c>
      <c r="MTC26" s="204">
        <f>InpActive!MTA$11</f>
        <v>0</v>
      </c>
      <c r="MTD26" s="204">
        <f>InpActive!MTB$11</f>
        <v>0</v>
      </c>
      <c r="MTE26" s="204">
        <f>InpActive!MTC$11</f>
        <v>0</v>
      </c>
      <c r="MTF26" s="204">
        <f>InpActive!MTD$11</f>
        <v>0</v>
      </c>
      <c r="MTG26" s="204">
        <f>InpActive!MTE$11</f>
        <v>0</v>
      </c>
      <c r="MTH26" s="204">
        <f>InpActive!MTF$11</f>
        <v>0</v>
      </c>
      <c r="MTI26" s="204">
        <f>InpActive!MTG$11</f>
        <v>0</v>
      </c>
      <c r="MTJ26" s="204">
        <f>InpActive!MTH$11</f>
        <v>0</v>
      </c>
      <c r="MTK26" s="204">
        <f>InpActive!MTI$11</f>
        <v>0</v>
      </c>
      <c r="MTL26" s="204">
        <f>InpActive!MTJ$11</f>
        <v>0</v>
      </c>
      <c r="MTM26" s="204">
        <f>InpActive!MTK$11</f>
        <v>0</v>
      </c>
      <c r="MTN26" s="204">
        <f>InpActive!MTL$11</f>
        <v>0</v>
      </c>
      <c r="MTO26" s="204">
        <f>InpActive!MTM$11</f>
        <v>0</v>
      </c>
      <c r="MTP26" s="204">
        <f>InpActive!MTN$11</f>
        <v>0</v>
      </c>
      <c r="MTQ26" s="204">
        <f>InpActive!MTO$11</f>
        <v>0</v>
      </c>
      <c r="MTR26" s="204">
        <f>InpActive!MTP$11</f>
        <v>0</v>
      </c>
      <c r="MTS26" s="204">
        <f>InpActive!MTQ$11</f>
        <v>0</v>
      </c>
      <c r="MTT26" s="204">
        <f>InpActive!MTR$11</f>
        <v>0</v>
      </c>
      <c r="MTU26" s="204">
        <f>InpActive!MTS$11</f>
        <v>0</v>
      </c>
      <c r="MTV26" s="204">
        <f>InpActive!MTT$11</f>
        <v>0</v>
      </c>
      <c r="MTW26" s="204">
        <f>InpActive!MTU$11</f>
        <v>0</v>
      </c>
      <c r="MTX26" s="204">
        <f>InpActive!MTV$11</f>
        <v>0</v>
      </c>
      <c r="MTY26" s="204">
        <f>InpActive!MTW$11</f>
        <v>0</v>
      </c>
      <c r="MTZ26" s="204">
        <f>InpActive!MTX$11</f>
        <v>0</v>
      </c>
      <c r="MUA26" s="204">
        <f>InpActive!MTY$11</f>
        <v>0</v>
      </c>
      <c r="MUB26" s="204">
        <f>InpActive!MTZ$11</f>
        <v>0</v>
      </c>
      <c r="MUC26" s="204">
        <f>InpActive!MUA$11</f>
        <v>0</v>
      </c>
      <c r="MUD26" s="204">
        <f>InpActive!MUB$11</f>
        <v>0</v>
      </c>
      <c r="MUE26" s="204">
        <f>InpActive!MUC$11</f>
        <v>0</v>
      </c>
      <c r="MUF26" s="204">
        <f>InpActive!MUD$11</f>
        <v>0</v>
      </c>
      <c r="MUG26" s="204">
        <f>InpActive!MUE$11</f>
        <v>0</v>
      </c>
      <c r="MUH26" s="204">
        <f>InpActive!MUF$11</f>
        <v>0</v>
      </c>
      <c r="MUI26" s="204">
        <f>InpActive!MUG$11</f>
        <v>0</v>
      </c>
      <c r="MUJ26" s="204">
        <f>InpActive!MUH$11</f>
        <v>0</v>
      </c>
      <c r="MUK26" s="204">
        <f>InpActive!MUI$11</f>
        <v>0</v>
      </c>
      <c r="MUL26" s="204">
        <f>InpActive!MUJ$11</f>
        <v>0</v>
      </c>
      <c r="MUM26" s="204">
        <f>InpActive!MUK$11</f>
        <v>0</v>
      </c>
      <c r="MUN26" s="204">
        <f>InpActive!MUL$11</f>
        <v>0</v>
      </c>
      <c r="MUO26" s="204">
        <f>InpActive!MUM$11</f>
        <v>0</v>
      </c>
      <c r="MUP26" s="204">
        <f>InpActive!MUN$11</f>
        <v>0</v>
      </c>
      <c r="MUQ26" s="204">
        <f>InpActive!MUO$11</f>
        <v>0</v>
      </c>
      <c r="MUR26" s="204">
        <f>InpActive!MUP$11</f>
        <v>0</v>
      </c>
      <c r="MUS26" s="204">
        <f>InpActive!MUQ$11</f>
        <v>0</v>
      </c>
      <c r="MUT26" s="204">
        <f>InpActive!MUR$11</f>
        <v>0</v>
      </c>
      <c r="MUU26" s="204">
        <f>InpActive!MUS$11</f>
        <v>0</v>
      </c>
      <c r="MUV26" s="204">
        <f>InpActive!MUT$11</f>
        <v>0</v>
      </c>
      <c r="MUW26" s="204">
        <f>InpActive!MUU$11</f>
        <v>0</v>
      </c>
      <c r="MUX26" s="204">
        <f>InpActive!MUV$11</f>
        <v>0</v>
      </c>
      <c r="MUY26" s="204">
        <f>InpActive!MUW$11</f>
        <v>0</v>
      </c>
      <c r="MUZ26" s="204">
        <f>InpActive!MUX$11</f>
        <v>0</v>
      </c>
      <c r="MVA26" s="204">
        <f>InpActive!MUY$11</f>
        <v>0</v>
      </c>
      <c r="MVB26" s="204">
        <f>InpActive!MUZ$11</f>
        <v>0</v>
      </c>
      <c r="MVC26" s="204">
        <f>InpActive!MVA$11</f>
        <v>0</v>
      </c>
      <c r="MVD26" s="204">
        <f>InpActive!MVB$11</f>
        <v>0</v>
      </c>
      <c r="MVE26" s="204">
        <f>InpActive!MVC$11</f>
        <v>0</v>
      </c>
      <c r="MVF26" s="204">
        <f>InpActive!MVD$11</f>
        <v>0</v>
      </c>
      <c r="MVG26" s="204">
        <f>InpActive!MVE$11</f>
        <v>0</v>
      </c>
      <c r="MVH26" s="204">
        <f>InpActive!MVF$11</f>
        <v>0</v>
      </c>
      <c r="MVI26" s="204">
        <f>InpActive!MVG$11</f>
        <v>0</v>
      </c>
      <c r="MVJ26" s="204">
        <f>InpActive!MVH$11</f>
        <v>0</v>
      </c>
      <c r="MVK26" s="204">
        <f>InpActive!MVI$11</f>
        <v>0</v>
      </c>
      <c r="MVL26" s="204">
        <f>InpActive!MVJ$11</f>
        <v>0</v>
      </c>
      <c r="MVM26" s="204">
        <f>InpActive!MVK$11</f>
        <v>0</v>
      </c>
      <c r="MVN26" s="204">
        <f>InpActive!MVL$11</f>
        <v>0</v>
      </c>
      <c r="MVO26" s="204">
        <f>InpActive!MVM$11</f>
        <v>0</v>
      </c>
      <c r="MVP26" s="204">
        <f>InpActive!MVN$11</f>
        <v>0</v>
      </c>
      <c r="MVQ26" s="204">
        <f>InpActive!MVO$11</f>
        <v>0</v>
      </c>
      <c r="MVR26" s="204">
        <f>InpActive!MVP$11</f>
        <v>0</v>
      </c>
      <c r="MVS26" s="204">
        <f>InpActive!MVQ$11</f>
        <v>0</v>
      </c>
      <c r="MVT26" s="204">
        <f>InpActive!MVR$11</f>
        <v>0</v>
      </c>
      <c r="MVU26" s="204">
        <f>InpActive!MVS$11</f>
        <v>0</v>
      </c>
      <c r="MVV26" s="204">
        <f>InpActive!MVT$11</f>
        <v>0</v>
      </c>
      <c r="MVW26" s="204">
        <f>InpActive!MVU$11</f>
        <v>0</v>
      </c>
      <c r="MVX26" s="204">
        <f>InpActive!MVV$11</f>
        <v>0</v>
      </c>
      <c r="MVY26" s="204">
        <f>InpActive!MVW$11</f>
        <v>0</v>
      </c>
      <c r="MVZ26" s="204">
        <f>InpActive!MVX$11</f>
        <v>0</v>
      </c>
      <c r="MWA26" s="204">
        <f>InpActive!MVY$11</f>
        <v>0</v>
      </c>
      <c r="MWB26" s="204">
        <f>InpActive!MVZ$11</f>
        <v>0</v>
      </c>
      <c r="MWC26" s="204">
        <f>InpActive!MWA$11</f>
        <v>0</v>
      </c>
      <c r="MWD26" s="204">
        <f>InpActive!MWB$11</f>
        <v>0</v>
      </c>
      <c r="MWE26" s="204">
        <f>InpActive!MWC$11</f>
        <v>0</v>
      </c>
      <c r="MWF26" s="204">
        <f>InpActive!MWD$11</f>
        <v>0</v>
      </c>
      <c r="MWG26" s="204">
        <f>InpActive!MWE$11</f>
        <v>0</v>
      </c>
      <c r="MWH26" s="204">
        <f>InpActive!MWF$11</f>
        <v>0</v>
      </c>
      <c r="MWI26" s="204">
        <f>InpActive!MWG$11</f>
        <v>0</v>
      </c>
      <c r="MWJ26" s="204">
        <f>InpActive!MWH$11</f>
        <v>0</v>
      </c>
      <c r="MWK26" s="204">
        <f>InpActive!MWI$11</f>
        <v>0</v>
      </c>
      <c r="MWL26" s="204">
        <f>InpActive!MWJ$11</f>
        <v>0</v>
      </c>
      <c r="MWM26" s="204">
        <f>InpActive!MWK$11</f>
        <v>0</v>
      </c>
      <c r="MWN26" s="204">
        <f>InpActive!MWL$11</f>
        <v>0</v>
      </c>
      <c r="MWO26" s="204">
        <f>InpActive!MWM$11</f>
        <v>0</v>
      </c>
      <c r="MWP26" s="204">
        <f>InpActive!MWN$11</f>
        <v>0</v>
      </c>
      <c r="MWQ26" s="204">
        <f>InpActive!MWO$11</f>
        <v>0</v>
      </c>
      <c r="MWR26" s="204">
        <f>InpActive!MWP$11</f>
        <v>0</v>
      </c>
      <c r="MWS26" s="204">
        <f>InpActive!MWQ$11</f>
        <v>0</v>
      </c>
      <c r="MWT26" s="204">
        <f>InpActive!MWR$11</f>
        <v>0</v>
      </c>
      <c r="MWU26" s="204">
        <f>InpActive!MWS$11</f>
        <v>0</v>
      </c>
      <c r="MWV26" s="204">
        <f>InpActive!MWT$11</f>
        <v>0</v>
      </c>
      <c r="MWW26" s="204">
        <f>InpActive!MWU$11</f>
        <v>0</v>
      </c>
      <c r="MWX26" s="204">
        <f>InpActive!MWV$11</f>
        <v>0</v>
      </c>
      <c r="MWY26" s="204">
        <f>InpActive!MWW$11</f>
        <v>0</v>
      </c>
      <c r="MWZ26" s="204">
        <f>InpActive!MWX$11</f>
        <v>0</v>
      </c>
      <c r="MXA26" s="204">
        <f>InpActive!MWY$11</f>
        <v>0</v>
      </c>
      <c r="MXB26" s="204">
        <f>InpActive!MWZ$11</f>
        <v>0</v>
      </c>
      <c r="MXC26" s="204">
        <f>InpActive!MXA$11</f>
        <v>0</v>
      </c>
      <c r="MXD26" s="204">
        <f>InpActive!MXB$11</f>
        <v>0</v>
      </c>
      <c r="MXE26" s="204">
        <f>InpActive!MXC$11</f>
        <v>0</v>
      </c>
      <c r="MXF26" s="204">
        <f>InpActive!MXD$11</f>
        <v>0</v>
      </c>
      <c r="MXG26" s="204">
        <f>InpActive!MXE$11</f>
        <v>0</v>
      </c>
      <c r="MXH26" s="204">
        <f>InpActive!MXF$11</f>
        <v>0</v>
      </c>
      <c r="MXI26" s="204">
        <f>InpActive!MXG$11</f>
        <v>0</v>
      </c>
      <c r="MXJ26" s="204">
        <f>InpActive!MXH$11</f>
        <v>0</v>
      </c>
      <c r="MXK26" s="204">
        <f>InpActive!MXI$11</f>
        <v>0</v>
      </c>
      <c r="MXL26" s="204">
        <f>InpActive!MXJ$11</f>
        <v>0</v>
      </c>
      <c r="MXM26" s="204">
        <f>InpActive!MXK$11</f>
        <v>0</v>
      </c>
      <c r="MXN26" s="204">
        <f>InpActive!MXL$11</f>
        <v>0</v>
      </c>
      <c r="MXO26" s="204">
        <f>InpActive!MXM$11</f>
        <v>0</v>
      </c>
      <c r="MXP26" s="204">
        <f>InpActive!MXN$11</f>
        <v>0</v>
      </c>
      <c r="MXQ26" s="204">
        <f>InpActive!MXO$11</f>
        <v>0</v>
      </c>
      <c r="MXR26" s="204">
        <f>InpActive!MXP$11</f>
        <v>0</v>
      </c>
      <c r="MXS26" s="204">
        <f>InpActive!MXQ$11</f>
        <v>0</v>
      </c>
      <c r="MXT26" s="204">
        <f>InpActive!MXR$11</f>
        <v>0</v>
      </c>
      <c r="MXU26" s="204">
        <f>InpActive!MXS$11</f>
        <v>0</v>
      </c>
      <c r="MXV26" s="204">
        <f>InpActive!MXT$11</f>
        <v>0</v>
      </c>
      <c r="MXW26" s="204">
        <f>InpActive!MXU$11</f>
        <v>0</v>
      </c>
      <c r="MXX26" s="204">
        <f>InpActive!MXV$11</f>
        <v>0</v>
      </c>
      <c r="MXY26" s="204">
        <f>InpActive!MXW$11</f>
        <v>0</v>
      </c>
      <c r="MXZ26" s="204">
        <f>InpActive!MXX$11</f>
        <v>0</v>
      </c>
      <c r="MYA26" s="204">
        <f>InpActive!MXY$11</f>
        <v>0</v>
      </c>
      <c r="MYB26" s="204">
        <f>InpActive!MXZ$11</f>
        <v>0</v>
      </c>
      <c r="MYC26" s="204">
        <f>InpActive!MYA$11</f>
        <v>0</v>
      </c>
      <c r="MYD26" s="204">
        <f>InpActive!MYB$11</f>
        <v>0</v>
      </c>
      <c r="MYE26" s="204">
        <f>InpActive!MYC$11</f>
        <v>0</v>
      </c>
      <c r="MYF26" s="204">
        <f>InpActive!MYD$11</f>
        <v>0</v>
      </c>
      <c r="MYG26" s="204">
        <f>InpActive!MYE$11</f>
        <v>0</v>
      </c>
      <c r="MYH26" s="204">
        <f>InpActive!MYF$11</f>
        <v>0</v>
      </c>
      <c r="MYI26" s="204">
        <f>InpActive!MYG$11</f>
        <v>0</v>
      </c>
      <c r="MYJ26" s="204">
        <f>InpActive!MYH$11</f>
        <v>0</v>
      </c>
      <c r="MYK26" s="204">
        <f>InpActive!MYI$11</f>
        <v>0</v>
      </c>
      <c r="MYL26" s="204">
        <f>InpActive!MYJ$11</f>
        <v>0</v>
      </c>
      <c r="MYM26" s="204">
        <f>InpActive!MYK$11</f>
        <v>0</v>
      </c>
      <c r="MYN26" s="204">
        <f>InpActive!MYL$11</f>
        <v>0</v>
      </c>
      <c r="MYO26" s="204">
        <f>InpActive!MYM$11</f>
        <v>0</v>
      </c>
      <c r="MYP26" s="204">
        <f>InpActive!MYN$11</f>
        <v>0</v>
      </c>
      <c r="MYQ26" s="204">
        <f>InpActive!MYO$11</f>
        <v>0</v>
      </c>
      <c r="MYR26" s="204">
        <f>InpActive!MYP$11</f>
        <v>0</v>
      </c>
      <c r="MYS26" s="204">
        <f>InpActive!MYQ$11</f>
        <v>0</v>
      </c>
      <c r="MYT26" s="204">
        <f>InpActive!MYR$11</f>
        <v>0</v>
      </c>
      <c r="MYU26" s="204">
        <f>InpActive!MYS$11</f>
        <v>0</v>
      </c>
      <c r="MYV26" s="204">
        <f>InpActive!MYT$11</f>
        <v>0</v>
      </c>
      <c r="MYW26" s="204">
        <f>InpActive!MYU$11</f>
        <v>0</v>
      </c>
      <c r="MYX26" s="204">
        <f>InpActive!MYV$11</f>
        <v>0</v>
      </c>
      <c r="MYY26" s="204">
        <f>InpActive!MYW$11</f>
        <v>0</v>
      </c>
      <c r="MYZ26" s="204">
        <f>InpActive!MYX$11</f>
        <v>0</v>
      </c>
      <c r="MZA26" s="204">
        <f>InpActive!MYY$11</f>
        <v>0</v>
      </c>
      <c r="MZB26" s="204">
        <f>InpActive!MYZ$11</f>
        <v>0</v>
      </c>
      <c r="MZC26" s="204">
        <f>InpActive!MZA$11</f>
        <v>0</v>
      </c>
      <c r="MZD26" s="204">
        <f>InpActive!MZB$11</f>
        <v>0</v>
      </c>
      <c r="MZE26" s="204">
        <f>InpActive!MZC$11</f>
        <v>0</v>
      </c>
      <c r="MZF26" s="204">
        <f>InpActive!MZD$11</f>
        <v>0</v>
      </c>
      <c r="MZG26" s="204">
        <f>InpActive!MZE$11</f>
        <v>0</v>
      </c>
      <c r="MZH26" s="204">
        <f>InpActive!MZF$11</f>
        <v>0</v>
      </c>
      <c r="MZI26" s="204">
        <f>InpActive!MZG$11</f>
        <v>0</v>
      </c>
      <c r="MZJ26" s="204">
        <f>InpActive!MZH$11</f>
        <v>0</v>
      </c>
      <c r="MZK26" s="204">
        <f>InpActive!MZI$11</f>
        <v>0</v>
      </c>
      <c r="MZL26" s="204">
        <f>InpActive!MZJ$11</f>
        <v>0</v>
      </c>
      <c r="MZM26" s="204">
        <f>InpActive!MZK$11</f>
        <v>0</v>
      </c>
      <c r="MZN26" s="204">
        <f>InpActive!MZL$11</f>
        <v>0</v>
      </c>
      <c r="MZO26" s="204">
        <f>InpActive!MZM$11</f>
        <v>0</v>
      </c>
      <c r="MZP26" s="204">
        <f>InpActive!MZN$11</f>
        <v>0</v>
      </c>
      <c r="MZQ26" s="204">
        <f>InpActive!MZO$11</f>
        <v>0</v>
      </c>
      <c r="MZR26" s="204">
        <f>InpActive!MZP$11</f>
        <v>0</v>
      </c>
      <c r="MZS26" s="204">
        <f>InpActive!MZQ$11</f>
        <v>0</v>
      </c>
      <c r="MZT26" s="204">
        <f>InpActive!MZR$11</f>
        <v>0</v>
      </c>
      <c r="MZU26" s="204">
        <f>InpActive!MZS$11</f>
        <v>0</v>
      </c>
      <c r="MZV26" s="204">
        <f>InpActive!MZT$11</f>
        <v>0</v>
      </c>
      <c r="MZW26" s="204">
        <f>InpActive!MZU$11</f>
        <v>0</v>
      </c>
      <c r="MZX26" s="204">
        <f>InpActive!MZV$11</f>
        <v>0</v>
      </c>
      <c r="MZY26" s="204">
        <f>InpActive!MZW$11</f>
        <v>0</v>
      </c>
      <c r="MZZ26" s="204">
        <f>InpActive!MZX$11</f>
        <v>0</v>
      </c>
      <c r="NAA26" s="204">
        <f>InpActive!MZY$11</f>
        <v>0</v>
      </c>
      <c r="NAB26" s="204">
        <f>InpActive!MZZ$11</f>
        <v>0</v>
      </c>
      <c r="NAC26" s="204">
        <f>InpActive!NAA$11</f>
        <v>0</v>
      </c>
      <c r="NAD26" s="204">
        <f>InpActive!NAB$11</f>
        <v>0</v>
      </c>
      <c r="NAE26" s="204">
        <f>InpActive!NAC$11</f>
        <v>0</v>
      </c>
      <c r="NAF26" s="204">
        <f>InpActive!NAD$11</f>
        <v>0</v>
      </c>
      <c r="NAG26" s="204">
        <f>InpActive!NAE$11</f>
        <v>0</v>
      </c>
      <c r="NAH26" s="204">
        <f>InpActive!NAF$11</f>
        <v>0</v>
      </c>
      <c r="NAI26" s="204">
        <f>InpActive!NAG$11</f>
        <v>0</v>
      </c>
      <c r="NAJ26" s="204">
        <f>InpActive!NAH$11</f>
        <v>0</v>
      </c>
      <c r="NAK26" s="204">
        <f>InpActive!NAI$11</f>
        <v>0</v>
      </c>
      <c r="NAL26" s="204">
        <f>InpActive!NAJ$11</f>
        <v>0</v>
      </c>
      <c r="NAM26" s="204">
        <f>InpActive!NAK$11</f>
        <v>0</v>
      </c>
      <c r="NAN26" s="204">
        <f>InpActive!NAL$11</f>
        <v>0</v>
      </c>
      <c r="NAO26" s="204">
        <f>InpActive!NAM$11</f>
        <v>0</v>
      </c>
      <c r="NAP26" s="204">
        <f>InpActive!NAN$11</f>
        <v>0</v>
      </c>
      <c r="NAQ26" s="204">
        <f>InpActive!NAO$11</f>
        <v>0</v>
      </c>
      <c r="NAR26" s="204">
        <f>InpActive!NAP$11</f>
        <v>0</v>
      </c>
      <c r="NAS26" s="204">
        <f>InpActive!NAQ$11</f>
        <v>0</v>
      </c>
      <c r="NAT26" s="204">
        <f>InpActive!NAR$11</f>
        <v>0</v>
      </c>
      <c r="NAU26" s="204">
        <f>InpActive!NAS$11</f>
        <v>0</v>
      </c>
      <c r="NAV26" s="204">
        <f>InpActive!NAT$11</f>
        <v>0</v>
      </c>
      <c r="NAW26" s="204">
        <f>InpActive!NAU$11</f>
        <v>0</v>
      </c>
      <c r="NAX26" s="204">
        <f>InpActive!NAV$11</f>
        <v>0</v>
      </c>
      <c r="NAY26" s="204">
        <f>InpActive!NAW$11</f>
        <v>0</v>
      </c>
      <c r="NAZ26" s="204">
        <f>InpActive!NAX$11</f>
        <v>0</v>
      </c>
      <c r="NBA26" s="204">
        <f>InpActive!NAY$11</f>
        <v>0</v>
      </c>
      <c r="NBB26" s="204">
        <f>InpActive!NAZ$11</f>
        <v>0</v>
      </c>
      <c r="NBC26" s="204">
        <f>InpActive!NBA$11</f>
        <v>0</v>
      </c>
      <c r="NBD26" s="204">
        <f>InpActive!NBB$11</f>
        <v>0</v>
      </c>
      <c r="NBE26" s="204">
        <f>InpActive!NBC$11</f>
        <v>0</v>
      </c>
      <c r="NBF26" s="204">
        <f>InpActive!NBD$11</f>
        <v>0</v>
      </c>
      <c r="NBG26" s="204">
        <f>InpActive!NBE$11</f>
        <v>0</v>
      </c>
      <c r="NBH26" s="204">
        <f>InpActive!NBF$11</f>
        <v>0</v>
      </c>
      <c r="NBI26" s="204">
        <f>InpActive!NBG$11</f>
        <v>0</v>
      </c>
      <c r="NBJ26" s="204">
        <f>InpActive!NBH$11</f>
        <v>0</v>
      </c>
      <c r="NBK26" s="204">
        <f>InpActive!NBI$11</f>
        <v>0</v>
      </c>
      <c r="NBL26" s="204">
        <f>InpActive!NBJ$11</f>
        <v>0</v>
      </c>
      <c r="NBM26" s="204">
        <f>InpActive!NBK$11</f>
        <v>0</v>
      </c>
      <c r="NBN26" s="204">
        <f>InpActive!NBL$11</f>
        <v>0</v>
      </c>
      <c r="NBO26" s="204">
        <f>InpActive!NBM$11</f>
        <v>0</v>
      </c>
      <c r="NBP26" s="204">
        <f>InpActive!NBN$11</f>
        <v>0</v>
      </c>
      <c r="NBQ26" s="204">
        <f>InpActive!NBO$11</f>
        <v>0</v>
      </c>
      <c r="NBR26" s="204">
        <f>InpActive!NBP$11</f>
        <v>0</v>
      </c>
      <c r="NBS26" s="204">
        <f>InpActive!NBQ$11</f>
        <v>0</v>
      </c>
      <c r="NBT26" s="204">
        <f>InpActive!NBR$11</f>
        <v>0</v>
      </c>
      <c r="NBU26" s="204">
        <f>InpActive!NBS$11</f>
        <v>0</v>
      </c>
      <c r="NBV26" s="204">
        <f>InpActive!NBT$11</f>
        <v>0</v>
      </c>
      <c r="NBW26" s="204">
        <f>InpActive!NBU$11</f>
        <v>0</v>
      </c>
      <c r="NBX26" s="204">
        <f>InpActive!NBV$11</f>
        <v>0</v>
      </c>
      <c r="NBY26" s="204">
        <f>InpActive!NBW$11</f>
        <v>0</v>
      </c>
      <c r="NBZ26" s="204">
        <f>InpActive!NBX$11</f>
        <v>0</v>
      </c>
      <c r="NCA26" s="204">
        <f>InpActive!NBY$11</f>
        <v>0</v>
      </c>
      <c r="NCB26" s="204">
        <f>InpActive!NBZ$11</f>
        <v>0</v>
      </c>
      <c r="NCC26" s="204">
        <f>InpActive!NCA$11</f>
        <v>0</v>
      </c>
      <c r="NCD26" s="204">
        <f>InpActive!NCB$11</f>
        <v>0</v>
      </c>
      <c r="NCE26" s="204">
        <f>InpActive!NCC$11</f>
        <v>0</v>
      </c>
      <c r="NCF26" s="204">
        <f>InpActive!NCD$11</f>
        <v>0</v>
      </c>
      <c r="NCG26" s="204">
        <f>InpActive!NCE$11</f>
        <v>0</v>
      </c>
      <c r="NCH26" s="204">
        <f>InpActive!NCF$11</f>
        <v>0</v>
      </c>
      <c r="NCI26" s="204">
        <f>InpActive!NCG$11</f>
        <v>0</v>
      </c>
      <c r="NCJ26" s="204">
        <f>InpActive!NCH$11</f>
        <v>0</v>
      </c>
      <c r="NCK26" s="204">
        <f>InpActive!NCI$11</f>
        <v>0</v>
      </c>
      <c r="NCL26" s="204">
        <f>InpActive!NCJ$11</f>
        <v>0</v>
      </c>
      <c r="NCM26" s="204">
        <f>InpActive!NCK$11</f>
        <v>0</v>
      </c>
      <c r="NCN26" s="204">
        <f>InpActive!NCL$11</f>
        <v>0</v>
      </c>
      <c r="NCO26" s="204">
        <f>InpActive!NCM$11</f>
        <v>0</v>
      </c>
      <c r="NCP26" s="204">
        <f>InpActive!NCN$11</f>
        <v>0</v>
      </c>
      <c r="NCQ26" s="204">
        <f>InpActive!NCO$11</f>
        <v>0</v>
      </c>
      <c r="NCR26" s="204">
        <f>InpActive!NCP$11</f>
        <v>0</v>
      </c>
      <c r="NCS26" s="204">
        <f>InpActive!NCQ$11</f>
        <v>0</v>
      </c>
      <c r="NCT26" s="204">
        <f>InpActive!NCR$11</f>
        <v>0</v>
      </c>
      <c r="NCU26" s="204">
        <f>InpActive!NCS$11</f>
        <v>0</v>
      </c>
      <c r="NCV26" s="204">
        <f>InpActive!NCT$11</f>
        <v>0</v>
      </c>
      <c r="NCW26" s="204">
        <f>InpActive!NCU$11</f>
        <v>0</v>
      </c>
      <c r="NCX26" s="204">
        <f>InpActive!NCV$11</f>
        <v>0</v>
      </c>
      <c r="NCY26" s="204">
        <f>InpActive!NCW$11</f>
        <v>0</v>
      </c>
      <c r="NCZ26" s="204">
        <f>InpActive!NCX$11</f>
        <v>0</v>
      </c>
      <c r="NDA26" s="204">
        <f>InpActive!NCY$11</f>
        <v>0</v>
      </c>
      <c r="NDB26" s="204">
        <f>InpActive!NCZ$11</f>
        <v>0</v>
      </c>
      <c r="NDC26" s="204">
        <f>InpActive!NDA$11</f>
        <v>0</v>
      </c>
      <c r="NDD26" s="204">
        <f>InpActive!NDB$11</f>
        <v>0</v>
      </c>
      <c r="NDE26" s="204">
        <f>InpActive!NDC$11</f>
        <v>0</v>
      </c>
      <c r="NDF26" s="204">
        <f>InpActive!NDD$11</f>
        <v>0</v>
      </c>
      <c r="NDG26" s="204">
        <f>InpActive!NDE$11</f>
        <v>0</v>
      </c>
      <c r="NDH26" s="204">
        <f>InpActive!NDF$11</f>
        <v>0</v>
      </c>
      <c r="NDI26" s="204">
        <f>InpActive!NDG$11</f>
        <v>0</v>
      </c>
      <c r="NDJ26" s="204">
        <f>InpActive!NDH$11</f>
        <v>0</v>
      </c>
      <c r="NDK26" s="204">
        <f>InpActive!NDI$11</f>
        <v>0</v>
      </c>
      <c r="NDL26" s="204">
        <f>InpActive!NDJ$11</f>
        <v>0</v>
      </c>
      <c r="NDM26" s="204">
        <f>InpActive!NDK$11</f>
        <v>0</v>
      </c>
      <c r="NDN26" s="204">
        <f>InpActive!NDL$11</f>
        <v>0</v>
      </c>
      <c r="NDO26" s="204">
        <f>InpActive!NDM$11</f>
        <v>0</v>
      </c>
      <c r="NDP26" s="204">
        <f>InpActive!NDN$11</f>
        <v>0</v>
      </c>
      <c r="NDQ26" s="204">
        <f>InpActive!NDO$11</f>
        <v>0</v>
      </c>
      <c r="NDR26" s="204">
        <f>InpActive!NDP$11</f>
        <v>0</v>
      </c>
      <c r="NDS26" s="204">
        <f>InpActive!NDQ$11</f>
        <v>0</v>
      </c>
      <c r="NDT26" s="204">
        <f>InpActive!NDR$11</f>
        <v>0</v>
      </c>
      <c r="NDU26" s="204">
        <f>InpActive!NDS$11</f>
        <v>0</v>
      </c>
      <c r="NDV26" s="204">
        <f>InpActive!NDT$11</f>
        <v>0</v>
      </c>
      <c r="NDW26" s="204">
        <f>InpActive!NDU$11</f>
        <v>0</v>
      </c>
      <c r="NDX26" s="204">
        <f>InpActive!NDV$11</f>
        <v>0</v>
      </c>
      <c r="NDY26" s="204">
        <f>InpActive!NDW$11</f>
        <v>0</v>
      </c>
      <c r="NDZ26" s="204">
        <f>InpActive!NDX$11</f>
        <v>0</v>
      </c>
      <c r="NEA26" s="204">
        <f>InpActive!NDY$11</f>
        <v>0</v>
      </c>
      <c r="NEB26" s="204">
        <f>InpActive!NDZ$11</f>
        <v>0</v>
      </c>
      <c r="NEC26" s="204">
        <f>InpActive!NEA$11</f>
        <v>0</v>
      </c>
      <c r="NED26" s="204">
        <f>InpActive!NEB$11</f>
        <v>0</v>
      </c>
      <c r="NEE26" s="204">
        <f>InpActive!NEC$11</f>
        <v>0</v>
      </c>
      <c r="NEF26" s="204">
        <f>InpActive!NED$11</f>
        <v>0</v>
      </c>
      <c r="NEG26" s="204">
        <f>InpActive!NEE$11</f>
        <v>0</v>
      </c>
      <c r="NEH26" s="204">
        <f>InpActive!NEF$11</f>
        <v>0</v>
      </c>
      <c r="NEI26" s="204">
        <f>InpActive!NEG$11</f>
        <v>0</v>
      </c>
      <c r="NEJ26" s="204">
        <f>InpActive!NEH$11</f>
        <v>0</v>
      </c>
      <c r="NEK26" s="204">
        <f>InpActive!NEI$11</f>
        <v>0</v>
      </c>
      <c r="NEL26" s="204">
        <f>InpActive!NEJ$11</f>
        <v>0</v>
      </c>
      <c r="NEM26" s="204">
        <f>InpActive!NEK$11</f>
        <v>0</v>
      </c>
      <c r="NEN26" s="204">
        <f>InpActive!NEL$11</f>
        <v>0</v>
      </c>
      <c r="NEO26" s="204">
        <f>InpActive!NEM$11</f>
        <v>0</v>
      </c>
      <c r="NEP26" s="204">
        <f>InpActive!NEN$11</f>
        <v>0</v>
      </c>
      <c r="NEQ26" s="204">
        <f>InpActive!NEO$11</f>
        <v>0</v>
      </c>
      <c r="NER26" s="204">
        <f>InpActive!NEP$11</f>
        <v>0</v>
      </c>
      <c r="NES26" s="204">
        <f>InpActive!NEQ$11</f>
        <v>0</v>
      </c>
      <c r="NET26" s="204">
        <f>InpActive!NER$11</f>
        <v>0</v>
      </c>
      <c r="NEU26" s="204">
        <f>InpActive!NES$11</f>
        <v>0</v>
      </c>
      <c r="NEV26" s="204">
        <f>InpActive!NET$11</f>
        <v>0</v>
      </c>
      <c r="NEW26" s="204">
        <f>InpActive!NEU$11</f>
        <v>0</v>
      </c>
      <c r="NEX26" s="204">
        <f>InpActive!NEV$11</f>
        <v>0</v>
      </c>
      <c r="NEY26" s="204">
        <f>InpActive!NEW$11</f>
        <v>0</v>
      </c>
      <c r="NEZ26" s="204">
        <f>InpActive!NEX$11</f>
        <v>0</v>
      </c>
      <c r="NFA26" s="204">
        <f>InpActive!NEY$11</f>
        <v>0</v>
      </c>
      <c r="NFB26" s="204">
        <f>InpActive!NEZ$11</f>
        <v>0</v>
      </c>
      <c r="NFC26" s="204">
        <f>InpActive!NFA$11</f>
        <v>0</v>
      </c>
      <c r="NFD26" s="204">
        <f>InpActive!NFB$11</f>
        <v>0</v>
      </c>
      <c r="NFE26" s="204">
        <f>InpActive!NFC$11</f>
        <v>0</v>
      </c>
      <c r="NFF26" s="204">
        <f>InpActive!NFD$11</f>
        <v>0</v>
      </c>
      <c r="NFG26" s="204">
        <f>InpActive!NFE$11</f>
        <v>0</v>
      </c>
      <c r="NFH26" s="204">
        <f>InpActive!NFF$11</f>
        <v>0</v>
      </c>
      <c r="NFI26" s="204">
        <f>InpActive!NFG$11</f>
        <v>0</v>
      </c>
      <c r="NFJ26" s="204">
        <f>InpActive!NFH$11</f>
        <v>0</v>
      </c>
      <c r="NFK26" s="204">
        <f>InpActive!NFI$11</f>
        <v>0</v>
      </c>
      <c r="NFL26" s="204">
        <f>InpActive!NFJ$11</f>
        <v>0</v>
      </c>
      <c r="NFM26" s="204">
        <f>InpActive!NFK$11</f>
        <v>0</v>
      </c>
      <c r="NFN26" s="204">
        <f>InpActive!NFL$11</f>
        <v>0</v>
      </c>
      <c r="NFO26" s="204">
        <f>InpActive!NFM$11</f>
        <v>0</v>
      </c>
      <c r="NFP26" s="204">
        <f>InpActive!NFN$11</f>
        <v>0</v>
      </c>
      <c r="NFQ26" s="204">
        <f>InpActive!NFO$11</f>
        <v>0</v>
      </c>
      <c r="NFR26" s="204">
        <f>InpActive!NFP$11</f>
        <v>0</v>
      </c>
      <c r="NFS26" s="204">
        <f>InpActive!NFQ$11</f>
        <v>0</v>
      </c>
      <c r="NFT26" s="204">
        <f>InpActive!NFR$11</f>
        <v>0</v>
      </c>
      <c r="NFU26" s="204">
        <f>InpActive!NFS$11</f>
        <v>0</v>
      </c>
      <c r="NFV26" s="204">
        <f>InpActive!NFT$11</f>
        <v>0</v>
      </c>
      <c r="NFW26" s="204">
        <f>InpActive!NFU$11</f>
        <v>0</v>
      </c>
      <c r="NFX26" s="204">
        <f>InpActive!NFV$11</f>
        <v>0</v>
      </c>
      <c r="NFY26" s="204">
        <f>InpActive!NFW$11</f>
        <v>0</v>
      </c>
      <c r="NFZ26" s="204">
        <f>InpActive!NFX$11</f>
        <v>0</v>
      </c>
      <c r="NGA26" s="204">
        <f>InpActive!NFY$11</f>
        <v>0</v>
      </c>
      <c r="NGB26" s="204">
        <f>InpActive!NFZ$11</f>
        <v>0</v>
      </c>
      <c r="NGC26" s="204">
        <f>InpActive!NGA$11</f>
        <v>0</v>
      </c>
      <c r="NGD26" s="204">
        <f>InpActive!NGB$11</f>
        <v>0</v>
      </c>
      <c r="NGE26" s="204">
        <f>InpActive!NGC$11</f>
        <v>0</v>
      </c>
      <c r="NGF26" s="204">
        <f>InpActive!NGD$11</f>
        <v>0</v>
      </c>
      <c r="NGG26" s="204">
        <f>InpActive!NGE$11</f>
        <v>0</v>
      </c>
      <c r="NGH26" s="204">
        <f>InpActive!NGF$11</f>
        <v>0</v>
      </c>
      <c r="NGI26" s="204">
        <f>InpActive!NGG$11</f>
        <v>0</v>
      </c>
      <c r="NGJ26" s="204">
        <f>InpActive!NGH$11</f>
        <v>0</v>
      </c>
      <c r="NGK26" s="204">
        <f>InpActive!NGI$11</f>
        <v>0</v>
      </c>
      <c r="NGL26" s="204">
        <f>InpActive!NGJ$11</f>
        <v>0</v>
      </c>
      <c r="NGM26" s="204">
        <f>InpActive!NGK$11</f>
        <v>0</v>
      </c>
      <c r="NGN26" s="204">
        <f>InpActive!NGL$11</f>
        <v>0</v>
      </c>
      <c r="NGO26" s="204">
        <f>InpActive!NGM$11</f>
        <v>0</v>
      </c>
      <c r="NGP26" s="204">
        <f>InpActive!NGN$11</f>
        <v>0</v>
      </c>
      <c r="NGQ26" s="204">
        <f>InpActive!NGO$11</f>
        <v>0</v>
      </c>
      <c r="NGR26" s="204">
        <f>InpActive!NGP$11</f>
        <v>0</v>
      </c>
      <c r="NGS26" s="204">
        <f>InpActive!NGQ$11</f>
        <v>0</v>
      </c>
      <c r="NGT26" s="204">
        <f>InpActive!NGR$11</f>
        <v>0</v>
      </c>
      <c r="NGU26" s="204">
        <f>InpActive!NGS$11</f>
        <v>0</v>
      </c>
      <c r="NGV26" s="204">
        <f>InpActive!NGT$11</f>
        <v>0</v>
      </c>
      <c r="NGW26" s="204">
        <f>InpActive!NGU$11</f>
        <v>0</v>
      </c>
      <c r="NGX26" s="204">
        <f>InpActive!NGV$11</f>
        <v>0</v>
      </c>
      <c r="NGY26" s="204">
        <f>InpActive!NGW$11</f>
        <v>0</v>
      </c>
      <c r="NGZ26" s="204">
        <f>InpActive!NGX$11</f>
        <v>0</v>
      </c>
      <c r="NHA26" s="204">
        <f>InpActive!NGY$11</f>
        <v>0</v>
      </c>
      <c r="NHB26" s="204">
        <f>InpActive!NGZ$11</f>
        <v>0</v>
      </c>
      <c r="NHC26" s="204">
        <f>InpActive!NHA$11</f>
        <v>0</v>
      </c>
      <c r="NHD26" s="204">
        <f>InpActive!NHB$11</f>
        <v>0</v>
      </c>
      <c r="NHE26" s="204">
        <f>InpActive!NHC$11</f>
        <v>0</v>
      </c>
      <c r="NHF26" s="204">
        <f>InpActive!NHD$11</f>
        <v>0</v>
      </c>
      <c r="NHG26" s="204">
        <f>InpActive!NHE$11</f>
        <v>0</v>
      </c>
      <c r="NHH26" s="204">
        <f>InpActive!NHF$11</f>
        <v>0</v>
      </c>
      <c r="NHI26" s="204">
        <f>InpActive!NHG$11</f>
        <v>0</v>
      </c>
      <c r="NHJ26" s="204">
        <f>InpActive!NHH$11</f>
        <v>0</v>
      </c>
      <c r="NHK26" s="204">
        <f>InpActive!NHI$11</f>
        <v>0</v>
      </c>
      <c r="NHL26" s="204">
        <f>InpActive!NHJ$11</f>
        <v>0</v>
      </c>
      <c r="NHM26" s="204">
        <f>InpActive!NHK$11</f>
        <v>0</v>
      </c>
      <c r="NHN26" s="204">
        <f>InpActive!NHL$11</f>
        <v>0</v>
      </c>
      <c r="NHO26" s="204">
        <f>InpActive!NHM$11</f>
        <v>0</v>
      </c>
      <c r="NHP26" s="204">
        <f>InpActive!NHN$11</f>
        <v>0</v>
      </c>
      <c r="NHQ26" s="204">
        <f>InpActive!NHO$11</f>
        <v>0</v>
      </c>
      <c r="NHR26" s="204">
        <f>InpActive!NHP$11</f>
        <v>0</v>
      </c>
      <c r="NHS26" s="204">
        <f>InpActive!NHQ$11</f>
        <v>0</v>
      </c>
      <c r="NHT26" s="204">
        <f>InpActive!NHR$11</f>
        <v>0</v>
      </c>
      <c r="NHU26" s="204">
        <f>InpActive!NHS$11</f>
        <v>0</v>
      </c>
      <c r="NHV26" s="204">
        <f>InpActive!NHT$11</f>
        <v>0</v>
      </c>
      <c r="NHW26" s="204">
        <f>InpActive!NHU$11</f>
        <v>0</v>
      </c>
      <c r="NHX26" s="204">
        <f>InpActive!NHV$11</f>
        <v>0</v>
      </c>
      <c r="NHY26" s="204">
        <f>InpActive!NHW$11</f>
        <v>0</v>
      </c>
      <c r="NHZ26" s="204">
        <f>InpActive!NHX$11</f>
        <v>0</v>
      </c>
      <c r="NIA26" s="204">
        <f>InpActive!NHY$11</f>
        <v>0</v>
      </c>
      <c r="NIB26" s="204">
        <f>InpActive!NHZ$11</f>
        <v>0</v>
      </c>
      <c r="NIC26" s="204">
        <f>InpActive!NIA$11</f>
        <v>0</v>
      </c>
      <c r="NID26" s="204">
        <f>InpActive!NIB$11</f>
        <v>0</v>
      </c>
      <c r="NIE26" s="204">
        <f>InpActive!NIC$11</f>
        <v>0</v>
      </c>
      <c r="NIF26" s="204">
        <f>InpActive!NID$11</f>
        <v>0</v>
      </c>
      <c r="NIG26" s="204">
        <f>InpActive!NIE$11</f>
        <v>0</v>
      </c>
      <c r="NIH26" s="204">
        <f>InpActive!NIF$11</f>
        <v>0</v>
      </c>
      <c r="NII26" s="204">
        <f>InpActive!NIG$11</f>
        <v>0</v>
      </c>
      <c r="NIJ26" s="204">
        <f>InpActive!NIH$11</f>
        <v>0</v>
      </c>
      <c r="NIK26" s="204">
        <f>InpActive!NII$11</f>
        <v>0</v>
      </c>
      <c r="NIL26" s="204">
        <f>InpActive!NIJ$11</f>
        <v>0</v>
      </c>
      <c r="NIM26" s="204">
        <f>InpActive!NIK$11</f>
        <v>0</v>
      </c>
      <c r="NIN26" s="204">
        <f>InpActive!NIL$11</f>
        <v>0</v>
      </c>
      <c r="NIO26" s="204">
        <f>InpActive!NIM$11</f>
        <v>0</v>
      </c>
      <c r="NIP26" s="204">
        <f>InpActive!NIN$11</f>
        <v>0</v>
      </c>
      <c r="NIQ26" s="204">
        <f>InpActive!NIO$11</f>
        <v>0</v>
      </c>
      <c r="NIR26" s="204">
        <f>InpActive!NIP$11</f>
        <v>0</v>
      </c>
      <c r="NIS26" s="204">
        <f>InpActive!NIQ$11</f>
        <v>0</v>
      </c>
      <c r="NIT26" s="204">
        <f>InpActive!NIR$11</f>
        <v>0</v>
      </c>
      <c r="NIU26" s="204">
        <f>InpActive!NIS$11</f>
        <v>0</v>
      </c>
      <c r="NIV26" s="204">
        <f>InpActive!NIT$11</f>
        <v>0</v>
      </c>
      <c r="NIW26" s="204">
        <f>InpActive!NIU$11</f>
        <v>0</v>
      </c>
      <c r="NIX26" s="204">
        <f>InpActive!NIV$11</f>
        <v>0</v>
      </c>
      <c r="NIY26" s="204">
        <f>InpActive!NIW$11</f>
        <v>0</v>
      </c>
      <c r="NIZ26" s="204">
        <f>InpActive!NIX$11</f>
        <v>0</v>
      </c>
      <c r="NJA26" s="204">
        <f>InpActive!NIY$11</f>
        <v>0</v>
      </c>
      <c r="NJB26" s="204">
        <f>InpActive!NIZ$11</f>
        <v>0</v>
      </c>
      <c r="NJC26" s="204">
        <f>InpActive!NJA$11</f>
        <v>0</v>
      </c>
      <c r="NJD26" s="204">
        <f>InpActive!NJB$11</f>
        <v>0</v>
      </c>
      <c r="NJE26" s="204">
        <f>InpActive!NJC$11</f>
        <v>0</v>
      </c>
      <c r="NJF26" s="204">
        <f>InpActive!NJD$11</f>
        <v>0</v>
      </c>
      <c r="NJG26" s="204">
        <f>InpActive!NJE$11</f>
        <v>0</v>
      </c>
      <c r="NJH26" s="204">
        <f>InpActive!NJF$11</f>
        <v>0</v>
      </c>
      <c r="NJI26" s="204">
        <f>InpActive!NJG$11</f>
        <v>0</v>
      </c>
      <c r="NJJ26" s="204">
        <f>InpActive!NJH$11</f>
        <v>0</v>
      </c>
      <c r="NJK26" s="204">
        <f>InpActive!NJI$11</f>
        <v>0</v>
      </c>
      <c r="NJL26" s="204">
        <f>InpActive!NJJ$11</f>
        <v>0</v>
      </c>
      <c r="NJM26" s="204">
        <f>InpActive!NJK$11</f>
        <v>0</v>
      </c>
      <c r="NJN26" s="204">
        <f>InpActive!NJL$11</f>
        <v>0</v>
      </c>
      <c r="NJO26" s="204">
        <f>InpActive!NJM$11</f>
        <v>0</v>
      </c>
      <c r="NJP26" s="204">
        <f>InpActive!NJN$11</f>
        <v>0</v>
      </c>
      <c r="NJQ26" s="204">
        <f>InpActive!NJO$11</f>
        <v>0</v>
      </c>
      <c r="NJR26" s="204">
        <f>InpActive!NJP$11</f>
        <v>0</v>
      </c>
      <c r="NJS26" s="204">
        <f>InpActive!NJQ$11</f>
        <v>0</v>
      </c>
      <c r="NJT26" s="204">
        <f>InpActive!NJR$11</f>
        <v>0</v>
      </c>
      <c r="NJU26" s="204">
        <f>InpActive!NJS$11</f>
        <v>0</v>
      </c>
      <c r="NJV26" s="204">
        <f>InpActive!NJT$11</f>
        <v>0</v>
      </c>
      <c r="NJW26" s="204">
        <f>InpActive!NJU$11</f>
        <v>0</v>
      </c>
      <c r="NJX26" s="204">
        <f>InpActive!NJV$11</f>
        <v>0</v>
      </c>
      <c r="NJY26" s="204">
        <f>InpActive!NJW$11</f>
        <v>0</v>
      </c>
      <c r="NJZ26" s="204">
        <f>InpActive!NJX$11</f>
        <v>0</v>
      </c>
      <c r="NKA26" s="204">
        <f>InpActive!NJY$11</f>
        <v>0</v>
      </c>
      <c r="NKB26" s="204">
        <f>InpActive!NJZ$11</f>
        <v>0</v>
      </c>
      <c r="NKC26" s="204">
        <f>InpActive!NKA$11</f>
        <v>0</v>
      </c>
      <c r="NKD26" s="204">
        <f>InpActive!NKB$11</f>
        <v>0</v>
      </c>
      <c r="NKE26" s="204">
        <f>InpActive!NKC$11</f>
        <v>0</v>
      </c>
      <c r="NKF26" s="204">
        <f>InpActive!NKD$11</f>
        <v>0</v>
      </c>
      <c r="NKG26" s="204">
        <f>InpActive!NKE$11</f>
        <v>0</v>
      </c>
      <c r="NKH26" s="204">
        <f>InpActive!NKF$11</f>
        <v>0</v>
      </c>
      <c r="NKI26" s="204">
        <f>InpActive!NKG$11</f>
        <v>0</v>
      </c>
      <c r="NKJ26" s="204">
        <f>InpActive!NKH$11</f>
        <v>0</v>
      </c>
      <c r="NKK26" s="204">
        <f>InpActive!NKI$11</f>
        <v>0</v>
      </c>
      <c r="NKL26" s="204">
        <f>InpActive!NKJ$11</f>
        <v>0</v>
      </c>
      <c r="NKM26" s="204">
        <f>InpActive!NKK$11</f>
        <v>0</v>
      </c>
      <c r="NKN26" s="204">
        <f>InpActive!NKL$11</f>
        <v>0</v>
      </c>
      <c r="NKO26" s="204">
        <f>InpActive!NKM$11</f>
        <v>0</v>
      </c>
      <c r="NKP26" s="204">
        <f>InpActive!NKN$11</f>
        <v>0</v>
      </c>
      <c r="NKQ26" s="204">
        <f>InpActive!NKO$11</f>
        <v>0</v>
      </c>
      <c r="NKR26" s="204">
        <f>InpActive!NKP$11</f>
        <v>0</v>
      </c>
      <c r="NKS26" s="204">
        <f>InpActive!NKQ$11</f>
        <v>0</v>
      </c>
      <c r="NKT26" s="204">
        <f>InpActive!NKR$11</f>
        <v>0</v>
      </c>
      <c r="NKU26" s="204">
        <f>InpActive!NKS$11</f>
        <v>0</v>
      </c>
      <c r="NKV26" s="204">
        <f>InpActive!NKT$11</f>
        <v>0</v>
      </c>
      <c r="NKW26" s="204">
        <f>InpActive!NKU$11</f>
        <v>0</v>
      </c>
      <c r="NKX26" s="204">
        <f>InpActive!NKV$11</f>
        <v>0</v>
      </c>
      <c r="NKY26" s="204">
        <f>InpActive!NKW$11</f>
        <v>0</v>
      </c>
      <c r="NKZ26" s="204">
        <f>InpActive!NKX$11</f>
        <v>0</v>
      </c>
      <c r="NLA26" s="204">
        <f>InpActive!NKY$11</f>
        <v>0</v>
      </c>
      <c r="NLB26" s="204">
        <f>InpActive!NKZ$11</f>
        <v>0</v>
      </c>
      <c r="NLC26" s="204">
        <f>InpActive!NLA$11</f>
        <v>0</v>
      </c>
      <c r="NLD26" s="204">
        <f>InpActive!NLB$11</f>
        <v>0</v>
      </c>
      <c r="NLE26" s="204">
        <f>InpActive!NLC$11</f>
        <v>0</v>
      </c>
      <c r="NLF26" s="204">
        <f>InpActive!NLD$11</f>
        <v>0</v>
      </c>
      <c r="NLG26" s="204">
        <f>InpActive!NLE$11</f>
        <v>0</v>
      </c>
      <c r="NLH26" s="204">
        <f>InpActive!NLF$11</f>
        <v>0</v>
      </c>
      <c r="NLI26" s="204">
        <f>InpActive!NLG$11</f>
        <v>0</v>
      </c>
      <c r="NLJ26" s="204">
        <f>InpActive!NLH$11</f>
        <v>0</v>
      </c>
      <c r="NLK26" s="204">
        <f>InpActive!NLI$11</f>
        <v>0</v>
      </c>
      <c r="NLL26" s="204">
        <f>InpActive!NLJ$11</f>
        <v>0</v>
      </c>
      <c r="NLM26" s="204">
        <f>InpActive!NLK$11</f>
        <v>0</v>
      </c>
      <c r="NLN26" s="204">
        <f>InpActive!NLL$11</f>
        <v>0</v>
      </c>
      <c r="NLO26" s="204">
        <f>InpActive!NLM$11</f>
        <v>0</v>
      </c>
      <c r="NLP26" s="204">
        <f>InpActive!NLN$11</f>
        <v>0</v>
      </c>
      <c r="NLQ26" s="204">
        <f>InpActive!NLO$11</f>
        <v>0</v>
      </c>
      <c r="NLR26" s="204">
        <f>InpActive!NLP$11</f>
        <v>0</v>
      </c>
      <c r="NLS26" s="204">
        <f>InpActive!NLQ$11</f>
        <v>0</v>
      </c>
      <c r="NLT26" s="204">
        <f>InpActive!NLR$11</f>
        <v>0</v>
      </c>
      <c r="NLU26" s="204">
        <f>InpActive!NLS$11</f>
        <v>0</v>
      </c>
      <c r="NLV26" s="204">
        <f>InpActive!NLT$11</f>
        <v>0</v>
      </c>
      <c r="NLW26" s="204">
        <f>InpActive!NLU$11</f>
        <v>0</v>
      </c>
      <c r="NLX26" s="204">
        <f>InpActive!NLV$11</f>
        <v>0</v>
      </c>
      <c r="NLY26" s="204">
        <f>InpActive!NLW$11</f>
        <v>0</v>
      </c>
      <c r="NLZ26" s="204">
        <f>InpActive!NLX$11</f>
        <v>0</v>
      </c>
      <c r="NMA26" s="204">
        <f>InpActive!NLY$11</f>
        <v>0</v>
      </c>
      <c r="NMB26" s="204">
        <f>InpActive!NLZ$11</f>
        <v>0</v>
      </c>
      <c r="NMC26" s="204">
        <f>InpActive!NMA$11</f>
        <v>0</v>
      </c>
      <c r="NMD26" s="204">
        <f>InpActive!NMB$11</f>
        <v>0</v>
      </c>
      <c r="NME26" s="204">
        <f>InpActive!NMC$11</f>
        <v>0</v>
      </c>
      <c r="NMF26" s="204">
        <f>InpActive!NMD$11</f>
        <v>0</v>
      </c>
      <c r="NMG26" s="204">
        <f>InpActive!NME$11</f>
        <v>0</v>
      </c>
      <c r="NMH26" s="204">
        <f>InpActive!NMF$11</f>
        <v>0</v>
      </c>
      <c r="NMI26" s="204">
        <f>InpActive!NMG$11</f>
        <v>0</v>
      </c>
      <c r="NMJ26" s="204">
        <f>InpActive!NMH$11</f>
        <v>0</v>
      </c>
      <c r="NMK26" s="204">
        <f>InpActive!NMI$11</f>
        <v>0</v>
      </c>
      <c r="NML26" s="204">
        <f>InpActive!NMJ$11</f>
        <v>0</v>
      </c>
      <c r="NMM26" s="204">
        <f>InpActive!NMK$11</f>
        <v>0</v>
      </c>
      <c r="NMN26" s="204">
        <f>InpActive!NML$11</f>
        <v>0</v>
      </c>
      <c r="NMO26" s="204">
        <f>InpActive!NMM$11</f>
        <v>0</v>
      </c>
      <c r="NMP26" s="204">
        <f>InpActive!NMN$11</f>
        <v>0</v>
      </c>
      <c r="NMQ26" s="204">
        <f>InpActive!NMO$11</f>
        <v>0</v>
      </c>
      <c r="NMR26" s="204">
        <f>InpActive!NMP$11</f>
        <v>0</v>
      </c>
      <c r="NMS26" s="204">
        <f>InpActive!NMQ$11</f>
        <v>0</v>
      </c>
      <c r="NMT26" s="204">
        <f>InpActive!NMR$11</f>
        <v>0</v>
      </c>
      <c r="NMU26" s="204">
        <f>InpActive!NMS$11</f>
        <v>0</v>
      </c>
      <c r="NMV26" s="204">
        <f>InpActive!NMT$11</f>
        <v>0</v>
      </c>
      <c r="NMW26" s="204">
        <f>InpActive!NMU$11</f>
        <v>0</v>
      </c>
      <c r="NMX26" s="204">
        <f>InpActive!NMV$11</f>
        <v>0</v>
      </c>
      <c r="NMY26" s="204">
        <f>InpActive!NMW$11</f>
        <v>0</v>
      </c>
      <c r="NMZ26" s="204">
        <f>InpActive!NMX$11</f>
        <v>0</v>
      </c>
      <c r="NNA26" s="204">
        <f>InpActive!NMY$11</f>
        <v>0</v>
      </c>
      <c r="NNB26" s="204">
        <f>InpActive!NMZ$11</f>
        <v>0</v>
      </c>
      <c r="NNC26" s="204">
        <f>InpActive!NNA$11</f>
        <v>0</v>
      </c>
      <c r="NND26" s="204">
        <f>InpActive!NNB$11</f>
        <v>0</v>
      </c>
      <c r="NNE26" s="204">
        <f>InpActive!NNC$11</f>
        <v>0</v>
      </c>
      <c r="NNF26" s="204">
        <f>InpActive!NND$11</f>
        <v>0</v>
      </c>
      <c r="NNG26" s="204">
        <f>InpActive!NNE$11</f>
        <v>0</v>
      </c>
      <c r="NNH26" s="204">
        <f>InpActive!NNF$11</f>
        <v>0</v>
      </c>
      <c r="NNI26" s="204">
        <f>InpActive!NNG$11</f>
        <v>0</v>
      </c>
      <c r="NNJ26" s="204">
        <f>InpActive!NNH$11</f>
        <v>0</v>
      </c>
      <c r="NNK26" s="204">
        <f>InpActive!NNI$11</f>
        <v>0</v>
      </c>
      <c r="NNL26" s="204">
        <f>InpActive!NNJ$11</f>
        <v>0</v>
      </c>
      <c r="NNM26" s="204">
        <f>InpActive!NNK$11</f>
        <v>0</v>
      </c>
      <c r="NNN26" s="204">
        <f>InpActive!NNL$11</f>
        <v>0</v>
      </c>
      <c r="NNO26" s="204">
        <f>InpActive!NNM$11</f>
        <v>0</v>
      </c>
      <c r="NNP26" s="204">
        <f>InpActive!NNN$11</f>
        <v>0</v>
      </c>
      <c r="NNQ26" s="204">
        <f>InpActive!NNO$11</f>
        <v>0</v>
      </c>
      <c r="NNR26" s="204">
        <f>InpActive!NNP$11</f>
        <v>0</v>
      </c>
      <c r="NNS26" s="204">
        <f>InpActive!NNQ$11</f>
        <v>0</v>
      </c>
      <c r="NNT26" s="204">
        <f>InpActive!NNR$11</f>
        <v>0</v>
      </c>
      <c r="NNU26" s="204">
        <f>InpActive!NNS$11</f>
        <v>0</v>
      </c>
      <c r="NNV26" s="204">
        <f>InpActive!NNT$11</f>
        <v>0</v>
      </c>
      <c r="NNW26" s="204">
        <f>InpActive!NNU$11</f>
        <v>0</v>
      </c>
      <c r="NNX26" s="204">
        <f>InpActive!NNV$11</f>
        <v>0</v>
      </c>
      <c r="NNY26" s="204">
        <f>InpActive!NNW$11</f>
        <v>0</v>
      </c>
      <c r="NNZ26" s="204">
        <f>InpActive!NNX$11</f>
        <v>0</v>
      </c>
      <c r="NOA26" s="204">
        <f>InpActive!NNY$11</f>
        <v>0</v>
      </c>
      <c r="NOB26" s="204">
        <f>InpActive!NNZ$11</f>
        <v>0</v>
      </c>
      <c r="NOC26" s="204">
        <f>InpActive!NOA$11</f>
        <v>0</v>
      </c>
      <c r="NOD26" s="204">
        <f>InpActive!NOB$11</f>
        <v>0</v>
      </c>
      <c r="NOE26" s="204">
        <f>InpActive!NOC$11</f>
        <v>0</v>
      </c>
      <c r="NOF26" s="204">
        <f>InpActive!NOD$11</f>
        <v>0</v>
      </c>
      <c r="NOG26" s="204">
        <f>InpActive!NOE$11</f>
        <v>0</v>
      </c>
      <c r="NOH26" s="204">
        <f>InpActive!NOF$11</f>
        <v>0</v>
      </c>
      <c r="NOI26" s="204">
        <f>InpActive!NOG$11</f>
        <v>0</v>
      </c>
      <c r="NOJ26" s="204">
        <f>InpActive!NOH$11</f>
        <v>0</v>
      </c>
      <c r="NOK26" s="204">
        <f>InpActive!NOI$11</f>
        <v>0</v>
      </c>
      <c r="NOL26" s="204">
        <f>InpActive!NOJ$11</f>
        <v>0</v>
      </c>
      <c r="NOM26" s="204">
        <f>InpActive!NOK$11</f>
        <v>0</v>
      </c>
      <c r="NON26" s="204">
        <f>InpActive!NOL$11</f>
        <v>0</v>
      </c>
      <c r="NOO26" s="204">
        <f>InpActive!NOM$11</f>
        <v>0</v>
      </c>
      <c r="NOP26" s="204">
        <f>InpActive!NON$11</f>
        <v>0</v>
      </c>
      <c r="NOQ26" s="204">
        <f>InpActive!NOO$11</f>
        <v>0</v>
      </c>
      <c r="NOR26" s="204">
        <f>InpActive!NOP$11</f>
        <v>0</v>
      </c>
      <c r="NOS26" s="204">
        <f>InpActive!NOQ$11</f>
        <v>0</v>
      </c>
      <c r="NOT26" s="204">
        <f>InpActive!NOR$11</f>
        <v>0</v>
      </c>
      <c r="NOU26" s="204">
        <f>InpActive!NOS$11</f>
        <v>0</v>
      </c>
      <c r="NOV26" s="204">
        <f>InpActive!NOT$11</f>
        <v>0</v>
      </c>
      <c r="NOW26" s="204">
        <f>InpActive!NOU$11</f>
        <v>0</v>
      </c>
      <c r="NOX26" s="204">
        <f>InpActive!NOV$11</f>
        <v>0</v>
      </c>
      <c r="NOY26" s="204">
        <f>InpActive!NOW$11</f>
        <v>0</v>
      </c>
      <c r="NOZ26" s="204">
        <f>InpActive!NOX$11</f>
        <v>0</v>
      </c>
      <c r="NPA26" s="204">
        <f>InpActive!NOY$11</f>
        <v>0</v>
      </c>
      <c r="NPB26" s="204">
        <f>InpActive!NOZ$11</f>
        <v>0</v>
      </c>
      <c r="NPC26" s="204">
        <f>InpActive!NPA$11</f>
        <v>0</v>
      </c>
      <c r="NPD26" s="204">
        <f>InpActive!NPB$11</f>
        <v>0</v>
      </c>
      <c r="NPE26" s="204">
        <f>InpActive!NPC$11</f>
        <v>0</v>
      </c>
      <c r="NPF26" s="204">
        <f>InpActive!NPD$11</f>
        <v>0</v>
      </c>
      <c r="NPG26" s="204">
        <f>InpActive!NPE$11</f>
        <v>0</v>
      </c>
      <c r="NPH26" s="204">
        <f>InpActive!NPF$11</f>
        <v>0</v>
      </c>
      <c r="NPI26" s="204">
        <f>InpActive!NPG$11</f>
        <v>0</v>
      </c>
      <c r="NPJ26" s="204">
        <f>InpActive!NPH$11</f>
        <v>0</v>
      </c>
      <c r="NPK26" s="204">
        <f>InpActive!NPI$11</f>
        <v>0</v>
      </c>
      <c r="NPL26" s="204">
        <f>InpActive!NPJ$11</f>
        <v>0</v>
      </c>
      <c r="NPM26" s="204">
        <f>InpActive!NPK$11</f>
        <v>0</v>
      </c>
      <c r="NPN26" s="204">
        <f>InpActive!NPL$11</f>
        <v>0</v>
      </c>
      <c r="NPO26" s="204">
        <f>InpActive!NPM$11</f>
        <v>0</v>
      </c>
      <c r="NPP26" s="204">
        <f>InpActive!NPN$11</f>
        <v>0</v>
      </c>
      <c r="NPQ26" s="204">
        <f>InpActive!NPO$11</f>
        <v>0</v>
      </c>
      <c r="NPR26" s="204">
        <f>InpActive!NPP$11</f>
        <v>0</v>
      </c>
      <c r="NPS26" s="204">
        <f>InpActive!NPQ$11</f>
        <v>0</v>
      </c>
      <c r="NPT26" s="204">
        <f>InpActive!NPR$11</f>
        <v>0</v>
      </c>
      <c r="NPU26" s="204">
        <f>InpActive!NPS$11</f>
        <v>0</v>
      </c>
      <c r="NPV26" s="204">
        <f>InpActive!NPT$11</f>
        <v>0</v>
      </c>
      <c r="NPW26" s="204">
        <f>InpActive!NPU$11</f>
        <v>0</v>
      </c>
      <c r="NPX26" s="204">
        <f>InpActive!NPV$11</f>
        <v>0</v>
      </c>
      <c r="NPY26" s="204">
        <f>InpActive!NPW$11</f>
        <v>0</v>
      </c>
      <c r="NPZ26" s="204">
        <f>InpActive!NPX$11</f>
        <v>0</v>
      </c>
      <c r="NQA26" s="204">
        <f>InpActive!NPY$11</f>
        <v>0</v>
      </c>
      <c r="NQB26" s="204">
        <f>InpActive!NPZ$11</f>
        <v>0</v>
      </c>
      <c r="NQC26" s="204">
        <f>InpActive!NQA$11</f>
        <v>0</v>
      </c>
      <c r="NQD26" s="204">
        <f>InpActive!NQB$11</f>
        <v>0</v>
      </c>
      <c r="NQE26" s="204">
        <f>InpActive!NQC$11</f>
        <v>0</v>
      </c>
      <c r="NQF26" s="204">
        <f>InpActive!NQD$11</f>
        <v>0</v>
      </c>
      <c r="NQG26" s="204">
        <f>InpActive!NQE$11</f>
        <v>0</v>
      </c>
      <c r="NQH26" s="204">
        <f>InpActive!NQF$11</f>
        <v>0</v>
      </c>
      <c r="NQI26" s="204">
        <f>InpActive!NQG$11</f>
        <v>0</v>
      </c>
      <c r="NQJ26" s="204">
        <f>InpActive!NQH$11</f>
        <v>0</v>
      </c>
      <c r="NQK26" s="204">
        <f>InpActive!NQI$11</f>
        <v>0</v>
      </c>
      <c r="NQL26" s="204">
        <f>InpActive!NQJ$11</f>
        <v>0</v>
      </c>
      <c r="NQM26" s="204">
        <f>InpActive!NQK$11</f>
        <v>0</v>
      </c>
      <c r="NQN26" s="204">
        <f>InpActive!NQL$11</f>
        <v>0</v>
      </c>
      <c r="NQO26" s="204">
        <f>InpActive!NQM$11</f>
        <v>0</v>
      </c>
      <c r="NQP26" s="204">
        <f>InpActive!NQN$11</f>
        <v>0</v>
      </c>
      <c r="NQQ26" s="204">
        <f>InpActive!NQO$11</f>
        <v>0</v>
      </c>
      <c r="NQR26" s="204">
        <f>InpActive!NQP$11</f>
        <v>0</v>
      </c>
      <c r="NQS26" s="204">
        <f>InpActive!NQQ$11</f>
        <v>0</v>
      </c>
      <c r="NQT26" s="204">
        <f>InpActive!NQR$11</f>
        <v>0</v>
      </c>
      <c r="NQU26" s="204">
        <f>InpActive!NQS$11</f>
        <v>0</v>
      </c>
      <c r="NQV26" s="204">
        <f>InpActive!NQT$11</f>
        <v>0</v>
      </c>
      <c r="NQW26" s="204">
        <f>InpActive!NQU$11</f>
        <v>0</v>
      </c>
      <c r="NQX26" s="204">
        <f>InpActive!NQV$11</f>
        <v>0</v>
      </c>
      <c r="NQY26" s="204">
        <f>InpActive!NQW$11</f>
        <v>0</v>
      </c>
      <c r="NQZ26" s="204">
        <f>InpActive!NQX$11</f>
        <v>0</v>
      </c>
      <c r="NRA26" s="204">
        <f>InpActive!NQY$11</f>
        <v>0</v>
      </c>
      <c r="NRB26" s="204">
        <f>InpActive!NQZ$11</f>
        <v>0</v>
      </c>
      <c r="NRC26" s="204">
        <f>InpActive!NRA$11</f>
        <v>0</v>
      </c>
      <c r="NRD26" s="204">
        <f>InpActive!NRB$11</f>
        <v>0</v>
      </c>
      <c r="NRE26" s="204">
        <f>InpActive!NRC$11</f>
        <v>0</v>
      </c>
      <c r="NRF26" s="204">
        <f>InpActive!NRD$11</f>
        <v>0</v>
      </c>
      <c r="NRG26" s="204">
        <f>InpActive!NRE$11</f>
        <v>0</v>
      </c>
      <c r="NRH26" s="204">
        <f>InpActive!NRF$11</f>
        <v>0</v>
      </c>
      <c r="NRI26" s="204">
        <f>InpActive!NRG$11</f>
        <v>0</v>
      </c>
      <c r="NRJ26" s="204">
        <f>InpActive!NRH$11</f>
        <v>0</v>
      </c>
      <c r="NRK26" s="204">
        <f>InpActive!NRI$11</f>
        <v>0</v>
      </c>
      <c r="NRL26" s="204">
        <f>InpActive!NRJ$11</f>
        <v>0</v>
      </c>
      <c r="NRM26" s="204">
        <f>InpActive!NRK$11</f>
        <v>0</v>
      </c>
      <c r="NRN26" s="204">
        <f>InpActive!NRL$11</f>
        <v>0</v>
      </c>
      <c r="NRO26" s="204">
        <f>InpActive!NRM$11</f>
        <v>0</v>
      </c>
      <c r="NRP26" s="204">
        <f>InpActive!NRN$11</f>
        <v>0</v>
      </c>
      <c r="NRQ26" s="204">
        <f>InpActive!NRO$11</f>
        <v>0</v>
      </c>
      <c r="NRR26" s="204">
        <f>InpActive!NRP$11</f>
        <v>0</v>
      </c>
      <c r="NRS26" s="204">
        <f>InpActive!NRQ$11</f>
        <v>0</v>
      </c>
      <c r="NRT26" s="204">
        <f>InpActive!NRR$11</f>
        <v>0</v>
      </c>
      <c r="NRU26" s="204">
        <f>InpActive!NRS$11</f>
        <v>0</v>
      </c>
      <c r="NRV26" s="204">
        <f>InpActive!NRT$11</f>
        <v>0</v>
      </c>
      <c r="NRW26" s="204">
        <f>InpActive!NRU$11</f>
        <v>0</v>
      </c>
      <c r="NRX26" s="204">
        <f>InpActive!NRV$11</f>
        <v>0</v>
      </c>
      <c r="NRY26" s="204">
        <f>InpActive!NRW$11</f>
        <v>0</v>
      </c>
      <c r="NRZ26" s="204">
        <f>InpActive!NRX$11</f>
        <v>0</v>
      </c>
      <c r="NSA26" s="204">
        <f>InpActive!NRY$11</f>
        <v>0</v>
      </c>
      <c r="NSB26" s="204">
        <f>InpActive!NRZ$11</f>
        <v>0</v>
      </c>
      <c r="NSC26" s="204">
        <f>InpActive!NSA$11</f>
        <v>0</v>
      </c>
      <c r="NSD26" s="204">
        <f>InpActive!NSB$11</f>
        <v>0</v>
      </c>
      <c r="NSE26" s="204">
        <f>InpActive!NSC$11</f>
        <v>0</v>
      </c>
      <c r="NSF26" s="204">
        <f>InpActive!NSD$11</f>
        <v>0</v>
      </c>
      <c r="NSG26" s="204">
        <f>InpActive!NSE$11</f>
        <v>0</v>
      </c>
      <c r="NSH26" s="204">
        <f>InpActive!NSF$11</f>
        <v>0</v>
      </c>
      <c r="NSI26" s="204">
        <f>InpActive!NSG$11</f>
        <v>0</v>
      </c>
      <c r="NSJ26" s="204">
        <f>InpActive!NSH$11</f>
        <v>0</v>
      </c>
      <c r="NSK26" s="204">
        <f>InpActive!NSI$11</f>
        <v>0</v>
      </c>
      <c r="NSL26" s="204">
        <f>InpActive!NSJ$11</f>
        <v>0</v>
      </c>
      <c r="NSM26" s="204">
        <f>InpActive!NSK$11</f>
        <v>0</v>
      </c>
      <c r="NSN26" s="204">
        <f>InpActive!NSL$11</f>
        <v>0</v>
      </c>
      <c r="NSO26" s="204">
        <f>InpActive!NSM$11</f>
        <v>0</v>
      </c>
      <c r="NSP26" s="204">
        <f>InpActive!NSN$11</f>
        <v>0</v>
      </c>
      <c r="NSQ26" s="204">
        <f>InpActive!NSO$11</f>
        <v>0</v>
      </c>
      <c r="NSR26" s="204">
        <f>InpActive!NSP$11</f>
        <v>0</v>
      </c>
      <c r="NSS26" s="204">
        <f>InpActive!NSQ$11</f>
        <v>0</v>
      </c>
      <c r="NST26" s="204">
        <f>InpActive!NSR$11</f>
        <v>0</v>
      </c>
      <c r="NSU26" s="204">
        <f>InpActive!NSS$11</f>
        <v>0</v>
      </c>
      <c r="NSV26" s="204">
        <f>InpActive!NST$11</f>
        <v>0</v>
      </c>
      <c r="NSW26" s="204">
        <f>InpActive!NSU$11</f>
        <v>0</v>
      </c>
      <c r="NSX26" s="204">
        <f>InpActive!NSV$11</f>
        <v>0</v>
      </c>
      <c r="NSY26" s="204">
        <f>InpActive!NSW$11</f>
        <v>0</v>
      </c>
      <c r="NSZ26" s="204">
        <f>InpActive!NSX$11</f>
        <v>0</v>
      </c>
      <c r="NTA26" s="204">
        <f>InpActive!NSY$11</f>
        <v>0</v>
      </c>
      <c r="NTB26" s="204">
        <f>InpActive!NSZ$11</f>
        <v>0</v>
      </c>
      <c r="NTC26" s="204">
        <f>InpActive!NTA$11</f>
        <v>0</v>
      </c>
      <c r="NTD26" s="204">
        <f>InpActive!NTB$11</f>
        <v>0</v>
      </c>
      <c r="NTE26" s="204">
        <f>InpActive!NTC$11</f>
        <v>0</v>
      </c>
      <c r="NTF26" s="204">
        <f>InpActive!NTD$11</f>
        <v>0</v>
      </c>
      <c r="NTG26" s="204">
        <f>InpActive!NTE$11</f>
        <v>0</v>
      </c>
      <c r="NTH26" s="204">
        <f>InpActive!NTF$11</f>
        <v>0</v>
      </c>
      <c r="NTI26" s="204">
        <f>InpActive!NTG$11</f>
        <v>0</v>
      </c>
      <c r="NTJ26" s="204">
        <f>InpActive!NTH$11</f>
        <v>0</v>
      </c>
      <c r="NTK26" s="204">
        <f>InpActive!NTI$11</f>
        <v>0</v>
      </c>
      <c r="NTL26" s="204">
        <f>InpActive!NTJ$11</f>
        <v>0</v>
      </c>
      <c r="NTM26" s="204">
        <f>InpActive!NTK$11</f>
        <v>0</v>
      </c>
      <c r="NTN26" s="204">
        <f>InpActive!NTL$11</f>
        <v>0</v>
      </c>
      <c r="NTO26" s="204">
        <f>InpActive!NTM$11</f>
        <v>0</v>
      </c>
      <c r="NTP26" s="204">
        <f>InpActive!NTN$11</f>
        <v>0</v>
      </c>
      <c r="NTQ26" s="204">
        <f>InpActive!NTO$11</f>
        <v>0</v>
      </c>
      <c r="NTR26" s="204">
        <f>InpActive!NTP$11</f>
        <v>0</v>
      </c>
      <c r="NTS26" s="204">
        <f>InpActive!NTQ$11</f>
        <v>0</v>
      </c>
      <c r="NTT26" s="204">
        <f>InpActive!NTR$11</f>
        <v>0</v>
      </c>
      <c r="NTU26" s="204">
        <f>InpActive!NTS$11</f>
        <v>0</v>
      </c>
      <c r="NTV26" s="204">
        <f>InpActive!NTT$11</f>
        <v>0</v>
      </c>
      <c r="NTW26" s="204">
        <f>InpActive!NTU$11</f>
        <v>0</v>
      </c>
      <c r="NTX26" s="204">
        <f>InpActive!NTV$11</f>
        <v>0</v>
      </c>
      <c r="NTY26" s="204">
        <f>InpActive!NTW$11</f>
        <v>0</v>
      </c>
      <c r="NTZ26" s="204">
        <f>InpActive!NTX$11</f>
        <v>0</v>
      </c>
      <c r="NUA26" s="204">
        <f>InpActive!NTY$11</f>
        <v>0</v>
      </c>
      <c r="NUB26" s="204">
        <f>InpActive!NTZ$11</f>
        <v>0</v>
      </c>
      <c r="NUC26" s="204">
        <f>InpActive!NUA$11</f>
        <v>0</v>
      </c>
      <c r="NUD26" s="204">
        <f>InpActive!NUB$11</f>
        <v>0</v>
      </c>
      <c r="NUE26" s="204">
        <f>InpActive!NUC$11</f>
        <v>0</v>
      </c>
      <c r="NUF26" s="204">
        <f>InpActive!NUD$11</f>
        <v>0</v>
      </c>
      <c r="NUG26" s="204">
        <f>InpActive!NUE$11</f>
        <v>0</v>
      </c>
      <c r="NUH26" s="204">
        <f>InpActive!NUF$11</f>
        <v>0</v>
      </c>
      <c r="NUI26" s="204">
        <f>InpActive!NUG$11</f>
        <v>0</v>
      </c>
      <c r="NUJ26" s="204">
        <f>InpActive!NUH$11</f>
        <v>0</v>
      </c>
      <c r="NUK26" s="204">
        <f>InpActive!NUI$11</f>
        <v>0</v>
      </c>
      <c r="NUL26" s="204">
        <f>InpActive!NUJ$11</f>
        <v>0</v>
      </c>
      <c r="NUM26" s="204">
        <f>InpActive!NUK$11</f>
        <v>0</v>
      </c>
      <c r="NUN26" s="204">
        <f>InpActive!NUL$11</f>
        <v>0</v>
      </c>
      <c r="NUO26" s="204">
        <f>InpActive!NUM$11</f>
        <v>0</v>
      </c>
      <c r="NUP26" s="204">
        <f>InpActive!NUN$11</f>
        <v>0</v>
      </c>
      <c r="NUQ26" s="204">
        <f>InpActive!NUO$11</f>
        <v>0</v>
      </c>
      <c r="NUR26" s="204">
        <f>InpActive!NUP$11</f>
        <v>0</v>
      </c>
      <c r="NUS26" s="204">
        <f>InpActive!NUQ$11</f>
        <v>0</v>
      </c>
      <c r="NUT26" s="204">
        <f>InpActive!NUR$11</f>
        <v>0</v>
      </c>
      <c r="NUU26" s="204">
        <f>InpActive!NUS$11</f>
        <v>0</v>
      </c>
      <c r="NUV26" s="204">
        <f>InpActive!NUT$11</f>
        <v>0</v>
      </c>
      <c r="NUW26" s="204">
        <f>InpActive!NUU$11</f>
        <v>0</v>
      </c>
      <c r="NUX26" s="204">
        <f>InpActive!NUV$11</f>
        <v>0</v>
      </c>
      <c r="NUY26" s="204">
        <f>InpActive!NUW$11</f>
        <v>0</v>
      </c>
      <c r="NUZ26" s="204">
        <f>InpActive!NUX$11</f>
        <v>0</v>
      </c>
      <c r="NVA26" s="204">
        <f>InpActive!NUY$11</f>
        <v>0</v>
      </c>
      <c r="NVB26" s="204">
        <f>InpActive!NUZ$11</f>
        <v>0</v>
      </c>
      <c r="NVC26" s="204">
        <f>InpActive!NVA$11</f>
        <v>0</v>
      </c>
      <c r="NVD26" s="204">
        <f>InpActive!NVB$11</f>
        <v>0</v>
      </c>
      <c r="NVE26" s="204">
        <f>InpActive!NVC$11</f>
        <v>0</v>
      </c>
      <c r="NVF26" s="204">
        <f>InpActive!NVD$11</f>
        <v>0</v>
      </c>
      <c r="NVG26" s="204">
        <f>InpActive!NVE$11</f>
        <v>0</v>
      </c>
      <c r="NVH26" s="204">
        <f>InpActive!NVF$11</f>
        <v>0</v>
      </c>
      <c r="NVI26" s="204">
        <f>InpActive!NVG$11</f>
        <v>0</v>
      </c>
      <c r="NVJ26" s="204">
        <f>InpActive!NVH$11</f>
        <v>0</v>
      </c>
      <c r="NVK26" s="204">
        <f>InpActive!NVI$11</f>
        <v>0</v>
      </c>
      <c r="NVL26" s="204">
        <f>InpActive!NVJ$11</f>
        <v>0</v>
      </c>
      <c r="NVM26" s="204">
        <f>InpActive!NVK$11</f>
        <v>0</v>
      </c>
      <c r="NVN26" s="204">
        <f>InpActive!NVL$11</f>
        <v>0</v>
      </c>
      <c r="NVO26" s="204">
        <f>InpActive!NVM$11</f>
        <v>0</v>
      </c>
      <c r="NVP26" s="204">
        <f>InpActive!NVN$11</f>
        <v>0</v>
      </c>
      <c r="NVQ26" s="204">
        <f>InpActive!NVO$11</f>
        <v>0</v>
      </c>
      <c r="NVR26" s="204">
        <f>InpActive!NVP$11</f>
        <v>0</v>
      </c>
      <c r="NVS26" s="204">
        <f>InpActive!NVQ$11</f>
        <v>0</v>
      </c>
      <c r="NVT26" s="204">
        <f>InpActive!NVR$11</f>
        <v>0</v>
      </c>
      <c r="NVU26" s="204">
        <f>InpActive!NVS$11</f>
        <v>0</v>
      </c>
      <c r="NVV26" s="204">
        <f>InpActive!NVT$11</f>
        <v>0</v>
      </c>
      <c r="NVW26" s="204">
        <f>InpActive!NVU$11</f>
        <v>0</v>
      </c>
      <c r="NVX26" s="204">
        <f>InpActive!NVV$11</f>
        <v>0</v>
      </c>
      <c r="NVY26" s="204">
        <f>InpActive!NVW$11</f>
        <v>0</v>
      </c>
      <c r="NVZ26" s="204">
        <f>InpActive!NVX$11</f>
        <v>0</v>
      </c>
      <c r="NWA26" s="204">
        <f>InpActive!NVY$11</f>
        <v>0</v>
      </c>
      <c r="NWB26" s="204">
        <f>InpActive!NVZ$11</f>
        <v>0</v>
      </c>
      <c r="NWC26" s="204">
        <f>InpActive!NWA$11</f>
        <v>0</v>
      </c>
      <c r="NWD26" s="204">
        <f>InpActive!NWB$11</f>
        <v>0</v>
      </c>
      <c r="NWE26" s="204">
        <f>InpActive!NWC$11</f>
        <v>0</v>
      </c>
      <c r="NWF26" s="204">
        <f>InpActive!NWD$11</f>
        <v>0</v>
      </c>
      <c r="NWG26" s="204">
        <f>InpActive!NWE$11</f>
        <v>0</v>
      </c>
      <c r="NWH26" s="204">
        <f>InpActive!NWF$11</f>
        <v>0</v>
      </c>
      <c r="NWI26" s="204">
        <f>InpActive!NWG$11</f>
        <v>0</v>
      </c>
      <c r="NWJ26" s="204">
        <f>InpActive!NWH$11</f>
        <v>0</v>
      </c>
      <c r="NWK26" s="204">
        <f>InpActive!NWI$11</f>
        <v>0</v>
      </c>
      <c r="NWL26" s="204">
        <f>InpActive!NWJ$11</f>
        <v>0</v>
      </c>
      <c r="NWM26" s="204">
        <f>InpActive!NWK$11</f>
        <v>0</v>
      </c>
      <c r="NWN26" s="204">
        <f>InpActive!NWL$11</f>
        <v>0</v>
      </c>
      <c r="NWO26" s="204">
        <f>InpActive!NWM$11</f>
        <v>0</v>
      </c>
      <c r="NWP26" s="204">
        <f>InpActive!NWN$11</f>
        <v>0</v>
      </c>
      <c r="NWQ26" s="204">
        <f>InpActive!NWO$11</f>
        <v>0</v>
      </c>
      <c r="NWR26" s="204">
        <f>InpActive!NWP$11</f>
        <v>0</v>
      </c>
      <c r="NWS26" s="204">
        <f>InpActive!NWQ$11</f>
        <v>0</v>
      </c>
      <c r="NWT26" s="204">
        <f>InpActive!NWR$11</f>
        <v>0</v>
      </c>
      <c r="NWU26" s="204">
        <f>InpActive!NWS$11</f>
        <v>0</v>
      </c>
      <c r="NWV26" s="204">
        <f>InpActive!NWT$11</f>
        <v>0</v>
      </c>
      <c r="NWW26" s="204">
        <f>InpActive!NWU$11</f>
        <v>0</v>
      </c>
      <c r="NWX26" s="204">
        <f>InpActive!NWV$11</f>
        <v>0</v>
      </c>
      <c r="NWY26" s="204">
        <f>InpActive!NWW$11</f>
        <v>0</v>
      </c>
      <c r="NWZ26" s="204">
        <f>InpActive!NWX$11</f>
        <v>0</v>
      </c>
      <c r="NXA26" s="204">
        <f>InpActive!NWY$11</f>
        <v>0</v>
      </c>
      <c r="NXB26" s="204">
        <f>InpActive!NWZ$11</f>
        <v>0</v>
      </c>
      <c r="NXC26" s="204">
        <f>InpActive!NXA$11</f>
        <v>0</v>
      </c>
      <c r="NXD26" s="204">
        <f>InpActive!NXB$11</f>
        <v>0</v>
      </c>
      <c r="NXE26" s="204">
        <f>InpActive!NXC$11</f>
        <v>0</v>
      </c>
      <c r="NXF26" s="204">
        <f>InpActive!NXD$11</f>
        <v>0</v>
      </c>
      <c r="NXG26" s="204">
        <f>InpActive!NXE$11</f>
        <v>0</v>
      </c>
      <c r="NXH26" s="204">
        <f>InpActive!NXF$11</f>
        <v>0</v>
      </c>
      <c r="NXI26" s="204">
        <f>InpActive!NXG$11</f>
        <v>0</v>
      </c>
      <c r="NXJ26" s="204">
        <f>InpActive!NXH$11</f>
        <v>0</v>
      </c>
      <c r="NXK26" s="204">
        <f>InpActive!NXI$11</f>
        <v>0</v>
      </c>
      <c r="NXL26" s="204">
        <f>InpActive!NXJ$11</f>
        <v>0</v>
      </c>
      <c r="NXM26" s="204">
        <f>InpActive!NXK$11</f>
        <v>0</v>
      </c>
      <c r="NXN26" s="204">
        <f>InpActive!NXL$11</f>
        <v>0</v>
      </c>
      <c r="NXO26" s="204">
        <f>InpActive!NXM$11</f>
        <v>0</v>
      </c>
      <c r="NXP26" s="204">
        <f>InpActive!NXN$11</f>
        <v>0</v>
      </c>
      <c r="NXQ26" s="204">
        <f>InpActive!NXO$11</f>
        <v>0</v>
      </c>
      <c r="NXR26" s="204">
        <f>InpActive!NXP$11</f>
        <v>0</v>
      </c>
      <c r="NXS26" s="204">
        <f>InpActive!NXQ$11</f>
        <v>0</v>
      </c>
      <c r="NXT26" s="204">
        <f>InpActive!NXR$11</f>
        <v>0</v>
      </c>
      <c r="NXU26" s="204">
        <f>InpActive!NXS$11</f>
        <v>0</v>
      </c>
      <c r="NXV26" s="204">
        <f>InpActive!NXT$11</f>
        <v>0</v>
      </c>
      <c r="NXW26" s="204">
        <f>InpActive!NXU$11</f>
        <v>0</v>
      </c>
      <c r="NXX26" s="204">
        <f>InpActive!NXV$11</f>
        <v>0</v>
      </c>
      <c r="NXY26" s="204">
        <f>InpActive!NXW$11</f>
        <v>0</v>
      </c>
      <c r="NXZ26" s="204">
        <f>InpActive!NXX$11</f>
        <v>0</v>
      </c>
      <c r="NYA26" s="204">
        <f>InpActive!NXY$11</f>
        <v>0</v>
      </c>
      <c r="NYB26" s="204">
        <f>InpActive!NXZ$11</f>
        <v>0</v>
      </c>
      <c r="NYC26" s="204">
        <f>InpActive!NYA$11</f>
        <v>0</v>
      </c>
      <c r="NYD26" s="204">
        <f>InpActive!NYB$11</f>
        <v>0</v>
      </c>
      <c r="NYE26" s="204">
        <f>InpActive!NYC$11</f>
        <v>0</v>
      </c>
      <c r="NYF26" s="204">
        <f>InpActive!NYD$11</f>
        <v>0</v>
      </c>
      <c r="NYG26" s="204">
        <f>InpActive!NYE$11</f>
        <v>0</v>
      </c>
      <c r="NYH26" s="204">
        <f>InpActive!NYF$11</f>
        <v>0</v>
      </c>
      <c r="NYI26" s="204">
        <f>InpActive!NYG$11</f>
        <v>0</v>
      </c>
      <c r="NYJ26" s="204">
        <f>InpActive!NYH$11</f>
        <v>0</v>
      </c>
      <c r="NYK26" s="204">
        <f>InpActive!NYI$11</f>
        <v>0</v>
      </c>
      <c r="NYL26" s="204">
        <f>InpActive!NYJ$11</f>
        <v>0</v>
      </c>
      <c r="NYM26" s="204">
        <f>InpActive!NYK$11</f>
        <v>0</v>
      </c>
      <c r="NYN26" s="204">
        <f>InpActive!NYL$11</f>
        <v>0</v>
      </c>
      <c r="NYO26" s="204">
        <f>InpActive!NYM$11</f>
        <v>0</v>
      </c>
      <c r="NYP26" s="204">
        <f>InpActive!NYN$11</f>
        <v>0</v>
      </c>
      <c r="NYQ26" s="204">
        <f>InpActive!NYO$11</f>
        <v>0</v>
      </c>
      <c r="NYR26" s="204">
        <f>InpActive!NYP$11</f>
        <v>0</v>
      </c>
      <c r="NYS26" s="204">
        <f>InpActive!NYQ$11</f>
        <v>0</v>
      </c>
      <c r="NYT26" s="204">
        <f>InpActive!NYR$11</f>
        <v>0</v>
      </c>
      <c r="NYU26" s="204">
        <f>InpActive!NYS$11</f>
        <v>0</v>
      </c>
      <c r="NYV26" s="204">
        <f>InpActive!NYT$11</f>
        <v>0</v>
      </c>
      <c r="NYW26" s="204">
        <f>InpActive!NYU$11</f>
        <v>0</v>
      </c>
      <c r="NYX26" s="204">
        <f>InpActive!NYV$11</f>
        <v>0</v>
      </c>
      <c r="NYY26" s="204">
        <f>InpActive!NYW$11</f>
        <v>0</v>
      </c>
      <c r="NYZ26" s="204">
        <f>InpActive!NYX$11</f>
        <v>0</v>
      </c>
      <c r="NZA26" s="204">
        <f>InpActive!NYY$11</f>
        <v>0</v>
      </c>
      <c r="NZB26" s="204">
        <f>InpActive!NYZ$11</f>
        <v>0</v>
      </c>
      <c r="NZC26" s="204">
        <f>InpActive!NZA$11</f>
        <v>0</v>
      </c>
      <c r="NZD26" s="204">
        <f>InpActive!NZB$11</f>
        <v>0</v>
      </c>
      <c r="NZE26" s="204">
        <f>InpActive!NZC$11</f>
        <v>0</v>
      </c>
      <c r="NZF26" s="204">
        <f>InpActive!NZD$11</f>
        <v>0</v>
      </c>
      <c r="NZG26" s="204">
        <f>InpActive!NZE$11</f>
        <v>0</v>
      </c>
      <c r="NZH26" s="204">
        <f>InpActive!NZF$11</f>
        <v>0</v>
      </c>
      <c r="NZI26" s="204">
        <f>InpActive!NZG$11</f>
        <v>0</v>
      </c>
      <c r="NZJ26" s="204">
        <f>InpActive!NZH$11</f>
        <v>0</v>
      </c>
      <c r="NZK26" s="204">
        <f>InpActive!NZI$11</f>
        <v>0</v>
      </c>
      <c r="NZL26" s="204">
        <f>InpActive!NZJ$11</f>
        <v>0</v>
      </c>
      <c r="NZM26" s="204">
        <f>InpActive!NZK$11</f>
        <v>0</v>
      </c>
      <c r="NZN26" s="204">
        <f>InpActive!NZL$11</f>
        <v>0</v>
      </c>
      <c r="NZO26" s="204">
        <f>InpActive!NZM$11</f>
        <v>0</v>
      </c>
      <c r="NZP26" s="204">
        <f>InpActive!NZN$11</f>
        <v>0</v>
      </c>
      <c r="NZQ26" s="204">
        <f>InpActive!NZO$11</f>
        <v>0</v>
      </c>
      <c r="NZR26" s="204">
        <f>InpActive!NZP$11</f>
        <v>0</v>
      </c>
      <c r="NZS26" s="204">
        <f>InpActive!NZQ$11</f>
        <v>0</v>
      </c>
      <c r="NZT26" s="204">
        <f>InpActive!NZR$11</f>
        <v>0</v>
      </c>
      <c r="NZU26" s="204">
        <f>InpActive!NZS$11</f>
        <v>0</v>
      </c>
      <c r="NZV26" s="204">
        <f>InpActive!NZT$11</f>
        <v>0</v>
      </c>
      <c r="NZW26" s="204">
        <f>InpActive!NZU$11</f>
        <v>0</v>
      </c>
      <c r="NZX26" s="204">
        <f>InpActive!NZV$11</f>
        <v>0</v>
      </c>
      <c r="NZY26" s="204">
        <f>InpActive!NZW$11</f>
        <v>0</v>
      </c>
      <c r="NZZ26" s="204">
        <f>InpActive!NZX$11</f>
        <v>0</v>
      </c>
      <c r="OAA26" s="204">
        <f>InpActive!NZY$11</f>
        <v>0</v>
      </c>
      <c r="OAB26" s="204">
        <f>InpActive!NZZ$11</f>
        <v>0</v>
      </c>
      <c r="OAC26" s="204">
        <f>InpActive!OAA$11</f>
        <v>0</v>
      </c>
      <c r="OAD26" s="204">
        <f>InpActive!OAB$11</f>
        <v>0</v>
      </c>
      <c r="OAE26" s="204">
        <f>InpActive!OAC$11</f>
        <v>0</v>
      </c>
      <c r="OAF26" s="204">
        <f>InpActive!OAD$11</f>
        <v>0</v>
      </c>
      <c r="OAG26" s="204">
        <f>InpActive!OAE$11</f>
        <v>0</v>
      </c>
      <c r="OAH26" s="204">
        <f>InpActive!OAF$11</f>
        <v>0</v>
      </c>
      <c r="OAI26" s="204">
        <f>InpActive!OAG$11</f>
        <v>0</v>
      </c>
      <c r="OAJ26" s="204">
        <f>InpActive!OAH$11</f>
        <v>0</v>
      </c>
      <c r="OAK26" s="204">
        <f>InpActive!OAI$11</f>
        <v>0</v>
      </c>
      <c r="OAL26" s="204">
        <f>InpActive!OAJ$11</f>
        <v>0</v>
      </c>
      <c r="OAM26" s="204">
        <f>InpActive!OAK$11</f>
        <v>0</v>
      </c>
      <c r="OAN26" s="204">
        <f>InpActive!OAL$11</f>
        <v>0</v>
      </c>
      <c r="OAO26" s="204">
        <f>InpActive!OAM$11</f>
        <v>0</v>
      </c>
      <c r="OAP26" s="204">
        <f>InpActive!OAN$11</f>
        <v>0</v>
      </c>
      <c r="OAQ26" s="204">
        <f>InpActive!OAO$11</f>
        <v>0</v>
      </c>
      <c r="OAR26" s="204">
        <f>InpActive!OAP$11</f>
        <v>0</v>
      </c>
      <c r="OAS26" s="204">
        <f>InpActive!OAQ$11</f>
        <v>0</v>
      </c>
      <c r="OAT26" s="204">
        <f>InpActive!OAR$11</f>
        <v>0</v>
      </c>
      <c r="OAU26" s="204">
        <f>InpActive!OAS$11</f>
        <v>0</v>
      </c>
      <c r="OAV26" s="204">
        <f>InpActive!OAT$11</f>
        <v>0</v>
      </c>
      <c r="OAW26" s="204">
        <f>InpActive!OAU$11</f>
        <v>0</v>
      </c>
      <c r="OAX26" s="204">
        <f>InpActive!OAV$11</f>
        <v>0</v>
      </c>
      <c r="OAY26" s="204">
        <f>InpActive!OAW$11</f>
        <v>0</v>
      </c>
      <c r="OAZ26" s="204">
        <f>InpActive!OAX$11</f>
        <v>0</v>
      </c>
      <c r="OBA26" s="204">
        <f>InpActive!OAY$11</f>
        <v>0</v>
      </c>
      <c r="OBB26" s="204">
        <f>InpActive!OAZ$11</f>
        <v>0</v>
      </c>
      <c r="OBC26" s="204">
        <f>InpActive!OBA$11</f>
        <v>0</v>
      </c>
      <c r="OBD26" s="204">
        <f>InpActive!OBB$11</f>
        <v>0</v>
      </c>
      <c r="OBE26" s="204">
        <f>InpActive!OBC$11</f>
        <v>0</v>
      </c>
      <c r="OBF26" s="204">
        <f>InpActive!OBD$11</f>
        <v>0</v>
      </c>
      <c r="OBG26" s="204">
        <f>InpActive!OBE$11</f>
        <v>0</v>
      </c>
      <c r="OBH26" s="204">
        <f>InpActive!OBF$11</f>
        <v>0</v>
      </c>
      <c r="OBI26" s="204">
        <f>InpActive!OBG$11</f>
        <v>0</v>
      </c>
      <c r="OBJ26" s="204">
        <f>InpActive!OBH$11</f>
        <v>0</v>
      </c>
      <c r="OBK26" s="204">
        <f>InpActive!OBI$11</f>
        <v>0</v>
      </c>
      <c r="OBL26" s="204">
        <f>InpActive!OBJ$11</f>
        <v>0</v>
      </c>
      <c r="OBM26" s="204">
        <f>InpActive!OBK$11</f>
        <v>0</v>
      </c>
      <c r="OBN26" s="204">
        <f>InpActive!OBL$11</f>
        <v>0</v>
      </c>
      <c r="OBO26" s="204">
        <f>InpActive!OBM$11</f>
        <v>0</v>
      </c>
      <c r="OBP26" s="204">
        <f>InpActive!OBN$11</f>
        <v>0</v>
      </c>
      <c r="OBQ26" s="204">
        <f>InpActive!OBO$11</f>
        <v>0</v>
      </c>
      <c r="OBR26" s="204">
        <f>InpActive!OBP$11</f>
        <v>0</v>
      </c>
      <c r="OBS26" s="204">
        <f>InpActive!OBQ$11</f>
        <v>0</v>
      </c>
      <c r="OBT26" s="204">
        <f>InpActive!OBR$11</f>
        <v>0</v>
      </c>
      <c r="OBU26" s="204">
        <f>InpActive!OBS$11</f>
        <v>0</v>
      </c>
      <c r="OBV26" s="204">
        <f>InpActive!OBT$11</f>
        <v>0</v>
      </c>
      <c r="OBW26" s="204">
        <f>InpActive!OBU$11</f>
        <v>0</v>
      </c>
      <c r="OBX26" s="204">
        <f>InpActive!OBV$11</f>
        <v>0</v>
      </c>
      <c r="OBY26" s="204">
        <f>InpActive!OBW$11</f>
        <v>0</v>
      </c>
      <c r="OBZ26" s="204">
        <f>InpActive!OBX$11</f>
        <v>0</v>
      </c>
      <c r="OCA26" s="204">
        <f>InpActive!OBY$11</f>
        <v>0</v>
      </c>
      <c r="OCB26" s="204">
        <f>InpActive!OBZ$11</f>
        <v>0</v>
      </c>
      <c r="OCC26" s="204">
        <f>InpActive!OCA$11</f>
        <v>0</v>
      </c>
      <c r="OCD26" s="204">
        <f>InpActive!OCB$11</f>
        <v>0</v>
      </c>
      <c r="OCE26" s="204">
        <f>InpActive!OCC$11</f>
        <v>0</v>
      </c>
      <c r="OCF26" s="204">
        <f>InpActive!OCD$11</f>
        <v>0</v>
      </c>
      <c r="OCG26" s="204">
        <f>InpActive!OCE$11</f>
        <v>0</v>
      </c>
      <c r="OCH26" s="204">
        <f>InpActive!OCF$11</f>
        <v>0</v>
      </c>
      <c r="OCI26" s="204">
        <f>InpActive!OCG$11</f>
        <v>0</v>
      </c>
      <c r="OCJ26" s="204">
        <f>InpActive!OCH$11</f>
        <v>0</v>
      </c>
      <c r="OCK26" s="204">
        <f>InpActive!OCI$11</f>
        <v>0</v>
      </c>
      <c r="OCL26" s="204">
        <f>InpActive!OCJ$11</f>
        <v>0</v>
      </c>
      <c r="OCM26" s="204">
        <f>InpActive!OCK$11</f>
        <v>0</v>
      </c>
      <c r="OCN26" s="204">
        <f>InpActive!OCL$11</f>
        <v>0</v>
      </c>
      <c r="OCO26" s="204">
        <f>InpActive!OCM$11</f>
        <v>0</v>
      </c>
      <c r="OCP26" s="204">
        <f>InpActive!OCN$11</f>
        <v>0</v>
      </c>
      <c r="OCQ26" s="204">
        <f>InpActive!OCO$11</f>
        <v>0</v>
      </c>
      <c r="OCR26" s="204">
        <f>InpActive!OCP$11</f>
        <v>0</v>
      </c>
      <c r="OCS26" s="204">
        <f>InpActive!OCQ$11</f>
        <v>0</v>
      </c>
      <c r="OCT26" s="204">
        <f>InpActive!OCR$11</f>
        <v>0</v>
      </c>
      <c r="OCU26" s="204">
        <f>InpActive!OCS$11</f>
        <v>0</v>
      </c>
      <c r="OCV26" s="204">
        <f>InpActive!OCT$11</f>
        <v>0</v>
      </c>
      <c r="OCW26" s="204">
        <f>InpActive!OCU$11</f>
        <v>0</v>
      </c>
      <c r="OCX26" s="204">
        <f>InpActive!OCV$11</f>
        <v>0</v>
      </c>
      <c r="OCY26" s="204">
        <f>InpActive!OCW$11</f>
        <v>0</v>
      </c>
      <c r="OCZ26" s="204">
        <f>InpActive!OCX$11</f>
        <v>0</v>
      </c>
      <c r="ODA26" s="204">
        <f>InpActive!OCY$11</f>
        <v>0</v>
      </c>
      <c r="ODB26" s="204">
        <f>InpActive!OCZ$11</f>
        <v>0</v>
      </c>
      <c r="ODC26" s="204">
        <f>InpActive!ODA$11</f>
        <v>0</v>
      </c>
      <c r="ODD26" s="204">
        <f>InpActive!ODB$11</f>
        <v>0</v>
      </c>
      <c r="ODE26" s="204">
        <f>InpActive!ODC$11</f>
        <v>0</v>
      </c>
      <c r="ODF26" s="204">
        <f>InpActive!ODD$11</f>
        <v>0</v>
      </c>
      <c r="ODG26" s="204">
        <f>InpActive!ODE$11</f>
        <v>0</v>
      </c>
      <c r="ODH26" s="204">
        <f>InpActive!ODF$11</f>
        <v>0</v>
      </c>
      <c r="ODI26" s="204">
        <f>InpActive!ODG$11</f>
        <v>0</v>
      </c>
      <c r="ODJ26" s="204">
        <f>InpActive!ODH$11</f>
        <v>0</v>
      </c>
      <c r="ODK26" s="204">
        <f>InpActive!ODI$11</f>
        <v>0</v>
      </c>
      <c r="ODL26" s="204">
        <f>InpActive!ODJ$11</f>
        <v>0</v>
      </c>
      <c r="ODM26" s="204">
        <f>InpActive!ODK$11</f>
        <v>0</v>
      </c>
      <c r="ODN26" s="204">
        <f>InpActive!ODL$11</f>
        <v>0</v>
      </c>
      <c r="ODO26" s="204">
        <f>InpActive!ODM$11</f>
        <v>0</v>
      </c>
      <c r="ODP26" s="204">
        <f>InpActive!ODN$11</f>
        <v>0</v>
      </c>
      <c r="ODQ26" s="204">
        <f>InpActive!ODO$11</f>
        <v>0</v>
      </c>
      <c r="ODR26" s="204">
        <f>InpActive!ODP$11</f>
        <v>0</v>
      </c>
      <c r="ODS26" s="204">
        <f>InpActive!ODQ$11</f>
        <v>0</v>
      </c>
      <c r="ODT26" s="204">
        <f>InpActive!ODR$11</f>
        <v>0</v>
      </c>
      <c r="ODU26" s="204">
        <f>InpActive!ODS$11</f>
        <v>0</v>
      </c>
      <c r="ODV26" s="204">
        <f>InpActive!ODT$11</f>
        <v>0</v>
      </c>
      <c r="ODW26" s="204">
        <f>InpActive!ODU$11</f>
        <v>0</v>
      </c>
      <c r="ODX26" s="204">
        <f>InpActive!ODV$11</f>
        <v>0</v>
      </c>
      <c r="ODY26" s="204">
        <f>InpActive!ODW$11</f>
        <v>0</v>
      </c>
      <c r="ODZ26" s="204">
        <f>InpActive!ODX$11</f>
        <v>0</v>
      </c>
      <c r="OEA26" s="204">
        <f>InpActive!ODY$11</f>
        <v>0</v>
      </c>
      <c r="OEB26" s="204">
        <f>InpActive!ODZ$11</f>
        <v>0</v>
      </c>
      <c r="OEC26" s="204">
        <f>InpActive!OEA$11</f>
        <v>0</v>
      </c>
      <c r="OED26" s="204">
        <f>InpActive!OEB$11</f>
        <v>0</v>
      </c>
      <c r="OEE26" s="204">
        <f>InpActive!OEC$11</f>
        <v>0</v>
      </c>
      <c r="OEF26" s="204">
        <f>InpActive!OED$11</f>
        <v>0</v>
      </c>
      <c r="OEG26" s="204">
        <f>InpActive!OEE$11</f>
        <v>0</v>
      </c>
      <c r="OEH26" s="204">
        <f>InpActive!OEF$11</f>
        <v>0</v>
      </c>
      <c r="OEI26" s="204">
        <f>InpActive!OEG$11</f>
        <v>0</v>
      </c>
      <c r="OEJ26" s="204">
        <f>InpActive!OEH$11</f>
        <v>0</v>
      </c>
      <c r="OEK26" s="204">
        <f>InpActive!OEI$11</f>
        <v>0</v>
      </c>
      <c r="OEL26" s="204">
        <f>InpActive!OEJ$11</f>
        <v>0</v>
      </c>
      <c r="OEM26" s="204">
        <f>InpActive!OEK$11</f>
        <v>0</v>
      </c>
      <c r="OEN26" s="204">
        <f>InpActive!OEL$11</f>
        <v>0</v>
      </c>
      <c r="OEO26" s="204">
        <f>InpActive!OEM$11</f>
        <v>0</v>
      </c>
      <c r="OEP26" s="204">
        <f>InpActive!OEN$11</f>
        <v>0</v>
      </c>
      <c r="OEQ26" s="204">
        <f>InpActive!OEO$11</f>
        <v>0</v>
      </c>
      <c r="OER26" s="204">
        <f>InpActive!OEP$11</f>
        <v>0</v>
      </c>
      <c r="OES26" s="204">
        <f>InpActive!OEQ$11</f>
        <v>0</v>
      </c>
      <c r="OET26" s="204">
        <f>InpActive!OER$11</f>
        <v>0</v>
      </c>
      <c r="OEU26" s="204">
        <f>InpActive!OES$11</f>
        <v>0</v>
      </c>
      <c r="OEV26" s="204">
        <f>InpActive!OET$11</f>
        <v>0</v>
      </c>
      <c r="OEW26" s="204">
        <f>InpActive!OEU$11</f>
        <v>0</v>
      </c>
      <c r="OEX26" s="204">
        <f>InpActive!OEV$11</f>
        <v>0</v>
      </c>
      <c r="OEY26" s="204">
        <f>InpActive!OEW$11</f>
        <v>0</v>
      </c>
      <c r="OEZ26" s="204">
        <f>InpActive!OEX$11</f>
        <v>0</v>
      </c>
      <c r="OFA26" s="204">
        <f>InpActive!OEY$11</f>
        <v>0</v>
      </c>
      <c r="OFB26" s="204">
        <f>InpActive!OEZ$11</f>
        <v>0</v>
      </c>
      <c r="OFC26" s="204">
        <f>InpActive!OFA$11</f>
        <v>0</v>
      </c>
      <c r="OFD26" s="204">
        <f>InpActive!OFB$11</f>
        <v>0</v>
      </c>
      <c r="OFE26" s="204">
        <f>InpActive!OFC$11</f>
        <v>0</v>
      </c>
      <c r="OFF26" s="204">
        <f>InpActive!OFD$11</f>
        <v>0</v>
      </c>
      <c r="OFG26" s="204">
        <f>InpActive!OFE$11</f>
        <v>0</v>
      </c>
      <c r="OFH26" s="204">
        <f>InpActive!OFF$11</f>
        <v>0</v>
      </c>
      <c r="OFI26" s="204">
        <f>InpActive!OFG$11</f>
        <v>0</v>
      </c>
      <c r="OFJ26" s="204">
        <f>InpActive!OFH$11</f>
        <v>0</v>
      </c>
      <c r="OFK26" s="204">
        <f>InpActive!OFI$11</f>
        <v>0</v>
      </c>
      <c r="OFL26" s="204">
        <f>InpActive!OFJ$11</f>
        <v>0</v>
      </c>
      <c r="OFM26" s="204">
        <f>InpActive!OFK$11</f>
        <v>0</v>
      </c>
      <c r="OFN26" s="204">
        <f>InpActive!OFL$11</f>
        <v>0</v>
      </c>
      <c r="OFO26" s="204">
        <f>InpActive!OFM$11</f>
        <v>0</v>
      </c>
      <c r="OFP26" s="204">
        <f>InpActive!OFN$11</f>
        <v>0</v>
      </c>
      <c r="OFQ26" s="204">
        <f>InpActive!OFO$11</f>
        <v>0</v>
      </c>
      <c r="OFR26" s="204">
        <f>InpActive!OFP$11</f>
        <v>0</v>
      </c>
      <c r="OFS26" s="204">
        <f>InpActive!OFQ$11</f>
        <v>0</v>
      </c>
      <c r="OFT26" s="204">
        <f>InpActive!OFR$11</f>
        <v>0</v>
      </c>
      <c r="OFU26" s="204">
        <f>InpActive!OFS$11</f>
        <v>0</v>
      </c>
      <c r="OFV26" s="204">
        <f>InpActive!OFT$11</f>
        <v>0</v>
      </c>
      <c r="OFW26" s="204">
        <f>InpActive!OFU$11</f>
        <v>0</v>
      </c>
      <c r="OFX26" s="204">
        <f>InpActive!OFV$11</f>
        <v>0</v>
      </c>
      <c r="OFY26" s="204">
        <f>InpActive!OFW$11</f>
        <v>0</v>
      </c>
      <c r="OFZ26" s="204">
        <f>InpActive!OFX$11</f>
        <v>0</v>
      </c>
      <c r="OGA26" s="204">
        <f>InpActive!OFY$11</f>
        <v>0</v>
      </c>
      <c r="OGB26" s="204">
        <f>InpActive!OFZ$11</f>
        <v>0</v>
      </c>
      <c r="OGC26" s="204">
        <f>InpActive!OGA$11</f>
        <v>0</v>
      </c>
      <c r="OGD26" s="204">
        <f>InpActive!OGB$11</f>
        <v>0</v>
      </c>
      <c r="OGE26" s="204">
        <f>InpActive!OGC$11</f>
        <v>0</v>
      </c>
      <c r="OGF26" s="204">
        <f>InpActive!OGD$11</f>
        <v>0</v>
      </c>
      <c r="OGG26" s="204">
        <f>InpActive!OGE$11</f>
        <v>0</v>
      </c>
      <c r="OGH26" s="204">
        <f>InpActive!OGF$11</f>
        <v>0</v>
      </c>
      <c r="OGI26" s="204">
        <f>InpActive!OGG$11</f>
        <v>0</v>
      </c>
      <c r="OGJ26" s="204">
        <f>InpActive!OGH$11</f>
        <v>0</v>
      </c>
      <c r="OGK26" s="204">
        <f>InpActive!OGI$11</f>
        <v>0</v>
      </c>
      <c r="OGL26" s="204">
        <f>InpActive!OGJ$11</f>
        <v>0</v>
      </c>
      <c r="OGM26" s="204">
        <f>InpActive!OGK$11</f>
        <v>0</v>
      </c>
      <c r="OGN26" s="204">
        <f>InpActive!OGL$11</f>
        <v>0</v>
      </c>
      <c r="OGO26" s="204">
        <f>InpActive!OGM$11</f>
        <v>0</v>
      </c>
      <c r="OGP26" s="204">
        <f>InpActive!OGN$11</f>
        <v>0</v>
      </c>
      <c r="OGQ26" s="204">
        <f>InpActive!OGO$11</f>
        <v>0</v>
      </c>
      <c r="OGR26" s="204">
        <f>InpActive!OGP$11</f>
        <v>0</v>
      </c>
      <c r="OGS26" s="204">
        <f>InpActive!OGQ$11</f>
        <v>0</v>
      </c>
      <c r="OGT26" s="204">
        <f>InpActive!OGR$11</f>
        <v>0</v>
      </c>
      <c r="OGU26" s="204">
        <f>InpActive!OGS$11</f>
        <v>0</v>
      </c>
      <c r="OGV26" s="204">
        <f>InpActive!OGT$11</f>
        <v>0</v>
      </c>
      <c r="OGW26" s="204">
        <f>InpActive!OGU$11</f>
        <v>0</v>
      </c>
      <c r="OGX26" s="204">
        <f>InpActive!OGV$11</f>
        <v>0</v>
      </c>
      <c r="OGY26" s="204">
        <f>InpActive!OGW$11</f>
        <v>0</v>
      </c>
      <c r="OGZ26" s="204">
        <f>InpActive!OGX$11</f>
        <v>0</v>
      </c>
      <c r="OHA26" s="204">
        <f>InpActive!OGY$11</f>
        <v>0</v>
      </c>
      <c r="OHB26" s="204">
        <f>InpActive!OGZ$11</f>
        <v>0</v>
      </c>
      <c r="OHC26" s="204">
        <f>InpActive!OHA$11</f>
        <v>0</v>
      </c>
      <c r="OHD26" s="204">
        <f>InpActive!OHB$11</f>
        <v>0</v>
      </c>
      <c r="OHE26" s="204">
        <f>InpActive!OHC$11</f>
        <v>0</v>
      </c>
      <c r="OHF26" s="204">
        <f>InpActive!OHD$11</f>
        <v>0</v>
      </c>
      <c r="OHG26" s="204">
        <f>InpActive!OHE$11</f>
        <v>0</v>
      </c>
      <c r="OHH26" s="204">
        <f>InpActive!OHF$11</f>
        <v>0</v>
      </c>
      <c r="OHI26" s="204">
        <f>InpActive!OHG$11</f>
        <v>0</v>
      </c>
      <c r="OHJ26" s="204">
        <f>InpActive!OHH$11</f>
        <v>0</v>
      </c>
      <c r="OHK26" s="204">
        <f>InpActive!OHI$11</f>
        <v>0</v>
      </c>
      <c r="OHL26" s="204">
        <f>InpActive!OHJ$11</f>
        <v>0</v>
      </c>
      <c r="OHM26" s="204">
        <f>InpActive!OHK$11</f>
        <v>0</v>
      </c>
      <c r="OHN26" s="204">
        <f>InpActive!OHL$11</f>
        <v>0</v>
      </c>
      <c r="OHO26" s="204">
        <f>InpActive!OHM$11</f>
        <v>0</v>
      </c>
      <c r="OHP26" s="204">
        <f>InpActive!OHN$11</f>
        <v>0</v>
      </c>
      <c r="OHQ26" s="204">
        <f>InpActive!OHO$11</f>
        <v>0</v>
      </c>
      <c r="OHR26" s="204">
        <f>InpActive!OHP$11</f>
        <v>0</v>
      </c>
      <c r="OHS26" s="204">
        <f>InpActive!OHQ$11</f>
        <v>0</v>
      </c>
      <c r="OHT26" s="204">
        <f>InpActive!OHR$11</f>
        <v>0</v>
      </c>
      <c r="OHU26" s="204">
        <f>InpActive!OHS$11</f>
        <v>0</v>
      </c>
      <c r="OHV26" s="204">
        <f>InpActive!OHT$11</f>
        <v>0</v>
      </c>
      <c r="OHW26" s="204">
        <f>InpActive!OHU$11</f>
        <v>0</v>
      </c>
      <c r="OHX26" s="204">
        <f>InpActive!OHV$11</f>
        <v>0</v>
      </c>
      <c r="OHY26" s="204">
        <f>InpActive!OHW$11</f>
        <v>0</v>
      </c>
      <c r="OHZ26" s="204">
        <f>InpActive!OHX$11</f>
        <v>0</v>
      </c>
      <c r="OIA26" s="204">
        <f>InpActive!OHY$11</f>
        <v>0</v>
      </c>
      <c r="OIB26" s="204">
        <f>InpActive!OHZ$11</f>
        <v>0</v>
      </c>
      <c r="OIC26" s="204">
        <f>InpActive!OIA$11</f>
        <v>0</v>
      </c>
      <c r="OID26" s="204">
        <f>InpActive!OIB$11</f>
        <v>0</v>
      </c>
      <c r="OIE26" s="204">
        <f>InpActive!OIC$11</f>
        <v>0</v>
      </c>
      <c r="OIF26" s="204">
        <f>InpActive!OID$11</f>
        <v>0</v>
      </c>
      <c r="OIG26" s="204">
        <f>InpActive!OIE$11</f>
        <v>0</v>
      </c>
      <c r="OIH26" s="204">
        <f>InpActive!OIF$11</f>
        <v>0</v>
      </c>
      <c r="OII26" s="204">
        <f>InpActive!OIG$11</f>
        <v>0</v>
      </c>
      <c r="OIJ26" s="204">
        <f>InpActive!OIH$11</f>
        <v>0</v>
      </c>
      <c r="OIK26" s="204">
        <f>InpActive!OII$11</f>
        <v>0</v>
      </c>
      <c r="OIL26" s="204">
        <f>InpActive!OIJ$11</f>
        <v>0</v>
      </c>
      <c r="OIM26" s="204">
        <f>InpActive!OIK$11</f>
        <v>0</v>
      </c>
      <c r="OIN26" s="204">
        <f>InpActive!OIL$11</f>
        <v>0</v>
      </c>
      <c r="OIO26" s="204">
        <f>InpActive!OIM$11</f>
        <v>0</v>
      </c>
      <c r="OIP26" s="204">
        <f>InpActive!OIN$11</f>
        <v>0</v>
      </c>
      <c r="OIQ26" s="204">
        <f>InpActive!OIO$11</f>
        <v>0</v>
      </c>
      <c r="OIR26" s="204">
        <f>InpActive!OIP$11</f>
        <v>0</v>
      </c>
      <c r="OIS26" s="204">
        <f>InpActive!OIQ$11</f>
        <v>0</v>
      </c>
      <c r="OIT26" s="204">
        <f>InpActive!OIR$11</f>
        <v>0</v>
      </c>
      <c r="OIU26" s="204">
        <f>InpActive!OIS$11</f>
        <v>0</v>
      </c>
      <c r="OIV26" s="204">
        <f>InpActive!OIT$11</f>
        <v>0</v>
      </c>
      <c r="OIW26" s="204">
        <f>InpActive!OIU$11</f>
        <v>0</v>
      </c>
      <c r="OIX26" s="204">
        <f>InpActive!OIV$11</f>
        <v>0</v>
      </c>
      <c r="OIY26" s="204">
        <f>InpActive!OIW$11</f>
        <v>0</v>
      </c>
      <c r="OIZ26" s="204">
        <f>InpActive!OIX$11</f>
        <v>0</v>
      </c>
      <c r="OJA26" s="204">
        <f>InpActive!OIY$11</f>
        <v>0</v>
      </c>
      <c r="OJB26" s="204">
        <f>InpActive!OIZ$11</f>
        <v>0</v>
      </c>
      <c r="OJC26" s="204">
        <f>InpActive!OJA$11</f>
        <v>0</v>
      </c>
      <c r="OJD26" s="204">
        <f>InpActive!OJB$11</f>
        <v>0</v>
      </c>
      <c r="OJE26" s="204">
        <f>InpActive!OJC$11</f>
        <v>0</v>
      </c>
      <c r="OJF26" s="204">
        <f>InpActive!OJD$11</f>
        <v>0</v>
      </c>
      <c r="OJG26" s="204">
        <f>InpActive!OJE$11</f>
        <v>0</v>
      </c>
      <c r="OJH26" s="204">
        <f>InpActive!OJF$11</f>
        <v>0</v>
      </c>
      <c r="OJI26" s="204">
        <f>InpActive!OJG$11</f>
        <v>0</v>
      </c>
      <c r="OJJ26" s="204">
        <f>InpActive!OJH$11</f>
        <v>0</v>
      </c>
      <c r="OJK26" s="204">
        <f>InpActive!OJI$11</f>
        <v>0</v>
      </c>
      <c r="OJL26" s="204">
        <f>InpActive!OJJ$11</f>
        <v>0</v>
      </c>
      <c r="OJM26" s="204">
        <f>InpActive!OJK$11</f>
        <v>0</v>
      </c>
      <c r="OJN26" s="204">
        <f>InpActive!OJL$11</f>
        <v>0</v>
      </c>
      <c r="OJO26" s="204">
        <f>InpActive!OJM$11</f>
        <v>0</v>
      </c>
      <c r="OJP26" s="204">
        <f>InpActive!OJN$11</f>
        <v>0</v>
      </c>
      <c r="OJQ26" s="204">
        <f>InpActive!OJO$11</f>
        <v>0</v>
      </c>
      <c r="OJR26" s="204">
        <f>InpActive!OJP$11</f>
        <v>0</v>
      </c>
      <c r="OJS26" s="204">
        <f>InpActive!OJQ$11</f>
        <v>0</v>
      </c>
      <c r="OJT26" s="204">
        <f>InpActive!OJR$11</f>
        <v>0</v>
      </c>
      <c r="OJU26" s="204">
        <f>InpActive!OJS$11</f>
        <v>0</v>
      </c>
      <c r="OJV26" s="204">
        <f>InpActive!OJT$11</f>
        <v>0</v>
      </c>
      <c r="OJW26" s="204">
        <f>InpActive!OJU$11</f>
        <v>0</v>
      </c>
      <c r="OJX26" s="204">
        <f>InpActive!OJV$11</f>
        <v>0</v>
      </c>
      <c r="OJY26" s="204">
        <f>InpActive!OJW$11</f>
        <v>0</v>
      </c>
      <c r="OJZ26" s="204">
        <f>InpActive!OJX$11</f>
        <v>0</v>
      </c>
      <c r="OKA26" s="204">
        <f>InpActive!OJY$11</f>
        <v>0</v>
      </c>
      <c r="OKB26" s="204">
        <f>InpActive!OJZ$11</f>
        <v>0</v>
      </c>
      <c r="OKC26" s="204">
        <f>InpActive!OKA$11</f>
        <v>0</v>
      </c>
      <c r="OKD26" s="204">
        <f>InpActive!OKB$11</f>
        <v>0</v>
      </c>
      <c r="OKE26" s="204">
        <f>InpActive!OKC$11</f>
        <v>0</v>
      </c>
      <c r="OKF26" s="204">
        <f>InpActive!OKD$11</f>
        <v>0</v>
      </c>
      <c r="OKG26" s="204">
        <f>InpActive!OKE$11</f>
        <v>0</v>
      </c>
      <c r="OKH26" s="204">
        <f>InpActive!OKF$11</f>
        <v>0</v>
      </c>
      <c r="OKI26" s="204">
        <f>InpActive!OKG$11</f>
        <v>0</v>
      </c>
      <c r="OKJ26" s="204">
        <f>InpActive!OKH$11</f>
        <v>0</v>
      </c>
      <c r="OKK26" s="204">
        <f>InpActive!OKI$11</f>
        <v>0</v>
      </c>
      <c r="OKL26" s="204">
        <f>InpActive!OKJ$11</f>
        <v>0</v>
      </c>
      <c r="OKM26" s="204">
        <f>InpActive!OKK$11</f>
        <v>0</v>
      </c>
      <c r="OKN26" s="204">
        <f>InpActive!OKL$11</f>
        <v>0</v>
      </c>
      <c r="OKO26" s="204">
        <f>InpActive!OKM$11</f>
        <v>0</v>
      </c>
      <c r="OKP26" s="204">
        <f>InpActive!OKN$11</f>
        <v>0</v>
      </c>
      <c r="OKQ26" s="204">
        <f>InpActive!OKO$11</f>
        <v>0</v>
      </c>
      <c r="OKR26" s="204">
        <f>InpActive!OKP$11</f>
        <v>0</v>
      </c>
      <c r="OKS26" s="204">
        <f>InpActive!OKQ$11</f>
        <v>0</v>
      </c>
      <c r="OKT26" s="204">
        <f>InpActive!OKR$11</f>
        <v>0</v>
      </c>
      <c r="OKU26" s="204">
        <f>InpActive!OKS$11</f>
        <v>0</v>
      </c>
      <c r="OKV26" s="204">
        <f>InpActive!OKT$11</f>
        <v>0</v>
      </c>
      <c r="OKW26" s="204">
        <f>InpActive!OKU$11</f>
        <v>0</v>
      </c>
      <c r="OKX26" s="204">
        <f>InpActive!OKV$11</f>
        <v>0</v>
      </c>
      <c r="OKY26" s="204">
        <f>InpActive!OKW$11</f>
        <v>0</v>
      </c>
      <c r="OKZ26" s="204">
        <f>InpActive!OKX$11</f>
        <v>0</v>
      </c>
      <c r="OLA26" s="204">
        <f>InpActive!OKY$11</f>
        <v>0</v>
      </c>
      <c r="OLB26" s="204">
        <f>InpActive!OKZ$11</f>
        <v>0</v>
      </c>
      <c r="OLC26" s="204">
        <f>InpActive!OLA$11</f>
        <v>0</v>
      </c>
      <c r="OLD26" s="204">
        <f>InpActive!OLB$11</f>
        <v>0</v>
      </c>
      <c r="OLE26" s="204">
        <f>InpActive!OLC$11</f>
        <v>0</v>
      </c>
      <c r="OLF26" s="204">
        <f>InpActive!OLD$11</f>
        <v>0</v>
      </c>
      <c r="OLG26" s="204">
        <f>InpActive!OLE$11</f>
        <v>0</v>
      </c>
      <c r="OLH26" s="204">
        <f>InpActive!OLF$11</f>
        <v>0</v>
      </c>
      <c r="OLI26" s="204">
        <f>InpActive!OLG$11</f>
        <v>0</v>
      </c>
      <c r="OLJ26" s="204">
        <f>InpActive!OLH$11</f>
        <v>0</v>
      </c>
      <c r="OLK26" s="204">
        <f>InpActive!OLI$11</f>
        <v>0</v>
      </c>
      <c r="OLL26" s="204">
        <f>InpActive!OLJ$11</f>
        <v>0</v>
      </c>
      <c r="OLM26" s="204">
        <f>InpActive!OLK$11</f>
        <v>0</v>
      </c>
      <c r="OLN26" s="204">
        <f>InpActive!OLL$11</f>
        <v>0</v>
      </c>
      <c r="OLO26" s="204">
        <f>InpActive!OLM$11</f>
        <v>0</v>
      </c>
      <c r="OLP26" s="204">
        <f>InpActive!OLN$11</f>
        <v>0</v>
      </c>
      <c r="OLQ26" s="204">
        <f>InpActive!OLO$11</f>
        <v>0</v>
      </c>
      <c r="OLR26" s="204">
        <f>InpActive!OLP$11</f>
        <v>0</v>
      </c>
      <c r="OLS26" s="204">
        <f>InpActive!OLQ$11</f>
        <v>0</v>
      </c>
      <c r="OLT26" s="204">
        <f>InpActive!OLR$11</f>
        <v>0</v>
      </c>
      <c r="OLU26" s="204">
        <f>InpActive!OLS$11</f>
        <v>0</v>
      </c>
      <c r="OLV26" s="204">
        <f>InpActive!OLT$11</f>
        <v>0</v>
      </c>
      <c r="OLW26" s="204">
        <f>InpActive!OLU$11</f>
        <v>0</v>
      </c>
      <c r="OLX26" s="204">
        <f>InpActive!OLV$11</f>
        <v>0</v>
      </c>
      <c r="OLY26" s="204">
        <f>InpActive!OLW$11</f>
        <v>0</v>
      </c>
      <c r="OLZ26" s="204">
        <f>InpActive!OLX$11</f>
        <v>0</v>
      </c>
      <c r="OMA26" s="204">
        <f>InpActive!OLY$11</f>
        <v>0</v>
      </c>
      <c r="OMB26" s="204">
        <f>InpActive!OLZ$11</f>
        <v>0</v>
      </c>
      <c r="OMC26" s="204">
        <f>InpActive!OMA$11</f>
        <v>0</v>
      </c>
      <c r="OMD26" s="204">
        <f>InpActive!OMB$11</f>
        <v>0</v>
      </c>
      <c r="OME26" s="204">
        <f>InpActive!OMC$11</f>
        <v>0</v>
      </c>
      <c r="OMF26" s="204">
        <f>InpActive!OMD$11</f>
        <v>0</v>
      </c>
      <c r="OMG26" s="204">
        <f>InpActive!OME$11</f>
        <v>0</v>
      </c>
      <c r="OMH26" s="204">
        <f>InpActive!OMF$11</f>
        <v>0</v>
      </c>
      <c r="OMI26" s="204">
        <f>InpActive!OMG$11</f>
        <v>0</v>
      </c>
      <c r="OMJ26" s="204">
        <f>InpActive!OMH$11</f>
        <v>0</v>
      </c>
      <c r="OMK26" s="204">
        <f>InpActive!OMI$11</f>
        <v>0</v>
      </c>
      <c r="OML26" s="204">
        <f>InpActive!OMJ$11</f>
        <v>0</v>
      </c>
      <c r="OMM26" s="204">
        <f>InpActive!OMK$11</f>
        <v>0</v>
      </c>
      <c r="OMN26" s="204">
        <f>InpActive!OML$11</f>
        <v>0</v>
      </c>
      <c r="OMO26" s="204">
        <f>InpActive!OMM$11</f>
        <v>0</v>
      </c>
      <c r="OMP26" s="204">
        <f>InpActive!OMN$11</f>
        <v>0</v>
      </c>
      <c r="OMQ26" s="204">
        <f>InpActive!OMO$11</f>
        <v>0</v>
      </c>
      <c r="OMR26" s="204">
        <f>InpActive!OMP$11</f>
        <v>0</v>
      </c>
      <c r="OMS26" s="204">
        <f>InpActive!OMQ$11</f>
        <v>0</v>
      </c>
      <c r="OMT26" s="204">
        <f>InpActive!OMR$11</f>
        <v>0</v>
      </c>
      <c r="OMU26" s="204">
        <f>InpActive!OMS$11</f>
        <v>0</v>
      </c>
      <c r="OMV26" s="204">
        <f>InpActive!OMT$11</f>
        <v>0</v>
      </c>
      <c r="OMW26" s="204">
        <f>InpActive!OMU$11</f>
        <v>0</v>
      </c>
      <c r="OMX26" s="204">
        <f>InpActive!OMV$11</f>
        <v>0</v>
      </c>
      <c r="OMY26" s="204">
        <f>InpActive!OMW$11</f>
        <v>0</v>
      </c>
      <c r="OMZ26" s="204">
        <f>InpActive!OMX$11</f>
        <v>0</v>
      </c>
      <c r="ONA26" s="204">
        <f>InpActive!OMY$11</f>
        <v>0</v>
      </c>
      <c r="ONB26" s="204">
        <f>InpActive!OMZ$11</f>
        <v>0</v>
      </c>
      <c r="ONC26" s="204">
        <f>InpActive!ONA$11</f>
        <v>0</v>
      </c>
      <c r="OND26" s="204">
        <f>InpActive!ONB$11</f>
        <v>0</v>
      </c>
      <c r="ONE26" s="204">
        <f>InpActive!ONC$11</f>
        <v>0</v>
      </c>
      <c r="ONF26" s="204">
        <f>InpActive!OND$11</f>
        <v>0</v>
      </c>
      <c r="ONG26" s="204">
        <f>InpActive!ONE$11</f>
        <v>0</v>
      </c>
      <c r="ONH26" s="204">
        <f>InpActive!ONF$11</f>
        <v>0</v>
      </c>
      <c r="ONI26" s="204">
        <f>InpActive!ONG$11</f>
        <v>0</v>
      </c>
      <c r="ONJ26" s="204">
        <f>InpActive!ONH$11</f>
        <v>0</v>
      </c>
      <c r="ONK26" s="204">
        <f>InpActive!ONI$11</f>
        <v>0</v>
      </c>
      <c r="ONL26" s="204">
        <f>InpActive!ONJ$11</f>
        <v>0</v>
      </c>
      <c r="ONM26" s="204">
        <f>InpActive!ONK$11</f>
        <v>0</v>
      </c>
      <c r="ONN26" s="204">
        <f>InpActive!ONL$11</f>
        <v>0</v>
      </c>
      <c r="ONO26" s="204">
        <f>InpActive!ONM$11</f>
        <v>0</v>
      </c>
      <c r="ONP26" s="204">
        <f>InpActive!ONN$11</f>
        <v>0</v>
      </c>
      <c r="ONQ26" s="204">
        <f>InpActive!ONO$11</f>
        <v>0</v>
      </c>
      <c r="ONR26" s="204">
        <f>InpActive!ONP$11</f>
        <v>0</v>
      </c>
      <c r="ONS26" s="204">
        <f>InpActive!ONQ$11</f>
        <v>0</v>
      </c>
      <c r="ONT26" s="204">
        <f>InpActive!ONR$11</f>
        <v>0</v>
      </c>
      <c r="ONU26" s="204">
        <f>InpActive!ONS$11</f>
        <v>0</v>
      </c>
      <c r="ONV26" s="204">
        <f>InpActive!ONT$11</f>
        <v>0</v>
      </c>
      <c r="ONW26" s="204">
        <f>InpActive!ONU$11</f>
        <v>0</v>
      </c>
      <c r="ONX26" s="204">
        <f>InpActive!ONV$11</f>
        <v>0</v>
      </c>
      <c r="ONY26" s="204">
        <f>InpActive!ONW$11</f>
        <v>0</v>
      </c>
      <c r="ONZ26" s="204">
        <f>InpActive!ONX$11</f>
        <v>0</v>
      </c>
      <c r="OOA26" s="204">
        <f>InpActive!ONY$11</f>
        <v>0</v>
      </c>
      <c r="OOB26" s="204">
        <f>InpActive!ONZ$11</f>
        <v>0</v>
      </c>
      <c r="OOC26" s="204">
        <f>InpActive!OOA$11</f>
        <v>0</v>
      </c>
      <c r="OOD26" s="204">
        <f>InpActive!OOB$11</f>
        <v>0</v>
      </c>
      <c r="OOE26" s="204">
        <f>InpActive!OOC$11</f>
        <v>0</v>
      </c>
      <c r="OOF26" s="204">
        <f>InpActive!OOD$11</f>
        <v>0</v>
      </c>
      <c r="OOG26" s="204">
        <f>InpActive!OOE$11</f>
        <v>0</v>
      </c>
      <c r="OOH26" s="204">
        <f>InpActive!OOF$11</f>
        <v>0</v>
      </c>
      <c r="OOI26" s="204">
        <f>InpActive!OOG$11</f>
        <v>0</v>
      </c>
      <c r="OOJ26" s="204">
        <f>InpActive!OOH$11</f>
        <v>0</v>
      </c>
      <c r="OOK26" s="204">
        <f>InpActive!OOI$11</f>
        <v>0</v>
      </c>
      <c r="OOL26" s="204">
        <f>InpActive!OOJ$11</f>
        <v>0</v>
      </c>
      <c r="OOM26" s="204">
        <f>InpActive!OOK$11</f>
        <v>0</v>
      </c>
      <c r="OON26" s="204">
        <f>InpActive!OOL$11</f>
        <v>0</v>
      </c>
      <c r="OOO26" s="204">
        <f>InpActive!OOM$11</f>
        <v>0</v>
      </c>
      <c r="OOP26" s="204">
        <f>InpActive!OON$11</f>
        <v>0</v>
      </c>
      <c r="OOQ26" s="204">
        <f>InpActive!OOO$11</f>
        <v>0</v>
      </c>
      <c r="OOR26" s="204">
        <f>InpActive!OOP$11</f>
        <v>0</v>
      </c>
      <c r="OOS26" s="204">
        <f>InpActive!OOQ$11</f>
        <v>0</v>
      </c>
      <c r="OOT26" s="204">
        <f>InpActive!OOR$11</f>
        <v>0</v>
      </c>
      <c r="OOU26" s="204">
        <f>InpActive!OOS$11</f>
        <v>0</v>
      </c>
      <c r="OOV26" s="204">
        <f>InpActive!OOT$11</f>
        <v>0</v>
      </c>
      <c r="OOW26" s="204">
        <f>InpActive!OOU$11</f>
        <v>0</v>
      </c>
      <c r="OOX26" s="204">
        <f>InpActive!OOV$11</f>
        <v>0</v>
      </c>
      <c r="OOY26" s="204">
        <f>InpActive!OOW$11</f>
        <v>0</v>
      </c>
      <c r="OOZ26" s="204">
        <f>InpActive!OOX$11</f>
        <v>0</v>
      </c>
      <c r="OPA26" s="204">
        <f>InpActive!OOY$11</f>
        <v>0</v>
      </c>
      <c r="OPB26" s="204">
        <f>InpActive!OOZ$11</f>
        <v>0</v>
      </c>
      <c r="OPC26" s="204">
        <f>InpActive!OPA$11</f>
        <v>0</v>
      </c>
      <c r="OPD26" s="204">
        <f>InpActive!OPB$11</f>
        <v>0</v>
      </c>
      <c r="OPE26" s="204">
        <f>InpActive!OPC$11</f>
        <v>0</v>
      </c>
      <c r="OPF26" s="204">
        <f>InpActive!OPD$11</f>
        <v>0</v>
      </c>
      <c r="OPG26" s="204">
        <f>InpActive!OPE$11</f>
        <v>0</v>
      </c>
      <c r="OPH26" s="204">
        <f>InpActive!OPF$11</f>
        <v>0</v>
      </c>
      <c r="OPI26" s="204">
        <f>InpActive!OPG$11</f>
        <v>0</v>
      </c>
      <c r="OPJ26" s="204">
        <f>InpActive!OPH$11</f>
        <v>0</v>
      </c>
      <c r="OPK26" s="204">
        <f>InpActive!OPI$11</f>
        <v>0</v>
      </c>
      <c r="OPL26" s="204">
        <f>InpActive!OPJ$11</f>
        <v>0</v>
      </c>
      <c r="OPM26" s="204">
        <f>InpActive!OPK$11</f>
        <v>0</v>
      </c>
      <c r="OPN26" s="204">
        <f>InpActive!OPL$11</f>
        <v>0</v>
      </c>
      <c r="OPO26" s="204">
        <f>InpActive!OPM$11</f>
        <v>0</v>
      </c>
      <c r="OPP26" s="204">
        <f>InpActive!OPN$11</f>
        <v>0</v>
      </c>
      <c r="OPQ26" s="204">
        <f>InpActive!OPO$11</f>
        <v>0</v>
      </c>
      <c r="OPR26" s="204">
        <f>InpActive!OPP$11</f>
        <v>0</v>
      </c>
      <c r="OPS26" s="204">
        <f>InpActive!OPQ$11</f>
        <v>0</v>
      </c>
      <c r="OPT26" s="204">
        <f>InpActive!OPR$11</f>
        <v>0</v>
      </c>
      <c r="OPU26" s="204">
        <f>InpActive!OPS$11</f>
        <v>0</v>
      </c>
      <c r="OPV26" s="204">
        <f>InpActive!OPT$11</f>
        <v>0</v>
      </c>
      <c r="OPW26" s="204">
        <f>InpActive!OPU$11</f>
        <v>0</v>
      </c>
      <c r="OPX26" s="204">
        <f>InpActive!OPV$11</f>
        <v>0</v>
      </c>
      <c r="OPY26" s="204">
        <f>InpActive!OPW$11</f>
        <v>0</v>
      </c>
      <c r="OPZ26" s="204">
        <f>InpActive!OPX$11</f>
        <v>0</v>
      </c>
      <c r="OQA26" s="204">
        <f>InpActive!OPY$11</f>
        <v>0</v>
      </c>
      <c r="OQB26" s="204">
        <f>InpActive!OPZ$11</f>
        <v>0</v>
      </c>
      <c r="OQC26" s="204">
        <f>InpActive!OQA$11</f>
        <v>0</v>
      </c>
      <c r="OQD26" s="204">
        <f>InpActive!OQB$11</f>
        <v>0</v>
      </c>
      <c r="OQE26" s="204">
        <f>InpActive!OQC$11</f>
        <v>0</v>
      </c>
      <c r="OQF26" s="204">
        <f>InpActive!OQD$11</f>
        <v>0</v>
      </c>
      <c r="OQG26" s="204">
        <f>InpActive!OQE$11</f>
        <v>0</v>
      </c>
      <c r="OQH26" s="204">
        <f>InpActive!OQF$11</f>
        <v>0</v>
      </c>
      <c r="OQI26" s="204">
        <f>InpActive!OQG$11</f>
        <v>0</v>
      </c>
      <c r="OQJ26" s="204">
        <f>InpActive!OQH$11</f>
        <v>0</v>
      </c>
      <c r="OQK26" s="204">
        <f>InpActive!OQI$11</f>
        <v>0</v>
      </c>
      <c r="OQL26" s="204">
        <f>InpActive!OQJ$11</f>
        <v>0</v>
      </c>
      <c r="OQM26" s="204">
        <f>InpActive!OQK$11</f>
        <v>0</v>
      </c>
      <c r="OQN26" s="204">
        <f>InpActive!OQL$11</f>
        <v>0</v>
      </c>
      <c r="OQO26" s="204">
        <f>InpActive!OQM$11</f>
        <v>0</v>
      </c>
      <c r="OQP26" s="204">
        <f>InpActive!OQN$11</f>
        <v>0</v>
      </c>
      <c r="OQQ26" s="204">
        <f>InpActive!OQO$11</f>
        <v>0</v>
      </c>
      <c r="OQR26" s="204">
        <f>InpActive!OQP$11</f>
        <v>0</v>
      </c>
      <c r="OQS26" s="204">
        <f>InpActive!OQQ$11</f>
        <v>0</v>
      </c>
      <c r="OQT26" s="204">
        <f>InpActive!OQR$11</f>
        <v>0</v>
      </c>
      <c r="OQU26" s="204">
        <f>InpActive!OQS$11</f>
        <v>0</v>
      </c>
      <c r="OQV26" s="204">
        <f>InpActive!OQT$11</f>
        <v>0</v>
      </c>
      <c r="OQW26" s="204">
        <f>InpActive!OQU$11</f>
        <v>0</v>
      </c>
      <c r="OQX26" s="204">
        <f>InpActive!OQV$11</f>
        <v>0</v>
      </c>
      <c r="OQY26" s="204">
        <f>InpActive!OQW$11</f>
        <v>0</v>
      </c>
      <c r="OQZ26" s="204">
        <f>InpActive!OQX$11</f>
        <v>0</v>
      </c>
      <c r="ORA26" s="204">
        <f>InpActive!OQY$11</f>
        <v>0</v>
      </c>
      <c r="ORB26" s="204">
        <f>InpActive!OQZ$11</f>
        <v>0</v>
      </c>
      <c r="ORC26" s="204">
        <f>InpActive!ORA$11</f>
        <v>0</v>
      </c>
      <c r="ORD26" s="204">
        <f>InpActive!ORB$11</f>
        <v>0</v>
      </c>
      <c r="ORE26" s="204">
        <f>InpActive!ORC$11</f>
        <v>0</v>
      </c>
      <c r="ORF26" s="204">
        <f>InpActive!ORD$11</f>
        <v>0</v>
      </c>
      <c r="ORG26" s="204">
        <f>InpActive!ORE$11</f>
        <v>0</v>
      </c>
      <c r="ORH26" s="204">
        <f>InpActive!ORF$11</f>
        <v>0</v>
      </c>
      <c r="ORI26" s="204">
        <f>InpActive!ORG$11</f>
        <v>0</v>
      </c>
      <c r="ORJ26" s="204">
        <f>InpActive!ORH$11</f>
        <v>0</v>
      </c>
      <c r="ORK26" s="204">
        <f>InpActive!ORI$11</f>
        <v>0</v>
      </c>
      <c r="ORL26" s="204">
        <f>InpActive!ORJ$11</f>
        <v>0</v>
      </c>
      <c r="ORM26" s="204">
        <f>InpActive!ORK$11</f>
        <v>0</v>
      </c>
      <c r="ORN26" s="204">
        <f>InpActive!ORL$11</f>
        <v>0</v>
      </c>
      <c r="ORO26" s="204">
        <f>InpActive!ORM$11</f>
        <v>0</v>
      </c>
      <c r="ORP26" s="204">
        <f>InpActive!ORN$11</f>
        <v>0</v>
      </c>
      <c r="ORQ26" s="204">
        <f>InpActive!ORO$11</f>
        <v>0</v>
      </c>
      <c r="ORR26" s="204">
        <f>InpActive!ORP$11</f>
        <v>0</v>
      </c>
      <c r="ORS26" s="204">
        <f>InpActive!ORQ$11</f>
        <v>0</v>
      </c>
      <c r="ORT26" s="204">
        <f>InpActive!ORR$11</f>
        <v>0</v>
      </c>
      <c r="ORU26" s="204">
        <f>InpActive!ORS$11</f>
        <v>0</v>
      </c>
      <c r="ORV26" s="204">
        <f>InpActive!ORT$11</f>
        <v>0</v>
      </c>
      <c r="ORW26" s="204">
        <f>InpActive!ORU$11</f>
        <v>0</v>
      </c>
      <c r="ORX26" s="204">
        <f>InpActive!ORV$11</f>
        <v>0</v>
      </c>
      <c r="ORY26" s="204">
        <f>InpActive!ORW$11</f>
        <v>0</v>
      </c>
      <c r="ORZ26" s="204">
        <f>InpActive!ORX$11</f>
        <v>0</v>
      </c>
      <c r="OSA26" s="204">
        <f>InpActive!ORY$11</f>
        <v>0</v>
      </c>
      <c r="OSB26" s="204">
        <f>InpActive!ORZ$11</f>
        <v>0</v>
      </c>
      <c r="OSC26" s="204">
        <f>InpActive!OSA$11</f>
        <v>0</v>
      </c>
      <c r="OSD26" s="204">
        <f>InpActive!OSB$11</f>
        <v>0</v>
      </c>
      <c r="OSE26" s="204">
        <f>InpActive!OSC$11</f>
        <v>0</v>
      </c>
      <c r="OSF26" s="204">
        <f>InpActive!OSD$11</f>
        <v>0</v>
      </c>
      <c r="OSG26" s="204">
        <f>InpActive!OSE$11</f>
        <v>0</v>
      </c>
      <c r="OSH26" s="204">
        <f>InpActive!OSF$11</f>
        <v>0</v>
      </c>
      <c r="OSI26" s="204">
        <f>InpActive!OSG$11</f>
        <v>0</v>
      </c>
      <c r="OSJ26" s="204">
        <f>InpActive!OSH$11</f>
        <v>0</v>
      </c>
      <c r="OSK26" s="204">
        <f>InpActive!OSI$11</f>
        <v>0</v>
      </c>
      <c r="OSL26" s="204">
        <f>InpActive!OSJ$11</f>
        <v>0</v>
      </c>
      <c r="OSM26" s="204">
        <f>InpActive!OSK$11</f>
        <v>0</v>
      </c>
      <c r="OSN26" s="204">
        <f>InpActive!OSL$11</f>
        <v>0</v>
      </c>
      <c r="OSO26" s="204">
        <f>InpActive!OSM$11</f>
        <v>0</v>
      </c>
      <c r="OSP26" s="204">
        <f>InpActive!OSN$11</f>
        <v>0</v>
      </c>
      <c r="OSQ26" s="204">
        <f>InpActive!OSO$11</f>
        <v>0</v>
      </c>
      <c r="OSR26" s="204">
        <f>InpActive!OSP$11</f>
        <v>0</v>
      </c>
      <c r="OSS26" s="204">
        <f>InpActive!OSQ$11</f>
        <v>0</v>
      </c>
      <c r="OST26" s="204">
        <f>InpActive!OSR$11</f>
        <v>0</v>
      </c>
      <c r="OSU26" s="204">
        <f>InpActive!OSS$11</f>
        <v>0</v>
      </c>
      <c r="OSV26" s="204">
        <f>InpActive!OST$11</f>
        <v>0</v>
      </c>
      <c r="OSW26" s="204">
        <f>InpActive!OSU$11</f>
        <v>0</v>
      </c>
      <c r="OSX26" s="204">
        <f>InpActive!OSV$11</f>
        <v>0</v>
      </c>
      <c r="OSY26" s="204">
        <f>InpActive!OSW$11</f>
        <v>0</v>
      </c>
      <c r="OSZ26" s="204">
        <f>InpActive!OSX$11</f>
        <v>0</v>
      </c>
      <c r="OTA26" s="204">
        <f>InpActive!OSY$11</f>
        <v>0</v>
      </c>
      <c r="OTB26" s="204">
        <f>InpActive!OSZ$11</f>
        <v>0</v>
      </c>
      <c r="OTC26" s="204">
        <f>InpActive!OTA$11</f>
        <v>0</v>
      </c>
      <c r="OTD26" s="204">
        <f>InpActive!OTB$11</f>
        <v>0</v>
      </c>
      <c r="OTE26" s="204">
        <f>InpActive!OTC$11</f>
        <v>0</v>
      </c>
      <c r="OTF26" s="204">
        <f>InpActive!OTD$11</f>
        <v>0</v>
      </c>
      <c r="OTG26" s="204">
        <f>InpActive!OTE$11</f>
        <v>0</v>
      </c>
      <c r="OTH26" s="204">
        <f>InpActive!OTF$11</f>
        <v>0</v>
      </c>
      <c r="OTI26" s="204">
        <f>InpActive!OTG$11</f>
        <v>0</v>
      </c>
      <c r="OTJ26" s="204">
        <f>InpActive!OTH$11</f>
        <v>0</v>
      </c>
      <c r="OTK26" s="204">
        <f>InpActive!OTI$11</f>
        <v>0</v>
      </c>
      <c r="OTL26" s="204">
        <f>InpActive!OTJ$11</f>
        <v>0</v>
      </c>
      <c r="OTM26" s="204">
        <f>InpActive!OTK$11</f>
        <v>0</v>
      </c>
      <c r="OTN26" s="204">
        <f>InpActive!OTL$11</f>
        <v>0</v>
      </c>
      <c r="OTO26" s="204">
        <f>InpActive!OTM$11</f>
        <v>0</v>
      </c>
      <c r="OTP26" s="204">
        <f>InpActive!OTN$11</f>
        <v>0</v>
      </c>
      <c r="OTQ26" s="204">
        <f>InpActive!OTO$11</f>
        <v>0</v>
      </c>
      <c r="OTR26" s="204">
        <f>InpActive!OTP$11</f>
        <v>0</v>
      </c>
      <c r="OTS26" s="204">
        <f>InpActive!OTQ$11</f>
        <v>0</v>
      </c>
      <c r="OTT26" s="204">
        <f>InpActive!OTR$11</f>
        <v>0</v>
      </c>
      <c r="OTU26" s="204">
        <f>InpActive!OTS$11</f>
        <v>0</v>
      </c>
      <c r="OTV26" s="204">
        <f>InpActive!OTT$11</f>
        <v>0</v>
      </c>
      <c r="OTW26" s="204">
        <f>InpActive!OTU$11</f>
        <v>0</v>
      </c>
      <c r="OTX26" s="204">
        <f>InpActive!OTV$11</f>
        <v>0</v>
      </c>
      <c r="OTY26" s="204">
        <f>InpActive!OTW$11</f>
        <v>0</v>
      </c>
      <c r="OTZ26" s="204">
        <f>InpActive!OTX$11</f>
        <v>0</v>
      </c>
      <c r="OUA26" s="204">
        <f>InpActive!OTY$11</f>
        <v>0</v>
      </c>
      <c r="OUB26" s="204">
        <f>InpActive!OTZ$11</f>
        <v>0</v>
      </c>
      <c r="OUC26" s="204">
        <f>InpActive!OUA$11</f>
        <v>0</v>
      </c>
      <c r="OUD26" s="204">
        <f>InpActive!OUB$11</f>
        <v>0</v>
      </c>
      <c r="OUE26" s="204">
        <f>InpActive!OUC$11</f>
        <v>0</v>
      </c>
      <c r="OUF26" s="204">
        <f>InpActive!OUD$11</f>
        <v>0</v>
      </c>
      <c r="OUG26" s="204">
        <f>InpActive!OUE$11</f>
        <v>0</v>
      </c>
      <c r="OUH26" s="204">
        <f>InpActive!OUF$11</f>
        <v>0</v>
      </c>
      <c r="OUI26" s="204">
        <f>InpActive!OUG$11</f>
        <v>0</v>
      </c>
      <c r="OUJ26" s="204">
        <f>InpActive!OUH$11</f>
        <v>0</v>
      </c>
      <c r="OUK26" s="204">
        <f>InpActive!OUI$11</f>
        <v>0</v>
      </c>
      <c r="OUL26" s="204">
        <f>InpActive!OUJ$11</f>
        <v>0</v>
      </c>
      <c r="OUM26" s="204">
        <f>InpActive!OUK$11</f>
        <v>0</v>
      </c>
      <c r="OUN26" s="204">
        <f>InpActive!OUL$11</f>
        <v>0</v>
      </c>
      <c r="OUO26" s="204">
        <f>InpActive!OUM$11</f>
        <v>0</v>
      </c>
      <c r="OUP26" s="204">
        <f>InpActive!OUN$11</f>
        <v>0</v>
      </c>
      <c r="OUQ26" s="204">
        <f>InpActive!OUO$11</f>
        <v>0</v>
      </c>
      <c r="OUR26" s="204">
        <f>InpActive!OUP$11</f>
        <v>0</v>
      </c>
      <c r="OUS26" s="204">
        <f>InpActive!OUQ$11</f>
        <v>0</v>
      </c>
      <c r="OUT26" s="204">
        <f>InpActive!OUR$11</f>
        <v>0</v>
      </c>
      <c r="OUU26" s="204">
        <f>InpActive!OUS$11</f>
        <v>0</v>
      </c>
      <c r="OUV26" s="204">
        <f>InpActive!OUT$11</f>
        <v>0</v>
      </c>
      <c r="OUW26" s="204">
        <f>InpActive!OUU$11</f>
        <v>0</v>
      </c>
      <c r="OUX26" s="204">
        <f>InpActive!OUV$11</f>
        <v>0</v>
      </c>
      <c r="OUY26" s="204">
        <f>InpActive!OUW$11</f>
        <v>0</v>
      </c>
      <c r="OUZ26" s="204">
        <f>InpActive!OUX$11</f>
        <v>0</v>
      </c>
      <c r="OVA26" s="204">
        <f>InpActive!OUY$11</f>
        <v>0</v>
      </c>
      <c r="OVB26" s="204">
        <f>InpActive!OUZ$11</f>
        <v>0</v>
      </c>
      <c r="OVC26" s="204">
        <f>InpActive!OVA$11</f>
        <v>0</v>
      </c>
      <c r="OVD26" s="204">
        <f>InpActive!OVB$11</f>
        <v>0</v>
      </c>
      <c r="OVE26" s="204">
        <f>InpActive!OVC$11</f>
        <v>0</v>
      </c>
      <c r="OVF26" s="204">
        <f>InpActive!OVD$11</f>
        <v>0</v>
      </c>
      <c r="OVG26" s="204">
        <f>InpActive!OVE$11</f>
        <v>0</v>
      </c>
      <c r="OVH26" s="204">
        <f>InpActive!OVF$11</f>
        <v>0</v>
      </c>
      <c r="OVI26" s="204">
        <f>InpActive!OVG$11</f>
        <v>0</v>
      </c>
      <c r="OVJ26" s="204">
        <f>InpActive!OVH$11</f>
        <v>0</v>
      </c>
      <c r="OVK26" s="204">
        <f>InpActive!OVI$11</f>
        <v>0</v>
      </c>
      <c r="OVL26" s="204">
        <f>InpActive!OVJ$11</f>
        <v>0</v>
      </c>
      <c r="OVM26" s="204">
        <f>InpActive!OVK$11</f>
        <v>0</v>
      </c>
      <c r="OVN26" s="204">
        <f>InpActive!OVL$11</f>
        <v>0</v>
      </c>
      <c r="OVO26" s="204">
        <f>InpActive!OVM$11</f>
        <v>0</v>
      </c>
      <c r="OVP26" s="204">
        <f>InpActive!OVN$11</f>
        <v>0</v>
      </c>
      <c r="OVQ26" s="204">
        <f>InpActive!OVO$11</f>
        <v>0</v>
      </c>
      <c r="OVR26" s="204">
        <f>InpActive!OVP$11</f>
        <v>0</v>
      </c>
      <c r="OVS26" s="204">
        <f>InpActive!OVQ$11</f>
        <v>0</v>
      </c>
      <c r="OVT26" s="204">
        <f>InpActive!OVR$11</f>
        <v>0</v>
      </c>
      <c r="OVU26" s="204">
        <f>InpActive!OVS$11</f>
        <v>0</v>
      </c>
      <c r="OVV26" s="204">
        <f>InpActive!OVT$11</f>
        <v>0</v>
      </c>
      <c r="OVW26" s="204">
        <f>InpActive!OVU$11</f>
        <v>0</v>
      </c>
      <c r="OVX26" s="204">
        <f>InpActive!OVV$11</f>
        <v>0</v>
      </c>
      <c r="OVY26" s="204">
        <f>InpActive!OVW$11</f>
        <v>0</v>
      </c>
      <c r="OVZ26" s="204">
        <f>InpActive!OVX$11</f>
        <v>0</v>
      </c>
      <c r="OWA26" s="204">
        <f>InpActive!OVY$11</f>
        <v>0</v>
      </c>
      <c r="OWB26" s="204">
        <f>InpActive!OVZ$11</f>
        <v>0</v>
      </c>
      <c r="OWC26" s="204">
        <f>InpActive!OWA$11</f>
        <v>0</v>
      </c>
      <c r="OWD26" s="204">
        <f>InpActive!OWB$11</f>
        <v>0</v>
      </c>
      <c r="OWE26" s="204">
        <f>InpActive!OWC$11</f>
        <v>0</v>
      </c>
      <c r="OWF26" s="204">
        <f>InpActive!OWD$11</f>
        <v>0</v>
      </c>
      <c r="OWG26" s="204">
        <f>InpActive!OWE$11</f>
        <v>0</v>
      </c>
      <c r="OWH26" s="204">
        <f>InpActive!OWF$11</f>
        <v>0</v>
      </c>
      <c r="OWI26" s="204">
        <f>InpActive!OWG$11</f>
        <v>0</v>
      </c>
      <c r="OWJ26" s="204">
        <f>InpActive!OWH$11</f>
        <v>0</v>
      </c>
      <c r="OWK26" s="204">
        <f>InpActive!OWI$11</f>
        <v>0</v>
      </c>
      <c r="OWL26" s="204">
        <f>InpActive!OWJ$11</f>
        <v>0</v>
      </c>
      <c r="OWM26" s="204">
        <f>InpActive!OWK$11</f>
        <v>0</v>
      </c>
      <c r="OWN26" s="204">
        <f>InpActive!OWL$11</f>
        <v>0</v>
      </c>
      <c r="OWO26" s="204">
        <f>InpActive!OWM$11</f>
        <v>0</v>
      </c>
      <c r="OWP26" s="204">
        <f>InpActive!OWN$11</f>
        <v>0</v>
      </c>
      <c r="OWQ26" s="204">
        <f>InpActive!OWO$11</f>
        <v>0</v>
      </c>
      <c r="OWR26" s="204">
        <f>InpActive!OWP$11</f>
        <v>0</v>
      </c>
      <c r="OWS26" s="204">
        <f>InpActive!OWQ$11</f>
        <v>0</v>
      </c>
      <c r="OWT26" s="204">
        <f>InpActive!OWR$11</f>
        <v>0</v>
      </c>
      <c r="OWU26" s="204">
        <f>InpActive!OWS$11</f>
        <v>0</v>
      </c>
      <c r="OWV26" s="204">
        <f>InpActive!OWT$11</f>
        <v>0</v>
      </c>
      <c r="OWW26" s="204">
        <f>InpActive!OWU$11</f>
        <v>0</v>
      </c>
      <c r="OWX26" s="204">
        <f>InpActive!OWV$11</f>
        <v>0</v>
      </c>
      <c r="OWY26" s="204">
        <f>InpActive!OWW$11</f>
        <v>0</v>
      </c>
      <c r="OWZ26" s="204">
        <f>InpActive!OWX$11</f>
        <v>0</v>
      </c>
      <c r="OXA26" s="204">
        <f>InpActive!OWY$11</f>
        <v>0</v>
      </c>
      <c r="OXB26" s="204">
        <f>InpActive!OWZ$11</f>
        <v>0</v>
      </c>
      <c r="OXC26" s="204">
        <f>InpActive!OXA$11</f>
        <v>0</v>
      </c>
      <c r="OXD26" s="204">
        <f>InpActive!OXB$11</f>
        <v>0</v>
      </c>
      <c r="OXE26" s="204">
        <f>InpActive!OXC$11</f>
        <v>0</v>
      </c>
      <c r="OXF26" s="204">
        <f>InpActive!OXD$11</f>
        <v>0</v>
      </c>
      <c r="OXG26" s="204">
        <f>InpActive!OXE$11</f>
        <v>0</v>
      </c>
      <c r="OXH26" s="204">
        <f>InpActive!OXF$11</f>
        <v>0</v>
      </c>
      <c r="OXI26" s="204">
        <f>InpActive!OXG$11</f>
        <v>0</v>
      </c>
      <c r="OXJ26" s="204">
        <f>InpActive!OXH$11</f>
        <v>0</v>
      </c>
      <c r="OXK26" s="204">
        <f>InpActive!OXI$11</f>
        <v>0</v>
      </c>
      <c r="OXL26" s="204">
        <f>InpActive!OXJ$11</f>
        <v>0</v>
      </c>
      <c r="OXM26" s="204">
        <f>InpActive!OXK$11</f>
        <v>0</v>
      </c>
      <c r="OXN26" s="204">
        <f>InpActive!OXL$11</f>
        <v>0</v>
      </c>
      <c r="OXO26" s="204">
        <f>InpActive!OXM$11</f>
        <v>0</v>
      </c>
      <c r="OXP26" s="204">
        <f>InpActive!OXN$11</f>
        <v>0</v>
      </c>
      <c r="OXQ26" s="204">
        <f>InpActive!OXO$11</f>
        <v>0</v>
      </c>
      <c r="OXR26" s="204">
        <f>InpActive!OXP$11</f>
        <v>0</v>
      </c>
      <c r="OXS26" s="204">
        <f>InpActive!OXQ$11</f>
        <v>0</v>
      </c>
      <c r="OXT26" s="204">
        <f>InpActive!OXR$11</f>
        <v>0</v>
      </c>
      <c r="OXU26" s="204">
        <f>InpActive!OXS$11</f>
        <v>0</v>
      </c>
      <c r="OXV26" s="204">
        <f>InpActive!OXT$11</f>
        <v>0</v>
      </c>
      <c r="OXW26" s="204">
        <f>InpActive!OXU$11</f>
        <v>0</v>
      </c>
      <c r="OXX26" s="204">
        <f>InpActive!OXV$11</f>
        <v>0</v>
      </c>
      <c r="OXY26" s="204">
        <f>InpActive!OXW$11</f>
        <v>0</v>
      </c>
      <c r="OXZ26" s="204">
        <f>InpActive!OXX$11</f>
        <v>0</v>
      </c>
      <c r="OYA26" s="204">
        <f>InpActive!OXY$11</f>
        <v>0</v>
      </c>
      <c r="OYB26" s="204">
        <f>InpActive!OXZ$11</f>
        <v>0</v>
      </c>
      <c r="OYC26" s="204">
        <f>InpActive!OYA$11</f>
        <v>0</v>
      </c>
      <c r="OYD26" s="204">
        <f>InpActive!OYB$11</f>
        <v>0</v>
      </c>
      <c r="OYE26" s="204">
        <f>InpActive!OYC$11</f>
        <v>0</v>
      </c>
      <c r="OYF26" s="204">
        <f>InpActive!OYD$11</f>
        <v>0</v>
      </c>
      <c r="OYG26" s="204">
        <f>InpActive!OYE$11</f>
        <v>0</v>
      </c>
      <c r="OYH26" s="204">
        <f>InpActive!OYF$11</f>
        <v>0</v>
      </c>
      <c r="OYI26" s="204">
        <f>InpActive!OYG$11</f>
        <v>0</v>
      </c>
      <c r="OYJ26" s="204">
        <f>InpActive!OYH$11</f>
        <v>0</v>
      </c>
      <c r="OYK26" s="204">
        <f>InpActive!OYI$11</f>
        <v>0</v>
      </c>
      <c r="OYL26" s="204">
        <f>InpActive!OYJ$11</f>
        <v>0</v>
      </c>
      <c r="OYM26" s="204">
        <f>InpActive!OYK$11</f>
        <v>0</v>
      </c>
      <c r="OYN26" s="204">
        <f>InpActive!OYL$11</f>
        <v>0</v>
      </c>
      <c r="OYO26" s="204">
        <f>InpActive!OYM$11</f>
        <v>0</v>
      </c>
      <c r="OYP26" s="204">
        <f>InpActive!OYN$11</f>
        <v>0</v>
      </c>
      <c r="OYQ26" s="204">
        <f>InpActive!OYO$11</f>
        <v>0</v>
      </c>
      <c r="OYR26" s="204">
        <f>InpActive!OYP$11</f>
        <v>0</v>
      </c>
      <c r="OYS26" s="204">
        <f>InpActive!OYQ$11</f>
        <v>0</v>
      </c>
      <c r="OYT26" s="204">
        <f>InpActive!OYR$11</f>
        <v>0</v>
      </c>
      <c r="OYU26" s="204">
        <f>InpActive!OYS$11</f>
        <v>0</v>
      </c>
      <c r="OYV26" s="204">
        <f>InpActive!OYT$11</f>
        <v>0</v>
      </c>
      <c r="OYW26" s="204">
        <f>InpActive!OYU$11</f>
        <v>0</v>
      </c>
      <c r="OYX26" s="204">
        <f>InpActive!OYV$11</f>
        <v>0</v>
      </c>
      <c r="OYY26" s="204">
        <f>InpActive!OYW$11</f>
        <v>0</v>
      </c>
      <c r="OYZ26" s="204">
        <f>InpActive!OYX$11</f>
        <v>0</v>
      </c>
      <c r="OZA26" s="204">
        <f>InpActive!OYY$11</f>
        <v>0</v>
      </c>
      <c r="OZB26" s="204">
        <f>InpActive!OYZ$11</f>
        <v>0</v>
      </c>
      <c r="OZC26" s="204">
        <f>InpActive!OZA$11</f>
        <v>0</v>
      </c>
      <c r="OZD26" s="204">
        <f>InpActive!OZB$11</f>
        <v>0</v>
      </c>
      <c r="OZE26" s="204">
        <f>InpActive!OZC$11</f>
        <v>0</v>
      </c>
      <c r="OZF26" s="204">
        <f>InpActive!OZD$11</f>
        <v>0</v>
      </c>
      <c r="OZG26" s="204">
        <f>InpActive!OZE$11</f>
        <v>0</v>
      </c>
      <c r="OZH26" s="204">
        <f>InpActive!OZF$11</f>
        <v>0</v>
      </c>
      <c r="OZI26" s="204">
        <f>InpActive!OZG$11</f>
        <v>0</v>
      </c>
      <c r="OZJ26" s="204">
        <f>InpActive!OZH$11</f>
        <v>0</v>
      </c>
      <c r="OZK26" s="204">
        <f>InpActive!OZI$11</f>
        <v>0</v>
      </c>
      <c r="OZL26" s="204">
        <f>InpActive!OZJ$11</f>
        <v>0</v>
      </c>
      <c r="OZM26" s="204">
        <f>InpActive!OZK$11</f>
        <v>0</v>
      </c>
      <c r="OZN26" s="204">
        <f>InpActive!OZL$11</f>
        <v>0</v>
      </c>
      <c r="OZO26" s="204">
        <f>InpActive!OZM$11</f>
        <v>0</v>
      </c>
      <c r="OZP26" s="204">
        <f>InpActive!OZN$11</f>
        <v>0</v>
      </c>
      <c r="OZQ26" s="204">
        <f>InpActive!OZO$11</f>
        <v>0</v>
      </c>
      <c r="OZR26" s="204">
        <f>InpActive!OZP$11</f>
        <v>0</v>
      </c>
      <c r="OZS26" s="204">
        <f>InpActive!OZQ$11</f>
        <v>0</v>
      </c>
      <c r="OZT26" s="204">
        <f>InpActive!OZR$11</f>
        <v>0</v>
      </c>
      <c r="OZU26" s="204">
        <f>InpActive!OZS$11</f>
        <v>0</v>
      </c>
      <c r="OZV26" s="204">
        <f>InpActive!OZT$11</f>
        <v>0</v>
      </c>
      <c r="OZW26" s="204">
        <f>InpActive!OZU$11</f>
        <v>0</v>
      </c>
      <c r="OZX26" s="204">
        <f>InpActive!OZV$11</f>
        <v>0</v>
      </c>
      <c r="OZY26" s="204">
        <f>InpActive!OZW$11</f>
        <v>0</v>
      </c>
      <c r="OZZ26" s="204">
        <f>InpActive!OZX$11</f>
        <v>0</v>
      </c>
      <c r="PAA26" s="204">
        <f>InpActive!OZY$11</f>
        <v>0</v>
      </c>
      <c r="PAB26" s="204">
        <f>InpActive!OZZ$11</f>
        <v>0</v>
      </c>
      <c r="PAC26" s="204">
        <f>InpActive!PAA$11</f>
        <v>0</v>
      </c>
      <c r="PAD26" s="204">
        <f>InpActive!PAB$11</f>
        <v>0</v>
      </c>
      <c r="PAE26" s="204">
        <f>InpActive!PAC$11</f>
        <v>0</v>
      </c>
      <c r="PAF26" s="204">
        <f>InpActive!PAD$11</f>
        <v>0</v>
      </c>
      <c r="PAG26" s="204">
        <f>InpActive!PAE$11</f>
        <v>0</v>
      </c>
      <c r="PAH26" s="204">
        <f>InpActive!PAF$11</f>
        <v>0</v>
      </c>
      <c r="PAI26" s="204">
        <f>InpActive!PAG$11</f>
        <v>0</v>
      </c>
      <c r="PAJ26" s="204">
        <f>InpActive!PAH$11</f>
        <v>0</v>
      </c>
      <c r="PAK26" s="204">
        <f>InpActive!PAI$11</f>
        <v>0</v>
      </c>
      <c r="PAL26" s="204">
        <f>InpActive!PAJ$11</f>
        <v>0</v>
      </c>
      <c r="PAM26" s="204">
        <f>InpActive!PAK$11</f>
        <v>0</v>
      </c>
      <c r="PAN26" s="204">
        <f>InpActive!PAL$11</f>
        <v>0</v>
      </c>
      <c r="PAO26" s="204">
        <f>InpActive!PAM$11</f>
        <v>0</v>
      </c>
      <c r="PAP26" s="204">
        <f>InpActive!PAN$11</f>
        <v>0</v>
      </c>
      <c r="PAQ26" s="204">
        <f>InpActive!PAO$11</f>
        <v>0</v>
      </c>
      <c r="PAR26" s="204">
        <f>InpActive!PAP$11</f>
        <v>0</v>
      </c>
      <c r="PAS26" s="204">
        <f>InpActive!PAQ$11</f>
        <v>0</v>
      </c>
      <c r="PAT26" s="204">
        <f>InpActive!PAR$11</f>
        <v>0</v>
      </c>
      <c r="PAU26" s="204">
        <f>InpActive!PAS$11</f>
        <v>0</v>
      </c>
      <c r="PAV26" s="204">
        <f>InpActive!PAT$11</f>
        <v>0</v>
      </c>
      <c r="PAW26" s="204">
        <f>InpActive!PAU$11</f>
        <v>0</v>
      </c>
      <c r="PAX26" s="204">
        <f>InpActive!PAV$11</f>
        <v>0</v>
      </c>
      <c r="PAY26" s="204">
        <f>InpActive!PAW$11</f>
        <v>0</v>
      </c>
      <c r="PAZ26" s="204">
        <f>InpActive!PAX$11</f>
        <v>0</v>
      </c>
      <c r="PBA26" s="204">
        <f>InpActive!PAY$11</f>
        <v>0</v>
      </c>
      <c r="PBB26" s="204">
        <f>InpActive!PAZ$11</f>
        <v>0</v>
      </c>
      <c r="PBC26" s="204">
        <f>InpActive!PBA$11</f>
        <v>0</v>
      </c>
      <c r="PBD26" s="204">
        <f>InpActive!PBB$11</f>
        <v>0</v>
      </c>
      <c r="PBE26" s="204">
        <f>InpActive!PBC$11</f>
        <v>0</v>
      </c>
      <c r="PBF26" s="204">
        <f>InpActive!PBD$11</f>
        <v>0</v>
      </c>
      <c r="PBG26" s="204">
        <f>InpActive!PBE$11</f>
        <v>0</v>
      </c>
      <c r="PBH26" s="204">
        <f>InpActive!PBF$11</f>
        <v>0</v>
      </c>
      <c r="PBI26" s="204">
        <f>InpActive!PBG$11</f>
        <v>0</v>
      </c>
      <c r="PBJ26" s="204">
        <f>InpActive!PBH$11</f>
        <v>0</v>
      </c>
      <c r="PBK26" s="204">
        <f>InpActive!PBI$11</f>
        <v>0</v>
      </c>
      <c r="PBL26" s="204">
        <f>InpActive!PBJ$11</f>
        <v>0</v>
      </c>
      <c r="PBM26" s="204">
        <f>InpActive!PBK$11</f>
        <v>0</v>
      </c>
      <c r="PBN26" s="204">
        <f>InpActive!PBL$11</f>
        <v>0</v>
      </c>
      <c r="PBO26" s="204">
        <f>InpActive!PBM$11</f>
        <v>0</v>
      </c>
      <c r="PBP26" s="204">
        <f>InpActive!PBN$11</f>
        <v>0</v>
      </c>
      <c r="PBQ26" s="204">
        <f>InpActive!PBO$11</f>
        <v>0</v>
      </c>
      <c r="PBR26" s="204">
        <f>InpActive!PBP$11</f>
        <v>0</v>
      </c>
      <c r="PBS26" s="204">
        <f>InpActive!PBQ$11</f>
        <v>0</v>
      </c>
      <c r="PBT26" s="204">
        <f>InpActive!PBR$11</f>
        <v>0</v>
      </c>
      <c r="PBU26" s="204">
        <f>InpActive!PBS$11</f>
        <v>0</v>
      </c>
      <c r="PBV26" s="204">
        <f>InpActive!PBT$11</f>
        <v>0</v>
      </c>
      <c r="PBW26" s="204">
        <f>InpActive!PBU$11</f>
        <v>0</v>
      </c>
      <c r="PBX26" s="204">
        <f>InpActive!PBV$11</f>
        <v>0</v>
      </c>
      <c r="PBY26" s="204">
        <f>InpActive!PBW$11</f>
        <v>0</v>
      </c>
      <c r="PBZ26" s="204">
        <f>InpActive!PBX$11</f>
        <v>0</v>
      </c>
      <c r="PCA26" s="204">
        <f>InpActive!PBY$11</f>
        <v>0</v>
      </c>
      <c r="PCB26" s="204">
        <f>InpActive!PBZ$11</f>
        <v>0</v>
      </c>
      <c r="PCC26" s="204">
        <f>InpActive!PCA$11</f>
        <v>0</v>
      </c>
      <c r="PCD26" s="204">
        <f>InpActive!PCB$11</f>
        <v>0</v>
      </c>
      <c r="PCE26" s="204">
        <f>InpActive!PCC$11</f>
        <v>0</v>
      </c>
      <c r="PCF26" s="204">
        <f>InpActive!PCD$11</f>
        <v>0</v>
      </c>
      <c r="PCG26" s="204">
        <f>InpActive!PCE$11</f>
        <v>0</v>
      </c>
      <c r="PCH26" s="204">
        <f>InpActive!PCF$11</f>
        <v>0</v>
      </c>
      <c r="PCI26" s="204">
        <f>InpActive!PCG$11</f>
        <v>0</v>
      </c>
      <c r="PCJ26" s="204">
        <f>InpActive!PCH$11</f>
        <v>0</v>
      </c>
      <c r="PCK26" s="204">
        <f>InpActive!PCI$11</f>
        <v>0</v>
      </c>
      <c r="PCL26" s="204">
        <f>InpActive!PCJ$11</f>
        <v>0</v>
      </c>
      <c r="PCM26" s="204">
        <f>InpActive!PCK$11</f>
        <v>0</v>
      </c>
      <c r="PCN26" s="204">
        <f>InpActive!PCL$11</f>
        <v>0</v>
      </c>
      <c r="PCO26" s="204">
        <f>InpActive!PCM$11</f>
        <v>0</v>
      </c>
      <c r="PCP26" s="204">
        <f>InpActive!PCN$11</f>
        <v>0</v>
      </c>
      <c r="PCQ26" s="204">
        <f>InpActive!PCO$11</f>
        <v>0</v>
      </c>
      <c r="PCR26" s="204">
        <f>InpActive!PCP$11</f>
        <v>0</v>
      </c>
      <c r="PCS26" s="204">
        <f>InpActive!PCQ$11</f>
        <v>0</v>
      </c>
      <c r="PCT26" s="204">
        <f>InpActive!PCR$11</f>
        <v>0</v>
      </c>
      <c r="PCU26" s="204">
        <f>InpActive!PCS$11</f>
        <v>0</v>
      </c>
      <c r="PCV26" s="204">
        <f>InpActive!PCT$11</f>
        <v>0</v>
      </c>
      <c r="PCW26" s="204">
        <f>InpActive!PCU$11</f>
        <v>0</v>
      </c>
      <c r="PCX26" s="204">
        <f>InpActive!PCV$11</f>
        <v>0</v>
      </c>
      <c r="PCY26" s="204">
        <f>InpActive!PCW$11</f>
        <v>0</v>
      </c>
      <c r="PCZ26" s="204">
        <f>InpActive!PCX$11</f>
        <v>0</v>
      </c>
      <c r="PDA26" s="204">
        <f>InpActive!PCY$11</f>
        <v>0</v>
      </c>
      <c r="PDB26" s="204">
        <f>InpActive!PCZ$11</f>
        <v>0</v>
      </c>
      <c r="PDC26" s="204">
        <f>InpActive!PDA$11</f>
        <v>0</v>
      </c>
      <c r="PDD26" s="204">
        <f>InpActive!PDB$11</f>
        <v>0</v>
      </c>
      <c r="PDE26" s="204">
        <f>InpActive!PDC$11</f>
        <v>0</v>
      </c>
      <c r="PDF26" s="204">
        <f>InpActive!PDD$11</f>
        <v>0</v>
      </c>
      <c r="PDG26" s="204">
        <f>InpActive!PDE$11</f>
        <v>0</v>
      </c>
      <c r="PDH26" s="204">
        <f>InpActive!PDF$11</f>
        <v>0</v>
      </c>
      <c r="PDI26" s="204">
        <f>InpActive!PDG$11</f>
        <v>0</v>
      </c>
      <c r="PDJ26" s="204">
        <f>InpActive!PDH$11</f>
        <v>0</v>
      </c>
      <c r="PDK26" s="204">
        <f>InpActive!PDI$11</f>
        <v>0</v>
      </c>
      <c r="PDL26" s="204">
        <f>InpActive!PDJ$11</f>
        <v>0</v>
      </c>
      <c r="PDM26" s="204">
        <f>InpActive!PDK$11</f>
        <v>0</v>
      </c>
      <c r="PDN26" s="204">
        <f>InpActive!PDL$11</f>
        <v>0</v>
      </c>
      <c r="PDO26" s="204">
        <f>InpActive!PDM$11</f>
        <v>0</v>
      </c>
      <c r="PDP26" s="204">
        <f>InpActive!PDN$11</f>
        <v>0</v>
      </c>
      <c r="PDQ26" s="204">
        <f>InpActive!PDO$11</f>
        <v>0</v>
      </c>
      <c r="PDR26" s="204">
        <f>InpActive!PDP$11</f>
        <v>0</v>
      </c>
      <c r="PDS26" s="204">
        <f>InpActive!PDQ$11</f>
        <v>0</v>
      </c>
      <c r="PDT26" s="204">
        <f>InpActive!PDR$11</f>
        <v>0</v>
      </c>
      <c r="PDU26" s="204">
        <f>InpActive!PDS$11</f>
        <v>0</v>
      </c>
      <c r="PDV26" s="204">
        <f>InpActive!PDT$11</f>
        <v>0</v>
      </c>
      <c r="PDW26" s="204">
        <f>InpActive!PDU$11</f>
        <v>0</v>
      </c>
      <c r="PDX26" s="204">
        <f>InpActive!PDV$11</f>
        <v>0</v>
      </c>
      <c r="PDY26" s="204">
        <f>InpActive!PDW$11</f>
        <v>0</v>
      </c>
      <c r="PDZ26" s="204">
        <f>InpActive!PDX$11</f>
        <v>0</v>
      </c>
      <c r="PEA26" s="204">
        <f>InpActive!PDY$11</f>
        <v>0</v>
      </c>
      <c r="PEB26" s="204">
        <f>InpActive!PDZ$11</f>
        <v>0</v>
      </c>
      <c r="PEC26" s="204">
        <f>InpActive!PEA$11</f>
        <v>0</v>
      </c>
      <c r="PED26" s="204">
        <f>InpActive!PEB$11</f>
        <v>0</v>
      </c>
      <c r="PEE26" s="204">
        <f>InpActive!PEC$11</f>
        <v>0</v>
      </c>
      <c r="PEF26" s="204">
        <f>InpActive!PED$11</f>
        <v>0</v>
      </c>
      <c r="PEG26" s="204">
        <f>InpActive!PEE$11</f>
        <v>0</v>
      </c>
      <c r="PEH26" s="204">
        <f>InpActive!PEF$11</f>
        <v>0</v>
      </c>
      <c r="PEI26" s="204">
        <f>InpActive!PEG$11</f>
        <v>0</v>
      </c>
      <c r="PEJ26" s="204">
        <f>InpActive!PEH$11</f>
        <v>0</v>
      </c>
      <c r="PEK26" s="204">
        <f>InpActive!PEI$11</f>
        <v>0</v>
      </c>
      <c r="PEL26" s="204">
        <f>InpActive!PEJ$11</f>
        <v>0</v>
      </c>
      <c r="PEM26" s="204">
        <f>InpActive!PEK$11</f>
        <v>0</v>
      </c>
      <c r="PEN26" s="204">
        <f>InpActive!PEL$11</f>
        <v>0</v>
      </c>
      <c r="PEO26" s="204">
        <f>InpActive!PEM$11</f>
        <v>0</v>
      </c>
      <c r="PEP26" s="204">
        <f>InpActive!PEN$11</f>
        <v>0</v>
      </c>
      <c r="PEQ26" s="204">
        <f>InpActive!PEO$11</f>
        <v>0</v>
      </c>
      <c r="PER26" s="204">
        <f>InpActive!PEP$11</f>
        <v>0</v>
      </c>
      <c r="PES26" s="204">
        <f>InpActive!PEQ$11</f>
        <v>0</v>
      </c>
      <c r="PET26" s="204">
        <f>InpActive!PER$11</f>
        <v>0</v>
      </c>
      <c r="PEU26" s="204">
        <f>InpActive!PES$11</f>
        <v>0</v>
      </c>
      <c r="PEV26" s="204">
        <f>InpActive!PET$11</f>
        <v>0</v>
      </c>
      <c r="PEW26" s="204">
        <f>InpActive!PEU$11</f>
        <v>0</v>
      </c>
      <c r="PEX26" s="204">
        <f>InpActive!PEV$11</f>
        <v>0</v>
      </c>
      <c r="PEY26" s="204">
        <f>InpActive!PEW$11</f>
        <v>0</v>
      </c>
      <c r="PEZ26" s="204">
        <f>InpActive!PEX$11</f>
        <v>0</v>
      </c>
      <c r="PFA26" s="204">
        <f>InpActive!PEY$11</f>
        <v>0</v>
      </c>
      <c r="PFB26" s="204">
        <f>InpActive!PEZ$11</f>
        <v>0</v>
      </c>
      <c r="PFC26" s="204">
        <f>InpActive!PFA$11</f>
        <v>0</v>
      </c>
      <c r="PFD26" s="204">
        <f>InpActive!PFB$11</f>
        <v>0</v>
      </c>
      <c r="PFE26" s="204">
        <f>InpActive!PFC$11</f>
        <v>0</v>
      </c>
      <c r="PFF26" s="204">
        <f>InpActive!PFD$11</f>
        <v>0</v>
      </c>
      <c r="PFG26" s="204">
        <f>InpActive!PFE$11</f>
        <v>0</v>
      </c>
      <c r="PFH26" s="204">
        <f>InpActive!PFF$11</f>
        <v>0</v>
      </c>
      <c r="PFI26" s="204">
        <f>InpActive!PFG$11</f>
        <v>0</v>
      </c>
      <c r="PFJ26" s="204">
        <f>InpActive!PFH$11</f>
        <v>0</v>
      </c>
      <c r="PFK26" s="204">
        <f>InpActive!PFI$11</f>
        <v>0</v>
      </c>
      <c r="PFL26" s="204">
        <f>InpActive!PFJ$11</f>
        <v>0</v>
      </c>
      <c r="PFM26" s="204">
        <f>InpActive!PFK$11</f>
        <v>0</v>
      </c>
      <c r="PFN26" s="204">
        <f>InpActive!PFL$11</f>
        <v>0</v>
      </c>
      <c r="PFO26" s="204">
        <f>InpActive!PFM$11</f>
        <v>0</v>
      </c>
      <c r="PFP26" s="204">
        <f>InpActive!PFN$11</f>
        <v>0</v>
      </c>
      <c r="PFQ26" s="204">
        <f>InpActive!PFO$11</f>
        <v>0</v>
      </c>
      <c r="PFR26" s="204">
        <f>InpActive!PFP$11</f>
        <v>0</v>
      </c>
      <c r="PFS26" s="204">
        <f>InpActive!PFQ$11</f>
        <v>0</v>
      </c>
      <c r="PFT26" s="204">
        <f>InpActive!PFR$11</f>
        <v>0</v>
      </c>
      <c r="PFU26" s="204">
        <f>InpActive!PFS$11</f>
        <v>0</v>
      </c>
      <c r="PFV26" s="204">
        <f>InpActive!PFT$11</f>
        <v>0</v>
      </c>
      <c r="PFW26" s="204">
        <f>InpActive!PFU$11</f>
        <v>0</v>
      </c>
      <c r="PFX26" s="204">
        <f>InpActive!PFV$11</f>
        <v>0</v>
      </c>
      <c r="PFY26" s="204">
        <f>InpActive!PFW$11</f>
        <v>0</v>
      </c>
      <c r="PFZ26" s="204">
        <f>InpActive!PFX$11</f>
        <v>0</v>
      </c>
      <c r="PGA26" s="204">
        <f>InpActive!PFY$11</f>
        <v>0</v>
      </c>
      <c r="PGB26" s="204">
        <f>InpActive!PFZ$11</f>
        <v>0</v>
      </c>
      <c r="PGC26" s="204">
        <f>InpActive!PGA$11</f>
        <v>0</v>
      </c>
      <c r="PGD26" s="204">
        <f>InpActive!PGB$11</f>
        <v>0</v>
      </c>
      <c r="PGE26" s="204">
        <f>InpActive!PGC$11</f>
        <v>0</v>
      </c>
      <c r="PGF26" s="204">
        <f>InpActive!PGD$11</f>
        <v>0</v>
      </c>
      <c r="PGG26" s="204">
        <f>InpActive!PGE$11</f>
        <v>0</v>
      </c>
      <c r="PGH26" s="204">
        <f>InpActive!PGF$11</f>
        <v>0</v>
      </c>
      <c r="PGI26" s="204">
        <f>InpActive!PGG$11</f>
        <v>0</v>
      </c>
      <c r="PGJ26" s="204">
        <f>InpActive!PGH$11</f>
        <v>0</v>
      </c>
      <c r="PGK26" s="204">
        <f>InpActive!PGI$11</f>
        <v>0</v>
      </c>
      <c r="PGL26" s="204">
        <f>InpActive!PGJ$11</f>
        <v>0</v>
      </c>
      <c r="PGM26" s="204">
        <f>InpActive!PGK$11</f>
        <v>0</v>
      </c>
      <c r="PGN26" s="204">
        <f>InpActive!PGL$11</f>
        <v>0</v>
      </c>
      <c r="PGO26" s="204">
        <f>InpActive!PGM$11</f>
        <v>0</v>
      </c>
      <c r="PGP26" s="204">
        <f>InpActive!PGN$11</f>
        <v>0</v>
      </c>
      <c r="PGQ26" s="204">
        <f>InpActive!PGO$11</f>
        <v>0</v>
      </c>
      <c r="PGR26" s="204">
        <f>InpActive!PGP$11</f>
        <v>0</v>
      </c>
      <c r="PGS26" s="204">
        <f>InpActive!PGQ$11</f>
        <v>0</v>
      </c>
      <c r="PGT26" s="204">
        <f>InpActive!PGR$11</f>
        <v>0</v>
      </c>
      <c r="PGU26" s="204">
        <f>InpActive!PGS$11</f>
        <v>0</v>
      </c>
      <c r="PGV26" s="204">
        <f>InpActive!PGT$11</f>
        <v>0</v>
      </c>
      <c r="PGW26" s="204">
        <f>InpActive!PGU$11</f>
        <v>0</v>
      </c>
      <c r="PGX26" s="204">
        <f>InpActive!PGV$11</f>
        <v>0</v>
      </c>
      <c r="PGY26" s="204">
        <f>InpActive!PGW$11</f>
        <v>0</v>
      </c>
      <c r="PGZ26" s="204">
        <f>InpActive!PGX$11</f>
        <v>0</v>
      </c>
      <c r="PHA26" s="204">
        <f>InpActive!PGY$11</f>
        <v>0</v>
      </c>
      <c r="PHB26" s="204">
        <f>InpActive!PGZ$11</f>
        <v>0</v>
      </c>
      <c r="PHC26" s="204">
        <f>InpActive!PHA$11</f>
        <v>0</v>
      </c>
      <c r="PHD26" s="204">
        <f>InpActive!PHB$11</f>
        <v>0</v>
      </c>
      <c r="PHE26" s="204">
        <f>InpActive!PHC$11</f>
        <v>0</v>
      </c>
      <c r="PHF26" s="204">
        <f>InpActive!PHD$11</f>
        <v>0</v>
      </c>
      <c r="PHG26" s="204">
        <f>InpActive!PHE$11</f>
        <v>0</v>
      </c>
      <c r="PHH26" s="204">
        <f>InpActive!PHF$11</f>
        <v>0</v>
      </c>
      <c r="PHI26" s="204">
        <f>InpActive!PHG$11</f>
        <v>0</v>
      </c>
      <c r="PHJ26" s="204">
        <f>InpActive!PHH$11</f>
        <v>0</v>
      </c>
      <c r="PHK26" s="204">
        <f>InpActive!PHI$11</f>
        <v>0</v>
      </c>
      <c r="PHL26" s="204">
        <f>InpActive!PHJ$11</f>
        <v>0</v>
      </c>
      <c r="PHM26" s="204">
        <f>InpActive!PHK$11</f>
        <v>0</v>
      </c>
      <c r="PHN26" s="204">
        <f>InpActive!PHL$11</f>
        <v>0</v>
      </c>
      <c r="PHO26" s="204">
        <f>InpActive!PHM$11</f>
        <v>0</v>
      </c>
      <c r="PHP26" s="204">
        <f>InpActive!PHN$11</f>
        <v>0</v>
      </c>
      <c r="PHQ26" s="204">
        <f>InpActive!PHO$11</f>
        <v>0</v>
      </c>
      <c r="PHR26" s="204">
        <f>InpActive!PHP$11</f>
        <v>0</v>
      </c>
      <c r="PHS26" s="204">
        <f>InpActive!PHQ$11</f>
        <v>0</v>
      </c>
      <c r="PHT26" s="204">
        <f>InpActive!PHR$11</f>
        <v>0</v>
      </c>
      <c r="PHU26" s="204">
        <f>InpActive!PHS$11</f>
        <v>0</v>
      </c>
      <c r="PHV26" s="204">
        <f>InpActive!PHT$11</f>
        <v>0</v>
      </c>
      <c r="PHW26" s="204">
        <f>InpActive!PHU$11</f>
        <v>0</v>
      </c>
      <c r="PHX26" s="204">
        <f>InpActive!PHV$11</f>
        <v>0</v>
      </c>
      <c r="PHY26" s="204">
        <f>InpActive!PHW$11</f>
        <v>0</v>
      </c>
      <c r="PHZ26" s="204">
        <f>InpActive!PHX$11</f>
        <v>0</v>
      </c>
      <c r="PIA26" s="204">
        <f>InpActive!PHY$11</f>
        <v>0</v>
      </c>
      <c r="PIB26" s="204">
        <f>InpActive!PHZ$11</f>
        <v>0</v>
      </c>
      <c r="PIC26" s="204">
        <f>InpActive!PIA$11</f>
        <v>0</v>
      </c>
      <c r="PID26" s="204">
        <f>InpActive!PIB$11</f>
        <v>0</v>
      </c>
      <c r="PIE26" s="204">
        <f>InpActive!PIC$11</f>
        <v>0</v>
      </c>
      <c r="PIF26" s="204">
        <f>InpActive!PID$11</f>
        <v>0</v>
      </c>
      <c r="PIG26" s="204">
        <f>InpActive!PIE$11</f>
        <v>0</v>
      </c>
      <c r="PIH26" s="204">
        <f>InpActive!PIF$11</f>
        <v>0</v>
      </c>
      <c r="PII26" s="204">
        <f>InpActive!PIG$11</f>
        <v>0</v>
      </c>
      <c r="PIJ26" s="204">
        <f>InpActive!PIH$11</f>
        <v>0</v>
      </c>
      <c r="PIK26" s="204">
        <f>InpActive!PII$11</f>
        <v>0</v>
      </c>
      <c r="PIL26" s="204">
        <f>InpActive!PIJ$11</f>
        <v>0</v>
      </c>
      <c r="PIM26" s="204">
        <f>InpActive!PIK$11</f>
        <v>0</v>
      </c>
      <c r="PIN26" s="204">
        <f>InpActive!PIL$11</f>
        <v>0</v>
      </c>
      <c r="PIO26" s="204">
        <f>InpActive!PIM$11</f>
        <v>0</v>
      </c>
      <c r="PIP26" s="204">
        <f>InpActive!PIN$11</f>
        <v>0</v>
      </c>
      <c r="PIQ26" s="204">
        <f>InpActive!PIO$11</f>
        <v>0</v>
      </c>
      <c r="PIR26" s="204">
        <f>InpActive!PIP$11</f>
        <v>0</v>
      </c>
      <c r="PIS26" s="204">
        <f>InpActive!PIQ$11</f>
        <v>0</v>
      </c>
      <c r="PIT26" s="204">
        <f>InpActive!PIR$11</f>
        <v>0</v>
      </c>
      <c r="PIU26" s="204">
        <f>InpActive!PIS$11</f>
        <v>0</v>
      </c>
      <c r="PIV26" s="204">
        <f>InpActive!PIT$11</f>
        <v>0</v>
      </c>
      <c r="PIW26" s="204">
        <f>InpActive!PIU$11</f>
        <v>0</v>
      </c>
      <c r="PIX26" s="204">
        <f>InpActive!PIV$11</f>
        <v>0</v>
      </c>
      <c r="PIY26" s="204">
        <f>InpActive!PIW$11</f>
        <v>0</v>
      </c>
      <c r="PIZ26" s="204">
        <f>InpActive!PIX$11</f>
        <v>0</v>
      </c>
      <c r="PJA26" s="204">
        <f>InpActive!PIY$11</f>
        <v>0</v>
      </c>
      <c r="PJB26" s="204">
        <f>InpActive!PIZ$11</f>
        <v>0</v>
      </c>
      <c r="PJC26" s="204">
        <f>InpActive!PJA$11</f>
        <v>0</v>
      </c>
      <c r="PJD26" s="204">
        <f>InpActive!PJB$11</f>
        <v>0</v>
      </c>
      <c r="PJE26" s="204">
        <f>InpActive!PJC$11</f>
        <v>0</v>
      </c>
      <c r="PJF26" s="204">
        <f>InpActive!PJD$11</f>
        <v>0</v>
      </c>
      <c r="PJG26" s="204">
        <f>InpActive!PJE$11</f>
        <v>0</v>
      </c>
      <c r="PJH26" s="204">
        <f>InpActive!PJF$11</f>
        <v>0</v>
      </c>
      <c r="PJI26" s="204">
        <f>InpActive!PJG$11</f>
        <v>0</v>
      </c>
      <c r="PJJ26" s="204">
        <f>InpActive!PJH$11</f>
        <v>0</v>
      </c>
      <c r="PJK26" s="204">
        <f>InpActive!PJI$11</f>
        <v>0</v>
      </c>
      <c r="PJL26" s="204">
        <f>InpActive!PJJ$11</f>
        <v>0</v>
      </c>
      <c r="PJM26" s="204">
        <f>InpActive!PJK$11</f>
        <v>0</v>
      </c>
      <c r="PJN26" s="204">
        <f>InpActive!PJL$11</f>
        <v>0</v>
      </c>
      <c r="PJO26" s="204">
        <f>InpActive!PJM$11</f>
        <v>0</v>
      </c>
      <c r="PJP26" s="204">
        <f>InpActive!PJN$11</f>
        <v>0</v>
      </c>
      <c r="PJQ26" s="204">
        <f>InpActive!PJO$11</f>
        <v>0</v>
      </c>
      <c r="PJR26" s="204">
        <f>InpActive!PJP$11</f>
        <v>0</v>
      </c>
      <c r="PJS26" s="204">
        <f>InpActive!PJQ$11</f>
        <v>0</v>
      </c>
      <c r="PJT26" s="204">
        <f>InpActive!PJR$11</f>
        <v>0</v>
      </c>
      <c r="PJU26" s="204">
        <f>InpActive!PJS$11</f>
        <v>0</v>
      </c>
      <c r="PJV26" s="204">
        <f>InpActive!PJT$11</f>
        <v>0</v>
      </c>
      <c r="PJW26" s="204">
        <f>InpActive!PJU$11</f>
        <v>0</v>
      </c>
      <c r="PJX26" s="204">
        <f>InpActive!PJV$11</f>
        <v>0</v>
      </c>
      <c r="PJY26" s="204">
        <f>InpActive!PJW$11</f>
        <v>0</v>
      </c>
      <c r="PJZ26" s="204">
        <f>InpActive!PJX$11</f>
        <v>0</v>
      </c>
      <c r="PKA26" s="204">
        <f>InpActive!PJY$11</f>
        <v>0</v>
      </c>
      <c r="PKB26" s="204">
        <f>InpActive!PJZ$11</f>
        <v>0</v>
      </c>
      <c r="PKC26" s="204">
        <f>InpActive!PKA$11</f>
        <v>0</v>
      </c>
      <c r="PKD26" s="204">
        <f>InpActive!PKB$11</f>
        <v>0</v>
      </c>
      <c r="PKE26" s="204">
        <f>InpActive!PKC$11</f>
        <v>0</v>
      </c>
      <c r="PKF26" s="204">
        <f>InpActive!PKD$11</f>
        <v>0</v>
      </c>
      <c r="PKG26" s="204">
        <f>InpActive!PKE$11</f>
        <v>0</v>
      </c>
      <c r="PKH26" s="204">
        <f>InpActive!PKF$11</f>
        <v>0</v>
      </c>
      <c r="PKI26" s="204">
        <f>InpActive!PKG$11</f>
        <v>0</v>
      </c>
      <c r="PKJ26" s="204">
        <f>InpActive!PKH$11</f>
        <v>0</v>
      </c>
      <c r="PKK26" s="204">
        <f>InpActive!PKI$11</f>
        <v>0</v>
      </c>
      <c r="PKL26" s="204">
        <f>InpActive!PKJ$11</f>
        <v>0</v>
      </c>
      <c r="PKM26" s="204">
        <f>InpActive!PKK$11</f>
        <v>0</v>
      </c>
      <c r="PKN26" s="204">
        <f>InpActive!PKL$11</f>
        <v>0</v>
      </c>
      <c r="PKO26" s="204">
        <f>InpActive!PKM$11</f>
        <v>0</v>
      </c>
      <c r="PKP26" s="204">
        <f>InpActive!PKN$11</f>
        <v>0</v>
      </c>
      <c r="PKQ26" s="204">
        <f>InpActive!PKO$11</f>
        <v>0</v>
      </c>
      <c r="PKR26" s="204">
        <f>InpActive!PKP$11</f>
        <v>0</v>
      </c>
      <c r="PKS26" s="204">
        <f>InpActive!PKQ$11</f>
        <v>0</v>
      </c>
      <c r="PKT26" s="204">
        <f>InpActive!PKR$11</f>
        <v>0</v>
      </c>
      <c r="PKU26" s="204">
        <f>InpActive!PKS$11</f>
        <v>0</v>
      </c>
      <c r="PKV26" s="204">
        <f>InpActive!PKT$11</f>
        <v>0</v>
      </c>
      <c r="PKW26" s="204">
        <f>InpActive!PKU$11</f>
        <v>0</v>
      </c>
      <c r="PKX26" s="204">
        <f>InpActive!PKV$11</f>
        <v>0</v>
      </c>
      <c r="PKY26" s="204">
        <f>InpActive!PKW$11</f>
        <v>0</v>
      </c>
      <c r="PKZ26" s="204">
        <f>InpActive!PKX$11</f>
        <v>0</v>
      </c>
      <c r="PLA26" s="204">
        <f>InpActive!PKY$11</f>
        <v>0</v>
      </c>
      <c r="PLB26" s="204">
        <f>InpActive!PKZ$11</f>
        <v>0</v>
      </c>
      <c r="PLC26" s="204">
        <f>InpActive!PLA$11</f>
        <v>0</v>
      </c>
      <c r="PLD26" s="204">
        <f>InpActive!PLB$11</f>
        <v>0</v>
      </c>
      <c r="PLE26" s="204">
        <f>InpActive!PLC$11</f>
        <v>0</v>
      </c>
      <c r="PLF26" s="204">
        <f>InpActive!PLD$11</f>
        <v>0</v>
      </c>
      <c r="PLG26" s="204">
        <f>InpActive!PLE$11</f>
        <v>0</v>
      </c>
      <c r="PLH26" s="204">
        <f>InpActive!PLF$11</f>
        <v>0</v>
      </c>
      <c r="PLI26" s="204">
        <f>InpActive!PLG$11</f>
        <v>0</v>
      </c>
      <c r="PLJ26" s="204">
        <f>InpActive!PLH$11</f>
        <v>0</v>
      </c>
      <c r="PLK26" s="204">
        <f>InpActive!PLI$11</f>
        <v>0</v>
      </c>
      <c r="PLL26" s="204">
        <f>InpActive!PLJ$11</f>
        <v>0</v>
      </c>
      <c r="PLM26" s="204">
        <f>InpActive!PLK$11</f>
        <v>0</v>
      </c>
      <c r="PLN26" s="204">
        <f>InpActive!PLL$11</f>
        <v>0</v>
      </c>
      <c r="PLO26" s="204">
        <f>InpActive!PLM$11</f>
        <v>0</v>
      </c>
      <c r="PLP26" s="204">
        <f>InpActive!PLN$11</f>
        <v>0</v>
      </c>
      <c r="PLQ26" s="204">
        <f>InpActive!PLO$11</f>
        <v>0</v>
      </c>
      <c r="PLR26" s="204">
        <f>InpActive!PLP$11</f>
        <v>0</v>
      </c>
      <c r="PLS26" s="204">
        <f>InpActive!PLQ$11</f>
        <v>0</v>
      </c>
      <c r="PLT26" s="204">
        <f>InpActive!PLR$11</f>
        <v>0</v>
      </c>
      <c r="PLU26" s="204">
        <f>InpActive!PLS$11</f>
        <v>0</v>
      </c>
      <c r="PLV26" s="204">
        <f>InpActive!PLT$11</f>
        <v>0</v>
      </c>
      <c r="PLW26" s="204">
        <f>InpActive!PLU$11</f>
        <v>0</v>
      </c>
      <c r="PLX26" s="204">
        <f>InpActive!PLV$11</f>
        <v>0</v>
      </c>
      <c r="PLY26" s="204">
        <f>InpActive!PLW$11</f>
        <v>0</v>
      </c>
      <c r="PLZ26" s="204">
        <f>InpActive!PLX$11</f>
        <v>0</v>
      </c>
      <c r="PMA26" s="204">
        <f>InpActive!PLY$11</f>
        <v>0</v>
      </c>
      <c r="PMB26" s="204">
        <f>InpActive!PLZ$11</f>
        <v>0</v>
      </c>
      <c r="PMC26" s="204">
        <f>InpActive!PMA$11</f>
        <v>0</v>
      </c>
      <c r="PMD26" s="204">
        <f>InpActive!PMB$11</f>
        <v>0</v>
      </c>
      <c r="PME26" s="204">
        <f>InpActive!PMC$11</f>
        <v>0</v>
      </c>
      <c r="PMF26" s="204">
        <f>InpActive!PMD$11</f>
        <v>0</v>
      </c>
      <c r="PMG26" s="204">
        <f>InpActive!PME$11</f>
        <v>0</v>
      </c>
      <c r="PMH26" s="204">
        <f>InpActive!PMF$11</f>
        <v>0</v>
      </c>
      <c r="PMI26" s="204">
        <f>InpActive!PMG$11</f>
        <v>0</v>
      </c>
      <c r="PMJ26" s="204">
        <f>InpActive!PMH$11</f>
        <v>0</v>
      </c>
      <c r="PMK26" s="204">
        <f>InpActive!PMI$11</f>
        <v>0</v>
      </c>
      <c r="PML26" s="204">
        <f>InpActive!PMJ$11</f>
        <v>0</v>
      </c>
      <c r="PMM26" s="204">
        <f>InpActive!PMK$11</f>
        <v>0</v>
      </c>
      <c r="PMN26" s="204">
        <f>InpActive!PML$11</f>
        <v>0</v>
      </c>
      <c r="PMO26" s="204">
        <f>InpActive!PMM$11</f>
        <v>0</v>
      </c>
      <c r="PMP26" s="204">
        <f>InpActive!PMN$11</f>
        <v>0</v>
      </c>
      <c r="PMQ26" s="204">
        <f>InpActive!PMO$11</f>
        <v>0</v>
      </c>
      <c r="PMR26" s="204">
        <f>InpActive!PMP$11</f>
        <v>0</v>
      </c>
      <c r="PMS26" s="204">
        <f>InpActive!PMQ$11</f>
        <v>0</v>
      </c>
      <c r="PMT26" s="204">
        <f>InpActive!PMR$11</f>
        <v>0</v>
      </c>
      <c r="PMU26" s="204">
        <f>InpActive!PMS$11</f>
        <v>0</v>
      </c>
      <c r="PMV26" s="204">
        <f>InpActive!PMT$11</f>
        <v>0</v>
      </c>
      <c r="PMW26" s="204">
        <f>InpActive!PMU$11</f>
        <v>0</v>
      </c>
      <c r="PMX26" s="204">
        <f>InpActive!PMV$11</f>
        <v>0</v>
      </c>
      <c r="PMY26" s="204">
        <f>InpActive!PMW$11</f>
        <v>0</v>
      </c>
      <c r="PMZ26" s="204">
        <f>InpActive!PMX$11</f>
        <v>0</v>
      </c>
      <c r="PNA26" s="204">
        <f>InpActive!PMY$11</f>
        <v>0</v>
      </c>
      <c r="PNB26" s="204">
        <f>InpActive!PMZ$11</f>
        <v>0</v>
      </c>
      <c r="PNC26" s="204">
        <f>InpActive!PNA$11</f>
        <v>0</v>
      </c>
      <c r="PND26" s="204">
        <f>InpActive!PNB$11</f>
        <v>0</v>
      </c>
      <c r="PNE26" s="204">
        <f>InpActive!PNC$11</f>
        <v>0</v>
      </c>
      <c r="PNF26" s="204">
        <f>InpActive!PND$11</f>
        <v>0</v>
      </c>
      <c r="PNG26" s="204">
        <f>InpActive!PNE$11</f>
        <v>0</v>
      </c>
      <c r="PNH26" s="204">
        <f>InpActive!PNF$11</f>
        <v>0</v>
      </c>
      <c r="PNI26" s="204">
        <f>InpActive!PNG$11</f>
        <v>0</v>
      </c>
      <c r="PNJ26" s="204">
        <f>InpActive!PNH$11</f>
        <v>0</v>
      </c>
      <c r="PNK26" s="204">
        <f>InpActive!PNI$11</f>
        <v>0</v>
      </c>
      <c r="PNL26" s="204">
        <f>InpActive!PNJ$11</f>
        <v>0</v>
      </c>
      <c r="PNM26" s="204">
        <f>InpActive!PNK$11</f>
        <v>0</v>
      </c>
      <c r="PNN26" s="204">
        <f>InpActive!PNL$11</f>
        <v>0</v>
      </c>
      <c r="PNO26" s="204">
        <f>InpActive!PNM$11</f>
        <v>0</v>
      </c>
      <c r="PNP26" s="204">
        <f>InpActive!PNN$11</f>
        <v>0</v>
      </c>
      <c r="PNQ26" s="204">
        <f>InpActive!PNO$11</f>
        <v>0</v>
      </c>
      <c r="PNR26" s="204">
        <f>InpActive!PNP$11</f>
        <v>0</v>
      </c>
      <c r="PNS26" s="204">
        <f>InpActive!PNQ$11</f>
        <v>0</v>
      </c>
      <c r="PNT26" s="204">
        <f>InpActive!PNR$11</f>
        <v>0</v>
      </c>
      <c r="PNU26" s="204">
        <f>InpActive!PNS$11</f>
        <v>0</v>
      </c>
      <c r="PNV26" s="204">
        <f>InpActive!PNT$11</f>
        <v>0</v>
      </c>
      <c r="PNW26" s="204">
        <f>InpActive!PNU$11</f>
        <v>0</v>
      </c>
      <c r="PNX26" s="204">
        <f>InpActive!PNV$11</f>
        <v>0</v>
      </c>
      <c r="PNY26" s="204">
        <f>InpActive!PNW$11</f>
        <v>0</v>
      </c>
      <c r="PNZ26" s="204">
        <f>InpActive!PNX$11</f>
        <v>0</v>
      </c>
      <c r="POA26" s="204">
        <f>InpActive!PNY$11</f>
        <v>0</v>
      </c>
      <c r="POB26" s="204">
        <f>InpActive!PNZ$11</f>
        <v>0</v>
      </c>
      <c r="POC26" s="204">
        <f>InpActive!POA$11</f>
        <v>0</v>
      </c>
      <c r="POD26" s="204">
        <f>InpActive!POB$11</f>
        <v>0</v>
      </c>
      <c r="POE26" s="204">
        <f>InpActive!POC$11</f>
        <v>0</v>
      </c>
      <c r="POF26" s="204">
        <f>InpActive!POD$11</f>
        <v>0</v>
      </c>
      <c r="POG26" s="204">
        <f>InpActive!POE$11</f>
        <v>0</v>
      </c>
      <c r="POH26" s="204">
        <f>InpActive!POF$11</f>
        <v>0</v>
      </c>
      <c r="POI26" s="204">
        <f>InpActive!POG$11</f>
        <v>0</v>
      </c>
      <c r="POJ26" s="204">
        <f>InpActive!POH$11</f>
        <v>0</v>
      </c>
      <c r="POK26" s="204">
        <f>InpActive!POI$11</f>
        <v>0</v>
      </c>
      <c r="POL26" s="204">
        <f>InpActive!POJ$11</f>
        <v>0</v>
      </c>
      <c r="POM26" s="204">
        <f>InpActive!POK$11</f>
        <v>0</v>
      </c>
      <c r="PON26" s="204">
        <f>InpActive!POL$11</f>
        <v>0</v>
      </c>
      <c r="POO26" s="204">
        <f>InpActive!POM$11</f>
        <v>0</v>
      </c>
      <c r="POP26" s="204">
        <f>InpActive!PON$11</f>
        <v>0</v>
      </c>
      <c r="POQ26" s="204">
        <f>InpActive!POO$11</f>
        <v>0</v>
      </c>
      <c r="POR26" s="204">
        <f>InpActive!POP$11</f>
        <v>0</v>
      </c>
      <c r="POS26" s="204">
        <f>InpActive!POQ$11</f>
        <v>0</v>
      </c>
      <c r="POT26" s="204">
        <f>InpActive!POR$11</f>
        <v>0</v>
      </c>
      <c r="POU26" s="204">
        <f>InpActive!POS$11</f>
        <v>0</v>
      </c>
      <c r="POV26" s="204">
        <f>InpActive!POT$11</f>
        <v>0</v>
      </c>
      <c r="POW26" s="204">
        <f>InpActive!POU$11</f>
        <v>0</v>
      </c>
      <c r="POX26" s="204">
        <f>InpActive!POV$11</f>
        <v>0</v>
      </c>
      <c r="POY26" s="204">
        <f>InpActive!POW$11</f>
        <v>0</v>
      </c>
      <c r="POZ26" s="204">
        <f>InpActive!POX$11</f>
        <v>0</v>
      </c>
      <c r="PPA26" s="204">
        <f>InpActive!POY$11</f>
        <v>0</v>
      </c>
      <c r="PPB26" s="204">
        <f>InpActive!POZ$11</f>
        <v>0</v>
      </c>
      <c r="PPC26" s="204">
        <f>InpActive!PPA$11</f>
        <v>0</v>
      </c>
      <c r="PPD26" s="204">
        <f>InpActive!PPB$11</f>
        <v>0</v>
      </c>
      <c r="PPE26" s="204">
        <f>InpActive!PPC$11</f>
        <v>0</v>
      </c>
      <c r="PPF26" s="204">
        <f>InpActive!PPD$11</f>
        <v>0</v>
      </c>
      <c r="PPG26" s="204">
        <f>InpActive!PPE$11</f>
        <v>0</v>
      </c>
      <c r="PPH26" s="204">
        <f>InpActive!PPF$11</f>
        <v>0</v>
      </c>
      <c r="PPI26" s="204">
        <f>InpActive!PPG$11</f>
        <v>0</v>
      </c>
      <c r="PPJ26" s="204">
        <f>InpActive!PPH$11</f>
        <v>0</v>
      </c>
      <c r="PPK26" s="204">
        <f>InpActive!PPI$11</f>
        <v>0</v>
      </c>
      <c r="PPL26" s="204">
        <f>InpActive!PPJ$11</f>
        <v>0</v>
      </c>
      <c r="PPM26" s="204">
        <f>InpActive!PPK$11</f>
        <v>0</v>
      </c>
      <c r="PPN26" s="204">
        <f>InpActive!PPL$11</f>
        <v>0</v>
      </c>
      <c r="PPO26" s="204">
        <f>InpActive!PPM$11</f>
        <v>0</v>
      </c>
      <c r="PPP26" s="204">
        <f>InpActive!PPN$11</f>
        <v>0</v>
      </c>
      <c r="PPQ26" s="204">
        <f>InpActive!PPO$11</f>
        <v>0</v>
      </c>
      <c r="PPR26" s="204">
        <f>InpActive!PPP$11</f>
        <v>0</v>
      </c>
      <c r="PPS26" s="204">
        <f>InpActive!PPQ$11</f>
        <v>0</v>
      </c>
      <c r="PPT26" s="204">
        <f>InpActive!PPR$11</f>
        <v>0</v>
      </c>
      <c r="PPU26" s="204">
        <f>InpActive!PPS$11</f>
        <v>0</v>
      </c>
      <c r="PPV26" s="204">
        <f>InpActive!PPT$11</f>
        <v>0</v>
      </c>
      <c r="PPW26" s="204">
        <f>InpActive!PPU$11</f>
        <v>0</v>
      </c>
      <c r="PPX26" s="204">
        <f>InpActive!PPV$11</f>
        <v>0</v>
      </c>
      <c r="PPY26" s="204">
        <f>InpActive!PPW$11</f>
        <v>0</v>
      </c>
      <c r="PPZ26" s="204">
        <f>InpActive!PPX$11</f>
        <v>0</v>
      </c>
      <c r="PQA26" s="204">
        <f>InpActive!PPY$11</f>
        <v>0</v>
      </c>
      <c r="PQB26" s="204">
        <f>InpActive!PPZ$11</f>
        <v>0</v>
      </c>
      <c r="PQC26" s="204">
        <f>InpActive!PQA$11</f>
        <v>0</v>
      </c>
      <c r="PQD26" s="204">
        <f>InpActive!PQB$11</f>
        <v>0</v>
      </c>
      <c r="PQE26" s="204">
        <f>InpActive!PQC$11</f>
        <v>0</v>
      </c>
      <c r="PQF26" s="204">
        <f>InpActive!PQD$11</f>
        <v>0</v>
      </c>
      <c r="PQG26" s="204">
        <f>InpActive!PQE$11</f>
        <v>0</v>
      </c>
      <c r="PQH26" s="204">
        <f>InpActive!PQF$11</f>
        <v>0</v>
      </c>
      <c r="PQI26" s="204">
        <f>InpActive!PQG$11</f>
        <v>0</v>
      </c>
      <c r="PQJ26" s="204">
        <f>InpActive!PQH$11</f>
        <v>0</v>
      </c>
      <c r="PQK26" s="204">
        <f>InpActive!PQI$11</f>
        <v>0</v>
      </c>
      <c r="PQL26" s="204">
        <f>InpActive!PQJ$11</f>
        <v>0</v>
      </c>
      <c r="PQM26" s="204">
        <f>InpActive!PQK$11</f>
        <v>0</v>
      </c>
      <c r="PQN26" s="204">
        <f>InpActive!PQL$11</f>
        <v>0</v>
      </c>
      <c r="PQO26" s="204">
        <f>InpActive!PQM$11</f>
        <v>0</v>
      </c>
      <c r="PQP26" s="204">
        <f>InpActive!PQN$11</f>
        <v>0</v>
      </c>
      <c r="PQQ26" s="204">
        <f>InpActive!PQO$11</f>
        <v>0</v>
      </c>
      <c r="PQR26" s="204">
        <f>InpActive!PQP$11</f>
        <v>0</v>
      </c>
      <c r="PQS26" s="204">
        <f>InpActive!PQQ$11</f>
        <v>0</v>
      </c>
      <c r="PQT26" s="204">
        <f>InpActive!PQR$11</f>
        <v>0</v>
      </c>
      <c r="PQU26" s="204">
        <f>InpActive!PQS$11</f>
        <v>0</v>
      </c>
      <c r="PQV26" s="204">
        <f>InpActive!PQT$11</f>
        <v>0</v>
      </c>
      <c r="PQW26" s="204">
        <f>InpActive!PQU$11</f>
        <v>0</v>
      </c>
      <c r="PQX26" s="204">
        <f>InpActive!PQV$11</f>
        <v>0</v>
      </c>
      <c r="PQY26" s="204">
        <f>InpActive!PQW$11</f>
        <v>0</v>
      </c>
      <c r="PQZ26" s="204">
        <f>InpActive!PQX$11</f>
        <v>0</v>
      </c>
      <c r="PRA26" s="204">
        <f>InpActive!PQY$11</f>
        <v>0</v>
      </c>
      <c r="PRB26" s="204">
        <f>InpActive!PQZ$11</f>
        <v>0</v>
      </c>
      <c r="PRC26" s="204">
        <f>InpActive!PRA$11</f>
        <v>0</v>
      </c>
      <c r="PRD26" s="204">
        <f>InpActive!PRB$11</f>
        <v>0</v>
      </c>
      <c r="PRE26" s="204">
        <f>InpActive!PRC$11</f>
        <v>0</v>
      </c>
      <c r="PRF26" s="204">
        <f>InpActive!PRD$11</f>
        <v>0</v>
      </c>
      <c r="PRG26" s="204">
        <f>InpActive!PRE$11</f>
        <v>0</v>
      </c>
      <c r="PRH26" s="204">
        <f>InpActive!PRF$11</f>
        <v>0</v>
      </c>
      <c r="PRI26" s="204">
        <f>InpActive!PRG$11</f>
        <v>0</v>
      </c>
      <c r="PRJ26" s="204">
        <f>InpActive!PRH$11</f>
        <v>0</v>
      </c>
      <c r="PRK26" s="204">
        <f>InpActive!PRI$11</f>
        <v>0</v>
      </c>
      <c r="PRL26" s="204">
        <f>InpActive!PRJ$11</f>
        <v>0</v>
      </c>
      <c r="PRM26" s="204">
        <f>InpActive!PRK$11</f>
        <v>0</v>
      </c>
      <c r="PRN26" s="204">
        <f>InpActive!PRL$11</f>
        <v>0</v>
      </c>
      <c r="PRO26" s="204">
        <f>InpActive!PRM$11</f>
        <v>0</v>
      </c>
      <c r="PRP26" s="204">
        <f>InpActive!PRN$11</f>
        <v>0</v>
      </c>
      <c r="PRQ26" s="204">
        <f>InpActive!PRO$11</f>
        <v>0</v>
      </c>
      <c r="PRR26" s="204">
        <f>InpActive!PRP$11</f>
        <v>0</v>
      </c>
      <c r="PRS26" s="204">
        <f>InpActive!PRQ$11</f>
        <v>0</v>
      </c>
      <c r="PRT26" s="204">
        <f>InpActive!PRR$11</f>
        <v>0</v>
      </c>
      <c r="PRU26" s="204">
        <f>InpActive!PRS$11</f>
        <v>0</v>
      </c>
      <c r="PRV26" s="204">
        <f>InpActive!PRT$11</f>
        <v>0</v>
      </c>
      <c r="PRW26" s="204">
        <f>InpActive!PRU$11</f>
        <v>0</v>
      </c>
      <c r="PRX26" s="204">
        <f>InpActive!PRV$11</f>
        <v>0</v>
      </c>
      <c r="PRY26" s="204">
        <f>InpActive!PRW$11</f>
        <v>0</v>
      </c>
      <c r="PRZ26" s="204">
        <f>InpActive!PRX$11</f>
        <v>0</v>
      </c>
      <c r="PSA26" s="204">
        <f>InpActive!PRY$11</f>
        <v>0</v>
      </c>
      <c r="PSB26" s="204">
        <f>InpActive!PRZ$11</f>
        <v>0</v>
      </c>
      <c r="PSC26" s="204">
        <f>InpActive!PSA$11</f>
        <v>0</v>
      </c>
      <c r="PSD26" s="204">
        <f>InpActive!PSB$11</f>
        <v>0</v>
      </c>
      <c r="PSE26" s="204">
        <f>InpActive!PSC$11</f>
        <v>0</v>
      </c>
      <c r="PSF26" s="204">
        <f>InpActive!PSD$11</f>
        <v>0</v>
      </c>
      <c r="PSG26" s="204">
        <f>InpActive!PSE$11</f>
        <v>0</v>
      </c>
      <c r="PSH26" s="204">
        <f>InpActive!PSF$11</f>
        <v>0</v>
      </c>
      <c r="PSI26" s="204">
        <f>InpActive!PSG$11</f>
        <v>0</v>
      </c>
      <c r="PSJ26" s="204">
        <f>InpActive!PSH$11</f>
        <v>0</v>
      </c>
      <c r="PSK26" s="204">
        <f>InpActive!PSI$11</f>
        <v>0</v>
      </c>
      <c r="PSL26" s="204">
        <f>InpActive!PSJ$11</f>
        <v>0</v>
      </c>
      <c r="PSM26" s="204">
        <f>InpActive!PSK$11</f>
        <v>0</v>
      </c>
      <c r="PSN26" s="204">
        <f>InpActive!PSL$11</f>
        <v>0</v>
      </c>
      <c r="PSO26" s="204">
        <f>InpActive!PSM$11</f>
        <v>0</v>
      </c>
      <c r="PSP26" s="204">
        <f>InpActive!PSN$11</f>
        <v>0</v>
      </c>
      <c r="PSQ26" s="204">
        <f>InpActive!PSO$11</f>
        <v>0</v>
      </c>
      <c r="PSR26" s="204">
        <f>InpActive!PSP$11</f>
        <v>0</v>
      </c>
      <c r="PSS26" s="204">
        <f>InpActive!PSQ$11</f>
        <v>0</v>
      </c>
      <c r="PST26" s="204">
        <f>InpActive!PSR$11</f>
        <v>0</v>
      </c>
      <c r="PSU26" s="204">
        <f>InpActive!PSS$11</f>
        <v>0</v>
      </c>
      <c r="PSV26" s="204">
        <f>InpActive!PST$11</f>
        <v>0</v>
      </c>
      <c r="PSW26" s="204">
        <f>InpActive!PSU$11</f>
        <v>0</v>
      </c>
      <c r="PSX26" s="204">
        <f>InpActive!PSV$11</f>
        <v>0</v>
      </c>
      <c r="PSY26" s="204">
        <f>InpActive!PSW$11</f>
        <v>0</v>
      </c>
      <c r="PSZ26" s="204">
        <f>InpActive!PSX$11</f>
        <v>0</v>
      </c>
      <c r="PTA26" s="204">
        <f>InpActive!PSY$11</f>
        <v>0</v>
      </c>
      <c r="PTB26" s="204">
        <f>InpActive!PSZ$11</f>
        <v>0</v>
      </c>
      <c r="PTC26" s="204">
        <f>InpActive!PTA$11</f>
        <v>0</v>
      </c>
      <c r="PTD26" s="204">
        <f>InpActive!PTB$11</f>
        <v>0</v>
      </c>
      <c r="PTE26" s="204">
        <f>InpActive!PTC$11</f>
        <v>0</v>
      </c>
      <c r="PTF26" s="204">
        <f>InpActive!PTD$11</f>
        <v>0</v>
      </c>
      <c r="PTG26" s="204">
        <f>InpActive!PTE$11</f>
        <v>0</v>
      </c>
      <c r="PTH26" s="204">
        <f>InpActive!PTF$11</f>
        <v>0</v>
      </c>
      <c r="PTI26" s="204">
        <f>InpActive!PTG$11</f>
        <v>0</v>
      </c>
      <c r="PTJ26" s="204">
        <f>InpActive!PTH$11</f>
        <v>0</v>
      </c>
      <c r="PTK26" s="204">
        <f>InpActive!PTI$11</f>
        <v>0</v>
      </c>
      <c r="PTL26" s="204">
        <f>InpActive!PTJ$11</f>
        <v>0</v>
      </c>
      <c r="PTM26" s="204">
        <f>InpActive!PTK$11</f>
        <v>0</v>
      </c>
      <c r="PTN26" s="204">
        <f>InpActive!PTL$11</f>
        <v>0</v>
      </c>
      <c r="PTO26" s="204">
        <f>InpActive!PTM$11</f>
        <v>0</v>
      </c>
      <c r="PTP26" s="204">
        <f>InpActive!PTN$11</f>
        <v>0</v>
      </c>
      <c r="PTQ26" s="204">
        <f>InpActive!PTO$11</f>
        <v>0</v>
      </c>
      <c r="PTR26" s="204">
        <f>InpActive!PTP$11</f>
        <v>0</v>
      </c>
      <c r="PTS26" s="204">
        <f>InpActive!PTQ$11</f>
        <v>0</v>
      </c>
      <c r="PTT26" s="204">
        <f>InpActive!PTR$11</f>
        <v>0</v>
      </c>
      <c r="PTU26" s="204">
        <f>InpActive!PTS$11</f>
        <v>0</v>
      </c>
      <c r="PTV26" s="204">
        <f>InpActive!PTT$11</f>
        <v>0</v>
      </c>
      <c r="PTW26" s="204">
        <f>InpActive!PTU$11</f>
        <v>0</v>
      </c>
      <c r="PTX26" s="204">
        <f>InpActive!PTV$11</f>
        <v>0</v>
      </c>
      <c r="PTY26" s="204">
        <f>InpActive!PTW$11</f>
        <v>0</v>
      </c>
      <c r="PTZ26" s="204">
        <f>InpActive!PTX$11</f>
        <v>0</v>
      </c>
      <c r="PUA26" s="204">
        <f>InpActive!PTY$11</f>
        <v>0</v>
      </c>
      <c r="PUB26" s="204">
        <f>InpActive!PTZ$11</f>
        <v>0</v>
      </c>
      <c r="PUC26" s="204">
        <f>InpActive!PUA$11</f>
        <v>0</v>
      </c>
      <c r="PUD26" s="204">
        <f>InpActive!PUB$11</f>
        <v>0</v>
      </c>
      <c r="PUE26" s="204">
        <f>InpActive!PUC$11</f>
        <v>0</v>
      </c>
      <c r="PUF26" s="204">
        <f>InpActive!PUD$11</f>
        <v>0</v>
      </c>
      <c r="PUG26" s="204">
        <f>InpActive!PUE$11</f>
        <v>0</v>
      </c>
      <c r="PUH26" s="204">
        <f>InpActive!PUF$11</f>
        <v>0</v>
      </c>
      <c r="PUI26" s="204">
        <f>InpActive!PUG$11</f>
        <v>0</v>
      </c>
      <c r="PUJ26" s="204">
        <f>InpActive!PUH$11</f>
        <v>0</v>
      </c>
      <c r="PUK26" s="204">
        <f>InpActive!PUI$11</f>
        <v>0</v>
      </c>
      <c r="PUL26" s="204">
        <f>InpActive!PUJ$11</f>
        <v>0</v>
      </c>
      <c r="PUM26" s="204">
        <f>InpActive!PUK$11</f>
        <v>0</v>
      </c>
      <c r="PUN26" s="204">
        <f>InpActive!PUL$11</f>
        <v>0</v>
      </c>
      <c r="PUO26" s="204">
        <f>InpActive!PUM$11</f>
        <v>0</v>
      </c>
      <c r="PUP26" s="204">
        <f>InpActive!PUN$11</f>
        <v>0</v>
      </c>
      <c r="PUQ26" s="204">
        <f>InpActive!PUO$11</f>
        <v>0</v>
      </c>
      <c r="PUR26" s="204">
        <f>InpActive!PUP$11</f>
        <v>0</v>
      </c>
      <c r="PUS26" s="204">
        <f>InpActive!PUQ$11</f>
        <v>0</v>
      </c>
      <c r="PUT26" s="204">
        <f>InpActive!PUR$11</f>
        <v>0</v>
      </c>
      <c r="PUU26" s="204">
        <f>InpActive!PUS$11</f>
        <v>0</v>
      </c>
      <c r="PUV26" s="204">
        <f>InpActive!PUT$11</f>
        <v>0</v>
      </c>
      <c r="PUW26" s="204">
        <f>InpActive!PUU$11</f>
        <v>0</v>
      </c>
      <c r="PUX26" s="204">
        <f>InpActive!PUV$11</f>
        <v>0</v>
      </c>
      <c r="PUY26" s="204">
        <f>InpActive!PUW$11</f>
        <v>0</v>
      </c>
      <c r="PUZ26" s="204">
        <f>InpActive!PUX$11</f>
        <v>0</v>
      </c>
      <c r="PVA26" s="204">
        <f>InpActive!PUY$11</f>
        <v>0</v>
      </c>
      <c r="PVB26" s="204">
        <f>InpActive!PUZ$11</f>
        <v>0</v>
      </c>
      <c r="PVC26" s="204">
        <f>InpActive!PVA$11</f>
        <v>0</v>
      </c>
      <c r="PVD26" s="204">
        <f>InpActive!PVB$11</f>
        <v>0</v>
      </c>
      <c r="PVE26" s="204">
        <f>InpActive!PVC$11</f>
        <v>0</v>
      </c>
      <c r="PVF26" s="204">
        <f>InpActive!PVD$11</f>
        <v>0</v>
      </c>
      <c r="PVG26" s="204">
        <f>InpActive!PVE$11</f>
        <v>0</v>
      </c>
      <c r="PVH26" s="204">
        <f>InpActive!PVF$11</f>
        <v>0</v>
      </c>
      <c r="PVI26" s="204">
        <f>InpActive!PVG$11</f>
        <v>0</v>
      </c>
      <c r="PVJ26" s="204">
        <f>InpActive!PVH$11</f>
        <v>0</v>
      </c>
      <c r="PVK26" s="204">
        <f>InpActive!PVI$11</f>
        <v>0</v>
      </c>
      <c r="PVL26" s="204">
        <f>InpActive!PVJ$11</f>
        <v>0</v>
      </c>
      <c r="PVM26" s="204">
        <f>InpActive!PVK$11</f>
        <v>0</v>
      </c>
      <c r="PVN26" s="204">
        <f>InpActive!PVL$11</f>
        <v>0</v>
      </c>
      <c r="PVO26" s="204">
        <f>InpActive!PVM$11</f>
        <v>0</v>
      </c>
      <c r="PVP26" s="204">
        <f>InpActive!PVN$11</f>
        <v>0</v>
      </c>
      <c r="PVQ26" s="204">
        <f>InpActive!PVO$11</f>
        <v>0</v>
      </c>
      <c r="PVR26" s="204">
        <f>InpActive!PVP$11</f>
        <v>0</v>
      </c>
      <c r="PVS26" s="204">
        <f>InpActive!PVQ$11</f>
        <v>0</v>
      </c>
      <c r="PVT26" s="204">
        <f>InpActive!PVR$11</f>
        <v>0</v>
      </c>
      <c r="PVU26" s="204">
        <f>InpActive!PVS$11</f>
        <v>0</v>
      </c>
      <c r="PVV26" s="204">
        <f>InpActive!PVT$11</f>
        <v>0</v>
      </c>
      <c r="PVW26" s="204">
        <f>InpActive!PVU$11</f>
        <v>0</v>
      </c>
      <c r="PVX26" s="204">
        <f>InpActive!PVV$11</f>
        <v>0</v>
      </c>
      <c r="PVY26" s="204">
        <f>InpActive!PVW$11</f>
        <v>0</v>
      </c>
      <c r="PVZ26" s="204">
        <f>InpActive!PVX$11</f>
        <v>0</v>
      </c>
      <c r="PWA26" s="204">
        <f>InpActive!PVY$11</f>
        <v>0</v>
      </c>
      <c r="PWB26" s="204">
        <f>InpActive!PVZ$11</f>
        <v>0</v>
      </c>
      <c r="PWC26" s="204">
        <f>InpActive!PWA$11</f>
        <v>0</v>
      </c>
      <c r="PWD26" s="204">
        <f>InpActive!PWB$11</f>
        <v>0</v>
      </c>
      <c r="PWE26" s="204">
        <f>InpActive!PWC$11</f>
        <v>0</v>
      </c>
      <c r="PWF26" s="204">
        <f>InpActive!PWD$11</f>
        <v>0</v>
      </c>
      <c r="PWG26" s="204">
        <f>InpActive!PWE$11</f>
        <v>0</v>
      </c>
      <c r="PWH26" s="204">
        <f>InpActive!PWF$11</f>
        <v>0</v>
      </c>
      <c r="PWI26" s="204">
        <f>InpActive!PWG$11</f>
        <v>0</v>
      </c>
      <c r="PWJ26" s="204">
        <f>InpActive!PWH$11</f>
        <v>0</v>
      </c>
      <c r="PWK26" s="204">
        <f>InpActive!PWI$11</f>
        <v>0</v>
      </c>
      <c r="PWL26" s="204">
        <f>InpActive!PWJ$11</f>
        <v>0</v>
      </c>
      <c r="PWM26" s="204">
        <f>InpActive!PWK$11</f>
        <v>0</v>
      </c>
      <c r="PWN26" s="204">
        <f>InpActive!PWL$11</f>
        <v>0</v>
      </c>
      <c r="PWO26" s="204">
        <f>InpActive!PWM$11</f>
        <v>0</v>
      </c>
      <c r="PWP26" s="204">
        <f>InpActive!PWN$11</f>
        <v>0</v>
      </c>
      <c r="PWQ26" s="204">
        <f>InpActive!PWO$11</f>
        <v>0</v>
      </c>
      <c r="PWR26" s="204">
        <f>InpActive!PWP$11</f>
        <v>0</v>
      </c>
      <c r="PWS26" s="204">
        <f>InpActive!PWQ$11</f>
        <v>0</v>
      </c>
      <c r="PWT26" s="204">
        <f>InpActive!PWR$11</f>
        <v>0</v>
      </c>
      <c r="PWU26" s="204">
        <f>InpActive!PWS$11</f>
        <v>0</v>
      </c>
      <c r="PWV26" s="204">
        <f>InpActive!PWT$11</f>
        <v>0</v>
      </c>
      <c r="PWW26" s="204">
        <f>InpActive!PWU$11</f>
        <v>0</v>
      </c>
      <c r="PWX26" s="204">
        <f>InpActive!PWV$11</f>
        <v>0</v>
      </c>
      <c r="PWY26" s="204">
        <f>InpActive!PWW$11</f>
        <v>0</v>
      </c>
      <c r="PWZ26" s="204">
        <f>InpActive!PWX$11</f>
        <v>0</v>
      </c>
      <c r="PXA26" s="204">
        <f>InpActive!PWY$11</f>
        <v>0</v>
      </c>
      <c r="PXB26" s="204">
        <f>InpActive!PWZ$11</f>
        <v>0</v>
      </c>
      <c r="PXC26" s="204">
        <f>InpActive!PXA$11</f>
        <v>0</v>
      </c>
      <c r="PXD26" s="204">
        <f>InpActive!PXB$11</f>
        <v>0</v>
      </c>
      <c r="PXE26" s="204">
        <f>InpActive!PXC$11</f>
        <v>0</v>
      </c>
      <c r="PXF26" s="204">
        <f>InpActive!PXD$11</f>
        <v>0</v>
      </c>
      <c r="PXG26" s="204">
        <f>InpActive!PXE$11</f>
        <v>0</v>
      </c>
      <c r="PXH26" s="204">
        <f>InpActive!PXF$11</f>
        <v>0</v>
      </c>
      <c r="PXI26" s="204">
        <f>InpActive!PXG$11</f>
        <v>0</v>
      </c>
      <c r="PXJ26" s="204">
        <f>InpActive!PXH$11</f>
        <v>0</v>
      </c>
      <c r="PXK26" s="204">
        <f>InpActive!PXI$11</f>
        <v>0</v>
      </c>
      <c r="PXL26" s="204">
        <f>InpActive!PXJ$11</f>
        <v>0</v>
      </c>
      <c r="PXM26" s="204">
        <f>InpActive!PXK$11</f>
        <v>0</v>
      </c>
      <c r="PXN26" s="204">
        <f>InpActive!PXL$11</f>
        <v>0</v>
      </c>
      <c r="PXO26" s="204">
        <f>InpActive!PXM$11</f>
        <v>0</v>
      </c>
      <c r="PXP26" s="204">
        <f>InpActive!PXN$11</f>
        <v>0</v>
      </c>
      <c r="PXQ26" s="204">
        <f>InpActive!PXO$11</f>
        <v>0</v>
      </c>
      <c r="PXR26" s="204">
        <f>InpActive!PXP$11</f>
        <v>0</v>
      </c>
      <c r="PXS26" s="204">
        <f>InpActive!PXQ$11</f>
        <v>0</v>
      </c>
      <c r="PXT26" s="204">
        <f>InpActive!PXR$11</f>
        <v>0</v>
      </c>
      <c r="PXU26" s="204">
        <f>InpActive!PXS$11</f>
        <v>0</v>
      </c>
      <c r="PXV26" s="204">
        <f>InpActive!PXT$11</f>
        <v>0</v>
      </c>
      <c r="PXW26" s="204">
        <f>InpActive!PXU$11</f>
        <v>0</v>
      </c>
      <c r="PXX26" s="204">
        <f>InpActive!PXV$11</f>
        <v>0</v>
      </c>
      <c r="PXY26" s="204">
        <f>InpActive!PXW$11</f>
        <v>0</v>
      </c>
      <c r="PXZ26" s="204">
        <f>InpActive!PXX$11</f>
        <v>0</v>
      </c>
      <c r="PYA26" s="204">
        <f>InpActive!PXY$11</f>
        <v>0</v>
      </c>
      <c r="PYB26" s="204">
        <f>InpActive!PXZ$11</f>
        <v>0</v>
      </c>
      <c r="PYC26" s="204">
        <f>InpActive!PYA$11</f>
        <v>0</v>
      </c>
      <c r="PYD26" s="204">
        <f>InpActive!PYB$11</f>
        <v>0</v>
      </c>
      <c r="PYE26" s="204">
        <f>InpActive!PYC$11</f>
        <v>0</v>
      </c>
      <c r="PYF26" s="204">
        <f>InpActive!PYD$11</f>
        <v>0</v>
      </c>
      <c r="PYG26" s="204">
        <f>InpActive!PYE$11</f>
        <v>0</v>
      </c>
      <c r="PYH26" s="204">
        <f>InpActive!PYF$11</f>
        <v>0</v>
      </c>
      <c r="PYI26" s="204">
        <f>InpActive!PYG$11</f>
        <v>0</v>
      </c>
      <c r="PYJ26" s="204">
        <f>InpActive!PYH$11</f>
        <v>0</v>
      </c>
      <c r="PYK26" s="204">
        <f>InpActive!PYI$11</f>
        <v>0</v>
      </c>
      <c r="PYL26" s="204">
        <f>InpActive!PYJ$11</f>
        <v>0</v>
      </c>
      <c r="PYM26" s="204">
        <f>InpActive!PYK$11</f>
        <v>0</v>
      </c>
      <c r="PYN26" s="204">
        <f>InpActive!PYL$11</f>
        <v>0</v>
      </c>
      <c r="PYO26" s="204">
        <f>InpActive!PYM$11</f>
        <v>0</v>
      </c>
      <c r="PYP26" s="204">
        <f>InpActive!PYN$11</f>
        <v>0</v>
      </c>
      <c r="PYQ26" s="204">
        <f>InpActive!PYO$11</f>
        <v>0</v>
      </c>
      <c r="PYR26" s="204">
        <f>InpActive!PYP$11</f>
        <v>0</v>
      </c>
      <c r="PYS26" s="204">
        <f>InpActive!PYQ$11</f>
        <v>0</v>
      </c>
      <c r="PYT26" s="204">
        <f>InpActive!PYR$11</f>
        <v>0</v>
      </c>
      <c r="PYU26" s="204">
        <f>InpActive!PYS$11</f>
        <v>0</v>
      </c>
      <c r="PYV26" s="204">
        <f>InpActive!PYT$11</f>
        <v>0</v>
      </c>
      <c r="PYW26" s="204">
        <f>InpActive!PYU$11</f>
        <v>0</v>
      </c>
      <c r="PYX26" s="204">
        <f>InpActive!PYV$11</f>
        <v>0</v>
      </c>
      <c r="PYY26" s="204">
        <f>InpActive!PYW$11</f>
        <v>0</v>
      </c>
      <c r="PYZ26" s="204">
        <f>InpActive!PYX$11</f>
        <v>0</v>
      </c>
      <c r="PZA26" s="204">
        <f>InpActive!PYY$11</f>
        <v>0</v>
      </c>
      <c r="PZB26" s="204">
        <f>InpActive!PYZ$11</f>
        <v>0</v>
      </c>
      <c r="PZC26" s="204">
        <f>InpActive!PZA$11</f>
        <v>0</v>
      </c>
      <c r="PZD26" s="204">
        <f>InpActive!PZB$11</f>
        <v>0</v>
      </c>
      <c r="PZE26" s="204">
        <f>InpActive!PZC$11</f>
        <v>0</v>
      </c>
      <c r="PZF26" s="204">
        <f>InpActive!PZD$11</f>
        <v>0</v>
      </c>
      <c r="PZG26" s="204">
        <f>InpActive!PZE$11</f>
        <v>0</v>
      </c>
      <c r="PZH26" s="204">
        <f>InpActive!PZF$11</f>
        <v>0</v>
      </c>
      <c r="PZI26" s="204">
        <f>InpActive!PZG$11</f>
        <v>0</v>
      </c>
      <c r="PZJ26" s="204">
        <f>InpActive!PZH$11</f>
        <v>0</v>
      </c>
      <c r="PZK26" s="204">
        <f>InpActive!PZI$11</f>
        <v>0</v>
      </c>
      <c r="PZL26" s="204">
        <f>InpActive!PZJ$11</f>
        <v>0</v>
      </c>
      <c r="PZM26" s="204">
        <f>InpActive!PZK$11</f>
        <v>0</v>
      </c>
      <c r="PZN26" s="204">
        <f>InpActive!PZL$11</f>
        <v>0</v>
      </c>
      <c r="PZO26" s="204">
        <f>InpActive!PZM$11</f>
        <v>0</v>
      </c>
      <c r="PZP26" s="204">
        <f>InpActive!PZN$11</f>
        <v>0</v>
      </c>
      <c r="PZQ26" s="204">
        <f>InpActive!PZO$11</f>
        <v>0</v>
      </c>
      <c r="PZR26" s="204">
        <f>InpActive!PZP$11</f>
        <v>0</v>
      </c>
      <c r="PZS26" s="204">
        <f>InpActive!PZQ$11</f>
        <v>0</v>
      </c>
      <c r="PZT26" s="204">
        <f>InpActive!PZR$11</f>
        <v>0</v>
      </c>
      <c r="PZU26" s="204">
        <f>InpActive!PZS$11</f>
        <v>0</v>
      </c>
      <c r="PZV26" s="204">
        <f>InpActive!PZT$11</f>
        <v>0</v>
      </c>
      <c r="PZW26" s="204">
        <f>InpActive!PZU$11</f>
        <v>0</v>
      </c>
      <c r="PZX26" s="204">
        <f>InpActive!PZV$11</f>
        <v>0</v>
      </c>
      <c r="PZY26" s="204">
        <f>InpActive!PZW$11</f>
        <v>0</v>
      </c>
      <c r="PZZ26" s="204">
        <f>InpActive!PZX$11</f>
        <v>0</v>
      </c>
      <c r="QAA26" s="204">
        <f>InpActive!PZY$11</f>
        <v>0</v>
      </c>
      <c r="QAB26" s="204">
        <f>InpActive!PZZ$11</f>
        <v>0</v>
      </c>
      <c r="QAC26" s="204">
        <f>InpActive!QAA$11</f>
        <v>0</v>
      </c>
      <c r="QAD26" s="204">
        <f>InpActive!QAB$11</f>
        <v>0</v>
      </c>
      <c r="QAE26" s="204">
        <f>InpActive!QAC$11</f>
        <v>0</v>
      </c>
      <c r="QAF26" s="204">
        <f>InpActive!QAD$11</f>
        <v>0</v>
      </c>
      <c r="QAG26" s="204">
        <f>InpActive!QAE$11</f>
        <v>0</v>
      </c>
      <c r="QAH26" s="204">
        <f>InpActive!QAF$11</f>
        <v>0</v>
      </c>
      <c r="QAI26" s="204">
        <f>InpActive!QAG$11</f>
        <v>0</v>
      </c>
      <c r="QAJ26" s="204">
        <f>InpActive!QAH$11</f>
        <v>0</v>
      </c>
      <c r="QAK26" s="204">
        <f>InpActive!QAI$11</f>
        <v>0</v>
      </c>
      <c r="QAL26" s="204">
        <f>InpActive!QAJ$11</f>
        <v>0</v>
      </c>
      <c r="QAM26" s="204">
        <f>InpActive!QAK$11</f>
        <v>0</v>
      </c>
      <c r="QAN26" s="204">
        <f>InpActive!QAL$11</f>
        <v>0</v>
      </c>
      <c r="QAO26" s="204">
        <f>InpActive!QAM$11</f>
        <v>0</v>
      </c>
      <c r="QAP26" s="204">
        <f>InpActive!QAN$11</f>
        <v>0</v>
      </c>
      <c r="QAQ26" s="204">
        <f>InpActive!QAO$11</f>
        <v>0</v>
      </c>
      <c r="QAR26" s="204">
        <f>InpActive!QAP$11</f>
        <v>0</v>
      </c>
      <c r="QAS26" s="204">
        <f>InpActive!QAQ$11</f>
        <v>0</v>
      </c>
      <c r="QAT26" s="204">
        <f>InpActive!QAR$11</f>
        <v>0</v>
      </c>
      <c r="QAU26" s="204">
        <f>InpActive!QAS$11</f>
        <v>0</v>
      </c>
      <c r="QAV26" s="204">
        <f>InpActive!QAT$11</f>
        <v>0</v>
      </c>
      <c r="QAW26" s="204">
        <f>InpActive!QAU$11</f>
        <v>0</v>
      </c>
      <c r="QAX26" s="204">
        <f>InpActive!QAV$11</f>
        <v>0</v>
      </c>
      <c r="QAY26" s="204">
        <f>InpActive!QAW$11</f>
        <v>0</v>
      </c>
      <c r="QAZ26" s="204">
        <f>InpActive!QAX$11</f>
        <v>0</v>
      </c>
      <c r="QBA26" s="204">
        <f>InpActive!QAY$11</f>
        <v>0</v>
      </c>
      <c r="QBB26" s="204">
        <f>InpActive!QAZ$11</f>
        <v>0</v>
      </c>
      <c r="QBC26" s="204">
        <f>InpActive!QBA$11</f>
        <v>0</v>
      </c>
      <c r="QBD26" s="204">
        <f>InpActive!QBB$11</f>
        <v>0</v>
      </c>
      <c r="QBE26" s="204">
        <f>InpActive!QBC$11</f>
        <v>0</v>
      </c>
      <c r="QBF26" s="204">
        <f>InpActive!QBD$11</f>
        <v>0</v>
      </c>
      <c r="QBG26" s="204">
        <f>InpActive!QBE$11</f>
        <v>0</v>
      </c>
      <c r="QBH26" s="204">
        <f>InpActive!QBF$11</f>
        <v>0</v>
      </c>
      <c r="QBI26" s="204">
        <f>InpActive!QBG$11</f>
        <v>0</v>
      </c>
      <c r="QBJ26" s="204">
        <f>InpActive!QBH$11</f>
        <v>0</v>
      </c>
      <c r="QBK26" s="204">
        <f>InpActive!QBI$11</f>
        <v>0</v>
      </c>
      <c r="QBL26" s="204">
        <f>InpActive!QBJ$11</f>
        <v>0</v>
      </c>
      <c r="QBM26" s="204">
        <f>InpActive!QBK$11</f>
        <v>0</v>
      </c>
      <c r="QBN26" s="204">
        <f>InpActive!QBL$11</f>
        <v>0</v>
      </c>
      <c r="QBO26" s="204">
        <f>InpActive!QBM$11</f>
        <v>0</v>
      </c>
      <c r="QBP26" s="204">
        <f>InpActive!QBN$11</f>
        <v>0</v>
      </c>
      <c r="QBQ26" s="204">
        <f>InpActive!QBO$11</f>
        <v>0</v>
      </c>
      <c r="QBR26" s="204">
        <f>InpActive!QBP$11</f>
        <v>0</v>
      </c>
      <c r="QBS26" s="204">
        <f>InpActive!QBQ$11</f>
        <v>0</v>
      </c>
      <c r="QBT26" s="204">
        <f>InpActive!QBR$11</f>
        <v>0</v>
      </c>
      <c r="QBU26" s="204">
        <f>InpActive!QBS$11</f>
        <v>0</v>
      </c>
      <c r="QBV26" s="204">
        <f>InpActive!QBT$11</f>
        <v>0</v>
      </c>
      <c r="QBW26" s="204">
        <f>InpActive!QBU$11</f>
        <v>0</v>
      </c>
      <c r="QBX26" s="204">
        <f>InpActive!QBV$11</f>
        <v>0</v>
      </c>
      <c r="QBY26" s="204">
        <f>InpActive!QBW$11</f>
        <v>0</v>
      </c>
      <c r="QBZ26" s="204">
        <f>InpActive!QBX$11</f>
        <v>0</v>
      </c>
      <c r="QCA26" s="204">
        <f>InpActive!QBY$11</f>
        <v>0</v>
      </c>
      <c r="QCB26" s="204">
        <f>InpActive!QBZ$11</f>
        <v>0</v>
      </c>
      <c r="QCC26" s="204">
        <f>InpActive!QCA$11</f>
        <v>0</v>
      </c>
      <c r="QCD26" s="204">
        <f>InpActive!QCB$11</f>
        <v>0</v>
      </c>
      <c r="QCE26" s="204">
        <f>InpActive!QCC$11</f>
        <v>0</v>
      </c>
      <c r="QCF26" s="204">
        <f>InpActive!QCD$11</f>
        <v>0</v>
      </c>
      <c r="QCG26" s="204">
        <f>InpActive!QCE$11</f>
        <v>0</v>
      </c>
      <c r="QCH26" s="204">
        <f>InpActive!QCF$11</f>
        <v>0</v>
      </c>
      <c r="QCI26" s="204">
        <f>InpActive!QCG$11</f>
        <v>0</v>
      </c>
      <c r="QCJ26" s="204">
        <f>InpActive!QCH$11</f>
        <v>0</v>
      </c>
      <c r="QCK26" s="204">
        <f>InpActive!QCI$11</f>
        <v>0</v>
      </c>
      <c r="QCL26" s="204">
        <f>InpActive!QCJ$11</f>
        <v>0</v>
      </c>
      <c r="QCM26" s="204">
        <f>InpActive!QCK$11</f>
        <v>0</v>
      </c>
      <c r="QCN26" s="204">
        <f>InpActive!QCL$11</f>
        <v>0</v>
      </c>
      <c r="QCO26" s="204">
        <f>InpActive!QCM$11</f>
        <v>0</v>
      </c>
      <c r="QCP26" s="204">
        <f>InpActive!QCN$11</f>
        <v>0</v>
      </c>
      <c r="QCQ26" s="204">
        <f>InpActive!QCO$11</f>
        <v>0</v>
      </c>
      <c r="QCR26" s="204">
        <f>InpActive!QCP$11</f>
        <v>0</v>
      </c>
      <c r="QCS26" s="204">
        <f>InpActive!QCQ$11</f>
        <v>0</v>
      </c>
      <c r="QCT26" s="204">
        <f>InpActive!QCR$11</f>
        <v>0</v>
      </c>
      <c r="QCU26" s="204">
        <f>InpActive!QCS$11</f>
        <v>0</v>
      </c>
      <c r="QCV26" s="204">
        <f>InpActive!QCT$11</f>
        <v>0</v>
      </c>
      <c r="QCW26" s="204">
        <f>InpActive!QCU$11</f>
        <v>0</v>
      </c>
      <c r="QCX26" s="204">
        <f>InpActive!QCV$11</f>
        <v>0</v>
      </c>
      <c r="QCY26" s="204">
        <f>InpActive!QCW$11</f>
        <v>0</v>
      </c>
      <c r="QCZ26" s="204">
        <f>InpActive!QCX$11</f>
        <v>0</v>
      </c>
      <c r="QDA26" s="204">
        <f>InpActive!QCY$11</f>
        <v>0</v>
      </c>
      <c r="QDB26" s="204">
        <f>InpActive!QCZ$11</f>
        <v>0</v>
      </c>
      <c r="QDC26" s="204">
        <f>InpActive!QDA$11</f>
        <v>0</v>
      </c>
      <c r="QDD26" s="204">
        <f>InpActive!QDB$11</f>
        <v>0</v>
      </c>
      <c r="QDE26" s="204">
        <f>InpActive!QDC$11</f>
        <v>0</v>
      </c>
      <c r="QDF26" s="204">
        <f>InpActive!QDD$11</f>
        <v>0</v>
      </c>
      <c r="QDG26" s="204">
        <f>InpActive!QDE$11</f>
        <v>0</v>
      </c>
      <c r="QDH26" s="204">
        <f>InpActive!QDF$11</f>
        <v>0</v>
      </c>
      <c r="QDI26" s="204">
        <f>InpActive!QDG$11</f>
        <v>0</v>
      </c>
      <c r="QDJ26" s="204">
        <f>InpActive!QDH$11</f>
        <v>0</v>
      </c>
      <c r="QDK26" s="204">
        <f>InpActive!QDI$11</f>
        <v>0</v>
      </c>
      <c r="QDL26" s="204">
        <f>InpActive!QDJ$11</f>
        <v>0</v>
      </c>
      <c r="QDM26" s="204">
        <f>InpActive!QDK$11</f>
        <v>0</v>
      </c>
      <c r="QDN26" s="204">
        <f>InpActive!QDL$11</f>
        <v>0</v>
      </c>
      <c r="QDO26" s="204">
        <f>InpActive!QDM$11</f>
        <v>0</v>
      </c>
      <c r="QDP26" s="204">
        <f>InpActive!QDN$11</f>
        <v>0</v>
      </c>
      <c r="QDQ26" s="204">
        <f>InpActive!QDO$11</f>
        <v>0</v>
      </c>
      <c r="QDR26" s="204">
        <f>InpActive!QDP$11</f>
        <v>0</v>
      </c>
      <c r="QDS26" s="204">
        <f>InpActive!QDQ$11</f>
        <v>0</v>
      </c>
      <c r="QDT26" s="204">
        <f>InpActive!QDR$11</f>
        <v>0</v>
      </c>
      <c r="QDU26" s="204">
        <f>InpActive!QDS$11</f>
        <v>0</v>
      </c>
      <c r="QDV26" s="204">
        <f>InpActive!QDT$11</f>
        <v>0</v>
      </c>
      <c r="QDW26" s="204">
        <f>InpActive!QDU$11</f>
        <v>0</v>
      </c>
      <c r="QDX26" s="204">
        <f>InpActive!QDV$11</f>
        <v>0</v>
      </c>
      <c r="QDY26" s="204">
        <f>InpActive!QDW$11</f>
        <v>0</v>
      </c>
      <c r="QDZ26" s="204">
        <f>InpActive!QDX$11</f>
        <v>0</v>
      </c>
      <c r="QEA26" s="204">
        <f>InpActive!QDY$11</f>
        <v>0</v>
      </c>
      <c r="QEB26" s="204">
        <f>InpActive!QDZ$11</f>
        <v>0</v>
      </c>
      <c r="QEC26" s="204">
        <f>InpActive!QEA$11</f>
        <v>0</v>
      </c>
      <c r="QED26" s="204">
        <f>InpActive!QEB$11</f>
        <v>0</v>
      </c>
      <c r="QEE26" s="204">
        <f>InpActive!QEC$11</f>
        <v>0</v>
      </c>
      <c r="QEF26" s="204">
        <f>InpActive!QED$11</f>
        <v>0</v>
      </c>
      <c r="QEG26" s="204">
        <f>InpActive!QEE$11</f>
        <v>0</v>
      </c>
      <c r="QEH26" s="204">
        <f>InpActive!QEF$11</f>
        <v>0</v>
      </c>
      <c r="QEI26" s="204">
        <f>InpActive!QEG$11</f>
        <v>0</v>
      </c>
      <c r="QEJ26" s="204">
        <f>InpActive!QEH$11</f>
        <v>0</v>
      </c>
      <c r="QEK26" s="204">
        <f>InpActive!QEI$11</f>
        <v>0</v>
      </c>
      <c r="QEL26" s="204">
        <f>InpActive!QEJ$11</f>
        <v>0</v>
      </c>
      <c r="QEM26" s="204">
        <f>InpActive!QEK$11</f>
        <v>0</v>
      </c>
      <c r="QEN26" s="204">
        <f>InpActive!QEL$11</f>
        <v>0</v>
      </c>
      <c r="QEO26" s="204">
        <f>InpActive!QEM$11</f>
        <v>0</v>
      </c>
      <c r="QEP26" s="204">
        <f>InpActive!QEN$11</f>
        <v>0</v>
      </c>
      <c r="QEQ26" s="204">
        <f>InpActive!QEO$11</f>
        <v>0</v>
      </c>
      <c r="QER26" s="204">
        <f>InpActive!QEP$11</f>
        <v>0</v>
      </c>
      <c r="QES26" s="204">
        <f>InpActive!QEQ$11</f>
        <v>0</v>
      </c>
      <c r="QET26" s="204">
        <f>InpActive!QER$11</f>
        <v>0</v>
      </c>
      <c r="QEU26" s="204">
        <f>InpActive!QES$11</f>
        <v>0</v>
      </c>
      <c r="QEV26" s="204">
        <f>InpActive!QET$11</f>
        <v>0</v>
      </c>
      <c r="QEW26" s="204">
        <f>InpActive!QEU$11</f>
        <v>0</v>
      </c>
      <c r="QEX26" s="204">
        <f>InpActive!QEV$11</f>
        <v>0</v>
      </c>
      <c r="QEY26" s="204">
        <f>InpActive!QEW$11</f>
        <v>0</v>
      </c>
      <c r="QEZ26" s="204">
        <f>InpActive!QEX$11</f>
        <v>0</v>
      </c>
      <c r="QFA26" s="204">
        <f>InpActive!QEY$11</f>
        <v>0</v>
      </c>
      <c r="QFB26" s="204">
        <f>InpActive!QEZ$11</f>
        <v>0</v>
      </c>
      <c r="QFC26" s="204">
        <f>InpActive!QFA$11</f>
        <v>0</v>
      </c>
      <c r="QFD26" s="204">
        <f>InpActive!QFB$11</f>
        <v>0</v>
      </c>
      <c r="QFE26" s="204">
        <f>InpActive!QFC$11</f>
        <v>0</v>
      </c>
      <c r="QFF26" s="204">
        <f>InpActive!QFD$11</f>
        <v>0</v>
      </c>
      <c r="QFG26" s="204">
        <f>InpActive!QFE$11</f>
        <v>0</v>
      </c>
      <c r="QFH26" s="204">
        <f>InpActive!QFF$11</f>
        <v>0</v>
      </c>
      <c r="QFI26" s="204">
        <f>InpActive!QFG$11</f>
        <v>0</v>
      </c>
      <c r="QFJ26" s="204">
        <f>InpActive!QFH$11</f>
        <v>0</v>
      </c>
      <c r="QFK26" s="204">
        <f>InpActive!QFI$11</f>
        <v>0</v>
      </c>
      <c r="QFL26" s="204">
        <f>InpActive!QFJ$11</f>
        <v>0</v>
      </c>
      <c r="QFM26" s="204">
        <f>InpActive!QFK$11</f>
        <v>0</v>
      </c>
      <c r="QFN26" s="204">
        <f>InpActive!QFL$11</f>
        <v>0</v>
      </c>
      <c r="QFO26" s="204">
        <f>InpActive!QFM$11</f>
        <v>0</v>
      </c>
      <c r="QFP26" s="204">
        <f>InpActive!QFN$11</f>
        <v>0</v>
      </c>
      <c r="QFQ26" s="204">
        <f>InpActive!QFO$11</f>
        <v>0</v>
      </c>
      <c r="QFR26" s="204">
        <f>InpActive!QFP$11</f>
        <v>0</v>
      </c>
      <c r="QFS26" s="204">
        <f>InpActive!QFQ$11</f>
        <v>0</v>
      </c>
      <c r="QFT26" s="204">
        <f>InpActive!QFR$11</f>
        <v>0</v>
      </c>
      <c r="QFU26" s="204">
        <f>InpActive!QFS$11</f>
        <v>0</v>
      </c>
      <c r="QFV26" s="204">
        <f>InpActive!QFT$11</f>
        <v>0</v>
      </c>
      <c r="QFW26" s="204">
        <f>InpActive!QFU$11</f>
        <v>0</v>
      </c>
      <c r="QFX26" s="204">
        <f>InpActive!QFV$11</f>
        <v>0</v>
      </c>
      <c r="QFY26" s="204">
        <f>InpActive!QFW$11</f>
        <v>0</v>
      </c>
      <c r="QFZ26" s="204">
        <f>InpActive!QFX$11</f>
        <v>0</v>
      </c>
      <c r="QGA26" s="204">
        <f>InpActive!QFY$11</f>
        <v>0</v>
      </c>
      <c r="QGB26" s="204">
        <f>InpActive!QFZ$11</f>
        <v>0</v>
      </c>
      <c r="QGC26" s="204">
        <f>InpActive!QGA$11</f>
        <v>0</v>
      </c>
      <c r="QGD26" s="204">
        <f>InpActive!QGB$11</f>
        <v>0</v>
      </c>
      <c r="QGE26" s="204">
        <f>InpActive!QGC$11</f>
        <v>0</v>
      </c>
      <c r="QGF26" s="204">
        <f>InpActive!QGD$11</f>
        <v>0</v>
      </c>
      <c r="QGG26" s="204">
        <f>InpActive!QGE$11</f>
        <v>0</v>
      </c>
      <c r="QGH26" s="204">
        <f>InpActive!QGF$11</f>
        <v>0</v>
      </c>
      <c r="QGI26" s="204">
        <f>InpActive!QGG$11</f>
        <v>0</v>
      </c>
      <c r="QGJ26" s="204">
        <f>InpActive!QGH$11</f>
        <v>0</v>
      </c>
      <c r="QGK26" s="204">
        <f>InpActive!QGI$11</f>
        <v>0</v>
      </c>
      <c r="QGL26" s="204">
        <f>InpActive!QGJ$11</f>
        <v>0</v>
      </c>
      <c r="QGM26" s="204">
        <f>InpActive!QGK$11</f>
        <v>0</v>
      </c>
      <c r="QGN26" s="204">
        <f>InpActive!QGL$11</f>
        <v>0</v>
      </c>
      <c r="QGO26" s="204">
        <f>InpActive!QGM$11</f>
        <v>0</v>
      </c>
      <c r="QGP26" s="204">
        <f>InpActive!QGN$11</f>
        <v>0</v>
      </c>
      <c r="QGQ26" s="204">
        <f>InpActive!QGO$11</f>
        <v>0</v>
      </c>
      <c r="QGR26" s="204">
        <f>InpActive!QGP$11</f>
        <v>0</v>
      </c>
      <c r="QGS26" s="204">
        <f>InpActive!QGQ$11</f>
        <v>0</v>
      </c>
      <c r="QGT26" s="204">
        <f>InpActive!QGR$11</f>
        <v>0</v>
      </c>
      <c r="QGU26" s="204">
        <f>InpActive!QGS$11</f>
        <v>0</v>
      </c>
      <c r="QGV26" s="204">
        <f>InpActive!QGT$11</f>
        <v>0</v>
      </c>
      <c r="QGW26" s="204">
        <f>InpActive!QGU$11</f>
        <v>0</v>
      </c>
      <c r="QGX26" s="204">
        <f>InpActive!QGV$11</f>
        <v>0</v>
      </c>
      <c r="QGY26" s="204">
        <f>InpActive!QGW$11</f>
        <v>0</v>
      </c>
      <c r="QGZ26" s="204">
        <f>InpActive!QGX$11</f>
        <v>0</v>
      </c>
      <c r="QHA26" s="204">
        <f>InpActive!QGY$11</f>
        <v>0</v>
      </c>
      <c r="QHB26" s="204">
        <f>InpActive!QGZ$11</f>
        <v>0</v>
      </c>
      <c r="QHC26" s="204">
        <f>InpActive!QHA$11</f>
        <v>0</v>
      </c>
      <c r="QHD26" s="204">
        <f>InpActive!QHB$11</f>
        <v>0</v>
      </c>
      <c r="QHE26" s="204">
        <f>InpActive!QHC$11</f>
        <v>0</v>
      </c>
      <c r="QHF26" s="204">
        <f>InpActive!QHD$11</f>
        <v>0</v>
      </c>
      <c r="QHG26" s="204">
        <f>InpActive!QHE$11</f>
        <v>0</v>
      </c>
      <c r="QHH26" s="204">
        <f>InpActive!QHF$11</f>
        <v>0</v>
      </c>
      <c r="QHI26" s="204">
        <f>InpActive!QHG$11</f>
        <v>0</v>
      </c>
      <c r="QHJ26" s="204">
        <f>InpActive!QHH$11</f>
        <v>0</v>
      </c>
      <c r="QHK26" s="204">
        <f>InpActive!QHI$11</f>
        <v>0</v>
      </c>
      <c r="QHL26" s="204">
        <f>InpActive!QHJ$11</f>
        <v>0</v>
      </c>
      <c r="QHM26" s="204">
        <f>InpActive!QHK$11</f>
        <v>0</v>
      </c>
      <c r="QHN26" s="204">
        <f>InpActive!QHL$11</f>
        <v>0</v>
      </c>
      <c r="QHO26" s="204">
        <f>InpActive!QHM$11</f>
        <v>0</v>
      </c>
      <c r="QHP26" s="204">
        <f>InpActive!QHN$11</f>
        <v>0</v>
      </c>
      <c r="QHQ26" s="204">
        <f>InpActive!QHO$11</f>
        <v>0</v>
      </c>
      <c r="QHR26" s="204">
        <f>InpActive!QHP$11</f>
        <v>0</v>
      </c>
      <c r="QHS26" s="204">
        <f>InpActive!QHQ$11</f>
        <v>0</v>
      </c>
      <c r="QHT26" s="204">
        <f>InpActive!QHR$11</f>
        <v>0</v>
      </c>
      <c r="QHU26" s="204">
        <f>InpActive!QHS$11</f>
        <v>0</v>
      </c>
      <c r="QHV26" s="204">
        <f>InpActive!QHT$11</f>
        <v>0</v>
      </c>
      <c r="QHW26" s="204">
        <f>InpActive!QHU$11</f>
        <v>0</v>
      </c>
      <c r="QHX26" s="204">
        <f>InpActive!QHV$11</f>
        <v>0</v>
      </c>
      <c r="QHY26" s="204">
        <f>InpActive!QHW$11</f>
        <v>0</v>
      </c>
      <c r="QHZ26" s="204">
        <f>InpActive!QHX$11</f>
        <v>0</v>
      </c>
      <c r="QIA26" s="204">
        <f>InpActive!QHY$11</f>
        <v>0</v>
      </c>
      <c r="QIB26" s="204">
        <f>InpActive!QHZ$11</f>
        <v>0</v>
      </c>
      <c r="QIC26" s="204">
        <f>InpActive!QIA$11</f>
        <v>0</v>
      </c>
      <c r="QID26" s="204">
        <f>InpActive!QIB$11</f>
        <v>0</v>
      </c>
      <c r="QIE26" s="204">
        <f>InpActive!QIC$11</f>
        <v>0</v>
      </c>
      <c r="QIF26" s="204">
        <f>InpActive!QID$11</f>
        <v>0</v>
      </c>
      <c r="QIG26" s="204">
        <f>InpActive!QIE$11</f>
        <v>0</v>
      </c>
      <c r="QIH26" s="204">
        <f>InpActive!QIF$11</f>
        <v>0</v>
      </c>
      <c r="QII26" s="204">
        <f>InpActive!QIG$11</f>
        <v>0</v>
      </c>
      <c r="QIJ26" s="204">
        <f>InpActive!QIH$11</f>
        <v>0</v>
      </c>
      <c r="QIK26" s="204">
        <f>InpActive!QII$11</f>
        <v>0</v>
      </c>
      <c r="QIL26" s="204">
        <f>InpActive!QIJ$11</f>
        <v>0</v>
      </c>
      <c r="QIM26" s="204">
        <f>InpActive!QIK$11</f>
        <v>0</v>
      </c>
      <c r="QIN26" s="204">
        <f>InpActive!QIL$11</f>
        <v>0</v>
      </c>
      <c r="QIO26" s="204">
        <f>InpActive!QIM$11</f>
        <v>0</v>
      </c>
      <c r="QIP26" s="204">
        <f>InpActive!QIN$11</f>
        <v>0</v>
      </c>
      <c r="QIQ26" s="204">
        <f>InpActive!QIO$11</f>
        <v>0</v>
      </c>
      <c r="QIR26" s="204">
        <f>InpActive!QIP$11</f>
        <v>0</v>
      </c>
      <c r="QIS26" s="204">
        <f>InpActive!QIQ$11</f>
        <v>0</v>
      </c>
      <c r="QIT26" s="204">
        <f>InpActive!QIR$11</f>
        <v>0</v>
      </c>
      <c r="QIU26" s="204">
        <f>InpActive!QIS$11</f>
        <v>0</v>
      </c>
      <c r="QIV26" s="204">
        <f>InpActive!QIT$11</f>
        <v>0</v>
      </c>
      <c r="QIW26" s="204">
        <f>InpActive!QIU$11</f>
        <v>0</v>
      </c>
      <c r="QIX26" s="204">
        <f>InpActive!QIV$11</f>
        <v>0</v>
      </c>
      <c r="QIY26" s="204">
        <f>InpActive!QIW$11</f>
        <v>0</v>
      </c>
      <c r="QIZ26" s="204">
        <f>InpActive!QIX$11</f>
        <v>0</v>
      </c>
      <c r="QJA26" s="204">
        <f>InpActive!QIY$11</f>
        <v>0</v>
      </c>
      <c r="QJB26" s="204">
        <f>InpActive!QIZ$11</f>
        <v>0</v>
      </c>
      <c r="QJC26" s="204">
        <f>InpActive!QJA$11</f>
        <v>0</v>
      </c>
      <c r="QJD26" s="204">
        <f>InpActive!QJB$11</f>
        <v>0</v>
      </c>
      <c r="QJE26" s="204">
        <f>InpActive!QJC$11</f>
        <v>0</v>
      </c>
      <c r="QJF26" s="204">
        <f>InpActive!QJD$11</f>
        <v>0</v>
      </c>
      <c r="QJG26" s="204">
        <f>InpActive!QJE$11</f>
        <v>0</v>
      </c>
      <c r="QJH26" s="204">
        <f>InpActive!QJF$11</f>
        <v>0</v>
      </c>
      <c r="QJI26" s="204">
        <f>InpActive!QJG$11</f>
        <v>0</v>
      </c>
      <c r="QJJ26" s="204">
        <f>InpActive!QJH$11</f>
        <v>0</v>
      </c>
      <c r="QJK26" s="204">
        <f>InpActive!QJI$11</f>
        <v>0</v>
      </c>
      <c r="QJL26" s="204">
        <f>InpActive!QJJ$11</f>
        <v>0</v>
      </c>
      <c r="QJM26" s="204">
        <f>InpActive!QJK$11</f>
        <v>0</v>
      </c>
      <c r="QJN26" s="204">
        <f>InpActive!QJL$11</f>
        <v>0</v>
      </c>
      <c r="QJO26" s="204">
        <f>InpActive!QJM$11</f>
        <v>0</v>
      </c>
      <c r="QJP26" s="204">
        <f>InpActive!QJN$11</f>
        <v>0</v>
      </c>
      <c r="QJQ26" s="204">
        <f>InpActive!QJO$11</f>
        <v>0</v>
      </c>
      <c r="QJR26" s="204">
        <f>InpActive!QJP$11</f>
        <v>0</v>
      </c>
      <c r="QJS26" s="204">
        <f>InpActive!QJQ$11</f>
        <v>0</v>
      </c>
      <c r="QJT26" s="204">
        <f>InpActive!QJR$11</f>
        <v>0</v>
      </c>
      <c r="QJU26" s="204">
        <f>InpActive!QJS$11</f>
        <v>0</v>
      </c>
      <c r="QJV26" s="204">
        <f>InpActive!QJT$11</f>
        <v>0</v>
      </c>
      <c r="QJW26" s="204">
        <f>InpActive!QJU$11</f>
        <v>0</v>
      </c>
      <c r="QJX26" s="204">
        <f>InpActive!QJV$11</f>
        <v>0</v>
      </c>
      <c r="QJY26" s="204">
        <f>InpActive!QJW$11</f>
        <v>0</v>
      </c>
      <c r="QJZ26" s="204">
        <f>InpActive!QJX$11</f>
        <v>0</v>
      </c>
      <c r="QKA26" s="204">
        <f>InpActive!QJY$11</f>
        <v>0</v>
      </c>
      <c r="QKB26" s="204">
        <f>InpActive!QJZ$11</f>
        <v>0</v>
      </c>
      <c r="QKC26" s="204">
        <f>InpActive!QKA$11</f>
        <v>0</v>
      </c>
      <c r="QKD26" s="204">
        <f>InpActive!QKB$11</f>
        <v>0</v>
      </c>
      <c r="QKE26" s="204">
        <f>InpActive!QKC$11</f>
        <v>0</v>
      </c>
      <c r="QKF26" s="204">
        <f>InpActive!QKD$11</f>
        <v>0</v>
      </c>
      <c r="QKG26" s="204">
        <f>InpActive!QKE$11</f>
        <v>0</v>
      </c>
      <c r="QKH26" s="204">
        <f>InpActive!QKF$11</f>
        <v>0</v>
      </c>
      <c r="QKI26" s="204">
        <f>InpActive!QKG$11</f>
        <v>0</v>
      </c>
      <c r="QKJ26" s="204">
        <f>InpActive!QKH$11</f>
        <v>0</v>
      </c>
      <c r="QKK26" s="204">
        <f>InpActive!QKI$11</f>
        <v>0</v>
      </c>
      <c r="QKL26" s="204">
        <f>InpActive!QKJ$11</f>
        <v>0</v>
      </c>
      <c r="QKM26" s="204">
        <f>InpActive!QKK$11</f>
        <v>0</v>
      </c>
      <c r="QKN26" s="204">
        <f>InpActive!QKL$11</f>
        <v>0</v>
      </c>
      <c r="QKO26" s="204">
        <f>InpActive!QKM$11</f>
        <v>0</v>
      </c>
      <c r="QKP26" s="204">
        <f>InpActive!QKN$11</f>
        <v>0</v>
      </c>
      <c r="QKQ26" s="204">
        <f>InpActive!QKO$11</f>
        <v>0</v>
      </c>
      <c r="QKR26" s="204">
        <f>InpActive!QKP$11</f>
        <v>0</v>
      </c>
      <c r="QKS26" s="204">
        <f>InpActive!QKQ$11</f>
        <v>0</v>
      </c>
      <c r="QKT26" s="204">
        <f>InpActive!QKR$11</f>
        <v>0</v>
      </c>
      <c r="QKU26" s="204">
        <f>InpActive!QKS$11</f>
        <v>0</v>
      </c>
      <c r="QKV26" s="204">
        <f>InpActive!QKT$11</f>
        <v>0</v>
      </c>
      <c r="QKW26" s="204">
        <f>InpActive!QKU$11</f>
        <v>0</v>
      </c>
      <c r="QKX26" s="204">
        <f>InpActive!QKV$11</f>
        <v>0</v>
      </c>
      <c r="QKY26" s="204">
        <f>InpActive!QKW$11</f>
        <v>0</v>
      </c>
      <c r="QKZ26" s="204">
        <f>InpActive!QKX$11</f>
        <v>0</v>
      </c>
      <c r="QLA26" s="204">
        <f>InpActive!QKY$11</f>
        <v>0</v>
      </c>
      <c r="QLB26" s="204">
        <f>InpActive!QKZ$11</f>
        <v>0</v>
      </c>
      <c r="QLC26" s="204">
        <f>InpActive!QLA$11</f>
        <v>0</v>
      </c>
      <c r="QLD26" s="204">
        <f>InpActive!QLB$11</f>
        <v>0</v>
      </c>
      <c r="QLE26" s="204">
        <f>InpActive!QLC$11</f>
        <v>0</v>
      </c>
      <c r="QLF26" s="204">
        <f>InpActive!QLD$11</f>
        <v>0</v>
      </c>
      <c r="QLG26" s="204">
        <f>InpActive!QLE$11</f>
        <v>0</v>
      </c>
      <c r="QLH26" s="204">
        <f>InpActive!QLF$11</f>
        <v>0</v>
      </c>
      <c r="QLI26" s="204">
        <f>InpActive!QLG$11</f>
        <v>0</v>
      </c>
      <c r="QLJ26" s="204">
        <f>InpActive!QLH$11</f>
        <v>0</v>
      </c>
      <c r="QLK26" s="204">
        <f>InpActive!QLI$11</f>
        <v>0</v>
      </c>
      <c r="QLL26" s="204">
        <f>InpActive!QLJ$11</f>
        <v>0</v>
      </c>
      <c r="QLM26" s="204">
        <f>InpActive!QLK$11</f>
        <v>0</v>
      </c>
      <c r="QLN26" s="204">
        <f>InpActive!QLL$11</f>
        <v>0</v>
      </c>
      <c r="QLO26" s="204">
        <f>InpActive!QLM$11</f>
        <v>0</v>
      </c>
      <c r="QLP26" s="204">
        <f>InpActive!QLN$11</f>
        <v>0</v>
      </c>
      <c r="QLQ26" s="204">
        <f>InpActive!QLO$11</f>
        <v>0</v>
      </c>
      <c r="QLR26" s="204">
        <f>InpActive!QLP$11</f>
        <v>0</v>
      </c>
      <c r="QLS26" s="204">
        <f>InpActive!QLQ$11</f>
        <v>0</v>
      </c>
      <c r="QLT26" s="204">
        <f>InpActive!QLR$11</f>
        <v>0</v>
      </c>
      <c r="QLU26" s="204">
        <f>InpActive!QLS$11</f>
        <v>0</v>
      </c>
      <c r="QLV26" s="204">
        <f>InpActive!QLT$11</f>
        <v>0</v>
      </c>
      <c r="QLW26" s="204">
        <f>InpActive!QLU$11</f>
        <v>0</v>
      </c>
      <c r="QLX26" s="204">
        <f>InpActive!QLV$11</f>
        <v>0</v>
      </c>
      <c r="QLY26" s="204">
        <f>InpActive!QLW$11</f>
        <v>0</v>
      </c>
      <c r="QLZ26" s="204">
        <f>InpActive!QLX$11</f>
        <v>0</v>
      </c>
      <c r="QMA26" s="204">
        <f>InpActive!QLY$11</f>
        <v>0</v>
      </c>
      <c r="QMB26" s="204">
        <f>InpActive!QLZ$11</f>
        <v>0</v>
      </c>
      <c r="QMC26" s="204">
        <f>InpActive!QMA$11</f>
        <v>0</v>
      </c>
      <c r="QMD26" s="204">
        <f>InpActive!QMB$11</f>
        <v>0</v>
      </c>
      <c r="QME26" s="204">
        <f>InpActive!QMC$11</f>
        <v>0</v>
      </c>
      <c r="QMF26" s="204">
        <f>InpActive!QMD$11</f>
        <v>0</v>
      </c>
      <c r="QMG26" s="204">
        <f>InpActive!QME$11</f>
        <v>0</v>
      </c>
      <c r="QMH26" s="204">
        <f>InpActive!QMF$11</f>
        <v>0</v>
      </c>
      <c r="QMI26" s="204">
        <f>InpActive!QMG$11</f>
        <v>0</v>
      </c>
      <c r="QMJ26" s="204">
        <f>InpActive!QMH$11</f>
        <v>0</v>
      </c>
      <c r="QMK26" s="204">
        <f>InpActive!QMI$11</f>
        <v>0</v>
      </c>
      <c r="QML26" s="204">
        <f>InpActive!QMJ$11</f>
        <v>0</v>
      </c>
      <c r="QMM26" s="204">
        <f>InpActive!QMK$11</f>
        <v>0</v>
      </c>
      <c r="QMN26" s="204">
        <f>InpActive!QML$11</f>
        <v>0</v>
      </c>
      <c r="QMO26" s="204">
        <f>InpActive!QMM$11</f>
        <v>0</v>
      </c>
      <c r="QMP26" s="204">
        <f>InpActive!QMN$11</f>
        <v>0</v>
      </c>
      <c r="QMQ26" s="204">
        <f>InpActive!QMO$11</f>
        <v>0</v>
      </c>
      <c r="QMR26" s="204">
        <f>InpActive!QMP$11</f>
        <v>0</v>
      </c>
      <c r="QMS26" s="204">
        <f>InpActive!QMQ$11</f>
        <v>0</v>
      </c>
      <c r="QMT26" s="204">
        <f>InpActive!QMR$11</f>
        <v>0</v>
      </c>
      <c r="QMU26" s="204">
        <f>InpActive!QMS$11</f>
        <v>0</v>
      </c>
      <c r="QMV26" s="204">
        <f>InpActive!QMT$11</f>
        <v>0</v>
      </c>
      <c r="QMW26" s="204">
        <f>InpActive!QMU$11</f>
        <v>0</v>
      </c>
      <c r="QMX26" s="204">
        <f>InpActive!QMV$11</f>
        <v>0</v>
      </c>
      <c r="QMY26" s="204">
        <f>InpActive!QMW$11</f>
        <v>0</v>
      </c>
      <c r="QMZ26" s="204">
        <f>InpActive!QMX$11</f>
        <v>0</v>
      </c>
      <c r="QNA26" s="204">
        <f>InpActive!QMY$11</f>
        <v>0</v>
      </c>
      <c r="QNB26" s="204">
        <f>InpActive!QMZ$11</f>
        <v>0</v>
      </c>
      <c r="QNC26" s="204">
        <f>InpActive!QNA$11</f>
        <v>0</v>
      </c>
      <c r="QND26" s="204">
        <f>InpActive!QNB$11</f>
        <v>0</v>
      </c>
      <c r="QNE26" s="204">
        <f>InpActive!QNC$11</f>
        <v>0</v>
      </c>
      <c r="QNF26" s="204">
        <f>InpActive!QND$11</f>
        <v>0</v>
      </c>
      <c r="QNG26" s="204">
        <f>InpActive!QNE$11</f>
        <v>0</v>
      </c>
      <c r="QNH26" s="204">
        <f>InpActive!QNF$11</f>
        <v>0</v>
      </c>
      <c r="QNI26" s="204">
        <f>InpActive!QNG$11</f>
        <v>0</v>
      </c>
      <c r="QNJ26" s="204">
        <f>InpActive!QNH$11</f>
        <v>0</v>
      </c>
      <c r="QNK26" s="204">
        <f>InpActive!QNI$11</f>
        <v>0</v>
      </c>
      <c r="QNL26" s="204">
        <f>InpActive!QNJ$11</f>
        <v>0</v>
      </c>
      <c r="QNM26" s="204">
        <f>InpActive!QNK$11</f>
        <v>0</v>
      </c>
      <c r="QNN26" s="204">
        <f>InpActive!QNL$11</f>
        <v>0</v>
      </c>
      <c r="QNO26" s="204">
        <f>InpActive!QNM$11</f>
        <v>0</v>
      </c>
      <c r="QNP26" s="204">
        <f>InpActive!QNN$11</f>
        <v>0</v>
      </c>
      <c r="QNQ26" s="204">
        <f>InpActive!QNO$11</f>
        <v>0</v>
      </c>
      <c r="QNR26" s="204">
        <f>InpActive!QNP$11</f>
        <v>0</v>
      </c>
      <c r="QNS26" s="204">
        <f>InpActive!QNQ$11</f>
        <v>0</v>
      </c>
      <c r="QNT26" s="204">
        <f>InpActive!QNR$11</f>
        <v>0</v>
      </c>
      <c r="QNU26" s="204">
        <f>InpActive!QNS$11</f>
        <v>0</v>
      </c>
      <c r="QNV26" s="204">
        <f>InpActive!QNT$11</f>
        <v>0</v>
      </c>
      <c r="QNW26" s="204">
        <f>InpActive!QNU$11</f>
        <v>0</v>
      </c>
      <c r="QNX26" s="204">
        <f>InpActive!QNV$11</f>
        <v>0</v>
      </c>
      <c r="QNY26" s="204">
        <f>InpActive!QNW$11</f>
        <v>0</v>
      </c>
      <c r="QNZ26" s="204">
        <f>InpActive!QNX$11</f>
        <v>0</v>
      </c>
      <c r="QOA26" s="204">
        <f>InpActive!QNY$11</f>
        <v>0</v>
      </c>
      <c r="QOB26" s="204">
        <f>InpActive!QNZ$11</f>
        <v>0</v>
      </c>
      <c r="QOC26" s="204">
        <f>InpActive!QOA$11</f>
        <v>0</v>
      </c>
      <c r="QOD26" s="204">
        <f>InpActive!QOB$11</f>
        <v>0</v>
      </c>
      <c r="QOE26" s="204">
        <f>InpActive!QOC$11</f>
        <v>0</v>
      </c>
      <c r="QOF26" s="204">
        <f>InpActive!QOD$11</f>
        <v>0</v>
      </c>
      <c r="QOG26" s="204">
        <f>InpActive!QOE$11</f>
        <v>0</v>
      </c>
      <c r="QOH26" s="204">
        <f>InpActive!QOF$11</f>
        <v>0</v>
      </c>
      <c r="QOI26" s="204">
        <f>InpActive!QOG$11</f>
        <v>0</v>
      </c>
      <c r="QOJ26" s="204">
        <f>InpActive!QOH$11</f>
        <v>0</v>
      </c>
      <c r="QOK26" s="204">
        <f>InpActive!QOI$11</f>
        <v>0</v>
      </c>
      <c r="QOL26" s="204">
        <f>InpActive!QOJ$11</f>
        <v>0</v>
      </c>
      <c r="QOM26" s="204">
        <f>InpActive!QOK$11</f>
        <v>0</v>
      </c>
      <c r="QON26" s="204">
        <f>InpActive!QOL$11</f>
        <v>0</v>
      </c>
      <c r="QOO26" s="204">
        <f>InpActive!QOM$11</f>
        <v>0</v>
      </c>
      <c r="QOP26" s="204">
        <f>InpActive!QON$11</f>
        <v>0</v>
      </c>
      <c r="QOQ26" s="204">
        <f>InpActive!QOO$11</f>
        <v>0</v>
      </c>
      <c r="QOR26" s="204">
        <f>InpActive!QOP$11</f>
        <v>0</v>
      </c>
      <c r="QOS26" s="204">
        <f>InpActive!QOQ$11</f>
        <v>0</v>
      </c>
      <c r="QOT26" s="204">
        <f>InpActive!QOR$11</f>
        <v>0</v>
      </c>
      <c r="QOU26" s="204">
        <f>InpActive!QOS$11</f>
        <v>0</v>
      </c>
      <c r="QOV26" s="204">
        <f>InpActive!QOT$11</f>
        <v>0</v>
      </c>
      <c r="QOW26" s="204">
        <f>InpActive!QOU$11</f>
        <v>0</v>
      </c>
      <c r="QOX26" s="204">
        <f>InpActive!QOV$11</f>
        <v>0</v>
      </c>
      <c r="QOY26" s="204">
        <f>InpActive!QOW$11</f>
        <v>0</v>
      </c>
      <c r="QOZ26" s="204">
        <f>InpActive!QOX$11</f>
        <v>0</v>
      </c>
      <c r="QPA26" s="204">
        <f>InpActive!QOY$11</f>
        <v>0</v>
      </c>
      <c r="QPB26" s="204">
        <f>InpActive!QOZ$11</f>
        <v>0</v>
      </c>
      <c r="QPC26" s="204">
        <f>InpActive!QPA$11</f>
        <v>0</v>
      </c>
      <c r="QPD26" s="204">
        <f>InpActive!QPB$11</f>
        <v>0</v>
      </c>
      <c r="QPE26" s="204">
        <f>InpActive!QPC$11</f>
        <v>0</v>
      </c>
      <c r="QPF26" s="204">
        <f>InpActive!QPD$11</f>
        <v>0</v>
      </c>
      <c r="QPG26" s="204">
        <f>InpActive!QPE$11</f>
        <v>0</v>
      </c>
      <c r="QPH26" s="204">
        <f>InpActive!QPF$11</f>
        <v>0</v>
      </c>
      <c r="QPI26" s="204">
        <f>InpActive!QPG$11</f>
        <v>0</v>
      </c>
      <c r="QPJ26" s="204">
        <f>InpActive!QPH$11</f>
        <v>0</v>
      </c>
      <c r="QPK26" s="204">
        <f>InpActive!QPI$11</f>
        <v>0</v>
      </c>
      <c r="QPL26" s="204">
        <f>InpActive!QPJ$11</f>
        <v>0</v>
      </c>
      <c r="QPM26" s="204">
        <f>InpActive!QPK$11</f>
        <v>0</v>
      </c>
      <c r="QPN26" s="204">
        <f>InpActive!QPL$11</f>
        <v>0</v>
      </c>
      <c r="QPO26" s="204">
        <f>InpActive!QPM$11</f>
        <v>0</v>
      </c>
      <c r="QPP26" s="204">
        <f>InpActive!QPN$11</f>
        <v>0</v>
      </c>
      <c r="QPQ26" s="204">
        <f>InpActive!QPO$11</f>
        <v>0</v>
      </c>
      <c r="QPR26" s="204">
        <f>InpActive!QPP$11</f>
        <v>0</v>
      </c>
      <c r="QPS26" s="204">
        <f>InpActive!QPQ$11</f>
        <v>0</v>
      </c>
      <c r="QPT26" s="204">
        <f>InpActive!QPR$11</f>
        <v>0</v>
      </c>
      <c r="QPU26" s="204">
        <f>InpActive!QPS$11</f>
        <v>0</v>
      </c>
      <c r="QPV26" s="204">
        <f>InpActive!QPT$11</f>
        <v>0</v>
      </c>
      <c r="QPW26" s="204">
        <f>InpActive!QPU$11</f>
        <v>0</v>
      </c>
      <c r="QPX26" s="204">
        <f>InpActive!QPV$11</f>
        <v>0</v>
      </c>
      <c r="QPY26" s="204">
        <f>InpActive!QPW$11</f>
        <v>0</v>
      </c>
      <c r="QPZ26" s="204">
        <f>InpActive!QPX$11</f>
        <v>0</v>
      </c>
      <c r="QQA26" s="204">
        <f>InpActive!QPY$11</f>
        <v>0</v>
      </c>
      <c r="QQB26" s="204">
        <f>InpActive!QPZ$11</f>
        <v>0</v>
      </c>
      <c r="QQC26" s="204">
        <f>InpActive!QQA$11</f>
        <v>0</v>
      </c>
      <c r="QQD26" s="204">
        <f>InpActive!QQB$11</f>
        <v>0</v>
      </c>
      <c r="QQE26" s="204">
        <f>InpActive!QQC$11</f>
        <v>0</v>
      </c>
      <c r="QQF26" s="204">
        <f>InpActive!QQD$11</f>
        <v>0</v>
      </c>
      <c r="QQG26" s="204">
        <f>InpActive!QQE$11</f>
        <v>0</v>
      </c>
      <c r="QQH26" s="204">
        <f>InpActive!QQF$11</f>
        <v>0</v>
      </c>
      <c r="QQI26" s="204">
        <f>InpActive!QQG$11</f>
        <v>0</v>
      </c>
      <c r="QQJ26" s="204">
        <f>InpActive!QQH$11</f>
        <v>0</v>
      </c>
      <c r="QQK26" s="204">
        <f>InpActive!QQI$11</f>
        <v>0</v>
      </c>
      <c r="QQL26" s="204">
        <f>InpActive!QQJ$11</f>
        <v>0</v>
      </c>
      <c r="QQM26" s="204">
        <f>InpActive!QQK$11</f>
        <v>0</v>
      </c>
      <c r="QQN26" s="204">
        <f>InpActive!QQL$11</f>
        <v>0</v>
      </c>
      <c r="QQO26" s="204">
        <f>InpActive!QQM$11</f>
        <v>0</v>
      </c>
      <c r="QQP26" s="204">
        <f>InpActive!QQN$11</f>
        <v>0</v>
      </c>
      <c r="QQQ26" s="204">
        <f>InpActive!QQO$11</f>
        <v>0</v>
      </c>
      <c r="QQR26" s="204">
        <f>InpActive!QQP$11</f>
        <v>0</v>
      </c>
      <c r="QQS26" s="204">
        <f>InpActive!QQQ$11</f>
        <v>0</v>
      </c>
      <c r="QQT26" s="204">
        <f>InpActive!QQR$11</f>
        <v>0</v>
      </c>
      <c r="QQU26" s="204">
        <f>InpActive!QQS$11</f>
        <v>0</v>
      </c>
      <c r="QQV26" s="204">
        <f>InpActive!QQT$11</f>
        <v>0</v>
      </c>
      <c r="QQW26" s="204">
        <f>InpActive!QQU$11</f>
        <v>0</v>
      </c>
      <c r="QQX26" s="204">
        <f>InpActive!QQV$11</f>
        <v>0</v>
      </c>
      <c r="QQY26" s="204">
        <f>InpActive!QQW$11</f>
        <v>0</v>
      </c>
      <c r="QQZ26" s="204">
        <f>InpActive!QQX$11</f>
        <v>0</v>
      </c>
      <c r="QRA26" s="204">
        <f>InpActive!QQY$11</f>
        <v>0</v>
      </c>
      <c r="QRB26" s="204">
        <f>InpActive!QQZ$11</f>
        <v>0</v>
      </c>
      <c r="QRC26" s="204">
        <f>InpActive!QRA$11</f>
        <v>0</v>
      </c>
      <c r="QRD26" s="204">
        <f>InpActive!QRB$11</f>
        <v>0</v>
      </c>
      <c r="QRE26" s="204">
        <f>InpActive!QRC$11</f>
        <v>0</v>
      </c>
      <c r="QRF26" s="204">
        <f>InpActive!QRD$11</f>
        <v>0</v>
      </c>
      <c r="QRG26" s="204">
        <f>InpActive!QRE$11</f>
        <v>0</v>
      </c>
      <c r="QRH26" s="204">
        <f>InpActive!QRF$11</f>
        <v>0</v>
      </c>
      <c r="QRI26" s="204">
        <f>InpActive!QRG$11</f>
        <v>0</v>
      </c>
      <c r="QRJ26" s="204">
        <f>InpActive!QRH$11</f>
        <v>0</v>
      </c>
      <c r="QRK26" s="204">
        <f>InpActive!QRI$11</f>
        <v>0</v>
      </c>
      <c r="QRL26" s="204">
        <f>InpActive!QRJ$11</f>
        <v>0</v>
      </c>
      <c r="QRM26" s="204">
        <f>InpActive!QRK$11</f>
        <v>0</v>
      </c>
      <c r="QRN26" s="204">
        <f>InpActive!QRL$11</f>
        <v>0</v>
      </c>
      <c r="QRO26" s="204">
        <f>InpActive!QRM$11</f>
        <v>0</v>
      </c>
      <c r="QRP26" s="204">
        <f>InpActive!QRN$11</f>
        <v>0</v>
      </c>
      <c r="QRQ26" s="204">
        <f>InpActive!QRO$11</f>
        <v>0</v>
      </c>
      <c r="QRR26" s="204">
        <f>InpActive!QRP$11</f>
        <v>0</v>
      </c>
      <c r="QRS26" s="204">
        <f>InpActive!QRQ$11</f>
        <v>0</v>
      </c>
      <c r="QRT26" s="204">
        <f>InpActive!QRR$11</f>
        <v>0</v>
      </c>
      <c r="QRU26" s="204">
        <f>InpActive!QRS$11</f>
        <v>0</v>
      </c>
      <c r="QRV26" s="204">
        <f>InpActive!QRT$11</f>
        <v>0</v>
      </c>
      <c r="QRW26" s="204">
        <f>InpActive!QRU$11</f>
        <v>0</v>
      </c>
      <c r="QRX26" s="204">
        <f>InpActive!QRV$11</f>
        <v>0</v>
      </c>
      <c r="QRY26" s="204">
        <f>InpActive!QRW$11</f>
        <v>0</v>
      </c>
      <c r="QRZ26" s="204">
        <f>InpActive!QRX$11</f>
        <v>0</v>
      </c>
      <c r="QSA26" s="204">
        <f>InpActive!QRY$11</f>
        <v>0</v>
      </c>
      <c r="QSB26" s="204">
        <f>InpActive!QRZ$11</f>
        <v>0</v>
      </c>
      <c r="QSC26" s="204">
        <f>InpActive!QSA$11</f>
        <v>0</v>
      </c>
      <c r="QSD26" s="204">
        <f>InpActive!QSB$11</f>
        <v>0</v>
      </c>
      <c r="QSE26" s="204">
        <f>InpActive!QSC$11</f>
        <v>0</v>
      </c>
      <c r="QSF26" s="204">
        <f>InpActive!QSD$11</f>
        <v>0</v>
      </c>
      <c r="QSG26" s="204">
        <f>InpActive!QSE$11</f>
        <v>0</v>
      </c>
      <c r="QSH26" s="204">
        <f>InpActive!QSF$11</f>
        <v>0</v>
      </c>
      <c r="QSI26" s="204">
        <f>InpActive!QSG$11</f>
        <v>0</v>
      </c>
      <c r="QSJ26" s="204">
        <f>InpActive!QSH$11</f>
        <v>0</v>
      </c>
      <c r="QSK26" s="204">
        <f>InpActive!QSI$11</f>
        <v>0</v>
      </c>
      <c r="QSL26" s="204">
        <f>InpActive!QSJ$11</f>
        <v>0</v>
      </c>
      <c r="QSM26" s="204">
        <f>InpActive!QSK$11</f>
        <v>0</v>
      </c>
      <c r="QSN26" s="204">
        <f>InpActive!QSL$11</f>
        <v>0</v>
      </c>
      <c r="QSO26" s="204">
        <f>InpActive!QSM$11</f>
        <v>0</v>
      </c>
      <c r="QSP26" s="204">
        <f>InpActive!QSN$11</f>
        <v>0</v>
      </c>
      <c r="QSQ26" s="204">
        <f>InpActive!QSO$11</f>
        <v>0</v>
      </c>
      <c r="QSR26" s="204">
        <f>InpActive!QSP$11</f>
        <v>0</v>
      </c>
      <c r="QSS26" s="204">
        <f>InpActive!QSQ$11</f>
        <v>0</v>
      </c>
      <c r="QST26" s="204">
        <f>InpActive!QSR$11</f>
        <v>0</v>
      </c>
      <c r="QSU26" s="204">
        <f>InpActive!QSS$11</f>
        <v>0</v>
      </c>
      <c r="QSV26" s="204">
        <f>InpActive!QST$11</f>
        <v>0</v>
      </c>
      <c r="QSW26" s="204">
        <f>InpActive!QSU$11</f>
        <v>0</v>
      </c>
      <c r="QSX26" s="204">
        <f>InpActive!QSV$11</f>
        <v>0</v>
      </c>
      <c r="QSY26" s="204">
        <f>InpActive!QSW$11</f>
        <v>0</v>
      </c>
      <c r="QSZ26" s="204">
        <f>InpActive!QSX$11</f>
        <v>0</v>
      </c>
      <c r="QTA26" s="204">
        <f>InpActive!QSY$11</f>
        <v>0</v>
      </c>
      <c r="QTB26" s="204">
        <f>InpActive!QSZ$11</f>
        <v>0</v>
      </c>
      <c r="QTC26" s="204">
        <f>InpActive!QTA$11</f>
        <v>0</v>
      </c>
      <c r="QTD26" s="204">
        <f>InpActive!QTB$11</f>
        <v>0</v>
      </c>
      <c r="QTE26" s="204">
        <f>InpActive!QTC$11</f>
        <v>0</v>
      </c>
      <c r="QTF26" s="204">
        <f>InpActive!QTD$11</f>
        <v>0</v>
      </c>
      <c r="QTG26" s="204">
        <f>InpActive!QTE$11</f>
        <v>0</v>
      </c>
      <c r="QTH26" s="204">
        <f>InpActive!QTF$11</f>
        <v>0</v>
      </c>
      <c r="QTI26" s="204">
        <f>InpActive!QTG$11</f>
        <v>0</v>
      </c>
      <c r="QTJ26" s="204">
        <f>InpActive!QTH$11</f>
        <v>0</v>
      </c>
      <c r="QTK26" s="204">
        <f>InpActive!QTI$11</f>
        <v>0</v>
      </c>
      <c r="QTL26" s="204">
        <f>InpActive!QTJ$11</f>
        <v>0</v>
      </c>
      <c r="QTM26" s="204">
        <f>InpActive!QTK$11</f>
        <v>0</v>
      </c>
      <c r="QTN26" s="204">
        <f>InpActive!QTL$11</f>
        <v>0</v>
      </c>
      <c r="QTO26" s="204">
        <f>InpActive!QTM$11</f>
        <v>0</v>
      </c>
      <c r="QTP26" s="204">
        <f>InpActive!QTN$11</f>
        <v>0</v>
      </c>
      <c r="QTQ26" s="204">
        <f>InpActive!QTO$11</f>
        <v>0</v>
      </c>
      <c r="QTR26" s="204">
        <f>InpActive!QTP$11</f>
        <v>0</v>
      </c>
      <c r="QTS26" s="204">
        <f>InpActive!QTQ$11</f>
        <v>0</v>
      </c>
      <c r="QTT26" s="204">
        <f>InpActive!QTR$11</f>
        <v>0</v>
      </c>
      <c r="QTU26" s="204">
        <f>InpActive!QTS$11</f>
        <v>0</v>
      </c>
      <c r="QTV26" s="204">
        <f>InpActive!QTT$11</f>
        <v>0</v>
      </c>
      <c r="QTW26" s="204">
        <f>InpActive!QTU$11</f>
        <v>0</v>
      </c>
      <c r="QTX26" s="204">
        <f>InpActive!QTV$11</f>
        <v>0</v>
      </c>
      <c r="QTY26" s="204">
        <f>InpActive!QTW$11</f>
        <v>0</v>
      </c>
      <c r="QTZ26" s="204">
        <f>InpActive!QTX$11</f>
        <v>0</v>
      </c>
      <c r="QUA26" s="204">
        <f>InpActive!QTY$11</f>
        <v>0</v>
      </c>
      <c r="QUB26" s="204">
        <f>InpActive!QTZ$11</f>
        <v>0</v>
      </c>
      <c r="QUC26" s="204">
        <f>InpActive!QUA$11</f>
        <v>0</v>
      </c>
      <c r="QUD26" s="204">
        <f>InpActive!QUB$11</f>
        <v>0</v>
      </c>
      <c r="QUE26" s="204">
        <f>InpActive!QUC$11</f>
        <v>0</v>
      </c>
      <c r="QUF26" s="204">
        <f>InpActive!QUD$11</f>
        <v>0</v>
      </c>
      <c r="QUG26" s="204">
        <f>InpActive!QUE$11</f>
        <v>0</v>
      </c>
      <c r="QUH26" s="204">
        <f>InpActive!QUF$11</f>
        <v>0</v>
      </c>
      <c r="QUI26" s="204">
        <f>InpActive!QUG$11</f>
        <v>0</v>
      </c>
      <c r="QUJ26" s="204">
        <f>InpActive!QUH$11</f>
        <v>0</v>
      </c>
      <c r="QUK26" s="204">
        <f>InpActive!QUI$11</f>
        <v>0</v>
      </c>
      <c r="QUL26" s="204">
        <f>InpActive!QUJ$11</f>
        <v>0</v>
      </c>
      <c r="QUM26" s="204">
        <f>InpActive!QUK$11</f>
        <v>0</v>
      </c>
      <c r="QUN26" s="204">
        <f>InpActive!QUL$11</f>
        <v>0</v>
      </c>
      <c r="QUO26" s="204">
        <f>InpActive!QUM$11</f>
        <v>0</v>
      </c>
      <c r="QUP26" s="204">
        <f>InpActive!QUN$11</f>
        <v>0</v>
      </c>
      <c r="QUQ26" s="204">
        <f>InpActive!QUO$11</f>
        <v>0</v>
      </c>
      <c r="QUR26" s="204">
        <f>InpActive!QUP$11</f>
        <v>0</v>
      </c>
      <c r="QUS26" s="204">
        <f>InpActive!QUQ$11</f>
        <v>0</v>
      </c>
      <c r="QUT26" s="204">
        <f>InpActive!QUR$11</f>
        <v>0</v>
      </c>
      <c r="QUU26" s="204">
        <f>InpActive!QUS$11</f>
        <v>0</v>
      </c>
      <c r="QUV26" s="204">
        <f>InpActive!QUT$11</f>
        <v>0</v>
      </c>
      <c r="QUW26" s="204">
        <f>InpActive!QUU$11</f>
        <v>0</v>
      </c>
      <c r="QUX26" s="204">
        <f>InpActive!QUV$11</f>
        <v>0</v>
      </c>
      <c r="QUY26" s="204">
        <f>InpActive!QUW$11</f>
        <v>0</v>
      </c>
      <c r="QUZ26" s="204">
        <f>InpActive!QUX$11</f>
        <v>0</v>
      </c>
      <c r="QVA26" s="204">
        <f>InpActive!QUY$11</f>
        <v>0</v>
      </c>
      <c r="QVB26" s="204">
        <f>InpActive!QUZ$11</f>
        <v>0</v>
      </c>
      <c r="QVC26" s="204">
        <f>InpActive!QVA$11</f>
        <v>0</v>
      </c>
      <c r="QVD26" s="204">
        <f>InpActive!QVB$11</f>
        <v>0</v>
      </c>
      <c r="QVE26" s="204">
        <f>InpActive!QVC$11</f>
        <v>0</v>
      </c>
      <c r="QVF26" s="204">
        <f>InpActive!QVD$11</f>
        <v>0</v>
      </c>
      <c r="QVG26" s="204">
        <f>InpActive!QVE$11</f>
        <v>0</v>
      </c>
      <c r="QVH26" s="204">
        <f>InpActive!QVF$11</f>
        <v>0</v>
      </c>
      <c r="QVI26" s="204">
        <f>InpActive!QVG$11</f>
        <v>0</v>
      </c>
      <c r="QVJ26" s="204">
        <f>InpActive!QVH$11</f>
        <v>0</v>
      </c>
      <c r="QVK26" s="204">
        <f>InpActive!QVI$11</f>
        <v>0</v>
      </c>
      <c r="QVL26" s="204">
        <f>InpActive!QVJ$11</f>
        <v>0</v>
      </c>
      <c r="QVM26" s="204">
        <f>InpActive!QVK$11</f>
        <v>0</v>
      </c>
      <c r="QVN26" s="204">
        <f>InpActive!QVL$11</f>
        <v>0</v>
      </c>
      <c r="QVO26" s="204">
        <f>InpActive!QVM$11</f>
        <v>0</v>
      </c>
      <c r="QVP26" s="204">
        <f>InpActive!QVN$11</f>
        <v>0</v>
      </c>
      <c r="QVQ26" s="204">
        <f>InpActive!QVO$11</f>
        <v>0</v>
      </c>
      <c r="QVR26" s="204">
        <f>InpActive!QVP$11</f>
        <v>0</v>
      </c>
      <c r="QVS26" s="204">
        <f>InpActive!QVQ$11</f>
        <v>0</v>
      </c>
      <c r="QVT26" s="204">
        <f>InpActive!QVR$11</f>
        <v>0</v>
      </c>
      <c r="QVU26" s="204">
        <f>InpActive!QVS$11</f>
        <v>0</v>
      </c>
      <c r="QVV26" s="204">
        <f>InpActive!QVT$11</f>
        <v>0</v>
      </c>
      <c r="QVW26" s="204">
        <f>InpActive!QVU$11</f>
        <v>0</v>
      </c>
      <c r="QVX26" s="204">
        <f>InpActive!QVV$11</f>
        <v>0</v>
      </c>
      <c r="QVY26" s="204">
        <f>InpActive!QVW$11</f>
        <v>0</v>
      </c>
      <c r="QVZ26" s="204">
        <f>InpActive!QVX$11</f>
        <v>0</v>
      </c>
      <c r="QWA26" s="204">
        <f>InpActive!QVY$11</f>
        <v>0</v>
      </c>
      <c r="QWB26" s="204">
        <f>InpActive!QVZ$11</f>
        <v>0</v>
      </c>
      <c r="QWC26" s="204">
        <f>InpActive!QWA$11</f>
        <v>0</v>
      </c>
      <c r="QWD26" s="204">
        <f>InpActive!QWB$11</f>
        <v>0</v>
      </c>
      <c r="QWE26" s="204">
        <f>InpActive!QWC$11</f>
        <v>0</v>
      </c>
      <c r="QWF26" s="204">
        <f>InpActive!QWD$11</f>
        <v>0</v>
      </c>
      <c r="QWG26" s="204">
        <f>InpActive!QWE$11</f>
        <v>0</v>
      </c>
      <c r="QWH26" s="204">
        <f>InpActive!QWF$11</f>
        <v>0</v>
      </c>
      <c r="QWI26" s="204">
        <f>InpActive!QWG$11</f>
        <v>0</v>
      </c>
      <c r="QWJ26" s="204">
        <f>InpActive!QWH$11</f>
        <v>0</v>
      </c>
      <c r="QWK26" s="204">
        <f>InpActive!QWI$11</f>
        <v>0</v>
      </c>
      <c r="QWL26" s="204">
        <f>InpActive!QWJ$11</f>
        <v>0</v>
      </c>
      <c r="QWM26" s="204">
        <f>InpActive!QWK$11</f>
        <v>0</v>
      </c>
      <c r="QWN26" s="204">
        <f>InpActive!QWL$11</f>
        <v>0</v>
      </c>
      <c r="QWO26" s="204">
        <f>InpActive!QWM$11</f>
        <v>0</v>
      </c>
      <c r="QWP26" s="204">
        <f>InpActive!QWN$11</f>
        <v>0</v>
      </c>
      <c r="QWQ26" s="204">
        <f>InpActive!QWO$11</f>
        <v>0</v>
      </c>
      <c r="QWR26" s="204">
        <f>InpActive!QWP$11</f>
        <v>0</v>
      </c>
      <c r="QWS26" s="204">
        <f>InpActive!QWQ$11</f>
        <v>0</v>
      </c>
      <c r="QWT26" s="204">
        <f>InpActive!QWR$11</f>
        <v>0</v>
      </c>
      <c r="QWU26" s="204">
        <f>InpActive!QWS$11</f>
        <v>0</v>
      </c>
      <c r="QWV26" s="204">
        <f>InpActive!QWT$11</f>
        <v>0</v>
      </c>
      <c r="QWW26" s="204">
        <f>InpActive!QWU$11</f>
        <v>0</v>
      </c>
      <c r="QWX26" s="204">
        <f>InpActive!QWV$11</f>
        <v>0</v>
      </c>
      <c r="QWY26" s="204">
        <f>InpActive!QWW$11</f>
        <v>0</v>
      </c>
      <c r="QWZ26" s="204">
        <f>InpActive!QWX$11</f>
        <v>0</v>
      </c>
      <c r="QXA26" s="204">
        <f>InpActive!QWY$11</f>
        <v>0</v>
      </c>
      <c r="QXB26" s="204">
        <f>InpActive!QWZ$11</f>
        <v>0</v>
      </c>
      <c r="QXC26" s="204">
        <f>InpActive!QXA$11</f>
        <v>0</v>
      </c>
      <c r="QXD26" s="204">
        <f>InpActive!QXB$11</f>
        <v>0</v>
      </c>
      <c r="QXE26" s="204">
        <f>InpActive!QXC$11</f>
        <v>0</v>
      </c>
      <c r="QXF26" s="204">
        <f>InpActive!QXD$11</f>
        <v>0</v>
      </c>
      <c r="QXG26" s="204">
        <f>InpActive!QXE$11</f>
        <v>0</v>
      </c>
      <c r="QXH26" s="204">
        <f>InpActive!QXF$11</f>
        <v>0</v>
      </c>
      <c r="QXI26" s="204">
        <f>InpActive!QXG$11</f>
        <v>0</v>
      </c>
      <c r="QXJ26" s="204">
        <f>InpActive!QXH$11</f>
        <v>0</v>
      </c>
      <c r="QXK26" s="204">
        <f>InpActive!QXI$11</f>
        <v>0</v>
      </c>
      <c r="QXL26" s="204">
        <f>InpActive!QXJ$11</f>
        <v>0</v>
      </c>
      <c r="QXM26" s="204">
        <f>InpActive!QXK$11</f>
        <v>0</v>
      </c>
      <c r="QXN26" s="204">
        <f>InpActive!QXL$11</f>
        <v>0</v>
      </c>
      <c r="QXO26" s="204">
        <f>InpActive!QXM$11</f>
        <v>0</v>
      </c>
      <c r="QXP26" s="204">
        <f>InpActive!QXN$11</f>
        <v>0</v>
      </c>
      <c r="QXQ26" s="204">
        <f>InpActive!QXO$11</f>
        <v>0</v>
      </c>
      <c r="QXR26" s="204">
        <f>InpActive!QXP$11</f>
        <v>0</v>
      </c>
      <c r="QXS26" s="204">
        <f>InpActive!QXQ$11</f>
        <v>0</v>
      </c>
      <c r="QXT26" s="204">
        <f>InpActive!QXR$11</f>
        <v>0</v>
      </c>
      <c r="QXU26" s="204">
        <f>InpActive!QXS$11</f>
        <v>0</v>
      </c>
      <c r="QXV26" s="204">
        <f>InpActive!QXT$11</f>
        <v>0</v>
      </c>
      <c r="QXW26" s="204">
        <f>InpActive!QXU$11</f>
        <v>0</v>
      </c>
      <c r="QXX26" s="204">
        <f>InpActive!QXV$11</f>
        <v>0</v>
      </c>
      <c r="QXY26" s="204">
        <f>InpActive!QXW$11</f>
        <v>0</v>
      </c>
      <c r="QXZ26" s="204">
        <f>InpActive!QXX$11</f>
        <v>0</v>
      </c>
      <c r="QYA26" s="204">
        <f>InpActive!QXY$11</f>
        <v>0</v>
      </c>
      <c r="QYB26" s="204">
        <f>InpActive!QXZ$11</f>
        <v>0</v>
      </c>
      <c r="QYC26" s="204">
        <f>InpActive!QYA$11</f>
        <v>0</v>
      </c>
      <c r="QYD26" s="204">
        <f>InpActive!QYB$11</f>
        <v>0</v>
      </c>
      <c r="QYE26" s="204">
        <f>InpActive!QYC$11</f>
        <v>0</v>
      </c>
      <c r="QYF26" s="204">
        <f>InpActive!QYD$11</f>
        <v>0</v>
      </c>
      <c r="QYG26" s="204">
        <f>InpActive!QYE$11</f>
        <v>0</v>
      </c>
      <c r="QYH26" s="204">
        <f>InpActive!QYF$11</f>
        <v>0</v>
      </c>
      <c r="QYI26" s="204">
        <f>InpActive!QYG$11</f>
        <v>0</v>
      </c>
      <c r="QYJ26" s="204">
        <f>InpActive!QYH$11</f>
        <v>0</v>
      </c>
      <c r="QYK26" s="204">
        <f>InpActive!QYI$11</f>
        <v>0</v>
      </c>
      <c r="QYL26" s="204">
        <f>InpActive!QYJ$11</f>
        <v>0</v>
      </c>
      <c r="QYM26" s="204">
        <f>InpActive!QYK$11</f>
        <v>0</v>
      </c>
      <c r="QYN26" s="204">
        <f>InpActive!QYL$11</f>
        <v>0</v>
      </c>
      <c r="QYO26" s="204">
        <f>InpActive!QYM$11</f>
        <v>0</v>
      </c>
      <c r="QYP26" s="204">
        <f>InpActive!QYN$11</f>
        <v>0</v>
      </c>
      <c r="QYQ26" s="204">
        <f>InpActive!QYO$11</f>
        <v>0</v>
      </c>
      <c r="QYR26" s="204">
        <f>InpActive!QYP$11</f>
        <v>0</v>
      </c>
      <c r="QYS26" s="204">
        <f>InpActive!QYQ$11</f>
        <v>0</v>
      </c>
      <c r="QYT26" s="204">
        <f>InpActive!QYR$11</f>
        <v>0</v>
      </c>
      <c r="QYU26" s="204">
        <f>InpActive!QYS$11</f>
        <v>0</v>
      </c>
      <c r="QYV26" s="204">
        <f>InpActive!QYT$11</f>
        <v>0</v>
      </c>
      <c r="QYW26" s="204">
        <f>InpActive!QYU$11</f>
        <v>0</v>
      </c>
      <c r="QYX26" s="204">
        <f>InpActive!QYV$11</f>
        <v>0</v>
      </c>
      <c r="QYY26" s="204">
        <f>InpActive!QYW$11</f>
        <v>0</v>
      </c>
      <c r="QYZ26" s="204">
        <f>InpActive!QYX$11</f>
        <v>0</v>
      </c>
      <c r="QZA26" s="204">
        <f>InpActive!QYY$11</f>
        <v>0</v>
      </c>
      <c r="QZB26" s="204">
        <f>InpActive!QYZ$11</f>
        <v>0</v>
      </c>
      <c r="QZC26" s="204">
        <f>InpActive!QZA$11</f>
        <v>0</v>
      </c>
      <c r="QZD26" s="204">
        <f>InpActive!QZB$11</f>
        <v>0</v>
      </c>
      <c r="QZE26" s="204">
        <f>InpActive!QZC$11</f>
        <v>0</v>
      </c>
      <c r="QZF26" s="204">
        <f>InpActive!QZD$11</f>
        <v>0</v>
      </c>
      <c r="QZG26" s="204">
        <f>InpActive!QZE$11</f>
        <v>0</v>
      </c>
      <c r="QZH26" s="204">
        <f>InpActive!QZF$11</f>
        <v>0</v>
      </c>
      <c r="QZI26" s="204">
        <f>InpActive!QZG$11</f>
        <v>0</v>
      </c>
      <c r="QZJ26" s="204">
        <f>InpActive!QZH$11</f>
        <v>0</v>
      </c>
      <c r="QZK26" s="204">
        <f>InpActive!QZI$11</f>
        <v>0</v>
      </c>
      <c r="QZL26" s="204">
        <f>InpActive!QZJ$11</f>
        <v>0</v>
      </c>
      <c r="QZM26" s="204">
        <f>InpActive!QZK$11</f>
        <v>0</v>
      </c>
      <c r="QZN26" s="204">
        <f>InpActive!QZL$11</f>
        <v>0</v>
      </c>
      <c r="QZO26" s="204">
        <f>InpActive!QZM$11</f>
        <v>0</v>
      </c>
      <c r="QZP26" s="204">
        <f>InpActive!QZN$11</f>
        <v>0</v>
      </c>
      <c r="QZQ26" s="204">
        <f>InpActive!QZO$11</f>
        <v>0</v>
      </c>
      <c r="QZR26" s="204">
        <f>InpActive!QZP$11</f>
        <v>0</v>
      </c>
      <c r="QZS26" s="204">
        <f>InpActive!QZQ$11</f>
        <v>0</v>
      </c>
      <c r="QZT26" s="204">
        <f>InpActive!QZR$11</f>
        <v>0</v>
      </c>
      <c r="QZU26" s="204">
        <f>InpActive!QZS$11</f>
        <v>0</v>
      </c>
      <c r="QZV26" s="204">
        <f>InpActive!QZT$11</f>
        <v>0</v>
      </c>
      <c r="QZW26" s="204">
        <f>InpActive!QZU$11</f>
        <v>0</v>
      </c>
      <c r="QZX26" s="204">
        <f>InpActive!QZV$11</f>
        <v>0</v>
      </c>
      <c r="QZY26" s="204">
        <f>InpActive!QZW$11</f>
        <v>0</v>
      </c>
      <c r="QZZ26" s="204">
        <f>InpActive!QZX$11</f>
        <v>0</v>
      </c>
      <c r="RAA26" s="204">
        <f>InpActive!QZY$11</f>
        <v>0</v>
      </c>
      <c r="RAB26" s="204">
        <f>InpActive!QZZ$11</f>
        <v>0</v>
      </c>
      <c r="RAC26" s="204">
        <f>InpActive!RAA$11</f>
        <v>0</v>
      </c>
      <c r="RAD26" s="204">
        <f>InpActive!RAB$11</f>
        <v>0</v>
      </c>
      <c r="RAE26" s="204">
        <f>InpActive!RAC$11</f>
        <v>0</v>
      </c>
      <c r="RAF26" s="204">
        <f>InpActive!RAD$11</f>
        <v>0</v>
      </c>
      <c r="RAG26" s="204">
        <f>InpActive!RAE$11</f>
        <v>0</v>
      </c>
      <c r="RAH26" s="204">
        <f>InpActive!RAF$11</f>
        <v>0</v>
      </c>
      <c r="RAI26" s="204">
        <f>InpActive!RAG$11</f>
        <v>0</v>
      </c>
      <c r="RAJ26" s="204">
        <f>InpActive!RAH$11</f>
        <v>0</v>
      </c>
      <c r="RAK26" s="204">
        <f>InpActive!RAI$11</f>
        <v>0</v>
      </c>
      <c r="RAL26" s="204">
        <f>InpActive!RAJ$11</f>
        <v>0</v>
      </c>
      <c r="RAM26" s="204">
        <f>InpActive!RAK$11</f>
        <v>0</v>
      </c>
      <c r="RAN26" s="204">
        <f>InpActive!RAL$11</f>
        <v>0</v>
      </c>
      <c r="RAO26" s="204">
        <f>InpActive!RAM$11</f>
        <v>0</v>
      </c>
      <c r="RAP26" s="204">
        <f>InpActive!RAN$11</f>
        <v>0</v>
      </c>
      <c r="RAQ26" s="204">
        <f>InpActive!RAO$11</f>
        <v>0</v>
      </c>
      <c r="RAR26" s="204">
        <f>InpActive!RAP$11</f>
        <v>0</v>
      </c>
      <c r="RAS26" s="204">
        <f>InpActive!RAQ$11</f>
        <v>0</v>
      </c>
      <c r="RAT26" s="204">
        <f>InpActive!RAR$11</f>
        <v>0</v>
      </c>
      <c r="RAU26" s="204">
        <f>InpActive!RAS$11</f>
        <v>0</v>
      </c>
      <c r="RAV26" s="204">
        <f>InpActive!RAT$11</f>
        <v>0</v>
      </c>
      <c r="RAW26" s="204">
        <f>InpActive!RAU$11</f>
        <v>0</v>
      </c>
      <c r="RAX26" s="204">
        <f>InpActive!RAV$11</f>
        <v>0</v>
      </c>
      <c r="RAY26" s="204">
        <f>InpActive!RAW$11</f>
        <v>0</v>
      </c>
      <c r="RAZ26" s="204">
        <f>InpActive!RAX$11</f>
        <v>0</v>
      </c>
      <c r="RBA26" s="204">
        <f>InpActive!RAY$11</f>
        <v>0</v>
      </c>
      <c r="RBB26" s="204">
        <f>InpActive!RAZ$11</f>
        <v>0</v>
      </c>
      <c r="RBC26" s="204">
        <f>InpActive!RBA$11</f>
        <v>0</v>
      </c>
      <c r="RBD26" s="204">
        <f>InpActive!RBB$11</f>
        <v>0</v>
      </c>
      <c r="RBE26" s="204">
        <f>InpActive!RBC$11</f>
        <v>0</v>
      </c>
      <c r="RBF26" s="204">
        <f>InpActive!RBD$11</f>
        <v>0</v>
      </c>
      <c r="RBG26" s="204">
        <f>InpActive!RBE$11</f>
        <v>0</v>
      </c>
      <c r="RBH26" s="204">
        <f>InpActive!RBF$11</f>
        <v>0</v>
      </c>
      <c r="RBI26" s="204">
        <f>InpActive!RBG$11</f>
        <v>0</v>
      </c>
      <c r="RBJ26" s="204">
        <f>InpActive!RBH$11</f>
        <v>0</v>
      </c>
      <c r="RBK26" s="204">
        <f>InpActive!RBI$11</f>
        <v>0</v>
      </c>
      <c r="RBL26" s="204">
        <f>InpActive!RBJ$11</f>
        <v>0</v>
      </c>
      <c r="RBM26" s="204">
        <f>InpActive!RBK$11</f>
        <v>0</v>
      </c>
      <c r="RBN26" s="204">
        <f>InpActive!RBL$11</f>
        <v>0</v>
      </c>
      <c r="RBO26" s="204">
        <f>InpActive!RBM$11</f>
        <v>0</v>
      </c>
      <c r="RBP26" s="204">
        <f>InpActive!RBN$11</f>
        <v>0</v>
      </c>
      <c r="RBQ26" s="204">
        <f>InpActive!RBO$11</f>
        <v>0</v>
      </c>
      <c r="RBR26" s="204">
        <f>InpActive!RBP$11</f>
        <v>0</v>
      </c>
      <c r="RBS26" s="204">
        <f>InpActive!RBQ$11</f>
        <v>0</v>
      </c>
      <c r="RBT26" s="204">
        <f>InpActive!RBR$11</f>
        <v>0</v>
      </c>
      <c r="RBU26" s="204">
        <f>InpActive!RBS$11</f>
        <v>0</v>
      </c>
      <c r="RBV26" s="204">
        <f>InpActive!RBT$11</f>
        <v>0</v>
      </c>
      <c r="RBW26" s="204">
        <f>InpActive!RBU$11</f>
        <v>0</v>
      </c>
      <c r="RBX26" s="204">
        <f>InpActive!RBV$11</f>
        <v>0</v>
      </c>
      <c r="RBY26" s="204">
        <f>InpActive!RBW$11</f>
        <v>0</v>
      </c>
      <c r="RBZ26" s="204">
        <f>InpActive!RBX$11</f>
        <v>0</v>
      </c>
      <c r="RCA26" s="204">
        <f>InpActive!RBY$11</f>
        <v>0</v>
      </c>
      <c r="RCB26" s="204">
        <f>InpActive!RBZ$11</f>
        <v>0</v>
      </c>
      <c r="RCC26" s="204">
        <f>InpActive!RCA$11</f>
        <v>0</v>
      </c>
      <c r="RCD26" s="204">
        <f>InpActive!RCB$11</f>
        <v>0</v>
      </c>
      <c r="RCE26" s="204">
        <f>InpActive!RCC$11</f>
        <v>0</v>
      </c>
      <c r="RCF26" s="204">
        <f>InpActive!RCD$11</f>
        <v>0</v>
      </c>
      <c r="RCG26" s="204">
        <f>InpActive!RCE$11</f>
        <v>0</v>
      </c>
      <c r="RCH26" s="204">
        <f>InpActive!RCF$11</f>
        <v>0</v>
      </c>
      <c r="RCI26" s="204">
        <f>InpActive!RCG$11</f>
        <v>0</v>
      </c>
      <c r="RCJ26" s="204">
        <f>InpActive!RCH$11</f>
        <v>0</v>
      </c>
      <c r="RCK26" s="204">
        <f>InpActive!RCI$11</f>
        <v>0</v>
      </c>
      <c r="RCL26" s="204">
        <f>InpActive!RCJ$11</f>
        <v>0</v>
      </c>
      <c r="RCM26" s="204">
        <f>InpActive!RCK$11</f>
        <v>0</v>
      </c>
      <c r="RCN26" s="204">
        <f>InpActive!RCL$11</f>
        <v>0</v>
      </c>
      <c r="RCO26" s="204">
        <f>InpActive!RCM$11</f>
        <v>0</v>
      </c>
      <c r="RCP26" s="204">
        <f>InpActive!RCN$11</f>
        <v>0</v>
      </c>
      <c r="RCQ26" s="204">
        <f>InpActive!RCO$11</f>
        <v>0</v>
      </c>
      <c r="RCR26" s="204">
        <f>InpActive!RCP$11</f>
        <v>0</v>
      </c>
      <c r="RCS26" s="204">
        <f>InpActive!RCQ$11</f>
        <v>0</v>
      </c>
      <c r="RCT26" s="204">
        <f>InpActive!RCR$11</f>
        <v>0</v>
      </c>
      <c r="RCU26" s="204">
        <f>InpActive!RCS$11</f>
        <v>0</v>
      </c>
      <c r="RCV26" s="204">
        <f>InpActive!RCT$11</f>
        <v>0</v>
      </c>
      <c r="RCW26" s="204">
        <f>InpActive!RCU$11</f>
        <v>0</v>
      </c>
      <c r="RCX26" s="204">
        <f>InpActive!RCV$11</f>
        <v>0</v>
      </c>
      <c r="RCY26" s="204">
        <f>InpActive!RCW$11</f>
        <v>0</v>
      </c>
      <c r="RCZ26" s="204">
        <f>InpActive!RCX$11</f>
        <v>0</v>
      </c>
      <c r="RDA26" s="204">
        <f>InpActive!RCY$11</f>
        <v>0</v>
      </c>
      <c r="RDB26" s="204">
        <f>InpActive!RCZ$11</f>
        <v>0</v>
      </c>
      <c r="RDC26" s="204">
        <f>InpActive!RDA$11</f>
        <v>0</v>
      </c>
      <c r="RDD26" s="204">
        <f>InpActive!RDB$11</f>
        <v>0</v>
      </c>
      <c r="RDE26" s="204">
        <f>InpActive!RDC$11</f>
        <v>0</v>
      </c>
      <c r="RDF26" s="204">
        <f>InpActive!RDD$11</f>
        <v>0</v>
      </c>
      <c r="RDG26" s="204">
        <f>InpActive!RDE$11</f>
        <v>0</v>
      </c>
      <c r="RDH26" s="204">
        <f>InpActive!RDF$11</f>
        <v>0</v>
      </c>
      <c r="RDI26" s="204">
        <f>InpActive!RDG$11</f>
        <v>0</v>
      </c>
      <c r="RDJ26" s="204">
        <f>InpActive!RDH$11</f>
        <v>0</v>
      </c>
      <c r="RDK26" s="204">
        <f>InpActive!RDI$11</f>
        <v>0</v>
      </c>
      <c r="RDL26" s="204">
        <f>InpActive!RDJ$11</f>
        <v>0</v>
      </c>
      <c r="RDM26" s="204">
        <f>InpActive!RDK$11</f>
        <v>0</v>
      </c>
      <c r="RDN26" s="204">
        <f>InpActive!RDL$11</f>
        <v>0</v>
      </c>
      <c r="RDO26" s="204">
        <f>InpActive!RDM$11</f>
        <v>0</v>
      </c>
      <c r="RDP26" s="204">
        <f>InpActive!RDN$11</f>
        <v>0</v>
      </c>
      <c r="RDQ26" s="204">
        <f>InpActive!RDO$11</f>
        <v>0</v>
      </c>
      <c r="RDR26" s="204">
        <f>InpActive!RDP$11</f>
        <v>0</v>
      </c>
      <c r="RDS26" s="204">
        <f>InpActive!RDQ$11</f>
        <v>0</v>
      </c>
      <c r="RDT26" s="204">
        <f>InpActive!RDR$11</f>
        <v>0</v>
      </c>
      <c r="RDU26" s="204">
        <f>InpActive!RDS$11</f>
        <v>0</v>
      </c>
      <c r="RDV26" s="204">
        <f>InpActive!RDT$11</f>
        <v>0</v>
      </c>
      <c r="RDW26" s="204">
        <f>InpActive!RDU$11</f>
        <v>0</v>
      </c>
      <c r="RDX26" s="204">
        <f>InpActive!RDV$11</f>
        <v>0</v>
      </c>
      <c r="RDY26" s="204">
        <f>InpActive!RDW$11</f>
        <v>0</v>
      </c>
      <c r="RDZ26" s="204">
        <f>InpActive!RDX$11</f>
        <v>0</v>
      </c>
      <c r="REA26" s="204">
        <f>InpActive!RDY$11</f>
        <v>0</v>
      </c>
      <c r="REB26" s="204">
        <f>InpActive!RDZ$11</f>
        <v>0</v>
      </c>
      <c r="REC26" s="204">
        <f>InpActive!REA$11</f>
        <v>0</v>
      </c>
      <c r="RED26" s="204">
        <f>InpActive!REB$11</f>
        <v>0</v>
      </c>
      <c r="REE26" s="204">
        <f>InpActive!REC$11</f>
        <v>0</v>
      </c>
      <c r="REF26" s="204">
        <f>InpActive!RED$11</f>
        <v>0</v>
      </c>
      <c r="REG26" s="204">
        <f>InpActive!REE$11</f>
        <v>0</v>
      </c>
      <c r="REH26" s="204">
        <f>InpActive!REF$11</f>
        <v>0</v>
      </c>
      <c r="REI26" s="204">
        <f>InpActive!REG$11</f>
        <v>0</v>
      </c>
      <c r="REJ26" s="204">
        <f>InpActive!REH$11</f>
        <v>0</v>
      </c>
      <c r="REK26" s="204">
        <f>InpActive!REI$11</f>
        <v>0</v>
      </c>
      <c r="REL26" s="204">
        <f>InpActive!REJ$11</f>
        <v>0</v>
      </c>
      <c r="REM26" s="204">
        <f>InpActive!REK$11</f>
        <v>0</v>
      </c>
      <c r="REN26" s="204">
        <f>InpActive!REL$11</f>
        <v>0</v>
      </c>
      <c r="REO26" s="204">
        <f>InpActive!REM$11</f>
        <v>0</v>
      </c>
      <c r="REP26" s="204">
        <f>InpActive!REN$11</f>
        <v>0</v>
      </c>
      <c r="REQ26" s="204">
        <f>InpActive!REO$11</f>
        <v>0</v>
      </c>
      <c r="RER26" s="204">
        <f>InpActive!REP$11</f>
        <v>0</v>
      </c>
      <c r="RES26" s="204">
        <f>InpActive!REQ$11</f>
        <v>0</v>
      </c>
      <c r="RET26" s="204">
        <f>InpActive!RER$11</f>
        <v>0</v>
      </c>
      <c r="REU26" s="204">
        <f>InpActive!RES$11</f>
        <v>0</v>
      </c>
      <c r="REV26" s="204">
        <f>InpActive!RET$11</f>
        <v>0</v>
      </c>
      <c r="REW26" s="204">
        <f>InpActive!REU$11</f>
        <v>0</v>
      </c>
      <c r="REX26" s="204">
        <f>InpActive!REV$11</f>
        <v>0</v>
      </c>
      <c r="REY26" s="204">
        <f>InpActive!REW$11</f>
        <v>0</v>
      </c>
      <c r="REZ26" s="204">
        <f>InpActive!REX$11</f>
        <v>0</v>
      </c>
      <c r="RFA26" s="204">
        <f>InpActive!REY$11</f>
        <v>0</v>
      </c>
      <c r="RFB26" s="204">
        <f>InpActive!REZ$11</f>
        <v>0</v>
      </c>
      <c r="RFC26" s="204">
        <f>InpActive!RFA$11</f>
        <v>0</v>
      </c>
      <c r="RFD26" s="204">
        <f>InpActive!RFB$11</f>
        <v>0</v>
      </c>
      <c r="RFE26" s="204">
        <f>InpActive!RFC$11</f>
        <v>0</v>
      </c>
      <c r="RFF26" s="204">
        <f>InpActive!RFD$11</f>
        <v>0</v>
      </c>
      <c r="RFG26" s="204">
        <f>InpActive!RFE$11</f>
        <v>0</v>
      </c>
      <c r="RFH26" s="204">
        <f>InpActive!RFF$11</f>
        <v>0</v>
      </c>
      <c r="RFI26" s="204">
        <f>InpActive!RFG$11</f>
        <v>0</v>
      </c>
      <c r="RFJ26" s="204">
        <f>InpActive!RFH$11</f>
        <v>0</v>
      </c>
      <c r="RFK26" s="204">
        <f>InpActive!RFI$11</f>
        <v>0</v>
      </c>
      <c r="RFL26" s="204">
        <f>InpActive!RFJ$11</f>
        <v>0</v>
      </c>
      <c r="RFM26" s="204">
        <f>InpActive!RFK$11</f>
        <v>0</v>
      </c>
      <c r="RFN26" s="204">
        <f>InpActive!RFL$11</f>
        <v>0</v>
      </c>
      <c r="RFO26" s="204">
        <f>InpActive!RFM$11</f>
        <v>0</v>
      </c>
      <c r="RFP26" s="204">
        <f>InpActive!RFN$11</f>
        <v>0</v>
      </c>
      <c r="RFQ26" s="204">
        <f>InpActive!RFO$11</f>
        <v>0</v>
      </c>
      <c r="RFR26" s="204">
        <f>InpActive!RFP$11</f>
        <v>0</v>
      </c>
      <c r="RFS26" s="204">
        <f>InpActive!RFQ$11</f>
        <v>0</v>
      </c>
      <c r="RFT26" s="204">
        <f>InpActive!RFR$11</f>
        <v>0</v>
      </c>
      <c r="RFU26" s="204">
        <f>InpActive!RFS$11</f>
        <v>0</v>
      </c>
      <c r="RFV26" s="204">
        <f>InpActive!RFT$11</f>
        <v>0</v>
      </c>
      <c r="RFW26" s="204">
        <f>InpActive!RFU$11</f>
        <v>0</v>
      </c>
      <c r="RFX26" s="204">
        <f>InpActive!RFV$11</f>
        <v>0</v>
      </c>
      <c r="RFY26" s="204">
        <f>InpActive!RFW$11</f>
        <v>0</v>
      </c>
      <c r="RFZ26" s="204">
        <f>InpActive!RFX$11</f>
        <v>0</v>
      </c>
      <c r="RGA26" s="204">
        <f>InpActive!RFY$11</f>
        <v>0</v>
      </c>
      <c r="RGB26" s="204">
        <f>InpActive!RFZ$11</f>
        <v>0</v>
      </c>
      <c r="RGC26" s="204">
        <f>InpActive!RGA$11</f>
        <v>0</v>
      </c>
      <c r="RGD26" s="204">
        <f>InpActive!RGB$11</f>
        <v>0</v>
      </c>
      <c r="RGE26" s="204">
        <f>InpActive!RGC$11</f>
        <v>0</v>
      </c>
      <c r="RGF26" s="204">
        <f>InpActive!RGD$11</f>
        <v>0</v>
      </c>
      <c r="RGG26" s="204">
        <f>InpActive!RGE$11</f>
        <v>0</v>
      </c>
      <c r="RGH26" s="204">
        <f>InpActive!RGF$11</f>
        <v>0</v>
      </c>
      <c r="RGI26" s="204">
        <f>InpActive!RGG$11</f>
        <v>0</v>
      </c>
      <c r="RGJ26" s="204">
        <f>InpActive!RGH$11</f>
        <v>0</v>
      </c>
      <c r="RGK26" s="204">
        <f>InpActive!RGI$11</f>
        <v>0</v>
      </c>
      <c r="RGL26" s="204">
        <f>InpActive!RGJ$11</f>
        <v>0</v>
      </c>
      <c r="RGM26" s="204">
        <f>InpActive!RGK$11</f>
        <v>0</v>
      </c>
      <c r="RGN26" s="204">
        <f>InpActive!RGL$11</f>
        <v>0</v>
      </c>
      <c r="RGO26" s="204">
        <f>InpActive!RGM$11</f>
        <v>0</v>
      </c>
      <c r="RGP26" s="204">
        <f>InpActive!RGN$11</f>
        <v>0</v>
      </c>
      <c r="RGQ26" s="204">
        <f>InpActive!RGO$11</f>
        <v>0</v>
      </c>
      <c r="RGR26" s="204">
        <f>InpActive!RGP$11</f>
        <v>0</v>
      </c>
      <c r="RGS26" s="204">
        <f>InpActive!RGQ$11</f>
        <v>0</v>
      </c>
      <c r="RGT26" s="204">
        <f>InpActive!RGR$11</f>
        <v>0</v>
      </c>
      <c r="RGU26" s="204">
        <f>InpActive!RGS$11</f>
        <v>0</v>
      </c>
      <c r="RGV26" s="204">
        <f>InpActive!RGT$11</f>
        <v>0</v>
      </c>
      <c r="RGW26" s="204">
        <f>InpActive!RGU$11</f>
        <v>0</v>
      </c>
      <c r="RGX26" s="204">
        <f>InpActive!RGV$11</f>
        <v>0</v>
      </c>
      <c r="RGY26" s="204">
        <f>InpActive!RGW$11</f>
        <v>0</v>
      </c>
      <c r="RGZ26" s="204">
        <f>InpActive!RGX$11</f>
        <v>0</v>
      </c>
      <c r="RHA26" s="204">
        <f>InpActive!RGY$11</f>
        <v>0</v>
      </c>
      <c r="RHB26" s="204">
        <f>InpActive!RGZ$11</f>
        <v>0</v>
      </c>
      <c r="RHC26" s="204">
        <f>InpActive!RHA$11</f>
        <v>0</v>
      </c>
      <c r="RHD26" s="204">
        <f>InpActive!RHB$11</f>
        <v>0</v>
      </c>
      <c r="RHE26" s="204">
        <f>InpActive!RHC$11</f>
        <v>0</v>
      </c>
      <c r="RHF26" s="204">
        <f>InpActive!RHD$11</f>
        <v>0</v>
      </c>
      <c r="RHG26" s="204">
        <f>InpActive!RHE$11</f>
        <v>0</v>
      </c>
      <c r="RHH26" s="204">
        <f>InpActive!RHF$11</f>
        <v>0</v>
      </c>
      <c r="RHI26" s="204">
        <f>InpActive!RHG$11</f>
        <v>0</v>
      </c>
      <c r="RHJ26" s="204">
        <f>InpActive!RHH$11</f>
        <v>0</v>
      </c>
      <c r="RHK26" s="204">
        <f>InpActive!RHI$11</f>
        <v>0</v>
      </c>
      <c r="RHL26" s="204">
        <f>InpActive!RHJ$11</f>
        <v>0</v>
      </c>
      <c r="RHM26" s="204">
        <f>InpActive!RHK$11</f>
        <v>0</v>
      </c>
      <c r="RHN26" s="204">
        <f>InpActive!RHL$11</f>
        <v>0</v>
      </c>
      <c r="RHO26" s="204">
        <f>InpActive!RHM$11</f>
        <v>0</v>
      </c>
      <c r="RHP26" s="204">
        <f>InpActive!RHN$11</f>
        <v>0</v>
      </c>
      <c r="RHQ26" s="204">
        <f>InpActive!RHO$11</f>
        <v>0</v>
      </c>
      <c r="RHR26" s="204">
        <f>InpActive!RHP$11</f>
        <v>0</v>
      </c>
      <c r="RHS26" s="204">
        <f>InpActive!RHQ$11</f>
        <v>0</v>
      </c>
      <c r="RHT26" s="204">
        <f>InpActive!RHR$11</f>
        <v>0</v>
      </c>
      <c r="RHU26" s="204">
        <f>InpActive!RHS$11</f>
        <v>0</v>
      </c>
      <c r="RHV26" s="204">
        <f>InpActive!RHT$11</f>
        <v>0</v>
      </c>
      <c r="RHW26" s="204">
        <f>InpActive!RHU$11</f>
        <v>0</v>
      </c>
      <c r="RHX26" s="204">
        <f>InpActive!RHV$11</f>
        <v>0</v>
      </c>
      <c r="RHY26" s="204">
        <f>InpActive!RHW$11</f>
        <v>0</v>
      </c>
      <c r="RHZ26" s="204">
        <f>InpActive!RHX$11</f>
        <v>0</v>
      </c>
      <c r="RIA26" s="204">
        <f>InpActive!RHY$11</f>
        <v>0</v>
      </c>
      <c r="RIB26" s="204">
        <f>InpActive!RHZ$11</f>
        <v>0</v>
      </c>
      <c r="RIC26" s="204">
        <f>InpActive!RIA$11</f>
        <v>0</v>
      </c>
      <c r="RID26" s="204">
        <f>InpActive!RIB$11</f>
        <v>0</v>
      </c>
      <c r="RIE26" s="204">
        <f>InpActive!RIC$11</f>
        <v>0</v>
      </c>
      <c r="RIF26" s="204">
        <f>InpActive!RID$11</f>
        <v>0</v>
      </c>
      <c r="RIG26" s="204">
        <f>InpActive!RIE$11</f>
        <v>0</v>
      </c>
      <c r="RIH26" s="204">
        <f>InpActive!RIF$11</f>
        <v>0</v>
      </c>
      <c r="RII26" s="204">
        <f>InpActive!RIG$11</f>
        <v>0</v>
      </c>
      <c r="RIJ26" s="204">
        <f>InpActive!RIH$11</f>
        <v>0</v>
      </c>
      <c r="RIK26" s="204">
        <f>InpActive!RII$11</f>
        <v>0</v>
      </c>
      <c r="RIL26" s="204">
        <f>InpActive!RIJ$11</f>
        <v>0</v>
      </c>
      <c r="RIM26" s="204">
        <f>InpActive!RIK$11</f>
        <v>0</v>
      </c>
      <c r="RIN26" s="204">
        <f>InpActive!RIL$11</f>
        <v>0</v>
      </c>
      <c r="RIO26" s="204">
        <f>InpActive!RIM$11</f>
        <v>0</v>
      </c>
      <c r="RIP26" s="204">
        <f>InpActive!RIN$11</f>
        <v>0</v>
      </c>
      <c r="RIQ26" s="204">
        <f>InpActive!RIO$11</f>
        <v>0</v>
      </c>
      <c r="RIR26" s="204">
        <f>InpActive!RIP$11</f>
        <v>0</v>
      </c>
      <c r="RIS26" s="204">
        <f>InpActive!RIQ$11</f>
        <v>0</v>
      </c>
      <c r="RIT26" s="204">
        <f>InpActive!RIR$11</f>
        <v>0</v>
      </c>
      <c r="RIU26" s="204">
        <f>InpActive!RIS$11</f>
        <v>0</v>
      </c>
      <c r="RIV26" s="204">
        <f>InpActive!RIT$11</f>
        <v>0</v>
      </c>
      <c r="RIW26" s="204">
        <f>InpActive!RIU$11</f>
        <v>0</v>
      </c>
      <c r="RIX26" s="204">
        <f>InpActive!RIV$11</f>
        <v>0</v>
      </c>
      <c r="RIY26" s="204">
        <f>InpActive!RIW$11</f>
        <v>0</v>
      </c>
      <c r="RIZ26" s="204">
        <f>InpActive!RIX$11</f>
        <v>0</v>
      </c>
      <c r="RJA26" s="204">
        <f>InpActive!RIY$11</f>
        <v>0</v>
      </c>
      <c r="RJB26" s="204">
        <f>InpActive!RIZ$11</f>
        <v>0</v>
      </c>
      <c r="RJC26" s="204">
        <f>InpActive!RJA$11</f>
        <v>0</v>
      </c>
      <c r="RJD26" s="204">
        <f>InpActive!RJB$11</f>
        <v>0</v>
      </c>
      <c r="RJE26" s="204">
        <f>InpActive!RJC$11</f>
        <v>0</v>
      </c>
      <c r="RJF26" s="204">
        <f>InpActive!RJD$11</f>
        <v>0</v>
      </c>
      <c r="RJG26" s="204">
        <f>InpActive!RJE$11</f>
        <v>0</v>
      </c>
      <c r="RJH26" s="204">
        <f>InpActive!RJF$11</f>
        <v>0</v>
      </c>
      <c r="RJI26" s="204">
        <f>InpActive!RJG$11</f>
        <v>0</v>
      </c>
      <c r="RJJ26" s="204">
        <f>InpActive!RJH$11</f>
        <v>0</v>
      </c>
      <c r="RJK26" s="204">
        <f>InpActive!RJI$11</f>
        <v>0</v>
      </c>
      <c r="RJL26" s="204">
        <f>InpActive!RJJ$11</f>
        <v>0</v>
      </c>
      <c r="RJM26" s="204">
        <f>InpActive!RJK$11</f>
        <v>0</v>
      </c>
      <c r="RJN26" s="204">
        <f>InpActive!RJL$11</f>
        <v>0</v>
      </c>
      <c r="RJO26" s="204">
        <f>InpActive!RJM$11</f>
        <v>0</v>
      </c>
      <c r="RJP26" s="204">
        <f>InpActive!RJN$11</f>
        <v>0</v>
      </c>
      <c r="RJQ26" s="204">
        <f>InpActive!RJO$11</f>
        <v>0</v>
      </c>
      <c r="RJR26" s="204">
        <f>InpActive!RJP$11</f>
        <v>0</v>
      </c>
      <c r="RJS26" s="204">
        <f>InpActive!RJQ$11</f>
        <v>0</v>
      </c>
      <c r="RJT26" s="204">
        <f>InpActive!RJR$11</f>
        <v>0</v>
      </c>
      <c r="RJU26" s="204">
        <f>InpActive!RJS$11</f>
        <v>0</v>
      </c>
      <c r="RJV26" s="204">
        <f>InpActive!RJT$11</f>
        <v>0</v>
      </c>
      <c r="RJW26" s="204">
        <f>InpActive!RJU$11</f>
        <v>0</v>
      </c>
      <c r="RJX26" s="204">
        <f>InpActive!RJV$11</f>
        <v>0</v>
      </c>
      <c r="RJY26" s="204">
        <f>InpActive!RJW$11</f>
        <v>0</v>
      </c>
      <c r="RJZ26" s="204">
        <f>InpActive!RJX$11</f>
        <v>0</v>
      </c>
      <c r="RKA26" s="204">
        <f>InpActive!RJY$11</f>
        <v>0</v>
      </c>
      <c r="RKB26" s="204">
        <f>InpActive!RJZ$11</f>
        <v>0</v>
      </c>
      <c r="RKC26" s="204">
        <f>InpActive!RKA$11</f>
        <v>0</v>
      </c>
      <c r="RKD26" s="204">
        <f>InpActive!RKB$11</f>
        <v>0</v>
      </c>
      <c r="RKE26" s="204">
        <f>InpActive!RKC$11</f>
        <v>0</v>
      </c>
      <c r="RKF26" s="204">
        <f>InpActive!RKD$11</f>
        <v>0</v>
      </c>
      <c r="RKG26" s="204">
        <f>InpActive!RKE$11</f>
        <v>0</v>
      </c>
      <c r="RKH26" s="204">
        <f>InpActive!RKF$11</f>
        <v>0</v>
      </c>
      <c r="RKI26" s="204">
        <f>InpActive!RKG$11</f>
        <v>0</v>
      </c>
      <c r="RKJ26" s="204">
        <f>InpActive!RKH$11</f>
        <v>0</v>
      </c>
      <c r="RKK26" s="204">
        <f>InpActive!RKI$11</f>
        <v>0</v>
      </c>
      <c r="RKL26" s="204">
        <f>InpActive!RKJ$11</f>
        <v>0</v>
      </c>
      <c r="RKM26" s="204">
        <f>InpActive!RKK$11</f>
        <v>0</v>
      </c>
      <c r="RKN26" s="204">
        <f>InpActive!RKL$11</f>
        <v>0</v>
      </c>
      <c r="RKO26" s="204">
        <f>InpActive!RKM$11</f>
        <v>0</v>
      </c>
      <c r="RKP26" s="204">
        <f>InpActive!RKN$11</f>
        <v>0</v>
      </c>
      <c r="RKQ26" s="204">
        <f>InpActive!RKO$11</f>
        <v>0</v>
      </c>
      <c r="RKR26" s="204">
        <f>InpActive!RKP$11</f>
        <v>0</v>
      </c>
      <c r="RKS26" s="204">
        <f>InpActive!RKQ$11</f>
        <v>0</v>
      </c>
      <c r="RKT26" s="204">
        <f>InpActive!RKR$11</f>
        <v>0</v>
      </c>
      <c r="RKU26" s="204">
        <f>InpActive!RKS$11</f>
        <v>0</v>
      </c>
      <c r="RKV26" s="204">
        <f>InpActive!RKT$11</f>
        <v>0</v>
      </c>
      <c r="RKW26" s="204">
        <f>InpActive!RKU$11</f>
        <v>0</v>
      </c>
      <c r="RKX26" s="204">
        <f>InpActive!RKV$11</f>
        <v>0</v>
      </c>
      <c r="RKY26" s="204">
        <f>InpActive!RKW$11</f>
        <v>0</v>
      </c>
      <c r="RKZ26" s="204">
        <f>InpActive!RKX$11</f>
        <v>0</v>
      </c>
      <c r="RLA26" s="204">
        <f>InpActive!RKY$11</f>
        <v>0</v>
      </c>
      <c r="RLB26" s="204">
        <f>InpActive!RKZ$11</f>
        <v>0</v>
      </c>
      <c r="RLC26" s="204">
        <f>InpActive!RLA$11</f>
        <v>0</v>
      </c>
      <c r="RLD26" s="204">
        <f>InpActive!RLB$11</f>
        <v>0</v>
      </c>
      <c r="RLE26" s="204">
        <f>InpActive!RLC$11</f>
        <v>0</v>
      </c>
      <c r="RLF26" s="204">
        <f>InpActive!RLD$11</f>
        <v>0</v>
      </c>
      <c r="RLG26" s="204">
        <f>InpActive!RLE$11</f>
        <v>0</v>
      </c>
      <c r="RLH26" s="204">
        <f>InpActive!RLF$11</f>
        <v>0</v>
      </c>
      <c r="RLI26" s="204">
        <f>InpActive!RLG$11</f>
        <v>0</v>
      </c>
      <c r="RLJ26" s="204">
        <f>InpActive!RLH$11</f>
        <v>0</v>
      </c>
      <c r="RLK26" s="204">
        <f>InpActive!RLI$11</f>
        <v>0</v>
      </c>
      <c r="RLL26" s="204">
        <f>InpActive!RLJ$11</f>
        <v>0</v>
      </c>
      <c r="RLM26" s="204">
        <f>InpActive!RLK$11</f>
        <v>0</v>
      </c>
      <c r="RLN26" s="204">
        <f>InpActive!RLL$11</f>
        <v>0</v>
      </c>
      <c r="RLO26" s="204">
        <f>InpActive!RLM$11</f>
        <v>0</v>
      </c>
      <c r="RLP26" s="204">
        <f>InpActive!RLN$11</f>
        <v>0</v>
      </c>
      <c r="RLQ26" s="204">
        <f>InpActive!RLO$11</f>
        <v>0</v>
      </c>
      <c r="RLR26" s="204">
        <f>InpActive!RLP$11</f>
        <v>0</v>
      </c>
      <c r="RLS26" s="204">
        <f>InpActive!RLQ$11</f>
        <v>0</v>
      </c>
      <c r="RLT26" s="204">
        <f>InpActive!RLR$11</f>
        <v>0</v>
      </c>
      <c r="RLU26" s="204">
        <f>InpActive!RLS$11</f>
        <v>0</v>
      </c>
      <c r="RLV26" s="204">
        <f>InpActive!RLT$11</f>
        <v>0</v>
      </c>
      <c r="RLW26" s="204">
        <f>InpActive!RLU$11</f>
        <v>0</v>
      </c>
      <c r="RLX26" s="204">
        <f>InpActive!RLV$11</f>
        <v>0</v>
      </c>
      <c r="RLY26" s="204">
        <f>InpActive!RLW$11</f>
        <v>0</v>
      </c>
      <c r="RLZ26" s="204">
        <f>InpActive!RLX$11</f>
        <v>0</v>
      </c>
      <c r="RMA26" s="204">
        <f>InpActive!RLY$11</f>
        <v>0</v>
      </c>
      <c r="RMB26" s="204">
        <f>InpActive!RLZ$11</f>
        <v>0</v>
      </c>
      <c r="RMC26" s="204">
        <f>InpActive!RMA$11</f>
        <v>0</v>
      </c>
      <c r="RMD26" s="204">
        <f>InpActive!RMB$11</f>
        <v>0</v>
      </c>
      <c r="RME26" s="204">
        <f>InpActive!RMC$11</f>
        <v>0</v>
      </c>
      <c r="RMF26" s="204">
        <f>InpActive!RMD$11</f>
        <v>0</v>
      </c>
      <c r="RMG26" s="204">
        <f>InpActive!RME$11</f>
        <v>0</v>
      </c>
      <c r="RMH26" s="204">
        <f>InpActive!RMF$11</f>
        <v>0</v>
      </c>
      <c r="RMI26" s="204">
        <f>InpActive!RMG$11</f>
        <v>0</v>
      </c>
      <c r="RMJ26" s="204">
        <f>InpActive!RMH$11</f>
        <v>0</v>
      </c>
      <c r="RMK26" s="204">
        <f>InpActive!RMI$11</f>
        <v>0</v>
      </c>
      <c r="RML26" s="204">
        <f>InpActive!RMJ$11</f>
        <v>0</v>
      </c>
      <c r="RMM26" s="204">
        <f>InpActive!RMK$11</f>
        <v>0</v>
      </c>
      <c r="RMN26" s="204">
        <f>InpActive!RML$11</f>
        <v>0</v>
      </c>
      <c r="RMO26" s="204">
        <f>InpActive!RMM$11</f>
        <v>0</v>
      </c>
      <c r="RMP26" s="204">
        <f>InpActive!RMN$11</f>
        <v>0</v>
      </c>
      <c r="RMQ26" s="204">
        <f>InpActive!RMO$11</f>
        <v>0</v>
      </c>
      <c r="RMR26" s="204">
        <f>InpActive!RMP$11</f>
        <v>0</v>
      </c>
      <c r="RMS26" s="204">
        <f>InpActive!RMQ$11</f>
        <v>0</v>
      </c>
      <c r="RMT26" s="204">
        <f>InpActive!RMR$11</f>
        <v>0</v>
      </c>
      <c r="RMU26" s="204">
        <f>InpActive!RMS$11</f>
        <v>0</v>
      </c>
      <c r="RMV26" s="204">
        <f>InpActive!RMT$11</f>
        <v>0</v>
      </c>
      <c r="RMW26" s="204">
        <f>InpActive!RMU$11</f>
        <v>0</v>
      </c>
      <c r="RMX26" s="204">
        <f>InpActive!RMV$11</f>
        <v>0</v>
      </c>
      <c r="RMY26" s="204">
        <f>InpActive!RMW$11</f>
        <v>0</v>
      </c>
      <c r="RMZ26" s="204">
        <f>InpActive!RMX$11</f>
        <v>0</v>
      </c>
      <c r="RNA26" s="204">
        <f>InpActive!RMY$11</f>
        <v>0</v>
      </c>
      <c r="RNB26" s="204">
        <f>InpActive!RMZ$11</f>
        <v>0</v>
      </c>
      <c r="RNC26" s="204">
        <f>InpActive!RNA$11</f>
        <v>0</v>
      </c>
      <c r="RND26" s="204">
        <f>InpActive!RNB$11</f>
        <v>0</v>
      </c>
      <c r="RNE26" s="204">
        <f>InpActive!RNC$11</f>
        <v>0</v>
      </c>
      <c r="RNF26" s="204">
        <f>InpActive!RND$11</f>
        <v>0</v>
      </c>
      <c r="RNG26" s="204">
        <f>InpActive!RNE$11</f>
        <v>0</v>
      </c>
      <c r="RNH26" s="204">
        <f>InpActive!RNF$11</f>
        <v>0</v>
      </c>
      <c r="RNI26" s="204">
        <f>InpActive!RNG$11</f>
        <v>0</v>
      </c>
      <c r="RNJ26" s="204">
        <f>InpActive!RNH$11</f>
        <v>0</v>
      </c>
      <c r="RNK26" s="204">
        <f>InpActive!RNI$11</f>
        <v>0</v>
      </c>
      <c r="RNL26" s="204">
        <f>InpActive!RNJ$11</f>
        <v>0</v>
      </c>
      <c r="RNM26" s="204">
        <f>InpActive!RNK$11</f>
        <v>0</v>
      </c>
      <c r="RNN26" s="204">
        <f>InpActive!RNL$11</f>
        <v>0</v>
      </c>
      <c r="RNO26" s="204">
        <f>InpActive!RNM$11</f>
        <v>0</v>
      </c>
      <c r="RNP26" s="204">
        <f>InpActive!RNN$11</f>
        <v>0</v>
      </c>
      <c r="RNQ26" s="204">
        <f>InpActive!RNO$11</f>
        <v>0</v>
      </c>
      <c r="RNR26" s="204">
        <f>InpActive!RNP$11</f>
        <v>0</v>
      </c>
      <c r="RNS26" s="204">
        <f>InpActive!RNQ$11</f>
        <v>0</v>
      </c>
      <c r="RNT26" s="204">
        <f>InpActive!RNR$11</f>
        <v>0</v>
      </c>
      <c r="RNU26" s="204">
        <f>InpActive!RNS$11</f>
        <v>0</v>
      </c>
      <c r="RNV26" s="204">
        <f>InpActive!RNT$11</f>
        <v>0</v>
      </c>
      <c r="RNW26" s="204">
        <f>InpActive!RNU$11</f>
        <v>0</v>
      </c>
      <c r="RNX26" s="204">
        <f>InpActive!RNV$11</f>
        <v>0</v>
      </c>
      <c r="RNY26" s="204">
        <f>InpActive!RNW$11</f>
        <v>0</v>
      </c>
      <c r="RNZ26" s="204">
        <f>InpActive!RNX$11</f>
        <v>0</v>
      </c>
      <c r="ROA26" s="204">
        <f>InpActive!RNY$11</f>
        <v>0</v>
      </c>
      <c r="ROB26" s="204">
        <f>InpActive!RNZ$11</f>
        <v>0</v>
      </c>
      <c r="ROC26" s="204">
        <f>InpActive!ROA$11</f>
        <v>0</v>
      </c>
      <c r="ROD26" s="204">
        <f>InpActive!ROB$11</f>
        <v>0</v>
      </c>
      <c r="ROE26" s="204">
        <f>InpActive!ROC$11</f>
        <v>0</v>
      </c>
      <c r="ROF26" s="204">
        <f>InpActive!ROD$11</f>
        <v>0</v>
      </c>
      <c r="ROG26" s="204">
        <f>InpActive!ROE$11</f>
        <v>0</v>
      </c>
      <c r="ROH26" s="204">
        <f>InpActive!ROF$11</f>
        <v>0</v>
      </c>
      <c r="ROI26" s="204">
        <f>InpActive!ROG$11</f>
        <v>0</v>
      </c>
      <c r="ROJ26" s="204">
        <f>InpActive!ROH$11</f>
        <v>0</v>
      </c>
      <c r="ROK26" s="204">
        <f>InpActive!ROI$11</f>
        <v>0</v>
      </c>
      <c r="ROL26" s="204">
        <f>InpActive!ROJ$11</f>
        <v>0</v>
      </c>
      <c r="ROM26" s="204">
        <f>InpActive!ROK$11</f>
        <v>0</v>
      </c>
      <c r="RON26" s="204">
        <f>InpActive!ROL$11</f>
        <v>0</v>
      </c>
      <c r="ROO26" s="204">
        <f>InpActive!ROM$11</f>
        <v>0</v>
      </c>
      <c r="ROP26" s="204">
        <f>InpActive!RON$11</f>
        <v>0</v>
      </c>
      <c r="ROQ26" s="204">
        <f>InpActive!ROO$11</f>
        <v>0</v>
      </c>
      <c r="ROR26" s="204">
        <f>InpActive!ROP$11</f>
        <v>0</v>
      </c>
      <c r="ROS26" s="204">
        <f>InpActive!ROQ$11</f>
        <v>0</v>
      </c>
      <c r="ROT26" s="204">
        <f>InpActive!ROR$11</f>
        <v>0</v>
      </c>
      <c r="ROU26" s="204">
        <f>InpActive!ROS$11</f>
        <v>0</v>
      </c>
      <c r="ROV26" s="204">
        <f>InpActive!ROT$11</f>
        <v>0</v>
      </c>
      <c r="ROW26" s="204">
        <f>InpActive!ROU$11</f>
        <v>0</v>
      </c>
      <c r="ROX26" s="204">
        <f>InpActive!ROV$11</f>
        <v>0</v>
      </c>
      <c r="ROY26" s="204">
        <f>InpActive!ROW$11</f>
        <v>0</v>
      </c>
      <c r="ROZ26" s="204">
        <f>InpActive!ROX$11</f>
        <v>0</v>
      </c>
      <c r="RPA26" s="204">
        <f>InpActive!ROY$11</f>
        <v>0</v>
      </c>
      <c r="RPB26" s="204">
        <f>InpActive!ROZ$11</f>
        <v>0</v>
      </c>
      <c r="RPC26" s="204">
        <f>InpActive!RPA$11</f>
        <v>0</v>
      </c>
      <c r="RPD26" s="204">
        <f>InpActive!RPB$11</f>
        <v>0</v>
      </c>
      <c r="RPE26" s="204">
        <f>InpActive!RPC$11</f>
        <v>0</v>
      </c>
      <c r="RPF26" s="204">
        <f>InpActive!RPD$11</f>
        <v>0</v>
      </c>
      <c r="RPG26" s="204">
        <f>InpActive!RPE$11</f>
        <v>0</v>
      </c>
      <c r="RPH26" s="204">
        <f>InpActive!RPF$11</f>
        <v>0</v>
      </c>
      <c r="RPI26" s="204">
        <f>InpActive!RPG$11</f>
        <v>0</v>
      </c>
      <c r="RPJ26" s="204">
        <f>InpActive!RPH$11</f>
        <v>0</v>
      </c>
      <c r="RPK26" s="204">
        <f>InpActive!RPI$11</f>
        <v>0</v>
      </c>
      <c r="RPL26" s="204">
        <f>InpActive!RPJ$11</f>
        <v>0</v>
      </c>
      <c r="RPM26" s="204">
        <f>InpActive!RPK$11</f>
        <v>0</v>
      </c>
      <c r="RPN26" s="204">
        <f>InpActive!RPL$11</f>
        <v>0</v>
      </c>
      <c r="RPO26" s="204">
        <f>InpActive!RPM$11</f>
        <v>0</v>
      </c>
      <c r="RPP26" s="204">
        <f>InpActive!RPN$11</f>
        <v>0</v>
      </c>
      <c r="RPQ26" s="204">
        <f>InpActive!RPO$11</f>
        <v>0</v>
      </c>
      <c r="RPR26" s="204">
        <f>InpActive!RPP$11</f>
        <v>0</v>
      </c>
      <c r="RPS26" s="204">
        <f>InpActive!RPQ$11</f>
        <v>0</v>
      </c>
      <c r="RPT26" s="204">
        <f>InpActive!RPR$11</f>
        <v>0</v>
      </c>
      <c r="RPU26" s="204">
        <f>InpActive!RPS$11</f>
        <v>0</v>
      </c>
      <c r="RPV26" s="204">
        <f>InpActive!RPT$11</f>
        <v>0</v>
      </c>
      <c r="RPW26" s="204">
        <f>InpActive!RPU$11</f>
        <v>0</v>
      </c>
      <c r="RPX26" s="204">
        <f>InpActive!RPV$11</f>
        <v>0</v>
      </c>
      <c r="RPY26" s="204">
        <f>InpActive!RPW$11</f>
        <v>0</v>
      </c>
      <c r="RPZ26" s="204">
        <f>InpActive!RPX$11</f>
        <v>0</v>
      </c>
      <c r="RQA26" s="204">
        <f>InpActive!RPY$11</f>
        <v>0</v>
      </c>
      <c r="RQB26" s="204">
        <f>InpActive!RPZ$11</f>
        <v>0</v>
      </c>
      <c r="RQC26" s="204">
        <f>InpActive!RQA$11</f>
        <v>0</v>
      </c>
      <c r="RQD26" s="204">
        <f>InpActive!RQB$11</f>
        <v>0</v>
      </c>
      <c r="RQE26" s="204">
        <f>InpActive!RQC$11</f>
        <v>0</v>
      </c>
      <c r="RQF26" s="204">
        <f>InpActive!RQD$11</f>
        <v>0</v>
      </c>
      <c r="RQG26" s="204">
        <f>InpActive!RQE$11</f>
        <v>0</v>
      </c>
      <c r="RQH26" s="204">
        <f>InpActive!RQF$11</f>
        <v>0</v>
      </c>
      <c r="RQI26" s="204">
        <f>InpActive!RQG$11</f>
        <v>0</v>
      </c>
      <c r="RQJ26" s="204">
        <f>InpActive!RQH$11</f>
        <v>0</v>
      </c>
      <c r="RQK26" s="204">
        <f>InpActive!RQI$11</f>
        <v>0</v>
      </c>
      <c r="RQL26" s="204">
        <f>InpActive!RQJ$11</f>
        <v>0</v>
      </c>
      <c r="RQM26" s="204">
        <f>InpActive!RQK$11</f>
        <v>0</v>
      </c>
      <c r="RQN26" s="204">
        <f>InpActive!RQL$11</f>
        <v>0</v>
      </c>
      <c r="RQO26" s="204">
        <f>InpActive!RQM$11</f>
        <v>0</v>
      </c>
      <c r="RQP26" s="204">
        <f>InpActive!RQN$11</f>
        <v>0</v>
      </c>
      <c r="RQQ26" s="204">
        <f>InpActive!RQO$11</f>
        <v>0</v>
      </c>
      <c r="RQR26" s="204">
        <f>InpActive!RQP$11</f>
        <v>0</v>
      </c>
      <c r="RQS26" s="204">
        <f>InpActive!RQQ$11</f>
        <v>0</v>
      </c>
      <c r="RQT26" s="204">
        <f>InpActive!RQR$11</f>
        <v>0</v>
      </c>
      <c r="RQU26" s="204">
        <f>InpActive!RQS$11</f>
        <v>0</v>
      </c>
      <c r="RQV26" s="204">
        <f>InpActive!RQT$11</f>
        <v>0</v>
      </c>
      <c r="RQW26" s="204">
        <f>InpActive!RQU$11</f>
        <v>0</v>
      </c>
      <c r="RQX26" s="204">
        <f>InpActive!RQV$11</f>
        <v>0</v>
      </c>
      <c r="RQY26" s="204">
        <f>InpActive!RQW$11</f>
        <v>0</v>
      </c>
      <c r="RQZ26" s="204">
        <f>InpActive!RQX$11</f>
        <v>0</v>
      </c>
      <c r="RRA26" s="204">
        <f>InpActive!RQY$11</f>
        <v>0</v>
      </c>
      <c r="RRB26" s="204">
        <f>InpActive!RQZ$11</f>
        <v>0</v>
      </c>
      <c r="RRC26" s="204">
        <f>InpActive!RRA$11</f>
        <v>0</v>
      </c>
      <c r="RRD26" s="204">
        <f>InpActive!RRB$11</f>
        <v>0</v>
      </c>
      <c r="RRE26" s="204">
        <f>InpActive!RRC$11</f>
        <v>0</v>
      </c>
      <c r="RRF26" s="204">
        <f>InpActive!RRD$11</f>
        <v>0</v>
      </c>
      <c r="RRG26" s="204">
        <f>InpActive!RRE$11</f>
        <v>0</v>
      </c>
      <c r="RRH26" s="204">
        <f>InpActive!RRF$11</f>
        <v>0</v>
      </c>
      <c r="RRI26" s="204">
        <f>InpActive!RRG$11</f>
        <v>0</v>
      </c>
      <c r="RRJ26" s="204">
        <f>InpActive!RRH$11</f>
        <v>0</v>
      </c>
      <c r="RRK26" s="204">
        <f>InpActive!RRI$11</f>
        <v>0</v>
      </c>
      <c r="RRL26" s="204">
        <f>InpActive!RRJ$11</f>
        <v>0</v>
      </c>
      <c r="RRM26" s="204">
        <f>InpActive!RRK$11</f>
        <v>0</v>
      </c>
      <c r="RRN26" s="204">
        <f>InpActive!RRL$11</f>
        <v>0</v>
      </c>
      <c r="RRO26" s="204">
        <f>InpActive!RRM$11</f>
        <v>0</v>
      </c>
      <c r="RRP26" s="204">
        <f>InpActive!RRN$11</f>
        <v>0</v>
      </c>
      <c r="RRQ26" s="204">
        <f>InpActive!RRO$11</f>
        <v>0</v>
      </c>
      <c r="RRR26" s="204">
        <f>InpActive!RRP$11</f>
        <v>0</v>
      </c>
      <c r="RRS26" s="204">
        <f>InpActive!RRQ$11</f>
        <v>0</v>
      </c>
      <c r="RRT26" s="204">
        <f>InpActive!RRR$11</f>
        <v>0</v>
      </c>
      <c r="RRU26" s="204">
        <f>InpActive!RRS$11</f>
        <v>0</v>
      </c>
      <c r="RRV26" s="204">
        <f>InpActive!RRT$11</f>
        <v>0</v>
      </c>
      <c r="RRW26" s="204">
        <f>InpActive!RRU$11</f>
        <v>0</v>
      </c>
      <c r="RRX26" s="204">
        <f>InpActive!RRV$11</f>
        <v>0</v>
      </c>
      <c r="RRY26" s="204">
        <f>InpActive!RRW$11</f>
        <v>0</v>
      </c>
      <c r="RRZ26" s="204">
        <f>InpActive!RRX$11</f>
        <v>0</v>
      </c>
      <c r="RSA26" s="204">
        <f>InpActive!RRY$11</f>
        <v>0</v>
      </c>
      <c r="RSB26" s="204">
        <f>InpActive!RRZ$11</f>
        <v>0</v>
      </c>
      <c r="RSC26" s="204">
        <f>InpActive!RSA$11</f>
        <v>0</v>
      </c>
      <c r="RSD26" s="204">
        <f>InpActive!RSB$11</f>
        <v>0</v>
      </c>
      <c r="RSE26" s="204">
        <f>InpActive!RSC$11</f>
        <v>0</v>
      </c>
      <c r="RSF26" s="204">
        <f>InpActive!RSD$11</f>
        <v>0</v>
      </c>
      <c r="RSG26" s="204">
        <f>InpActive!RSE$11</f>
        <v>0</v>
      </c>
      <c r="RSH26" s="204">
        <f>InpActive!RSF$11</f>
        <v>0</v>
      </c>
      <c r="RSI26" s="204">
        <f>InpActive!RSG$11</f>
        <v>0</v>
      </c>
      <c r="RSJ26" s="204">
        <f>InpActive!RSH$11</f>
        <v>0</v>
      </c>
      <c r="RSK26" s="204">
        <f>InpActive!RSI$11</f>
        <v>0</v>
      </c>
      <c r="RSL26" s="204">
        <f>InpActive!RSJ$11</f>
        <v>0</v>
      </c>
      <c r="RSM26" s="204">
        <f>InpActive!RSK$11</f>
        <v>0</v>
      </c>
      <c r="RSN26" s="204">
        <f>InpActive!RSL$11</f>
        <v>0</v>
      </c>
      <c r="RSO26" s="204">
        <f>InpActive!RSM$11</f>
        <v>0</v>
      </c>
      <c r="RSP26" s="204">
        <f>InpActive!RSN$11</f>
        <v>0</v>
      </c>
      <c r="RSQ26" s="204">
        <f>InpActive!RSO$11</f>
        <v>0</v>
      </c>
      <c r="RSR26" s="204">
        <f>InpActive!RSP$11</f>
        <v>0</v>
      </c>
      <c r="RSS26" s="204">
        <f>InpActive!RSQ$11</f>
        <v>0</v>
      </c>
      <c r="RST26" s="204">
        <f>InpActive!RSR$11</f>
        <v>0</v>
      </c>
      <c r="RSU26" s="204">
        <f>InpActive!RSS$11</f>
        <v>0</v>
      </c>
      <c r="RSV26" s="204">
        <f>InpActive!RST$11</f>
        <v>0</v>
      </c>
      <c r="RSW26" s="204">
        <f>InpActive!RSU$11</f>
        <v>0</v>
      </c>
      <c r="RSX26" s="204">
        <f>InpActive!RSV$11</f>
        <v>0</v>
      </c>
      <c r="RSY26" s="204">
        <f>InpActive!RSW$11</f>
        <v>0</v>
      </c>
      <c r="RSZ26" s="204">
        <f>InpActive!RSX$11</f>
        <v>0</v>
      </c>
      <c r="RTA26" s="204">
        <f>InpActive!RSY$11</f>
        <v>0</v>
      </c>
      <c r="RTB26" s="204">
        <f>InpActive!RSZ$11</f>
        <v>0</v>
      </c>
      <c r="RTC26" s="204">
        <f>InpActive!RTA$11</f>
        <v>0</v>
      </c>
      <c r="RTD26" s="204">
        <f>InpActive!RTB$11</f>
        <v>0</v>
      </c>
      <c r="RTE26" s="204">
        <f>InpActive!RTC$11</f>
        <v>0</v>
      </c>
      <c r="RTF26" s="204">
        <f>InpActive!RTD$11</f>
        <v>0</v>
      </c>
      <c r="RTG26" s="204">
        <f>InpActive!RTE$11</f>
        <v>0</v>
      </c>
      <c r="RTH26" s="204">
        <f>InpActive!RTF$11</f>
        <v>0</v>
      </c>
      <c r="RTI26" s="204">
        <f>InpActive!RTG$11</f>
        <v>0</v>
      </c>
      <c r="RTJ26" s="204">
        <f>InpActive!RTH$11</f>
        <v>0</v>
      </c>
      <c r="RTK26" s="204">
        <f>InpActive!RTI$11</f>
        <v>0</v>
      </c>
      <c r="RTL26" s="204">
        <f>InpActive!RTJ$11</f>
        <v>0</v>
      </c>
      <c r="RTM26" s="204">
        <f>InpActive!RTK$11</f>
        <v>0</v>
      </c>
      <c r="RTN26" s="204">
        <f>InpActive!RTL$11</f>
        <v>0</v>
      </c>
      <c r="RTO26" s="204">
        <f>InpActive!RTM$11</f>
        <v>0</v>
      </c>
      <c r="RTP26" s="204">
        <f>InpActive!RTN$11</f>
        <v>0</v>
      </c>
      <c r="RTQ26" s="204">
        <f>InpActive!RTO$11</f>
        <v>0</v>
      </c>
      <c r="RTR26" s="204">
        <f>InpActive!RTP$11</f>
        <v>0</v>
      </c>
      <c r="RTS26" s="204">
        <f>InpActive!RTQ$11</f>
        <v>0</v>
      </c>
      <c r="RTT26" s="204">
        <f>InpActive!RTR$11</f>
        <v>0</v>
      </c>
      <c r="RTU26" s="204">
        <f>InpActive!RTS$11</f>
        <v>0</v>
      </c>
      <c r="RTV26" s="204">
        <f>InpActive!RTT$11</f>
        <v>0</v>
      </c>
      <c r="RTW26" s="204">
        <f>InpActive!RTU$11</f>
        <v>0</v>
      </c>
      <c r="RTX26" s="204">
        <f>InpActive!RTV$11</f>
        <v>0</v>
      </c>
      <c r="RTY26" s="204">
        <f>InpActive!RTW$11</f>
        <v>0</v>
      </c>
      <c r="RTZ26" s="204">
        <f>InpActive!RTX$11</f>
        <v>0</v>
      </c>
      <c r="RUA26" s="204">
        <f>InpActive!RTY$11</f>
        <v>0</v>
      </c>
      <c r="RUB26" s="204">
        <f>InpActive!RTZ$11</f>
        <v>0</v>
      </c>
      <c r="RUC26" s="204">
        <f>InpActive!RUA$11</f>
        <v>0</v>
      </c>
      <c r="RUD26" s="204">
        <f>InpActive!RUB$11</f>
        <v>0</v>
      </c>
      <c r="RUE26" s="204">
        <f>InpActive!RUC$11</f>
        <v>0</v>
      </c>
      <c r="RUF26" s="204">
        <f>InpActive!RUD$11</f>
        <v>0</v>
      </c>
      <c r="RUG26" s="204">
        <f>InpActive!RUE$11</f>
        <v>0</v>
      </c>
      <c r="RUH26" s="204">
        <f>InpActive!RUF$11</f>
        <v>0</v>
      </c>
      <c r="RUI26" s="204">
        <f>InpActive!RUG$11</f>
        <v>0</v>
      </c>
      <c r="RUJ26" s="204">
        <f>InpActive!RUH$11</f>
        <v>0</v>
      </c>
      <c r="RUK26" s="204">
        <f>InpActive!RUI$11</f>
        <v>0</v>
      </c>
      <c r="RUL26" s="204">
        <f>InpActive!RUJ$11</f>
        <v>0</v>
      </c>
      <c r="RUM26" s="204">
        <f>InpActive!RUK$11</f>
        <v>0</v>
      </c>
      <c r="RUN26" s="204">
        <f>InpActive!RUL$11</f>
        <v>0</v>
      </c>
      <c r="RUO26" s="204">
        <f>InpActive!RUM$11</f>
        <v>0</v>
      </c>
      <c r="RUP26" s="204">
        <f>InpActive!RUN$11</f>
        <v>0</v>
      </c>
      <c r="RUQ26" s="204">
        <f>InpActive!RUO$11</f>
        <v>0</v>
      </c>
      <c r="RUR26" s="204">
        <f>InpActive!RUP$11</f>
        <v>0</v>
      </c>
      <c r="RUS26" s="204">
        <f>InpActive!RUQ$11</f>
        <v>0</v>
      </c>
      <c r="RUT26" s="204">
        <f>InpActive!RUR$11</f>
        <v>0</v>
      </c>
      <c r="RUU26" s="204">
        <f>InpActive!RUS$11</f>
        <v>0</v>
      </c>
      <c r="RUV26" s="204">
        <f>InpActive!RUT$11</f>
        <v>0</v>
      </c>
      <c r="RUW26" s="204">
        <f>InpActive!RUU$11</f>
        <v>0</v>
      </c>
      <c r="RUX26" s="204">
        <f>InpActive!RUV$11</f>
        <v>0</v>
      </c>
      <c r="RUY26" s="204">
        <f>InpActive!RUW$11</f>
        <v>0</v>
      </c>
      <c r="RUZ26" s="204">
        <f>InpActive!RUX$11</f>
        <v>0</v>
      </c>
      <c r="RVA26" s="204">
        <f>InpActive!RUY$11</f>
        <v>0</v>
      </c>
      <c r="RVB26" s="204">
        <f>InpActive!RUZ$11</f>
        <v>0</v>
      </c>
      <c r="RVC26" s="204">
        <f>InpActive!RVA$11</f>
        <v>0</v>
      </c>
      <c r="RVD26" s="204">
        <f>InpActive!RVB$11</f>
        <v>0</v>
      </c>
      <c r="RVE26" s="204">
        <f>InpActive!RVC$11</f>
        <v>0</v>
      </c>
      <c r="RVF26" s="204">
        <f>InpActive!RVD$11</f>
        <v>0</v>
      </c>
      <c r="RVG26" s="204">
        <f>InpActive!RVE$11</f>
        <v>0</v>
      </c>
      <c r="RVH26" s="204">
        <f>InpActive!RVF$11</f>
        <v>0</v>
      </c>
      <c r="RVI26" s="204">
        <f>InpActive!RVG$11</f>
        <v>0</v>
      </c>
      <c r="RVJ26" s="204">
        <f>InpActive!RVH$11</f>
        <v>0</v>
      </c>
      <c r="RVK26" s="204">
        <f>InpActive!RVI$11</f>
        <v>0</v>
      </c>
      <c r="RVL26" s="204">
        <f>InpActive!RVJ$11</f>
        <v>0</v>
      </c>
      <c r="RVM26" s="204">
        <f>InpActive!RVK$11</f>
        <v>0</v>
      </c>
      <c r="RVN26" s="204">
        <f>InpActive!RVL$11</f>
        <v>0</v>
      </c>
      <c r="RVO26" s="204">
        <f>InpActive!RVM$11</f>
        <v>0</v>
      </c>
      <c r="RVP26" s="204">
        <f>InpActive!RVN$11</f>
        <v>0</v>
      </c>
      <c r="RVQ26" s="204">
        <f>InpActive!RVO$11</f>
        <v>0</v>
      </c>
      <c r="RVR26" s="204">
        <f>InpActive!RVP$11</f>
        <v>0</v>
      </c>
      <c r="RVS26" s="204">
        <f>InpActive!RVQ$11</f>
        <v>0</v>
      </c>
      <c r="RVT26" s="204">
        <f>InpActive!RVR$11</f>
        <v>0</v>
      </c>
      <c r="RVU26" s="204">
        <f>InpActive!RVS$11</f>
        <v>0</v>
      </c>
      <c r="RVV26" s="204">
        <f>InpActive!RVT$11</f>
        <v>0</v>
      </c>
      <c r="RVW26" s="204">
        <f>InpActive!RVU$11</f>
        <v>0</v>
      </c>
      <c r="RVX26" s="204">
        <f>InpActive!RVV$11</f>
        <v>0</v>
      </c>
      <c r="RVY26" s="204">
        <f>InpActive!RVW$11</f>
        <v>0</v>
      </c>
      <c r="RVZ26" s="204">
        <f>InpActive!RVX$11</f>
        <v>0</v>
      </c>
      <c r="RWA26" s="204">
        <f>InpActive!RVY$11</f>
        <v>0</v>
      </c>
      <c r="RWB26" s="204">
        <f>InpActive!RVZ$11</f>
        <v>0</v>
      </c>
      <c r="RWC26" s="204">
        <f>InpActive!RWA$11</f>
        <v>0</v>
      </c>
      <c r="RWD26" s="204">
        <f>InpActive!RWB$11</f>
        <v>0</v>
      </c>
      <c r="RWE26" s="204">
        <f>InpActive!RWC$11</f>
        <v>0</v>
      </c>
      <c r="RWF26" s="204">
        <f>InpActive!RWD$11</f>
        <v>0</v>
      </c>
      <c r="RWG26" s="204">
        <f>InpActive!RWE$11</f>
        <v>0</v>
      </c>
      <c r="RWH26" s="204">
        <f>InpActive!RWF$11</f>
        <v>0</v>
      </c>
      <c r="RWI26" s="204">
        <f>InpActive!RWG$11</f>
        <v>0</v>
      </c>
      <c r="RWJ26" s="204">
        <f>InpActive!RWH$11</f>
        <v>0</v>
      </c>
      <c r="RWK26" s="204">
        <f>InpActive!RWI$11</f>
        <v>0</v>
      </c>
      <c r="RWL26" s="204">
        <f>InpActive!RWJ$11</f>
        <v>0</v>
      </c>
      <c r="RWM26" s="204">
        <f>InpActive!RWK$11</f>
        <v>0</v>
      </c>
      <c r="RWN26" s="204">
        <f>InpActive!RWL$11</f>
        <v>0</v>
      </c>
      <c r="RWO26" s="204">
        <f>InpActive!RWM$11</f>
        <v>0</v>
      </c>
      <c r="RWP26" s="204">
        <f>InpActive!RWN$11</f>
        <v>0</v>
      </c>
      <c r="RWQ26" s="204">
        <f>InpActive!RWO$11</f>
        <v>0</v>
      </c>
      <c r="RWR26" s="204">
        <f>InpActive!RWP$11</f>
        <v>0</v>
      </c>
      <c r="RWS26" s="204">
        <f>InpActive!RWQ$11</f>
        <v>0</v>
      </c>
      <c r="RWT26" s="204">
        <f>InpActive!RWR$11</f>
        <v>0</v>
      </c>
      <c r="RWU26" s="204">
        <f>InpActive!RWS$11</f>
        <v>0</v>
      </c>
      <c r="RWV26" s="204">
        <f>InpActive!RWT$11</f>
        <v>0</v>
      </c>
      <c r="RWW26" s="204">
        <f>InpActive!RWU$11</f>
        <v>0</v>
      </c>
      <c r="RWX26" s="204">
        <f>InpActive!RWV$11</f>
        <v>0</v>
      </c>
      <c r="RWY26" s="204">
        <f>InpActive!RWW$11</f>
        <v>0</v>
      </c>
      <c r="RWZ26" s="204">
        <f>InpActive!RWX$11</f>
        <v>0</v>
      </c>
      <c r="RXA26" s="204">
        <f>InpActive!RWY$11</f>
        <v>0</v>
      </c>
      <c r="RXB26" s="204">
        <f>InpActive!RWZ$11</f>
        <v>0</v>
      </c>
      <c r="RXC26" s="204">
        <f>InpActive!RXA$11</f>
        <v>0</v>
      </c>
      <c r="RXD26" s="204">
        <f>InpActive!RXB$11</f>
        <v>0</v>
      </c>
      <c r="RXE26" s="204">
        <f>InpActive!RXC$11</f>
        <v>0</v>
      </c>
      <c r="RXF26" s="204">
        <f>InpActive!RXD$11</f>
        <v>0</v>
      </c>
      <c r="RXG26" s="204">
        <f>InpActive!RXE$11</f>
        <v>0</v>
      </c>
      <c r="RXH26" s="204">
        <f>InpActive!RXF$11</f>
        <v>0</v>
      </c>
      <c r="RXI26" s="204">
        <f>InpActive!RXG$11</f>
        <v>0</v>
      </c>
      <c r="RXJ26" s="204">
        <f>InpActive!RXH$11</f>
        <v>0</v>
      </c>
      <c r="RXK26" s="204">
        <f>InpActive!RXI$11</f>
        <v>0</v>
      </c>
      <c r="RXL26" s="204">
        <f>InpActive!RXJ$11</f>
        <v>0</v>
      </c>
      <c r="RXM26" s="204">
        <f>InpActive!RXK$11</f>
        <v>0</v>
      </c>
      <c r="RXN26" s="204">
        <f>InpActive!RXL$11</f>
        <v>0</v>
      </c>
      <c r="RXO26" s="204">
        <f>InpActive!RXM$11</f>
        <v>0</v>
      </c>
      <c r="RXP26" s="204">
        <f>InpActive!RXN$11</f>
        <v>0</v>
      </c>
      <c r="RXQ26" s="204">
        <f>InpActive!RXO$11</f>
        <v>0</v>
      </c>
      <c r="RXR26" s="204">
        <f>InpActive!RXP$11</f>
        <v>0</v>
      </c>
      <c r="RXS26" s="204">
        <f>InpActive!RXQ$11</f>
        <v>0</v>
      </c>
      <c r="RXT26" s="204">
        <f>InpActive!RXR$11</f>
        <v>0</v>
      </c>
      <c r="RXU26" s="204">
        <f>InpActive!RXS$11</f>
        <v>0</v>
      </c>
      <c r="RXV26" s="204">
        <f>InpActive!RXT$11</f>
        <v>0</v>
      </c>
      <c r="RXW26" s="204">
        <f>InpActive!RXU$11</f>
        <v>0</v>
      </c>
      <c r="RXX26" s="204">
        <f>InpActive!RXV$11</f>
        <v>0</v>
      </c>
      <c r="RXY26" s="204">
        <f>InpActive!RXW$11</f>
        <v>0</v>
      </c>
      <c r="RXZ26" s="204">
        <f>InpActive!RXX$11</f>
        <v>0</v>
      </c>
      <c r="RYA26" s="204">
        <f>InpActive!RXY$11</f>
        <v>0</v>
      </c>
      <c r="RYB26" s="204">
        <f>InpActive!RXZ$11</f>
        <v>0</v>
      </c>
      <c r="RYC26" s="204">
        <f>InpActive!RYA$11</f>
        <v>0</v>
      </c>
      <c r="RYD26" s="204">
        <f>InpActive!RYB$11</f>
        <v>0</v>
      </c>
      <c r="RYE26" s="204">
        <f>InpActive!RYC$11</f>
        <v>0</v>
      </c>
      <c r="RYF26" s="204">
        <f>InpActive!RYD$11</f>
        <v>0</v>
      </c>
      <c r="RYG26" s="204">
        <f>InpActive!RYE$11</f>
        <v>0</v>
      </c>
      <c r="RYH26" s="204">
        <f>InpActive!RYF$11</f>
        <v>0</v>
      </c>
      <c r="RYI26" s="204">
        <f>InpActive!RYG$11</f>
        <v>0</v>
      </c>
      <c r="RYJ26" s="204">
        <f>InpActive!RYH$11</f>
        <v>0</v>
      </c>
      <c r="RYK26" s="204">
        <f>InpActive!RYI$11</f>
        <v>0</v>
      </c>
      <c r="RYL26" s="204">
        <f>InpActive!RYJ$11</f>
        <v>0</v>
      </c>
      <c r="RYM26" s="204">
        <f>InpActive!RYK$11</f>
        <v>0</v>
      </c>
      <c r="RYN26" s="204">
        <f>InpActive!RYL$11</f>
        <v>0</v>
      </c>
      <c r="RYO26" s="204">
        <f>InpActive!RYM$11</f>
        <v>0</v>
      </c>
      <c r="RYP26" s="204">
        <f>InpActive!RYN$11</f>
        <v>0</v>
      </c>
      <c r="RYQ26" s="204">
        <f>InpActive!RYO$11</f>
        <v>0</v>
      </c>
      <c r="RYR26" s="204">
        <f>InpActive!RYP$11</f>
        <v>0</v>
      </c>
      <c r="RYS26" s="204">
        <f>InpActive!RYQ$11</f>
        <v>0</v>
      </c>
      <c r="RYT26" s="204">
        <f>InpActive!RYR$11</f>
        <v>0</v>
      </c>
      <c r="RYU26" s="204">
        <f>InpActive!RYS$11</f>
        <v>0</v>
      </c>
      <c r="RYV26" s="204">
        <f>InpActive!RYT$11</f>
        <v>0</v>
      </c>
      <c r="RYW26" s="204">
        <f>InpActive!RYU$11</f>
        <v>0</v>
      </c>
      <c r="RYX26" s="204">
        <f>InpActive!RYV$11</f>
        <v>0</v>
      </c>
      <c r="RYY26" s="204">
        <f>InpActive!RYW$11</f>
        <v>0</v>
      </c>
      <c r="RYZ26" s="204">
        <f>InpActive!RYX$11</f>
        <v>0</v>
      </c>
      <c r="RZA26" s="204">
        <f>InpActive!RYY$11</f>
        <v>0</v>
      </c>
      <c r="RZB26" s="204">
        <f>InpActive!RYZ$11</f>
        <v>0</v>
      </c>
      <c r="RZC26" s="204">
        <f>InpActive!RZA$11</f>
        <v>0</v>
      </c>
      <c r="RZD26" s="204">
        <f>InpActive!RZB$11</f>
        <v>0</v>
      </c>
      <c r="RZE26" s="204">
        <f>InpActive!RZC$11</f>
        <v>0</v>
      </c>
      <c r="RZF26" s="204">
        <f>InpActive!RZD$11</f>
        <v>0</v>
      </c>
      <c r="RZG26" s="204">
        <f>InpActive!RZE$11</f>
        <v>0</v>
      </c>
      <c r="RZH26" s="204">
        <f>InpActive!RZF$11</f>
        <v>0</v>
      </c>
      <c r="RZI26" s="204">
        <f>InpActive!RZG$11</f>
        <v>0</v>
      </c>
      <c r="RZJ26" s="204">
        <f>InpActive!RZH$11</f>
        <v>0</v>
      </c>
      <c r="RZK26" s="204">
        <f>InpActive!RZI$11</f>
        <v>0</v>
      </c>
      <c r="RZL26" s="204">
        <f>InpActive!RZJ$11</f>
        <v>0</v>
      </c>
      <c r="RZM26" s="204">
        <f>InpActive!RZK$11</f>
        <v>0</v>
      </c>
      <c r="RZN26" s="204">
        <f>InpActive!RZL$11</f>
        <v>0</v>
      </c>
      <c r="RZO26" s="204">
        <f>InpActive!RZM$11</f>
        <v>0</v>
      </c>
      <c r="RZP26" s="204">
        <f>InpActive!RZN$11</f>
        <v>0</v>
      </c>
      <c r="RZQ26" s="204">
        <f>InpActive!RZO$11</f>
        <v>0</v>
      </c>
      <c r="RZR26" s="204">
        <f>InpActive!RZP$11</f>
        <v>0</v>
      </c>
      <c r="RZS26" s="204">
        <f>InpActive!RZQ$11</f>
        <v>0</v>
      </c>
      <c r="RZT26" s="204">
        <f>InpActive!RZR$11</f>
        <v>0</v>
      </c>
      <c r="RZU26" s="204">
        <f>InpActive!RZS$11</f>
        <v>0</v>
      </c>
      <c r="RZV26" s="204">
        <f>InpActive!RZT$11</f>
        <v>0</v>
      </c>
      <c r="RZW26" s="204">
        <f>InpActive!RZU$11</f>
        <v>0</v>
      </c>
      <c r="RZX26" s="204">
        <f>InpActive!RZV$11</f>
        <v>0</v>
      </c>
      <c r="RZY26" s="204">
        <f>InpActive!RZW$11</f>
        <v>0</v>
      </c>
      <c r="RZZ26" s="204">
        <f>InpActive!RZX$11</f>
        <v>0</v>
      </c>
      <c r="SAA26" s="204">
        <f>InpActive!RZY$11</f>
        <v>0</v>
      </c>
      <c r="SAB26" s="204">
        <f>InpActive!RZZ$11</f>
        <v>0</v>
      </c>
      <c r="SAC26" s="204">
        <f>InpActive!SAA$11</f>
        <v>0</v>
      </c>
      <c r="SAD26" s="204">
        <f>InpActive!SAB$11</f>
        <v>0</v>
      </c>
      <c r="SAE26" s="204">
        <f>InpActive!SAC$11</f>
        <v>0</v>
      </c>
      <c r="SAF26" s="204">
        <f>InpActive!SAD$11</f>
        <v>0</v>
      </c>
      <c r="SAG26" s="204">
        <f>InpActive!SAE$11</f>
        <v>0</v>
      </c>
      <c r="SAH26" s="204">
        <f>InpActive!SAF$11</f>
        <v>0</v>
      </c>
      <c r="SAI26" s="204">
        <f>InpActive!SAG$11</f>
        <v>0</v>
      </c>
      <c r="SAJ26" s="204">
        <f>InpActive!SAH$11</f>
        <v>0</v>
      </c>
      <c r="SAK26" s="204">
        <f>InpActive!SAI$11</f>
        <v>0</v>
      </c>
      <c r="SAL26" s="204">
        <f>InpActive!SAJ$11</f>
        <v>0</v>
      </c>
      <c r="SAM26" s="204">
        <f>InpActive!SAK$11</f>
        <v>0</v>
      </c>
      <c r="SAN26" s="204">
        <f>InpActive!SAL$11</f>
        <v>0</v>
      </c>
      <c r="SAO26" s="204">
        <f>InpActive!SAM$11</f>
        <v>0</v>
      </c>
      <c r="SAP26" s="204">
        <f>InpActive!SAN$11</f>
        <v>0</v>
      </c>
      <c r="SAQ26" s="204">
        <f>InpActive!SAO$11</f>
        <v>0</v>
      </c>
      <c r="SAR26" s="204">
        <f>InpActive!SAP$11</f>
        <v>0</v>
      </c>
      <c r="SAS26" s="204">
        <f>InpActive!SAQ$11</f>
        <v>0</v>
      </c>
      <c r="SAT26" s="204">
        <f>InpActive!SAR$11</f>
        <v>0</v>
      </c>
      <c r="SAU26" s="204">
        <f>InpActive!SAS$11</f>
        <v>0</v>
      </c>
      <c r="SAV26" s="204">
        <f>InpActive!SAT$11</f>
        <v>0</v>
      </c>
      <c r="SAW26" s="204">
        <f>InpActive!SAU$11</f>
        <v>0</v>
      </c>
      <c r="SAX26" s="204">
        <f>InpActive!SAV$11</f>
        <v>0</v>
      </c>
      <c r="SAY26" s="204">
        <f>InpActive!SAW$11</f>
        <v>0</v>
      </c>
      <c r="SAZ26" s="204">
        <f>InpActive!SAX$11</f>
        <v>0</v>
      </c>
      <c r="SBA26" s="204">
        <f>InpActive!SAY$11</f>
        <v>0</v>
      </c>
      <c r="SBB26" s="204">
        <f>InpActive!SAZ$11</f>
        <v>0</v>
      </c>
      <c r="SBC26" s="204">
        <f>InpActive!SBA$11</f>
        <v>0</v>
      </c>
      <c r="SBD26" s="204">
        <f>InpActive!SBB$11</f>
        <v>0</v>
      </c>
      <c r="SBE26" s="204">
        <f>InpActive!SBC$11</f>
        <v>0</v>
      </c>
      <c r="SBF26" s="204">
        <f>InpActive!SBD$11</f>
        <v>0</v>
      </c>
      <c r="SBG26" s="204">
        <f>InpActive!SBE$11</f>
        <v>0</v>
      </c>
      <c r="SBH26" s="204">
        <f>InpActive!SBF$11</f>
        <v>0</v>
      </c>
      <c r="SBI26" s="204">
        <f>InpActive!SBG$11</f>
        <v>0</v>
      </c>
      <c r="SBJ26" s="204">
        <f>InpActive!SBH$11</f>
        <v>0</v>
      </c>
      <c r="SBK26" s="204">
        <f>InpActive!SBI$11</f>
        <v>0</v>
      </c>
      <c r="SBL26" s="204">
        <f>InpActive!SBJ$11</f>
        <v>0</v>
      </c>
      <c r="SBM26" s="204">
        <f>InpActive!SBK$11</f>
        <v>0</v>
      </c>
      <c r="SBN26" s="204">
        <f>InpActive!SBL$11</f>
        <v>0</v>
      </c>
      <c r="SBO26" s="204">
        <f>InpActive!SBM$11</f>
        <v>0</v>
      </c>
      <c r="SBP26" s="204">
        <f>InpActive!SBN$11</f>
        <v>0</v>
      </c>
      <c r="SBQ26" s="204">
        <f>InpActive!SBO$11</f>
        <v>0</v>
      </c>
      <c r="SBR26" s="204">
        <f>InpActive!SBP$11</f>
        <v>0</v>
      </c>
      <c r="SBS26" s="204">
        <f>InpActive!SBQ$11</f>
        <v>0</v>
      </c>
      <c r="SBT26" s="204">
        <f>InpActive!SBR$11</f>
        <v>0</v>
      </c>
      <c r="SBU26" s="204">
        <f>InpActive!SBS$11</f>
        <v>0</v>
      </c>
      <c r="SBV26" s="204">
        <f>InpActive!SBT$11</f>
        <v>0</v>
      </c>
      <c r="SBW26" s="204">
        <f>InpActive!SBU$11</f>
        <v>0</v>
      </c>
      <c r="SBX26" s="204">
        <f>InpActive!SBV$11</f>
        <v>0</v>
      </c>
      <c r="SBY26" s="204">
        <f>InpActive!SBW$11</f>
        <v>0</v>
      </c>
      <c r="SBZ26" s="204">
        <f>InpActive!SBX$11</f>
        <v>0</v>
      </c>
      <c r="SCA26" s="204">
        <f>InpActive!SBY$11</f>
        <v>0</v>
      </c>
      <c r="SCB26" s="204">
        <f>InpActive!SBZ$11</f>
        <v>0</v>
      </c>
      <c r="SCC26" s="204">
        <f>InpActive!SCA$11</f>
        <v>0</v>
      </c>
      <c r="SCD26" s="204">
        <f>InpActive!SCB$11</f>
        <v>0</v>
      </c>
      <c r="SCE26" s="204">
        <f>InpActive!SCC$11</f>
        <v>0</v>
      </c>
      <c r="SCF26" s="204">
        <f>InpActive!SCD$11</f>
        <v>0</v>
      </c>
      <c r="SCG26" s="204">
        <f>InpActive!SCE$11</f>
        <v>0</v>
      </c>
      <c r="SCH26" s="204">
        <f>InpActive!SCF$11</f>
        <v>0</v>
      </c>
      <c r="SCI26" s="204">
        <f>InpActive!SCG$11</f>
        <v>0</v>
      </c>
      <c r="SCJ26" s="204">
        <f>InpActive!SCH$11</f>
        <v>0</v>
      </c>
      <c r="SCK26" s="204">
        <f>InpActive!SCI$11</f>
        <v>0</v>
      </c>
      <c r="SCL26" s="204">
        <f>InpActive!SCJ$11</f>
        <v>0</v>
      </c>
      <c r="SCM26" s="204">
        <f>InpActive!SCK$11</f>
        <v>0</v>
      </c>
      <c r="SCN26" s="204">
        <f>InpActive!SCL$11</f>
        <v>0</v>
      </c>
      <c r="SCO26" s="204">
        <f>InpActive!SCM$11</f>
        <v>0</v>
      </c>
      <c r="SCP26" s="204">
        <f>InpActive!SCN$11</f>
        <v>0</v>
      </c>
      <c r="SCQ26" s="204">
        <f>InpActive!SCO$11</f>
        <v>0</v>
      </c>
      <c r="SCR26" s="204">
        <f>InpActive!SCP$11</f>
        <v>0</v>
      </c>
      <c r="SCS26" s="204">
        <f>InpActive!SCQ$11</f>
        <v>0</v>
      </c>
      <c r="SCT26" s="204">
        <f>InpActive!SCR$11</f>
        <v>0</v>
      </c>
      <c r="SCU26" s="204">
        <f>InpActive!SCS$11</f>
        <v>0</v>
      </c>
      <c r="SCV26" s="204">
        <f>InpActive!SCT$11</f>
        <v>0</v>
      </c>
      <c r="SCW26" s="204">
        <f>InpActive!SCU$11</f>
        <v>0</v>
      </c>
      <c r="SCX26" s="204">
        <f>InpActive!SCV$11</f>
        <v>0</v>
      </c>
      <c r="SCY26" s="204">
        <f>InpActive!SCW$11</f>
        <v>0</v>
      </c>
      <c r="SCZ26" s="204">
        <f>InpActive!SCX$11</f>
        <v>0</v>
      </c>
      <c r="SDA26" s="204">
        <f>InpActive!SCY$11</f>
        <v>0</v>
      </c>
      <c r="SDB26" s="204">
        <f>InpActive!SCZ$11</f>
        <v>0</v>
      </c>
      <c r="SDC26" s="204">
        <f>InpActive!SDA$11</f>
        <v>0</v>
      </c>
      <c r="SDD26" s="204">
        <f>InpActive!SDB$11</f>
        <v>0</v>
      </c>
      <c r="SDE26" s="204">
        <f>InpActive!SDC$11</f>
        <v>0</v>
      </c>
      <c r="SDF26" s="204">
        <f>InpActive!SDD$11</f>
        <v>0</v>
      </c>
      <c r="SDG26" s="204">
        <f>InpActive!SDE$11</f>
        <v>0</v>
      </c>
      <c r="SDH26" s="204">
        <f>InpActive!SDF$11</f>
        <v>0</v>
      </c>
      <c r="SDI26" s="204">
        <f>InpActive!SDG$11</f>
        <v>0</v>
      </c>
      <c r="SDJ26" s="204">
        <f>InpActive!SDH$11</f>
        <v>0</v>
      </c>
      <c r="SDK26" s="204">
        <f>InpActive!SDI$11</f>
        <v>0</v>
      </c>
      <c r="SDL26" s="204">
        <f>InpActive!SDJ$11</f>
        <v>0</v>
      </c>
      <c r="SDM26" s="204">
        <f>InpActive!SDK$11</f>
        <v>0</v>
      </c>
      <c r="SDN26" s="204">
        <f>InpActive!SDL$11</f>
        <v>0</v>
      </c>
      <c r="SDO26" s="204">
        <f>InpActive!SDM$11</f>
        <v>0</v>
      </c>
      <c r="SDP26" s="204">
        <f>InpActive!SDN$11</f>
        <v>0</v>
      </c>
      <c r="SDQ26" s="204">
        <f>InpActive!SDO$11</f>
        <v>0</v>
      </c>
      <c r="SDR26" s="204">
        <f>InpActive!SDP$11</f>
        <v>0</v>
      </c>
      <c r="SDS26" s="204">
        <f>InpActive!SDQ$11</f>
        <v>0</v>
      </c>
      <c r="SDT26" s="204">
        <f>InpActive!SDR$11</f>
        <v>0</v>
      </c>
      <c r="SDU26" s="204">
        <f>InpActive!SDS$11</f>
        <v>0</v>
      </c>
      <c r="SDV26" s="204">
        <f>InpActive!SDT$11</f>
        <v>0</v>
      </c>
      <c r="SDW26" s="204">
        <f>InpActive!SDU$11</f>
        <v>0</v>
      </c>
      <c r="SDX26" s="204">
        <f>InpActive!SDV$11</f>
        <v>0</v>
      </c>
      <c r="SDY26" s="204">
        <f>InpActive!SDW$11</f>
        <v>0</v>
      </c>
      <c r="SDZ26" s="204">
        <f>InpActive!SDX$11</f>
        <v>0</v>
      </c>
      <c r="SEA26" s="204">
        <f>InpActive!SDY$11</f>
        <v>0</v>
      </c>
      <c r="SEB26" s="204">
        <f>InpActive!SDZ$11</f>
        <v>0</v>
      </c>
      <c r="SEC26" s="204">
        <f>InpActive!SEA$11</f>
        <v>0</v>
      </c>
      <c r="SED26" s="204">
        <f>InpActive!SEB$11</f>
        <v>0</v>
      </c>
      <c r="SEE26" s="204">
        <f>InpActive!SEC$11</f>
        <v>0</v>
      </c>
      <c r="SEF26" s="204">
        <f>InpActive!SED$11</f>
        <v>0</v>
      </c>
      <c r="SEG26" s="204">
        <f>InpActive!SEE$11</f>
        <v>0</v>
      </c>
      <c r="SEH26" s="204">
        <f>InpActive!SEF$11</f>
        <v>0</v>
      </c>
      <c r="SEI26" s="204">
        <f>InpActive!SEG$11</f>
        <v>0</v>
      </c>
      <c r="SEJ26" s="204">
        <f>InpActive!SEH$11</f>
        <v>0</v>
      </c>
      <c r="SEK26" s="204">
        <f>InpActive!SEI$11</f>
        <v>0</v>
      </c>
      <c r="SEL26" s="204">
        <f>InpActive!SEJ$11</f>
        <v>0</v>
      </c>
      <c r="SEM26" s="204">
        <f>InpActive!SEK$11</f>
        <v>0</v>
      </c>
      <c r="SEN26" s="204">
        <f>InpActive!SEL$11</f>
        <v>0</v>
      </c>
      <c r="SEO26" s="204">
        <f>InpActive!SEM$11</f>
        <v>0</v>
      </c>
      <c r="SEP26" s="204">
        <f>InpActive!SEN$11</f>
        <v>0</v>
      </c>
      <c r="SEQ26" s="204">
        <f>InpActive!SEO$11</f>
        <v>0</v>
      </c>
      <c r="SER26" s="204">
        <f>InpActive!SEP$11</f>
        <v>0</v>
      </c>
      <c r="SES26" s="204">
        <f>InpActive!SEQ$11</f>
        <v>0</v>
      </c>
      <c r="SET26" s="204">
        <f>InpActive!SER$11</f>
        <v>0</v>
      </c>
      <c r="SEU26" s="204">
        <f>InpActive!SES$11</f>
        <v>0</v>
      </c>
      <c r="SEV26" s="204">
        <f>InpActive!SET$11</f>
        <v>0</v>
      </c>
      <c r="SEW26" s="204">
        <f>InpActive!SEU$11</f>
        <v>0</v>
      </c>
      <c r="SEX26" s="204">
        <f>InpActive!SEV$11</f>
        <v>0</v>
      </c>
      <c r="SEY26" s="204">
        <f>InpActive!SEW$11</f>
        <v>0</v>
      </c>
      <c r="SEZ26" s="204">
        <f>InpActive!SEX$11</f>
        <v>0</v>
      </c>
      <c r="SFA26" s="204">
        <f>InpActive!SEY$11</f>
        <v>0</v>
      </c>
      <c r="SFB26" s="204">
        <f>InpActive!SEZ$11</f>
        <v>0</v>
      </c>
      <c r="SFC26" s="204">
        <f>InpActive!SFA$11</f>
        <v>0</v>
      </c>
      <c r="SFD26" s="204">
        <f>InpActive!SFB$11</f>
        <v>0</v>
      </c>
      <c r="SFE26" s="204">
        <f>InpActive!SFC$11</f>
        <v>0</v>
      </c>
      <c r="SFF26" s="204">
        <f>InpActive!SFD$11</f>
        <v>0</v>
      </c>
      <c r="SFG26" s="204">
        <f>InpActive!SFE$11</f>
        <v>0</v>
      </c>
      <c r="SFH26" s="204">
        <f>InpActive!SFF$11</f>
        <v>0</v>
      </c>
      <c r="SFI26" s="204">
        <f>InpActive!SFG$11</f>
        <v>0</v>
      </c>
      <c r="SFJ26" s="204">
        <f>InpActive!SFH$11</f>
        <v>0</v>
      </c>
      <c r="SFK26" s="204">
        <f>InpActive!SFI$11</f>
        <v>0</v>
      </c>
      <c r="SFL26" s="204">
        <f>InpActive!SFJ$11</f>
        <v>0</v>
      </c>
      <c r="SFM26" s="204">
        <f>InpActive!SFK$11</f>
        <v>0</v>
      </c>
      <c r="SFN26" s="204">
        <f>InpActive!SFL$11</f>
        <v>0</v>
      </c>
      <c r="SFO26" s="204">
        <f>InpActive!SFM$11</f>
        <v>0</v>
      </c>
      <c r="SFP26" s="204">
        <f>InpActive!SFN$11</f>
        <v>0</v>
      </c>
      <c r="SFQ26" s="204">
        <f>InpActive!SFO$11</f>
        <v>0</v>
      </c>
      <c r="SFR26" s="204">
        <f>InpActive!SFP$11</f>
        <v>0</v>
      </c>
      <c r="SFS26" s="204">
        <f>InpActive!SFQ$11</f>
        <v>0</v>
      </c>
      <c r="SFT26" s="204">
        <f>InpActive!SFR$11</f>
        <v>0</v>
      </c>
      <c r="SFU26" s="204">
        <f>InpActive!SFS$11</f>
        <v>0</v>
      </c>
      <c r="SFV26" s="204">
        <f>InpActive!SFT$11</f>
        <v>0</v>
      </c>
      <c r="SFW26" s="204">
        <f>InpActive!SFU$11</f>
        <v>0</v>
      </c>
      <c r="SFX26" s="204">
        <f>InpActive!SFV$11</f>
        <v>0</v>
      </c>
      <c r="SFY26" s="204">
        <f>InpActive!SFW$11</f>
        <v>0</v>
      </c>
      <c r="SFZ26" s="204">
        <f>InpActive!SFX$11</f>
        <v>0</v>
      </c>
      <c r="SGA26" s="204">
        <f>InpActive!SFY$11</f>
        <v>0</v>
      </c>
      <c r="SGB26" s="204">
        <f>InpActive!SFZ$11</f>
        <v>0</v>
      </c>
      <c r="SGC26" s="204">
        <f>InpActive!SGA$11</f>
        <v>0</v>
      </c>
      <c r="SGD26" s="204">
        <f>InpActive!SGB$11</f>
        <v>0</v>
      </c>
      <c r="SGE26" s="204">
        <f>InpActive!SGC$11</f>
        <v>0</v>
      </c>
      <c r="SGF26" s="204">
        <f>InpActive!SGD$11</f>
        <v>0</v>
      </c>
      <c r="SGG26" s="204">
        <f>InpActive!SGE$11</f>
        <v>0</v>
      </c>
      <c r="SGH26" s="204">
        <f>InpActive!SGF$11</f>
        <v>0</v>
      </c>
      <c r="SGI26" s="204">
        <f>InpActive!SGG$11</f>
        <v>0</v>
      </c>
      <c r="SGJ26" s="204">
        <f>InpActive!SGH$11</f>
        <v>0</v>
      </c>
      <c r="SGK26" s="204">
        <f>InpActive!SGI$11</f>
        <v>0</v>
      </c>
      <c r="SGL26" s="204">
        <f>InpActive!SGJ$11</f>
        <v>0</v>
      </c>
      <c r="SGM26" s="204">
        <f>InpActive!SGK$11</f>
        <v>0</v>
      </c>
      <c r="SGN26" s="204">
        <f>InpActive!SGL$11</f>
        <v>0</v>
      </c>
      <c r="SGO26" s="204">
        <f>InpActive!SGM$11</f>
        <v>0</v>
      </c>
      <c r="SGP26" s="204">
        <f>InpActive!SGN$11</f>
        <v>0</v>
      </c>
      <c r="SGQ26" s="204">
        <f>InpActive!SGO$11</f>
        <v>0</v>
      </c>
      <c r="SGR26" s="204">
        <f>InpActive!SGP$11</f>
        <v>0</v>
      </c>
      <c r="SGS26" s="204">
        <f>InpActive!SGQ$11</f>
        <v>0</v>
      </c>
      <c r="SGT26" s="204">
        <f>InpActive!SGR$11</f>
        <v>0</v>
      </c>
      <c r="SGU26" s="204">
        <f>InpActive!SGS$11</f>
        <v>0</v>
      </c>
      <c r="SGV26" s="204">
        <f>InpActive!SGT$11</f>
        <v>0</v>
      </c>
      <c r="SGW26" s="204">
        <f>InpActive!SGU$11</f>
        <v>0</v>
      </c>
      <c r="SGX26" s="204">
        <f>InpActive!SGV$11</f>
        <v>0</v>
      </c>
      <c r="SGY26" s="204">
        <f>InpActive!SGW$11</f>
        <v>0</v>
      </c>
      <c r="SGZ26" s="204">
        <f>InpActive!SGX$11</f>
        <v>0</v>
      </c>
      <c r="SHA26" s="204">
        <f>InpActive!SGY$11</f>
        <v>0</v>
      </c>
      <c r="SHB26" s="204">
        <f>InpActive!SGZ$11</f>
        <v>0</v>
      </c>
      <c r="SHC26" s="204">
        <f>InpActive!SHA$11</f>
        <v>0</v>
      </c>
      <c r="SHD26" s="204">
        <f>InpActive!SHB$11</f>
        <v>0</v>
      </c>
      <c r="SHE26" s="204">
        <f>InpActive!SHC$11</f>
        <v>0</v>
      </c>
      <c r="SHF26" s="204">
        <f>InpActive!SHD$11</f>
        <v>0</v>
      </c>
      <c r="SHG26" s="204">
        <f>InpActive!SHE$11</f>
        <v>0</v>
      </c>
      <c r="SHH26" s="204">
        <f>InpActive!SHF$11</f>
        <v>0</v>
      </c>
      <c r="SHI26" s="204">
        <f>InpActive!SHG$11</f>
        <v>0</v>
      </c>
      <c r="SHJ26" s="204">
        <f>InpActive!SHH$11</f>
        <v>0</v>
      </c>
      <c r="SHK26" s="204">
        <f>InpActive!SHI$11</f>
        <v>0</v>
      </c>
      <c r="SHL26" s="204">
        <f>InpActive!SHJ$11</f>
        <v>0</v>
      </c>
      <c r="SHM26" s="204">
        <f>InpActive!SHK$11</f>
        <v>0</v>
      </c>
      <c r="SHN26" s="204">
        <f>InpActive!SHL$11</f>
        <v>0</v>
      </c>
      <c r="SHO26" s="204">
        <f>InpActive!SHM$11</f>
        <v>0</v>
      </c>
      <c r="SHP26" s="204">
        <f>InpActive!SHN$11</f>
        <v>0</v>
      </c>
      <c r="SHQ26" s="204">
        <f>InpActive!SHO$11</f>
        <v>0</v>
      </c>
      <c r="SHR26" s="204">
        <f>InpActive!SHP$11</f>
        <v>0</v>
      </c>
      <c r="SHS26" s="204">
        <f>InpActive!SHQ$11</f>
        <v>0</v>
      </c>
      <c r="SHT26" s="204">
        <f>InpActive!SHR$11</f>
        <v>0</v>
      </c>
      <c r="SHU26" s="204">
        <f>InpActive!SHS$11</f>
        <v>0</v>
      </c>
      <c r="SHV26" s="204">
        <f>InpActive!SHT$11</f>
        <v>0</v>
      </c>
      <c r="SHW26" s="204">
        <f>InpActive!SHU$11</f>
        <v>0</v>
      </c>
      <c r="SHX26" s="204">
        <f>InpActive!SHV$11</f>
        <v>0</v>
      </c>
      <c r="SHY26" s="204">
        <f>InpActive!SHW$11</f>
        <v>0</v>
      </c>
      <c r="SHZ26" s="204">
        <f>InpActive!SHX$11</f>
        <v>0</v>
      </c>
      <c r="SIA26" s="204">
        <f>InpActive!SHY$11</f>
        <v>0</v>
      </c>
      <c r="SIB26" s="204">
        <f>InpActive!SHZ$11</f>
        <v>0</v>
      </c>
      <c r="SIC26" s="204">
        <f>InpActive!SIA$11</f>
        <v>0</v>
      </c>
      <c r="SID26" s="204">
        <f>InpActive!SIB$11</f>
        <v>0</v>
      </c>
      <c r="SIE26" s="204">
        <f>InpActive!SIC$11</f>
        <v>0</v>
      </c>
      <c r="SIF26" s="204">
        <f>InpActive!SID$11</f>
        <v>0</v>
      </c>
      <c r="SIG26" s="204">
        <f>InpActive!SIE$11</f>
        <v>0</v>
      </c>
      <c r="SIH26" s="204">
        <f>InpActive!SIF$11</f>
        <v>0</v>
      </c>
      <c r="SII26" s="204">
        <f>InpActive!SIG$11</f>
        <v>0</v>
      </c>
      <c r="SIJ26" s="204">
        <f>InpActive!SIH$11</f>
        <v>0</v>
      </c>
      <c r="SIK26" s="204">
        <f>InpActive!SII$11</f>
        <v>0</v>
      </c>
      <c r="SIL26" s="204">
        <f>InpActive!SIJ$11</f>
        <v>0</v>
      </c>
      <c r="SIM26" s="204">
        <f>InpActive!SIK$11</f>
        <v>0</v>
      </c>
      <c r="SIN26" s="204">
        <f>InpActive!SIL$11</f>
        <v>0</v>
      </c>
      <c r="SIO26" s="204">
        <f>InpActive!SIM$11</f>
        <v>0</v>
      </c>
      <c r="SIP26" s="204">
        <f>InpActive!SIN$11</f>
        <v>0</v>
      </c>
      <c r="SIQ26" s="204">
        <f>InpActive!SIO$11</f>
        <v>0</v>
      </c>
      <c r="SIR26" s="204">
        <f>InpActive!SIP$11</f>
        <v>0</v>
      </c>
      <c r="SIS26" s="204">
        <f>InpActive!SIQ$11</f>
        <v>0</v>
      </c>
      <c r="SIT26" s="204">
        <f>InpActive!SIR$11</f>
        <v>0</v>
      </c>
      <c r="SIU26" s="204">
        <f>InpActive!SIS$11</f>
        <v>0</v>
      </c>
      <c r="SIV26" s="204">
        <f>InpActive!SIT$11</f>
        <v>0</v>
      </c>
      <c r="SIW26" s="204">
        <f>InpActive!SIU$11</f>
        <v>0</v>
      </c>
      <c r="SIX26" s="204">
        <f>InpActive!SIV$11</f>
        <v>0</v>
      </c>
      <c r="SIY26" s="204">
        <f>InpActive!SIW$11</f>
        <v>0</v>
      </c>
      <c r="SIZ26" s="204">
        <f>InpActive!SIX$11</f>
        <v>0</v>
      </c>
      <c r="SJA26" s="204">
        <f>InpActive!SIY$11</f>
        <v>0</v>
      </c>
      <c r="SJB26" s="204">
        <f>InpActive!SIZ$11</f>
        <v>0</v>
      </c>
      <c r="SJC26" s="204">
        <f>InpActive!SJA$11</f>
        <v>0</v>
      </c>
      <c r="SJD26" s="204">
        <f>InpActive!SJB$11</f>
        <v>0</v>
      </c>
      <c r="SJE26" s="204">
        <f>InpActive!SJC$11</f>
        <v>0</v>
      </c>
      <c r="SJF26" s="204">
        <f>InpActive!SJD$11</f>
        <v>0</v>
      </c>
      <c r="SJG26" s="204">
        <f>InpActive!SJE$11</f>
        <v>0</v>
      </c>
      <c r="SJH26" s="204">
        <f>InpActive!SJF$11</f>
        <v>0</v>
      </c>
      <c r="SJI26" s="204">
        <f>InpActive!SJG$11</f>
        <v>0</v>
      </c>
      <c r="SJJ26" s="204">
        <f>InpActive!SJH$11</f>
        <v>0</v>
      </c>
      <c r="SJK26" s="204">
        <f>InpActive!SJI$11</f>
        <v>0</v>
      </c>
      <c r="SJL26" s="204">
        <f>InpActive!SJJ$11</f>
        <v>0</v>
      </c>
      <c r="SJM26" s="204">
        <f>InpActive!SJK$11</f>
        <v>0</v>
      </c>
      <c r="SJN26" s="204">
        <f>InpActive!SJL$11</f>
        <v>0</v>
      </c>
      <c r="SJO26" s="204">
        <f>InpActive!SJM$11</f>
        <v>0</v>
      </c>
      <c r="SJP26" s="204">
        <f>InpActive!SJN$11</f>
        <v>0</v>
      </c>
      <c r="SJQ26" s="204">
        <f>InpActive!SJO$11</f>
        <v>0</v>
      </c>
      <c r="SJR26" s="204">
        <f>InpActive!SJP$11</f>
        <v>0</v>
      </c>
      <c r="SJS26" s="204">
        <f>InpActive!SJQ$11</f>
        <v>0</v>
      </c>
      <c r="SJT26" s="204">
        <f>InpActive!SJR$11</f>
        <v>0</v>
      </c>
      <c r="SJU26" s="204">
        <f>InpActive!SJS$11</f>
        <v>0</v>
      </c>
      <c r="SJV26" s="204">
        <f>InpActive!SJT$11</f>
        <v>0</v>
      </c>
      <c r="SJW26" s="204">
        <f>InpActive!SJU$11</f>
        <v>0</v>
      </c>
      <c r="SJX26" s="204">
        <f>InpActive!SJV$11</f>
        <v>0</v>
      </c>
      <c r="SJY26" s="204">
        <f>InpActive!SJW$11</f>
        <v>0</v>
      </c>
      <c r="SJZ26" s="204">
        <f>InpActive!SJX$11</f>
        <v>0</v>
      </c>
      <c r="SKA26" s="204">
        <f>InpActive!SJY$11</f>
        <v>0</v>
      </c>
      <c r="SKB26" s="204">
        <f>InpActive!SJZ$11</f>
        <v>0</v>
      </c>
      <c r="SKC26" s="204">
        <f>InpActive!SKA$11</f>
        <v>0</v>
      </c>
      <c r="SKD26" s="204">
        <f>InpActive!SKB$11</f>
        <v>0</v>
      </c>
      <c r="SKE26" s="204">
        <f>InpActive!SKC$11</f>
        <v>0</v>
      </c>
      <c r="SKF26" s="204">
        <f>InpActive!SKD$11</f>
        <v>0</v>
      </c>
      <c r="SKG26" s="204">
        <f>InpActive!SKE$11</f>
        <v>0</v>
      </c>
      <c r="SKH26" s="204">
        <f>InpActive!SKF$11</f>
        <v>0</v>
      </c>
      <c r="SKI26" s="204">
        <f>InpActive!SKG$11</f>
        <v>0</v>
      </c>
      <c r="SKJ26" s="204">
        <f>InpActive!SKH$11</f>
        <v>0</v>
      </c>
      <c r="SKK26" s="204">
        <f>InpActive!SKI$11</f>
        <v>0</v>
      </c>
      <c r="SKL26" s="204">
        <f>InpActive!SKJ$11</f>
        <v>0</v>
      </c>
      <c r="SKM26" s="204">
        <f>InpActive!SKK$11</f>
        <v>0</v>
      </c>
      <c r="SKN26" s="204">
        <f>InpActive!SKL$11</f>
        <v>0</v>
      </c>
      <c r="SKO26" s="204">
        <f>InpActive!SKM$11</f>
        <v>0</v>
      </c>
      <c r="SKP26" s="204">
        <f>InpActive!SKN$11</f>
        <v>0</v>
      </c>
      <c r="SKQ26" s="204">
        <f>InpActive!SKO$11</f>
        <v>0</v>
      </c>
      <c r="SKR26" s="204">
        <f>InpActive!SKP$11</f>
        <v>0</v>
      </c>
      <c r="SKS26" s="204">
        <f>InpActive!SKQ$11</f>
        <v>0</v>
      </c>
      <c r="SKT26" s="204">
        <f>InpActive!SKR$11</f>
        <v>0</v>
      </c>
      <c r="SKU26" s="204">
        <f>InpActive!SKS$11</f>
        <v>0</v>
      </c>
      <c r="SKV26" s="204">
        <f>InpActive!SKT$11</f>
        <v>0</v>
      </c>
      <c r="SKW26" s="204">
        <f>InpActive!SKU$11</f>
        <v>0</v>
      </c>
      <c r="SKX26" s="204">
        <f>InpActive!SKV$11</f>
        <v>0</v>
      </c>
      <c r="SKY26" s="204">
        <f>InpActive!SKW$11</f>
        <v>0</v>
      </c>
      <c r="SKZ26" s="204">
        <f>InpActive!SKX$11</f>
        <v>0</v>
      </c>
      <c r="SLA26" s="204">
        <f>InpActive!SKY$11</f>
        <v>0</v>
      </c>
      <c r="SLB26" s="204">
        <f>InpActive!SKZ$11</f>
        <v>0</v>
      </c>
      <c r="SLC26" s="204">
        <f>InpActive!SLA$11</f>
        <v>0</v>
      </c>
      <c r="SLD26" s="204">
        <f>InpActive!SLB$11</f>
        <v>0</v>
      </c>
      <c r="SLE26" s="204">
        <f>InpActive!SLC$11</f>
        <v>0</v>
      </c>
      <c r="SLF26" s="204">
        <f>InpActive!SLD$11</f>
        <v>0</v>
      </c>
      <c r="SLG26" s="204">
        <f>InpActive!SLE$11</f>
        <v>0</v>
      </c>
      <c r="SLH26" s="204">
        <f>InpActive!SLF$11</f>
        <v>0</v>
      </c>
      <c r="SLI26" s="204">
        <f>InpActive!SLG$11</f>
        <v>0</v>
      </c>
      <c r="SLJ26" s="204">
        <f>InpActive!SLH$11</f>
        <v>0</v>
      </c>
      <c r="SLK26" s="204">
        <f>InpActive!SLI$11</f>
        <v>0</v>
      </c>
      <c r="SLL26" s="204">
        <f>InpActive!SLJ$11</f>
        <v>0</v>
      </c>
      <c r="SLM26" s="204">
        <f>InpActive!SLK$11</f>
        <v>0</v>
      </c>
      <c r="SLN26" s="204">
        <f>InpActive!SLL$11</f>
        <v>0</v>
      </c>
      <c r="SLO26" s="204">
        <f>InpActive!SLM$11</f>
        <v>0</v>
      </c>
      <c r="SLP26" s="204">
        <f>InpActive!SLN$11</f>
        <v>0</v>
      </c>
      <c r="SLQ26" s="204">
        <f>InpActive!SLO$11</f>
        <v>0</v>
      </c>
      <c r="SLR26" s="204">
        <f>InpActive!SLP$11</f>
        <v>0</v>
      </c>
      <c r="SLS26" s="204">
        <f>InpActive!SLQ$11</f>
        <v>0</v>
      </c>
      <c r="SLT26" s="204">
        <f>InpActive!SLR$11</f>
        <v>0</v>
      </c>
      <c r="SLU26" s="204">
        <f>InpActive!SLS$11</f>
        <v>0</v>
      </c>
      <c r="SLV26" s="204">
        <f>InpActive!SLT$11</f>
        <v>0</v>
      </c>
      <c r="SLW26" s="204">
        <f>InpActive!SLU$11</f>
        <v>0</v>
      </c>
      <c r="SLX26" s="204">
        <f>InpActive!SLV$11</f>
        <v>0</v>
      </c>
      <c r="SLY26" s="204">
        <f>InpActive!SLW$11</f>
        <v>0</v>
      </c>
      <c r="SLZ26" s="204">
        <f>InpActive!SLX$11</f>
        <v>0</v>
      </c>
      <c r="SMA26" s="204">
        <f>InpActive!SLY$11</f>
        <v>0</v>
      </c>
      <c r="SMB26" s="204">
        <f>InpActive!SLZ$11</f>
        <v>0</v>
      </c>
      <c r="SMC26" s="204">
        <f>InpActive!SMA$11</f>
        <v>0</v>
      </c>
      <c r="SMD26" s="204">
        <f>InpActive!SMB$11</f>
        <v>0</v>
      </c>
      <c r="SME26" s="204">
        <f>InpActive!SMC$11</f>
        <v>0</v>
      </c>
      <c r="SMF26" s="204">
        <f>InpActive!SMD$11</f>
        <v>0</v>
      </c>
      <c r="SMG26" s="204">
        <f>InpActive!SME$11</f>
        <v>0</v>
      </c>
      <c r="SMH26" s="204">
        <f>InpActive!SMF$11</f>
        <v>0</v>
      </c>
      <c r="SMI26" s="204">
        <f>InpActive!SMG$11</f>
        <v>0</v>
      </c>
      <c r="SMJ26" s="204">
        <f>InpActive!SMH$11</f>
        <v>0</v>
      </c>
      <c r="SMK26" s="204">
        <f>InpActive!SMI$11</f>
        <v>0</v>
      </c>
      <c r="SML26" s="204">
        <f>InpActive!SMJ$11</f>
        <v>0</v>
      </c>
      <c r="SMM26" s="204">
        <f>InpActive!SMK$11</f>
        <v>0</v>
      </c>
      <c r="SMN26" s="204">
        <f>InpActive!SML$11</f>
        <v>0</v>
      </c>
      <c r="SMO26" s="204">
        <f>InpActive!SMM$11</f>
        <v>0</v>
      </c>
      <c r="SMP26" s="204">
        <f>InpActive!SMN$11</f>
        <v>0</v>
      </c>
      <c r="SMQ26" s="204">
        <f>InpActive!SMO$11</f>
        <v>0</v>
      </c>
      <c r="SMR26" s="204">
        <f>InpActive!SMP$11</f>
        <v>0</v>
      </c>
      <c r="SMS26" s="204">
        <f>InpActive!SMQ$11</f>
        <v>0</v>
      </c>
      <c r="SMT26" s="204">
        <f>InpActive!SMR$11</f>
        <v>0</v>
      </c>
      <c r="SMU26" s="204">
        <f>InpActive!SMS$11</f>
        <v>0</v>
      </c>
      <c r="SMV26" s="204">
        <f>InpActive!SMT$11</f>
        <v>0</v>
      </c>
      <c r="SMW26" s="204">
        <f>InpActive!SMU$11</f>
        <v>0</v>
      </c>
      <c r="SMX26" s="204">
        <f>InpActive!SMV$11</f>
        <v>0</v>
      </c>
      <c r="SMY26" s="204">
        <f>InpActive!SMW$11</f>
        <v>0</v>
      </c>
      <c r="SMZ26" s="204">
        <f>InpActive!SMX$11</f>
        <v>0</v>
      </c>
      <c r="SNA26" s="204">
        <f>InpActive!SMY$11</f>
        <v>0</v>
      </c>
      <c r="SNB26" s="204">
        <f>InpActive!SMZ$11</f>
        <v>0</v>
      </c>
      <c r="SNC26" s="204">
        <f>InpActive!SNA$11</f>
        <v>0</v>
      </c>
      <c r="SND26" s="204">
        <f>InpActive!SNB$11</f>
        <v>0</v>
      </c>
      <c r="SNE26" s="204">
        <f>InpActive!SNC$11</f>
        <v>0</v>
      </c>
      <c r="SNF26" s="204">
        <f>InpActive!SND$11</f>
        <v>0</v>
      </c>
      <c r="SNG26" s="204">
        <f>InpActive!SNE$11</f>
        <v>0</v>
      </c>
      <c r="SNH26" s="204">
        <f>InpActive!SNF$11</f>
        <v>0</v>
      </c>
      <c r="SNI26" s="204">
        <f>InpActive!SNG$11</f>
        <v>0</v>
      </c>
      <c r="SNJ26" s="204">
        <f>InpActive!SNH$11</f>
        <v>0</v>
      </c>
      <c r="SNK26" s="204">
        <f>InpActive!SNI$11</f>
        <v>0</v>
      </c>
      <c r="SNL26" s="204">
        <f>InpActive!SNJ$11</f>
        <v>0</v>
      </c>
      <c r="SNM26" s="204">
        <f>InpActive!SNK$11</f>
        <v>0</v>
      </c>
      <c r="SNN26" s="204">
        <f>InpActive!SNL$11</f>
        <v>0</v>
      </c>
      <c r="SNO26" s="204">
        <f>InpActive!SNM$11</f>
        <v>0</v>
      </c>
      <c r="SNP26" s="204">
        <f>InpActive!SNN$11</f>
        <v>0</v>
      </c>
      <c r="SNQ26" s="204">
        <f>InpActive!SNO$11</f>
        <v>0</v>
      </c>
      <c r="SNR26" s="204">
        <f>InpActive!SNP$11</f>
        <v>0</v>
      </c>
      <c r="SNS26" s="204">
        <f>InpActive!SNQ$11</f>
        <v>0</v>
      </c>
      <c r="SNT26" s="204">
        <f>InpActive!SNR$11</f>
        <v>0</v>
      </c>
      <c r="SNU26" s="204">
        <f>InpActive!SNS$11</f>
        <v>0</v>
      </c>
      <c r="SNV26" s="204">
        <f>InpActive!SNT$11</f>
        <v>0</v>
      </c>
      <c r="SNW26" s="204">
        <f>InpActive!SNU$11</f>
        <v>0</v>
      </c>
      <c r="SNX26" s="204">
        <f>InpActive!SNV$11</f>
        <v>0</v>
      </c>
      <c r="SNY26" s="204">
        <f>InpActive!SNW$11</f>
        <v>0</v>
      </c>
      <c r="SNZ26" s="204">
        <f>InpActive!SNX$11</f>
        <v>0</v>
      </c>
      <c r="SOA26" s="204">
        <f>InpActive!SNY$11</f>
        <v>0</v>
      </c>
      <c r="SOB26" s="204">
        <f>InpActive!SNZ$11</f>
        <v>0</v>
      </c>
      <c r="SOC26" s="204">
        <f>InpActive!SOA$11</f>
        <v>0</v>
      </c>
      <c r="SOD26" s="204">
        <f>InpActive!SOB$11</f>
        <v>0</v>
      </c>
      <c r="SOE26" s="204">
        <f>InpActive!SOC$11</f>
        <v>0</v>
      </c>
      <c r="SOF26" s="204">
        <f>InpActive!SOD$11</f>
        <v>0</v>
      </c>
      <c r="SOG26" s="204">
        <f>InpActive!SOE$11</f>
        <v>0</v>
      </c>
      <c r="SOH26" s="204">
        <f>InpActive!SOF$11</f>
        <v>0</v>
      </c>
      <c r="SOI26" s="204">
        <f>InpActive!SOG$11</f>
        <v>0</v>
      </c>
      <c r="SOJ26" s="204">
        <f>InpActive!SOH$11</f>
        <v>0</v>
      </c>
      <c r="SOK26" s="204">
        <f>InpActive!SOI$11</f>
        <v>0</v>
      </c>
      <c r="SOL26" s="204">
        <f>InpActive!SOJ$11</f>
        <v>0</v>
      </c>
      <c r="SOM26" s="204">
        <f>InpActive!SOK$11</f>
        <v>0</v>
      </c>
      <c r="SON26" s="204">
        <f>InpActive!SOL$11</f>
        <v>0</v>
      </c>
      <c r="SOO26" s="204">
        <f>InpActive!SOM$11</f>
        <v>0</v>
      </c>
      <c r="SOP26" s="204">
        <f>InpActive!SON$11</f>
        <v>0</v>
      </c>
      <c r="SOQ26" s="204">
        <f>InpActive!SOO$11</f>
        <v>0</v>
      </c>
      <c r="SOR26" s="204">
        <f>InpActive!SOP$11</f>
        <v>0</v>
      </c>
      <c r="SOS26" s="204">
        <f>InpActive!SOQ$11</f>
        <v>0</v>
      </c>
      <c r="SOT26" s="204">
        <f>InpActive!SOR$11</f>
        <v>0</v>
      </c>
      <c r="SOU26" s="204">
        <f>InpActive!SOS$11</f>
        <v>0</v>
      </c>
      <c r="SOV26" s="204">
        <f>InpActive!SOT$11</f>
        <v>0</v>
      </c>
      <c r="SOW26" s="204">
        <f>InpActive!SOU$11</f>
        <v>0</v>
      </c>
      <c r="SOX26" s="204">
        <f>InpActive!SOV$11</f>
        <v>0</v>
      </c>
      <c r="SOY26" s="204">
        <f>InpActive!SOW$11</f>
        <v>0</v>
      </c>
      <c r="SOZ26" s="204">
        <f>InpActive!SOX$11</f>
        <v>0</v>
      </c>
      <c r="SPA26" s="204">
        <f>InpActive!SOY$11</f>
        <v>0</v>
      </c>
      <c r="SPB26" s="204">
        <f>InpActive!SOZ$11</f>
        <v>0</v>
      </c>
      <c r="SPC26" s="204">
        <f>InpActive!SPA$11</f>
        <v>0</v>
      </c>
      <c r="SPD26" s="204">
        <f>InpActive!SPB$11</f>
        <v>0</v>
      </c>
      <c r="SPE26" s="204">
        <f>InpActive!SPC$11</f>
        <v>0</v>
      </c>
      <c r="SPF26" s="204">
        <f>InpActive!SPD$11</f>
        <v>0</v>
      </c>
      <c r="SPG26" s="204">
        <f>InpActive!SPE$11</f>
        <v>0</v>
      </c>
      <c r="SPH26" s="204">
        <f>InpActive!SPF$11</f>
        <v>0</v>
      </c>
      <c r="SPI26" s="204">
        <f>InpActive!SPG$11</f>
        <v>0</v>
      </c>
      <c r="SPJ26" s="204">
        <f>InpActive!SPH$11</f>
        <v>0</v>
      </c>
      <c r="SPK26" s="204">
        <f>InpActive!SPI$11</f>
        <v>0</v>
      </c>
      <c r="SPL26" s="204">
        <f>InpActive!SPJ$11</f>
        <v>0</v>
      </c>
      <c r="SPM26" s="204">
        <f>InpActive!SPK$11</f>
        <v>0</v>
      </c>
      <c r="SPN26" s="204">
        <f>InpActive!SPL$11</f>
        <v>0</v>
      </c>
      <c r="SPO26" s="204">
        <f>InpActive!SPM$11</f>
        <v>0</v>
      </c>
      <c r="SPP26" s="204">
        <f>InpActive!SPN$11</f>
        <v>0</v>
      </c>
      <c r="SPQ26" s="204">
        <f>InpActive!SPO$11</f>
        <v>0</v>
      </c>
      <c r="SPR26" s="204">
        <f>InpActive!SPP$11</f>
        <v>0</v>
      </c>
      <c r="SPS26" s="204">
        <f>InpActive!SPQ$11</f>
        <v>0</v>
      </c>
      <c r="SPT26" s="204">
        <f>InpActive!SPR$11</f>
        <v>0</v>
      </c>
      <c r="SPU26" s="204">
        <f>InpActive!SPS$11</f>
        <v>0</v>
      </c>
      <c r="SPV26" s="204">
        <f>InpActive!SPT$11</f>
        <v>0</v>
      </c>
      <c r="SPW26" s="204">
        <f>InpActive!SPU$11</f>
        <v>0</v>
      </c>
      <c r="SPX26" s="204">
        <f>InpActive!SPV$11</f>
        <v>0</v>
      </c>
      <c r="SPY26" s="204">
        <f>InpActive!SPW$11</f>
        <v>0</v>
      </c>
      <c r="SPZ26" s="204">
        <f>InpActive!SPX$11</f>
        <v>0</v>
      </c>
      <c r="SQA26" s="204">
        <f>InpActive!SPY$11</f>
        <v>0</v>
      </c>
      <c r="SQB26" s="204">
        <f>InpActive!SPZ$11</f>
        <v>0</v>
      </c>
      <c r="SQC26" s="204">
        <f>InpActive!SQA$11</f>
        <v>0</v>
      </c>
      <c r="SQD26" s="204">
        <f>InpActive!SQB$11</f>
        <v>0</v>
      </c>
      <c r="SQE26" s="204">
        <f>InpActive!SQC$11</f>
        <v>0</v>
      </c>
      <c r="SQF26" s="204">
        <f>InpActive!SQD$11</f>
        <v>0</v>
      </c>
      <c r="SQG26" s="204">
        <f>InpActive!SQE$11</f>
        <v>0</v>
      </c>
      <c r="SQH26" s="204">
        <f>InpActive!SQF$11</f>
        <v>0</v>
      </c>
      <c r="SQI26" s="204">
        <f>InpActive!SQG$11</f>
        <v>0</v>
      </c>
      <c r="SQJ26" s="204">
        <f>InpActive!SQH$11</f>
        <v>0</v>
      </c>
      <c r="SQK26" s="204">
        <f>InpActive!SQI$11</f>
        <v>0</v>
      </c>
      <c r="SQL26" s="204">
        <f>InpActive!SQJ$11</f>
        <v>0</v>
      </c>
      <c r="SQM26" s="204">
        <f>InpActive!SQK$11</f>
        <v>0</v>
      </c>
      <c r="SQN26" s="204">
        <f>InpActive!SQL$11</f>
        <v>0</v>
      </c>
      <c r="SQO26" s="204">
        <f>InpActive!SQM$11</f>
        <v>0</v>
      </c>
      <c r="SQP26" s="204">
        <f>InpActive!SQN$11</f>
        <v>0</v>
      </c>
      <c r="SQQ26" s="204">
        <f>InpActive!SQO$11</f>
        <v>0</v>
      </c>
      <c r="SQR26" s="204">
        <f>InpActive!SQP$11</f>
        <v>0</v>
      </c>
      <c r="SQS26" s="204">
        <f>InpActive!SQQ$11</f>
        <v>0</v>
      </c>
      <c r="SQT26" s="204">
        <f>InpActive!SQR$11</f>
        <v>0</v>
      </c>
      <c r="SQU26" s="204">
        <f>InpActive!SQS$11</f>
        <v>0</v>
      </c>
      <c r="SQV26" s="204">
        <f>InpActive!SQT$11</f>
        <v>0</v>
      </c>
      <c r="SQW26" s="204">
        <f>InpActive!SQU$11</f>
        <v>0</v>
      </c>
      <c r="SQX26" s="204">
        <f>InpActive!SQV$11</f>
        <v>0</v>
      </c>
      <c r="SQY26" s="204">
        <f>InpActive!SQW$11</f>
        <v>0</v>
      </c>
      <c r="SQZ26" s="204">
        <f>InpActive!SQX$11</f>
        <v>0</v>
      </c>
      <c r="SRA26" s="204">
        <f>InpActive!SQY$11</f>
        <v>0</v>
      </c>
      <c r="SRB26" s="204">
        <f>InpActive!SQZ$11</f>
        <v>0</v>
      </c>
      <c r="SRC26" s="204">
        <f>InpActive!SRA$11</f>
        <v>0</v>
      </c>
      <c r="SRD26" s="204">
        <f>InpActive!SRB$11</f>
        <v>0</v>
      </c>
      <c r="SRE26" s="204">
        <f>InpActive!SRC$11</f>
        <v>0</v>
      </c>
      <c r="SRF26" s="204">
        <f>InpActive!SRD$11</f>
        <v>0</v>
      </c>
      <c r="SRG26" s="204">
        <f>InpActive!SRE$11</f>
        <v>0</v>
      </c>
      <c r="SRH26" s="204">
        <f>InpActive!SRF$11</f>
        <v>0</v>
      </c>
      <c r="SRI26" s="204">
        <f>InpActive!SRG$11</f>
        <v>0</v>
      </c>
      <c r="SRJ26" s="204">
        <f>InpActive!SRH$11</f>
        <v>0</v>
      </c>
      <c r="SRK26" s="204">
        <f>InpActive!SRI$11</f>
        <v>0</v>
      </c>
      <c r="SRL26" s="204">
        <f>InpActive!SRJ$11</f>
        <v>0</v>
      </c>
      <c r="SRM26" s="204">
        <f>InpActive!SRK$11</f>
        <v>0</v>
      </c>
      <c r="SRN26" s="204">
        <f>InpActive!SRL$11</f>
        <v>0</v>
      </c>
      <c r="SRO26" s="204">
        <f>InpActive!SRM$11</f>
        <v>0</v>
      </c>
      <c r="SRP26" s="204">
        <f>InpActive!SRN$11</f>
        <v>0</v>
      </c>
      <c r="SRQ26" s="204">
        <f>InpActive!SRO$11</f>
        <v>0</v>
      </c>
      <c r="SRR26" s="204">
        <f>InpActive!SRP$11</f>
        <v>0</v>
      </c>
      <c r="SRS26" s="204">
        <f>InpActive!SRQ$11</f>
        <v>0</v>
      </c>
      <c r="SRT26" s="204">
        <f>InpActive!SRR$11</f>
        <v>0</v>
      </c>
      <c r="SRU26" s="204">
        <f>InpActive!SRS$11</f>
        <v>0</v>
      </c>
      <c r="SRV26" s="204">
        <f>InpActive!SRT$11</f>
        <v>0</v>
      </c>
      <c r="SRW26" s="204">
        <f>InpActive!SRU$11</f>
        <v>0</v>
      </c>
      <c r="SRX26" s="204">
        <f>InpActive!SRV$11</f>
        <v>0</v>
      </c>
      <c r="SRY26" s="204">
        <f>InpActive!SRW$11</f>
        <v>0</v>
      </c>
      <c r="SRZ26" s="204">
        <f>InpActive!SRX$11</f>
        <v>0</v>
      </c>
      <c r="SSA26" s="204">
        <f>InpActive!SRY$11</f>
        <v>0</v>
      </c>
      <c r="SSB26" s="204">
        <f>InpActive!SRZ$11</f>
        <v>0</v>
      </c>
      <c r="SSC26" s="204">
        <f>InpActive!SSA$11</f>
        <v>0</v>
      </c>
      <c r="SSD26" s="204">
        <f>InpActive!SSB$11</f>
        <v>0</v>
      </c>
      <c r="SSE26" s="204">
        <f>InpActive!SSC$11</f>
        <v>0</v>
      </c>
      <c r="SSF26" s="204">
        <f>InpActive!SSD$11</f>
        <v>0</v>
      </c>
      <c r="SSG26" s="204">
        <f>InpActive!SSE$11</f>
        <v>0</v>
      </c>
      <c r="SSH26" s="204">
        <f>InpActive!SSF$11</f>
        <v>0</v>
      </c>
      <c r="SSI26" s="204">
        <f>InpActive!SSG$11</f>
        <v>0</v>
      </c>
      <c r="SSJ26" s="204">
        <f>InpActive!SSH$11</f>
        <v>0</v>
      </c>
      <c r="SSK26" s="204">
        <f>InpActive!SSI$11</f>
        <v>0</v>
      </c>
      <c r="SSL26" s="204">
        <f>InpActive!SSJ$11</f>
        <v>0</v>
      </c>
      <c r="SSM26" s="204">
        <f>InpActive!SSK$11</f>
        <v>0</v>
      </c>
      <c r="SSN26" s="204">
        <f>InpActive!SSL$11</f>
        <v>0</v>
      </c>
      <c r="SSO26" s="204">
        <f>InpActive!SSM$11</f>
        <v>0</v>
      </c>
      <c r="SSP26" s="204">
        <f>InpActive!SSN$11</f>
        <v>0</v>
      </c>
      <c r="SSQ26" s="204">
        <f>InpActive!SSO$11</f>
        <v>0</v>
      </c>
      <c r="SSR26" s="204">
        <f>InpActive!SSP$11</f>
        <v>0</v>
      </c>
      <c r="SSS26" s="204">
        <f>InpActive!SSQ$11</f>
        <v>0</v>
      </c>
      <c r="SST26" s="204">
        <f>InpActive!SSR$11</f>
        <v>0</v>
      </c>
      <c r="SSU26" s="204">
        <f>InpActive!SSS$11</f>
        <v>0</v>
      </c>
      <c r="SSV26" s="204">
        <f>InpActive!SST$11</f>
        <v>0</v>
      </c>
      <c r="SSW26" s="204">
        <f>InpActive!SSU$11</f>
        <v>0</v>
      </c>
      <c r="SSX26" s="204">
        <f>InpActive!SSV$11</f>
        <v>0</v>
      </c>
      <c r="SSY26" s="204">
        <f>InpActive!SSW$11</f>
        <v>0</v>
      </c>
      <c r="SSZ26" s="204">
        <f>InpActive!SSX$11</f>
        <v>0</v>
      </c>
      <c r="STA26" s="204">
        <f>InpActive!SSY$11</f>
        <v>0</v>
      </c>
      <c r="STB26" s="204">
        <f>InpActive!SSZ$11</f>
        <v>0</v>
      </c>
      <c r="STC26" s="204">
        <f>InpActive!STA$11</f>
        <v>0</v>
      </c>
      <c r="STD26" s="204">
        <f>InpActive!STB$11</f>
        <v>0</v>
      </c>
      <c r="STE26" s="204">
        <f>InpActive!STC$11</f>
        <v>0</v>
      </c>
      <c r="STF26" s="204">
        <f>InpActive!STD$11</f>
        <v>0</v>
      </c>
      <c r="STG26" s="204">
        <f>InpActive!STE$11</f>
        <v>0</v>
      </c>
      <c r="STH26" s="204">
        <f>InpActive!STF$11</f>
        <v>0</v>
      </c>
      <c r="STI26" s="204">
        <f>InpActive!STG$11</f>
        <v>0</v>
      </c>
      <c r="STJ26" s="204">
        <f>InpActive!STH$11</f>
        <v>0</v>
      </c>
      <c r="STK26" s="204">
        <f>InpActive!STI$11</f>
        <v>0</v>
      </c>
      <c r="STL26" s="204">
        <f>InpActive!STJ$11</f>
        <v>0</v>
      </c>
      <c r="STM26" s="204">
        <f>InpActive!STK$11</f>
        <v>0</v>
      </c>
      <c r="STN26" s="204">
        <f>InpActive!STL$11</f>
        <v>0</v>
      </c>
      <c r="STO26" s="204">
        <f>InpActive!STM$11</f>
        <v>0</v>
      </c>
      <c r="STP26" s="204">
        <f>InpActive!STN$11</f>
        <v>0</v>
      </c>
      <c r="STQ26" s="204">
        <f>InpActive!STO$11</f>
        <v>0</v>
      </c>
      <c r="STR26" s="204">
        <f>InpActive!STP$11</f>
        <v>0</v>
      </c>
      <c r="STS26" s="204">
        <f>InpActive!STQ$11</f>
        <v>0</v>
      </c>
      <c r="STT26" s="204">
        <f>InpActive!STR$11</f>
        <v>0</v>
      </c>
      <c r="STU26" s="204">
        <f>InpActive!STS$11</f>
        <v>0</v>
      </c>
      <c r="STV26" s="204">
        <f>InpActive!STT$11</f>
        <v>0</v>
      </c>
      <c r="STW26" s="204">
        <f>InpActive!STU$11</f>
        <v>0</v>
      </c>
      <c r="STX26" s="204">
        <f>InpActive!STV$11</f>
        <v>0</v>
      </c>
      <c r="STY26" s="204">
        <f>InpActive!STW$11</f>
        <v>0</v>
      </c>
      <c r="STZ26" s="204">
        <f>InpActive!STX$11</f>
        <v>0</v>
      </c>
      <c r="SUA26" s="204">
        <f>InpActive!STY$11</f>
        <v>0</v>
      </c>
      <c r="SUB26" s="204">
        <f>InpActive!STZ$11</f>
        <v>0</v>
      </c>
      <c r="SUC26" s="204">
        <f>InpActive!SUA$11</f>
        <v>0</v>
      </c>
      <c r="SUD26" s="204">
        <f>InpActive!SUB$11</f>
        <v>0</v>
      </c>
      <c r="SUE26" s="204">
        <f>InpActive!SUC$11</f>
        <v>0</v>
      </c>
      <c r="SUF26" s="204">
        <f>InpActive!SUD$11</f>
        <v>0</v>
      </c>
      <c r="SUG26" s="204">
        <f>InpActive!SUE$11</f>
        <v>0</v>
      </c>
      <c r="SUH26" s="204">
        <f>InpActive!SUF$11</f>
        <v>0</v>
      </c>
      <c r="SUI26" s="204">
        <f>InpActive!SUG$11</f>
        <v>0</v>
      </c>
      <c r="SUJ26" s="204">
        <f>InpActive!SUH$11</f>
        <v>0</v>
      </c>
      <c r="SUK26" s="204">
        <f>InpActive!SUI$11</f>
        <v>0</v>
      </c>
      <c r="SUL26" s="204">
        <f>InpActive!SUJ$11</f>
        <v>0</v>
      </c>
      <c r="SUM26" s="204">
        <f>InpActive!SUK$11</f>
        <v>0</v>
      </c>
      <c r="SUN26" s="204">
        <f>InpActive!SUL$11</f>
        <v>0</v>
      </c>
      <c r="SUO26" s="204">
        <f>InpActive!SUM$11</f>
        <v>0</v>
      </c>
      <c r="SUP26" s="204">
        <f>InpActive!SUN$11</f>
        <v>0</v>
      </c>
      <c r="SUQ26" s="204">
        <f>InpActive!SUO$11</f>
        <v>0</v>
      </c>
      <c r="SUR26" s="204">
        <f>InpActive!SUP$11</f>
        <v>0</v>
      </c>
      <c r="SUS26" s="204">
        <f>InpActive!SUQ$11</f>
        <v>0</v>
      </c>
      <c r="SUT26" s="204">
        <f>InpActive!SUR$11</f>
        <v>0</v>
      </c>
      <c r="SUU26" s="204">
        <f>InpActive!SUS$11</f>
        <v>0</v>
      </c>
      <c r="SUV26" s="204">
        <f>InpActive!SUT$11</f>
        <v>0</v>
      </c>
      <c r="SUW26" s="204">
        <f>InpActive!SUU$11</f>
        <v>0</v>
      </c>
      <c r="SUX26" s="204">
        <f>InpActive!SUV$11</f>
        <v>0</v>
      </c>
      <c r="SUY26" s="204">
        <f>InpActive!SUW$11</f>
        <v>0</v>
      </c>
      <c r="SUZ26" s="204">
        <f>InpActive!SUX$11</f>
        <v>0</v>
      </c>
      <c r="SVA26" s="204">
        <f>InpActive!SUY$11</f>
        <v>0</v>
      </c>
      <c r="SVB26" s="204">
        <f>InpActive!SUZ$11</f>
        <v>0</v>
      </c>
      <c r="SVC26" s="204">
        <f>InpActive!SVA$11</f>
        <v>0</v>
      </c>
      <c r="SVD26" s="204">
        <f>InpActive!SVB$11</f>
        <v>0</v>
      </c>
      <c r="SVE26" s="204">
        <f>InpActive!SVC$11</f>
        <v>0</v>
      </c>
      <c r="SVF26" s="204">
        <f>InpActive!SVD$11</f>
        <v>0</v>
      </c>
      <c r="SVG26" s="204">
        <f>InpActive!SVE$11</f>
        <v>0</v>
      </c>
      <c r="SVH26" s="204">
        <f>InpActive!SVF$11</f>
        <v>0</v>
      </c>
      <c r="SVI26" s="204">
        <f>InpActive!SVG$11</f>
        <v>0</v>
      </c>
      <c r="SVJ26" s="204">
        <f>InpActive!SVH$11</f>
        <v>0</v>
      </c>
      <c r="SVK26" s="204">
        <f>InpActive!SVI$11</f>
        <v>0</v>
      </c>
      <c r="SVL26" s="204">
        <f>InpActive!SVJ$11</f>
        <v>0</v>
      </c>
      <c r="SVM26" s="204">
        <f>InpActive!SVK$11</f>
        <v>0</v>
      </c>
      <c r="SVN26" s="204">
        <f>InpActive!SVL$11</f>
        <v>0</v>
      </c>
      <c r="SVO26" s="204">
        <f>InpActive!SVM$11</f>
        <v>0</v>
      </c>
      <c r="SVP26" s="204">
        <f>InpActive!SVN$11</f>
        <v>0</v>
      </c>
      <c r="SVQ26" s="204">
        <f>InpActive!SVO$11</f>
        <v>0</v>
      </c>
      <c r="SVR26" s="204">
        <f>InpActive!SVP$11</f>
        <v>0</v>
      </c>
      <c r="SVS26" s="204">
        <f>InpActive!SVQ$11</f>
        <v>0</v>
      </c>
      <c r="SVT26" s="204">
        <f>InpActive!SVR$11</f>
        <v>0</v>
      </c>
      <c r="SVU26" s="204">
        <f>InpActive!SVS$11</f>
        <v>0</v>
      </c>
      <c r="SVV26" s="204">
        <f>InpActive!SVT$11</f>
        <v>0</v>
      </c>
      <c r="SVW26" s="204">
        <f>InpActive!SVU$11</f>
        <v>0</v>
      </c>
      <c r="SVX26" s="204">
        <f>InpActive!SVV$11</f>
        <v>0</v>
      </c>
      <c r="SVY26" s="204">
        <f>InpActive!SVW$11</f>
        <v>0</v>
      </c>
      <c r="SVZ26" s="204">
        <f>InpActive!SVX$11</f>
        <v>0</v>
      </c>
      <c r="SWA26" s="204">
        <f>InpActive!SVY$11</f>
        <v>0</v>
      </c>
      <c r="SWB26" s="204">
        <f>InpActive!SVZ$11</f>
        <v>0</v>
      </c>
      <c r="SWC26" s="204">
        <f>InpActive!SWA$11</f>
        <v>0</v>
      </c>
      <c r="SWD26" s="204">
        <f>InpActive!SWB$11</f>
        <v>0</v>
      </c>
      <c r="SWE26" s="204">
        <f>InpActive!SWC$11</f>
        <v>0</v>
      </c>
      <c r="SWF26" s="204">
        <f>InpActive!SWD$11</f>
        <v>0</v>
      </c>
      <c r="SWG26" s="204">
        <f>InpActive!SWE$11</f>
        <v>0</v>
      </c>
      <c r="SWH26" s="204">
        <f>InpActive!SWF$11</f>
        <v>0</v>
      </c>
      <c r="SWI26" s="204">
        <f>InpActive!SWG$11</f>
        <v>0</v>
      </c>
      <c r="SWJ26" s="204">
        <f>InpActive!SWH$11</f>
        <v>0</v>
      </c>
      <c r="SWK26" s="204">
        <f>InpActive!SWI$11</f>
        <v>0</v>
      </c>
      <c r="SWL26" s="204">
        <f>InpActive!SWJ$11</f>
        <v>0</v>
      </c>
      <c r="SWM26" s="204">
        <f>InpActive!SWK$11</f>
        <v>0</v>
      </c>
      <c r="SWN26" s="204">
        <f>InpActive!SWL$11</f>
        <v>0</v>
      </c>
      <c r="SWO26" s="204">
        <f>InpActive!SWM$11</f>
        <v>0</v>
      </c>
      <c r="SWP26" s="204">
        <f>InpActive!SWN$11</f>
        <v>0</v>
      </c>
      <c r="SWQ26" s="204">
        <f>InpActive!SWO$11</f>
        <v>0</v>
      </c>
      <c r="SWR26" s="204">
        <f>InpActive!SWP$11</f>
        <v>0</v>
      </c>
      <c r="SWS26" s="204">
        <f>InpActive!SWQ$11</f>
        <v>0</v>
      </c>
      <c r="SWT26" s="204">
        <f>InpActive!SWR$11</f>
        <v>0</v>
      </c>
      <c r="SWU26" s="204">
        <f>InpActive!SWS$11</f>
        <v>0</v>
      </c>
      <c r="SWV26" s="204">
        <f>InpActive!SWT$11</f>
        <v>0</v>
      </c>
      <c r="SWW26" s="204">
        <f>InpActive!SWU$11</f>
        <v>0</v>
      </c>
      <c r="SWX26" s="204">
        <f>InpActive!SWV$11</f>
        <v>0</v>
      </c>
      <c r="SWY26" s="204">
        <f>InpActive!SWW$11</f>
        <v>0</v>
      </c>
      <c r="SWZ26" s="204">
        <f>InpActive!SWX$11</f>
        <v>0</v>
      </c>
      <c r="SXA26" s="204">
        <f>InpActive!SWY$11</f>
        <v>0</v>
      </c>
      <c r="SXB26" s="204">
        <f>InpActive!SWZ$11</f>
        <v>0</v>
      </c>
      <c r="SXC26" s="204">
        <f>InpActive!SXA$11</f>
        <v>0</v>
      </c>
      <c r="SXD26" s="204">
        <f>InpActive!SXB$11</f>
        <v>0</v>
      </c>
      <c r="SXE26" s="204">
        <f>InpActive!SXC$11</f>
        <v>0</v>
      </c>
      <c r="SXF26" s="204">
        <f>InpActive!SXD$11</f>
        <v>0</v>
      </c>
      <c r="SXG26" s="204">
        <f>InpActive!SXE$11</f>
        <v>0</v>
      </c>
      <c r="SXH26" s="204">
        <f>InpActive!SXF$11</f>
        <v>0</v>
      </c>
      <c r="SXI26" s="204">
        <f>InpActive!SXG$11</f>
        <v>0</v>
      </c>
      <c r="SXJ26" s="204">
        <f>InpActive!SXH$11</f>
        <v>0</v>
      </c>
      <c r="SXK26" s="204">
        <f>InpActive!SXI$11</f>
        <v>0</v>
      </c>
      <c r="SXL26" s="204">
        <f>InpActive!SXJ$11</f>
        <v>0</v>
      </c>
      <c r="SXM26" s="204">
        <f>InpActive!SXK$11</f>
        <v>0</v>
      </c>
      <c r="SXN26" s="204">
        <f>InpActive!SXL$11</f>
        <v>0</v>
      </c>
      <c r="SXO26" s="204">
        <f>InpActive!SXM$11</f>
        <v>0</v>
      </c>
      <c r="SXP26" s="204">
        <f>InpActive!SXN$11</f>
        <v>0</v>
      </c>
      <c r="SXQ26" s="204">
        <f>InpActive!SXO$11</f>
        <v>0</v>
      </c>
      <c r="SXR26" s="204">
        <f>InpActive!SXP$11</f>
        <v>0</v>
      </c>
      <c r="SXS26" s="204">
        <f>InpActive!SXQ$11</f>
        <v>0</v>
      </c>
      <c r="SXT26" s="204">
        <f>InpActive!SXR$11</f>
        <v>0</v>
      </c>
      <c r="SXU26" s="204">
        <f>InpActive!SXS$11</f>
        <v>0</v>
      </c>
      <c r="SXV26" s="204">
        <f>InpActive!SXT$11</f>
        <v>0</v>
      </c>
      <c r="SXW26" s="204">
        <f>InpActive!SXU$11</f>
        <v>0</v>
      </c>
      <c r="SXX26" s="204">
        <f>InpActive!SXV$11</f>
        <v>0</v>
      </c>
      <c r="SXY26" s="204">
        <f>InpActive!SXW$11</f>
        <v>0</v>
      </c>
      <c r="SXZ26" s="204">
        <f>InpActive!SXX$11</f>
        <v>0</v>
      </c>
      <c r="SYA26" s="204">
        <f>InpActive!SXY$11</f>
        <v>0</v>
      </c>
      <c r="SYB26" s="204">
        <f>InpActive!SXZ$11</f>
        <v>0</v>
      </c>
      <c r="SYC26" s="204">
        <f>InpActive!SYA$11</f>
        <v>0</v>
      </c>
      <c r="SYD26" s="204">
        <f>InpActive!SYB$11</f>
        <v>0</v>
      </c>
      <c r="SYE26" s="204">
        <f>InpActive!SYC$11</f>
        <v>0</v>
      </c>
      <c r="SYF26" s="204">
        <f>InpActive!SYD$11</f>
        <v>0</v>
      </c>
      <c r="SYG26" s="204">
        <f>InpActive!SYE$11</f>
        <v>0</v>
      </c>
      <c r="SYH26" s="204">
        <f>InpActive!SYF$11</f>
        <v>0</v>
      </c>
      <c r="SYI26" s="204">
        <f>InpActive!SYG$11</f>
        <v>0</v>
      </c>
      <c r="SYJ26" s="204">
        <f>InpActive!SYH$11</f>
        <v>0</v>
      </c>
      <c r="SYK26" s="204">
        <f>InpActive!SYI$11</f>
        <v>0</v>
      </c>
      <c r="SYL26" s="204">
        <f>InpActive!SYJ$11</f>
        <v>0</v>
      </c>
      <c r="SYM26" s="204">
        <f>InpActive!SYK$11</f>
        <v>0</v>
      </c>
      <c r="SYN26" s="204">
        <f>InpActive!SYL$11</f>
        <v>0</v>
      </c>
      <c r="SYO26" s="204">
        <f>InpActive!SYM$11</f>
        <v>0</v>
      </c>
      <c r="SYP26" s="204">
        <f>InpActive!SYN$11</f>
        <v>0</v>
      </c>
      <c r="SYQ26" s="204">
        <f>InpActive!SYO$11</f>
        <v>0</v>
      </c>
      <c r="SYR26" s="204">
        <f>InpActive!SYP$11</f>
        <v>0</v>
      </c>
      <c r="SYS26" s="204">
        <f>InpActive!SYQ$11</f>
        <v>0</v>
      </c>
      <c r="SYT26" s="204">
        <f>InpActive!SYR$11</f>
        <v>0</v>
      </c>
      <c r="SYU26" s="204">
        <f>InpActive!SYS$11</f>
        <v>0</v>
      </c>
      <c r="SYV26" s="204">
        <f>InpActive!SYT$11</f>
        <v>0</v>
      </c>
      <c r="SYW26" s="204">
        <f>InpActive!SYU$11</f>
        <v>0</v>
      </c>
      <c r="SYX26" s="204">
        <f>InpActive!SYV$11</f>
        <v>0</v>
      </c>
      <c r="SYY26" s="204">
        <f>InpActive!SYW$11</f>
        <v>0</v>
      </c>
      <c r="SYZ26" s="204">
        <f>InpActive!SYX$11</f>
        <v>0</v>
      </c>
      <c r="SZA26" s="204">
        <f>InpActive!SYY$11</f>
        <v>0</v>
      </c>
      <c r="SZB26" s="204">
        <f>InpActive!SYZ$11</f>
        <v>0</v>
      </c>
      <c r="SZC26" s="204">
        <f>InpActive!SZA$11</f>
        <v>0</v>
      </c>
      <c r="SZD26" s="204">
        <f>InpActive!SZB$11</f>
        <v>0</v>
      </c>
      <c r="SZE26" s="204">
        <f>InpActive!SZC$11</f>
        <v>0</v>
      </c>
      <c r="SZF26" s="204">
        <f>InpActive!SZD$11</f>
        <v>0</v>
      </c>
      <c r="SZG26" s="204">
        <f>InpActive!SZE$11</f>
        <v>0</v>
      </c>
      <c r="SZH26" s="204">
        <f>InpActive!SZF$11</f>
        <v>0</v>
      </c>
      <c r="SZI26" s="204">
        <f>InpActive!SZG$11</f>
        <v>0</v>
      </c>
      <c r="SZJ26" s="204">
        <f>InpActive!SZH$11</f>
        <v>0</v>
      </c>
      <c r="SZK26" s="204">
        <f>InpActive!SZI$11</f>
        <v>0</v>
      </c>
      <c r="SZL26" s="204">
        <f>InpActive!SZJ$11</f>
        <v>0</v>
      </c>
      <c r="SZM26" s="204">
        <f>InpActive!SZK$11</f>
        <v>0</v>
      </c>
      <c r="SZN26" s="204">
        <f>InpActive!SZL$11</f>
        <v>0</v>
      </c>
      <c r="SZO26" s="204">
        <f>InpActive!SZM$11</f>
        <v>0</v>
      </c>
      <c r="SZP26" s="204">
        <f>InpActive!SZN$11</f>
        <v>0</v>
      </c>
      <c r="SZQ26" s="204">
        <f>InpActive!SZO$11</f>
        <v>0</v>
      </c>
      <c r="SZR26" s="204">
        <f>InpActive!SZP$11</f>
        <v>0</v>
      </c>
      <c r="SZS26" s="204">
        <f>InpActive!SZQ$11</f>
        <v>0</v>
      </c>
      <c r="SZT26" s="204">
        <f>InpActive!SZR$11</f>
        <v>0</v>
      </c>
      <c r="SZU26" s="204">
        <f>InpActive!SZS$11</f>
        <v>0</v>
      </c>
      <c r="SZV26" s="204">
        <f>InpActive!SZT$11</f>
        <v>0</v>
      </c>
      <c r="SZW26" s="204">
        <f>InpActive!SZU$11</f>
        <v>0</v>
      </c>
      <c r="SZX26" s="204">
        <f>InpActive!SZV$11</f>
        <v>0</v>
      </c>
      <c r="SZY26" s="204">
        <f>InpActive!SZW$11</f>
        <v>0</v>
      </c>
      <c r="SZZ26" s="204">
        <f>InpActive!SZX$11</f>
        <v>0</v>
      </c>
      <c r="TAA26" s="204">
        <f>InpActive!SZY$11</f>
        <v>0</v>
      </c>
      <c r="TAB26" s="204">
        <f>InpActive!SZZ$11</f>
        <v>0</v>
      </c>
      <c r="TAC26" s="204">
        <f>InpActive!TAA$11</f>
        <v>0</v>
      </c>
      <c r="TAD26" s="204">
        <f>InpActive!TAB$11</f>
        <v>0</v>
      </c>
      <c r="TAE26" s="204">
        <f>InpActive!TAC$11</f>
        <v>0</v>
      </c>
      <c r="TAF26" s="204">
        <f>InpActive!TAD$11</f>
        <v>0</v>
      </c>
      <c r="TAG26" s="204">
        <f>InpActive!TAE$11</f>
        <v>0</v>
      </c>
      <c r="TAH26" s="204">
        <f>InpActive!TAF$11</f>
        <v>0</v>
      </c>
      <c r="TAI26" s="204">
        <f>InpActive!TAG$11</f>
        <v>0</v>
      </c>
      <c r="TAJ26" s="204">
        <f>InpActive!TAH$11</f>
        <v>0</v>
      </c>
      <c r="TAK26" s="204">
        <f>InpActive!TAI$11</f>
        <v>0</v>
      </c>
      <c r="TAL26" s="204">
        <f>InpActive!TAJ$11</f>
        <v>0</v>
      </c>
      <c r="TAM26" s="204">
        <f>InpActive!TAK$11</f>
        <v>0</v>
      </c>
      <c r="TAN26" s="204">
        <f>InpActive!TAL$11</f>
        <v>0</v>
      </c>
      <c r="TAO26" s="204">
        <f>InpActive!TAM$11</f>
        <v>0</v>
      </c>
      <c r="TAP26" s="204">
        <f>InpActive!TAN$11</f>
        <v>0</v>
      </c>
      <c r="TAQ26" s="204">
        <f>InpActive!TAO$11</f>
        <v>0</v>
      </c>
      <c r="TAR26" s="204">
        <f>InpActive!TAP$11</f>
        <v>0</v>
      </c>
      <c r="TAS26" s="204">
        <f>InpActive!TAQ$11</f>
        <v>0</v>
      </c>
      <c r="TAT26" s="204">
        <f>InpActive!TAR$11</f>
        <v>0</v>
      </c>
      <c r="TAU26" s="204">
        <f>InpActive!TAS$11</f>
        <v>0</v>
      </c>
      <c r="TAV26" s="204">
        <f>InpActive!TAT$11</f>
        <v>0</v>
      </c>
      <c r="TAW26" s="204">
        <f>InpActive!TAU$11</f>
        <v>0</v>
      </c>
      <c r="TAX26" s="204">
        <f>InpActive!TAV$11</f>
        <v>0</v>
      </c>
      <c r="TAY26" s="204">
        <f>InpActive!TAW$11</f>
        <v>0</v>
      </c>
      <c r="TAZ26" s="204">
        <f>InpActive!TAX$11</f>
        <v>0</v>
      </c>
      <c r="TBA26" s="204">
        <f>InpActive!TAY$11</f>
        <v>0</v>
      </c>
      <c r="TBB26" s="204">
        <f>InpActive!TAZ$11</f>
        <v>0</v>
      </c>
      <c r="TBC26" s="204">
        <f>InpActive!TBA$11</f>
        <v>0</v>
      </c>
      <c r="TBD26" s="204">
        <f>InpActive!TBB$11</f>
        <v>0</v>
      </c>
      <c r="TBE26" s="204">
        <f>InpActive!TBC$11</f>
        <v>0</v>
      </c>
      <c r="TBF26" s="204">
        <f>InpActive!TBD$11</f>
        <v>0</v>
      </c>
      <c r="TBG26" s="204">
        <f>InpActive!TBE$11</f>
        <v>0</v>
      </c>
      <c r="TBH26" s="204">
        <f>InpActive!TBF$11</f>
        <v>0</v>
      </c>
      <c r="TBI26" s="204">
        <f>InpActive!TBG$11</f>
        <v>0</v>
      </c>
      <c r="TBJ26" s="204">
        <f>InpActive!TBH$11</f>
        <v>0</v>
      </c>
      <c r="TBK26" s="204">
        <f>InpActive!TBI$11</f>
        <v>0</v>
      </c>
      <c r="TBL26" s="204">
        <f>InpActive!TBJ$11</f>
        <v>0</v>
      </c>
      <c r="TBM26" s="204">
        <f>InpActive!TBK$11</f>
        <v>0</v>
      </c>
      <c r="TBN26" s="204">
        <f>InpActive!TBL$11</f>
        <v>0</v>
      </c>
      <c r="TBO26" s="204">
        <f>InpActive!TBM$11</f>
        <v>0</v>
      </c>
      <c r="TBP26" s="204">
        <f>InpActive!TBN$11</f>
        <v>0</v>
      </c>
      <c r="TBQ26" s="204">
        <f>InpActive!TBO$11</f>
        <v>0</v>
      </c>
      <c r="TBR26" s="204">
        <f>InpActive!TBP$11</f>
        <v>0</v>
      </c>
      <c r="TBS26" s="204">
        <f>InpActive!TBQ$11</f>
        <v>0</v>
      </c>
      <c r="TBT26" s="204">
        <f>InpActive!TBR$11</f>
        <v>0</v>
      </c>
      <c r="TBU26" s="204">
        <f>InpActive!TBS$11</f>
        <v>0</v>
      </c>
      <c r="TBV26" s="204">
        <f>InpActive!TBT$11</f>
        <v>0</v>
      </c>
      <c r="TBW26" s="204">
        <f>InpActive!TBU$11</f>
        <v>0</v>
      </c>
      <c r="TBX26" s="204">
        <f>InpActive!TBV$11</f>
        <v>0</v>
      </c>
      <c r="TBY26" s="204">
        <f>InpActive!TBW$11</f>
        <v>0</v>
      </c>
      <c r="TBZ26" s="204">
        <f>InpActive!TBX$11</f>
        <v>0</v>
      </c>
      <c r="TCA26" s="204">
        <f>InpActive!TBY$11</f>
        <v>0</v>
      </c>
      <c r="TCB26" s="204">
        <f>InpActive!TBZ$11</f>
        <v>0</v>
      </c>
      <c r="TCC26" s="204">
        <f>InpActive!TCA$11</f>
        <v>0</v>
      </c>
      <c r="TCD26" s="204">
        <f>InpActive!TCB$11</f>
        <v>0</v>
      </c>
      <c r="TCE26" s="204">
        <f>InpActive!TCC$11</f>
        <v>0</v>
      </c>
      <c r="TCF26" s="204">
        <f>InpActive!TCD$11</f>
        <v>0</v>
      </c>
      <c r="TCG26" s="204">
        <f>InpActive!TCE$11</f>
        <v>0</v>
      </c>
      <c r="TCH26" s="204">
        <f>InpActive!TCF$11</f>
        <v>0</v>
      </c>
      <c r="TCI26" s="204">
        <f>InpActive!TCG$11</f>
        <v>0</v>
      </c>
      <c r="TCJ26" s="204">
        <f>InpActive!TCH$11</f>
        <v>0</v>
      </c>
      <c r="TCK26" s="204">
        <f>InpActive!TCI$11</f>
        <v>0</v>
      </c>
      <c r="TCL26" s="204">
        <f>InpActive!TCJ$11</f>
        <v>0</v>
      </c>
      <c r="TCM26" s="204">
        <f>InpActive!TCK$11</f>
        <v>0</v>
      </c>
      <c r="TCN26" s="204">
        <f>InpActive!TCL$11</f>
        <v>0</v>
      </c>
      <c r="TCO26" s="204">
        <f>InpActive!TCM$11</f>
        <v>0</v>
      </c>
      <c r="TCP26" s="204">
        <f>InpActive!TCN$11</f>
        <v>0</v>
      </c>
      <c r="TCQ26" s="204">
        <f>InpActive!TCO$11</f>
        <v>0</v>
      </c>
      <c r="TCR26" s="204">
        <f>InpActive!TCP$11</f>
        <v>0</v>
      </c>
      <c r="TCS26" s="204">
        <f>InpActive!TCQ$11</f>
        <v>0</v>
      </c>
      <c r="TCT26" s="204">
        <f>InpActive!TCR$11</f>
        <v>0</v>
      </c>
      <c r="TCU26" s="204">
        <f>InpActive!TCS$11</f>
        <v>0</v>
      </c>
      <c r="TCV26" s="204">
        <f>InpActive!TCT$11</f>
        <v>0</v>
      </c>
      <c r="TCW26" s="204">
        <f>InpActive!TCU$11</f>
        <v>0</v>
      </c>
      <c r="TCX26" s="204">
        <f>InpActive!TCV$11</f>
        <v>0</v>
      </c>
      <c r="TCY26" s="204">
        <f>InpActive!TCW$11</f>
        <v>0</v>
      </c>
      <c r="TCZ26" s="204">
        <f>InpActive!TCX$11</f>
        <v>0</v>
      </c>
      <c r="TDA26" s="204">
        <f>InpActive!TCY$11</f>
        <v>0</v>
      </c>
      <c r="TDB26" s="204">
        <f>InpActive!TCZ$11</f>
        <v>0</v>
      </c>
      <c r="TDC26" s="204">
        <f>InpActive!TDA$11</f>
        <v>0</v>
      </c>
      <c r="TDD26" s="204">
        <f>InpActive!TDB$11</f>
        <v>0</v>
      </c>
      <c r="TDE26" s="204">
        <f>InpActive!TDC$11</f>
        <v>0</v>
      </c>
      <c r="TDF26" s="204">
        <f>InpActive!TDD$11</f>
        <v>0</v>
      </c>
      <c r="TDG26" s="204">
        <f>InpActive!TDE$11</f>
        <v>0</v>
      </c>
      <c r="TDH26" s="204">
        <f>InpActive!TDF$11</f>
        <v>0</v>
      </c>
      <c r="TDI26" s="204">
        <f>InpActive!TDG$11</f>
        <v>0</v>
      </c>
      <c r="TDJ26" s="204">
        <f>InpActive!TDH$11</f>
        <v>0</v>
      </c>
      <c r="TDK26" s="204">
        <f>InpActive!TDI$11</f>
        <v>0</v>
      </c>
      <c r="TDL26" s="204">
        <f>InpActive!TDJ$11</f>
        <v>0</v>
      </c>
      <c r="TDM26" s="204">
        <f>InpActive!TDK$11</f>
        <v>0</v>
      </c>
      <c r="TDN26" s="204">
        <f>InpActive!TDL$11</f>
        <v>0</v>
      </c>
      <c r="TDO26" s="204">
        <f>InpActive!TDM$11</f>
        <v>0</v>
      </c>
      <c r="TDP26" s="204">
        <f>InpActive!TDN$11</f>
        <v>0</v>
      </c>
      <c r="TDQ26" s="204">
        <f>InpActive!TDO$11</f>
        <v>0</v>
      </c>
      <c r="TDR26" s="204">
        <f>InpActive!TDP$11</f>
        <v>0</v>
      </c>
      <c r="TDS26" s="204">
        <f>InpActive!TDQ$11</f>
        <v>0</v>
      </c>
      <c r="TDT26" s="204">
        <f>InpActive!TDR$11</f>
        <v>0</v>
      </c>
      <c r="TDU26" s="204">
        <f>InpActive!TDS$11</f>
        <v>0</v>
      </c>
      <c r="TDV26" s="204">
        <f>InpActive!TDT$11</f>
        <v>0</v>
      </c>
      <c r="TDW26" s="204">
        <f>InpActive!TDU$11</f>
        <v>0</v>
      </c>
      <c r="TDX26" s="204">
        <f>InpActive!TDV$11</f>
        <v>0</v>
      </c>
      <c r="TDY26" s="204">
        <f>InpActive!TDW$11</f>
        <v>0</v>
      </c>
      <c r="TDZ26" s="204">
        <f>InpActive!TDX$11</f>
        <v>0</v>
      </c>
      <c r="TEA26" s="204">
        <f>InpActive!TDY$11</f>
        <v>0</v>
      </c>
      <c r="TEB26" s="204">
        <f>InpActive!TDZ$11</f>
        <v>0</v>
      </c>
      <c r="TEC26" s="204">
        <f>InpActive!TEA$11</f>
        <v>0</v>
      </c>
      <c r="TED26" s="204">
        <f>InpActive!TEB$11</f>
        <v>0</v>
      </c>
      <c r="TEE26" s="204">
        <f>InpActive!TEC$11</f>
        <v>0</v>
      </c>
      <c r="TEF26" s="204">
        <f>InpActive!TED$11</f>
        <v>0</v>
      </c>
      <c r="TEG26" s="204">
        <f>InpActive!TEE$11</f>
        <v>0</v>
      </c>
      <c r="TEH26" s="204">
        <f>InpActive!TEF$11</f>
        <v>0</v>
      </c>
      <c r="TEI26" s="204">
        <f>InpActive!TEG$11</f>
        <v>0</v>
      </c>
      <c r="TEJ26" s="204">
        <f>InpActive!TEH$11</f>
        <v>0</v>
      </c>
      <c r="TEK26" s="204">
        <f>InpActive!TEI$11</f>
        <v>0</v>
      </c>
      <c r="TEL26" s="204">
        <f>InpActive!TEJ$11</f>
        <v>0</v>
      </c>
      <c r="TEM26" s="204">
        <f>InpActive!TEK$11</f>
        <v>0</v>
      </c>
      <c r="TEN26" s="204">
        <f>InpActive!TEL$11</f>
        <v>0</v>
      </c>
      <c r="TEO26" s="204">
        <f>InpActive!TEM$11</f>
        <v>0</v>
      </c>
      <c r="TEP26" s="204">
        <f>InpActive!TEN$11</f>
        <v>0</v>
      </c>
      <c r="TEQ26" s="204">
        <f>InpActive!TEO$11</f>
        <v>0</v>
      </c>
      <c r="TER26" s="204">
        <f>InpActive!TEP$11</f>
        <v>0</v>
      </c>
      <c r="TES26" s="204">
        <f>InpActive!TEQ$11</f>
        <v>0</v>
      </c>
      <c r="TET26" s="204">
        <f>InpActive!TER$11</f>
        <v>0</v>
      </c>
      <c r="TEU26" s="204">
        <f>InpActive!TES$11</f>
        <v>0</v>
      </c>
      <c r="TEV26" s="204">
        <f>InpActive!TET$11</f>
        <v>0</v>
      </c>
      <c r="TEW26" s="204">
        <f>InpActive!TEU$11</f>
        <v>0</v>
      </c>
      <c r="TEX26" s="204">
        <f>InpActive!TEV$11</f>
        <v>0</v>
      </c>
      <c r="TEY26" s="204">
        <f>InpActive!TEW$11</f>
        <v>0</v>
      </c>
      <c r="TEZ26" s="204">
        <f>InpActive!TEX$11</f>
        <v>0</v>
      </c>
      <c r="TFA26" s="204">
        <f>InpActive!TEY$11</f>
        <v>0</v>
      </c>
      <c r="TFB26" s="204">
        <f>InpActive!TEZ$11</f>
        <v>0</v>
      </c>
      <c r="TFC26" s="204">
        <f>InpActive!TFA$11</f>
        <v>0</v>
      </c>
      <c r="TFD26" s="204">
        <f>InpActive!TFB$11</f>
        <v>0</v>
      </c>
      <c r="TFE26" s="204">
        <f>InpActive!TFC$11</f>
        <v>0</v>
      </c>
      <c r="TFF26" s="204">
        <f>InpActive!TFD$11</f>
        <v>0</v>
      </c>
      <c r="TFG26" s="204">
        <f>InpActive!TFE$11</f>
        <v>0</v>
      </c>
      <c r="TFH26" s="204">
        <f>InpActive!TFF$11</f>
        <v>0</v>
      </c>
      <c r="TFI26" s="204">
        <f>InpActive!TFG$11</f>
        <v>0</v>
      </c>
      <c r="TFJ26" s="204">
        <f>InpActive!TFH$11</f>
        <v>0</v>
      </c>
      <c r="TFK26" s="204">
        <f>InpActive!TFI$11</f>
        <v>0</v>
      </c>
      <c r="TFL26" s="204">
        <f>InpActive!TFJ$11</f>
        <v>0</v>
      </c>
      <c r="TFM26" s="204">
        <f>InpActive!TFK$11</f>
        <v>0</v>
      </c>
      <c r="TFN26" s="204">
        <f>InpActive!TFL$11</f>
        <v>0</v>
      </c>
      <c r="TFO26" s="204">
        <f>InpActive!TFM$11</f>
        <v>0</v>
      </c>
      <c r="TFP26" s="204">
        <f>InpActive!TFN$11</f>
        <v>0</v>
      </c>
      <c r="TFQ26" s="204">
        <f>InpActive!TFO$11</f>
        <v>0</v>
      </c>
      <c r="TFR26" s="204">
        <f>InpActive!TFP$11</f>
        <v>0</v>
      </c>
      <c r="TFS26" s="204">
        <f>InpActive!TFQ$11</f>
        <v>0</v>
      </c>
      <c r="TFT26" s="204">
        <f>InpActive!TFR$11</f>
        <v>0</v>
      </c>
      <c r="TFU26" s="204">
        <f>InpActive!TFS$11</f>
        <v>0</v>
      </c>
      <c r="TFV26" s="204">
        <f>InpActive!TFT$11</f>
        <v>0</v>
      </c>
      <c r="TFW26" s="204">
        <f>InpActive!TFU$11</f>
        <v>0</v>
      </c>
      <c r="TFX26" s="204">
        <f>InpActive!TFV$11</f>
        <v>0</v>
      </c>
      <c r="TFY26" s="204">
        <f>InpActive!TFW$11</f>
        <v>0</v>
      </c>
      <c r="TFZ26" s="204">
        <f>InpActive!TFX$11</f>
        <v>0</v>
      </c>
      <c r="TGA26" s="204">
        <f>InpActive!TFY$11</f>
        <v>0</v>
      </c>
      <c r="TGB26" s="204">
        <f>InpActive!TFZ$11</f>
        <v>0</v>
      </c>
      <c r="TGC26" s="204">
        <f>InpActive!TGA$11</f>
        <v>0</v>
      </c>
      <c r="TGD26" s="204">
        <f>InpActive!TGB$11</f>
        <v>0</v>
      </c>
      <c r="TGE26" s="204">
        <f>InpActive!TGC$11</f>
        <v>0</v>
      </c>
      <c r="TGF26" s="204">
        <f>InpActive!TGD$11</f>
        <v>0</v>
      </c>
      <c r="TGG26" s="204">
        <f>InpActive!TGE$11</f>
        <v>0</v>
      </c>
      <c r="TGH26" s="204">
        <f>InpActive!TGF$11</f>
        <v>0</v>
      </c>
      <c r="TGI26" s="204">
        <f>InpActive!TGG$11</f>
        <v>0</v>
      </c>
      <c r="TGJ26" s="204">
        <f>InpActive!TGH$11</f>
        <v>0</v>
      </c>
      <c r="TGK26" s="204">
        <f>InpActive!TGI$11</f>
        <v>0</v>
      </c>
      <c r="TGL26" s="204">
        <f>InpActive!TGJ$11</f>
        <v>0</v>
      </c>
      <c r="TGM26" s="204">
        <f>InpActive!TGK$11</f>
        <v>0</v>
      </c>
      <c r="TGN26" s="204">
        <f>InpActive!TGL$11</f>
        <v>0</v>
      </c>
      <c r="TGO26" s="204">
        <f>InpActive!TGM$11</f>
        <v>0</v>
      </c>
      <c r="TGP26" s="204">
        <f>InpActive!TGN$11</f>
        <v>0</v>
      </c>
      <c r="TGQ26" s="204">
        <f>InpActive!TGO$11</f>
        <v>0</v>
      </c>
      <c r="TGR26" s="204">
        <f>InpActive!TGP$11</f>
        <v>0</v>
      </c>
      <c r="TGS26" s="204">
        <f>InpActive!TGQ$11</f>
        <v>0</v>
      </c>
      <c r="TGT26" s="204">
        <f>InpActive!TGR$11</f>
        <v>0</v>
      </c>
      <c r="TGU26" s="204">
        <f>InpActive!TGS$11</f>
        <v>0</v>
      </c>
      <c r="TGV26" s="204">
        <f>InpActive!TGT$11</f>
        <v>0</v>
      </c>
      <c r="TGW26" s="204">
        <f>InpActive!TGU$11</f>
        <v>0</v>
      </c>
      <c r="TGX26" s="204">
        <f>InpActive!TGV$11</f>
        <v>0</v>
      </c>
      <c r="TGY26" s="204">
        <f>InpActive!TGW$11</f>
        <v>0</v>
      </c>
      <c r="TGZ26" s="204">
        <f>InpActive!TGX$11</f>
        <v>0</v>
      </c>
      <c r="THA26" s="204">
        <f>InpActive!TGY$11</f>
        <v>0</v>
      </c>
      <c r="THB26" s="204">
        <f>InpActive!TGZ$11</f>
        <v>0</v>
      </c>
      <c r="THC26" s="204">
        <f>InpActive!THA$11</f>
        <v>0</v>
      </c>
      <c r="THD26" s="204">
        <f>InpActive!THB$11</f>
        <v>0</v>
      </c>
      <c r="THE26" s="204">
        <f>InpActive!THC$11</f>
        <v>0</v>
      </c>
      <c r="THF26" s="204">
        <f>InpActive!THD$11</f>
        <v>0</v>
      </c>
      <c r="THG26" s="204">
        <f>InpActive!THE$11</f>
        <v>0</v>
      </c>
      <c r="THH26" s="204">
        <f>InpActive!THF$11</f>
        <v>0</v>
      </c>
      <c r="THI26" s="204">
        <f>InpActive!THG$11</f>
        <v>0</v>
      </c>
      <c r="THJ26" s="204">
        <f>InpActive!THH$11</f>
        <v>0</v>
      </c>
      <c r="THK26" s="204">
        <f>InpActive!THI$11</f>
        <v>0</v>
      </c>
      <c r="THL26" s="204">
        <f>InpActive!THJ$11</f>
        <v>0</v>
      </c>
      <c r="THM26" s="204">
        <f>InpActive!THK$11</f>
        <v>0</v>
      </c>
      <c r="THN26" s="204">
        <f>InpActive!THL$11</f>
        <v>0</v>
      </c>
      <c r="THO26" s="204">
        <f>InpActive!THM$11</f>
        <v>0</v>
      </c>
      <c r="THP26" s="204">
        <f>InpActive!THN$11</f>
        <v>0</v>
      </c>
      <c r="THQ26" s="204">
        <f>InpActive!THO$11</f>
        <v>0</v>
      </c>
      <c r="THR26" s="204">
        <f>InpActive!THP$11</f>
        <v>0</v>
      </c>
      <c r="THS26" s="204">
        <f>InpActive!THQ$11</f>
        <v>0</v>
      </c>
      <c r="THT26" s="204">
        <f>InpActive!THR$11</f>
        <v>0</v>
      </c>
      <c r="THU26" s="204">
        <f>InpActive!THS$11</f>
        <v>0</v>
      </c>
      <c r="THV26" s="204">
        <f>InpActive!THT$11</f>
        <v>0</v>
      </c>
      <c r="THW26" s="204">
        <f>InpActive!THU$11</f>
        <v>0</v>
      </c>
      <c r="THX26" s="204">
        <f>InpActive!THV$11</f>
        <v>0</v>
      </c>
      <c r="THY26" s="204">
        <f>InpActive!THW$11</f>
        <v>0</v>
      </c>
      <c r="THZ26" s="204">
        <f>InpActive!THX$11</f>
        <v>0</v>
      </c>
      <c r="TIA26" s="204">
        <f>InpActive!THY$11</f>
        <v>0</v>
      </c>
      <c r="TIB26" s="204">
        <f>InpActive!THZ$11</f>
        <v>0</v>
      </c>
      <c r="TIC26" s="204">
        <f>InpActive!TIA$11</f>
        <v>0</v>
      </c>
      <c r="TID26" s="204">
        <f>InpActive!TIB$11</f>
        <v>0</v>
      </c>
      <c r="TIE26" s="204">
        <f>InpActive!TIC$11</f>
        <v>0</v>
      </c>
      <c r="TIF26" s="204">
        <f>InpActive!TID$11</f>
        <v>0</v>
      </c>
      <c r="TIG26" s="204">
        <f>InpActive!TIE$11</f>
        <v>0</v>
      </c>
      <c r="TIH26" s="204">
        <f>InpActive!TIF$11</f>
        <v>0</v>
      </c>
      <c r="TII26" s="204">
        <f>InpActive!TIG$11</f>
        <v>0</v>
      </c>
      <c r="TIJ26" s="204">
        <f>InpActive!TIH$11</f>
        <v>0</v>
      </c>
      <c r="TIK26" s="204">
        <f>InpActive!TII$11</f>
        <v>0</v>
      </c>
      <c r="TIL26" s="204">
        <f>InpActive!TIJ$11</f>
        <v>0</v>
      </c>
      <c r="TIM26" s="204">
        <f>InpActive!TIK$11</f>
        <v>0</v>
      </c>
      <c r="TIN26" s="204">
        <f>InpActive!TIL$11</f>
        <v>0</v>
      </c>
      <c r="TIO26" s="204">
        <f>InpActive!TIM$11</f>
        <v>0</v>
      </c>
      <c r="TIP26" s="204">
        <f>InpActive!TIN$11</f>
        <v>0</v>
      </c>
      <c r="TIQ26" s="204">
        <f>InpActive!TIO$11</f>
        <v>0</v>
      </c>
      <c r="TIR26" s="204">
        <f>InpActive!TIP$11</f>
        <v>0</v>
      </c>
      <c r="TIS26" s="204">
        <f>InpActive!TIQ$11</f>
        <v>0</v>
      </c>
      <c r="TIT26" s="204">
        <f>InpActive!TIR$11</f>
        <v>0</v>
      </c>
      <c r="TIU26" s="204">
        <f>InpActive!TIS$11</f>
        <v>0</v>
      </c>
      <c r="TIV26" s="204">
        <f>InpActive!TIT$11</f>
        <v>0</v>
      </c>
      <c r="TIW26" s="204">
        <f>InpActive!TIU$11</f>
        <v>0</v>
      </c>
      <c r="TIX26" s="204">
        <f>InpActive!TIV$11</f>
        <v>0</v>
      </c>
      <c r="TIY26" s="204">
        <f>InpActive!TIW$11</f>
        <v>0</v>
      </c>
      <c r="TIZ26" s="204">
        <f>InpActive!TIX$11</f>
        <v>0</v>
      </c>
      <c r="TJA26" s="204">
        <f>InpActive!TIY$11</f>
        <v>0</v>
      </c>
      <c r="TJB26" s="204">
        <f>InpActive!TIZ$11</f>
        <v>0</v>
      </c>
      <c r="TJC26" s="204">
        <f>InpActive!TJA$11</f>
        <v>0</v>
      </c>
      <c r="TJD26" s="204">
        <f>InpActive!TJB$11</f>
        <v>0</v>
      </c>
      <c r="TJE26" s="204">
        <f>InpActive!TJC$11</f>
        <v>0</v>
      </c>
      <c r="TJF26" s="204">
        <f>InpActive!TJD$11</f>
        <v>0</v>
      </c>
      <c r="TJG26" s="204">
        <f>InpActive!TJE$11</f>
        <v>0</v>
      </c>
      <c r="TJH26" s="204">
        <f>InpActive!TJF$11</f>
        <v>0</v>
      </c>
      <c r="TJI26" s="204">
        <f>InpActive!TJG$11</f>
        <v>0</v>
      </c>
      <c r="TJJ26" s="204">
        <f>InpActive!TJH$11</f>
        <v>0</v>
      </c>
      <c r="TJK26" s="204">
        <f>InpActive!TJI$11</f>
        <v>0</v>
      </c>
      <c r="TJL26" s="204">
        <f>InpActive!TJJ$11</f>
        <v>0</v>
      </c>
      <c r="TJM26" s="204">
        <f>InpActive!TJK$11</f>
        <v>0</v>
      </c>
      <c r="TJN26" s="204">
        <f>InpActive!TJL$11</f>
        <v>0</v>
      </c>
      <c r="TJO26" s="204">
        <f>InpActive!TJM$11</f>
        <v>0</v>
      </c>
      <c r="TJP26" s="204">
        <f>InpActive!TJN$11</f>
        <v>0</v>
      </c>
      <c r="TJQ26" s="204">
        <f>InpActive!TJO$11</f>
        <v>0</v>
      </c>
      <c r="TJR26" s="204">
        <f>InpActive!TJP$11</f>
        <v>0</v>
      </c>
      <c r="TJS26" s="204">
        <f>InpActive!TJQ$11</f>
        <v>0</v>
      </c>
      <c r="TJT26" s="204">
        <f>InpActive!TJR$11</f>
        <v>0</v>
      </c>
      <c r="TJU26" s="204">
        <f>InpActive!TJS$11</f>
        <v>0</v>
      </c>
      <c r="TJV26" s="204">
        <f>InpActive!TJT$11</f>
        <v>0</v>
      </c>
      <c r="TJW26" s="204">
        <f>InpActive!TJU$11</f>
        <v>0</v>
      </c>
      <c r="TJX26" s="204">
        <f>InpActive!TJV$11</f>
        <v>0</v>
      </c>
      <c r="TJY26" s="204">
        <f>InpActive!TJW$11</f>
        <v>0</v>
      </c>
      <c r="TJZ26" s="204">
        <f>InpActive!TJX$11</f>
        <v>0</v>
      </c>
      <c r="TKA26" s="204">
        <f>InpActive!TJY$11</f>
        <v>0</v>
      </c>
      <c r="TKB26" s="204">
        <f>InpActive!TJZ$11</f>
        <v>0</v>
      </c>
      <c r="TKC26" s="204">
        <f>InpActive!TKA$11</f>
        <v>0</v>
      </c>
      <c r="TKD26" s="204">
        <f>InpActive!TKB$11</f>
        <v>0</v>
      </c>
      <c r="TKE26" s="204">
        <f>InpActive!TKC$11</f>
        <v>0</v>
      </c>
      <c r="TKF26" s="204">
        <f>InpActive!TKD$11</f>
        <v>0</v>
      </c>
      <c r="TKG26" s="204">
        <f>InpActive!TKE$11</f>
        <v>0</v>
      </c>
      <c r="TKH26" s="204">
        <f>InpActive!TKF$11</f>
        <v>0</v>
      </c>
      <c r="TKI26" s="204">
        <f>InpActive!TKG$11</f>
        <v>0</v>
      </c>
      <c r="TKJ26" s="204">
        <f>InpActive!TKH$11</f>
        <v>0</v>
      </c>
      <c r="TKK26" s="204">
        <f>InpActive!TKI$11</f>
        <v>0</v>
      </c>
      <c r="TKL26" s="204">
        <f>InpActive!TKJ$11</f>
        <v>0</v>
      </c>
      <c r="TKM26" s="204">
        <f>InpActive!TKK$11</f>
        <v>0</v>
      </c>
      <c r="TKN26" s="204">
        <f>InpActive!TKL$11</f>
        <v>0</v>
      </c>
      <c r="TKO26" s="204">
        <f>InpActive!TKM$11</f>
        <v>0</v>
      </c>
      <c r="TKP26" s="204">
        <f>InpActive!TKN$11</f>
        <v>0</v>
      </c>
      <c r="TKQ26" s="204">
        <f>InpActive!TKO$11</f>
        <v>0</v>
      </c>
      <c r="TKR26" s="204">
        <f>InpActive!TKP$11</f>
        <v>0</v>
      </c>
      <c r="TKS26" s="204">
        <f>InpActive!TKQ$11</f>
        <v>0</v>
      </c>
      <c r="TKT26" s="204">
        <f>InpActive!TKR$11</f>
        <v>0</v>
      </c>
      <c r="TKU26" s="204">
        <f>InpActive!TKS$11</f>
        <v>0</v>
      </c>
      <c r="TKV26" s="204">
        <f>InpActive!TKT$11</f>
        <v>0</v>
      </c>
      <c r="TKW26" s="204">
        <f>InpActive!TKU$11</f>
        <v>0</v>
      </c>
      <c r="TKX26" s="204">
        <f>InpActive!TKV$11</f>
        <v>0</v>
      </c>
      <c r="TKY26" s="204">
        <f>InpActive!TKW$11</f>
        <v>0</v>
      </c>
      <c r="TKZ26" s="204">
        <f>InpActive!TKX$11</f>
        <v>0</v>
      </c>
      <c r="TLA26" s="204">
        <f>InpActive!TKY$11</f>
        <v>0</v>
      </c>
      <c r="TLB26" s="204">
        <f>InpActive!TKZ$11</f>
        <v>0</v>
      </c>
      <c r="TLC26" s="204">
        <f>InpActive!TLA$11</f>
        <v>0</v>
      </c>
      <c r="TLD26" s="204">
        <f>InpActive!TLB$11</f>
        <v>0</v>
      </c>
      <c r="TLE26" s="204">
        <f>InpActive!TLC$11</f>
        <v>0</v>
      </c>
      <c r="TLF26" s="204">
        <f>InpActive!TLD$11</f>
        <v>0</v>
      </c>
      <c r="TLG26" s="204">
        <f>InpActive!TLE$11</f>
        <v>0</v>
      </c>
      <c r="TLH26" s="204">
        <f>InpActive!TLF$11</f>
        <v>0</v>
      </c>
      <c r="TLI26" s="204">
        <f>InpActive!TLG$11</f>
        <v>0</v>
      </c>
      <c r="TLJ26" s="204">
        <f>InpActive!TLH$11</f>
        <v>0</v>
      </c>
      <c r="TLK26" s="204">
        <f>InpActive!TLI$11</f>
        <v>0</v>
      </c>
      <c r="TLL26" s="204">
        <f>InpActive!TLJ$11</f>
        <v>0</v>
      </c>
      <c r="TLM26" s="204">
        <f>InpActive!TLK$11</f>
        <v>0</v>
      </c>
      <c r="TLN26" s="204">
        <f>InpActive!TLL$11</f>
        <v>0</v>
      </c>
      <c r="TLO26" s="204">
        <f>InpActive!TLM$11</f>
        <v>0</v>
      </c>
      <c r="TLP26" s="204">
        <f>InpActive!TLN$11</f>
        <v>0</v>
      </c>
      <c r="TLQ26" s="204">
        <f>InpActive!TLO$11</f>
        <v>0</v>
      </c>
      <c r="TLR26" s="204">
        <f>InpActive!TLP$11</f>
        <v>0</v>
      </c>
      <c r="TLS26" s="204">
        <f>InpActive!TLQ$11</f>
        <v>0</v>
      </c>
      <c r="TLT26" s="204">
        <f>InpActive!TLR$11</f>
        <v>0</v>
      </c>
      <c r="TLU26" s="204">
        <f>InpActive!TLS$11</f>
        <v>0</v>
      </c>
      <c r="TLV26" s="204">
        <f>InpActive!TLT$11</f>
        <v>0</v>
      </c>
      <c r="TLW26" s="204">
        <f>InpActive!TLU$11</f>
        <v>0</v>
      </c>
      <c r="TLX26" s="204">
        <f>InpActive!TLV$11</f>
        <v>0</v>
      </c>
      <c r="TLY26" s="204">
        <f>InpActive!TLW$11</f>
        <v>0</v>
      </c>
      <c r="TLZ26" s="204">
        <f>InpActive!TLX$11</f>
        <v>0</v>
      </c>
      <c r="TMA26" s="204">
        <f>InpActive!TLY$11</f>
        <v>0</v>
      </c>
      <c r="TMB26" s="204">
        <f>InpActive!TLZ$11</f>
        <v>0</v>
      </c>
      <c r="TMC26" s="204">
        <f>InpActive!TMA$11</f>
        <v>0</v>
      </c>
      <c r="TMD26" s="204">
        <f>InpActive!TMB$11</f>
        <v>0</v>
      </c>
      <c r="TME26" s="204">
        <f>InpActive!TMC$11</f>
        <v>0</v>
      </c>
      <c r="TMF26" s="204">
        <f>InpActive!TMD$11</f>
        <v>0</v>
      </c>
      <c r="TMG26" s="204">
        <f>InpActive!TME$11</f>
        <v>0</v>
      </c>
      <c r="TMH26" s="204">
        <f>InpActive!TMF$11</f>
        <v>0</v>
      </c>
      <c r="TMI26" s="204">
        <f>InpActive!TMG$11</f>
        <v>0</v>
      </c>
      <c r="TMJ26" s="204">
        <f>InpActive!TMH$11</f>
        <v>0</v>
      </c>
      <c r="TMK26" s="204">
        <f>InpActive!TMI$11</f>
        <v>0</v>
      </c>
      <c r="TML26" s="204">
        <f>InpActive!TMJ$11</f>
        <v>0</v>
      </c>
      <c r="TMM26" s="204">
        <f>InpActive!TMK$11</f>
        <v>0</v>
      </c>
      <c r="TMN26" s="204">
        <f>InpActive!TML$11</f>
        <v>0</v>
      </c>
      <c r="TMO26" s="204">
        <f>InpActive!TMM$11</f>
        <v>0</v>
      </c>
      <c r="TMP26" s="204">
        <f>InpActive!TMN$11</f>
        <v>0</v>
      </c>
      <c r="TMQ26" s="204">
        <f>InpActive!TMO$11</f>
        <v>0</v>
      </c>
      <c r="TMR26" s="204">
        <f>InpActive!TMP$11</f>
        <v>0</v>
      </c>
      <c r="TMS26" s="204">
        <f>InpActive!TMQ$11</f>
        <v>0</v>
      </c>
      <c r="TMT26" s="204">
        <f>InpActive!TMR$11</f>
        <v>0</v>
      </c>
      <c r="TMU26" s="204">
        <f>InpActive!TMS$11</f>
        <v>0</v>
      </c>
      <c r="TMV26" s="204">
        <f>InpActive!TMT$11</f>
        <v>0</v>
      </c>
      <c r="TMW26" s="204">
        <f>InpActive!TMU$11</f>
        <v>0</v>
      </c>
      <c r="TMX26" s="204">
        <f>InpActive!TMV$11</f>
        <v>0</v>
      </c>
      <c r="TMY26" s="204">
        <f>InpActive!TMW$11</f>
        <v>0</v>
      </c>
      <c r="TMZ26" s="204">
        <f>InpActive!TMX$11</f>
        <v>0</v>
      </c>
      <c r="TNA26" s="204">
        <f>InpActive!TMY$11</f>
        <v>0</v>
      </c>
      <c r="TNB26" s="204">
        <f>InpActive!TMZ$11</f>
        <v>0</v>
      </c>
      <c r="TNC26" s="204">
        <f>InpActive!TNA$11</f>
        <v>0</v>
      </c>
      <c r="TND26" s="204">
        <f>InpActive!TNB$11</f>
        <v>0</v>
      </c>
      <c r="TNE26" s="204">
        <f>InpActive!TNC$11</f>
        <v>0</v>
      </c>
      <c r="TNF26" s="204">
        <f>InpActive!TND$11</f>
        <v>0</v>
      </c>
      <c r="TNG26" s="204">
        <f>InpActive!TNE$11</f>
        <v>0</v>
      </c>
      <c r="TNH26" s="204">
        <f>InpActive!TNF$11</f>
        <v>0</v>
      </c>
      <c r="TNI26" s="204">
        <f>InpActive!TNG$11</f>
        <v>0</v>
      </c>
      <c r="TNJ26" s="204">
        <f>InpActive!TNH$11</f>
        <v>0</v>
      </c>
      <c r="TNK26" s="204">
        <f>InpActive!TNI$11</f>
        <v>0</v>
      </c>
      <c r="TNL26" s="204">
        <f>InpActive!TNJ$11</f>
        <v>0</v>
      </c>
      <c r="TNM26" s="204">
        <f>InpActive!TNK$11</f>
        <v>0</v>
      </c>
      <c r="TNN26" s="204">
        <f>InpActive!TNL$11</f>
        <v>0</v>
      </c>
      <c r="TNO26" s="204">
        <f>InpActive!TNM$11</f>
        <v>0</v>
      </c>
      <c r="TNP26" s="204">
        <f>InpActive!TNN$11</f>
        <v>0</v>
      </c>
      <c r="TNQ26" s="204">
        <f>InpActive!TNO$11</f>
        <v>0</v>
      </c>
      <c r="TNR26" s="204">
        <f>InpActive!TNP$11</f>
        <v>0</v>
      </c>
      <c r="TNS26" s="204">
        <f>InpActive!TNQ$11</f>
        <v>0</v>
      </c>
      <c r="TNT26" s="204">
        <f>InpActive!TNR$11</f>
        <v>0</v>
      </c>
      <c r="TNU26" s="204">
        <f>InpActive!TNS$11</f>
        <v>0</v>
      </c>
      <c r="TNV26" s="204">
        <f>InpActive!TNT$11</f>
        <v>0</v>
      </c>
      <c r="TNW26" s="204">
        <f>InpActive!TNU$11</f>
        <v>0</v>
      </c>
      <c r="TNX26" s="204">
        <f>InpActive!TNV$11</f>
        <v>0</v>
      </c>
      <c r="TNY26" s="204">
        <f>InpActive!TNW$11</f>
        <v>0</v>
      </c>
      <c r="TNZ26" s="204">
        <f>InpActive!TNX$11</f>
        <v>0</v>
      </c>
      <c r="TOA26" s="204">
        <f>InpActive!TNY$11</f>
        <v>0</v>
      </c>
      <c r="TOB26" s="204">
        <f>InpActive!TNZ$11</f>
        <v>0</v>
      </c>
      <c r="TOC26" s="204">
        <f>InpActive!TOA$11</f>
        <v>0</v>
      </c>
      <c r="TOD26" s="204">
        <f>InpActive!TOB$11</f>
        <v>0</v>
      </c>
      <c r="TOE26" s="204">
        <f>InpActive!TOC$11</f>
        <v>0</v>
      </c>
      <c r="TOF26" s="204">
        <f>InpActive!TOD$11</f>
        <v>0</v>
      </c>
      <c r="TOG26" s="204">
        <f>InpActive!TOE$11</f>
        <v>0</v>
      </c>
      <c r="TOH26" s="204">
        <f>InpActive!TOF$11</f>
        <v>0</v>
      </c>
      <c r="TOI26" s="204">
        <f>InpActive!TOG$11</f>
        <v>0</v>
      </c>
      <c r="TOJ26" s="204">
        <f>InpActive!TOH$11</f>
        <v>0</v>
      </c>
      <c r="TOK26" s="204">
        <f>InpActive!TOI$11</f>
        <v>0</v>
      </c>
      <c r="TOL26" s="204">
        <f>InpActive!TOJ$11</f>
        <v>0</v>
      </c>
      <c r="TOM26" s="204">
        <f>InpActive!TOK$11</f>
        <v>0</v>
      </c>
      <c r="TON26" s="204">
        <f>InpActive!TOL$11</f>
        <v>0</v>
      </c>
      <c r="TOO26" s="204">
        <f>InpActive!TOM$11</f>
        <v>0</v>
      </c>
      <c r="TOP26" s="204">
        <f>InpActive!TON$11</f>
        <v>0</v>
      </c>
      <c r="TOQ26" s="204">
        <f>InpActive!TOO$11</f>
        <v>0</v>
      </c>
      <c r="TOR26" s="204">
        <f>InpActive!TOP$11</f>
        <v>0</v>
      </c>
      <c r="TOS26" s="204">
        <f>InpActive!TOQ$11</f>
        <v>0</v>
      </c>
      <c r="TOT26" s="204">
        <f>InpActive!TOR$11</f>
        <v>0</v>
      </c>
      <c r="TOU26" s="204">
        <f>InpActive!TOS$11</f>
        <v>0</v>
      </c>
      <c r="TOV26" s="204">
        <f>InpActive!TOT$11</f>
        <v>0</v>
      </c>
      <c r="TOW26" s="204">
        <f>InpActive!TOU$11</f>
        <v>0</v>
      </c>
      <c r="TOX26" s="204">
        <f>InpActive!TOV$11</f>
        <v>0</v>
      </c>
      <c r="TOY26" s="204">
        <f>InpActive!TOW$11</f>
        <v>0</v>
      </c>
      <c r="TOZ26" s="204">
        <f>InpActive!TOX$11</f>
        <v>0</v>
      </c>
      <c r="TPA26" s="204">
        <f>InpActive!TOY$11</f>
        <v>0</v>
      </c>
      <c r="TPB26" s="204">
        <f>InpActive!TOZ$11</f>
        <v>0</v>
      </c>
      <c r="TPC26" s="204">
        <f>InpActive!TPA$11</f>
        <v>0</v>
      </c>
      <c r="TPD26" s="204">
        <f>InpActive!TPB$11</f>
        <v>0</v>
      </c>
      <c r="TPE26" s="204">
        <f>InpActive!TPC$11</f>
        <v>0</v>
      </c>
      <c r="TPF26" s="204">
        <f>InpActive!TPD$11</f>
        <v>0</v>
      </c>
      <c r="TPG26" s="204">
        <f>InpActive!TPE$11</f>
        <v>0</v>
      </c>
      <c r="TPH26" s="204">
        <f>InpActive!TPF$11</f>
        <v>0</v>
      </c>
      <c r="TPI26" s="204">
        <f>InpActive!TPG$11</f>
        <v>0</v>
      </c>
      <c r="TPJ26" s="204">
        <f>InpActive!TPH$11</f>
        <v>0</v>
      </c>
      <c r="TPK26" s="204">
        <f>InpActive!TPI$11</f>
        <v>0</v>
      </c>
      <c r="TPL26" s="204">
        <f>InpActive!TPJ$11</f>
        <v>0</v>
      </c>
      <c r="TPM26" s="204">
        <f>InpActive!TPK$11</f>
        <v>0</v>
      </c>
      <c r="TPN26" s="204">
        <f>InpActive!TPL$11</f>
        <v>0</v>
      </c>
      <c r="TPO26" s="204">
        <f>InpActive!TPM$11</f>
        <v>0</v>
      </c>
      <c r="TPP26" s="204">
        <f>InpActive!TPN$11</f>
        <v>0</v>
      </c>
      <c r="TPQ26" s="204">
        <f>InpActive!TPO$11</f>
        <v>0</v>
      </c>
      <c r="TPR26" s="204">
        <f>InpActive!TPP$11</f>
        <v>0</v>
      </c>
      <c r="TPS26" s="204">
        <f>InpActive!TPQ$11</f>
        <v>0</v>
      </c>
      <c r="TPT26" s="204">
        <f>InpActive!TPR$11</f>
        <v>0</v>
      </c>
      <c r="TPU26" s="204">
        <f>InpActive!TPS$11</f>
        <v>0</v>
      </c>
      <c r="TPV26" s="204">
        <f>InpActive!TPT$11</f>
        <v>0</v>
      </c>
      <c r="TPW26" s="204">
        <f>InpActive!TPU$11</f>
        <v>0</v>
      </c>
      <c r="TPX26" s="204">
        <f>InpActive!TPV$11</f>
        <v>0</v>
      </c>
      <c r="TPY26" s="204">
        <f>InpActive!TPW$11</f>
        <v>0</v>
      </c>
      <c r="TPZ26" s="204">
        <f>InpActive!TPX$11</f>
        <v>0</v>
      </c>
      <c r="TQA26" s="204">
        <f>InpActive!TPY$11</f>
        <v>0</v>
      </c>
      <c r="TQB26" s="204">
        <f>InpActive!TPZ$11</f>
        <v>0</v>
      </c>
      <c r="TQC26" s="204">
        <f>InpActive!TQA$11</f>
        <v>0</v>
      </c>
      <c r="TQD26" s="204">
        <f>InpActive!TQB$11</f>
        <v>0</v>
      </c>
      <c r="TQE26" s="204">
        <f>InpActive!TQC$11</f>
        <v>0</v>
      </c>
      <c r="TQF26" s="204">
        <f>InpActive!TQD$11</f>
        <v>0</v>
      </c>
      <c r="TQG26" s="204">
        <f>InpActive!TQE$11</f>
        <v>0</v>
      </c>
      <c r="TQH26" s="204">
        <f>InpActive!TQF$11</f>
        <v>0</v>
      </c>
      <c r="TQI26" s="204">
        <f>InpActive!TQG$11</f>
        <v>0</v>
      </c>
      <c r="TQJ26" s="204">
        <f>InpActive!TQH$11</f>
        <v>0</v>
      </c>
      <c r="TQK26" s="204">
        <f>InpActive!TQI$11</f>
        <v>0</v>
      </c>
      <c r="TQL26" s="204">
        <f>InpActive!TQJ$11</f>
        <v>0</v>
      </c>
      <c r="TQM26" s="204">
        <f>InpActive!TQK$11</f>
        <v>0</v>
      </c>
      <c r="TQN26" s="204">
        <f>InpActive!TQL$11</f>
        <v>0</v>
      </c>
      <c r="TQO26" s="204">
        <f>InpActive!TQM$11</f>
        <v>0</v>
      </c>
      <c r="TQP26" s="204">
        <f>InpActive!TQN$11</f>
        <v>0</v>
      </c>
      <c r="TQQ26" s="204">
        <f>InpActive!TQO$11</f>
        <v>0</v>
      </c>
      <c r="TQR26" s="204">
        <f>InpActive!TQP$11</f>
        <v>0</v>
      </c>
      <c r="TQS26" s="204">
        <f>InpActive!TQQ$11</f>
        <v>0</v>
      </c>
      <c r="TQT26" s="204">
        <f>InpActive!TQR$11</f>
        <v>0</v>
      </c>
      <c r="TQU26" s="204">
        <f>InpActive!TQS$11</f>
        <v>0</v>
      </c>
      <c r="TQV26" s="204">
        <f>InpActive!TQT$11</f>
        <v>0</v>
      </c>
      <c r="TQW26" s="204">
        <f>InpActive!TQU$11</f>
        <v>0</v>
      </c>
      <c r="TQX26" s="204">
        <f>InpActive!TQV$11</f>
        <v>0</v>
      </c>
      <c r="TQY26" s="204">
        <f>InpActive!TQW$11</f>
        <v>0</v>
      </c>
      <c r="TQZ26" s="204">
        <f>InpActive!TQX$11</f>
        <v>0</v>
      </c>
      <c r="TRA26" s="204">
        <f>InpActive!TQY$11</f>
        <v>0</v>
      </c>
      <c r="TRB26" s="204">
        <f>InpActive!TQZ$11</f>
        <v>0</v>
      </c>
      <c r="TRC26" s="204">
        <f>InpActive!TRA$11</f>
        <v>0</v>
      </c>
      <c r="TRD26" s="204">
        <f>InpActive!TRB$11</f>
        <v>0</v>
      </c>
      <c r="TRE26" s="204">
        <f>InpActive!TRC$11</f>
        <v>0</v>
      </c>
      <c r="TRF26" s="204">
        <f>InpActive!TRD$11</f>
        <v>0</v>
      </c>
      <c r="TRG26" s="204">
        <f>InpActive!TRE$11</f>
        <v>0</v>
      </c>
      <c r="TRH26" s="204">
        <f>InpActive!TRF$11</f>
        <v>0</v>
      </c>
      <c r="TRI26" s="204">
        <f>InpActive!TRG$11</f>
        <v>0</v>
      </c>
      <c r="TRJ26" s="204">
        <f>InpActive!TRH$11</f>
        <v>0</v>
      </c>
      <c r="TRK26" s="204">
        <f>InpActive!TRI$11</f>
        <v>0</v>
      </c>
      <c r="TRL26" s="204">
        <f>InpActive!TRJ$11</f>
        <v>0</v>
      </c>
      <c r="TRM26" s="204">
        <f>InpActive!TRK$11</f>
        <v>0</v>
      </c>
      <c r="TRN26" s="204">
        <f>InpActive!TRL$11</f>
        <v>0</v>
      </c>
      <c r="TRO26" s="204">
        <f>InpActive!TRM$11</f>
        <v>0</v>
      </c>
      <c r="TRP26" s="204">
        <f>InpActive!TRN$11</f>
        <v>0</v>
      </c>
      <c r="TRQ26" s="204">
        <f>InpActive!TRO$11</f>
        <v>0</v>
      </c>
      <c r="TRR26" s="204">
        <f>InpActive!TRP$11</f>
        <v>0</v>
      </c>
      <c r="TRS26" s="204">
        <f>InpActive!TRQ$11</f>
        <v>0</v>
      </c>
      <c r="TRT26" s="204">
        <f>InpActive!TRR$11</f>
        <v>0</v>
      </c>
      <c r="TRU26" s="204">
        <f>InpActive!TRS$11</f>
        <v>0</v>
      </c>
      <c r="TRV26" s="204">
        <f>InpActive!TRT$11</f>
        <v>0</v>
      </c>
      <c r="TRW26" s="204">
        <f>InpActive!TRU$11</f>
        <v>0</v>
      </c>
      <c r="TRX26" s="204">
        <f>InpActive!TRV$11</f>
        <v>0</v>
      </c>
      <c r="TRY26" s="204">
        <f>InpActive!TRW$11</f>
        <v>0</v>
      </c>
      <c r="TRZ26" s="204">
        <f>InpActive!TRX$11</f>
        <v>0</v>
      </c>
      <c r="TSA26" s="204">
        <f>InpActive!TRY$11</f>
        <v>0</v>
      </c>
      <c r="TSB26" s="204">
        <f>InpActive!TRZ$11</f>
        <v>0</v>
      </c>
      <c r="TSC26" s="204">
        <f>InpActive!TSA$11</f>
        <v>0</v>
      </c>
      <c r="TSD26" s="204">
        <f>InpActive!TSB$11</f>
        <v>0</v>
      </c>
      <c r="TSE26" s="204">
        <f>InpActive!TSC$11</f>
        <v>0</v>
      </c>
      <c r="TSF26" s="204">
        <f>InpActive!TSD$11</f>
        <v>0</v>
      </c>
      <c r="TSG26" s="204">
        <f>InpActive!TSE$11</f>
        <v>0</v>
      </c>
      <c r="TSH26" s="204">
        <f>InpActive!TSF$11</f>
        <v>0</v>
      </c>
      <c r="TSI26" s="204">
        <f>InpActive!TSG$11</f>
        <v>0</v>
      </c>
      <c r="TSJ26" s="204">
        <f>InpActive!TSH$11</f>
        <v>0</v>
      </c>
      <c r="TSK26" s="204">
        <f>InpActive!TSI$11</f>
        <v>0</v>
      </c>
      <c r="TSL26" s="204">
        <f>InpActive!TSJ$11</f>
        <v>0</v>
      </c>
      <c r="TSM26" s="204">
        <f>InpActive!TSK$11</f>
        <v>0</v>
      </c>
      <c r="TSN26" s="204">
        <f>InpActive!TSL$11</f>
        <v>0</v>
      </c>
      <c r="TSO26" s="204">
        <f>InpActive!TSM$11</f>
        <v>0</v>
      </c>
      <c r="TSP26" s="204">
        <f>InpActive!TSN$11</f>
        <v>0</v>
      </c>
      <c r="TSQ26" s="204">
        <f>InpActive!TSO$11</f>
        <v>0</v>
      </c>
      <c r="TSR26" s="204">
        <f>InpActive!TSP$11</f>
        <v>0</v>
      </c>
      <c r="TSS26" s="204">
        <f>InpActive!TSQ$11</f>
        <v>0</v>
      </c>
      <c r="TST26" s="204">
        <f>InpActive!TSR$11</f>
        <v>0</v>
      </c>
      <c r="TSU26" s="204">
        <f>InpActive!TSS$11</f>
        <v>0</v>
      </c>
      <c r="TSV26" s="204">
        <f>InpActive!TST$11</f>
        <v>0</v>
      </c>
      <c r="TSW26" s="204">
        <f>InpActive!TSU$11</f>
        <v>0</v>
      </c>
      <c r="TSX26" s="204">
        <f>InpActive!TSV$11</f>
        <v>0</v>
      </c>
      <c r="TSY26" s="204">
        <f>InpActive!TSW$11</f>
        <v>0</v>
      </c>
      <c r="TSZ26" s="204">
        <f>InpActive!TSX$11</f>
        <v>0</v>
      </c>
      <c r="TTA26" s="204">
        <f>InpActive!TSY$11</f>
        <v>0</v>
      </c>
      <c r="TTB26" s="204">
        <f>InpActive!TSZ$11</f>
        <v>0</v>
      </c>
      <c r="TTC26" s="204">
        <f>InpActive!TTA$11</f>
        <v>0</v>
      </c>
      <c r="TTD26" s="204">
        <f>InpActive!TTB$11</f>
        <v>0</v>
      </c>
      <c r="TTE26" s="204">
        <f>InpActive!TTC$11</f>
        <v>0</v>
      </c>
      <c r="TTF26" s="204">
        <f>InpActive!TTD$11</f>
        <v>0</v>
      </c>
      <c r="TTG26" s="204">
        <f>InpActive!TTE$11</f>
        <v>0</v>
      </c>
      <c r="TTH26" s="204">
        <f>InpActive!TTF$11</f>
        <v>0</v>
      </c>
      <c r="TTI26" s="204">
        <f>InpActive!TTG$11</f>
        <v>0</v>
      </c>
      <c r="TTJ26" s="204">
        <f>InpActive!TTH$11</f>
        <v>0</v>
      </c>
      <c r="TTK26" s="204">
        <f>InpActive!TTI$11</f>
        <v>0</v>
      </c>
      <c r="TTL26" s="204">
        <f>InpActive!TTJ$11</f>
        <v>0</v>
      </c>
      <c r="TTM26" s="204">
        <f>InpActive!TTK$11</f>
        <v>0</v>
      </c>
      <c r="TTN26" s="204">
        <f>InpActive!TTL$11</f>
        <v>0</v>
      </c>
      <c r="TTO26" s="204">
        <f>InpActive!TTM$11</f>
        <v>0</v>
      </c>
      <c r="TTP26" s="204">
        <f>InpActive!TTN$11</f>
        <v>0</v>
      </c>
      <c r="TTQ26" s="204">
        <f>InpActive!TTO$11</f>
        <v>0</v>
      </c>
      <c r="TTR26" s="204">
        <f>InpActive!TTP$11</f>
        <v>0</v>
      </c>
      <c r="TTS26" s="204">
        <f>InpActive!TTQ$11</f>
        <v>0</v>
      </c>
      <c r="TTT26" s="204">
        <f>InpActive!TTR$11</f>
        <v>0</v>
      </c>
      <c r="TTU26" s="204">
        <f>InpActive!TTS$11</f>
        <v>0</v>
      </c>
      <c r="TTV26" s="204">
        <f>InpActive!TTT$11</f>
        <v>0</v>
      </c>
      <c r="TTW26" s="204">
        <f>InpActive!TTU$11</f>
        <v>0</v>
      </c>
      <c r="TTX26" s="204">
        <f>InpActive!TTV$11</f>
        <v>0</v>
      </c>
      <c r="TTY26" s="204">
        <f>InpActive!TTW$11</f>
        <v>0</v>
      </c>
      <c r="TTZ26" s="204">
        <f>InpActive!TTX$11</f>
        <v>0</v>
      </c>
      <c r="TUA26" s="204">
        <f>InpActive!TTY$11</f>
        <v>0</v>
      </c>
      <c r="TUB26" s="204">
        <f>InpActive!TTZ$11</f>
        <v>0</v>
      </c>
      <c r="TUC26" s="204">
        <f>InpActive!TUA$11</f>
        <v>0</v>
      </c>
      <c r="TUD26" s="204">
        <f>InpActive!TUB$11</f>
        <v>0</v>
      </c>
      <c r="TUE26" s="204">
        <f>InpActive!TUC$11</f>
        <v>0</v>
      </c>
      <c r="TUF26" s="204">
        <f>InpActive!TUD$11</f>
        <v>0</v>
      </c>
      <c r="TUG26" s="204">
        <f>InpActive!TUE$11</f>
        <v>0</v>
      </c>
      <c r="TUH26" s="204">
        <f>InpActive!TUF$11</f>
        <v>0</v>
      </c>
      <c r="TUI26" s="204">
        <f>InpActive!TUG$11</f>
        <v>0</v>
      </c>
      <c r="TUJ26" s="204">
        <f>InpActive!TUH$11</f>
        <v>0</v>
      </c>
      <c r="TUK26" s="204">
        <f>InpActive!TUI$11</f>
        <v>0</v>
      </c>
      <c r="TUL26" s="204">
        <f>InpActive!TUJ$11</f>
        <v>0</v>
      </c>
      <c r="TUM26" s="204">
        <f>InpActive!TUK$11</f>
        <v>0</v>
      </c>
      <c r="TUN26" s="204">
        <f>InpActive!TUL$11</f>
        <v>0</v>
      </c>
      <c r="TUO26" s="204">
        <f>InpActive!TUM$11</f>
        <v>0</v>
      </c>
      <c r="TUP26" s="204">
        <f>InpActive!TUN$11</f>
        <v>0</v>
      </c>
      <c r="TUQ26" s="204">
        <f>InpActive!TUO$11</f>
        <v>0</v>
      </c>
      <c r="TUR26" s="204">
        <f>InpActive!TUP$11</f>
        <v>0</v>
      </c>
      <c r="TUS26" s="204">
        <f>InpActive!TUQ$11</f>
        <v>0</v>
      </c>
      <c r="TUT26" s="204">
        <f>InpActive!TUR$11</f>
        <v>0</v>
      </c>
      <c r="TUU26" s="204">
        <f>InpActive!TUS$11</f>
        <v>0</v>
      </c>
      <c r="TUV26" s="204">
        <f>InpActive!TUT$11</f>
        <v>0</v>
      </c>
      <c r="TUW26" s="204">
        <f>InpActive!TUU$11</f>
        <v>0</v>
      </c>
      <c r="TUX26" s="204">
        <f>InpActive!TUV$11</f>
        <v>0</v>
      </c>
      <c r="TUY26" s="204">
        <f>InpActive!TUW$11</f>
        <v>0</v>
      </c>
      <c r="TUZ26" s="204">
        <f>InpActive!TUX$11</f>
        <v>0</v>
      </c>
      <c r="TVA26" s="204">
        <f>InpActive!TUY$11</f>
        <v>0</v>
      </c>
      <c r="TVB26" s="204">
        <f>InpActive!TUZ$11</f>
        <v>0</v>
      </c>
      <c r="TVC26" s="204">
        <f>InpActive!TVA$11</f>
        <v>0</v>
      </c>
      <c r="TVD26" s="204">
        <f>InpActive!TVB$11</f>
        <v>0</v>
      </c>
      <c r="TVE26" s="204">
        <f>InpActive!TVC$11</f>
        <v>0</v>
      </c>
      <c r="TVF26" s="204">
        <f>InpActive!TVD$11</f>
        <v>0</v>
      </c>
      <c r="TVG26" s="204">
        <f>InpActive!TVE$11</f>
        <v>0</v>
      </c>
      <c r="TVH26" s="204">
        <f>InpActive!TVF$11</f>
        <v>0</v>
      </c>
      <c r="TVI26" s="204">
        <f>InpActive!TVG$11</f>
        <v>0</v>
      </c>
      <c r="TVJ26" s="204">
        <f>InpActive!TVH$11</f>
        <v>0</v>
      </c>
      <c r="TVK26" s="204">
        <f>InpActive!TVI$11</f>
        <v>0</v>
      </c>
      <c r="TVL26" s="204">
        <f>InpActive!TVJ$11</f>
        <v>0</v>
      </c>
      <c r="TVM26" s="204">
        <f>InpActive!TVK$11</f>
        <v>0</v>
      </c>
      <c r="TVN26" s="204">
        <f>InpActive!TVL$11</f>
        <v>0</v>
      </c>
      <c r="TVO26" s="204">
        <f>InpActive!TVM$11</f>
        <v>0</v>
      </c>
      <c r="TVP26" s="204">
        <f>InpActive!TVN$11</f>
        <v>0</v>
      </c>
      <c r="TVQ26" s="204">
        <f>InpActive!TVO$11</f>
        <v>0</v>
      </c>
      <c r="TVR26" s="204">
        <f>InpActive!TVP$11</f>
        <v>0</v>
      </c>
      <c r="TVS26" s="204">
        <f>InpActive!TVQ$11</f>
        <v>0</v>
      </c>
      <c r="TVT26" s="204">
        <f>InpActive!TVR$11</f>
        <v>0</v>
      </c>
      <c r="TVU26" s="204">
        <f>InpActive!TVS$11</f>
        <v>0</v>
      </c>
      <c r="TVV26" s="204">
        <f>InpActive!TVT$11</f>
        <v>0</v>
      </c>
      <c r="TVW26" s="204">
        <f>InpActive!TVU$11</f>
        <v>0</v>
      </c>
      <c r="TVX26" s="204">
        <f>InpActive!TVV$11</f>
        <v>0</v>
      </c>
      <c r="TVY26" s="204">
        <f>InpActive!TVW$11</f>
        <v>0</v>
      </c>
      <c r="TVZ26" s="204">
        <f>InpActive!TVX$11</f>
        <v>0</v>
      </c>
      <c r="TWA26" s="204">
        <f>InpActive!TVY$11</f>
        <v>0</v>
      </c>
      <c r="TWB26" s="204">
        <f>InpActive!TVZ$11</f>
        <v>0</v>
      </c>
      <c r="TWC26" s="204">
        <f>InpActive!TWA$11</f>
        <v>0</v>
      </c>
      <c r="TWD26" s="204">
        <f>InpActive!TWB$11</f>
        <v>0</v>
      </c>
      <c r="TWE26" s="204">
        <f>InpActive!TWC$11</f>
        <v>0</v>
      </c>
      <c r="TWF26" s="204">
        <f>InpActive!TWD$11</f>
        <v>0</v>
      </c>
      <c r="TWG26" s="204">
        <f>InpActive!TWE$11</f>
        <v>0</v>
      </c>
      <c r="TWH26" s="204">
        <f>InpActive!TWF$11</f>
        <v>0</v>
      </c>
      <c r="TWI26" s="204">
        <f>InpActive!TWG$11</f>
        <v>0</v>
      </c>
      <c r="TWJ26" s="204">
        <f>InpActive!TWH$11</f>
        <v>0</v>
      </c>
      <c r="TWK26" s="204">
        <f>InpActive!TWI$11</f>
        <v>0</v>
      </c>
      <c r="TWL26" s="204">
        <f>InpActive!TWJ$11</f>
        <v>0</v>
      </c>
      <c r="TWM26" s="204">
        <f>InpActive!TWK$11</f>
        <v>0</v>
      </c>
      <c r="TWN26" s="204">
        <f>InpActive!TWL$11</f>
        <v>0</v>
      </c>
      <c r="TWO26" s="204">
        <f>InpActive!TWM$11</f>
        <v>0</v>
      </c>
      <c r="TWP26" s="204">
        <f>InpActive!TWN$11</f>
        <v>0</v>
      </c>
      <c r="TWQ26" s="204">
        <f>InpActive!TWO$11</f>
        <v>0</v>
      </c>
      <c r="TWR26" s="204">
        <f>InpActive!TWP$11</f>
        <v>0</v>
      </c>
      <c r="TWS26" s="204">
        <f>InpActive!TWQ$11</f>
        <v>0</v>
      </c>
      <c r="TWT26" s="204">
        <f>InpActive!TWR$11</f>
        <v>0</v>
      </c>
      <c r="TWU26" s="204">
        <f>InpActive!TWS$11</f>
        <v>0</v>
      </c>
      <c r="TWV26" s="204">
        <f>InpActive!TWT$11</f>
        <v>0</v>
      </c>
      <c r="TWW26" s="204">
        <f>InpActive!TWU$11</f>
        <v>0</v>
      </c>
      <c r="TWX26" s="204">
        <f>InpActive!TWV$11</f>
        <v>0</v>
      </c>
      <c r="TWY26" s="204">
        <f>InpActive!TWW$11</f>
        <v>0</v>
      </c>
      <c r="TWZ26" s="204">
        <f>InpActive!TWX$11</f>
        <v>0</v>
      </c>
      <c r="TXA26" s="204">
        <f>InpActive!TWY$11</f>
        <v>0</v>
      </c>
      <c r="TXB26" s="204">
        <f>InpActive!TWZ$11</f>
        <v>0</v>
      </c>
      <c r="TXC26" s="204">
        <f>InpActive!TXA$11</f>
        <v>0</v>
      </c>
      <c r="TXD26" s="204">
        <f>InpActive!TXB$11</f>
        <v>0</v>
      </c>
      <c r="TXE26" s="204">
        <f>InpActive!TXC$11</f>
        <v>0</v>
      </c>
      <c r="TXF26" s="204">
        <f>InpActive!TXD$11</f>
        <v>0</v>
      </c>
      <c r="TXG26" s="204">
        <f>InpActive!TXE$11</f>
        <v>0</v>
      </c>
      <c r="TXH26" s="204">
        <f>InpActive!TXF$11</f>
        <v>0</v>
      </c>
      <c r="TXI26" s="204">
        <f>InpActive!TXG$11</f>
        <v>0</v>
      </c>
      <c r="TXJ26" s="204">
        <f>InpActive!TXH$11</f>
        <v>0</v>
      </c>
      <c r="TXK26" s="204">
        <f>InpActive!TXI$11</f>
        <v>0</v>
      </c>
      <c r="TXL26" s="204">
        <f>InpActive!TXJ$11</f>
        <v>0</v>
      </c>
      <c r="TXM26" s="204">
        <f>InpActive!TXK$11</f>
        <v>0</v>
      </c>
      <c r="TXN26" s="204">
        <f>InpActive!TXL$11</f>
        <v>0</v>
      </c>
      <c r="TXO26" s="204">
        <f>InpActive!TXM$11</f>
        <v>0</v>
      </c>
      <c r="TXP26" s="204">
        <f>InpActive!TXN$11</f>
        <v>0</v>
      </c>
      <c r="TXQ26" s="204">
        <f>InpActive!TXO$11</f>
        <v>0</v>
      </c>
      <c r="TXR26" s="204">
        <f>InpActive!TXP$11</f>
        <v>0</v>
      </c>
      <c r="TXS26" s="204">
        <f>InpActive!TXQ$11</f>
        <v>0</v>
      </c>
      <c r="TXT26" s="204">
        <f>InpActive!TXR$11</f>
        <v>0</v>
      </c>
      <c r="TXU26" s="204">
        <f>InpActive!TXS$11</f>
        <v>0</v>
      </c>
      <c r="TXV26" s="204">
        <f>InpActive!TXT$11</f>
        <v>0</v>
      </c>
      <c r="TXW26" s="204">
        <f>InpActive!TXU$11</f>
        <v>0</v>
      </c>
      <c r="TXX26" s="204">
        <f>InpActive!TXV$11</f>
        <v>0</v>
      </c>
      <c r="TXY26" s="204">
        <f>InpActive!TXW$11</f>
        <v>0</v>
      </c>
      <c r="TXZ26" s="204">
        <f>InpActive!TXX$11</f>
        <v>0</v>
      </c>
      <c r="TYA26" s="204">
        <f>InpActive!TXY$11</f>
        <v>0</v>
      </c>
      <c r="TYB26" s="204">
        <f>InpActive!TXZ$11</f>
        <v>0</v>
      </c>
      <c r="TYC26" s="204">
        <f>InpActive!TYA$11</f>
        <v>0</v>
      </c>
      <c r="TYD26" s="204">
        <f>InpActive!TYB$11</f>
        <v>0</v>
      </c>
      <c r="TYE26" s="204">
        <f>InpActive!TYC$11</f>
        <v>0</v>
      </c>
      <c r="TYF26" s="204">
        <f>InpActive!TYD$11</f>
        <v>0</v>
      </c>
      <c r="TYG26" s="204">
        <f>InpActive!TYE$11</f>
        <v>0</v>
      </c>
      <c r="TYH26" s="204">
        <f>InpActive!TYF$11</f>
        <v>0</v>
      </c>
      <c r="TYI26" s="204">
        <f>InpActive!TYG$11</f>
        <v>0</v>
      </c>
      <c r="TYJ26" s="204">
        <f>InpActive!TYH$11</f>
        <v>0</v>
      </c>
      <c r="TYK26" s="204">
        <f>InpActive!TYI$11</f>
        <v>0</v>
      </c>
      <c r="TYL26" s="204">
        <f>InpActive!TYJ$11</f>
        <v>0</v>
      </c>
      <c r="TYM26" s="204">
        <f>InpActive!TYK$11</f>
        <v>0</v>
      </c>
      <c r="TYN26" s="204">
        <f>InpActive!TYL$11</f>
        <v>0</v>
      </c>
      <c r="TYO26" s="204">
        <f>InpActive!TYM$11</f>
        <v>0</v>
      </c>
      <c r="TYP26" s="204">
        <f>InpActive!TYN$11</f>
        <v>0</v>
      </c>
      <c r="TYQ26" s="204">
        <f>InpActive!TYO$11</f>
        <v>0</v>
      </c>
      <c r="TYR26" s="204">
        <f>InpActive!TYP$11</f>
        <v>0</v>
      </c>
      <c r="TYS26" s="204">
        <f>InpActive!TYQ$11</f>
        <v>0</v>
      </c>
      <c r="TYT26" s="204">
        <f>InpActive!TYR$11</f>
        <v>0</v>
      </c>
      <c r="TYU26" s="204">
        <f>InpActive!TYS$11</f>
        <v>0</v>
      </c>
      <c r="TYV26" s="204">
        <f>InpActive!TYT$11</f>
        <v>0</v>
      </c>
      <c r="TYW26" s="204">
        <f>InpActive!TYU$11</f>
        <v>0</v>
      </c>
      <c r="TYX26" s="204">
        <f>InpActive!TYV$11</f>
        <v>0</v>
      </c>
      <c r="TYY26" s="204">
        <f>InpActive!TYW$11</f>
        <v>0</v>
      </c>
      <c r="TYZ26" s="204">
        <f>InpActive!TYX$11</f>
        <v>0</v>
      </c>
      <c r="TZA26" s="204">
        <f>InpActive!TYY$11</f>
        <v>0</v>
      </c>
      <c r="TZB26" s="204">
        <f>InpActive!TYZ$11</f>
        <v>0</v>
      </c>
      <c r="TZC26" s="204">
        <f>InpActive!TZA$11</f>
        <v>0</v>
      </c>
      <c r="TZD26" s="204">
        <f>InpActive!TZB$11</f>
        <v>0</v>
      </c>
      <c r="TZE26" s="204">
        <f>InpActive!TZC$11</f>
        <v>0</v>
      </c>
      <c r="TZF26" s="204">
        <f>InpActive!TZD$11</f>
        <v>0</v>
      </c>
      <c r="TZG26" s="204">
        <f>InpActive!TZE$11</f>
        <v>0</v>
      </c>
      <c r="TZH26" s="204">
        <f>InpActive!TZF$11</f>
        <v>0</v>
      </c>
      <c r="TZI26" s="204">
        <f>InpActive!TZG$11</f>
        <v>0</v>
      </c>
      <c r="TZJ26" s="204">
        <f>InpActive!TZH$11</f>
        <v>0</v>
      </c>
      <c r="TZK26" s="204">
        <f>InpActive!TZI$11</f>
        <v>0</v>
      </c>
      <c r="TZL26" s="204">
        <f>InpActive!TZJ$11</f>
        <v>0</v>
      </c>
      <c r="TZM26" s="204">
        <f>InpActive!TZK$11</f>
        <v>0</v>
      </c>
      <c r="TZN26" s="204">
        <f>InpActive!TZL$11</f>
        <v>0</v>
      </c>
      <c r="TZO26" s="204">
        <f>InpActive!TZM$11</f>
        <v>0</v>
      </c>
      <c r="TZP26" s="204">
        <f>InpActive!TZN$11</f>
        <v>0</v>
      </c>
      <c r="TZQ26" s="204">
        <f>InpActive!TZO$11</f>
        <v>0</v>
      </c>
      <c r="TZR26" s="204">
        <f>InpActive!TZP$11</f>
        <v>0</v>
      </c>
      <c r="TZS26" s="204">
        <f>InpActive!TZQ$11</f>
        <v>0</v>
      </c>
      <c r="TZT26" s="204">
        <f>InpActive!TZR$11</f>
        <v>0</v>
      </c>
      <c r="TZU26" s="204">
        <f>InpActive!TZS$11</f>
        <v>0</v>
      </c>
      <c r="TZV26" s="204">
        <f>InpActive!TZT$11</f>
        <v>0</v>
      </c>
      <c r="TZW26" s="204">
        <f>InpActive!TZU$11</f>
        <v>0</v>
      </c>
      <c r="TZX26" s="204">
        <f>InpActive!TZV$11</f>
        <v>0</v>
      </c>
      <c r="TZY26" s="204">
        <f>InpActive!TZW$11</f>
        <v>0</v>
      </c>
      <c r="TZZ26" s="204">
        <f>InpActive!TZX$11</f>
        <v>0</v>
      </c>
      <c r="UAA26" s="204">
        <f>InpActive!TZY$11</f>
        <v>0</v>
      </c>
      <c r="UAB26" s="204">
        <f>InpActive!TZZ$11</f>
        <v>0</v>
      </c>
      <c r="UAC26" s="204">
        <f>InpActive!UAA$11</f>
        <v>0</v>
      </c>
      <c r="UAD26" s="204">
        <f>InpActive!UAB$11</f>
        <v>0</v>
      </c>
      <c r="UAE26" s="204">
        <f>InpActive!UAC$11</f>
        <v>0</v>
      </c>
      <c r="UAF26" s="204">
        <f>InpActive!UAD$11</f>
        <v>0</v>
      </c>
      <c r="UAG26" s="204">
        <f>InpActive!UAE$11</f>
        <v>0</v>
      </c>
      <c r="UAH26" s="204">
        <f>InpActive!UAF$11</f>
        <v>0</v>
      </c>
      <c r="UAI26" s="204">
        <f>InpActive!UAG$11</f>
        <v>0</v>
      </c>
      <c r="UAJ26" s="204">
        <f>InpActive!UAH$11</f>
        <v>0</v>
      </c>
      <c r="UAK26" s="204">
        <f>InpActive!UAI$11</f>
        <v>0</v>
      </c>
      <c r="UAL26" s="204">
        <f>InpActive!UAJ$11</f>
        <v>0</v>
      </c>
      <c r="UAM26" s="204">
        <f>InpActive!UAK$11</f>
        <v>0</v>
      </c>
      <c r="UAN26" s="204">
        <f>InpActive!UAL$11</f>
        <v>0</v>
      </c>
      <c r="UAO26" s="204">
        <f>InpActive!UAM$11</f>
        <v>0</v>
      </c>
      <c r="UAP26" s="204">
        <f>InpActive!UAN$11</f>
        <v>0</v>
      </c>
      <c r="UAQ26" s="204">
        <f>InpActive!UAO$11</f>
        <v>0</v>
      </c>
      <c r="UAR26" s="204">
        <f>InpActive!UAP$11</f>
        <v>0</v>
      </c>
      <c r="UAS26" s="204">
        <f>InpActive!UAQ$11</f>
        <v>0</v>
      </c>
      <c r="UAT26" s="204">
        <f>InpActive!UAR$11</f>
        <v>0</v>
      </c>
      <c r="UAU26" s="204">
        <f>InpActive!UAS$11</f>
        <v>0</v>
      </c>
      <c r="UAV26" s="204">
        <f>InpActive!UAT$11</f>
        <v>0</v>
      </c>
      <c r="UAW26" s="204">
        <f>InpActive!UAU$11</f>
        <v>0</v>
      </c>
      <c r="UAX26" s="204">
        <f>InpActive!UAV$11</f>
        <v>0</v>
      </c>
      <c r="UAY26" s="204">
        <f>InpActive!UAW$11</f>
        <v>0</v>
      </c>
      <c r="UAZ26" s="204">
        <f>InpActive!UAX$11</f>
        <v>0</v>
      </c>
      <c r="UBA26" s="204">
        <f>InpActive!UAY$11</f>
        <v>0</v>
      </c>
      <c r="UBB26" s="204">
        <f>InpActive!UAZ$11</f>
        <v>0</v>
      </c>
      <c r="UBC26" s="204">
        <f>InpActive!UBA$11</f>
        <v>0</v>
      </c>
      <c r="UBD26" s="204">
        <f>InpActive!UBB$11</f>
        <v>0</v>
      </c>
      <c r="UBE26" s="204">
        <f>InpActive!UBC$11</f>
        <v>0</v>
      </c>
      <c r="UBF26" s="204">
        <f>InpActive!UBD$11</f>
        <v>0</v>
      </c>
      <c r="UBG26" s="204">
        <f>InpActive!UBE$11</f>
        <v>0</v>
      </c>
      <c r="UBH26" s="204">
        <f>InpActive!UBF$11</f>
        <v>0</v>
      </c>
      <c r="UBI26" s="204">
        <f>InpActive!UBG$11</f>
        <v>0</v>
      </c>
      <c r="UBJ26" s="204">
        <f>InpActive!UBH$11</f>
        <v>0</v>
      </c>
      <c r="UBK26" s="204">
        <f>InpActive!UBI$11</f>
        <v>0</v>
      </c>
      <c r="UBL26" s="204">
        <f>InpActive!UBJ$11</f>
        <v>0</v>
      </c>
      <c r="UBM26" s="204">
        <f>InpActive!UBK$11</f>
        <v>0</v>
      </c>
      <c r="UBN26" s="204">
        <f>InpActive!UBL$11</f>
        <v>0</v>
      </c>
      <c r="UBO26" s="204">
        <f>InpActive!UBM$11</f>
        <v>0</v>
      </c>
      <c r="UBP26" s="204">
        <f>InpActive!UBN$11</f>
        <v>0</v>
      </c>
      <c r="UBQ26" s="204">
        <f>InpActive!UBO$11</f>
        <v>0</v>
      </c>
      <c r="UBR26" s="204">
        <f>InpActive!UBP$11</f>
        <v>0</v>
      </c>
      <c r="UBS26" s="204">
        <f>InpActive!UBQ$11</f>
        <v>0</v>
      </c>
      <c r="UBT26" s="204">
        <f>InpActive!UBR$11</f>
        <v>0</v>
      </c>
      <c r="UBU26" s="204">
        <f>InpActive!UBS$11</f>
        <v>0</v>
      </c>
      <c r="UBV26" s="204">
        <f>InpActive!UBT$11</f>
        <v>0</v>
      </c>
      <c r="UBW26" s="204">
        <f>InpActive!UBU$11</f>
        <v>0</v>
      </c>
      <c r="UBX26" s="204">
        <f>InpActive!UBV$11</f>
        <v>0</v>
      </c>
      <c r="UBY26" s="204">
        <f>InpActive!UBW$11</f>
        <v>0</v>
      </c>
      <c r="UBZ26" s="204">
        <f>InpActive!UBX$11</f>
        <v>0</v>
      </c>
      <c r="UCA26" s="204">
        <f>InpActive!UBY$11</f>
        <v>0</v>
      </c>
      <c r="UCB26" s="204">
        <f>InpActive!UBZ$11</f>
        <v>0</v>
      </c>
      <c r="UCC26" s="204">
        <f>InpActive!UCA$11</f>
        <v>0</v>
      </c>
      <c r="UCD26" s="204">
        <f>InpActive!UCB$11</f>
        <v>0</v>
      </c>
      <c r="UCE26" s="204">
        <f>InpActive!UCC$11</f>
        <v>0</v>
      </c>
      <c r="UCF26" s="204">
        <f>InpActive!UCD$11</f>
        <v>0</v>
      </c>
      <c r="UCG26" s="204">
        <f>InpActive!UCE$11</f>
        <v>0</v>
      </c>
      <c r="UCH26" s="204">
        <f>InpActive!UCF$11</f>
        <v>0</v>
      </c>
      <c r="UCI26" s="204">
        <f>InpActive!UCG$11</f>
        <v>0</v>
      </c>
      <c r="UCJ26" s="204">
        <f>InpActive!UCH$11</f>
        <v>0</v>
      </c>
      <c r="UCK26" s="204">
        <f>InpActive!UCI$11</f>
        <v>0</v>
      </c>
      <c r="UCL26" s="204">
        <f>InpActive!UCJ$11</f>
        <v>0</v>
      </c>
      <c r="UCM26" s="204">
        <f>InpActive!UCK$11</f>
        <v>0</v>
      </c>
      <c r="UCN26" s="204">
        <f>InpActive!UCL$11</f>
        <v>0</v>
      </c>
      <c r="UCO26" s="204">
        <f>InpActive!UCM$11</f>
        <v>0</v>
      </c>
      <c r="UCP26" s="204">
        <f>InpActive!UCN$11</f>
        <v>0</v>
      </c>
      <c r="UCQ26" s="204">
        <f>InpActive!UCO$11</f>
        <v>0</v>
      </c>
      <c r="UCR26" s="204">
        <f>InpActive!UCP$11</f>
        <v>0</v>
      </c>
      <c r="UCS26" s="204">
        <f>InpActive!UCQ$11</f>
        <v>0</v>
      </c>
      <c r="UCT26" s="204">
        <f>InpActive!UCR$11</f>
        <v>0</v>
      </c>
      <c r="UCU26" s="204">
        <f>InpActive!UCS$11</f>
        <v>0</v>
      </c>
      <c r="UCV26" s="204">
        <f>InpActive!UCT$11</f>
        <v>0</v>
      </c>
      <c r="UCW26" s="204">
        <f>InpActive!UCU$11</f>
        <v>0</v>
      </c>
      <c r="UCX26" s="204">
        <f>InpActive!UCV$11</f>
        <v>0</v>
      </c>
      <c r="UCY26" s="204">
        <f>InpActive!UCW$11</f>
        <v>0</v>
      </c>
      <c r="UCZ26" s="204">
        <f>InpActive!UCX$11</f>
        <v>0</v>
      </c>
      <c r="UDA26" s="204">
        <f>InpActive!UCY$11</f>
        <v>0</v>
      </c>
      <c r="UDB26" s="204">
        <f>InpActive!UCZ$11</f>
        <v>0</v>
      </c>
      <c r="UDC26" s="204">
        <f>InpActive!UDA$11</f>
        <v>0</v>
      </c>
      <c r="UDD26" s="204">
        <f>InpActive!UDB$11</f>
        <v>0</v>
      </c>
      <c r="UDE26" s="204">
        <f>InpActive!UDC$11</f>
        <v>0</v>
      </c>
      <c r="UDF26" s="204">
        <f>InpActive!UDD$11</f>
        <v>0</v>
      </c>
      <c r="UDG26" s="204">
        <f>InpActive!UDE$11</f>
        <v>0</v>
      </c>
      <c r="UDH26" s="204">
        <f>InpActive!UDF$11</f>
        <v>0</v>
      </c>
      <c r="UDI26" s="204">
        <f>InpActive!UDG$11</f>
        <v>0</v>
      </c>
      <c r="UDJ26" s="204">
        <f>InpActive!UDH$11</f>
        <v>0</v>
      </c>
      <c r="UDK26" s="204">
        <f>InpActive!UDI$11</f>
        <v>0</v>
      </c>
      <c r="UDL26" s="204">
        <f>InpActive!UDJ$11</f>
        <v>0</v>
      </c>
      <c r="UDM26" s="204">
        <f>InpActive!UDK$11</f>
        <v>0</v>
      </c>
      <c r="UDN26" s="204">
        <f>InpActive!UDL$11</f>
        <v>0</v>
      </c>
      <c r="UDO26" s="204">
        <f>InpActive!UDM$11</f>
        <v>0</v>
      </c>
      <c r="UDP26" s="204">
        <f>InpActive!UDN$11</f>
        <v>0</v>
      </c>
      <c r="UDQ26" s="204">
        <f>InpActive!UDO$11</f>
        <v>0</v>
      </c>
      <c r="UDR26" s="204">
        <f>InpActive!UDP$11</f>
        <v>0</v>
      </c>
      <c r="UDS26" s="204">
        <f>InpActive!UDQ$11</f>
        <v>0</v>
      </c>
      <c r="UDT26" s="204">
        <f>InpActive!UDR$11</f>
        <v>0</v>
      </c>
      <c r="UDU26" s="204">
        <f>InpActive!UDS$11</f>
        <v>0</v>
      </c>
      <c r="UDV26" s="204">
        <f>InpActive!UDT$11</f>
        <v>0</v>
      </c>
      <c r="UDW26" s="204">
        <f>InpActive!UDU$11</f>
        <v>0</v>
      </c>
      <c r="UDX26" s="204">
        <f>InpActive!UDV$11</f>
        <v>0</v>
      </c>
      <c r="UDY26" s="204">
        <f>InpActive!UDW$11</f>
        <v>0</v>
      </c>
      <c r="UDZ26" s="204">
        <f>InpActive!UDX$11</f>
        <v>0</v>
      </c>
      <c r="UEA26" s="204">
        <f>InpActive!UDY$11</f>
        <v>0</v>
      </c>
      <c r="UEB26" s="204">
        <f>InpActive!UDZ$11</f>
        <v>0</v>
      </c>
      <c r="UEC26" s="204">
        <f>InpActive!UEA$11</f>
        <v>0</v>
      </c>
      <c r="UED26" s="204">
        <f>InpActive!UEB$11</f>
        <v>0</v>
      </c>
      <c r="UEE26" s="204">
        <f>InpActive!UEC$11</f>
        <v>0</v>
      </c>
      <c r="UEF26" s="204">
        <f>InpActive!UED$11</f>
        <v>0</v>
      </c>
      <c r="UEG26" s="204">
        <f>InpActive!UEE$11</f>
        <v>0</v>
      </c>
      <c r="UEH26" s="204">
        <f>InpActive!UEF$11</f>
        <v>0</v>
      </c>
      <c r="UEI26" s="204">
        <f>InpActive!UEG$11</f>
        <v>0</v>
      </c>
      <c r="UEJ26" s="204">
        <f>InpActive!UEH$11</f>
        <v>0</v>
      </c>
      <c r="UEK26" s="204">
        <f>InpActive!UEI$11</f>
        <v>0</v>
      </c>
      <c r="UEL26" s="204">
        <f>InpActive!UEJ$11</f>
        <v>0</v>
      </c>
      <c r="UEM26" s="204">
        <f>InpActive!UEK$11</f>
        <v>0</v>
      </c>
      <c r="UEN26" s="204">
        <f>InpActive!UEL$11</f>
        <v>0</v>
      </c>
      <c r="UEO26" s="204">
        <f>InpActive!UEM$11</f>
        <v>0</v>
      </c>
      <c r="UEP26" s="204">
        <f>InpActive!UEN$11</f>
        <v>0</v>
      </c>
      <c r="UEQ26" s="204">
        <f>InpActive!UEO$11</f>
        <v>0</v>
      </c>
      <c r="UER26" s="204">
        <f>InpActive!UEP$11</f>
        <v>0</v>
      </c>
      <c r="UES26" s="204">
        <f>InpActive!UEQ$11</f>
        <v>0</v>
      </c>
      <c r="UET26" s="204">
        <f>InpActive!UER$11</f>
        <v>0</v>
      </c>
      <c r="UEU26" s="204">
        <f>InpActive!UES$11</f>
        <v>0</v>
      </c>
      <c r="UEV26" s="204">
        <f>InpActive!UET$11</f>
        <v>0</v>
      </c>
      <c r="UEW26" s="204">
        <f>InpActive!UEU$11</f>
        <v>0</v>
      </c>
      <c r="UEX26" s="204">
        <f>InpActive!UEV$11</f>
        <v>0</v>
      </c>
      <c r="UEY26" s="204">
        <f>InpActive!UEW$11</f>
        <v>0</v>
      </c>
      <c r="UEZ26" s="204">
        <f>InpActive!UEX$11</f>
        <v>0</v>
      </c>
      <c r="UFA26" s="204">
        <f>InpActive!UEY$11</f>
        <v>0</v>
      </c>
      <c r="UFB26" s="204">
        <f>InpActive!UEZ$11</f>
        <v>0</v>
      </c>
      <c r="UFC26" s="204">
        <f>InpActive!UFA$11</f>
        <v>0</v>
      </c>
      <c r="UFD26" s="204">
        <f>InpActive!UFB$11</f>
        <v>0</v>
      </c>
      <c r="UFE26" s="204">
        <f>InpActive!UFC$11</f>
        <v>0</v>
      </c>
      <c r="UFF26" s="204">
        <f>InpActive!UFD$11</f>
        <v>0</v>
      </c>
      <c r="UFG26" s="204">
        <f>InpActive!UFE$11</f>
        <v>0</v>
      </c>
      <c r="UFH26" s="204">
        <f>InpActive!UFF$11</f>
        <v>0</v>
      </c>
      <c r="UFI26" s="204">
        <f>InpActive!UFG$11</f>
        <v>0</v>
      </c>
      <c r="UFJ26" s="204">
        <f>InpActive!UFH$11</f>
        <v>0</v>
      </c>
      <c r="UFK26" s="204">
        <f>InpActive!UFI$11</f>
        <v>0</v>
      </c>
      <c r="UFL26" s="204">
        <f>InpActive!UFJ$11</f>
        <v>0</v>
      </c>
      <c r="UFM26" s="204">
        <f>InpActive!UFK$11</f>
        <v>0</v>
      </c>
      <c r="UFN26" s="204">
        <f>InpActive!UFL$11</f>
        <v>0</v>
      </c>
      <c r="UFO26" s="204">
        <f>InpActive!UFM$11</f>
        <v>0</v>
      </c>
      <c r="UFP26" s="204">
        <f>InpActive!UFN$11</f>
        <v>0</v>
      </c>
      <c r="UFQ26" s="204">
        <f>InpActive!UFO$11</f>
        <v>0</v>
      </c>
      <c r="UFR26" s="204">
        <f>InpActive!UFP$11</f>
        <v>0</v>
      </c>
      <c r="UFS26" s="204">
        <f>InpActive!UFQ$11</f>
        <v>0</v>
      </c>
      <c r="UFT26" s="204">
        <f>InpActive!UFR$11</f>
        <v>0</v>
      </c>
      <c r="UFU26" s="204">
        <f>InpActive!UFS$11</f>
        <v>0</v>
      </c>
      <c r="UFV26" s="204">
        <f>InpActive!UFT$11</f>
        <v>0</v>
      </c>
      <c r="UFW26" s="204">
        <f>InpActive!UFU$11</f>
        <v>0</v>
      </c>
      <c r="UFX26" s="204">
        <f>InpActive!UFV$11</f>
        <v>0</v>
      </c>
      <c r="UFY26" s="204">
        <f>InpActive!UFW$11</f>
        <v>0</v>
      </c>
      <c r="UFZ26" s="204">
        <f>InpActive!UFX$11</f>
        <v>0</v>
      </c>
      <c r="UGA26" s="204">
        <f>InpActive!UFY$11</f>
        <v>0</v>
      </c>
      <c r="UGB26" s="204">
        <f>InpActive!UFZ$11</f>
        <v>0</v>
      </c>
      <c r="UGC26" s="204">
        <f>InpActive!UGA$11</f>
        <v>0</v>
      </c>
      <c r="UGD26" s="204">
        <f>InpActive!UGB$11</f>
        <v>0</v>
      </c>
      <c r="UGE26" s="204">
        <f>InpActive!UGC$11</f>
        <v>0</v>
      </c>
      <c r="UGF26" s="204">
        <f>InpActive!UGD$11</f>
        <v>0</v>
      </c>
      <c r="UGG26" s="204">
        <f>InpActive!UGE$11</f>
        <v>0</v>
      </c>
      <c r="UGH26" s="204">
        <f>InpActive!UGF$11</f>
        <v>0</v>
      </c>
      <c r="UGI26" s="204">
        <f>InpActive!UGG$11</f>
        <v>0</v>
      </c>
      <c r="UGJ26" s="204">
        <f>InpActive!UGH$11</f>
        <v>0</v>
      </c>
      <c r="UGK26" s="204">
        <f>InpActive!UGI$11</f>
        <v>0</v>
      </c>
      <c r="UGL26" s="204">
        <f>InpActive!UGJ$11</f>
        <v>0</v>
      </c>
      <c r="UGM26" s="204">
        <f>InpActive!UGK$11</f>
        <v>0</v>
      </c>
      <c r="UGN26" s="204">
        <f>InpActive!UGL$11</f>
        <v>0</v>
      </c>
      <c r="UGO26" s="204">
        <f>InpActive!UGM$11</f>
        <v>0</v>
      </c>
      <c r="UGP26" s="204">
        <f>InpActive!UGN$11</f>
        <v>0</v>
      </c>
      <c r="UGQ26" s="204">
        <f>InpActive!UGO$11</f>
        <v>0</v>
      </c>
      <c r="UGR26" s="204">
        <f>InpActive!UGP$11</f>
        <v>0</v>
      </c>
      <c r="UGS26" s="204">
        <f>InpActive!UGQ$11</f>
        <v>0</v>
      </c>
      <c r="UGT26" s="204">
        <f>InpActive!UGR$11</f>
        <v>0</v>
      </c>
      <c r="UGU26" s="204">
        <f>InpActive!UGS$11</f>
        <v>0</v>
      </c>
      <c r="UGV26" s="204">
        <f>InpActive!UGT$11</f>
        <v>0</v>
      </c>
      <c r="UGW26" s="204">
        <f>InpActive!UGU$11</f>
        <v>0</v>
      </c>
      <c r="UGX26" s="204">
        <f>InpActive!UGV$11</f>
        <v>0</v>
      </c>
      <c r="UGY26" s="204">
        <f>InpActive!UGW$11</f>
        <v>0</v>
      </c>
      <c r="UGZ26" s="204">
        <f>InpActive!UGX$11</f>
        <v>0</v>
      </c>
      <c r="UHA26" s="204">
        <f>InpActive!UGY$11</f>
        <v>0</v>
      </c>
      <c r="UHB26" s="204">
        <f>InpActive!UGZ$11</f>
        <v>0</v>
      </c>
      <c r="UHC26" s="204">
        <f>InpActive!UHA$11</f>
        <v>0</v>
      </c>
      <c r="UHD26" s="204">
        <f>InpActive!UHB$11</f>
        <v>0</v>
      </c>
      <c r="UHE26" s="204">
        <f>InpActive!UHC$11</f>
        <v>0</v>
      </c>
      <c r="UHF26" s="204">
        <f>InpActive!UHD$11</f>
        <v>0</v>
      </c>
      <c r="UHG26" s="204">
        <f>InpActive!UHE$11</f>
        <v>0</v>
      </c>
      <c r="UHH26" s="204">
        <f>InpActive!UHF$11</f>
        <v>0</v>
      </c>
      <c r="UHI26" s="204">
        <f>InpActive!UHG$11</f>
        <v>0</v>
      </c>
      <c r="UHJ26" s="204">
        <f>InpActive!UHH$11</f>
        <v>0</v>
      </c>
      <c r="UHK26" s="204">
        <f>InpActive!UHI$11</f>
        <v>0</v>
      </c>
      <c r="UHL26" s="204">
        <f>InpActive!UHJ$11</f>
        <v>0</v>
      </c>
      <c r="UHM26" s="204">
        <f>InpActive!UHK$11</f>
        <v>0</v>
      </c>
      <c r="UHN26" s="204">
        <f>InpActive!UHL$11</f>
        <v>0</v>
      </c>
      <c r="UHO26" s="204">
        <f>InpActive!UHM$11</f>
        <v>0</v>
      </c>
      <c r="UHP26" s="204">
        <f>InpActive!UHN$11</f>
        <v>0</v>
      </c>
      <c r="UHQ26" s="204">
        <f>InpActive!UHO$11</f>
        <v>0</v>
      </c>
      <c r="UHR26" s="204">
        <f>InpActive!UHP$11</f>
        <v>0</v>
      </c>
      <c r="UHS26" s="204">
        <f>InpActive!UHQ$11</f>
        <v>0</v>
      </c>
      <c r="UHT26" s="204">
        <f>InpActive!UHR$11</f>
        <v>0</v>
      </c>
      <c r="UHU26" s="204">
        <f>InpActive!UHS$11</f>
        <v>0</v>
      </c>
      <c r="UHV26" s="204">
        <f>InpActive!UHT$11</f>
        <v>0</v>
      </c>
      <c r="UHW26" s="204">
        <f>InpActive!UHU$11</f>
        <v>0</v>
      </c>
      <c r="UHX26" s="204">
        <f>InpActive!UHV$11</f>
        <v>0</v>
      </c>
      <c r="UHY26" s="204">
        <f>InpActive!UHW$11</f>
        <v>0</v>
      </c>
      <c r="UHZ26" s="204">
        <f>InpActive!UHX$11</f>
        <v>0</v>
      </c>
      <c r="UIA26" s="204">
        <f>InpActive!UHY$11</f>
        <v>0</v>
      </c>
      <c r="UIB26" s="204">
        <f>InpActive!UHZ$11</f>
        <v>0</v>
      </c>
      <c r="UIC26" s="204">
        <f>InpActive!UIA$11</f>
        <v>0</v>
      </c>
      <c r="UID26" s="204">
        <f>InpActive!UIB$11</f>
        <v>0</v>
      </c>
      <c r="UIE26" s="204">
        <f>InpActive!UIC$11</f>
        <v>0</v>
      </c>
      <c r="UIF26" s="204">
        <f>InpActive!UID$11</f>
        <v>0</v>
      </c>
      <c r="UIG26" s="204">
        <f>InpActive!UIE$11</f>
        <v>0</v>
      </c>
      <c r="UIH26" s="204">
        <f>InpActive!UIF$11</f>
        <v>0</v>
      </c>
      <c r="UII26" s="204">
        <f>InpActive!UIG$11</f>
        <v>0</v>
      </c>
      <c r="UIJ26" s="204">
        <f>InpActive!UIH$11</f>
        <v>0</v>
      </c>
      <c r="UIK26" s="204">
        <f>InpActive!UII$11</f>
        <v>0</v>
      </c>
      <c r="UIL26" s="204">
        <f>InpActive!UIJ$11</f>
        <v>0</v>
      </c>
      <c r="UIM26" s="204">
        <f>InpActive!UIK$11</f>
        <v>0</v>
      </c>
      <c r="UIN26" s="204">
        <f>InpActive!UIL$11</f>
        <v>0</v>
      </c>
      <c r="UIO26" s="204">
        <f>InpActive!UIM$11</f>
        <v>0</v>
      </c>
      <c r="UIP26" s="204">
        <f>InpActive!UIN$11</f>
        <v>0</v>
      </c>
      <c r="UIQ26" s="204">
        <f>InpActive!UIO$11</f>
        <v>0</v>
      </c>
      <c r="UIR26" s="204">
        <f>InpActive!UIP$11</f>
        <v>0</v>
      </c>
      <c r="UIS26" s="204">
        <f>InpActive!UIQ$11</f>
        <v>0</v>
      </c>
      <c r="UIT26" s="204">
        <f>InpActive!UIR$11</f>
        <v>0</v>
      </c>
      <c r="UIU26" s="204">
        <f>InpActive!UIS$11</f>
        <v>0</v>
      </c>
      <c r="UIV26" s="204">
        <f>InpActive!UIT$11</f>
        <v>0</v>
      </c>
      <c r="UIW26" s="204">
        <f>InpActive!UIU$11</f>
        <v>0</v>
      </c>
      <c r="UIX26" s="204">
        <f>InpActive!UIV$11</f>
        <v>0</v>
      </c>
      <c r="UIY26" s="204">
        <f>InpActive!UIW$11</f>
        <v>0</v>
      </c>
      <c r="UIZ26" s="204">
        <f>InpActive!UIX$11</f>
        <v>0</v>
      </c>
      <c r="UJA26" s="204">
        <f>InpActive!UIY$11</f>
        <v>0</v>
      </c>
      <c r="UJB26" s="204">
        <f>InpActive!UIZ$11</f>
        <v>0</v>
      </c>
      <c r="UJC26" s="204">
        <f>InpActive!UJA$11</f>
        <v>0</v>
      </c>
      <c r="UJD26" s="204">
        <f>InpActive!UJB$11</f>
        <v>0</v>
      </c>
      <c r="UJE26" s="204">
        <f>InpActive!UJC$11</f>
        <v>0</v>
      </c>
      <c r="UJF26" s="204">
        <f>InpActive!UJD$11</f>
        <v>0</v>
      </c>
      <c r="UJG26" s="204">
        <f>InpActive!UJE$11</f>
        <v>0</v>
      </c>
      <c r="UJH26" s="204">
        <f>InpActive!UJF$11</f>
        <v>0</v>
      </c>
      <c r="UJI26" s="204">
        <f>InpActive!UJG$11</f>
        <v>0</v>
      </c>
      <c r="UJJ26" s="204">
        <f>InpActive!UJH$11</f>
        <v>0</v>
      </c>
      <c r="UJK26" s="204">
        <f>InpActive!UJI$11</f>
        <v>0</v>
      </c>
      <c r="UJL26" s="204">
        <f>InpActive!UJJ$11</f>
        <v>0</v>
      </c>
      <c r="UJM26" s="204">
        <f>InpActive!UJK$11</f>
        <v>0</v>
      </c>
      <c r="UJN26" s="204">
        <f>InpActive!UJL$11</f>
        <v>0</v>
      </c>
      <c r="UJO26" s="204">
        <f>InpActive!UJM$11</f>
        <v>0</v>
      </c>
      <c r="UJP26" s="204">
        <f>InpActive!UJN$11</f>
        <v>0</v>
      </c>
      <c r="UJQ26" s="204">
        <f>InpActive!UJO$11</f>
        <v>0</v>
      </c>
      <c r="UJR26" s="204">
        <f>InpActive!UJP$11</f>
        <v>0</v>
      </c>
      <c r="UJS26" s="204">
        <f>InpActive!UJQ$11</f>
        <v>0</v>
      </c>
      <c r="UJT26" s="204">
        <f>InpActive!UJR$11</f>
        <v>0</v>
      </c>
      <c r="UJU26" s="204">
        <f>InpActive!UJS$11</f>
        <v>0</v>
      </c>
      <c r="UJV26" s="204">
        <f>InpActive!UJT$11</f>
        <v>0</v>
      </c>
      <c r="UJW26" s="204">
        <f>InpActive!UJU$11</f>
        <v>0</v>
      </c>
      <c r="UJX26" s="204">
        <f>InpActive!UJV$11</f>
        <v>0</v>
      </c>
      <c r="UJY26" s="204">
        <f>InpActive!UJW$11</f>
        <v>0</v>
      </c>
      <c r="UJZ26" s="204">
        <f>InpActive!UJX$11</f>
        <v>0</v>
      </c>
      <c r="UKA26" s="204">
        <f>InpActive!UJY$11</f>
        <v>0</v>
      </c>
      <c r="UKB26" s="204">
        <f>InpActive!UJZ$11</f>
        <v>0</v>
      </c>
      <c r="UKC26" s="204">
        <f>InpActive!UKA$11</f>
        <v>0</v>
      </c>
      <c r="UKD26" s="204">
        <f>InpActive!UKB$11</f>
        <v>0</v>
      </c>
      <c r="UKE26" s="204">
        <f>InpActive!UKC$11</f>
        <v>0</v>
      </c>
      <c r="UKF26" s="204">
        <f>InpActive!UKD$11</f>
        <v>0</v>
      </c>
      <c r="UKG26" s="204">
        <f>InpActive!UKE$11</f>
        <v>0</v>
      </c>
      <c r="UKH26" s="204">
        <f>InpActive!UKF$11</f>
        <v>0</v>
      </c>
      <c r="UKI26" s="204">
        <f>InpActive!UKG$11</f>
        <v>0</v>
      </c>
      <c r="UKJ26" s="204">
        <f>InpActive!UKH$11</f>
        <v>0</v>
      </c>
      <c r="UKK26" s="204">
        <f>InpActive!UKI$11</f>
        <v>0</v>
      </c>
      <c r="UKL26" s="204">
        <f>InpActive!UKJ$11</f>
        <v>0</v>
      </c>
      <c r="UKM26" s="204">
        <f>InpActive!UKK$11</f>
        <v>0</v>
      </c>
      <c r="UKN26" s="204">
        <f>InpActive!UKL$11</f>
        <v>0</v>
      </c>
      <c r="UKO26" s="204">
        <f>InpActive!UKM$11</f>
        <v>0</v>
      </c>
      <c r="UKP26" s="204">
        <f>InpActive!UKN$11</f>
        <v>0</v>
      </c>
      <c r="UKQ26" s="204">
        <f>InpActive!UKO$11</f>
        <v>0</v>
      </c>
      <c r="UKR26" s="204">
        <f>InpActive!UKP$11</f>
        <v>0</v>
      </c>
      <c r="UKS26" s="204">
        <f>InpActive!UKQ$11</f>
        <v>0</v>
      </c>
      <c r="UKT26" s="204">
        <f>InpActive!UKR$11</f>
        <v>0</v>
      </c>
      <c r="UKU26" s="204">
        <f>InpActive!UKS$11</f>
        <v>0</v>
      </c>
      <c r="UKV26" s="204">
        <f>InpActive!UKT$11</f>
        <v>0</v>
      </c>
      <c r="UKW26" s="204">
        <f>InpActive!UKU$11</f>
        <v>0</v>
      </c>
      <c r="UKX26" s="204">
        <f>InpActive!UKV$11</f>
        <v>0</v>
      </c>
      <c r="UKY26" s="204">
        <f>InpActive!UKW$11</f>
        <v>0</v>
      </c>
      <c r="UKZ26" s="204">
        <f>InpActive!UKX$11</f>
        <v>0</v>
      </c>
      <c r="ULA26" s="204">
        <f>InpActive!UKY$11</f>
        <v>0</v>
      </c>
      <c r="ULB26" s="204">
        <f>InpActive!UKZ$11</f>
        <v>0</v>
      </c>
      <c r="ULC26" s="204">
        <f>InpActive!ULA$11</f>
        <v>0</v>
      </c>
      <c r="ULD26" s="204">
        <f>InpActive!ULB$11</f>
        <v>0</v>
      </c>
      <c r="ULE26" s="204">
        <f>InpActive!ULC$11</f>
        <v>0</v>
      </c>
      <c r="ULF26" s="204">
        <f>InpActive!ULD$11</f>
        <v>0</v>
      </c>
      <c r="ULG26" s="204">
        <f>InpActive!ULE$11</f>
        <v>0</v>
      </c>
      <c r="ULH26" s="204">
        <f>InpActive!ULF$11</f>
        <v>0</v>
      </c>
      <c r="ULI26" s="204">
        <f>InpActive!ULG$11</f>
        <v>0</v>
      </c>
      <c r="ULJ26" s="204">
        <f>InpActive!ULH$11</f>
        <v>0</v>
      </c>
      <c r="ULK26" s="204">
        <f>InpActive!ULI$11</f>
        <v>0</v>
      </c>
      <c r="ULL26" s="204">
        <f>InpActive!ULJ$11</f>
        <v>0</v>
      </c>
      <c r="ULM26" s="204">
        <f>InpActive!ULK$11</f>
        <v>0</v>
      </c>
      <c r="ULN26" s="204">
        <f>InpActive!ULL$11</f>
        <v>0</v>
      </c>
      <c r="ULO26" s="204">
        <f>InpActive!ULM$11</f>
        <v>0</v>
      </c>
      <c r="ULP26" s="204">
        <f>InpActive!ULN$11</f>
        <v>0</v>
      </c>
      <c r="ULQ26" s="204">
        <f>InpActive!ULO$11</f>
        <v>0</v>
      </c>
      <c r="ULR26" s="204">
        <f>InpActive!ULP$11</f>
        <v>0</v>
      </c>
      <c r="ULS26" s="204">
        <f>InpActive!ULQ$11</f>
        <v>0</v>
      </c>
      <c r="ULT26" s="204">
        <f>InpActive!ULR$11</f>
        <v>0</v>
      </c>
      <c r="ULU26" s="204">
        <f>InpActive!ULS$11</f>
        <v>0</v>
      </c>
      <c r="ULV26" s="204">
        <f>InpActive!ULT$11</f>
        <v>0</v>
      </c>
      <c r="ULW26" s="204">
        <f>InpActive!ULU$11</f>
        <v>0</v>
      </c>
      <c r="ULX26" s="204">
        <f>InpActive!ULV$11</f>
        <v>0</v>
      </c>
      <c r="ULY26" s="204">
        <f>InpActive!ULW$11</f>
        <v>0</v>
      </c>
      <c r="ULZ26" s="204">
        <f>InpActive!ULX$11</f>
        <v>0</v>
      </c>
      <c r="UMA26" s="204">
        <f>InpActive!ULY$11</f>
        <v>0</v>
      </c>
      <c r="UMB26" s="204">
        <f>InpActive!ULZ$11</f>
        <v>0</v>
      </c>
      <c r="UMC26" s="204">
        <f>InpActive!UMA$11</f>
        <v>0</v>
      </c>
      <c r="UMD26" s="204">
        <f>InpActive!UMB$11</f>
        <v>0</v>
      </c>
      <c r="UME26" s="204">
        <f>InpActive!UMC$11</f>
        <v>0</v>
      </c>
      <c r="UMF26" s="204">
        <f>InpActive!UMD$11</f>
        <v>0</v>
      </c>
      <c r="UMG26" s="204">
        <f>InpActive!UME$11</f>
        <v>0</v>
      </c>
      <c r="UMH26" s="204">
        <f>InpActive!UMF$11</f>
        <v>0</v>
      </c>
      <c r="UMI26" s="204">
        <f>InpActive!UMG$11</f>
        <v>0</v>
      </c>
      <c r="UMJ26" s="204">
        <f>InpActive!UMH$11</f>
        <v>0</v>
      </c>
      <c r="UMK26" s="204">
        <f>InpActive!UMI$11</f>
        <v>0</v>
      </c>
      <c r="UML26" s="204">
        <f>InpActive!UMJ$11</f>
        <v>0</v>
      </c>
      <c r="UMM26" s="204">
        <f>InpActive!UMK$11</f>
        <v>0</v>
      </c>
      <c r="UMN26" s="204">
        <f>InpActive!UML$11</f>
        <v>0</v>
      </c>
      <c r="UMO26" s="204">
        <f>InpActive!UMM$11</f>
        <v>0</v>
      </c>
      <c r="UMP26" s="204">
        <f>InpActive!UMN$11</f>
        <v>0</v>
      </c>
      <c r="UMQ26" s="204">
        <f>InpActive!UMO$11</f>
        <v>0</v>
      </c>
      <c r="UMR26" s="204">
        <f>InpActive!UMP$11</f>
        <v>0</v>
      </c>
      <c r="UMS26" s="204">
        <f>InpActive!UMQ$11</f>
        <v>0</v>
      </c>
      <c r="UMT26" s="204">
        <f>InpActive!UMR$11</f>
        <v>0</v>
      </c>
      <c r="UMU26" s="204">
        <f>InpActive!UMS$11</f>
        <v>0</v>
      </c>
      <c r="UMV26" s="204">
        <f>InpActive!UMT$11</f>
        <v>0</v>
      </c>
      <c r="UMW26" s="204">
        <f>InpActive!UMU$11</f>
        <v>0</v>
      </c>
      <c r="UMX26" s="204">
        <f>InpActive!UMV$11</f>
        <v>0</v>
      </c>
      <c r="UMY26" s="204">
        <f>InpActive!UMW$11</f>
        <v>0</v>
      </c>
      <c r="UMZ26" s="204">
        <f>InpActive!UMX$11</f>
        <v>0</v>
      </c>
      <c r="UNA26" s="204">
        <f>InpActive!UMY$11</f>
        <v>0</v>
      </c>
      <c r="UNB26" s="204">
        <f>InpActive!UMZ$11</f>
        <v>0</v>
      </c>
      <c r="UNC26" s="204">
        <f>InpActive!UNA$11</f>
        <v>0</v>
      </c>
      <c r="UND26" s="204">
        <f>InpActive!UNB$11</f>
        <v>0</v>
      </c>
      <c r="UNE26" s="204">
        <f>InpActive!UNC$11</f>
        <v>0</v>
      </c>
      <c r="UNF26" s="204">
        <f>InpActive!UND$11</f>
        <v>0</v>
      </c>
      <c r="UNG26" s="204">
        <f>InpActive!UNE$11</f>
        <v>0</v>
      </c>
      <c r="UNH26" s="204">
        <f>InpActive!UNF$11</f>
        <v>0</v>
      </c>
      <c r="UNI26" s="204">
        <f>InpActive!UNG$11</f>
        <v>0</v>
      </c>
      <c r="UNJ26" s="204">
        <f>InpActive!UNH$11</f>
        <v>0</v>
      </c>
      <c r="UNK26" s="204">
        <f>InpActive!UNI$11</f>
        <v>0</v>
      </c>
      <c r="UNL26" s="204">
        <f>InpActive!UNJ$11</f>
        <v>0</v>
      </c>
      <c r="UNM26" s="204">
        <f>InpActive!UNK$11</f>
        <v>0</v>
      </c>
      <c r="UNN26" s="204">
        <f>InpActive!UNL$11</f>
        <v>0</v>
      </c>
      <c r="UNO26" s="204">
        <f>InpActive!UNM$11</f>
        <v>0</v>
      </c>
      <c r="UNP26" s="204">
        <f>InpActive!UNN$11</f>
        <v>0</v>
      </c>
      <c r="UNQ26" s="204">
        <f>InpActive!UNO$11</f>
        <v>0</v>
      </c>
      <c r="UNR26" s="204">
        <f>InpActive!UNP$11</f>
        <v>0</v>
      </c>
      <c r="UNS26" s="204">
        <f>InpActive!UNQ$11</f>
        <v>0</v>
      </c>
      <c r="UNT26" s="204">
        <f>InpActive!UNR$11</f>
        <v>0</v>
      </c>
      <c r="UNU26" s="204">
        <f>InpActive!UNS$11</f>
        <v>0</v>
      </c>
      <c r="UNV26" s="204">
        <f>InpActive!UNT$11</f>
        <v>0</v>
      </c>
      <c r="UNW26" s="204">
        <f>InpActive!UNU$11</f>
        <v>0</v>
      </c>
      <c r="UNX26" s="204">
        <f>InpActive!UNV$11</f>
        <v>0</v>
      </c>
      <c r="UNY26" s="204">
        <f>InpActive!UNW$11</f>
        <v>0</v>
      </c>
      <c r="UNZ26" s="204">
        <f>InpActive!UNX$11</f>
        <v>0</v>
      </c>
      <c r="UOA26" s="204">
        <f>InpActive!UNY$11</f>
        <v>0</v>
      </c>
      <c r="UOB26" s="204">
        <f>InpActive!UNZ$11</f>
        <v>0</v>
      </c>
      <c r="UOC26" s="204">
        <f>InpActive!UOA$11</f>
        <v>0</v>
      </c>
      <c r="UOD26" s="204">
        <f>InpActive!UOB$11</f>
        <v>0</v>
      </c>
      <c r="UOE26" s="204">
        <f>InpActive!UOC$11</f>
        <v>0</v>
      </c>
      <c r="UOF26" s="204">
        <f>InpActive!UOD$11</f>
        <v>0</v>
      </c>
      <c r="UOG26" s="204">
        <f>InpActive!UOE$11</f>
        <v>0</v>
      </c>
      <c r="UOH26" s="204">
        <f>InpActive!UOF$11</f>
        <v>0</v>
      </c>
      <c r="UOI26" s="204">
        <f>InpActive!UOG$11</f>
        <v>0</v>
      </c>
      <c r="UOJ26" s="204">
        <f>InpActive!UOH$11</f>
        <v>0</v>
      </c>
      <c r="UOK26" s="204">
        <f>InpActive!UOI$11</f>
        <v>0</v>
      </c>
      <c r="UOL26" s="204">
        <f>InpActive!UOJ$11</f>
        <v>0</v>
      </c>
      <c r="UOM26" s="204">
        <f>InpActive!UOK$11</f>
        <v>0</v>
      </c>
      <c r="UON26" s="204">
        <f>InpActive!UOL$11</f>
        <v>0</v>
      </c>
      <c r="UOO26" s="204">
        <f>InpActive!UOM$11</f>
        <v>0</v>
      </c>
      <c r="UOP26" s="204">
        <f>InpActive!UON$11</f>
        <v>0</v>
      </c>
      <c r="UOQ26" s="204">
        <f>InpActive!UOO$11</f>
        <v>0</v>
      </c>
      <c r="UOR26" s="204">
        <f>InpActive!UOP$11</f>
        <v>0</v>
      </c>
      <c r="UOS26" s="204">
        <f>InpActive!UOQ$11</f>
        <v>0</v>
      </c>
      <c r="UOT26" s="204">
        <f>InpActive!UOR$11</f>
        <v>0</v>
      </c>
      <c r="UOU26" s="204">
        <f>InpActive!UOS$11</f>
        <v>0</v>
      </c>
      <c r="UOV26" s="204">
        <f>InpActive!UOT$11</f>
        <v>0</v>
      </c>
      <c r="UOW26" s="204">
        <f>InpActive!UOU$11</f>
        <v>0</v>
      </c>
      <c r="UOX26" s="204">
        <f>InpActive!UOV$11</f>
        <v>0</v>
      </c>
      <c r="UOY26" s="204">
        <f>InpActive!UOW$11</f>
        <v>0</v>
      </c>
      <c r="UOZ26" s="204">
        <f>InpActive!UOX$11</f>
        <v>0</v>
      </c>
      <c r="UPA26" s="204">
        <f>InpActive!UOY$11</f>
        <v>0</v>
      </c>
      <c r="UPB26" s="204">
        <f>InpActive!UOZ$11</f>
        <v>0</v>
      </c>
      <c r="UPC26" s="204">
        <f>InpActive!UPA$11</f>
        <v>0</v>
      </c>
      <c r="UPD26" s="204">
        <f>InpActive!UPB$11</f>
        <v>0</v>
      </c>
      <c r="UPE26" s="204">
        <f>InpActive!UPC$11</f>
        <v>0</v>
      </c>
      <c r="UPF26" s="204">
        <f>InpActive!UPD$11</f>
        <v>0</v>
      </c>
      <c r="UPG26" s="204">
        <f>InpActive!UPE$11</f>
        <v>0</v>
      </c>
      <c r="UPH26" s="204">
        <f>InpActive!UPF$11</f>
        <v>0</v>
      </c>
      <c r="UPI26" s="204">
        <f>InpActive!UPG$11</f>
        <v>0</v>
      </c>
      <c r="UPJ26" s="204">
        <f>InpActive!UPH$11</f>
        <v>0</v>
      </c>
      <c r="UPK26" s="204">
        <f>InpActive!UPI$11</f>
        <v>0</v>
      </c>
      <c r="UPL26" s="204">
        <f>InpActive!UPJ$11</f>
        <v>0</v>
      </c>
      <c r="UPM26" s="204">
        <f>InpActive!UPK$11</f>
        <v>0</v>
      </c>
      <c r="UPN26" s="204">
        <f>InpActive!UPL$11</f>
        <v>0</v>
      </c>
      <c r="UPO26" s="204">
        <f>InpActive!UPM$11</f>
        <v>0</v>
      </c>
      <c r="UPP26" s="204">
        <f>InpActive!UPN$11</f>
        <v>0</v>
      </c>
      <c r="UPQ26" s="204">
        <f>InpActive!UPO$11</f>
        <v>0</v>
      </c>
      <c r="UPR26" s="204">
        <f>InpActive!UPP$11</f>
        <v>0</v>
      </c>
      <c r="UPS26" s="204">
        <f>InpActive!UPQ$11</f>
        <v>0</v>
      </c>
      <c r="UPT26" s="204">
        <f>InpActive!UPR$11</f>
        <v>0</v>
      </c>
      <c r="UPU26" s="204">
        <f>InpActive!UPS$11</f>
        <v>0</v>
      </c>
      <c r="UPV26" s="204">
        <f>InpActive!UPT$11</f>
        <v>0</v>
      </c>
      <c r="UPW26" s="204">
        <f>InpActive!UPU$11</f>
        <v>0</v>
      </c>
      <c r="UPX26" s="204">
        <f>InpActive!UPV$11</f>
        <v>0</v>
      </c>
      <c r="UPY26" s="204">
        <f>InpActive!UPW$11</f>
        <v>0</v>
      </c>
      <c r="UPZ26" s="204">
        <f>InpActive!UPX$11</f>
        <v>0</v>
      </c>
      <c r="UQA26" s="204">
        <f>InpActive!UPY$11</f>
        <v>0</v>
      </c>
      <c r="UQB26" s="204">
        <f>InpActive!UPZ$11</f>
        <v>0</v>
      </c>
      <c r="UQC26" s="204">
        <f>InpActive!UQA$11</f>
        <v>0</v>
      </c>
      <c r="UQD26" s="204">
        <f>InpActive!UQB$11</f>
        <v>0</v>
      </c>
      <c r="UQE26" s="204">
        <f>InpActive!UQC$11</f>
        <v>0</v>
      </c>
      <c r="UQF26" s="204">
        <f>InpActive!UQD$11</f>
        <v>0</v>
      </c>
      <c r="UQG26" s="204">
        <f>InpActive!UQE$11</f>
        <v>0</v>
      </c>
      <c r="UQH26" s="204">
        <f>InpActive!UQF$11</f>
        <v>0</v>
      </c>
      <c r="UQI26" s="204">
        <f>InpActive!UQG$11</f>
        <v>0</v>
      </c>
      <c r="UQJ26" s="204">
        <f>InpActive!UQH$11</f>
        <v>0</v>
      </c>
      <c r="UQK26" s="204">
        <f>InpActive!UQI$11</f>
        <v>0</v>
      </c>
      <c r="UQL26" s="204">
        <f>InpActive!UQJ$11</f>
        <v>0</v>
      </c>
      <c r="UQM26" s="204">
        <f>InpActive!UQK$11</f>
        <v>0</v>
      </c>
      <c r="UQN26" s="204">
        <f>InpActive!UQL$11</f>
        <v>0</v>
      </c>
      <c r="UQO26" s="204">
        <f>InpActive!UQM$11</f>
        <v>0</v>
      </c>
      <c r="UQP26" s="204">
        <f>InpActive!UQN$11</f>
        <v>0</v>
      </c>
      <c r="UQQ26" s="204">
        <f>InpActive!UQO$11</f>
        <v>0</v>
      </c>
      <c r="UQR26" s="204">
        <f>InpActive!UQP$11</f>
        <v>0</v>
      </c>
      <c r="UQS26" s="204">
        <f>InpActive!UQQ$11</f>
        <v>0</v>
      </c>
      <c r="UQT26" s="204">
        <f>InpActive!UQR$11</f>
        <v>0</v>
      </c>
      <c r="UQU26" s="204">
        <f>InpActive!UQS$11</f>
        <v>0</v>
      </c>
      <c r="UQV26" s="204">
        <f>InpActive!UQT$11</f>
        <v>0</v>
      </c>
      <c r="UQW26" s="204">
        <f>InpActive!UQU$11</f>
        <v>0</v>
      </c>
      <c r="UQX26" s="204">
        <f>InpActive!UQV$11</f>
        <v>0</v>
      </c>
      <c r="UQY26" s="204">
        <f>InpActive!UQW$11</f>
        <v>0</v>
      </c>
      <c r="UQZ26" s="204">
        <f>InpActive!UQX$11</f>
        <v>0</v>
      </c>
      <c r="URA26" s="204">
        <f>InpActive!UQY$11</f>
        <v>0</v>
      </c>
      <c r="URB26" s="204">
        <f>InpActive!UQZ$11</f>
        <v>0</v>
      </c>
      <c r="URC26" s="204">
        <f>InpActive!URA$11</f>
        <v>0</v>
      </c>
      <c r="URD26" s="204">
        <f>InpActive!URB$11</f>
        <v>0</v>
      </c>
      <c r="URE26" s="204">
        <f>InpActive!URC$11</f>
        <v>0</v>
      </c>
      <c r="URF26" s="204">
        <f>InpActive!URD$11</f>
        <v>0</v>
      </c>
      <c r="URG26" s="204">
        <f>InpActive!URE$11</f>
        <v>0</v>
      </c>
      <c r="URH26" s="204">
        <f>InpActive!URF$11</f>
        <v>0</v>
      </c>
      <c r="URI26" s="204">
        <f>InpActive!URG$11</f>
        <v>0</v>
      </c>
      <c r="URJ26" s="204">
        <f>InpActive!URH$11</f>
        <v>0</v>
      </c>
      <c r="URK26" s="204">
        <f>InpActive!URI$11</f>
        <v>0</v>
      </c>
      <c r="URL26" s="204">
        <f>InpActive!URJ$11</f>
        <v>0</v>
      </c>
      <c r="URM26" s="204">
        <f>InpActive!URK$11</f>
        <v>0</v>
      </c>
      <c r="URN26" s="204">
        <f>InpActive!URL$11</f>
        <v>0</v>
      </c>
      <c r="URO26" s="204">
        <f>InpActive!URM$11</f>
        <v>0</v>
      </c>
      <c r="URP26" s="204">
        <f>InpActive!URN$11</f>
        <v>0</v>
      </c>
      <c r="URQ26" s="204">
        <f>InpActive!URO$11</f>
        <v>0</v>
      </c>
      <c r="URR26" s="204">
        <f>InpActive!URP$11</f>
        <v>0</v>
      </c>
      <c r="URS26" s="204">
        <f>InpActive!URQ$11</f>
        <v>0</v>
      </c>
      <c r="URT26" s="204">
        <f>InpActive!URR$11</f>
        <v>0</v>
      </c>
      <c r="URU26" s="204">
        <f>InpActive!URS$11</f>
        <v>0</v>
      </c>
      <c r="URV26" s="204">
        <f>InpActive!URT$11</f>
        <v>0</v>
      </c>
      <c r="URW26" s="204">
        <f>InpActive!URU$11</f>
        <v>0</v>
      </c>
      <c r="URX26" s="204">
        <f>InpActive!URV$11</f>
        <v>0</v>
      </c>
      <c r="URY26" s="204">
        <f>InpActive!URW$11</f>
        <v>0</v>
      </c>
      <c r="URZ26" s="204">
        <f>InpActive!URX$11</f>
        <v>0</v>
      </c>
      <c r="USA26" s="204">
        <f>InpActive!URY$11</f>
        <v>0</v>
      </c>
      <c r="USB26" s="204">
        <f>InpActive!URZ$11</f>
        <v>0</v>
      </c>
      <c r="USC26" s="204">
        <f>InpActive!USA$11</f>
        <v>0</v>
      </c>
      <c r="USD26" s="204">
        <f>InpActive!USB$11</f>
        <v>0</v>
      </c>
      <c r="USE26" s="204">
        <f>InpActive!USC$11</f>
        <v>0</v>
      </c>
      <c r="USF26" s="204">
        <f>InpActive!USD$11</f>
        <v>0</v>
      </c>
      <c r="USG26" s="204">
        <f>InpActive!USE$11</f>
        <v>0</v>
      </c>
      <c r="USH26" s="204">
        <f>InpActive!USF$11</f>
        <v>0</v>
      </c>
      <c r="USI26" s="204">
        <f>InpActive!USG$11</f>
        <v>0</v>
      </c>
      <c r="USJ26" s="204">
        <f>InpActive!USH$11</f>
        <v>0</v>
      </c>
      <c r="USK26" s="204">
        <f>InpActive!USI$11</f>
        <v>0</v>
      </c>
      <c r="USL26" s="204">
        <f>InpActive!USJ$11</f>
        <v>0</v>
      </c>
      <c r="USM26" s="204">
        <f>InpActive!USK$11</f>
        <v>0</v>
      </c>
      <c r="USN26" s="204">
        <f>InpActive!USL$11</f>
        <v>0</v>
      </c>
      <c r="USO26" s="204">
        <f>InpActive!USM$11</f>
        <v>0</v>
      </c>
      <c r="USP26" s="204">
        <f>InpActive!USN$11</f>
        <v>0</v>
      </c>
      <c r="USQ26" s="204">
        <f>InpActive!USO$11</f>
        <v>0</v>
      </c>
      <c r="USR26" s="204">
        <f>InpActive!USP$11</f>
        <v>0</v>
      </c>
      <c r="USS26" s="204">
        <f>InpActive!USQ$11</f>
        <v>0</v>
      </c>
      <c r="UST26" s="204">
        <f>InpActive!USR$11</f>
        <v>0</v>
      </c>
      <c r="USU26" s="204">
        <f>InpActive!USS$11</f>
        <v>0</v>
      </c>
      <c r="USV26" s="204">
        <f>InpActive!UST$11</f>
        <v>0</v>
      </c>
      <c r="USW26" s="204">
        <f>InpActive!USU$11</f>
        <v>0</v>
      </c>
      <c r="USX26" s="204">
        <f>InpActive!USV$11</f>
        <v>0</v>
      </c>
      <c r="USY26" s="204">
        <f>InpActive!USW$11</f>
        <v>0</v>
      </c>
      <c r="USZ26" s="204">
        <f>InpActive!USX$11</f>
        <v>0</v>
      </c>
      <c r="UTA26" s="204">
        <f>InpActive!USY$11</f>
        <v>0</v>
      </c>
      <c r="UTB26" s="204">
        <f>InpActive!USZ$11</f>
        <v>0</v>
      </c>
      <c r="UTC26" s="204">
        <f>InpActive!UTA$11</f>
        <v>0</v>
      </c>
      <c r="UTD26" s="204">
        <f>InpActive!UTB$11</f>
        <v>0</v>
      </c>
      <c r="UTE26" s="204">
        <f>InpActive!UTC$11</f>
        <v>0</v>
      </c>
      <c r="UTF26" s="204">
        <f>InpActive!UTD$11</f>
        <v>0</v>
      </c>
      <c r="UTG26" s="204">
        <f>InpActive!UTE$11</f>
        <v>0</v>
      </c>
      <c r="UTH26" s="204">
        <f>InpActive!UTF$11</f>
        <v>0</v>
      </c>
      <c r="UTI26" s="204">
        <f>InpActive!UTG$11</f>
        <v>0</v>
      </c>
      <c r="UTJ26" s="204">
        <f>InpActive!UTH$11</f>
        <v>0</v>
      </c>
      <c r="UTK26" s="204">
        <f>InpActive!UTI$11</f>
        <v>0</v>
      </c>
      <c r="UTL26" s="204">
        <f>InpActive!UTJ$11</f>
        <v>0</v>
      </c>
      <c r="UTM26" s="204">
        <f>InpActive!UTK$11</f>
        <v>0</v>
      </c>
      <c r="UTN26" s="204">
        <f>InpActive!UTL$11</f>
        <v>0</v>
      </c>
      <c r="UTO26" s="204">
        <f>InpActive!UTM$11</f>
        <v>0</v>
      </c>
      <c r="UTP26" s="204">
        <f>InpActive!UTN$11</f>
        <v>0</v>
      </c>
      <c r="UTQ26" s="204">
        <f>InpActive!UTO$11</f>
        <v>0</v>
      </c>
      <c r="UTR26" s="204">
        <f>InpActive!UTP$11</f>
        <v>0</v>
      </c>
      <c r="UTS26" s="204">
        <f>InpActive!UTQ$11</f>
        <v>0</v>
      </c>
      <c r="UTT26" s="204">
        <f>InpActive!UTR$11</f>
        <v>0</v>
      </c>
      <c r="UTU26" s="204">
        <f>InpActive!UTS$11</f>
        <v>0</v>
      </c>
      <c r="UTV26" s="204">
        <f>InpActive!UTT$11</f>
        <v>0</v>
      </c>
      <c r="UTW26" s="204">
        <f>InpActive!UTU$11</f>
        <v>0</v>
      </c>
      <c r="UTX26" s="204">
        <f>InpActive!UTV$11</f>
        <v>0</v>
      </c>
      <c r="UTY26" s="204">
        <f>InpActive!UTW$11</f>
        <v>0</v>
      </c>
      <c r="UTZ26" s="204">
        <f>InpActive!UTX$11</f>
        <v>0</v>
      </c>
      <c r="UUA26" s="204">
        <f>InpActive!UTY$11</f>
        <v>0</v>
      </c>
      <c r="UUB26" s="204">
        <f>InpActive!UTZ$11</f>
        <v>0</v>
      </c>
      <c r="UUC26" s="204">
        <f>InpActive!UUA$11</f>
        <v>0</v>
      </c>
      <c r="UUD26" s="204">
        <f>InpActive!UUB$11</f>
        <v>0</v>
      </c>
      <c r="UUE26" s="204">
        <f>InpActive!UUC$11</f>
        <v>0</v>
      </c>
      <c r="UUF26" s="204">
        <f>InpActive!UUD$11</f>
        <v>0</v>
      </c>
      <c r="UUG26" s="204">
        <f>InpActive!UUE$11</f>
        <v>0</v>
      </c>
      <c r="UUH26" s="204">
        <f>InpActive!UUF$11</f>
        <v>0</v>
      </c>
      <c r="UUI26" s="204">
        <f>InpActive!UUG$11</f>
        <v>0</v>
      </c>
      <c r="UUJ26" s="204">
        <f>InpActive!UUH$11</f>
        <v>0</v>
      </c>
      <c r="UUK26" s="204">
        <f>InpActive!UUI$11</f>
        <v>0</v>
      </c>
      <c r="UUL26" s="204">
        <f>InpActive!UUJ$11</f>
        <v>0</v>
      </c>
      <c r="UUM26" s="204">
        <f>InpActive!UUK$11</f>
        <v>0</v>
      </c>
      <c r="UUN26" s="204">
        <f>InpActive!UUL$11</f>
        <v>0</v>
      </c>
      <c r="UUO26" s="204">
        <f>InpActive!UUM$11</f>
        <v>0</v>
      </c>
      <c r="UUP26" s="204">
        <f>InpActive!UUN$11</f>
        <v>0</v>
      </c>
      <c r="UUQ26" s="204">
        <f>InpActive!UUO$11</f>
        <v>0</v>
      </c>
      <c r="UUR26" s="204">
        <f>InpActive!UUP$11</f>
        <v>0</v>
      </c>
      <c r="UUS26" s="204">
        <f>InpActive!UUQ$11</f>
        <v>0</v>
      </c>
      <c r="UUT26" s="204">
        <f>InpActive!UUR$11</f>
        <v>0</v>
      </c>
      <c r="UUU26" s="204">
        <f>InpActive!UUS$11</f>
        <v>0</v>
      </c>
      <c r="UUV26" s="204">
        <f>InpActive!UUT$11</f>
        <v>0</v>
      </c>
      <c r="UUW26" s="204">
        <f>InpActive!UUU$11</f>
        <v>0</v>
      </c>
      <c r="UUX26" s="204">
        <f>InpActive!UUV$11</f>
        <v>0</v>
      </c>
      <c r="UUY26" s="204">
        <f>InpActive!UUW$11</f>
        <v>0</v>
      </c>
      <c r="UUZ26" s="204">
        <f>InpActive!UUX$11</f>
        <v>0</v>
      </c>
      <c r="UVA26" s="204">
        <f>InpActive!UUY$11</f>
        <v>0</v>
      </c>
      <c r="UVB26" s="204">
        <f>InpActive!UUZ$11</f>
        <v>0</v>
      </c>
      <c r="UVC26" s="204">
        <f>InpActive!UVA$11</f>
        <v>0</v>
      </c>
      <c r="UVD26" s="204">
        <f>InpActive!UVB$11</f>
        <v>0</v>
      </c>
      <c r="UVE26" s="204">
        <f>InpActive!UVC$11</f>
        <v>0</v>
      </c>
      <c r="UVF26" s="204">
        <f>InpActive!UVD$11</f>
        <v>0</v>
      </c>
      <c r="UVG26" s="204">
        <f>InpActive!UVE$11</f>
        <v>0</v>
      </c>
      <c r="UVH26" s="204">
        <f>InpActive!UVF$11</f>
        <v>0</v>
      </c>
      <c r="UVI26" s="204">
        <f>InpActive!UVG$11</f>
        <v>0</v>
      </c>
      <c r="UVJ26" s="204">
        <f>InpActive!UVH$11</f>
        <v>0</v>
      </c>
      <c r="UVK26" s="204">
        <f>InpActive!UVI$11</f>
        <v>0</v>
      </c>
      <c r="UVL26" s="204">
        <f>InpActive!UVJ$11</f>
        <v>0</v>
      </c>
      <c r="UVM26" s="204">
        <f>InpActive!UVK$11</f>
        <v>0</v>
      </c>
      <c r="UVN26" s="204">
        <f>InpActive!UVL$11</f>
        <v>0</v>
      </c>
      <c r="UVO26" s="204">
        <f>InpActive!UVM$11</f>
        <v>0</v>
      </c>
      <c r="UVP26" s="204">
        <f>InpActive!UVN$11</f>
        <v>0</v>
      </c>
      <c r="UVQ26" s="204">
        <f>InpActive!UVO$11</f>
        <v>0</v>
      </c>
      <c r="UVR26" s="204">
        <f>InpActive!UVP$11</f>
        <v>0</v>
      </c>
      <c r="UVS26" s="204">
        <f>InpActive!UVQ$11</f>
        <v>0</v>
      </c>
      <c r="UVT26" s="204">
        <f>InpActive!UVR$11</f>
        <v>0</v>
      </c>
      <c r="UVU26" s="204">
        <f>InpActive!UVS$11</f>
        <v>0</v>
      </c>
      <c r="UVV26" s="204">
        <f>InpActive!UVT$11</f>
        <v>0</v>
      </c>
      <c r="UVW26" s="204">
        <f>InpActive!UVU$11</f>
        <v>0</v>
      </c>
      <c r="UVX26" s="204">
        <f>InpActive!UVV$11</f>
        <v>0</v>
      </c>
      <c r="UVY26" s="204">
        <f>InpActive!UVW$11</f>
        <v>0</v>
      </c>
      <c r="UVZ26" s="204">
        <f>InpActive!UVX$11</f>
        <v>0</v>
      </c>
      <c r="UWA26" s="204">
        <f>InpActive!UVY$11</f>
        <v>0</v>
      </c>
      <c r="UWB26" s="204">
        <f>InpActive!UVZ$11</f>
        <v>0</v>
      </c>
      <c r="UWC26" s="204">
        <f>InpActive!UWA$11</f>
        <v>0</v>
      </c>
      <c r="UWD26" s="204">
        <f>InpActive!UWB$11</f>
        <v>0</v>
      </c>
      <c r="UWE26" s="204">
        <f>InpActive!UWC$11</f>
        <v>0</v>
      </c>
      <c r="UWF26" s="204">
        <f>InpActive!UWD$11</f>
        <v>0</v>
      </c>
      <c r="UWG26" s="204">
        <f>InpActive!UWE$11</f>
        <v>0</v>
      </c>
      <c r="UWH26" s="204">
        <f>InpActive!UWF$11</f>
        <v>0</v>
      </c>
      <c r="UWI26" s="204">
        <f>InpActive!UWG$11</f>
        <v>0</v>
      </c>
      <c r="UWJ26" s="204">
        <f>InpActive!UWH$11</f>
        <v>0</v>
      </c>
      <c r="UWK26" s="204">
        <f>InpActive!UWI$11</f>
        <v>0</v>
      </c>
      <c r="UWL26" s="204">
        <f>InpActive!UWJ$11</f>
        <v>0</v>
      </c>
      <c r="UWM26" s="204">
        <f>InpActive!UWK$11</f>
        <v>0</v>
      </c>
      <c r="UWN26" s="204">
        <f>InpActive!UWL$11</f>
        <v>0</v>
      </c>
      <c r="UWO26" s="204">
        <f>InpActive!UWM$11</f>
        <v>0</v>
      </c>
      <c r="UWP26" s="204">
        <f>InpActive!UWN$11</f>
        <v>0</v>
      </c>
      <c r="UWQ26" s="204">
        <f>InpActive!UWO$11</f>
        <v>0</v>
      </c>
      <c r="UWR26" s="204">
        <f>InpActive!UWP$11</f>
        <v>0</v>
      </c>
      <c r="UWS26" s="204">
        <f>InpActive!UWQ$11</f>
        <v>0</v>
      </c>
      <c r="UWT26" s="204">
        <f>InpActive!UWR$11</f>
        <v>0</v>
      </c>
      <c r="UWU26" s="204">
        <f>InpActive!UWS$11</f>
        <v>0</v>
      </c>
      <c r="UWV26" s="204">
        <f>InpActive!UWT$11</f>
        <v>0</v>
      </c>
      <c r="UWW26" s="204">
        <f>InpActive!UWU$11</f>
        <v>0</v>
      </c>
      <c r="UWX26" s="204">
        <f>InpActive!UWV$11</f>
        <v>0</v>
      </c>
      <c r="UWY26" s="204">
        <f>InpActive!UWW$11</f>
        <v>0</v>
      </c>
      <c r="UWZ26" s="204">
        <f>InpActive!UWX$11</f>
        <v>0</v>
      </c>
      <c r="UXA26" s="204">
        <f>InpActive!UWY$11</f>
        <v>0</v>
      </c>
      <c r="UXB26" s="204">
        <f>InpActive!UWZ$11</f>
        <v>0</v>
      </c>
      <c r="UXC26" s="204">
        <f>InpActive!UXA$11</f>
        <v>0</v>
      </c>
      <c r="UXD26" s="204">
        <f>InpActive!UXB$11</f>
        <v>0</v>
      </c>
      <c r="UXE26" s="204">
        <f>InpActive!UXC$11</f>
        <v>0</v>
      </c>
      <c r="UXF26" s="204">
        <f>InpActive!UXD$11</f>
        <v>0</v>
      </c>
      <c r="UXG26" s="204">
        <f>InpActive!UXE$11</f>
        <v>0</v>
      </c>
      <c r="UXH26" s="204">
        <f>InpActive!UXF$11</f>
        <v>0</v>
      </c>
      <c r="UXI26" s="204">
        <f>InpActive!UXG$11</f>
        <v>0</v>
      </c>
      <c r="UXJ26" s="204">
        <f>InpActive!UXH$11</f>
        <v>0</v>
      </c>
      <c r="UXK26" s="204">
        <f>InpActive!UXI$11</f>
        <v>0</v>
      </c>
      <c r="UXL26" s="204">
        <f>InpActive!UXJ$11</f>
        <v>0</v>
      </c>
      <c r="UXM26" s="204">
        <f>InpActive!UXK$11</f>
        <v>0</v>
      </c>
      <c r="UXN26" s="204">
        <f>InpActive!UXL$11</f>
        <v>0</v>
      </c>
      <c r="UXO26" s="204">
        <f>InpActive!UXM$11</f>
        <v>0</v>
      </c>
      <c r="UXP26" s="204">
        <f>InpActive!UXN$11</f>
        <v>0</v>
      </c>
      <c r="UXQ26" s="204">
        <f>InpActive!UXO$11</f>
        <v>0</v>
      </c>
      <c r="UXR26" s="204">
        <f>InpActive!UXP$11</f>
        <v>0</v>
      </c>
      <c r="UXS26" s="204">
        <f>InpActive!UXQ$11</f>
        <v>0</v>
      </c>
      <c r="UXT26" s="204">
        <f>InpActive!UXR$11</f>
        <v>0</v>
      </c>
      <c r="UXU26" s="204">
        <f>InpActive!UXS$11</f>
        <v>0</v>
      </c>
      <c r="UXV26" s="204">
        <f>InpActive!UXT$11</f>
        <v>0</v>
      </c>
      <c r="UXW26" s="204">
        <f>InpActive!UXU$11</f>
        <v>0</v>
      </c>
      <c r="UXX26" s="204">
        <f>InpActive!UXV$11</f>
        <v>0</v>
      </c>
      <c r="UXY26" s="204">
        <f>InpActive!UXW$11</f>
        <v>0</v>
      </c>
      <c r="UXZ26" s="204">
        <f>InpActive!UXX$11</f>
        <v>0</v>
      </c>
      <c r="UYA26" s="204">
        <f>InpActive!UXY$11</f>
        <v>0</v>
      </c>
      <c r="UYB26" s="204">
        <f>InpActive!UXZ$11</f>
        <v>0</v>
      </c>
      <c r="UYC26" s="204">
        <f>InpActive!UYA$11</f>
        <v>0</v>
      </c>
      <c r="UYD26" s="204">
        <f>InpActive!UYB$11</f>
        <v>0</v>
      </c>
      <c r="UYE26" s="204">
        <f>InpActive!UYC$11</f>
        <v>0</v>
      </c>
      <c r="UYF26" s="204">
        <f>InpActive!UYD$11</f>
        <v>0</v>
      </c>
      <c r="UYG26" s="204">
        <f>InpActive!UYE$11</f>
        <v>0</v>
      </c>
      <c r="UYH26" s="204">
        <f>InpActive!UYF$11</f>
        <v>0</v>
      </c>
      <c r="UYI26" s="204">
        <f>InpActive!UYG$11</f>
        <v>0</v>
      </c>
      <c r="UYJ26" s="204">
        <f>InpActive!UYH$11</f>
        <v>0</v>
      </c>
      <c r="UYK26" s="204">
        <f>InpActive!UYI$11</f>
        <v>0</v>
      </c>
      <c r="UYL26" s="204">
        <f>InpActive!UYJ$11</f>
        <v>0</v>
      </c>
      <c r="UYM26" s="204">
        <f>InpActive!UYK$11</f>
        <v>0</v>
      </c>
      <c r="UYN26" s="204">
        <f>InpActive!UYL$11</f>
        <v>0</v>
      </c>
      <c r="UYO26" s="204">
        <f>InpActive!UYM$11</f>
        <v>0</v>
      </c>
      <c r="UYP26" s="204">
        <f>InpActive!UYN$11</f>
        <v>0</v>
      </c>
      <c r="UYQ26" s="204">
        <f>InpActive!UYO$11</f>
        <v>0</v>
      </c>
      <c r="UYR26" s="204">
        <f>InpActive!UYP$11</f>
        <v>0</v>
      </c>
      <c r="UYS26" s="204">
        <f>InpActive!UYQ$11</f>
        <v>0</v>
      </c>
      <c r="UYT26" s="204">
        <f>InpActive!UYR$11</f>
        <v>0</v>
      </c>
      <c r="UYU26" s="204">
        <f>InpActive!UYS$11</f>
        <v>0</v>
      </c>
      <c r="UYV26" s="204">
        <f>InpActive!UYT$11</f>
        <v>0</v>
      </c>
      <c r="UYW26" s="204">
        <f>InpActive!UYU$11</f>
        <v>0</v>
      </c>
      <c r="UYX26" s="204">
        <f>InpActive!UYV$11</f>
        <v>0</v>
      </c>
      <c r="UYY26" s="204">
        <f>InpActive!UYW$11</f>
        <v>0</v>
      </c>
      <c r="UYZ26" s="204">
        <f>InpActive!UYX$11</f>
        <v>0</v>
      </c>
      <c r="UZA26" s="204">
        <f>InpActive!UYY$11</f>
        <v>0</v>
      </c>
      <c r="UZB26" s="204">
        <f>InpActive!UYZ$11</f>
        <v>0</v>
      </c>
      <c r="UZC26" s="204">
        <f>InpActive!UZA$11</f>
        <v>0</v>
      </c>
      <c r="UZD26" s="204">
        <f>InpActive!UZB$11</f>
        <v>0</v>
      </c>
      <c r="UZE26" s="204">
        <f>InpActive!UZC$11</f>
        <v>0</v>
      </c>
      <c r="UZF26" s="204">
        <f>InpActive!UZD$11</f>
        <v>0</v>
      </c>
      <c r="UZG26" s="204">
        <f>InpActive!UZE$11</f>
        <v>0</v>
      </c>
      <c r="UZH26" s="204">
        <f>InpActive!UZF$11</f>
        <v>0</v>
      </c>
      <c r="UZI26" s="204">
        <f>InpActive!UZG$11</f>
        <v>0</v>
      </c>
      <c r="UZJ26" s="204">
        <f>InpActive!UZH$11</f>
        <v>0</v>
      </c>
      <c r="UZK26" s="204">
        <f>InpActive!UZI$11</f>
        <v>0</v>
      </c>
      <c r="UZL26" s="204">
        <f>InpActive!UZJ$11</f>
        <v>0</v>
      </c>
      <c r="UZM26" s="204">
        <f>InpActive!UZK$11</f>
        <v>0</v>
      </c>
      <c r="UZN26" s="204">
        <f>InpActive!UZL$11</f>
        <v>0</v>
      </c>
      <c r="UZO26" s="204">
        <f>InpActive!UZM$11</f>
        <v>0</v>
      </c>
      <c r="UZP26" s="204">
        <f>InpActive!UZN$11</f>
        <v>0</v>
      </c>
      <c r="UZQ26" s="204">
        <f>InpActive!UZO$11</f>
        <v>0</v>
      </c>
      <c r="UZR26" s="204">
        <f>InpActive!UZP$11</f>
        <v>0</v>
      </c>
      <c r="UZS26" s="204">
        <f>InpActive!UZQ$11</f>
        <v>0</v>
      </c>
      <c r="UZT26" s="204">
        <f>InpActive!UZR$11</f>
        <v>0</v>
      </c>
      <c r="UZU26" s="204">
        <f>InpActive!UZS$11</f>
        <v>0</v>
      </c>
      <c r="UZV26" s="204">
        <f>InpActive!UZT$11</f>
        <v>0</v>
      </c>
      <c r="UZW26" s="204">
        <f>InpActive!UZU$11</f>
        <v>0</v>
      </c>
      <c r="UZX26" s="204">
        <f>InpActive!UZV$11</f>
        <v>0</v>
      </c>
      <c r="UZY26" s="204">
        <f>InpActive!UZW$11</f>
        <v>0</v>
      </c>
      <c r="UZZ26" s="204">
        <f>InpActive!UZX$11</f>
        <v>0</v>
      </c>
      <c r="VAA26" s="204">
        <f>InpActive!UZY$11</f>
        <v>0</v>
      </c>
      <c r="VAB26" s="204">
        <f>InpActive!UZZ$11</f>
        <v>0</v>
      </c>
      <c r="VAC26" s="204">
        <f>InpActive!VAA$11</f>
        <v>0</v>
      </c>
      <c r="VAD26" s="204">
        <f>InpActive!VAB$11</f>
        <v>0</v>
      </c>
      <c r="VAE26" s="204">
        <f>InpActive!VAC$11</f>
        <v>0</v>
      </c>
      <c r="VAF26" s="204">
        <f>InpActive!VAD$11</f>
        <v>0</v>
      </c>
      <c r="VAG26" s="204">
        <f>InpActive!VAE$11</f>
        <v>0</v>
      </c>
      <c r="VAH26" s="204">
        <f>InpActive!VAF$11</f>
        <v>0</v>
      </c>
      <c r="VAI26" s="204">
        <f>InpActive!VAG$11</f>
        <v>0</v>
      </c>
      <c r="VAJ26" s="204">
        <f>InpActive!VAH$11</f>
        <v>0</v>
      </c>
      <c r="VAK26" s="204">
        <f>InpActive!VAI$11</f>
        <v>0</v>
      </c>
      <c r="VAL26" s="204">
        <f>InpActive!VAJ$11</f>
        <v>0</v>
      </c>
      <c r="VAM26" s="204">
        <f>InpActive!VAK$11</f>
        <v>0</v>
      </c>
      <c r="VAN26" s="204">
        <f>InpActive!VAL$11</f>
        <v>0</v>
      </c>
      <c r="VAO26" s="204">
        <f>InpActive!VAM$11</f>
        <v>0</v>
      </c>
      <c r="VAP26" s="204">
        <f>InpActive!VAN$11</f>
        <v>0</v>
      </c>
      <c r="VAQ26" s="204">
        <f>InpActive!VAO$11</f>
        <v>0</v>
      </c>
      <c r="VAR26" s="204">
        <f>InpActive!VAP$11</f>
        <v>0</v>
      </c>
      <c r="VAS26" s="204">
        <f>InpActive!VAQ$11</f>
        <v>0</v>
      </c>
      <c r="VAT26" s="204">
        <f>InpActive!VAR$11</f>
        <v>0</v>
      </c>
      <c r="VAU26" s="204">
        <f>InpActive!VAS$11</f>
        <v>0</v>
      </c>
      <c r="VAV26" s="204">
        <f>InpActive!VAT$11</f>
        <v>0</v>
      </c>
      <c r="VAW26" s="204">
        <f>InpActive!VAU$11</f>
        <v>0</v>
      </c>
      <c r="VAX26" s="204">
        <f>InpActive!VAV$11</f>
        <v>0</v>
      </c>
      <c r="VAY26" s="204">
        <f>InpActive!VAW$11</f>
        <v>0</v>
      </c>
      <c r="VAZ26" s="204">
        <f>InpActive!VAX$11</f>
        <v>0</v>
      </c>
      <c r="VBA26" s="204">
        <f>InpActive!VAY$11</f>
        <v>0</v>
      </c>
      <c r="VBB26" s="204">
        <f>InpActive!VAZ$11</f>
        <v>0</v>
      </c>
      <c r="VBC26" s="204">
        <f>InpActive!VBA$11</f>
        <v>0</v>
      </c>
      <c r="VBD26" s="204">
        <f>InpActive!VBB$11</f>
        <v>0</v>
      </c>
      <c r="VBE26" s="204">
        <f>InpActive!VBC$11</f>
        <v>0</v>
      </c>
      <c r="VBF26" s="204">
        <f>InpActive!VBD$11</f>
        <v>0</v>
      </c>
      <c r="VBG26" s="204">
        <f>InpActive!VBE$11</f>
        <v>0</v>
      </c>
      <c r="VBH26" s="204">
        <f>InpActive!VBF$11</f>
        <v>0</v>
      </c>
      <c r="VBI26" s="204">
        <f>InpActive!VBG$11</f>
        <v>0</v>
      </c>
      <c r="VBJ26" s="204">
        <f>InpActive!VBH$11</f>
        <v>0</v>
      </c>
      <c r="VBK26" s="204">
        <f>InpActive!VBI$11</f>
        <v>0</v>
      </c>
      <c r="VBL26" s="204">
        <f>InpActive!VBJ$11</f>
        <v>0</v>
      </c>
      <c r="VBM26" s="204">
        <f>InpActive!VBK$11</f>
        <v>0</v>
      </c>
      <c r="VBN26" s="204">
        <f>InpActive!VBL$11</f>
        <v>0</v>
      </c>
      <c r="VBO26" s="204">
        <f>InpActive!VBM$11</f>
        <v>0</v>
      </c>
      <c r="VBP26" s="204">
        <f>InpActive!VBN$11</f>
        <v>0</v>
      </c>
      <c r="VBQ26" s="204">
        <f>InpActive!VBO$11</f>
        <v>0</v>
      </c>
      <c r="VBR26" s="204">
        <f>InpActive!VBP$11</f>
        <v>0</v>
      </c>
      <c r="VBS26" s="204">
        <f>InpActive!VBQ$11</f>
        <v>0</v>
      </c>
      <c r="VBT26" s="204">
        <f>InpActive!VBR$11</f>
        <v>0</v>
      </c>
      <c r="VBU26" s="204">
        <f>InpActive!VBS$11</f>
        <v>0</v>
      </c>
      <c r="VBV26" s="204">
        <f>InpActive!VBT$11</f>
        <v>0</v>
      </c>
      <c r="VBW26" s="204">
        <f>InpActive!VBU$11</f>
        <v>0</v>
      </c>
      <c r="VBX26" s="204">
        <f>InpActive!VBV$11</f>
        <v>0</v>
      </c>
      <c r="VBY26" s="204">
        <f>InpActive!VBW$11</f>
        <v>0</v>
      </c>
      <c r="VBZ26" s="204">
        <f>InpActive!VBX$11</f>
        <v>0</v>
      </c>
      <c r="VCA26" s="204">
        <f>InpActive!VBY$11</f>
        <v>0</v>
      </c>
      <c r="VCB26" s="204">
        <f>InpActive!VBZ$11</f>
        <v>0</v>
      </c>
      <c r="VCC26" s="204">
        <f>InpActive!VCA$11</f>
        <v>0</v>
      </c>
      <c r="VCD26" s="204">
        <f>InpActive!VCB$11</f>
        <v>0</v>
      </c>
      <c r="VCE26" s="204">
        <f>InpActive!VCC$11</f>
        <v>0</v>
      </c>
      <c r="VCF26" s="204">
        <f>InpActive!VCD$11</f>
        <v>0</v>
      </c>
      <c r="VCG26" s="204">
        <f>InpActive!VCE$11</f>
        <v>0</v>
      </c>
      <c r="VCH26" s="204">
        <f>InpActive!VCF$11</f>
        <v>0</v>
      </c>
      <c r="VCI26" s="204">
        <f>InpActive!VCG$11</f>
        <v>0</v>
      </c>
      <c r="VCJ26" s="204">
        <f>InpActive!VCH$11</f>
        <v>0</v>
      </c>
      <c r="VCK26" s="204">
        <f>InpActive!VCI$11</f>
        <v>0</v>
      </c>
      <c r="VCL26" s="204">
        <f>InpActive!VCJ$11</f>
        <v>0</v>
      </c>
      <c r="VCM26" s="204">
        <f>InpActive!VCK$11</f>
        <v>0</v>
      </c>
      <c r="VCN26" s="204">
        <f>InpActive!VCL$11</f>
        <v>0</v>
      </c>
      <c r="VCO26" s="204">
        <f>InpActive!VCM$11</f>
        <v>0</v>
      </c>
      <c r="VCP26" s="204">
        <f>InpActive!VCN$11</f>
        <v>0</v>
      </c>
      <c r="VCQ26" s="204">
        <f>InpActive!VCO$11</f>
        <v>0</v>
      </c>
      <c r="VCR26" s="204">
        <f>InpActive!VCP$11</f>
        <v>0</v>
      </c>
      <c r="VCS26" s="204">
        <f>InpActive!VCQ$11</f>
        <v>0</v>
      </c>
      <c r="VCT26" s="204">
        <f>InpActive!VCR$11</f>
        <v>0</v>
      </c>
      <c r="VCU26" s="204">
        <f>InpActive!VCS$11</f>
        <v>0</v>
      </c>
      <c r="VCV26" s="204">
        <f>InpActive!VCT$11</f>
        <v>0</v>
      </c>
      <c r="VCW26" s="204">
        <f>InpActive!VCU$11</f>
        <v>0</v>
      </c>
      <c r="VCX26" s="204">
        <f>InpActive!VCV$11</f>
        <v>0</v>
      </c>
      <c r="VCY26" s="204">
        <f>InpActive!VCW$11</f>
        <v>0</v>
      </c>
      <c r="VCZ26" s="204">
        <f>InpActive!VCX$11</f>
        <v>0</v>
      </c>
      <c r="VDA26" s="204">
        <f>InpActive!VCY$11</f>
        <v>0</v>
      </c>
      <c r="VDB26" s="204">
        <f>InpActive!VCZ$11</f>
        <v>0</v>
      </c>
      <c r="VDC26" s="204">
        <f>InpActive!VDA$11</f>
        <v>0</v>
      </c>
      <c r="VDD26" s="204">
        <f>InpActive!VDB$11</f>
        <v>0</v>
      </c>
      <c r="VDE26" s="204">
        <f>InpActive!VDC$11</f>
        <v>0</v>
      </c>
      <c r="VDF26" s="204">
        <f>InpActive!VDD$11</f>
        <v>0</v>
      </c>
      <c r="VDG26" s="204">
        <f>InpActive!VDE$11</f>
        <v>0</v>
      </c>
      <c r="VDH26" s="204">
        <f>InpActive!VDF$11</f>
        <v>0</v>
      </c>
      <c r="VDI26" s="204">
        <f>InpActive!VDG$11</f>
        <v>0</v>
      </c>
      <c r="VDJ26" s="204">
        <f>InpActive!VDH$11</f>
        <v>0</v>
      </c>
      <c r="VDK26" s="204">
        <f>InpActive!VDI$11</f>
        <v>0</v>
      </c>
      <c r="VDL26" s="204">
        <f>InpActive!VDJ$11</f>
        <v>0</v>
      </c>
      <c r="VDM26" s="204">
        <f>InpActive!VDK$11</f>
        <v>0</v>
      </c>
      <c r="VDN26" s="204">
        <f>InpActive!VDL$11</f>
        <v>0</v>
      </c>
      <c r="VDO26" s="204">
        <f>InpActive!VDM$11</f>
        <v>0</v>
      </c>
      <c r="VDP26" s="204">
        <f>InpActive!VDN$11</f>
        <v>0</v>
      </c>
      <c r="VDQ26" s="204">
        <f>InpActive!VDO$11</f>
        <v>0</v>
      </c>
      <c r="VDR26" s="204">
        <f>InpActive!VDP$11</f>
        <v>0</v>
      </c>
      <c r="VDS26" s="204">
        <f>InpActive!VDQ$11</f>
        <v>0</v>
      </c>
      <c r="VDT26" s="204">
        <f>InpActive!VDR$11</f>
        <v>0</v>
      </c>
      <c r="VDU26" s="204">
        <f>InpActive!VDS$11</f>
        <v>0</v>
      </c>
      <c r="VDV26" s="204">
        <f>InpActive!VDT$11</f>
        <v>0</v>
      </c>
      <c r="VDW26" s="204">
        <f>InpActive!VDU$11</f>
        <v>0</v>
      </c>
      <c r="VDX26" s="204">
        <f>InpActive!VDV$11</f>
        <v>0</v>
      </c>
      <c r="VDY26" s="204">
        <f>InpActive!VDW$11</f>
        <v>0</v>
      </c>
      <c r="VDZ26" s="204">
        <f>InpActive!VDX$11</f>
        <v>0</v>
      </c>
      <c r="VEA26" s="204">
        <f>InpActive!VDY$11</f>
        <v>0</v>
      </c>
      <c r="VEB26" s="204">
        <f>InpActive!VDZ$11</f>
        <v>0</v>
      </c>
      <c r="VEC26" s="204">
        <f>InpActive!VEA$11</f>
        <v>0</v>
      </c>
      <c r="VED26" s="204">
        <f>InpActive!VEB$11</f>
        <v>0</v>
      </c>
      <c r="VEE26" s="204">
        <f>InpActive!VEC$11</f>
        <v>0</v>
      </c>
      <c r="VEF26" s="204">
        <f>InpActive!VED$11</f>
        <v>0</v>
      </c>
      <c r="VEG26" s="204">
        <f>InpActive!VEE$11</f>
        <v>0</v>
      </c>
      <c r="VEH26" s="204">
        <f>InpActive!VEF$11</f>
        <v>0</v>
      </c>
      <c r="VEI26" s="204">
        <f>InpActive!VEG$11</f>
        <v>0</v>
      </c>
      <c r="VEJ26" s="204">
        <f>InpActive!VEH$11</f>
        <v>0</v>
      </c>
      <c r="VEK26" s="204">
        <f>InpActive!VEI$11</f>
        <v>0</v>
      </c>
      <c r="VEL26" s="204">
        <f>InpActive!VEJ$11</f>
        <v>0</v>
      </c>
      <c r="VEM26" s="204">
        <f>InpActive!VEK$11</f>
        <v>0</v>
      </c>
      <c r="VEN26" s="204">
        <f>InpActive!VEL$11</f>
        <v>0</v>
      </c>
      <c r="VEO26" s="204">
        <f>InpActive!VEM$11</f>
        <v>0</v>
      </c>
      <c r="VEP26" s="204">
        <f>InpActive!VEN$11</f>
        <v>0</v>
      </c>
      <c r="VEQ26" s="204">
        <f>InpActive!VEO$11</f>
        <v>0</v>
      </c>
      <c r="VER26" s="204">
        <f>InpActive!VEP$11</f>
        <v>0</v>
      </c>
      <c r="VES26" s="204">
        <f>InpActive!VEQ$11</f>
        <v>0</v>
      </c>
      <c r="VET26" s="204">
        <f>InpActive!VER$11</f>
        <v>0</v>
      </c>
      <c r="VEU26" s="204">
        <f>InpActive!VES$11</f>
        <v>0</v>
      </c>
      <c r="VEV26" s="204">
        <f>InpActive!VET$11</f>
        <v>0</v>
      </c>
      <c r="VEW26" s="204">
        <f>InpActive!VEU$11</f>
        <v>0</v>
      </c>
      <c r="VEX26" s="204">
        <f>InpActive!VEV$11</f>
        <v>0</v>
      </c>
      <c r="VEY26" s="204">
        <f>InpActive!VEW$11</f>
        <v>0</v>
      </c>
      <c r="VEZ26" s="204">
        <f>InpActive!VEX$11</f>
        <v>0</v>
      </c>
      <c r="VFA26" s="204">
        <f>InpActive!VEY$11</f>
        <v>0</v>
      </c>
      <c r="VFB26" s="204">
        <f>InpActive!VEZ$11</f>
        <v>0</v>
      </c>
      <c r="VFC26" s="204">
        <f>InpActive!VFA$11</f>
        <v>0</v>
      </c>
      <c r="VFD26" s="204">
        <f>InpActive!VFB$11</f>
        <v>0</v>
      </c>
      <c r="VFE26" s="204">
        <f>InpActive!VFC$11</f>
        <v>0</v>
      </c>
      <c r="VFF26" s="204">
        <f>InpActive!VFD$11</f>
        <v>0</v>
      </c>
      <c r="VFG26" s="204">
        <f>InpActive!VFE$11</f>
        <v>0</v>
      </c>
      <c r="VFH26" s="204">
        <f>InpActive!VFF$11</f>
        <v>0</v>
      </c>
      <c r="VFI26" s="204">
        <f>InpActive!VFG$11</f>
        <v>0</v>
      </c>
      <c r="VFJ26" s="204">
        <f>InpActive!VFH$11</f>
        <v>0</v>
      </c>
      <c r="VFK26" s="204">
        <f>InpActive!VFI$11</f>
        <v>0</v>
      </c>
      <c r="VFL26" s="204">
        <f>InpActive!VFJ$11</f>
        <v>0</v>
      </c>
      <c r="VFM26" s="204">
        <f>InpActive!VFK$11</f>
        <v>0</v>
      </c>
      <c r="VFN26" s="204">
        <f>InpActive!VFL$11</f>
        <v>0</v>
      </c>
      <c r="VFO26" s="204">
        <f>InpActive!VFM$11</f>
        <v>0</v>
      </c>
      <c r="VFP26" s="204">
        <f>InpActive!VFN$11</f>
        <v>0</v>
      </c>
      <c r="VFQ26" s="204">
        <f>InpActive!VFO$11</f>
        <v>0</v>
      </c>
      <c r="VFR26" s="204">
        <f>InpActive!VFP$11</f>
        <v>0</v>
      </c>
      <c r="VFS26" s="204">
        <f>InpActive!VFQ$11</f>
        <v>0</v>
      </c>
      <c r="VFT26" s="204">
        <f>InpActive!VFR$11</f>
        <v>0</v>
      </c>
      <c r="VFU26" s="204">
        <f>InpActive!VFS$11</f>
        <v>0</v>
      </c>
      <c r="VFV26" s="204">
        <f>InpActive!VFT$11</f>
        <v>0</v>
      </c>
      <c r="VFW26" s="204">
        <f>InpActive!VFU$11</f>
        <v>0</v>
      </c>
      <c r="VFX26" s="204">
        <f>InpActive!VFV$11</f>
        <v>0</v>
      </c>
      <c r="VFY26" s="204">
        <f>InpActive!VFW$11</f>
        <v>0</v>
      </c>
      <c r="VFZ26" s="204">
        <f>InpActive!VFX$11</f>
        <v>0</v>
      </c>
      <c r="VGA26" s="204">
        <f>InpActive!VFY$11</f>
        <v>0</v>
      </c>
      <c r="VGB26" s="204">
        <f>InpActive!VFZ$11</f>
        <v>0</v>
      </c>
      <c r="VGC26" s="204">
        <f>InpActive!VGA$11</f>
        <v>0</v>
      </c>
      <c r="VGD26" s="204">
        <f>InpActive!VGB$11</f>
        <v>0</v>
      </c>
      <c r="VGE26" s="204">
        <f>InpActive!VGC$11</f>
        <v>0</v>
      </c>
      <c r="VGF26" s="204">
        <f>InpActive!VGD$11</f>
        <v>0</v>
      </c>
      <c r="VGG26" s="204">
        <f>InpActive!VGE$11</f>
        <v>0</v>
      </c>
      <c r="VGH26" s="204">
        <f>InpActive!VGF$11</f>
        <v>0</v>
      </c>
      <c r="VGI26" s="204">
        <f>InpActive!VGG$11</f>
        <v>0</v>
      </c>
      <c r="VGJ26" s="204">
        <f>InpActive!VGH$11</f>
        <v>0</v>
      </c>
      <c r="VGK26" s="204">
        <f>InpActive!VGI$11</f>
        <v>0</v>
      </c>
      <c r="VGL26" s="204">
        <f>InpActive!VGJ$11</f>
        <v>0</v>
      </c>
      <c r="VGM26" s="204">
        <f>InpActive!VGK$11</f>
        <v>0</v>
      </c>
      <c r="VGN26" s="204">
        <f>InpActive!VGL$11</f>
        <v>0</v>
      </c>
      <c r="VGO26" s="204">
        <f>InpActive!VGM$11</f>
        <v>0</v>
      </c>
      <c r="VGP26" s="204">
        <f>InpActive!VGN$11</f>
        <v>0</v>
      </c>
      <c r="VGQ26" s="204">
        <f>InpActive!VGO$11</f>
        <v>0</v>
      </c>
      <c r="VGR26" s="204">
        <f>InpActive!VGP$11</f>
        <v>0</v>
      </c>
      <c r="VGS26" s="204">
        <f>InpActive!VGQ$11</f>
        <v>0</v>
      </c>
      <c r="VGT26" s="204">
        <f>InpActive!VGR$11</f>
        <v>0</v>
      </c>
      <c r="VGU26" s="204">
        <f>InpActive!VGS$11</f>
        <v>0</v>
      </c>
      <c r="VGV26" s="204">
        <f>InpActive!VGT$11</f>
        <v>0</v>
      </c>
      <c r="VGW26" s="204">
        <f>InpActive!VGU$11</f>
        <v>0</v>
      </c>
      <c r="VGX26" s="204">
        <f>InpActive!VGV$11</f>
        <v>0</v>
      </c>
      <c r="VGY26" s="204">
        <f>InpActive!VGW$11</f>
        <v>0</v>
      </c>
      <c r="VGZ26" s="204">
        <f>InpActive!VGX$11</f>
        <v>0</v>
      </c>
      <c r="VHA26" s="204">
        <f>InpActive!VGY$11</f>
        <v>0</v>
      </c>
      <c r="VHB26" s="204">
        <f>InpActive!VGZ$11</f>
        <v>0</v>
      </c>
      <c r="VHC26" s="204">
        <f>InpActive!VHA$11</f>
        <v>0</v>
      </c>
      <c r="VHD26" s="204">
        <f>InpActive!VHB$11</f>
        <v>0</v>
      </c>
      <c r="VHE26" s="204">
        <f>InpActive!VHC$11</f>
        <v>0</v>
      </c>
      <c r="VHF26" s="204">
        <f>InpActive!VHD$11</f>
        <v>0</v>
      </c>
      <c r="VHG26" s="204">
        <f>InpActive!VHE$11</f>
        <v>0</v>
      </c>
      <c r="VHH26" s="204">
        <f>InpActive!VHF$11</f>
        <v>0</v>
      </c>
      <c r="VHI26" s="204">
        <f>InpActive!VHG$11</f>
        <v>0</v>
      </c>
      <c r="VHJ26" s="204">
        <f>InpActive!VHH$11</f>
        <v>0</v>
      </c>
      <c r="VHK26" s="204">
        <f>InpActive!VHI$11</f>
        <v>0</v>
      </c>
      <c r="VHL26" s="204">
        <f>InpActive!VHJ$11</f>
        <v>0</v>
      </c>
      <c r="VHM26" s="204">
        <f>InpActive!VHK$11</f>
        <v>0</v>
      </c>
      <c r="VHN26" s="204">
        <f>InpActive!VHL$11</f>
        <v>0</v>
      </c>
      <c r="VHO26" s="204">
        <f>InpActive!VHM$11</f>
        <v>0</v>
      </c>
      <c r="VHP26" s="204">
        <f>InpActive!VHN$11</f>
        <v>0</v>
      </c>
      <c r="VHQ26" s="204">
        <f>InpActive!VHO$11</f>
        <v>0</v>
      </c>
      <c r="VHR26" s="204">
        <f>InpActive!VHP$11</f>
        <v>0</v>
      </c>
      <c r="VHS26" s="204">
        <f>InpActive!VHQ$11</f>
        <v>0</v>
      </c>
      <c r="VHT26" s="204">
        <f>InpActive!VHR$11</f>
        <v>0</v>
      </c>
      <c r="VHU26" s="204">
        <f>InpActive!VHS$11</f>
        <v>0</v>
      </c>
      <c r="VHV26" s="204">
        <f>InpActive!VHT$11</f>
        <v>0</v>
      </c>
      <c r="VHW26" s="204">
        <f>InpActive!VHU$11</f>
        <v>0</v>
      </c>
      <c r="VHX26" s="204">
        <f>InpActive!VHV$11</f>
        <v>0</v>
      </c>
      <c r="VHY26" s="204">
        <f>InpActive!VHW$11</f>
        <v>0</v>
      </c>
      <c r="VHZ26" s="204">
        <f>InpActive!VHX$11</f>
        <v>0</v>
      </c>
      <c r="VIA26" s="204">
        <f>InpActive!VHY$11</f>
        <v>0</v>
      </c>
      <c r="VIB26" s="204">
        <f>InpActive!VHZ$11</f>
        <v>0</v>
      </c>
      <c r="VIC26" s="204">
        <f>InpActive!VIA$11</f>
        <v>0</v>
      </c>
      <c r="VID26" s="204">
        <f>InpActive!VIB$11</f>
        <v>0</v>
      </c>
      <c r="VIE26" s="204">
        <f>InpActive!VIC$11</f>
        <v>0</v>
      </c>
      <c r="VIF26" s="204">
        <f>InpActive!VID$11</f>
        <v>0</v>
      </c>
      <c r="VIG26" s="204">
        <f>InpActive!VIE$11</f>
        <v>0</v>
      </c>
      <c r="VIH26" s="204">
        <f>InpActive!VIF$11</f>
        <v>0</v>
      </c>
      <c r="VII26" s="204">
        <f>InpActive!VIG$11</f>
        <v>0</v>
      </c>
      <c r="VIJ26" s="204">
        <f>InpActive!VIH$11</f>
        <v>0</v>
      </c>
      <c r="VIK26" s="204">
        <f>InpActive!VII$11</f>
        <v>0</v>
      </c>
      <c r="VIL26" s="204">
        <f>InpActive!VIJ$11</f>
        <v>0</v>
      </c>
      <c r="VIM26" s="204">
        <f>InpActive!VIK$11</f>
        <v>0</v>
      </c>
      <c r="VIN26" s="204">
        <f>InpActive!VIL$11</f>
        <v>0</v>
      </c>
      <c r="VIO26" s="204">
        <f>InpActive!VIM$11</f>
        <v>0</v>
      </c>
      <c r="VIP26" s="204">
        <f>InpActive!VIN$11</f>
        <v>0</v>
      </c>
      <c r="VIQ26" s="204">
        <f>InpActive!VIO$11</f>
        <v>0</v>
      </c>
      <c r="VIR26" s="204">
        <f>InpActive!VIP$11</f>
        <v>0</v>
      </c>
      <c r="VIS26" s="204">
        <f>InpActive!VIQ$11</f>
        <v>0</v>
      </c>
      <c r="VIT26" s="204">
        <f>InpActive!VIR$11</f>
        <v>0</v>
      </c>
      <c r="VIU26" s="204">
        <f>InpActive!VIS$11</f>
        <v>0</v>
      </c>
      <c r="VIV26" s="204">
        <f>InpActive!VIT$11</f>
        <v>0</v>
      </c>
      <c r="VIW26" s="204">
        <f>InpActive!VIU$11</f>
        <v>0</v>
      </c>
      <c r="VIX26" s="204">
        <f>InpActive!VIV$11</f>
        <v>0</v>
      </c>
      <c r="VIY26" s="204">
        <f>InpActive!VIW$11</f>
        <v>0</v>
      </c>
      <c r="VIZ26" s="204">
        <f>InpActive!VIX$11</f>
        <v>0</v>
      </c>
      <c r="VJA26" s="204">
        <f>InpActive!VIY$11</f>
        <v>0</v>
      </c>
      <c r="VJB26" s="204">
        <f>InpActive!VIZ$11</f>
        <v>0</v>
      </c>
      <c r="VJC26" s="204">
        <f>InpActive!VJA$11</f>
        <v>0</v>
      </c>
      <c r="VJD26" s="204">
        <f>InpActive!VJB$11</f>
        <v>0</v>
      </c>
      <c r="VJE26" s="204">
        <f>InpActive!VJC$11</f>
        <v>0</v>
      </c>
      <c r="VJF26" s="204">
        <f>InpActive!VJD$11</f>
        <v>0</v>
      </c>
      <c r="VJG26" s="204">
        <f>InpActive!VJE$11</f>
        <v>0</v>
      </c>
      <c r="VJH26" s="204">
        <f>InpActive!VJF$11</f>
        <v>0</v>
      </c>
      <c r="VJI26" s="204">
        <f>InpActive!VJG$11</f>
        <v>0</v>
      </c>
      <c r="VJJ26" s="204">
        <f>InpActive!VJH$11</f>
        <v>0</v>
      </c>
      <c r="VJK26" s="204">
        <f>InpActive!VJI$11</f>
        <v>0</v>
      </c>
      <c r="VJL26" s="204">
        <f>InpActive!VJJ$11</f>
        <v>0</v>
      </c>
      <c r="VJM26" s="204">
        <f>InpActive!VJK$11</f>
        <v>0</v>
      </c>
      <c r="VJN26" s="204">
        <f>InpActive!VJL$11</f>
        <v>0</v>
      </c>
      <c r="VJO26" s="204">
        <f>InpActive!VJM$11</f>
        <v>0</v>
      </c>
      <c r="VJP26" s="204">
        <f>InpActive!VJN$11</f>
        <v>0</v>
      </c>
      <c r="VJQ26" s="204">
        <f>InpActive!VJO$11</f>
        <v>0</v>
      </c>
      <c r="VJR26" s="204">
        <f>InpActive!VJP$11</f>
        <v>0</v>
      </c>
      <c r="VJS26" s="204">
        <f>InpActive!VJQ$11</f>
        <v>0</v>
      </c>
      <c r="VJT26" s="204">
        <f>InpActive!VJR$11</f>
        <v>0</v>
      </c>
      <c r="VJU26" s="204">
        <f>InpActive!VJS$11</f>
        <v>0</v>
      </c>
      <c r="VJV26" s="204">
        <f>InpActive!VJT$11</f>
        <v>0</v>
      </c>
      <c r="VJW26" s="204">
        <f>InpActive!VJU$11</f>
        <v>0</v>
      </c>
      <c r="VJX26" s="204">
        <f>InpActive!VJV$11</f>
        <v>0</v>
      </c>
      <c r="VJY26" s="204">
        <f>InpActive!VJW$11</f>
        <v>0</v>
      </c>
      <c r="VJZ26" s="204">
        <f>InpActive!VJX$11</f>
        <v>0</v>
      </c>
      <c r="VKA26" s="204">
        <f>InpActive!VJY$11</f>
        <v>0</v>
      </c>
      <c r="VKB26" s="204">
        <f>InpActive!VJZ$11</f>
        <v>0</v>
      </c>
      <c r="VKC26" s="204">
        <f>InpActive!VKA$11</f>
        <v>0</v>
      </c>
      <c r="VKD26" s="204">
        <f>InpActive!VKB$11</f>
        <v>0</v>
      </c>
      <c r="VKE26" s="204">
        <f>InpActive!VKC$11</f>
        <v>0</v>
      </c>
      <c r="VKF26" s="204">
        <f>InpActive!VKD$11</f>
        <v>0</v>
      </c>
      <c r="VKG26" s="204">
        <f>InpActive!VKE$11</f>
        <v>0</v>
      </c>
      <c r="VKH26" s="204">
        <f>InpActive!VKF$11</f>
        <v>0</v>
      </c>
      <c r="VKI26" s="204">
        <f>InpActive!VKG$11</f>
        <v>0</v>
      </c>
      <c r="VKJ26" s="204">
        <f>InpActive!VKH$11</f>
        <v>0</v>
      </c>
      <c r="VKK26" s="204">
        <f>InpActive!VKI$11</f>
        <v>0</v>
      </c>
      <c r="VKL26" s="204">
        <f>InpActive!VKJ$11</f>
        <v>0</v>
      </c>
      <c r="VKM26" s="204">
        <f>InpActive!VKK$11</f>
        <v>0</v>
      </c>
      <c r="VKN26" s="204">
        <f>InpActive!VKL$11</f>
        <v>0</v>
      </c>
      <c r="VKO26" s="204">
        <f>InpActive!VKM$11</f>
        <v>0</v>
      </c>
      <c r="VKP26" s="204">
        <f>InpActive!VKN$11</f>
        <v>0</v>
      </c>
      <c r="VKQ26" s="204">
        <f>InpActive!VKO$11</f>
        <v>0</v>
      </c>
      <c r="VKR26" s="204">
        <f>InpActive!VKP$11</f>
        <v>0</v>
      </c>
      <c r="VKS26" s="204">
        <f>InpActive!VKQ$11</f>
        <v>0</v>
      </c>
      <c r="VKT26" s="204">
        <f>InpActive!VKR$11</f>
        <v>0</v>
      </c>
      <c r="VKU26" s="204">
        <f>InpActive!VKS$11</f>
        <v>0</v>
      </c>
      <c r="VKV26" s="204">
        <f>InpActive!VKT$11</f>
        <v>0</v>
      </c>
      <c r="VKW26" s="204">
        <f>InpActive!VKU$11</f>
        <v>0</v>
      </c>
      <c r="VKX26" s="204">
        <f>InpActive!VKV$11</f>
        <v>0</v>
      </c>
      <c r="VKY26" s="204">
        <f>InpActive!VKW$11</f>
        <v>0</v>
      </c>
      <c r="VKZ26" s="204">
        <f>InpActive!VKX$11</f>
        <v>0</v>
      </c>
      <c r="VLA26" s="204">
        <f>InpActive!VKY$11</f>
        <v>0</v>
      </c>
      <c r="VLB26" s="204">
        <f>InpActive!VKZ$11</f>
        <v>0</v>
      </c>
      <c r="VLC26" s="204">
        <f>InpActive!VLA$11</f>
        <v>0</v>
      </c>
      <c r="VLD26" s="204">
        <f>InpActive!VLB$11</f>
        <v>0</v>
      </c>
      <c r="VLE26" s="204">
        <f>InpActive!VLC$11</f>
        <v>0</v>
      </c>
      <c r="VLF26" s="204">
        <f>InpActive!VLD$11</f>
        <v>0</v>
      </c>
      <c r="VLG26" s="204">
        <f>InpActive!VLE$11</f>
        <v>0</v>
      </c>
      <c r="VLH26" s="204">
        <f>InpActive!VLF$11</f>
        <v>0</v>
      </c>
      <c r="VLI26" s="204">
        <f>InpActive!VLG$11</f>
        <v>0</v>
      </c>
      <c r="VLJ26" s="204">
        <f>InpActive!VLH$11</f>
        <v>0</v>
      </c>
      <c r="VLK26" s="204">
        <f>InpActive!VLI$11</f>
        <v>0</v>
      </c>
      <c r="VLL26" s="204">
        <f>InpActive!VLJ$11</f>
        <v>0</v>
      </c>
      <c r="VLM26" s="204">
        <f>InpActive!VLK$11</f>
        <v>0</v>
      </c>
      <c r="VLN26" s="204">
        <f>InpActive!VLL$11</f>
        <v>0</v>
      </c>
      <c r="VLO26" s="204">
        <f>InpActive!VLM$11</f>
        <v>0</v>
      </c>
      <c r="VLP26" s="204">
        <f>InpActive!VLN$11</f>
        <v>0</v>
      </c>
      <c r="VLQ26" s="204">
        <f>InpActive!VLO$11</f>
        <v>0</v>
      </c>
      <c r="VLR26" s="204">
        <f>InpActive!VLP$11</f>
        <v>0</v>
      </c>
      <c r="VLS26" s="204">
        <f>InpActive!VLQ$11</f>
        <v>0</v>
      </c>
      <c r="VLT26" s="204">
        <f>InpActive!VLR$11</f>
        <v>0</v>
      </c>
      <c r="VLU26" s="204">
        <f>InpActive!VLS$11</f>
        <v>0</v>
      </c>
      <c r="VLV26" s="204">
        <f>InpActive!VLT$11</f>
        <v>0</v>
      </c>
      <c r="VLW26" s="204">
        <f>InpActive!VLU$11</f>
        <v>0</v>
      </c>
      <c r="VLX26" s="204">
        <f>InpActive!VLV$11</f>
        <v>0</v>
      </c>
      <c r="VLY26" s="204">
        <f>InpActive!VLW$11</f>
        <v>0</v>
      </c>
      <c r="VLZ26" s="204">
        <f>InpActive!VLX$11</f>
        <v>0</v>
      </c>
      <c r="VMA26" s="204">
        <f>InpActive!VLY$11</f>
        <v>0</v>
      </c>
      <c r="VMB26" s="204">
        <f>InpActive!VLZ$11</f>
        <v>0</v>
      </c>
      <c r="VMC26" s="204">
        <f>InpActive!VMA$11</f>
        <v>0</v>
      </c>
      <c r="VMD26" s="204">
        <f>InpActive!VMB$11</f>
        <v>0</v>
      </c>
      <c r="VME26" s="204">
        <f>InpActive!VMC$11</f>
        <v>0</v>
      </c>
      <c r="VMF26" s="204">
        <f>InpActive!VMD$11</f>
        <v>0</v>
      </c>
      <c r="VMG26" s="204">
        <f>InpActive!VME$11</f>
        <v>0</v>
      </c>
      <c r="VMH26" s="204">
        <f>InpActive!VMF$11</f>
        <v>0</v>
      </c>
      <c r="VMI26" s="204">
        <f>InpActive!VMG$11</f>
        <v>0</v>
      </c>
      <c r="VMJ26" s="204">
        <f>InpActive!VMH$11</f>
        <v>0</v>
      </c>
      <c r="VMK26" s="204">
        <f>InpActive!VMI$11</f>
        <v>0</v>
      </c>
      <c r="VML26" s="204">
        <f>InpActive!VMJ$11</f>
        <v>0</v>
      </c>
      <c r="VMM26" s="204">
        <f>InpActive!VMK$11</f>
        <v>0</v>
      </c>
      <c r="VMN26" s="204">
        <f>InpActive!VML$11</f>
        <v>0</v>
      </c>
      <c r="VMO26" s="204">
        <f>InpActive!VMM$11</f>
        <v>0</v>
      </c>
      <c r="VMP26" s="204">
        <f>InpActive!VMN$11</f>
        <v>0</v>
      </c>
      <c r="VMQ26" s="204">
        <f>InpActive!VMO$11</f>
        <v>0</v>
      </c>
      <c r="VMR26" s="204">
        <f>InpActive!VMP$11</f>
        <v>0</v>
      </c>
      <c r="VMS26" s="204">
        <f>InpActive!VMQ$11</f>
        <v>0</v>
      </c>
      <c r="VMT26" s="204">
        <f>InpActive!VMR$11</f>
        <v>0</v>
      </c>
      <c r="VMU26" s="204">
        <f>InpActive!VMS$11</f>
        <v>0</v>
      </c>
      <c r="VMV26" s="204">
        <f>InpActive!VMT$11</f>
        <v>0</v>
      </c>
      <c r="VMW26" s="204">
        <f>InpActive!VMU$11</f>
        <v>0</v>
      </c>
      <c r="VMX26" s="204">
        <f>InpActive!VMV$11</f>
        <v>0</v>
      </c>
      <c r="VMY26" s="204">
        <f>InpActive!VMW$11</f>
        <v>0</v>
      </c>
      <c r="VMZ26" s="204">
        <f>InpActive!VMX$11</f>
        <v>0</v>
      </c>
      <c r="VNA26" s="204">
        <f>InpActive!VMY$11</f>
        <v>0</v>
      </c>
      <c r="VNB26" s="204">
        <f>InpActive!VMZ$11</f>
        <v>0</v>
      </c>
      <c r="VNC26" s="204">
        <f>InpActive!VNA$11</f>
        <v>0</v>
      </c>
      <c r="VND26" s="204">
        <f>InpActive!VNB$11</f>
        <v>0</v>
      </c>
      <c r="VNE26" s="204">
        <f>InpActive!VNC$11</f>
        <v>0</v>
      </c>
      <c r="VNF26" s="204">
        <f>InpActive!VND$11</f>
        <v>0</v>
      </c>
      <c r="VNG26" s="204">
        <f>InpActive!VNE$11</f>
        <v>0</v>
      </c>
      <c r="VNH26" s="204">
        <f>InpActive!VNF$11</f>
        <v>0</v>
      </c>
      <c r="VNI26" s="204">
        <f>InpActive!VNG$11</f>
        <v>0</v>
      </c>
      <c r="VNJ26" s="204">
        <f>InpActive!VNH$11</f>
        <v>0</v>
      </c>
      <c r="VNK26" s="204">
        <f>InpActive!VNI$11</f>
        <v>0</v>
      </c>
      <c r="VNL26" s="204">
        <f>InpActive!VNJ$11</f>
        <v>0</v>
      </c>
      <c r="VNM26" s="204">
        <f>InpActive!VNK$11</f>
        <v>0</v>
      </c>
      <c r="VNN26" s="204">
        <f>InpActive!VNL$11</f>
        <v>0</v>
      </c>
      <c r="VNO26" s="204">
        <f>InpActive!VNM$11</f>
        <v>0</v>
      </c>
      <c r="VNP26" s="204">
        <f>InpActive!VNN$11</f>
        <v>0</v>
      </c>
      <c r="VNQ26" s="204">
        <f>InpActive!VNO$11</f>
        <v>0</v>
      </c>
      <c r="VNR26" s="204">
        <f>InpActive!VNP$11</f>
        <v>0</v>
      </c>
      <c r="VNS26" s="204">
        <f>InpActive!VNQ$11</f>
        <v>0</v>
      </c>
      <c r="VNT26" s="204">
        <f>InpActive!VNR$11</f>
        <v>0</v>
      </c>
      <c r="VNU26" s="204">
        <f>InpActive!VNS$11</f>
        <v>0</v>
      </c>
      <c r="VNV26" s="204">
        <f>InpActive!VNT$11</f>
        <v>0</v>
      </c>
      <c r="VNW26" s="204">
        <f>InpActive!VNU$11</f>
        <v>0</v>
      </c>
      <c r="VNX26" s="204">
        <f>InpActive!VNV$11</f>
        <v>0</v>
      </c>
      <c r="VNY26" s="204">
        <f>InpActive!VNW$11</f>
        <v>0</v>
      </c>
      <c r="VNZ26" s="204">
        <f>InpActive!VNX$11</f>
        <v>0</v>
      </c>
      <c r="VOA26" s="204">
        <f>InpActive!VNY$11</f>
        <v>0</v>
      </c>
      <c r="VOB26" s="204">
        <f>InpActive!VNZ$11</f>
        <v>0</v>
      </c>
      <c r="VOC26" s="204">
        <f>InpActive!VOA$11</f>
        <v>0</v>
      </c>
      <c r="VOD26" s="204">
        <f>InpActive!VOB$11</f>
        <v>0</v>
      </c>
      <c r="VOE26" s="204">
        <f>InpActive!VOC$11</f>
        <v>0</v>
      </c>
      <c r="VOF26" s="204">
        <f>InpActive!VOD$11</f>
        <v>0</v>
      </c>
      <c r="VOG26" s="204">
        <f>InpActive!VOE$11</f>
        <v>0</v>
      </c>
      <c r="VOH26" s="204">
        <f>InpActive!VOF$11</f>
        <v>0</v>
      </c>
      <c r="VOI26" s="204">
        <f>InpActive!VOG$11</f>
        <v>0</v>
      </c>
      <c r="VOJ26" s="204">
        <f>InpActive!VOH$11</f>
        <v>0</v>
      </c>
      <c r="VOK26" s="204">
        <f>InpActive!VOI$11</f>
        <v>0</v>
      </c>
      <c r="VOL26" s="204">
        <f>InpActive!VOJ$11</f>
        <v>0</v>
      </c>
      <c r="VOM26" s="204">
        <f>InpActive!VOK$11</f>
        <v>0</v>
      </c>
      <c r="VON26" s="204">
        <f>InpActive!VOL$11</f>
        <v>0</v>
      </c>
      <c r="VOO26" s="204">
        <f>InpActive!VOM$11</f>
        <v>0</v>
      </c>
      <c r="VOP26" s="204">
        <f>InpActive!VON$11</f>
        <v>0</v>
      </c>
      <c r="VOQ26" s="204">
        <f>InpActive!VOO$11</f>
        <v>0</v>
      </c>
      <c r="VOR26" s="204">
        <f>InpActive!VOP$11</f>
        <v>0</v>
      </c>
      <c r="VOS26" s="204">
        <f>InpActive!VOQ$11</f>
        <v>0</v>
      </c>
      <c r="VOT26" s="204">
        <f>InpActive!VOR$11</f>
        <v>0</v>
      </c>
      <c r="VOU26" s="204">
        <f>InpActive!VOS$11</f>
        <v>0</v>
      </c>
      <c r="VOV26" s="204">
        <f>InpActive!VOT$11</f>
        <v>0</v>
      </c>
      <c r="VOW26" s="204">
        <f>InpActive!VOU$11</f>
        <v>0</v>
      </c>
      <c r="VOX26" s="204">
        <f>InpActive!VOV$11</f>
        <v>0</v>
      </c>
      <c r="VOY26" s="204">
        <f>InpActive!VOW$11</f>
        <v>0</v>
      </c>
      <c r="VOZ26" s="204">
        <f>InpActive!VOX$11</f>
        <v>0</v>
      </c>
      <c r="VPA26" s="204">
        <f>InpActive!VOY$11</f>
        <v>0</v>
      </c>
      <c r="VPB26" s="204">
        <f>InpActive!VOZ$11</f>
        <v>0</v>
      </c>
      <c r="VPC26" s="204">
        <f>InpActive!VPA$11</f>
        <v>0</v>
      </c>
      <c r="VPD26" s="204">
        <f>InpActive!VPB$11</f>
        <v>0</v>
      </c>
      <c r="VPE26" s="204">
        <f>InpActive!VPC$11</f>
        <v>0</v>
      </c>
      <c r="VPF26" s="204">
        <f>InpActive!VPD$11</f>
        <v>0</v>
      </c>
      <c r="VPG26" s="204">
        <f>InpActive!VPE$11</f>
        <v>0</v>
      </c>
      <c r="VPH26" s="204">
        <f>InpActive!VPF$11</f>
        <v>0</v>
      </c>
      <c r="VPI26" s="204">
        <f>InpActive!VPG$11</f>
        <v>0</v>
      </c>
      <c r="VPJ26" s="204">
        <f>InpActive!VPH$11</f>
        <v>0</v>
      </c>
      <c r="VPK26" s="204">
        <f>InpActive!VPI$11</f>
        <v>0</v>
      </c>
      <c r="VPL26" s="204">
        <f>InpActive!VPJ$11</f>
        <v>0</v>
      </c>
      <c r="VPM26" s="204">
        <f>InpActive!VPK$11</f>
        <v>0</v>
      </c>
      <c r="VPN26" s="204">
        <f>InpActive!VPL$11</f>
        <v>0</v>
      </c>
      <c r="VPO26" s="204">
        <f>InpActive!VPM$11</f>
        <v>0</v>
      </c>
      <c r="VPP26" s="204">
        <f>InpActive!VPN$11</f>
        <v>0</v>
      </c>
      <c r="VPQ26" s="204">
        <f>InpActive!VPO$11</f>
        <v>0</v>
      </c>
      <c r="VPR26" s="204">
        <f>InpActive!VPP$11</f>
        <v>0</v>
      </c>
      <c r="VPS26" s="204">
        <f>InpActive!VPQ$11</f>
        <v>0</v>
      </c>
      <c r="VPT26" s="204">
        <f>InpActive!VPR$11</f>
        <v>0</v>
      </c>
      <c r="VPU26" s="204">
        <f>InpActive!VPS$11</f>
        <v>0</v>
      </c>
      <c r="VPV26" s="204">
        <f>InpActive!VPT$11</f>
        <v>0</v>
      </c>
      <c r="VPW26" s="204">
        <f>InpActive!VPU$11</f>
        <v>0</v>
      </c>
      <c r="VPX26" s="204">
        <f>InpActive!VPV$11</f>
        <v>0</v>
      </c>
      <c r="VPY26" s="204">
        <f>InpActive!VPW$11</f>
        <v>0</v>
      </c>
      <c r="VPZ26" s="204">
        <f>InpActive!VPX$11</f>
        <v>0</v>
      </c>
      <c r="VQA26" s="204">
        <f>InpActive!VPY$11</f>
        <v>0</v>
      </c>
      <c r="VQB26" s="204">
        <f>InpActive!VPZ$11</f>
        <v>0</v>
      </c>
      <c r="VQC26" s="204">
        <f>InpActive!VQA$11</f>
        <v>0</v>
      </c>
      <c r="VQD26" s="204">
        <f>InpActive!VQB$11</f>
        <v>0</v>
      </c>
      <c r="VQE26" s="204">
        <f>InpActive!VQC$11</f>
        <v>0</v>
      </c>
      <c r="VQF26" s="204">
        <f>InpActive!VQD$11</f>
        <v>0</v>
      </c>
      <c r="VQG26" s="204">
        <f>InpActive!VQE$11</f>
        <v>0</v>
      </c>
      <c r="VQH26" s="204">
        <f>InpActive!VQF$11</f>
        <v>0</v>
      </c>
      <c r="VQI26" s="204">
        <f>InpActive!VQG$11</f>
        <v>0</v>
      </c>
      <c r="VQJ26" s="204">
        <f>InpActive!VQH$11</f>
        <v>0</v>
      </c>
      <c r="VQK26" s="204">
        <f>InpActive!VQI$11</f>
        <v>0</v>
      </c>
      <c r="VQL26" s="204">
        <f>InpActive!VQJ$11</f>
        <v>0</v>
      </c>
      <c r="VQM26" s="204">
        <f>InpActive!VQK$11</f>
        <v>0</v>
      </c>
      <c r="VQN26" s="204">
        <f>InpActive!VQL$11</f>
        <v>0</v>
      </c>
      <c r="VQO26" s="204">
        <f>InpActive!VQM$11</f>
        <v>0</v>
      </c>
      <c r="VQP26" s="204">
        <f>InpActive!VQN$11</f>
        <v>0</v>
      </c>
      <c r="VQQ26" s="204">
        <f>InpActive!VQO$11</f>
        <v>0</v>
      </c>
      <c r="VQR26" s="204">
        <f>InpActive!VQP$11</f>
        <v>0</v>
      </c>
      <c r="VQS26" s="204">
        <f>InpActive!VQQ$11</f>
        <v>0</v>
      </c>
      <c r="VQT26" s="204">
        <f>InpActive!VQR$11</f>
        <v>0</v>
      </c>
      <c r="VQU26" s="204">
        <f>InpActive!VQS$11</f>
        <v>0</v>
      </c>
      <c r="VQV26" s="204">
        <f>InpActive!VQT$11</f>
        <v>0</v>
      </c>
      <c r="VQW26" s="204">
        <f>InpActive!VQU$11</f>
        <v>0</v>
      </c>
      <c r="VQX26" s="204">
        <f>InpActive!VQV$11</f>
        <v>0</v>
      </c>
      <c r="VQY26" s="204">
        <f>InpActive!VQW$11</f>
        <v>0</v>
      </c>
      <c r="VQZ26" s="204">
        <f>InpActive!VQX$11</f>
        <v>0</v>
      </c>
      <c r="VRA26" s="204">
        <f>InpActive!VQY$11</f>
        <v>0</v>
      </c>
      <c r="VRB26" s="204">
        <f>InpActive!VQZ$11</f>
        <v>0</v>
      </c>
      <c r="VRC26" s="204">
        <f>InpActive!VRA$11</f>
        <v>0</v>
      </c>
      <c r="VRD26" s="204">
        <f>InpActive!VRB$11</f>
        <v>0</v>
      </c>
      <c r="VRE26" s="204">
        <f>InpActive!VRC$11</f>
        <v>0</v>
      </c>
      <c r="VRF26" s="204">
        <f>InpActive!VRD$11</f>
        <v>0</v>
      </c>
      <c r="VRG26" s="204">
        <f>InpActive!VRE$11</f>
        <v>0</v>
      </c>
      <c r="VRH26" s="204">
        <f>InpActive!VRF$11</f>
        <v>0</v>
      </c>
      <c r="VRI26" s="204">
        <f>InpActive!VRG$11</f>
        <v>0</v>
      </c>
      <c r="VRJ26" s="204">
        <f>InpActive!VRH$11</f>
        <v>0</v>
      </c>
      <c r="VRK26" s="204">
        <f>InpActive!VRI$11</f>
        <v>0</v>
      </c>
      <c r="VRL26" s="204">
        <f>InpActive!VRJ$11</f>
        <v>0</v>
      </c>
      <c r="VRM26" s="204">
        <f>InpActive!VRK$11</f>
        <v>0</v>
      </c>
      <c r="VRN26" s="204">
        <f>InpActive!VRL$11</f>
        <v>0</v>
      </c>
      <c r="VRO26" s="204">
        <f>InpActive!VRM$11</f>
        <v>0</v>
      </c>
      <c r="VRP26" s="204">
        <f>InpActive!VRN$11</f>
        <v>0</v>
      </c>
      <c r="VRQ26" s="204">
        <f>InpActive!VRO$11</f>
        <v>0</v>
      </c>
      <c r="VRR26" s="204">
        <f>InpActive!VRP$11</f>
        <v>0</v>
      </c>
      <c r="VRS26" s="204">
        <f>InpActive!VRQ$11</f>
        <v>0</v>
      </c>
      <c r="VRT26" s="204">
        <f>InpActive!VRR$11</f>
        <v>0</v>
      </c>
      <c r="VRU26" s="204">
        <f>InpActive!VRS$11</f>
        <v>0</v>
      </c>
      <c r="VRV26" s="204">
        <f>InpActive!VRT$11</f>
        <v>0</v>
      </c>
      <c r="VRW26" s="204">
        <f>InpActive!VRU$11</f>
        <v>0</v>
      </c>
      <c r="VRX26" s="204">
        <f>InpActive!VRV$11</f>
        <v>0</v>
      </c>
      <c r="VRY26" s="204">
        <f>InpActive!VRW$11</f>
        <v>0</v>
      </c>
      <c r="VRZ26" s="204">
        <f>InpActive!VRX$11</f>
        <v>0</v>
      </c>
      <c r="VSA26" s="204">
        <f>InpActive!VRY$11</f>
        <v>0</v>
      </c>
      <c r="VSB26" s="204">
        <f>InpActive!VRZ$11</f>
        <v>0</v>
      </c>
      <c r="VSC26" s="204">
        <f>InpActive!VSA$11</f>
        <v>0</v>
      </c>
      <c r="VSD26" s="204">
        <f>InpActive!VSB$11</f>
        <v>0</v>
      </c>
      <c r="VSE26" s="204">
        <f>InpActive!VSC$11</f>
        <v>0</v>
      </c>
      <c r="VSF26" s="204">
        <f>InpActive!VSD$11</f>
        <v>0</v>
      </c>
      <c r="VSG26" s="204">
        <f>InpActive!VSE$11</f>
        <v>0</v>
      </c>
      <c r="VSH26" s="204">
        <f>InpActive!VSF$11</f>
        <v>0</v>
      </c>
      <c r="VSI26" s="204">
        <f>InpActive!VSG$11</f>
        <v>0</v>
      </c>
      <c r="VSJ26" s="204">
        <f>InpActive!VSH$11</f>
        <v>0</v>
      </c>
      <c r="VSK26" s="204">
        <f>InpActive!VSI$11</f>
        <v>0</v>
      </c>
      <c r="VSL26" s="204">
        <f>InpActive!VSJ$11</f>
        <v>0</v>
      </c>
      <c r="VSM26" s="204">
        <f>InpActive!VSK$11</f>
        <v>0</v>
      </c>
      <c r="VSN26" s="204">
        <f>InpActive!VSL$11</f>
        <v>0</v>
      </c>
      <c r="VSO26" s="204">
        <f>InpActive!VSM$11</f>
        <v>0</v>
      </c>
      <c r="VSP26" s="204">
        <f>InpActive!VSN$11</f>
        <v>0</v>
      </c>
      <c r="VSQ26" s="204">
        <f>InpActive!VSO$11</f>
        <v>0</v>
      </c>
      <c r="VSR26" s="204">
        <f>InpActive!VSP$11</f>
        <v>0</v>
      </c>
      <c r="VSS26" s="204">
        <f>InpActive!VSQ$11</f>
        <v>0</v>
      </c>
      <c r="VST26" s="204">
        <f>InpActive!VSR$11</f>
        <v>0</v>
      </c>
      <c r="VSU26" s="204">
        <f>InpActive!VSS$11</f>
        <v>0</v>
      </c>
      <c r="VSV26" s="204">
        <f>InpActive!VST$11</f>
        <v>0</v>
      </c>
      <c r="VSW26" s="204">
        <f>InpActive!VSU$11</f>
        <v>0</v>
      </c>
      <c r="VSX26" s="204">
        <f>InpActive!VSV$11</f>
        <v>0</v>
      </c>
      <c r="VSY26" s="204">
        <f>InpActive!VSW$11</f>
        <v>0</v>
      </c>
      <c r="VSZ26" s="204">
        <f>InpActive!VSX$11</f>
        <v>0</v>
      </c>
      <c r="VTA26" s="204">
        <f>InpActive!VSY$11</f>
        <v>0</v>
      </c>
      <c r="VTB26" s="204">
        <f>InpActive!VSZ$11</f>
        <v>0</v>
      </c>
      <c r="VTC26" s="204">
        <f>InpActive!VTA$11</f>
        <v>0</v>
      </c>
      <c r="VTD26" s="204">
        <f>InpActive!VTB$11</f>
        <v>0</v>
      </c>
      <c r="VTE26" s="204">
        <f>InpActive!VTC$11</f>
        <v>0</v>
      </c>
      <c r="VTF26" s="204">
        <f>InpActive!VTD$11</f>
        <v>0</v>
      </c>
      <c r="VTG26" s="204">
        <f>InpActive!VTE$11</f>
        <v>0</v>
      </c>
      <c r="VTH26" s="204">
        <f>InpActive!VTF$11</f>
        <v>0</v>
      </c>
      <c r="VTI26" s="204">
        <f>InpActive!VTG$11</f>
        <v>0</v>
      </c>
      <c r="VTJ26" s="204">
        <f>InpActive!VTH$11</f>
        <v>0</v>
      </c>
      <c r="VTK26" s="204">
        <f>InpActive!VTI$11</f>
        <v>0</v>
      </c>
      <c r="VTL26" s="204">
        <f>InpActive!VTJ$11</f>
        <v>0</v>
      </c>
      <c r="VTM26" s="204">
        <f>InpActive!VTK$11</f>
        <v>0</v>
      </c>
      <c r="VTN26" s="204">
        <f>InpActive!VTL$11</f>
        <v>0</v>
      </c>
      <c r="VTO26" s="204">
        <f>InpActive!VTM$11</f>
        <v>0</v>
      </c>
      <c r="VTP26" s="204">
        <f>InpActive!VTN$11</f>
        <v>0</v>
      </c>
      <c r="VTQ26" s="204">
        <f>InpActive!VTO$11</f>
        <v>0</v>
      </c>
      <c r="VTR26" s="204">
        <f>InpActive!VTP$11</f>
        <v>0</v>
      </c>
      <c r="VTS26" s="204">
        <f>InpActive!VTQ$11</f>
        <v>0</v>
      </c>
      <c r="VTT26" s="204">
        <f>InpActive!VTR$11</f>
        <v>0</v>
      </c>
      <c r="VTU26" s="204">
        <f>InpActive!VTS$11</f>
        <v>0</v>
      </c>
      <c r="VTV26" s="204">
        <f>InpActive!VTT$11</f>
        <v>0</v>
      </c>
      <c r="VTW26" s="204">
        <f>InpActive!VTU$11</f>
        <v>0</v>
      </c>
      <c r="VTX26" s="204">
        <f>InpActive!VTV$11</f>
        <v>0</v>
      </c>
      <c r="VTY26" s="204">
        <f>InpActive!VTW$11</f>
        <v>0</v>
      </c>
      <c r="VTZ26" s="204">
        <f>InpActive!VTX$11</f>
        <v>0</v>
      </c>
      <c r="VUA26" s="204">
        <f>InpActive!VTY$11</f>
        <v>0</v>
      </c>
      <c r="VUB26" s="204">
        <f>InpActive!VTZ$11</f>
        <v>0</v>
      </c>
      <c r="VUC26" s="204">
        <f>InpActive!VUA$11</f>
        <v>0</v>
      </c>
      <c r="VUD26" s="204">
        <f>InpActive!VUB$11</f>
        <v>0</v>
      </c>
      <c r="VUE26" s="204">
        <f>InpActive!VUC$11</f>
        <v>0</v>
      </c>
      <c r="VUF26" s="204">
        <f>InpActive!VUD$11</f>
        <v>0</v>
      </c>
      <c r="VUG26" s="204">
        <f>InpActive!VUE$11</f>
        <v>0</v>
      </c>
      <c r="VUH26" s="204">
        <f>InpActive!VUF$11</f>
        <v>0</v>
      </c>
      <c r="VUI26" s="204">
        <f>InpActive!VUG$11</f>
        <v>0</v>
      </c>
      <c r="VUJ26" s="204">
        <f>InpActive!VUH$11</f>
        <v>0</v>
      </c>
      <c r="VUK26" s="204">
        <f>InpActive!VUI$11</f>
        <v>0</v>
      </c>
      <c r="VUL26" s="204">
        <f>InpActive!VUJ$11</f>
        <v>0</v>
      </c>
      <c r="VUM26" s="204">
        <f>InpActive!VUK$11</f>
        <v>0</v>
      </c>
      <c r="VUN26" s="204">
        <f>InpActive!VUL$11</f>
        <v>0</v>
      </c>
      <c r="VUO26" s="204">
        <f>InpActive!VUM$11</f>
        <v>0</v>
      </c>
      <c r="VUP26" s="204">
        <f>InpActive!VUN$11</f>
        <v>0</v>
      </c>
      <c r="VUQ26" s="204">
        <f>InpActive!VUO$11</f>
        <v>0</v>
      </c>
      <c r="VUR26" s="204">
        <f>InpActive!VUP$11</f>
        <v>0</v>
      </c>
      <c r="VUS26" s="204">
        <f>InpActive!VUQ$11</f>
        <v>0</v>
      </c>
      <c r="VUT26" s="204">
        <f>InpActive!VUR$11</f>
        <v>0</v>
      </c>
      <c r="VUU26" s="204">
        <f>InpActive!VUS$11</f>
        <v>0</v>
      </c>
      <c r="VUV26" s="204">
        <f>InpActive!VUT$11</f>
        <v>0</v>
      </c>
      <c r="VUW26" s="204">
        <f>InpActive!VUU$11</f>
        <v>0</v>
      </c>
      <c r="VUX26" s="204">
        <f>InpActive!VUV$11</f>
        <v>0</v>
      </c>
      <c r="VUY26" s="204">
        <f>InpActive!VUW$11</f>
        <v>0</v>
      </c>
      <c r="VUZ26" s="204">
        <f>InpActive!VUX$11</f>
        <v>0</v>
      </c>
      <c r="VVA26" s="204">
        <f>InpActive!VUY$11</f>
        <v>0</v>
      </c>
      <c r="VVB26" s="204">
        <f>InpActive!VUZ$11</f>
        <v>0</v>
      </c>
      <c r="VVC26" s="204">
        <f>InpActive!VVA$11</f>
        <v>0</v>
      </c>
      <c r="VVD26" s="204">
        <f>InpActive!VVB$11</f>
        <v>0</v>
      </c>
      <c r="VVE26" s="204">
        <f>InpActive!VVC$11</f>
        <v>0</v>
      </c>
      <c r="VVF26" s="204">
        <f>InpActive!VVD$11</f>
        <v>0</v>
      </c>
      <c r="VVG26" s="204">
        <f>InpActive!VVE$11</f>
        <v>0</v>
      </c>
      <c r="VVH26" s="204">
        <f>InpActive!VVF$11</f>
        <v>0</v>
      </c>
      <c r="VVI26" s="204">
        <f>InpActive!VVG$11</f>
        <v>0</v>
      </c>
      <c r="VVJ26" s="204">
        <f>InpActive!VVH$11</f>
        <v>0</v>
      </c>
      <c r="VVK26" s="204">
        <f>InpActive!VVI$11</f>
        <v>0</v>
      </c>
      <c r="VVL26" s="204">
        <f>InpActive!VVJ$11</f>
        <v>0</v>
      </c>
      <c r="VVM26" s="204">
        <f>InpActive!VVK$11</f>
        <v>0</v>
      </c>
      <c r="VVN26" s="204">
        <f>InpActive!VVL$11</f>
        <v>0</v>
      </c>
      <c r="VVO26" s="204">
        <f>InpActive!VVM$11</f>
        <v>0</v>
      </c>
      <c r="VVP26" s="204">
        <f>InpActive!VVN$11</f>
        <v>0</v>
      </c>
      <c r="VVQ26" s="204">
        <f>InpActive!VVO$11</f>
        <v>0</v>
      </c>
      <c r="VVR26" s="204">
        <f>InpActive!VVP$11</f>
        <v>0</v>
      </c>
      <c r="VVS26" s="204">
        <f>InpActive!VVQ$11</f>
        <v>0</v>
      </c>
      <c r="VVT26" s="204">
        <f>InpActive!VVR$11</f>
        <v>0</v>
      </c>
      <c r="VVU26" s="204">
        <f>InpActive!VVS$11</f>
        <v>0</v>
      </c>
      <c r="VVV26" s="204">
        <f>InpActive!VVT$11</f>
        <v>0</v>
      </c>
      <c r="VVW26" s="204">
        <f>InpActive!VVU$11</f>
        <v>0</v>
      </c>
      <c r="VVX26" s="204">
        <f>InpActive!VVV$11</f>
        <v>0</v>
      </c>
      <c r="VVY26" s="204">
        <f>InpActive!VVW$11</f>
        <v>0</v>
      </c>
      <c r="VVZ26" s="204">
        <f>InpActive!VVX$11</f>
        <v>0</v>
      </c>
      <c r="VWA26" s="204">
        <f>InpActive!VVY$11</f>
        <v>0</v>
      </c>
      <c r="VWB26" s="204">
        <f>InpActive!VVZ$11</f>
        <v>0</v>
      </c>
      <c r="VWC26" s="204">
        <f>InpActive!VWA$11</f>
        <v>0</v>
      </c>
      <c r="VWD26" s="204">
        <f>InpActive!VWB$11</f>
        <v>0</v>
      </c>
      <c r="VWE26" s="204">
        <f>InpActive!VWC$11</f>
        <v>0</v>
      </c>
      <c r="VWF26" s="204">
        <f>InpActive!VWD$11</f>
        <v>0</v>
      </c>
      <c r="VWG26" s="204">
        <f>InpActive!VWE$11</f>
        <v>0</v>
      </c>
      <c r="VWH26" s="204">
        <f>InpActive!VWF$11</f>
        <v>0</v>
      </c>
      <c r="VWI26" s="204">
        <f>InpActive!VWG$11</f>
        <v>0</v>
      </c>
      <c r="VWJ26" s="204">
        <f>InpActive!VWH$11</f>
        <v>0</v>
      </c>
      <c r="VWK26" s="204">
        <f>InpActive!VWI$11</f>
        <v>0</v>
      </c>
      <c r="VWL26" s="204">
        <f>InpActive!VWJ$11</f>
        <v>0</v>
      </c>
      <c r="VWM26" s="204">
        <f>InpActive!VWK$11</f>
        <v>0</v>
      </c>
      <c r="VWN26" s="204">
        <f>InpActive!VWL$11</f>
        <v>0</v>
      </c>
      <c r="VWO26" s="204">
        <f>InpActive!VWM$11</f>
        <v>0</v>
      </c>
      <c r="VWP26" s="204">
        <f>InpActive!VWN$11</f>
        <v>0</v>
      </c>
      <c r="VWQ26" s="204">
        <f>InpActive!VWO$11</f>
        <v>0</v>
      </c>
      <c r="VWR26" s="204">
        <f>InpActive!VWP$11</f>
        <v>0</v>
      </c>
      <c r="VWS26" s="204">
        <f>InpActive!VWQ$11</f>
        <v>0</v>
      </c>
      <c r="VWT26" s="204">
        <f>InpActive!VWR$11</f>
        <v>0</v>
      </c>
      <c r="VWU26" s="204">
        <f>InpActive!VWS$11</f>
        <v>0</v>
      </c>
      <c r="VWV26" s="204">
        <f>InpActive!VWT$11</f>
        <v>0</v>
      </c>
      <c r="VWW26" s="204">
        <f>InpActive!VWU$11</f>
        <v>0</v>
      </c>
      <c r="VWX26" s="204">
        <f>InpActive!VWV$11</f>
        <v>0</v>
      </c>
      <c r="VWY26" s="204">
        <f>InpActive!VWW$11</f>
        <v>0</v>
      </c>
      <c r="VWZ26" s="204">
        <f>InpActive!VWX$11</f>
        <v>0</v>
      </c>
      <c r="VXA26" s="204">
        <f>InpActive!VWY$11</f>
        <v>0</v>
      </c>
      <c r="VXB26" s="204">
        <f>InpActive!VWZ$11</f>
        <v>0</v>
      </c>
      <c r="VXC26" s="204">
        <f>InpActive!VXA$11</f>
        <v>0</v>
      </c>
      <c r="VXD26" s="204">
        <f>InpActive!VXB$11</f>
        <v>0</v>
      </c>
      <c r="VXE26" s="204">
        <f>InpActive!VXC$11</f>
        <v>0</v>
      </c>
      <c r="VXF26" s="204">
        <f>InpActive!VXD$11</f>
        <v>0</v>
      </c>
      <c r="VXG26" s="204">
        <f>InpActive!VXE$11</f>
        <v>0</v>
      </c>
      <c r="VXH26" s="204">
        <f>InpActive!VXF$11</f>
        <v>0</v>
      </c>
      <c r="VXI26" s="204">
        <f>InpActive!VXG$11</f>
        <v>0</v>
      </c>
      <c r="VXJ26" s="204">
        <f>InpActive!VXH$11</f>
        <v>0</v>
      </c>
      <c r="VXK26" s="204">
        <f>InpActive!VXI$11</f>
        <v>0</v>
      </c>
      <c r="VXL26" s="204">
        <f>InpActive!VXJ$11</f>
        <v>0</v>
      </c>
      <c r="VXM26" s="204">
        <f>InpActive!VXK$11</f>
        <v>0</v>
      </c>
      <c r="VXN26" s="204">
        <f>InpActive!VXL$11</f>
        <v>0</v>
      </c>
      <c r="VXO26" s="204">
        <f>InpActive!VXM$11</f>
        <v>0</v>
      </c>
      <c r="VXP26" s="204">
        <f>InpActive!VXN$11</f>
        <v>0</v>
      </c>
      <c r="VXQ26" s="204">
        <f>InpActive!VXO$11</f>
        <v>0</v>
      </c>
      <c r="VXR26" s="204">
        <f>InpActive!VXP$11</f>
        <v>0</v>
      </c>
      <c r="VXS26" s="204">
        <f>InpActive!VXQ$11</f>
        <v>0</v>
      </c>
      <c r="VXT26" s="204">
        <f>InpActive!VXR$11</f>
        <v>0</v>
      </c>
      <c r="VXU26" s="204">
        <f>InpActive!VXS$11</f>
        <v>0</v>
      </c>
      <c r="VXV26" s="204">
        <f>InpActive!VXT$11</f>
        <v>0</v>
      </c>
      <c r="VXW26" s="204">
        <f>InpActive!VXU$11</f>
        <v>0</v>
      </c>
      <c r="VXX26" s="204">
        <f>InpActive!VXV$11</f>
        <v>0</v>
      </c>
      <c r="VXY26" s="204">
        <f>InpActive!VXW$11</f>
        <v>0</v>
      </c>
      <c r="VXZ26" s="204">
        <f>InpActive!VXX$11</f>
        <v>0</v>
      </c>
      <c r="VYA26" s="204">
        <f>InpActive!VXY$11</f>
        <v>0</v>
      </c>
      <c r="VYB26" s="204">
        <f>InpActive!VXZ$11</f>
        <v>0</v>
      </c>
      <c r="VYC26" s="204">
        <f>InpActive!VYA$11</f>
        <v>0</v>
      </c>
      <c r="VYD26" s="204">
        <f>InpActive!VYB$11</f>
        <v>0</v>
      </c>
      <c r="VYE26" s="204">
        <f>InpActive!VYC$11</f>
        <v>0</v>
      </c>
      <c r="VYF26" s="204">
        <f>InpActive!VYD$11</f>
        <v>0</v>
      </c>
      <c r="VYG26" s="204">
        <f>InpActive!VYE$11</f>
        <v>0</v>
      </c>
      <c r="VYH26" s="204">
        <f>InpActive!VYF$11</f>
        <v>0</v>
      </c>
      <c r="VYI26" s="204">
        <f>InpActive!VYG$11</f>
        <v>0</v>
      </c>
      <c r="VYJ26" s="204">
        <f>InpActive!VYH$11</f>
        <v>0</v>
      </c>
      <c r="VYK26" s="204">
        <f>InpActive!VYI$11</f>
        <v>0</v>
      </c>
      <c r="VYL26" s="204">
        <f>InpActive!VYJ$11</f>
        <v>0</v>
      </c>
      <c r="VYM26" s="204">
        <f>InpActive!VYK$11</f>
        <v>0</v>
      </c>
      <c r="VYN26" s="204">
        <f>InpActive!VYL$11</f>
        <v>0</v>
      </c>
      <c r="VYO26" s="204">
        <f>InpActive!VYM$11</f>
        <v>0</v>
      </c>
      <c r="VYP26" s="204">
        <f>InpActive!VYN$11</f>
        <v>0</v>
      </c>
      <c r="VYQ26" s="204">
        <f>InpActive!VYO$11</f>
        <v>0</v>
      </c>
      <c r="VYR26" s="204">
        <f>InpActive!VYP$11</f>
        <v>0</v>
      </c>
      <c r="VYS26" s="204">
        <f>InpActive!VYQ$11</f>
        <v>0</v>
      </c>
      <c r="VYT26" s="204">
        <f>InpActive!VYR$11</f>
        <v>0</v>
      </c>
      <c r="VYU26" s="204">
        <f>InpActive!VYS$11</f>
        <v>0</v>
      </c>
      <c r="VYV26" s="204">
        <f>InpActive!VYT$11</f>
        <v>0</v>
      </c>
      <c r="VYW26" s="204">
        <f>InpActive!VYU$11</f>
        <v>0</v>
      </c>
      <c r="VYX26" s="204">
        <f>InpActive!VYV$11</f>
        <v>0</v>
      </c>
      <c r="VYY26" s="204">
        <f>InpActive!VYW$11</f>
        <v>0</v>
      </c>
      <c r="VYZ26" s="204">
        <f>InpActive!VYX$11</f>
        <v>0</v>
      </c>
      <c r="VZA26" s="204">
        <f>InpActive!VYY$11</f>
        <v>0</v>
      </c>
      <c r="VZB26" s="204">
        <f>InpActive!VYZ$11</f>
        <v>0</v>
      </c>
      <c r="VZC26" s="204">
        <f>InpActive!VZA$11</f>
        <v>0</v>
      </c>
      <c r="VZD26" s="204">
        <f>InpActive!VZB$11</f>
        <v>0</v>
      </c>
      <c r="VZE26" s="204">
        <f>InpActive!VZC$11</f>
        <v>0</v>
      </c>
      <c r="VZF26" s="204">
        <f>InpActive!VZD$11</f>
        <v>0</v>
      </c>
      <c r="VZG26" s="204">
        <f>InpActive!VZE$11</f>
        <v>0</v>
      </c>
      <c r="VZH26" s="204">
        <f>InpActive!VZF$11</f>
        <v>0</v>
      </c>
      <c r="VZI26" s="204">
        <f>InpActive!VZG$11</f>
        <v>0</v>
      </c>
      <c r="VZJ26" s="204">
        <f>InpActive!VZH$11</f>
        <v>0</v>
      </c>
      <c r="VZK26" s="204">
        <f>InpActive!VZI$11</f>
        <v>0</v>
      </c>
      <c r="VZL26" s="204">
        <f>InpActive!VZJ$11</f>
        <v>0</v>
      </c>
      <c r="VZM26" s="204">
        <f>InpActive!VZK$11</f>
        <v>0</v>
      </c>
      <c r="VZN26" s="204">
        <f>InpActive!VZL$11</f>
        <v>0</v>
      </c>
      <c r="VZO26" s="204">
        <f>InpActive!VZM$11</f>
        <v>0</v>
      </c>
      <c r="VZP26" s="204">
        <f>InpActive!VZN$11</f>
        <v>0</v>
      </c>
      <c r="VZQ26" s="204">
        <f>InpActive!VZO$11</f>
        <v>0</v>
      </c>
      <c r="VZR26" s="204">
        <f>InpActive!VZP$11</f>
        <v>0</v>
      </c>
      <c r="VZS26" s="204">
        <f>InpActive!VZQ$11</f>
        <v>0</v>
      </c>
      <c r="VZT26" s="204">
        <f>InpActive!VZR$11</f>
        <v>0</v>
      </c>
      <c r="VZU26" s="204">
        <f>InpActive!VZS$11</f>
        <v>0</v>
      </c>
      <c r="VZV26" s="204">
        <f>InpActive!VZT$11</f>
        <v>0</v>
      </c>
      <c r="VZW26" s="204">
        <f>InpActive!VZU$11</f>
        <v>0</v>
      </c>
      <c r="VZX26" s="204">
        <f>InpActive!VZV$11</f>
        <v>0</v>
      </c>
      <c r="VZY26" s="204">
        <f>InpActive!VZW$11</f>
        <v>0</v>
      </c>
      <c r="VZZ26" s="204">
        <f>InpActive!VZX$11</f>
        <v>0</v>
      </c>
      <c r="WAA26" s="204">
        <f>InpActive!VZY$11</f>
        <v>0</v>
      </c>
      <c r="WAB26" s="204">
        <f>InpActive!VZZ$11</f>
        <v>0</v>
      </c>
      <c r="WAC26" s="204">
        <f>InpActive!WAA$11</f>
        <v>0</v>
      </c>
      <c r="WAD26" s="204">
        <f>InpActive!WAB$11</f>
        <v>0</v>
      </c>
      <c r="WAE26" s="204">
        <f>InpActive!WAC$11</f>
        <v>0</v>
      </c>
      <c r="WAF26" s="204">
        <f>InpActive!WAD$11</f>
        <v>0</v>
      </c>
      <c r="WAG26" s="204">
        <f>InpActive!WAE$11</f>
        <v>0</v>
      </c>
      <c r="WAH26" s="204">
        <f>InpActive!WAF$11</f>
        <v>0</v>
      </c>
      <c r="WAI26" s="204">
        <f>InpActive!WAG$11</f>
        <v>0</v>
      </c>
      <c r="WAJ26" s="204">
        <f>InpActive!WAH$11</f>
        <v>0</v>
      </c>
      <c r="WAK26" s="204">
        <f>InpActive!WAI$11</f>
        <v>0</v>
      </c>
      <c r="WAL26" s="204">
        <f>InpActive!WAJ$11</f>
        <v>0</v>
      </c>
      <c r="WAM26" s="204">
        <f>InpActive!WAK$11</f>
        <v>0</v>
      </c>
      <c r="WAN26" s="204">
        <f>InpActive!WAL$11</f>
        <v>0</v>
      </c>
      <c r="WAO26" s="204">
        <f>InpActive!WAM$11</f>
        <v>0</v>
      </c>
      <c r="WAP26" s="204">
        <f>InpActive!WAN$11</f>
        <v>0</v>
      </c>
      <c r="WAQ26" s="204">
        <f>InpActive!WAO$11</f>
        <v>0</v>
      </c>
      <c r="WAR26" s="204">
        <f>InpActive!WAP$11</f>
        <v>0</v>
      </c>
      <c r="WAS26" s="204">
        <f>InpActive!WAQ$11</f>
        <v>0</v>
      </c>
      <c r="WAT26" s="204">
        <f>InpActive!WAR$11</f>
        <v>0</v>
      </c>
      <c r="WAU26" s="204">
        <f>InpActive!WAS$11</f>
        <v>0</v>
      </c>
      <c r="WAV26" s="204">
        <f>InpActive!WAT$11</f>
        <v>0</v>
      </c>
      <c r="WAW26" s="204">
        <f>InpActive!WAU$11</f>
        <v>0</v>
      </c>
      <c r="WAX26" s="204">
        <f>InpActive!WAV$11</f>
        <v>0</v>
      </c>
      <c r="WAY26" s="204">
        <f>InpActive!WAW$11</f>
        <v>0</v>
      </c>
      <c r="WAZ26" s="204">
        <f>InpActive!WAX$11</f>
        <v>0</v>
      </c>
      <c r="WBA26" s="204">
        <f>InpActive!WAY$11</f>
        <v>0</v>
      </c>
      <c r="WBB26" s="204">
        <f>InpActive!WAZ$11</f>
        <v>0</v>
      </c>
      <c r="WBC26" s="204">
        <f>InpActive!WBA$11</f>
        <v>0</v>
      </c>
      <c r="WBD26" s="204">
        <f>InpActive!WBB$11</f>
        <v>0</v>
      </c>
      <c r="WBE26" s="204">
        <f>InpActive!WBC$11</f>
        <v>0</v>
      </c>
      <c r="WBF26" s="204">
        <f>InpActive!WBD$11</f>
        <v>0</v>
      </c>
      <c r="WBG26" s="204">
        <f>InpActive!WBE$11</f>
        <v>0</v>
      </c>
      <c r="WBH26" s="204">
        <f>InpActive!WBF$11</f>
        <v>0</v>
      </c>
      <c r="WBI26" s="204">
        <f>InpActive!WBG$11</f>
        <v>0</v>
      </c>
      <c r="WBJ26" s="204">
        <f>InpActive!WBH$11</f>
        <v>0</v>
      </c>
      <c r="WBK26" s="204">
        <f>InpActive!WBI$11</f>
        <v>0</v>
      </c>
      <c r="WBL26" s="204">
        <f>InpActive!WBJ$11</f>
        <v>0</v>
      </c>
      <c r="WBM26" s="204">
        <f>InpActive!WBK$11</f>
        <v>0</v>
      </c>
      <c r="WBN26" s="204">
        <f>InpActive!WBL$11</f>
        <v>0</v>
      </c>
      <c r="WBO26" s="204">
        <f>InpActive!WBM$11</f>
        <v>0</v>
      </c>
      <c r="WBP26" s="204">
        <f>InpActive!WBN$11</f>
        <v>0</v>
      </c>
      <c r="WBQ26" s="204">
        <f>InpActive!WBO$11</f>
        <v>0</v>
      </c>
      <c r="WBR26" s="204">
        <f>InpActive!WBP$11</f>
        <v>0</v>
      </c>
      <c r="WBS26" s="204">
        <f>InpActive!WBQ$11</f>
        <v>0</v>
      </c>
      <c r="WBT26" s="204">
        <f>InpActive!WBR$11</f>
        <v>0</v>
      </c>
      <c r="WBU26" s="204">
        <f>InpActive!WBS$11</f>
        <v>0</v>
      </c>
      <c r="WBV26" s="204">
        <f>InpActive!WBT$11</f>
        <v>0</v>
      </c>
      <c r="WBW26" s="204">
        <f>InpActive!WBU$11</f>
        <v>0</v>
      </c>
      <c r="WBX26" s="204">
        <f>InpActive!WBV$11</f>
        <v>0</v>
      </c>
      <c r="WBY26" s="204">
        <f>InpActive!WBW$11</f>
        <v>0</v>
      </c>
      <c r="WBZ26" s="204">
        <f>InpActive!WBX$11</f>
        <v>0</v>
      </c>
      <c r="WCA26" s="204">
        <f>InpActive!WBY$11</f>
        <v>0</v>
      </c>
      <c r="WCB26" s="204">
        <f>InpActive!WBZ$11</f>
        <v>0</v>
      </c>
      <c r="WCC26" s="204">
        <f>InpActive!WCA$11</f>
        <v>0</v>
      </c>
      <c r="WCD26" s="204">
        <f>InpActive!WCB$11</f>
        <v>0</v>
      </c>
      <c r="WCE26" s="204">
        <f>InpActive!WCC$11</f>
        <v>0</v>
      </c>
      <c r="WCF26" s="204">
        <f>InpActive!WCD$11</f>
        <v>0</v>
      </c>
      <c r="WCG26" s="204">
        <f>InpActive!WCE$11</f>
        <v>0</v>
      </c>
      <c r="WCH26" s="204">
        <f>InpActive!WCF$11</f>
        <v>0</v>
      </c>
      <c r="WCI26" s="204">
        <f>InpActive!WCG$11</f>
        <v>0</v>
      </c>
      <c r="WCJ26" s="204">
        <f>InpActive!WCH$11</f>
        <v>0</v>
      </c>
      <c r="WCK26" s="204">
        <f>InpActive!WCI$11</f>
        <v>0</v>
      </c>
      <c r="WCL26" s="204">
        <f>InpActive!WCJ$11</f>
        <v>0</v>
      </c>
      <c r="WCM26" s="204">
        <f>InpActive!WCK$11</f>
        <v>0</v>
      </c>
      <c r="WCN26" s="204">
        <f>InpActive!WCL$11</f>
        <v>0</v>
      </c>
      <c r="WCO26" s="204">
        <f>InpActive!WCM$11</f>
        <v>0</v>
      </c>
      <c r="WCP26" s="204">
        <f>InpActive!WCN$11</f>
        <v>0</v>
      </c>
      <c r="WCQ26" s="204">
        <f>InpActive!WCO$11</f>
        <v>0</v>
      </c>
      <c r="WCR26" s="204">
        <f>InpActive!WCP$11</f>
        <v>0</v>
      </c>
      <c r="WCS26" s="204">
        <f>InpActive!WCQ$11</f>
        <v>0</v>
      </c>
      <c r="WCT26" s="204">
        <f>InpActive!WCR$11</f>
        <v>0</v>
      </c>
      <c r="WCU26" s="204">
        <f>InpActive!WCS$11</f>
        <v>0</v>
      </c>
      <c r="WCV26" s="204">
        <f>InpActive!WCT$11</f>
        <v>0</v>
      </c>
      <c r="WCW26" s="204">
        <f>InpActive!WCU$11</f>
        <v>0</v>
      </c>
      <c r="WCX26" s="204">
        <f>InpActive!WCV$11</f>
        <v>0</v>
      </c>
      <c r="WCY26" s="204">
        <f>InpActive!WCW$11</f>
        <v>0</v>
      </c>
      <c r="WCZ26" s="204">
        <f>InpActive!WCX$11</f>
        <v>0</v>
      </c>
      <c r="WDA26" s="204">
        <f>InpActive!WCY$11</f>
        <v>0</v>
      </c>
      <c r="WDB26" s="204">
        <f>InpActive!WCZ$11</f>
        <v>0</v>
      </c>
      <c r="WDC26" s="204">
        <f>InpActive!WDA$11</f>
        <v>0</v>
      </c>
      <c r="WDD26" s="204">
        <f>InpActive!WDB$11</f>
        <v>0</v>
      </c>
      <c r="WDE26" s="204">
        <f>InpActive!WDC$11</f>
        <v>0</v>
      </c>
      <c r="WDF26" s="204">
        <f>InpActive!WDD$11</f>
        <v>0</v>
      </c>
      <c r="WDG26" s="204">
        <f>InpActive!WDE$11</f>
        <v>0</v>
      </c>
      <c r="WDH26" s="204">
        <f>InpActive!WDF$11</f>
        <v>0</v>
      </c>
      <c r="WDI26" s="204">
        <f>InpActive!WDG$11</f>
        <v>0</v>
      </c>
      <c r="WDJ26" s="204">
        <f>InpActive!WDH$11</f>
        <v>0</v>
      </c>
      <c r="WDK26" s="204">
        <f>InpActive!WDI$11</f>
        <v>0</v>
      </c>
      <c r="WDL26" s="204">
        <f>InpActive!WDJ$11</f>
        <v>0</v>
      </c>
      <c r="WDM26" s="204">
        <f>InpActive!WDK$11</f>
        <v>0</v>
      </c>
      <c r="WDN26" s="204">
        <f>InpActive!WDL$11</f>
        <v>0</v>
      </c>
      <c r="WDO26" s="204">
        <f>InpActive!WDM$11</f>
        <v>0</v>
      </c>
      <c r="WDP26" s="204">
        <f>InpActive!WDN$11</f>
        <v>0</v>
      </c>
      <c r="WDQ26" s="204">
        <f>InpActive!WDO$11</f>
        <v>0</v>
      </c>
      <c r="WDR26" s="204">
        <f>InpActive!WDP$11</f>
        <v>0</v>
      </c>
      <c r="WDS26" s="204">
        <f>InpActive!WDQ$11</f>
        <v>0</v>
      </c>
      <c r="WDT26" s="204">
        <f>InpActive!WDR$11</f>
        <v>0</v>
      </c>
      <c r="WDU26" s="204">
        <f>InpActive!WDS$11</f>
        <v>0</v>
      </c>
      <c r="WDV26" s="204">
        <f>InpActive!WDT$11</f>
        <v>0</v>
      </c>
      <c r="WDW26" s="204">
        <f>InpActive!WDU$11</f>
        <v>0</v>
      </c>
      <c r="WDX26" s="204">
        <f>InpActive!WDV$11</f>
        <v>0</v>
      </c>
      <c r="WDY26" s="204">
        <f>InpActive!WDW$11</f>
        <v>0</v>
      </c>
      <c r="WDZ26" s="204">
        <f>InpActive!WDX$11</f>
        <v>0</v>
      </c>
      <c r="WEA26" s="204">
        <f>InpActive!WDY$11</f>
        <v>0</v>
      </c>
      <c r="WEB26" s="204">
        <f>InpActive!WDZ$11</f>
        <v>0</v>
      </c>
      <c r="WEC26" s="204">
        <f>InpActive!WEA$11</f>
        <v>0</v>
      </c>
      <c r="WED26" s="204">
        <f>InpActive!WEB$11</f>
        <v>0</v>
      </c>
      <c r="WEE26" s="204">
        <f>InpActive!WEC$11</f>
        <v>0</v>
      </c>
      <c r="WEF26" s="204">
        <f>InpActive!WED$11</f>
        <v>0</v>
      </c>
      <c r="WEG26" s="204">
        <f>InpActive!WEE$11</f>
        <v>0</v>
      </c>
      <c r="WEH26" s="204">
        <f>InpActive!WEF$11</f>
        <v>0</v>
      </c>
      <c r="WEI26" s="204">
        <f>InpActive!WEG$11</f>
        <v>0</v>
      </c>
      <c r="WEJ26" s="204">
        <f>InpActive!WEH$11</f>
        <v>0</v>
      </c>
      <c r="WEK26" s="204">
        <f>InpActive!WEI$11</f>
        <v>0</v>
      </c>
      <c r="WEL26" s="204">
        <f>InpActive!WEJ$11</f>
        <v>0</v>
      </c>
      <c r="WEM26" s="204">
        <f>InpActive!WEK$11</f>
        <v>0</v>
      </c>
      <c r="WEN26" s="204">
        <f>InpActive!WEL$11</f>
        <v>0</v>
      </c>
      <c r="WEO26" s="204">
        <f>InpActive!WEM$11</f>
        <v>0</v>
      </c>
      <c r="WEP26" s="204">
        <f>InpActive!WEN$11</f>
        <v>0</v>
      </c>
      <c r="WEQ26" s="204">
        <f>InpActive!WEO$11</f>
        <v>0</v>
      </c>
      <c r="WER26" s="204">
        <f>InpActive!WEP$11</f>
        <v>0</v>
      </c>
      <c r="WES26" s="204">
        <f>InpActive!WEQ$11</f>
        <v>0</v>
      </c>
      <c r="WET26" s="204">
        <f>InpActive!WER$11</f>
        <v>0</v>
      </c>
      <c r="WEU26" s="204">
        <f>InpActive!WES$11</f>
        <v>0</v>
      </c>
      <c r="WEV26" s="204">
        <f>InpActive!WET$11</f>
        <v>0</v>
      </c>
      <c r="WEW26" s="204">
        <f>InpActive!WEU$11</f>
        <v>0</v>
      </c>
      <c r="WEX26" s="204">
        <f>InpActive!WEV$11</f>
        <v>0</v>
      </c>
      <c r="WEY26" s="204">
        <f>InpActive!WEW$11</f>
        <v>0</v>
      </c>
      <c r="WEZ26" s="204">
        <f>InpActive!WEX$11</f>
        <v>0</v>
      </c>
      <c r="WFA26" s="204">
        <f>InpActive!WEY$11</f>
        <v>0</v>
      </c>
      <c r="WFB26" s="204">
        <f>InpActive!WEZ$11</f>
        <v>0</v>
      </c>
      <c r="WFC26" s="204">
        <f>InpActive!WFA$11</f>
        <v>0</v>
      </c>
      <c r="WFD26" s="204">
        <f>InpActive!WFB$11</f>
        <v>0</v>
      </c>
      <c r="WFE26" s="204">
        <f>InpActive!WFC$11</f>
        <v>0</v>
      </c>
      <c r="WFF26" s="204">
        <f>InpActive!WFD$11</f>
        <v>0</v>
      </c>
      <c r="WFG26" s="204">
        <f>InpActive!WFE$11</f>
        <v>0</v>
      </c>
      <c r="WFH26" s="204">
        <f>InpActive!WFF$11</f>
        <v>0</v>
      </c>
      <c r="WFI26" s="204">
        <f>InpActive!WFG$11</f>
        <v>0</v>
      </c>
      <c r="WFJ26" s="204">
        <f>InpActive!WFH$11</f>
        <v>0</v>
      </c>
      <c r="WFK26" s="204">
        <f>InpActive!WFI$11</f>
        <v>0</v>
      </c>
      <c r="WFL26" s="204">
        <f>InpActive!WFJ$11</f>
        <v>0</v>
      </c>
      <c r="WFM26" s="204">
        <f>InpActive!WFK$11</f>
        <v>0</v>
      </c>
      <c r="WFN26" s="204">
        <f>InpActive!WFL$11</f>
        <v>0</v>
      </c>
      <c r="WFO26" s="204">
        <f>InpActive!WFM$11</f>
        <v>0</v>
      </c>
      <c r="WFP26" s="204">
        <f>InpActive!WFN$11</f>
        <v>0</v>
      </c>
      <c r="WFQ26" s="204">
        <f>InpActive!WFO$11</f>
        <v>0</v>
      </c>
      <c r="WFR26" s="204">
        <f>InpActive!WFP$11</f>
        <v>0</v>
      </c>
      <c r="WFS26" s="204">
        <f>InpActive!WFQ$11</f>
        <v>0</v>
      </c>
      <c r="WFT26" s="204">
        <f>InpActive!WFR$11</f>
        <v>0</v>
      </c>
      <c r="WFU26" s="204">
        <f>InpActive!WFS$11</f>
        <v>0</v>
      </c>
      <c r="WFV26" s="204">
        <f>InpActive!WFT$11</f>
        <v>0</v>
      </c>
      <c r="WFW26" s="204">
        <f>InpActive!WFU$11</f>
        <v>0</v>
      </c>
      <c r="WFX26" s="204">
        <f>InpActive!WFV$11</f>
        <v>0</v>
      </c>
      <c r="WFY26" s="204">
        <f>InpActive!WFW$11</f>
        <v>0</v>
      </c>
      <c r="WFZ26" s="204">
        <f>InpActive!WFX$11</f>
        <v>0</v>
      </c>
      <c r="WGA26" s="204">
        <f>InpActive!WFY$11</f>
        <v>0</v>
      </c>
      <c r="WGB26" s="204">
        <f>InpActive!WFZ$11</f>
        <v>0</v>
      </c>
      <c r="WGC26" s="204">
        <f>InpActive!WGA$11</f>
        <v>0</v>
      </c>
      <c r="WGD26" s="204">
        <f>InpActive!WGB$11</f>
        <v>0</v>
      </c>
      <c r="WGE26" s="204">
        <f>InpActive!WGC$11</f>
        <v>0</v>
      </c>
      <c r="WGF26" s="204">
        <f>InpActive!WGD$11</f>
        <v>0</v>
      </c>
      <c r="WGG26" s="204">
        <f>InpActive!WGE$11</f>
        <v>0</v>
      </c>
      <c r="WGH26" s="204">
        <f>InpActive!WGF$11</f>
        <v>0</v>
      </c>
      <c r="WGI26" s="204">
        <f>InpActive!WGG$11</f>
        <v>0</v>
      </c>
      <c r="WGJ26" s="204">
        <f>InpActive!WGH$11</f>
        <v>0</v>
      </c>
      <c r="WGK26" s="204">
        <f>InpActive!WGI$11</f>
        <v>0</v>
      </c>
      <c r="WGL26" s="204">
        <f>InpActive!WGJ$11</f>
        <v>0</v>
      </c>
      <c r="WGM26" s="204">
        <f>InpActive!WGK$11</f>
        <v>0</v>
      </c>
      <c r="WGN26" s="204">
        <f>InpActive!WGL$11</f>
        <v>0</v>
      </c>
      <c r="WGO26" s="204">
        <f>InpActive!WGM$11</f>
        <v>0</v>
      </c>
      <c r="WGP26" s="204">
        <f>InpActive!WGN$11</f>
        <v>0</v>
      </c>
      <c r="WGQ26" s="204">
        <f>InpActive!WGO$11</f>
        <v>0</v>
      </c>
      <c r="WGR26" s="204">
        <f>InpActive!WGP$11</f>
        <v>0</v>
      </c>
      <c r="WGS26" s="204">
        <f>InpActive!WGQ$11</f>
        <v>0</v>
      </c>
      <c r="WGT26" s="204">
        <f>InpActive!WGR$11</f>
        <v>0</v>
      </c>
      <c r="WGU26" s="204">
        <f>InpActive!WGS$11</f>
        <v>0</v>
      </c>
      <c r="WGV26" s="204">
        <f>InpActive!WGT$11</f>
        <v>0</v>
      </c>
      <c r="WGW26" s="204">
        <f>InpActive!WGU$11</f>
        <v>0</v>
      </c>
      <c r="WGX26" s="204">
        <f>InpActive!WGV$11</f>
        <v>0</v>
      </c>
      <c r="WGY26" s="204">
        <f>InpActive!WGW$11</f>
        <v>0</v>
      </c>
      <c r="WGZ26" s="204">
        <f>InpActive!WGX$11</f>
        <v>0</v>
      </c>
      <c r="WHA26" s="204">
        <f>InpActive!WGY$11</f>
        <v>0</v>
      </c>
      <c r="WHB26" s="204">
        <f>InpActive!WGZ$11</f>
        <v>0</v>
      </c>
      <c r="WHC26" s="204">
        <f>InpActive!WHA$11</f>
        <v>0</v>
      </c>
      <c r="WHD26" s="204">
        <f>InpActive!WHB$11</f>
        <v>0</v>
      </c>
      <c r="WHE26" s="204">
        <f>InpActive!WHC$11</f>
        <v>0</v>
      </c>
      <c r="WHF26" s="204">
        <f>InpActive!WHD$11</f>
        <v>0</v>
      </c>
      <c r="WHG26" s="204">
        <f>InpActive!WHE$11</f>
        <v>0</v>
      </c>
      <c r="WHH26" s="204">
        <f>InpActive!WHF$11</f>
        <v>0</v>
      </c>
      <c r="WHI26" s="204">
        <f>InpActive!WHG$11</f>
        <v>0</v>
      </c>
      <c r="WHJ26" s="204">
        <f>InpActive!WHH$11</f>
        <v>0</v>
      </c>
      <c r="WHK26" s="204">
        <f>InpActive!WHI$11</f>
        <v>0</v>
      </c>
      <c r="WHL26" s="204">
        <f>InpActive!WHJ$11</f>
        <v>0</v>
      </c>
      <c r="WHM26" s="204">
        <f>InpActive!WHK$11</f>
        <v>0</v>
      </c>
      <c r="WHN26" s="204">
        <f>InpActive!WHL$11</f>
        <v>0</v>
      </c>
      <c r="WHO26" s="204">
        <f>InpActive!WHM$11</f>
        <v>0</v>
      </c>
      <c r="WHP26" s="204">
        <f>InpActive!WHN$11</f>
        <v>0</v>
      </c>
      <c r="WHQ26" s="204">
        <f>InpActive!WHO$11</f>
        <v>0</v>
      </c>
      <c r="WHR26" s="204">
        <f>InpActive!WHP$11</f>
        <v>0</v>
      </c>
      <c r="WHS26" s="204">
        <f>InpActive!WHQ$11</f>
        <v>0</v>
      </c>
      <c r="WHT26" s="204">
        <f>InpActive!WHR$11</f>
        <v>0</v>
      </c>
      <c r="WHU26" s="204">
        <f>InpActive!WHS$11</f>
        <v>0</v>
      </c>
      <c r="WHV26" s="204">
        <f>InpActive!WHT$11</f>
        <v>0</v>
      </c>
      <c r="WHW26" s="204">
        <f>InpActive!WHU$11</f>
        <v>0</v>
      </c>
      <c r="WHX26" s="204">
        <f>InpActive!WHV$11</f>
        <v>0</v>
      </c>
      <c r="WHY26" s="204">
        <f>InpActive!WHW$11</f>
        <v>0</v>
      </c>
      <c r="WHZ26" s="204">
        <f>InpActive!WHX$11</f>
        <v>0</v>
      </c>
      <c r="WIA26" s="204">
        <f>InpActive!WHY$11</f>
        <v>0</v>
      </c>
      <c r="WIB26" s="204">
        <f>InpActive!WHZ$11</f>
        <v>0</v>
      </c>
      <c r="WIC26" s="204">
        <f>InpActive!WIA$11</f>
        <v>0</v>
      </c>
      <c r="WID26" s="204">
        <f>InpActive!WIB$11</f>
        <v>0</v>
      </c>
      <c r="WIE26" s="204">
        <f>InpActive!WIC$11</f>
        <v>0</v>
      </c>
      <c r="WIF26" s="204">
        <f>InpActive!WID$11</f>
        <v>0</v>
      </c>
      <c r="WIG26" s="204">
        <f>InpActive!WIE$11</f>
        <v>0</v>
      </c>
      <c r="WIH26" s="204">
        <f>InpActive!WIF$11</f>
        <v>0</v>
      </c>
      <c r="WII26" s="204">
        <f>InpActive!WIG$11</f>
        <v>0</v>
      </c>
      <c r="WIJ26" s="204">
        <f>InpActive!WIH$11</f>
        <v>0</v>
      </c>
      <c r="WIK26" s="204">
        <f>InpActive!WII$11</f>
        <v>0</v>
      </c>
      <c r="WIL26" s="204">
        <f>InpActive!WIJ$11</f>
        <v>0</v>
      </c>
      <c r="WIM26" s="204">
        <f>InpActive!WIK$11</f>
        <v>0</v>
      </c>
      <c r="WIN26" s="204">
        <f>InpActive!WIL$11</f>
        <v>0</v>
      </c>
      <c r="WIO26" s="204">
        <f>InpActive!WIM$11</f>
        <v>0</v>
      </c>
      <c r="WIP26" s="204">
        <f>InpActive!WIN$11</f>
        <v>0</v>
      </c>
      <c r="WIQ26" s="204">
        <f>InpActive!WIO$11</f>
        <v>0</v>
      </c>
      <c r="WIR26" s="204">
        <f>InpActive!WIP$11</f>
        <v>0</v>
      </c>
      <c r="WIS26" s="204">
        <f>InpActive!WIQ$11</f>
        <v>0</v>
      </c>
      <c r="WIT26" s="204">
        <f>InpActive!WIR$11</f>
        <v>0</v>
      </c>
      <c r="WIU26" s="204">
        <f>InpActive!WIS$11</f>
        <v>0</v>
      </c>
      <c r="WIV26" s="204">
        <f>InpActive!WIT$11</f>
        <v>0</v>
      </c>
      <c r="WIW26" s="204">
        <f>InpActive!WIU$11</f>
        <v>0</v>
      </c>
      <c r="WIX26" s="204">
        <f>InpActive!WIV$11</f>
        <v>0</v>
      </c>
      <c r="WIY26" s="204">
        <f>InpActive!WIW$11</f>
        <v>0</v>
      </c>
      <c r="WIZ26" s="204">
        <f>InpActive!WIX$11</f>
        <v>0</v>
      </c>
      <c r="WJA26" s="204">
        <f>InpActive!WIY$11</f>
        <v>0</v>
      </c>
      <c r="WJB26" s="204">
        <f>InpActive!WIZ$11</f>
        <v>0</v>
      </c>
      <c r="WJC26" s="204">
        <f>InpActive!WJA$11</f>
        <v>0</v>
      </c>
      <c r="WJD26" s="204">
        <f>InpActive!WJB$11</f>
        <v>0</v>
      </c>
      <c r="WJE26" s="204">
        <f>InpActive!WJC$11</f>
        <v>0</v>
      </c>
      <c r="WJF26" s="204">
        <f>InpActive!WJD$11</f>
        <v>0</v>
      </c>
      <c r="WJG26" s="204">
        <f>InpActive!WJE$11</f>
        <v>0</v>
      </c>
      <c r="WJH26" s="204">
        <f>InpActive!WJF$11</f>
        <v>0</v>
      </c>
      <c r="WJI26" s="204">
        <f>InpActive!WJG$11</f>
        <v>0</v>
      </c>
      <c r="WJJ26" s="204">
        <f>InpActive!WJH$11</f>
        <v>0</v>
      </c>
      <c r="WJK26" s="204">
        <f>InpActive!WJI$11</f>
        <v>0</v>
      </c>
      <c r="WJL26" s="204">
        <f>InpActive!WJJ$11</f>
        <v>0</v>
      </c>
      <c r="WJM26" s="204">
        <f>InpActive!WJK$11</f>
        <v>0</v>
      </c>
      <c r="WJN26" s="204">
        <f>InpActive!WJL$11</f>
        <v>0</v>
      </c>
      <c r="WJO26" s="204">
        <f>InpActive!WJM$11</f>
        <v>0</v>
      </c>
      <c r="WJP26" s="204">
        <f>InpActive!WJN$11</f>
        <v>0</v>
      </c>
      <c r="WJQ26" s="204">
        <f>InpActive!WJO$11</f>
        <v>0</v>
      </c>
      <c r="WJR26" s="204">
        <f>InpActive!WJP$11</f>
        <v>0</v>
      </c>
      <c r="WJS26" s="204">
        <f>InpActive!WJQ$11</f>
        <v>0</v>
      </c>
      <c r="WJT26" s="204">
        <f>InpActive!WJR$11</f>
        <v>0</v>
      </c>
      <c r="WJU26" s="204">
        <f>InpActive!WJS$11</f>
        <v>0</v>
      </c>
      <c r="WJV26" s="204">
        <f>InpActive!WJT$11</f>
        <v>0</v>
      </c>
      <c r="WJW26" s="204">
        <f>InpActive!WJU$11</f>
        <v>0</v>
      </c>
      <c r="WJX26" s="204">
        <f>InpActive!WJV$11</f>
        <v>0</v>
      </c>
      <c r="WJY26" s="204">
        <f>InpActive!WJW$11</f>
        <v>0</v>
      </c>
      <c r="WJZ26" s="204">
        <f>InpActive!WJX$11</f>
        <v>0</v>
      </c>
      <c r="WKA26" s="204">
        <f>InpActive!WJY$11</f>
        <v>0</v>
      </c>
      <c r="WKB26" s="204">
        <f>InpActive!WJZ$11</f>
        <v>0</v>
      </c>
      <c r="WKC26" s="204">
        <f>InpActive!WKA$11</f>
        <v>0</v>
      </c>
      <c r="WKD26" s="204">
        <f>InpActive!WKB$11</f>
        <v>0</v>
      </c>
      <c r="WKE26" s="204">
        <f>InpActive!WKC$11</f>
        <v>0</v>
      </c>
      <c r="WKF26" s="204">
        <f>InpActive!WKD$11</f>
        <v>0</v>
      </c>
      <c r="WKG26" s="204">
        <f>InpActive!WKE$11</f>
        <v>0</v>
      </c>
      <c r="WKH26" s="204">
        <f>InpActive!WKF$11</f>
        <v>0</v>
      </c>
      <c r="WKI26" s="204">
        <f>InpActive!WKG$11</f>
        <v>0</v>
      </c>
      <c r="WKJ26" s="204">
        <f>InpActive!WKH$11</f>
        <v>0</v>
      </c>
      <c r="WKK26" s="204">
        <f>InpActive!WKI$11</f>
        <v>0</v>
      </c>
      <c r="WKL26" s="204">
        <f>InpActive!WKJ$11</f>
        <v>0</v>
      </c>
      <c r="WKM26" s="204">
        <f>InpActive!WKK$11</f>
        <v>0</v>
      </c>
      <c r="WKN26" s="204">
        <f>InpActive!WKL$11</f>
        <v>0</v>
      </c>
      <c r="WKO26" s="204">
        <f>InpActive!WKM$11</f>
        <v>0</v>
      </c>
      <c r="WKP26" s="204">
        <f>InpActive!WKN$11</f>
        <v>0</v>
      </c>
      <c r="WKQ26" s="204">
        <f>InpActive!WKO$11</f>
        <v>0</v>
      </c>
      <c r="WKR26" s="204">
        <f>InpActive!WKP$11</f>
        <v>0</v>
      </c>
      <c r="WKS26" s="204">
        <f>InpActive!WKQ$11</f>
        <v>0</v>
      </c>
      <c r="WKT26" s="204">
        <f>InpActive!WKR$11</f>
        <v>0</v>
      </c>
      <c r="WKU26" s="204">
        <f>InpActive!WKS$11</f>
        <v>0</v>
      </c>
      <c r="WKV26" s="204">
        <f>InpActive!WKT$11</f>
        <v>0</v>
      </c>
      <c r="WKW26" s="204">
        <f>InpActive!WKU$11</f>
        <v>0</v>
      </c>
      <c r="WKX26" s="204">
        <f>InpActive!WKV$11</f>
        <v>0</v>
      </c>
      <c r="WKY26" s="204">
        <f>InpActive!WKW$11</f>
        <v>0</v>
      </c>
      <c r="WKZ26" s="204">
        <f>InpActive!WKX$11</f>
        <v>0</v>
      </c>
      <c r="WLA26" s="204">
        <f>InpActive!WKY$11</f>
        <v>0</v>
      </c>
      <c r="WLB26" s="204">
        <f>InpActive!WKZ$11</f>
        <v>0</v>
      </c>
      <c r="WLC26" s="204">
        <f>InpActive!WLA$11</f>
        <v>0</v>
      </c>
      <c r="WLD26" s="204">
        <f>InpActive!WLB$11</f>
        <v>0</v>
      </c>
      <c r="WLE26" s="204">
        <f>InpActive!WLC$11</f>
        <v>0</v>
      </c>
      <c r="WLF26" s="204">
        <f>InpActive!WLD$11</f>
        <v>0</v>
      </c>
      <c r="WLG26" s="204">
        <f>InpActive!WLE$11</f>
        <v>0</v>
      </c>
      <c r="WLH26" s="204">
        <f>InpActive!WLF$11</f>
        <v>0</v>
      </c>
      <c r="WLI26" s="204">
        <f>InpActive!WLG$11</f>
        <v>0</v>
      </c>
      <c r="WLJ26" s="204">
        <f>InpActive!WLH$11</f>
        <v>0</v>
      </c>
      <c r="WLK26" s="204">
        <f>InpActive!WLI$11</f>
        <v>0</v>
      </c>
      <c r="WLL26" s="204">
        <f>InpActive!WLJ$11</f>
        <v>0</v>
      </c>
      <c r="WLM26" s="204">
        <f>InpActive!WLK$11</f>
        <v>0</v>
      </c>
      <c r="WLN26" s="204">
        <f>InpActive!WLL$11</f>
        <v>0</v>
      </c>
      <c r="WLO26" s="204">
        <f>InpActive!WLM$11</f>
        <v>0</v>
      </c>
      <c r="WLP26" s="204">
        <f>InpActive!WLN$11</f>
        <v>0</v>
      </c>
      <c r="WLQ26" s="204">
        <f>InpActive!WLO$11</f>
        <v>0</v>
      </c>
      <c r="WLR26" s="204">
        <f>InpActive!WLP$11</f>
        <v>0</v>
      </c>
      <c r="WLS26" s="204">
        <f>InpActive!WLQ$11</f>
        <v>0</v>
      </c>
      <c r="WLT26" s="204">
        <f>InpActive!WLR$11</f>
        <v>0</v>
      </c>
      <c r="WLU26" s="204">
        <f>InpActive!WLS$11</f>
        <v>0</v>
      </c>
      <c r="WLV26" s="204">
        <f>InpActive!WLT$11</f>
        <v>0</v>
      </c>
      <c r="WLW26" s="204">
        <f>InpActive!WLU$11</f>
        <v>0</v>
      </c>
      <c r="WLX26" s="204">
        <f>InpActive!WLV$11</f>
        <v>0</v>
      </c>
      <c r="WLY26" s="204">
        <f>InpActive!WLW$11</f>
        <v>0</v>
      </c>
      <c r="WLZ26" s="204">
        <f>InpActive!WLX$11</f>
        <v>0</v>
      </c>
      <c r="WMA26" s="204">
        <f>InpActive!WLY$11</f>
        <v>0</v>
      </c>
      <c r="WMB26" s="204">
        <f>InpActive!WLZ$11</f>
        <v>0</v>
      </c>
      <c r="WMC26" s="204">
        <f>InpActive!WMA$11</f>
        <v>0</v>
      </c>
      <c r="WMD26" s="204">
        <f>InpActive!WMB$11</f>
        <v>0</v>
      </c>
      <c r="WME26" s="204">
        <f>InpActive!WMC$11</f>
        <v>0</v>
      </c>
      <c r="WMF26" s="204">
        <f>InpActive!WMD$11</f>
        <v>0</v>
      </c>
      <c r="WMG26" s="204">
        <f>InpActive!WME$11</f>
        <v>0</v>
      </c>
      <c r="WMH26" s="204">
        <f>InpActive!WMF$11</f>
        <v>0</v>
      </c>
      <c r="WMI26" s="204">
        <f>InpActive!WMG$11</f>
        <v>0</v>
      </c>
      <c r="WMJ26" s="204">
        <f>InpActive!WMH$11</f>
        <v>0</v>
      </c>
      <c r="WMK26" s="204">
        <f>InpActive!WMI$11</f>
        <v>0</v>
      </c>
      <c r="WML26" s="204">
        <f>InpActive!WMJ$11</f>
        <v>0</v>
      </c>
      <c r="WMM26" s="204">
        <f>InpActive!WMK$11</f>
        <v>0</v>
      </c>
      <c r="WMN26" s="204">
        <f>InpActive!WML$11</f>
        <v>0</v>
      </c>
      <c r="WMO26" s="204">
        <f>InpActive!WMM$11</f>
        <v>0</v>
      </c>
      <c r="WMP26" s="204">
        <f>InpActive!WMN$11</f>
        <v>0</v>
      </c>
      <c r="WMQ26" s="204">
        <f>InpActive!WMO$11</f>
        <v>0</v>
      </c>
      <c r="WMR26" s="204">
        <f>InpActive!WMP$11</f>
        <v>0</v>
      </c>
      <c r="WMS26" s="204">
        <f>InpActive!WMQ$11</f>
        <v>0</v>
      </c>
      <c r="WMT26" s="204">
        <f>InpActive!WMR$11</f>
        <v>0</v>
      </c>
      <c r="WMU26" s="204">
        <f>InpActive!WMS$11</f>
        <v>0</v>
      </c>
      <c r="WMV26" s="204">
        <f>InpActive!WMT$11</f>
        <v>0</v>
      </c>
      <c r="WMW26" s="204">
        <f>InpActive!WMU$11</f>
        <v>0</v>
      </c>
      <c r="WMX26" s="204">
        <f>InpActive!WMV$11</f>
        <v>0</v>
      </c>
      <c r="WMY26" s="204">
        <f>InpActive!WMW$11</f>
        <v>0</v>
      </c>
      <c r="WMZ26" s="204">
        <f>InpActive!WMX$11</f>
        <v>0</v>
      </c>
      <c r="WNA26" s="204">
        <f>InpActive!WMY$11</f>
        <v>0</v>
      </c>
      <c r="WNB26" s="204">
        <f>InpActive!WMZ$11</f>
        <v>0</v>
      </c>
      <c r="WNC26" s="204">
        <f>InpActive!WNA$11</f>
        <v>0</v>
      </c>
      <c r="WND26" s="204">
        <f>InpActive!WNB$11</f>
        <v>0</v>
      </c>
      <c r="WNE26" s="204">
        <f>InpActive!WNC$11</f>
        <v>0</v>
      </c>
      <c r="WNF26" s="204">
        <f>InpActive!WND$11</f>
        <v>0</v>
      </c>
      <c r="WNG26" s="204">
        <f>InpActive!WNE$11</f>
        <v>0</v>
      </c>
      <c r="WNH26" s="204">
        <f>InpActive!WNF$11</f>
        <v>0</v>
      </c>
      <c r="WNI26" s="204">
        <f>InpActive!WNG$11</f>
        <v>0</v>
      </c>
      <c r="WNJ26" s="204">
        <f>InpActive!WNH$11</f>
        <v>0</v>
      </c>
      <c r="WNK26" s="204">
        <f>InpActive!WNI$11</f>
        <v>0</v>
      </c>
      <c r="WNL26" s="204">
        <f>InpActive!WNJ$11</f>
        <v>0</v>
      </c>
      <c r="WNM26" s="204">
        <f>InpActive!WNK$11</f>
        <v>0</v>
      </c>
      <c r="WNN26" s="204">
        <f>InpActive!WNL$11</f>
        <v>0</v>
      </c>
      <c r="WNO26" s="204">
        <f>InpActive!WNM$11</f>
        <v>0</v>
      </c>
      <c r="WNP26" s="204">
        <f>InpActive!WNN$11</f>
        <v>0</v>
      </c>
      <c r="WNQ26" s="204">
        <f>InpActive!WNO$11</f>
        <v>0</v>
      </c>
      <c r="WNR26" s="204">
        <f>InpActive!WNP$11</f>
        <v>0</v>
      </c>
      <c r="WNS26" s="204">
        <f>InpActive!WNQ$11</f>
        <v>0</v>
      </c>
      <c r="WNT26" s="204">
        <f>InpActive!WNR$11</f>
        <v>0</v>
      </c>
      <c r="WNU26" s="204">
        <f>InpActive!WNS$11</f>
        <v>0</v>
      </c>
      <c r="WNV26" s="204">
        <f>InpActive!WNT$11</f>
        <v>0</v>
      </c>
      <c r="WNW26" s="204">
        <f>InpActive!WNU$11</f>
        <v>0</v>
      </c>
      <c r="WNX26" s="204">
        <f>InpActive!WNV$11</f>
        <v>0</v>
      </c>
      <c r="WNY26" s="204">
        <f>InpActive!WNW$11</f>
        <v>0</v>
      </c>
      <c r="WNZ26" s="204">
        <f>InpActive!WNX$11</f>
        <v>0</v>
      </c>
      <c r="WOA26" s="204">
        <f>InpActive!WNY$11</f>
        <v>0</v>
      </c>
      <c r="WOB26" s="204">
        <f>InpActive!WNZ$11</f>
        <v>0</v>
      </c>
      <c r="WOC26" s="204">
        <f>InpActive!WOA$11</f>
        <v>0</v>
      </c>
      <c r="WOD26" s="204">
        <f>InpActive!WOB$11</f>
        <v>0</v>
      </c>
      <c r="WOE26" s="204">
        <f>InpActive!WOC$11</f>
        <v>0</v>
      </c>
      <c r="WOF26" s="204">
        <f>InpActive!WOD$11</f>
        <v>0</v>
      </c>
      <c r="WOG26" s="204">
        <f>InpActive!WOE$11</f>
        <v>0</v>
      </c>
      <c r="WOH26" s="204">
        <f>InpActive!WOF$11</f>
        <v>0</v>
      </c>
      <c r="WOI26" s="204">
        <f>InpActive!WOG$11</f>
        <v>0</v>
      </c>
      <c r="WOJ26" s="204">
        <f>InpActive!WOH$11</f>
        <v>0</v>
      </c>
      <c r="WOK26" s="204">
        <f>InpActive!WOI$11</f>
        <v>0</v>
      </c>
      <c r="WOL26" s="204">
        <f>InpActive!WOJ$11</f>
        <v>0</v>
      </c>
      <c r="WOM26" s="204">
        <f>InpActive!WOK$11</f>
        <v>0</v>
      </c>
      <c r="WON26" s="204">
        <f>InpActive!WOL$11</f>
        <v>0</v>
      </c>
      <c r="WOO26" s="204">
        <f>InpActive!WOM$11</f>
        <v>0</v>
      </c>
      <c r="WOP26" s="204">
        <f>InpActive!WON$11</f>
        <v>0</v>
      </c>
      <c r="WOQ26" s="204">
        <f>InpActive!WOO$11</f>
        <v>0</v>
      </c>
      <c r="WOR26" s="204">
        <f>InpActive!WOP$11</f>
        <v>0</v>
      </c>
      <c r="WOS26" s="204">
        <f>InpActive!WOQ$11</f>
        <v>0</v>
      </c>
      <c r="WOT26" s="204">
        <f>InpActive!WOR$11</f>
        <v>0</v>
      </c>
      <c r="WOU26" s="204">
        <f>InpActive!WOS$11</f>
        <v>0</v>
      </c>
      <c r="WOV26" s="204">
        <f>InpActive!WOT$11</f>
        <v>0</v>
      </c>
      <c r="WOW26" s="204">
        <f>InpActive!WOU$11</f>
        <v>0</v>
      </c>
      <c r="WOX26" s="204">
        <f>InpActive!WOV$11</f>
        <v>0</v>
      </c>
      <c r="WOY26" s="204">
        <f>InpActive!WOW$11</f>
        <v>0</v>
      </c>
      <c r="WOZ26" s="204">
        <f>InpActive!WOX$11</f>
        <v>0</v>
      </c>
      <c r="WPA26" s="204">
        <f>InpActive!WOY$11</f>
        <v>0</v>
      </c>
      <c r="WPB26" s="204">
        <f>InpActive!WOZ$11</f>
        <v>0</v>
      </c>
      <c r="WPC26" s="204">
        <f>InpActive!WPA$11</f>
        <v>0</v>
      </c>
      <c r="WPD26" s="204">
        <f>InpActive!WPB$11</f>
        <v>0</v>
      </c>
      <c r="WPE26" s="204">
        <f>InpActive!WPC$11</f>
        <v>0</v>
      </c>
      <c r="WPF26" s="204">
        <f>InpActive!WPD$11</f>
        <v>0</v>
      </c>
      <c r="WPG26" s="204">
        <f>InpActive!WPE$11</f>
        <v>0</v>
      </c>
      <c r="WPH26" s="204">
        <f>InpActive!WPF$11</f>
        <v>0</v>
      </c>
      <c r="WPI26" s="204">
        <f>InpActive!WPG$11</f>
        <v>0</v>
      </c>
      <c r="WPJ26" s="204">
        <f>InpActive!WPH$11</f>
        <v>0</v>
      </c>
      <c r="WPK26" s="204">
        <f>InpActive!WPI$11</f>
        <v>0</v>
      </c>
      <c r="WPL26" s="204">
        <f>InpActive!WPJ$11</f>
        <v>0</v>
      </c>
      <c r="WPM26" s="204">
        <f>InpActive!WPK$11</f>
        <v>0</v>
      </c>
      <c r="WPN26" s="204">
        <f>InpActive!WPL$11</f>
        <v>0</v>
      </c>
      <c r="WPO26" s="204">
        <f>InpActive!WPM$11</f>
        <v>0</v>
      </c>
      <c r="WPP26" s="204">
        <f>InpActive!WPN$11</f>
        <v>0</v>
      </c>
      <c r="WPQ26" s="204">
        <f>InpActive!WPO$11</f>
        <v>0</v>
      </c>
      <c r="WPR26" s="204">
        <f>InpActive!WPP$11</f>
        <v>0</v>
      </c>
      <c r="WPS26" s="204">
        <f>InpActive!WPQ$11</f>
        <v>0</v>
      </c>
      <c r="WPT26" s="204">
        <f>InpActive!WPR$11</f>
        <v>0</v>
      </c>
      <c r="WPU26" s="204">
        <f>InpActive!WPS$11</f>
        <v>0</v>
      </c>
      <c r="WPV26" s="204">
        <f>InpActive!WPT$11</f>
        <v>0</v>
      </c>
      <c r="WPW26" s="204">
        <f>InpActive!WPU$11</f>
        <v>0</v>
      </c>
      <c r="WPX26" s="204">
        <f>InpActive!WPV$11</f>
        <v>0</v>
      </c>
      <c r="WPY26" s="204">
        <f>InpActive!WPW$11</f>
        <v>0</v>
      </c>
      <c r="WPZ26" s="204">
        <f>InpActive!WPX$11</f>
        <v>0</v>
      </c>
      <c r="WQA26" s="204">
        <f>InpActive!WPY$11</f>
        <v>0</v>
      </c>
      <c r="WQB26" s="204">
        <f>InpActive!WPZ$11</f>
        <v>0</v>
      </c>
      <c r="WQC26" s="204">
        <f>InpActive!WQA$11</f>
        <v>0</v>
      </c>
      <c r="WQD26" s="204">
        <f>InpActive!WQB$11</f>
        <v>0</v>
      </c>
      <c r="WQE26" s="204">
        <f>InpActive!WQC$11</f>
        <v>0</v>
      </c>
      <c r="WQF26" s="204">
        <f>InpActive!WQD$11</f>
        <v>0</v>
      </c>
      <c r="WQG26" s="204">
        <f>InpActive!WQE$11</f>
        <v>0</v>
      </c>
      <c r="WQH26" s="204">
        <f>InpActive!WQF$11</f>
        <v>0</v>
      </c>
      <c r="WQI26" s="204">
        <f>InpActive!WQG$11</f>
        <v>0</v>
      </c>
      <c r="WQJ26" s="204">
        <f>InpActive!WQH$11</f>
        <v>0</v>
      </c>
      <c r="WQK26" s="204">
        <f>InpActive!WQI$11</f>
        <v>0</v>
      </c>
      <c r="WQL26" s="204">
        <f>InpActive!WQJ$11</f>
        <v>0</v>
      </c>
      <c r="WQM26" s="204">
        <f>InpActive!WQK$11</f>
        <v>0</v>
      </c>
      <c r="WQN26" s="204">
        <f>InpActive!WQL$11</f>
        <v>0</v>
      </c>
      <c r="WQO26" s="204">
        <f>InpActive!WQM$11</f>
        <v>0</v>
      </c>
      <c r="WQP26" s="204">
        <f>InpActive!WQN$11</f>
        <v>0</v>
      </c>
      <c r="WQQ26" s="204">
        <f>InpActive!WQO$11</f>
        <v>0</v>
      </c>
      <c r="WQR26" s="204">
        <f>InpActive!WQP$11</f>
        <v>0</v>
      </c>
      <c r="WQS26" s="204">
        <f>InpActive!WQQ$11</f>
        <v>0</v>
      </c>
      <c r="WQT26" s="204">
        <f>InpActive!WQR$11</f>
        <v>0</v>
      </c>
      <c r="WQU26" s="204">
        <f>InpActive!WQS$11</f>
        <v>0</v>
      </c>
      <c r="WQV26" s="204">
        <f>InpActive!WQT$11</f>
        <v>0</v>
      </c>
      <c r="WQW26" s="204">
        <f>InpActive!WQU$11</f>
        <v>0</v>
      </c>
      <c r="WQX26" s="204">
        <f>InpActive!WQV$11</f>
        <v>0</v>
      </c>
      <c r="WQY26" s="204">
        <f>InpActive!WQW$11</f>
        <v>0</v>
      </c>
      <c r="WQZ26" s="204">
        <f>InpActive!WQX$11</f>
        <v>0</v>
      </c>
      <c r="WRA26" s="204">
        <f>InpActive!WQY$11</f>
        <v>0</v>
      </c>
      <c r="WRB26" s="204">
        <f>InpActive!WQZ$11</f>
        <v>0</v>
      </c>
      <c r="WRC26" s="204">
        <f>InpActive!WRA$11</f>
        <v>0</v>
      </c>
      <c r="WRD26" s="204">
        <f>InpActive!WRB$11</f>
        <v>0</v>
      </c>
      <c r="WRE26" s="204">
        <f>InpActive!WRC$11</f>
        <v>0</v>
      </c>
      <c r="WRF26" s="204">
        <f>InpActive!WRD$11</f>
        <v>0</v>
      </c>
      <c r="WRG26" s="204">
        <f>InpActive!WRE$11</f>
        <v>0</v>
      </c>
      <c r="WRH26" s="204">
        <f>InpActive!WRF$11</f>
        <v>0</v>
      </c>
      <c r="WRI26" s="204">
        <f>InpActive!WRG$11</f>
        <v>0</v>
      </c>
      <c r="WRJ26" s="204">
        <f>InpActive!WRH$11</f>
        <v>0</v>
      </c>
      <c r="WRK26" s="204">
        <f>InpActive!WRI$11</f>
        <v>0</v>
      </c>
      <c r="WRL26" s="204">
        <f>InpActive!WRJ$11</f>
        <v>0</v>
      </c>
      <c r="WRM26" s="204">
        <f>InpActive!WRK$11</f>
        <v>0</v>
      </c>
      <c r="WRN26" s="204">
        <f>InpActive!WRL$11</f>
        <v>0</v>
      </c>
      <c r="WRO26" s="204">
        <f>InpActive!WRM$11</f>
        <v>0</v>
      </c>
      <c r="WRP26" s="204">
        <f>InpActive!WRN$11</f>
        <v>0</v>
      </c>
      <c r="WRQ26" s="204">
        <f>InpActive!WRO$11</f>
        <v>0</v>
      </c>
      <c r="WRR26" s="204">
        <f>InpActive!WRP$11</f>
        <v>0</v>
      </c>
      <c r="WRS26" s="204">
        <f>InpActive!WRQ$11</f>
        <v>0</v>
      </c>
      <c r="WRT26" s="204">
        <f>InpActive!WRR$11</f>
        <v>0</v>
      </c>
      <c r="WRU26" s="204">
        <f>InpActive!WRS$11</f>
        <v>0</v>
      </c>
      <c r="WRV26" s="204">
        <f>InpActive!WRT$11</f>
        <v>0</v>
      </c>
      <c r="WRW26" s="204">
        <f>InpActive!WRU$11</f>
        <v>0</v>
      </c>
      <c r="WRX26" s="204">
        <f>InpActive!WRV$11</f>
        <v>0</v>
      </c>
      <c r="WRY26" s="204">
        <f>InpActive!WRW$11</f>
        <v>0</v>
      </c>
      <c r="WRZ26" s="204">
        <f>InpActive!WRX$11</f>
        <v>0</v>
      </c>
      <c r="WSA26" s="204">
        <f>InpActive!WRY$11</f>
        <v>0</v>
      </c>
      <c r="WSB26" s="204">
        <f>InpActive!WRZ$11</f>
        <v>0</v>
      </c>
      <c r="WSC26" s="204">
        <f>InpActive!WSA$11</f>
        <v>0</v>
      </c>
      <c r="WSD26" s="204">
        <f>InpActive!WSB$11</f>
        <v>0</v>
      </c>
      <c r="WSE26" s="204">
        <f>InpActive!WSC$11</f>
        <v>0</v>
      </c>
      <c r="WSF26" s="204">
        <f>InpActive!WSD$11</f>
        <v>0</v>
      </c>
      <c r="WSG26" s="204">
        <f>InpActive!WSE$11</f>
        <v>0</v>
      </c>
      <c r="WSH26" s="204">
        <f>InpActive!WSF$11</f>
        <v>0</v>
      </c>
      <c r="WSI26" s="204">
        <f>InpActive!WSG$11</f>
        <v>0</v>
      </c>
      <c r="WSJ26" s="204">
        <f>InpActive!WSH$11</f>
        <v>0</v>
      </c>
      <c r="WSK26" s="204">
        <f>InpActive!WSI$11</f>
        <v>0</v>
      </c>
      <c r="WSL26" s="204">
        <f>InpActive!WSJ$11</f>
        <v>0</v>
      </c>
      <c r="WSM26" s="204">
        <f>InpActive!WSK$11</f>
        <v>0</v>
      </c>
      <c r="WSN26" s="204">
        <f>InpActive!WSL$11</f>
        <v>0</v>
      </c>
      <c r="WSO26" s="204">
        <f>InpActive!WSM$11</f>
        <v>0</v>
      </c>
      <c r="WSP26" s="204">
        <f>InpActive!WSN$11</f>
        <v>0</v>
      </c>
      <c r="WSQ26" s="204">
        <f>InpActive!WSO$11</f>
        <v>0</v>
      </c>
      <c r="WSR26" s="204">
        <f>InpActive!WSP$11</f>
        <v>0</v>
      </c>
      <c r="WSS26" s="204">
        <f>InpActive!WSQ$11</f>
        <v>0</v>
      </c>
      <c r="WST26" s="204">
        <f>InpActive!WSR$11</f>
        <v>0</v>
      </c>
      <c r="WSU26" s="204">
        <f>InpActive!WSS$11</f>
        <v>0</v>
      </c>
      <c r="WSV26" s="204">
        <f>InpActive!WST$11</f>
        <v>0</v>
      </c>
      <c r="WSW26" s="204">
        <f>InpActive!WSU$11</f>
        <v>0</v>
      </c>
      <c r="WSX26" s="204">
        <f>InpActive!WSV$11</f>
        <v>0</v>
      </c>
      <c r="WSY26" s="204">
        <f>InpActive!WSW$11</f>
        <v>0</v>
      </c>
      <c r="WSZ26" s="204">
        <f>InpActive!WSX$11</f>
        <v>0</v>
      </c>
      <c r="WTA26" s="204">
        <f>InpActive!WSY$11</f>
        <v>0</v>
      </c>
      <c r="WTB26" s="204">
        <f>InpActive!WSZ$11</f>
        <v>0</v>
      </c>
      <c r="WTC26" s="204">
        <f>InpActive!WTA$11</f>
        <v>0</v>
      </c>
      <c r="WTD26" s="204">
        <f>InpActive!WTB$11</f>
        <v>0</v>
      </c>
      <c r="WTE26" s="204">
        <f>InpActive!WTC$11</f>
        <v>0</v>
      </c>
      <c r="WTF26" s="204">
        <f>InpActive!WTD$11</f>
        <v>0</v>
      </c>
      <c r="WTG26" s="204">
        <f>InpActive!WTE$11</f>
        <v>0</v>
      </c>
      <c r="WTH26" s="204">
        <f>InpActive!WTF$11</f>
        <v>0</v>
      </c>
      <c r="WTI26" s="204">
        <f>InpActive!WTG$11</f>
        <v>0</v>
      </c>
      <c r="WTJ26" s="204">
        <f>InpActive!WTH$11</f>
        <v>0</v>
      </c>
      <c r="WTK26" s="204">
        <f>InpActive!WTI$11</f>
        <v>0</v>
      </c>
      <c r="WTL26" s="204">
        <f>InpActive!WTJ$11</f>
        <v>0</v>
      </c>
      <c r="WTM26" s="204">
        <f>InpActive!WTK$11</f>
        <v>0</v>
      </c>
      <c r="WTN26" s="204">
        <f>InpActive!WTL$11</f>
        <v>0</v>
      </c>
      <c r="WTO26" s="204">
        <f>InpActive!WTM$11</f>
        <v>0</v>
      </c>
      <c r="WTP26" s="204">
        <f>InpActive!WTN$11</f>
        <v>0</v>
      </c>
      <c r="WTQ26" s="204">
        <f>InpActive!WTO$11</f>
        <v>0</v>
      </c>
      <c r="WTR26" s="204">
        <f>InpActive!WTP$11</f>
        <v>0</v>
      </c>
      <c r="WTS26" s="204">
        <f>InpActive!WTQ$11</f>
        <v>0</v>
      </c>
      <c r="WTT26" s="204">
        <f>InpActive!WTR$11</f>
        <v>0</v>
      </c>
      <c r="WTU26" s="204">
        <f>InpActive!WTS$11</f>
        <v>0</v>
      </c>
      <c r="WTV26" s="204">
        <f>InpActive!WTT$11</f>
        <v>0</v>
      </c>
      <c r="WTW26" s="204">
        <f>InpActive!WTU$11</f>
        <v>0</v>
      </c>
      <c r="WTX26" s="204">
        <f>InpActive!WTV$11</f>
        <v>0</v>
      </c>
      <c r="WTY26" s="204">
        <f>InpActive!WTW$11</f>
        <v>0</v>
      </c>
      <c r="WTZ26" s="204">
        <f>InpActive!WTX$11</f>
        <v>0</v>
      </c>
      <c r="WUA26" s="204">
        <f>InpActive!WTY$11</f>
        <v>0</v>
      </c>
      <c r="WUB26" s="204">
        <f>InpActive!WTZ$11</f>
        <v>0</v>
      </c>
      <c r="WUC26" s="204">
        <f>InpActive!WUA$11</f>
        <v>0</v>
      </c>
      <c r="WUD26" s="204">
        <f>InpActive!WUB$11</f>
        <v>0</v>
      </c>
      <c r="WUE26" s="204">
        <f>InpActive!WUC$11</f>
        <v>0</v>
      </c>
      <c r="WUF26" s="204">
        <f>InpActive!WUD$11</f>
        <v>0</v>
      </c>
      <c r="WUG26" s="204">
        <f>InpActive!WUE$11</f>
        <v>0</v>
      </c>
      <c r="WUH26" s="204">
        <f>InpActive!WUF$11</f>
        <v>0</v>
      </c>
      <c r="WUI26" s="204">
        <f>InpActive!WUG$11</f>
        <v>0</v>
      </c>
      <c r="WUJ26" s="204">
        <f>InpActive!WUH$11</f>
        <v>0</v>
      </c>
      <c r="WUK26" s="204">
        <f>InpActive!WUI$11</f>
        <v>0</v>
      </c>
      <c r="WUL26" s="204">
        <f>InpActive!WUJ$11</f>
        <v>0</v>
      </c>
      <c r="WUM26" s="204">
        <f>InpActive!WUK$11</f>
        <v>0</v>
      </c>
      <c r="WUN26" s="204">
        <f>InpActive!WUL$11</f>
        <v>0</v>
      </c>
      <c r="WUO26" s="204">
        <f>InpActive!WUM$11</f>
        <v>0</v>
      </c>
      <c r="WUP26" s="204">
        <f>InpActive!WUN$11</f>
        <v>0</v>
      </c>
      <c r="WUQ26" s="204">
        <f>InpActive!WUO$11</f>
        <v>0</v>
      </c>
      <c r="WUR26" s="204">
        <f>InpActive!WUP$11</f>
        <v>0</v>
      </c>
      <c r="WUS26" s="204">
        <f>InpActive!WUQ$11</f>
        <v>0</v>
      </c>
      <c r="WUT26" s="204">
        <f>InpActive!WUR$11</f>
        <v>0</v>
      </c>
      <c r="WUU26" s="204">
        <f>InpActive!WUS$11</f>
        <v>0</v>
      </c>
      <c r="WUV26" s="204">
        <f>InpActive!WUT$11</f>
        <v>0</v>
      </c>
      <c r="WUW26" s="204">
        <f>InpActive!WUU$11</f>
        <v>0</v>
      </c>
      <c r="WUX26" s="204">
        <f>InpActive!WUV$11</f>
        <v>0</v>
      </c>
      <c r="WUY26" s="204">
        <f>InpActive!WUW$11</f>
        <v>0</v>
      </c>
      <c r="WUZ26" s="204">
        <f>InpActive!WUX$11</f>
        <v>0</v>
      </c>
      <c r="WVA26" s="204">
        <f>InpActive!WUY$11</f>
        <v>0</v>
      </c>
      <c r="WVB26" s="204">
        <f>InpActive!WUZ$11</f>
        <v>0</v>
      </c>
      <c r="WVC26" s="204">
        <f>InpActive!WVA$11</f>
        <v>0</v>
      </c>
      <c r="WVD26" s="204">
        <f>InpActive!WVB$11</f>
        <v>0</v>
      </c>
      <c r="WVE26" s="204">
        <f>InpActive!WVC$11</f>
        <v>0</v>
      </c>
      <c r="WVF26" s="204">
        <f>InpActive!WVD$11</f>
        <v>0</v>
      </c>
      <c r="WVG26" s="204">
        <f>InpActive!WVE$11</f>
        <v>0</v>
      </c>
      <c r="WVH26" s="204">
        <f>InpActive!WVF$11</f>
        <v>0</v>
      </c>
      <c r="WVI26" s="204">
        <f>InpActive!WVG$11</f>
        <v>0</v>
      </c>
      <c r="WVJ26" s="204">
        <f>InpActive!WVH$11</f>
        <v>0</v>
      </c>
      <c r="WVK26" s="204">
        <f>InpActive!WVI$11</f>
        <v>0</v>
      </c>
      <c r="WVL26" s="204">
        <f>InpActive!WVJ$11</f>
        <v>0</v>
      </c>
      <c r="WVM26" s="204">
        <f>InpActive!WVK$11</f>
        <v>0</v>
      </c>
      <c r="WVN26" s="204">
        <f>InpActive!WVL$11</f>
        <v>0</v>
      </c>
      <c r="WVO26" s="204">
        <f>InpActive!WVM$11</f>
        <v>0</v>
      </c>
      <c r="WVP26" s="204">
        <f>InpActive!WVN$11</f>
        <v>0</v>
      </c>
      <c r="WVQ26" s="204">
        <f>InpActive!WVO$11</f>
        <v>0</v>
      </c>
      <c r="WVR26" s="204">
        <f>InpActive!WVP$11</f>
        <v>0</v>
      </c>
      <c r="WVS26" s="204">
        <f>InpActive!WVQ$11</f>
        <v>0</v>
      </c>
      <c r="WVT26" s="204">
        <f>InpActive!WVR$11</f>
        <v>0</v>
      </c>
      <c r="WVU26" s="204">
        <f>InpActive!WVS$11</f>
        <v>0</v>
      </c>
      <c r="WVV26" s="204">
        <f>InpActive!WVT$11</f>
        <v>0</v>
      </c>
      <c r="WVW26" s="204">
        <f>InpActive!WVU$11</f>
        <v>0</v>
      </c>
      <c r="WVX26" s="204">
        <f>InpActive!WVV$11</f>
        <v>0</v>
      </c>
      <c r="WVY26" s="204">
        <f>InpActive!WVW$11</f>
        <v>0</v>
      </c>
      <c r="WVZ26" s="204">
        <f>InpActive!WVX$11</f>
        <v>0</v>
      </c>
      <c r="WWA26" s="204">
        <f>InpActive!WVY$11</f>
        <v>0</v>
      </c>
      <c r="WWB26" s="204">
        <f>InpActive!WVZ$11</f>
        <v>0</v>
      </c>
      <c r="WWC26" s="204">
        <f>InpActive!WWA$11</f>
        <v>0</v>
      </c>
      <c r="WWD26" s="204">
        <f>InpActive!WWB$11</f>
        <v>0</v>
      </c>
      <c r="WWE26" s="204">
        <f>InpActive!WWC$11</f>
        <v>0</v>
      </c>
      <c r="WWF26" s="204">
        <f>InpActive!WWD$11</f>
        <v>0</v>
      </c>
      <c r="WWG26" s="204">
        <f>InpActive!WWE$11</f>
        <v>0</v>
      </c>
      <c r="WWH26" s="204">
        <f>InpActive!WWF$11</f>
        <v>0</v>
      </c>
      <c r="WWI26" s="204">
        <f>InpActive!WWG$11</f>
        <v>0</v>
      </c>
      <c r="WWJ26" s="204">
        <f>InpActive!WWH$11</f>
        <v>0</v>
      </c>
      <c r="WWK26" s="204">
        <f>InpActive!WWI$11</f>
        <v>0</v>
      </c>
      <c r="WWL26" s="204">
        <f>InpActive!WWJ$11</f>
        <v>0</v>
      </c>
      <c r="WWM26" s="204">
        <f>InpActive!WWK$11</f>
        <v>0</v>
      </c>
      <c r="WWN26" s="204">
        <f>InpActive!WWL$11</f>
        <v>0</v>
      </c>
      <c r="WWO26" s="204">
        <f>InpActive!WWM$11</f>
        <v>0</v>
      </c>
      <c r="WWP26" s="204">
        <f>InpActive!WWN$11</f>
        <v>0</v>
      </c>
      <c r="WWQ26" s="204">
        <f>InpActive!WWO$11</f>
        <v>0</v>
      </c>
      <c r="WWR26" s="204">
        <f>InpActive!WWP$11</f>
        <v>0</v>
      </c>
      <c r="WWS26" s="204">
        <f>InpActive!WWQ$11</f>
        <v>0</v>
      </c>
      <c r="WWT26" s="204">
        <f>InpActive!WWR$11</f>
        <v>0</v>
      </c>
      <c r="WWU26" s="204">
        <f>InpActive!WWS$11</f>
        <v>0</v>
      </c>
      <c r="WWV26" s="204">
        <f>InpActive!WWT$11</f>
        <v>0</v>
      </c>
      <c r="WWW26" s="204">
        <f>InpActive!WWU$11</f>
        <v>0</v>
      </c>
      <c r="WWX26" s="204">
        <f>InpActive!WWV$11</f>
        <v>0</v>
      </c>
      <c r="WWY26" s="204">
        <f>InpActive!WWW$11</f>
        <v>0</v>
      </c>
      <c r="WWZ26" s="204">
        <f>InpActive!WWX$11</f>
        <v>0</v>
      </c>
      <c r="WXA26" s="204">
        <f>InpActive!WWY$11</f>
        <v>0</v>
      </c>
      <c r="WXB26" s="204">
        <f>InpActive!WWZ$11</f>
        <v>0</v>
      </c>
      <c r="WXC26" s="204">
        <f>InpActive!WXA$11</f>
        <v>0</v>
      </c>
      <c r="WXD26" s="204">
        <f>InpActive!WXB$11</f>
        <v>0</v>
      </c>
      <c r="WXE26" s="204">
        <f>InpActive!WXC$11</f>
        <v>0</v>
      </c>
      <c r="WXF26" s="204">
        <f>InpActive!WXD$11</f>
        <v>0</v>
      </c>
      <c r="WXG26" s="204">
        <f>InpActive!WXE$11</f>
        <v>0</v>
      </c>
      <c r="WXH26" s="204">
        <f>InpActive!WXF$11</f>
        <v>0</v>
      </c>
      <c r="WXI26" s="204">
        <f>InpActive!WXG$11</f>
        <v>0</v>
      </c>
      <c r="WXJ26" s="204">
        <f>InpActive!WXH$11</f>
        <v>0</v>
      </c>
      <c r="WXK26" s="204">
        <f>InpActive!WXI$11</f>
        <v>0</v>
      </c>
      <c r="WXL26" s="204">
        <f>InpActive!WXJ$11</f>
        <v>0</v>
      </c>
      <c r="WXM26" s="204">
        <f>InpActive!WXK$11</f>
        <v>0</v>
      </c>
      <c r="WXN26" s="204">
        <f>InpActive!WXL$11</f>
        <v>0</v>
      </c>
      <c r="WXO26" s="204">
        <f>InpActive!WXM$11</f>
        <v>0</v>
      </c>
      <c r="WXP26" s="204">
        <f>InpActive!WXN$11</f>
        <v>0</v>
      </c>
      <c r="WXQ26" s="204">
        <f>InpActive!WXO$11</f>
        <v>0</v>
      </c>
      <c r="WXR26" s="204">
        <f>InpActive!WXP$11</f>
        <v>0</v>
      </c>
      <c r="WXS26" s="204">
        <f>InpActive!WXQ$11</f>
        <v>0</v>
      </c>
      <c r="WXT26" s="204">
        <f>InpActive!WXR$11</f>
        <v>0</v>
      </c>
      <c r="WXU26" s="204">
        <f>InpActive!WXS$11</f>
        <v>0</v>
      </c>
      <c r="WXV26" s="204">
        <f>InpActive!WXT$11</f>
        <v>0</v>
      </c>
      <c r="WXW26" s="204">
        <f>InpActive!WXU$11</f>
        <v>0</v>
      </c>
      <c r="WXX26" s="204">
        <f>InpActive!WXV$11</f>
        <v>0</v>
      </c>
      <c r="WXY26" s="204">
        <f>InpActive!WXW$11</f>
        <v>0</v>
      </c>
      <c r="WXZ26" s="204">
        <f>InpActive!WXX$11</f>
        <v>0</v>
      </c>
      <c r="WYA26" s="204">
        <f>InpActive!WXY$11</f>
        <v>0</v>
      </c>
      <c r="WYB26" s="204">
        <f>InpActive!WXZ$11</f>
        <v>0</v>
      </c>
      <c r="WYC26" s="204">
        <f>InpActive!WYA$11</f>
        <v>0</v>
      </c>
      <c r="WYD26" s="204">
        <f>InpActive!WYB$11</f>
        <v>0</v>
      </c>
      <c r="WYE26" s="204">
        <f>InpActive!WYC$11</f>
        <v>0</v>
      </c>
      <c r="WYF26" s="204">
        <f>InpActive!WYD$11</f>
        <v>0</v>
      </c>
      <c r="WYG26" s="204">
        <f>InpActive!WYE$11</f>
        <v>0</v>
      </c>
      <c r="WYH26" s="204">
        <f>InpActive!WYF$11</f>
        <v>0</v>
      </c>
      <c r="WYI26" s="204">
        <f>InpActive!WYG$11</f>
        <v>0</v>
      </c>
      <c r="WYJ26" s="204">
        <f>InpActive!WYH$11</f>
        <v>0</v>
      </c>
      <c r="WYK26" s="204">
        <f>InpActive!WYI$11</f>
        <v>0</v>
      </c>
      <c r="WYL26" s="204">
        <f>InpActive!WYJ$11</f>
        <v>0</v>
      </c>
      <c r="WYM26" s="204">
        <f>InpActive!WYK$11</f>
        <v>0</v>
      </c>
      <c r="WYN26" s="204">
        <f>InpActive!WYL$11</f>
        <v>0</v>
      </c>
      <c r="WYO26" s="204">
        <f>InpActive!WYM$11</f>
        <v>0</v>
      </c>
      <c r="WYP26" s="204">
        <f>InpActive!WYN$11</f>
        <v>0</v>
      </c>
      <c r="WYQ26" s="204">
        <f>InpActive!WYO$11</f>
        <v>0</v>
      </c>
      <c r="WYR26" s="204">
        <f>InpActive!WYP$11</f>
        <v>0</v>
      </c>
      <c r="WYS26" s="204">
        <f>InpActive!WYQ$11</f>
        <v>0</v>
      </c>
      <c r="WYT26" s="204">
        <f>InpActive!WYR$11</f>
        <v>0</v>
      </c>
      <c r="WYU26" s="204">
        <f>InpActive!WYS$11</f>
        <v>0</v>
      </c>
      <c r="WYV26" s="204">
        <f>InpActive!WYT$11</f>
        <v>0</v>
      </c>
      <c r="WYW26" s="204">
        <f>InpActive!WYU$11</f>
        <v>0</v>
      </c>
      <c r="WYX26" s="204">
        <f>InpActive!WYV$11</f>
        <v>0</v>
      </c>
      <c r="WYY26" s="204">
        <f>InpActive!WYW$11</f>
        <v>0</v>
      </c>
      <c r="WYZ26" s="204">
        <f>InpActive!WYX$11</f>
        <v>0</v>
      </c>
      <c r="WZA26" s="204">
        <f>InpActive!WYY$11</f>
        <v>0</v>
      </c>
      <c r="WZB26" s="204">
        <f>InpActive!WYZ$11</f>
        <v>0</v>
      </c>
      <c r="WZC26" s="204">
        <f>InpActive!WZA$11</f>
        <v>0</v>
      </c>
      <c r="WZD26" s="204">
        <f>InpActive!WZB$11</f>
        <v>0</v>
      </c>
      <c r="WZE26" s="204">
        <f>InpActive!WZC$11</f>
        <v>0</v>
      </c>
      <c r="WZF26" s="204">
        <f>InpActive!WZD$11</f>
        <v>0</v>
      </c>
      <c r="WZG26" s="204">
        <f>InpActive!WZE$11</f>
        <v>0</v>
      </c>
      <c r="WZH26" s="204">
        <f>InpActive!WZF$11</f>
        <v>0</v>
      </c>
      <c r="WZI26" s="204">
        <f>InpActive!WZG$11</f>
        <v>0</v>
      </c>
      <c r="WZJ26" s="204">
        <f>InpActive!WZH$11</f>
        <v>0</v>
      </c>
      <c r="WZK26" s="204">
        <f>InpActive!WZI$11</f>
        <v>0</v>
      </c>
      <c r="WZL26" s="204">
        <f>InpActive!WZJ$11</f>
        <v>0</v>
      </c>
      <c r="WZM26" s="204">
        <f>InpActive!WZK$11</f>
        <v>0</v>
      </c>
      <c r="WZN26" s="204">
        <f>InpActive!WZL$11</f>
        <v>0</v>
      </c>
      <c r="WZO26" s="204">
        <f>InpActive!WZM$11</f>
        <v>0</v>
      </c>
      <c r="WZP26" s="204">
        <f>InpActive!WZN$11</f>
        <v>0</v>
      </c>
      <c r="WZQ26" s="204">
        <f>InpActive!WZO$11</f>
        <v>0</v>
      </c>
      <c r="WZR26" s="204">
        <f>InpActive!WZP$11</f>
        <v>0</v>
      </c>
      <c r="WZS26" s="204">
        <f>InpActive!WZQ$11</f>
        <v>0</v>
      </c>
      <c r="WZT26" s="204">
        <f>InpActive!WZR$11</f>
        <v>0</v>
      </c>
      <c r="WZU26" s="204">
        <f>InpActive!WZS$11</f>
        <v>0</v>
      </c>
      <c r="WZV26" s="204">
        <f>InpActive!WZT$11</f>
        <v>0</v>
      </c>
      <c r="WZW26" s="204">
        <f>InpActive!WZU$11</f>
        <v>0</v>
      </c>
      <c r="WZX26" s="204">
        <f>InpActive!WZV$11</f>
        <v>0</v>
      </c>
      <c r="WZY26" s="204">
        <f>InpActive!WZW$11</f>
        <v>0</v>
      </c>
      <c r="WZZ26" s="204">
        <f>InpActive!WZX$11</f>
        <v>0</v>
      </c>
      <c r="XAA26" s="204">
        <f>InpActive!WZY$11</f>
        <v>0</v>
      </c>
      <c r="XAB26" s="204">
        <f>InpActive!WZZ$11</f>
        <v>0</v>
      </c>
      <c r="XAC26" s="204">
        <f>InpActive!XAA$11</f>
        <v>0</v>
      </c>
      <c r="XAD26" s="204">
        <f>InpActive!XAB$11</f>
        <v>0</v>
      </c>
      <c r="XAE26" s="204">
        <f>InpActive!XAC$11</f>
        <v>0</v>
      </c>
      <c r="XAF26" s="204">
        <f>InpActive!XAD$11</f>
        <v>0</v>
      </c>
      <c r="XAG26" s="204">
        <f>InpActive!XAE$11</f>
        <v>0</v>
      </c>
      <c r="XAH26" s="204">
        <f>InpActive!XAF$11</f>
        <v>0</v>
      </c>
      <c r="XAI26" s="204">
        <f>InpActive!XAG$11</f>
        <v>0</v>
      </c>
      <c r="XAJ26" s="204">
        <f>InpActive!XAH$11</f>
        <v>0</v>
      </c>
      <c r="XAK26" s="204">
        <f>InpActive!XAI$11</f>
        <v>0</v>
      </c>
      <c r="XAL26" s="204">
        <f>InpActive!XAJ$11</f>
        <v>0</v>
      </c>
      <c r="XAM26" s="204">
        <f>InpActive!XAK$11</f>
        <v>0</v>
      </c>
      <c r="XAN26" s="204">
        <f>InpActive!XAL$11</f>
        <v>0</v>
      </c>
      <c r="XAO26" s="204">
        <f>InpActive!XAM$11</f>
        <v>0</v>
      </c>
      <c r="XAP26" s="204">
        <f>InpActive!XAN$11</f>
        <v>0</v>
      </c>
      <c r="XAQ26" s="204">
        <f>InpActive!XAO$11</f>
        <v>0</v>
      </c>
      <c r="XAR26" s="204">
        <f>InpActive!XAP$11</f>
        <v>0</v>
      </c>
      <c r="XAS26" s="204">
        <f>InpActive!XAQ$11</f>
        <v>0</v>
      </c>
      <c r="XAT26" s="204">
        <f>InpActive!XAR$11</f>
        <v>0</v>
      </c>
      <c r="XAU26" s="204">
        <f>InpActive!XAS$11</f>
        <v>0</v>
      </c>
      <c r="XAV26" s="204">
        <f>InpActive!XAT$11</f>
        <v>0</v>
      </c>
      <c r="XAW26" s="204">
        <f>InpActive!XAU$11</f>
        <v>0</v>
      </c>
      <c r="XAX26" s="204">
        <f>InpActive!XAV$11</f>
        <v>0</v>
      </c>
      <c r="XAY26" s="204">
        <f>InpActive!XAW$11</f>
        <v>0</v>
      </c>
      <c r="XAZ26" s="204">
        <f>InpActive!XAX$11</f>
        <v>0</v>
      </c>
      <c r="XBA26" s="204">
        <f>InpActive!XAY$11</f>
        <v>0</v>
      </c>
      <c r="XBB26" s="204">
        <f>InpActive!XAZ$11</f>
        <v>0</v>
      </c>
      <c r="XBC26" s="204">
        <f>InpActive!XBA$11</f>
        <v>0</v>
      </c>
      <c r="XBD26" s="204">
        <f>InpActive!XBB$11</f>
        <v>0</v>
      </c>
      <c r="XBE26" s="204">
        <f>InpActive!XBC$11</f>
        <v>0</v>
      </c>
      <c r="XBF26" s="204">
        <f>InpActive!XBD$11</f>
        <v>0</v>
      </c>
      <c r="XBG26" s="204">
        <f>InpActive!XBE$11</f>
        <v>0</v>
      </c>
      <c r="XBH26" s="204">
        <f>InpActive!XBF$11</f>
        <v>0</v>
      </c>
      <c r="XBI26" s="204">
        <f>InpActive!XBG$11</f>
        <v>0</v>
      </c>
      <c r="XBJ26" s="204">
        <f>InpActive!XBH$11</f>
        <v>0</v>
      </c>
      <c r="XBK26" s="204">
        <f>InpActive!XBI$11</f>
        <v>0</v>
      </c>
      <c r="XBL26" s="204">
        <f>InpActive!XBJ$11</f>
        <v>0</v>
      </c>
      <c r="XBM26" s="204">
        <f>InpActive!XBK$11</f>
        <v>0</v>
      </c>
      <c r="XBN26" s="204">
        <f>InpActive!XBL$11</f>
        <v>0</v>
      </c>
      <c r="XBO26" s="204">
        <f>InpActive!XBM$11</f>
        <v>0</v>
      </c>
      <c r="XBP26" s="204">
        <f>InpActive!XBN$11</f>
        <v>0</v>
      </c>
      <c r="XBQ26" s="204">
        <f>InpActive!XBO$11</f>
        <v>0</v>
      </c>
      <c r="XBR26" s="204">
        <f>InpActive!XBP$11</f>
        <v>0</v>
      </c>
      <c r="XBS26" s="204">
        <f>InpActive!XBQ$11</f>
        <v>0</v>
      </c>
      <c r="XBT26" s="204">
        <f>InpActive!XBR$11</f>
        <v>0</v>
      </c>
      <c r="XBU26" s="204">
        <f>InpActive!XBS$11</f>
        <v>0</v>
      </c>
      <c r="XBV26" s="204">
        <f>InpActive!XBT$11</f>
        <v>0</v>
      </c>
      <c r="XBW26" s="204">
        <f>InpActive!XBU$11</f>
        <v>0</v>
      </c>
      <c r="XBX26" s="204">
        <f>InpActive!XBV$11</f>
        <v>0</v>
      </c>
      <c r="XBY26" s="204">
        <f>InpActive!XBW$11</f>
        <v>0</v>
      </c>
      <c r="XBZ26" s="204">
        <f>InpActive!XBX$11</f>
        <v>0</v>
      </c>
      <c r="XCA26" s="204">
        <f>InpActive!XBY$11</f>
        <v>0</v>
      </c>
      <c r="XCB26" s="204">
        <f>InpActive!XBZ$11</f>
        <v>0</v>
      </c>
      <c r="XCC26" s="204">
        <f>InpActive!XCA$11</f>
        <v>0</v>
      </c>
      <c r="XCD26" s="204">
        <f>InpActive!XCB$11</f>
        <v>0</v>
      </c>
      <c r="XCE26" s="204">
        <f>InpActive!XCC$11</f>
        <v>0</v>
      </c>
      <c r="XCF26" s="204">
        <f>InpActive!XCD$11</f>
        <v>0</v>
      </c>
      <c r="XCG26" s="204">
        <f>InpActive!XCE$11</f>
        <v>0</v>
      </c>
      <c r="XCH26" s="204">
        <f>InpActive!XCF$11</f>
        <v>0</v>
      </c>
      <c r="XCI26" s="204">
        <f>InpActive!XCG$11</f>
        <v>0</v>
      </c>
      <c r="XCJ26" s="204">
        <f>InpActive!XCH$11</f>
        <v>0</v>
      </c>
      <c r="XCK26" s="204">
        <f>InpActive!XCI$11</f>
        <v>0</v>
      </c>
      <c r="XCL26" s="204">
        <f>InpActive!XCJ$11</f>
        <v>0</v>
      </c>
      <c r="XCM26" s="204">
        <f>InpActive!XCK$11</f>
        <v>0</v>
      </c>
      <c r="XCN26" s="204">
        <f>InpActive!XCL$11</f>
        <v>0</v>
      </c>
      <c r="XCO26" s="204">
        <f>InpActive!XCM$11</f>
        <v>0</v>
      </c>
      <c r="XCP26" s="204">
        <f>InpActive!XCN$11</f>
        <v>0</v>
      </c>
      <c r="XCQ26" s="204">
        <f>InpActive!XCO$11</f>
        <v>0</v>
      </c>
      <c r="XCR26" s="204">
        <f>InpActive!XCP$11</f>
        <v>0</v>
      </c>
      <c r="XCS26" s="204">
        <f>InpActive!XCQ$11</f>
        <v>0</v>
      </c>
      <c r="XCT26" s="204">
        <f>InpActive!XCR$11</f>
        <v>0</v>
      </c>
      <c r="XCU26" s="204">
        <f>InpActive!XCS$11</f>
        <v>0</v>
      </c>
      <c r="XCV26" s="204">
        <f>InpActive!XCT$11</f>
        <v>0</v>
      </c>
      <c r="XCW26" s="204">
        <f>InpActive!XCU$11</f>
        <v>0</v>
      </c>
      <c r="XCX26" s="204">
        <f>InpActive!XCV$11</f>
        <v>0</v>
      </c>
      <c r="XCY26" s="204">
        <f>InpActive!XCW$11</f>
        <v>0</v>
      </c>
      <c r="XCZ26" s="204">
        <f>InpActive!XCX$11</f>
        <v>0</v>
      </c>
      <c r="XDA26" s="204">
        <f>InpActive!XCY$11</f>
        <v>0</v>
      </c>
      <c r="XDB26" s="204">
        <f>InpActive!XCZ$11</f>
        <v>0</v>
      </c>
      <c r="XDC26" s="204">
        <f>InpActive!XDA$11</f>
        <v>0</v>
      </c>
      <c r="XDD26" s="204">
        <f>InpActive!XDB$11</f>
        <v>0</v>
      </c>
      <c r="XDE26" s="204">
        <f>InpActive!XDC$11</f>
        <v>0</v>
      </c>
      <c r="XDF26" s="204">
        <f>InpActive!XDD$11</f>
        <v>0</v>
      </c>
      <c r="XDG26" s="204">
        <f>InpActive!XDE$11</f>
        <v>0</v>
      </c>
      <c r="XDH26" s="204">
        <f>InpActive!XDF$11</f>
        <v>0</v>
      </c>
      <c r="XDI26" s="204">
        <f>InpActive!XDG$11</f>
        <v>0</v>
      </c>
      <c r="XDJ26" s="204">
        <f>InpActive!XDH$11</f>
        <v>0</v>
      </c>
      <c r="XDK26" s="204">
        <f>InpActive!XDI$11</f>
        <v>0</v>
      </c>
      <c r="XDL26" s="204">
        <f>InpActive!XDJ$11</f>
        <v>0</v>
      </c>
      <c r="XDM26" s="204">
        <f>InpActive!XDK$11</f>
        <v>0</v>
      </c>
      <c r="XDN26" s="204">
        <f>InpActive!XDL$11</f>
        <v>0</v>
      </c>
      <c r="XDO26" s="204">
        <f>InpActive!XDM$11</f>
        <v>0</v>
      </c>
      <c r="XDP26" s="204">
        <f>InpActive!XDN$11</f>
        <v>0</v>
      </c>
      <c r="XDQ26" s="204">
        <f>InpActive!XDO$11</f>
        <v>0</v>
      </c>
      <c r="XDR26" s="204">
        <f>InpActive!XDP$11</f>
        <v>0</v>
      </c>
      <c r="XDS26" s="204">
        <f>InpActive!XDQ$11</f>
        <v>0</v>
      </c>
      <c r="XDT26" s="204">
        <f>InpActive!XDR$11</f>
        <v>0</v>
      </c>
      <c r="XDU26" s="204">
        <f>InpActive!XDS$11</f>
        <v>0</v>
      </c>
      <c r="XDV26" s="204">
        <f>InpActive!XDT$11</f>
        <v>0</v>
      </c>
      <c r="XDW26" s="204">
        <f>InpActive!XDU$11</f>
        <v>0</v>
      </c>
      <c r="XDX26" s="204">
        <f>InpActive!XDV$11</f>
        <v>0</v>
      </c>
      <c r="XDY26" s="204">
        <f>InpActive!XDW$11</f>
        <v>0</v>
      </c>
      <c r="XDZ26" s="204">
        <f>InpActive!XDX$11</f>
        <v>0</v>
      </c>
      <c r="XEA26" s="204">
        <f>InpActive!XDY$11</f>
        <v>0</v>
      </c>
      <c r="XEB26" s="204">
        <f>InpActive!XDZ$11</f>
        <v>0</v>
      </c>
      <c r="XEC26" s="204">
        <f>InpActive!XEA$11</f>
        <v>0</v>
      </c>
      <c r="XED26" s="204">
        <f>InpActive!XEB$11</f>
        <v>0</v>
      </c>
      <c r="XEE26" s="204">
        <f>InpActive!XEC$11</f>
        <v>0</v>
      </c>
      <c r="XEF26" s="204">
        <f>InpActive!XED$11</f>
        <v>0</v>
      </c>
      <c r="XEG26" s="204">
        <f>InpActive!XEE$11</f>
        <v>0</v>
      </c>
      <c r="XEH26" s="204">
        <f>InpActive!XEF$11</f>
        <v>0</v>
      </c>
      <c r="XEI26" s="204">
        <f>InpActive!XEG$11</f>
        <v>0</v>
      </c>
      <c r="XEJ26" s="204">
        <f>InpActive!XEH$11</f>
        <v>0</v>
      </c>
      <c r="XEK26" s="204">
        <f>InpActive!XEI$11</f>
        <v>0</v>
      </c>
      <c r="XEL26" s="204">
        <f>InpActive!XEJ$11</f>
        <v>0</v>
      </c>
      <c r="XEM26" s="204">
        <f>InpActive!XEK$11</f>
        <v>0</v>
      </c>
      <c r="XEN26" s="204">
        <f>InpActive!XEL$11</f>
        <v>0</v>
      </c>
      <c r="XEO26" s="204">
        <f>InpActive!XEM$11</f>
        <v>0</v>
      </c>
      <c r="XEP26" s="204">
        <f>InpActive!XEN$11</f>
        <v>0</v>
      </c>
      <c r="XEQ26" s="204">
        <f>InpActive!XEO$11</f>
        <v>0</v>
      </c>
      <c r="XER26" s="204">
        <f>InpActive!XEP$11</f>
        <v>0</v>
      </c>
      <c r="XES26" s="204">
        <f>InpActive!XEQ$11</f>
        <v>0</v>
      </c>
      <c r="XET26" s="204">
        <f>InpActive!XER$11</f>
        <v>0</v>
      </c>
      <c r="XEU26" s="204">
        <f>InpActive!XES$11</f>
        <v>0</v>
      </c>
      <c r="XEV26" s="204">
        <f>InpActive!XET$11</f>
        <v>0</v>
      </c>
      <c r="XEW26" s="204">
        <f>InpActive!XEU$11</f>
        <v>0</v>
      </c>
      <c r="XEX26" s="204">
        <f>InpActive!XEV$11</f>
        <v>0</v>
      </c>
      <c r="XEY26" s="204">
        <f>InpActive!XEW$11</f>
        <v>0</v>
      </c>
      <c r="XEZ26" s="204">
        <f>InpActive!XEX$11</f>
        <v>0</v>
      </c>
      <c r="XFA26" s="204">
        <f>InpActive!XEY$11</f>
        <v>0</v>
      </c>
      <c r="XFB26" s="204">
        <f>InpActive!XEZ$11</f>
        <v>0</v>
      </c>
      <c r="XFC26" s="204">
        <f>InpActive!XFA$11</f>
        <v>0</v>
      </c>
      <c r="XFD26" s="204">
        <f>InpActive!XFB$11</f>
        <v>0</v>
      </c>
    </row>
    <row r="27" spans="1:16384" s="203" customFormat="1">
      <c r="A27" s="85"/>
      <c r="B27" s="94"/>
      <c r="C27" s="94"/>
      <c r="D27" s="89"/>
      <c r="E27" s="227" t="s">
        <v>245</v>
      </c>
      <c r="F27" s="75"/>
      <c r="G27" s="216" t="s">
        <v>244</v>
      </c>
      <c r="H27" s="203">
        <f>SUM(K27:AI27)</f>
        <v>0</v>
      </c>
      <c r="I27" s="75"/>
      <c r="J27" s="204"/>
      <c r="K27" s="204">
        <f>InpActive!I$12</f>
        <v>0</v>
      </c>
      <c r="L27" s="204">
        <f>InpActive!J$12</f>
        <v>0</v>
      </c>
      <c r="M27" s="204">
        <f>InpActive!K$12</f>
        <v>0</v>
      </c>
      <c r="N27" s="204">
        <f>InpActive!L$12</f>
        <v>0</v>
      </c>
      <c r="O27" s="204">
        <f>InpActive!M$12</f>
        <v>0</v>
      </c>
      <c r="P27" s="204">
        <f>InpActive!N$12</f>
        <v>0</v>
      </c>
      <c r="Q27" s="204">
        <f>InpActive!O$12</f>
        <v>0</v>
      </c>
      <c r="R27" s="204">
        <f>InpActive!P$12</f>
        <v>0</v>
      </c>
      <c r="S27" s="204">
        <f>InpActive!Q$12</f>
        <v>0</v>
      </c>
      <c r="T27" s="204">
        <f>InpActive!R$12</f>
        <v>0</v>
      </c>
      <c r="U27" s="204">
        <f>InpActive!S$12</f>
        <v>0</v>
      </c>
      <c r="V27" s="204">
        <f>InpActive!T$12</f>
        <v>0</v>
      </c>
      <c r="W27" s="204">
        <f>InpActive!U$12</f>
        <v>0</v>
      </c>
      <c r="X27" s="204">
        <f>InpActive!V$12</f>
        <v>0</v>
      </c>
      <c r="Y27" s="204">
        <f>InpActive!W$12</f>
        <v>0</v>
      </c>
      <c r="Z27" s="204">
        <f>InpActive!X$12</f>
        <v>0</v>
      </c>
      <c r="AA27" s="204">
        <f>InpActive!Y$12</f>
        <v>0</v>
      </c>
      <c r="AB27" s="204">
        <f>InpActive!Z$12</f>
        <v>0</v>
      </c>
      <c r="AC27" s="204">
        <f>InpActive!AA$12</f>
        <v>0</v>
      </c>
      <c r="AD27" s="204">
        <f>InpActive!AB$12</f>
        <v>0</v>
      </c>
      <c r="AE27" s="204">
        <f>InpActive!AC$12</f>
        <v>0</v>
      </c>
      <c r="AF27" s="204">
        <f>InpActive!AD$12</f>
        <v>0</v>
      </c>
      <c r="AG27" s="204">
        <f>InpActive!AE$12</f>
        <v>0</v>
      </c>
      <c r="AH27" s="204">
        <f>InpActive!AF$12</f>
        <v>0</v>
      </c>
      <c r="AI27" s="204">
        <f>InpActive!AG$12</f>
        <v>0</v>
      </c>
      <c r="AJ27" s="204">
        <f>InpActive!AH$12</f>
        <v>0</v>
      </c>
    </row>
    <row r="28" spans="1:16384" s="203" customFormat="1">
      <c r="A28" s="85"/>
      <c r="B28" s="94"/>
      <c r="C28" s="94"/>
      <c r="D28" s="89"/>
      <c r="E28" s="220" t="s">
        <v>246</v>
      </c>
      <c r="F28" s="75"/>
      <c r="G28" s="216" t="s">
        <v>244</v>
      </c>
      <c r="H28" s="203">
        <f>SUM(K28:AJ28)</f>
        <v>0</v>
      </c>
      <c r="I28" s="75"/>
      <c r="K28" s="206">
        <f t="shared" ref="K28:AJ28" si="1">K26-K27</f>
        <v>0</v>
      </c>
      <c r="L28" s="206">
        <f t="shared" si="1"/>
        <v>0</v>
      </c>
      <c r="M28" s="206">
        <f t="shared" si="1"/>
        <v>0</v>
      </c>
      <c r="N28" s="206">
        <f t="shared" si="1"/>
        <v>0</v>
      </c>
      <c r="O28" s="206">
        <f t="shared" si="1"/>
        <v>0</v>
      </c>
      <c r="P28" s="206">
        <f t="shared" si="1"/>
        <v>0</v>
      </c>
      <c r="Q28" s="206">
        <f t="shared" si="1"/>
        <v>0</v>
      </c>
      <c r="R28" s="206">
        <f t="shared" si="1"/>
        <v>0</v>
      </c>
      <c r="S28" s="206">
        <f t="shared" si="1"/>
        <v>0</v>
      </c>
      <c r="T28" s="206">
        <f t="shared" si="1"/>
        <v>0</v>
      </c>
      <c r="U28" s="206">
        <f t="shared" si="1"/>
        <v>0</v>
      </c>
      <c r="V28" s="206">
        <f t="shared" si="1"/>
        <v>0</v>
      </c>
      <c r="W28" s="206">
        <f t="shared" si="1"/>
        <v>0</v>
      </c>
      <c r="X28" s="206">
        <f t="shared" si="1"/>
        <v>0</v>
      </c>
      <c r="Y28" s="206">
        <f t="shared" si="1"/>
        <v>0</v>
      </c>
      <c r="Z28" s="206">
        <f t="shared" si="1"/>
        <v>0</v>
      </c>
      <c r="AA28" s="206">
        <f t="shared" si="1"/>
        <v>0</v>
      </c>
      <c r="AB28" s="206">
        <f t="shared" si="1"/>
        <v>0</v>
      </c>
      <c r="AC28" s="206">
        <f t="shared" si="1"/>
        <v>0</v>
      </c>
      <c r="AD28" s="206">
        <f t="shared" si="1"/>
        <v>0</v>
      </c>
      <c r="AE28" s="206">
        <f t="shared" si="1"/>
        <v>0</v>
      </c>
      <c r="AF28" s="206">
        <f t="shared" si="1"/>
        <v>0</v>
      </c>
      <c r="AG28" s="206">
        <f t="shared" si="1"/>
        <v>0</v>
      </c>
      <c r="AH28" s="206">
        <f t="shared" si="1"/>
        <v>0</v>
      </c>
      <c r="AI28" s="206">
        <f t="shared" si="1"/>
        <v>0</v>
      </c>
      <c r="AJ28" s="206">
        <f t="shared" si="1"/>
        <v>0</v>
      </c>
    </row>
    <row r="29" spans="1:16384" s="311" customFormat="1">
      <c r="A29" s="305"/>
      <c r="B29" s="306"/>
      <c r="C29" s="306"/>
      <c r="D29" s="307"/>
      <c r="E29" s="308"/>
      <c r="F29" s="309"/>
      <c r="G29" s="310"/>
      <c r="I29" s="309"/>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row>
    <row r="30" spans="1:16384" s="203" customFormat="1">
      <c r="A30" s="85"/>
      <c r="B30" s="94"/>
      <c r="C30" s="94"/>
      <c r="D30" s="89"/>
      <c r="E30" s="220" t="str">
        <f>E28</f>
        <v>Net revenue/(cost) for export 1</v>
      </c>
      <c r="F30" s="182"/>
      <c r="G30" s="217" t="str">
        <f>G28</f>
        <v>£m (real)</v>
      </c>
      <c r="H30" s="207">
        <f>H28</f>
        <v>0</v>
      </c>
      <c r="I30" s="182"/>
      <c r="J30" s="237">
        <f t="shared" ref="J30:AJ30" si="2">J28</f>
        <v>0</v>
      </c>
      <c r="K30" s="237">
        <f>K28</f>
        <v>0</v>
      </c>
      <c r="L30" s="237">
        <f t="shared" si="2"/>
        <v>0</v>
      </c>
      <c r="M30" s="237">
        <f t="shared" si="2"/>
        <v>0</v>
      </c>
      <c r="N30" s="237">
        <f t="shared" si="2"/>
        <v>0</v>
      </c>
      <c r="O30" s="237">
        <f t="shared" si="2"/>
        <v>0</v>
      </c>
      <c r="P30" s="237">
        <f t="shared" si="2"/>
        <v>0</v>
      </c>
      <c r="Q30" s="237">
        <f t="shared" si="2"/>
        <v>0</v>
      </c>
      <c r="R30" s="237">
        <f t="shared" si="2"/>
        <v>0</v>
      </c>
      <c r="S30" s="237">
        <f t="shared" si="2"/>
        <v>0</v>
      </c>
      <c r="T30" s="237">
        <f t="shared" si="2"/>
        <v>0</v>
      </c>
      <c r="U30" s="237">
        <f t="shared" si="2"/>
        <v>0</v>
      </c>
      <c r="V30" s="237">
        <f t="shared" si="2"/>
        <v>0</v>
      </c>
      <c r="W30" s="237">
        <f t="shared" si="2"/>
        <v>0</v>
      </c>
      <c r="X30" s="237">
        <f t="shared" si="2"/>
        <v>0</v>
      </c>
      <c r="Y30" s="237">
        <f t="shared" si="2"/>
        <v>0</v>
      </c>
      <c r="Z30" s="237">
        <f t="shared" si="2"/>
        <v>0</v>
      </c>
      <c r="AA30" s="237">
        <f t="shared" si="2"/>
        <v>0</v>
      </c>
      <c r="AB30" s="237">
        <f t="shared" si="2"/>
        <v>0</v>
      </c>
      <c r="AC30" s="237">
        <f t="shared" si="2"/>
        <v>0</v>
      </c>
      <c r="AD30" s="237">
        <f t="shared" si="2"/>
        <v>0</v>
      </c>
      <c r="AE30" s="237">
        <f t="shared" si="2"/>
        <v>0</v>
      </c>
      <c r="AF30" s="237">
        <f t="shared" si="2"/>
        <v>0</v>
      </c>
      <c r="AG30" s="237">
        <f t="shared" si="2"/>
        <v>0</v>
      </c>
      <c r="AH30" s="237">
        <f t="shared" si="2"/>
        <v>0</v>
      </c>
      <c r="AI30" s="237">
        <f t="shared" si="2"/>
        <v>0</v>
      </c>
      <c r="AJ30" s="237">
        <f t="shared" si="2"/>
        <v>0</v>
      </c>
    </row>
    <row r="31" spans="1:16384" s="206" customFormat="1">
      <c r="A31" s="175"/>
      <c r="B31" s="176"/>
      <c r="C31" s="176"/>
      <c r="D31" s="177"/>
      <c r="E31" s="220" t="str">
        <f>E$18</f>
        <v>Discount factor for year</v>
      </c>
      <c r="F31" s="178"/>
      <c r="G31" s="217" t="str">
        <f t="shared" ref="G31:AJ31" si="3">G$18</f>
        <v>Factor</v>
      </c>
      <c r="H31" s="258"/>
      <c r="I31" s="178"/>
      <c r="J31" s="237">
        <f t="shared" si="3"/>
        <v>1.036</v>
      </c>
      <c r="K31" s="237">
        <f>K$18</f>
        <v>1</v>
      </c>
      <c r="L31" s="237">
        <f t="shared" si="3"/>
        <v>0.96525096525096521</v>
      </c>
      <c r="M31" s="237">
        <f t="shared" si="3"/>
        <v>0.93170942591792005</v>
      </c>
      <c r="N31" s="237">
        <f t="shared" si="3"/>
        <v>0.89933342270069505</v>
      </c>
      <c r="O31" s="237">
        <f t="shared" si="3"/>
        <v>0.8680824543443002</v>
      </c>
      <c r="P31" s="237">
        <f t="shared" si="3"/>
        <v>0.83791742697326266</v>
      </c>
      <c r="Q31" s="237">
        <f t="shared" si="3"/>
        <v>0.80880060518654706</v>
      </c>
      <c r="R31" s="237">
        <f t="shared" si="3"/>
        <v>0.7806955648518793</v>
      </c>
      <c r="S31" s="237">
        <f t="shared" si="3"/>
        <v>0.75356714754042409</v>
      </c>
      <c r="T31" s="237">
        <f t="shared" si="3"/>
        <v>0.72738141654481081</v>
      </c>
      <c r="U31" s="237">
        <f t="shared" si="3"/>
        <v>0.70210561442549313</v>
      </c>
      <c r="V31" s="237">
        <f t="shared" si="3"/>
        <v>0.67770812203232922</v>
      </c>
      <c r="W31" s="237">
        <f t="shared" si="3"/>
        <v>0.65415841895012472</v>
      </c>
      <c r="X31" s="237">
        <f t="shared" si="3"/>
        <v>0.63142704531865312</v>
      </c>
      <c r="Y31" s="237">
        <f t="shared" si="3"/>
        <v>0.60948556497939499</v>
      </c>
      <c r="Z31" s="237">
        <f t="shared" si="3"/>
        <v>0.5883065299028909</v>
      </c>
      <c r="AA31" s="237">
        <f t="shared" si="3"/>
        <v>0.56786344585221127</v>
      </c>
      <c r="AB31" s="237">
        <f t="shared" si="3"/>
        <v>0.54813073923958611</v>
      </c>
      <c r="AC31" s="237">
        <f t="shared" si="3"/>
        <v>0.52908372513473567</v>
      </c>
      <c r="AD31" s="237">
        <f t="shared" si="3"/>
        <v>0.51069857638487992</v>
      </c>
      <c r="AE31" s="237">
        <f t="shared" si="3"/>
        <v>0.49295229380779915</v>
      </c>
      <c r="AF31" s="237">
        <f t="shared" si="3"/>
        <v>0.47582267742065554</v>
      </c>
      <c r="AG31" s="237">
        <f t="shared" si="3"/>
        <v>0.4592882986685865</v>
      </c>
      <c r="AH31" s="237">
        <f t="shared" si="3"/>
        <v>0.44332847361832661</v>
      </c>
      <c r="AI31" s="237">
        <f t="shared" si="3"/>
        <v>0.42792323708332691</v>
      </c>
      <c r="AJ31" s="237">
        <f t="shared" si="3"/>
        <v>0.41305331764799891</v>
      </c>
    </row>
    <row r="32" spans="1:16384" s="203" customFormat="1">
      <c r="A32" s="85"/>
      <c r="B32" s="94"/>
      <c r="C32" s="94"/>
      <c r="D32" s="89"/>
      <c r="E32" s="220" t="s">
        <v>247</v>
      </c>
      <c r="F32" s="75"/>
      <c r="G32" s="216" t="s">
        <v>244</v>
      </c>
      <c r="H32" s="208">
        <f>SUM(K32:AJ32)</f>
        <v>0</v>
      </c>
      <c r="I32" s="75"/>
      <c r="J32" s="206">
        <f>J30*J31</f>
        <v>0</v>
      </c>
      <c r="K32" s="206">
        <f>K30*K31</f>
        <v>0</v>
      </c>
      <c r="L32" s="206">
        <f t="shared" ref="L32:AJ32" si="4">L30*L31</f>
        <v>0</v>
      </c>
      <c r="M32" s="206">
        <f t="shared" si="4"/>
        <v>0</v>
      </c>
      <c r="N32" s="206">
        <f t="shared" si="4"/>
        <v>0</v>
      </c>
      <c r="O32" s="206">
        <f t="shared" si="4"/>
        <v>0</v>
      </c>
      <c r="P32" s="206">
        <f t="shared" si="4"/>
        <v>0</v>
      </c>
      <c r="Q32" s="206">
        <f t="shared" si="4"/>
        <v>0</v>
      </c>
      <c r="R32" s="206">
        <f t="shared" si="4"/>
        <v>0</v>
      </c>
      <c r="S32" s="206">
        <f t="shared" si="4"/>
        <v>0</v>
      </c>
      <c r="T32" s="206">
        <f t="shared" si="4"/>
        <v>0</v>
      </c>
      <c r="U32" s="206">
        <f t="shared" si="4"/>
        <v>0</v>
      </c>
      <c r="V32" s="206">
        <f t="shared" si="4"/>
        <v>0</v>
      </c>
      <c r="W32" s="206">
        <f t="shared" si="4"/>
        <v>0</v>
      </c>
      <c r="X32" s="206">
        <f t="shared" si="4"/>
        <v>0</v>
      </c>
      <c r="Y32" s="206">
        <f t="shared" si="4"/>
        <v>0</v>
      </c>
      <c r="Z32" s="206">
        <f t="shared" si="4"/>
        <v>0</v>
      </c>
      <c r="AA32" s="206">
        <f t="shared" si="4"/>
        <v>0</v>
      </c>
      <c r="AB32" s="206">
        <f t="shared" si="4"/>
        <v>0</v>
      </c>
      <c r="AC32" s="206">
        <f t="shared" si="4"/>
        <v>0</v>
      </c>
      <c r="AD32" s="206">
        <f t="shared" si="4"/>
        <v>0</v>
      </c>
      <c r="AE32" s="206">
        <f t="shared" si="4"/>
        <v>0</v>
      </c>
      <c r="AF32" s="206">
        <f t="shared" si="4"/>
        <v>0</v>
      </c>
      <c r="AG32" s="206">
        <f t="shared" si="4"/>
        <v>0</v>
      </c>
      <c r="AH32" s="206">
        <f t="shared" si="4"/>
        <v>0</v>
      </c>
      <c r="AI32" s="206">
        <f t="shared" si="4"/>
        <v>0</v>
      </c>
      <c r="AJ32" s="206">
        <f t="shared" si="4"/>
        <v>0</v>
      </c>
    </row>
    <row r="33" spans="1:36" s="203" customFormat="1">
      <c r="A33" s="85"/>
      <c r="B33" s="94"/>
      <c r="C33" s="94"/>
      <c r="D33" s="89"/>
      <c r="E33" s="216"/>
      <c r="F33" s="75"/>
      <c r="G33" s="216"/>
      <c r="H33" s="75"/>
      <c r="I33" s="75"/>
      <c r="T33" s="201"/>
      <c r="U33" s="201"/>
      <c r="V33" s="201"/>
      <c r="W33" s="201"/>
      <c r="X33" s="201"/>
      <c r="Y33" s="201"/>
      <c r="Z33" s="201"/>
      <c r="AA33" s="201"/>
    </row>
    <row r="34" spans="1:36" s="203" customFormat="1">
      <c r="A34" s="85"/>
      <c r="B34" s="94"/>
      <c r="C34" s="94"/>
      <c r="D34" s="89"/>
      <c r="E34" s="216" t="str">
        <f>E32</f>
        <v>Discounted net revenue/(cost) for export 1</v>
      </c>
      <c r="F34" s="183"/>
      <c r="G34" s="219" t="str">
        <f t="shared" ref="G34:AJ34" si="5">G32</f>
        <v>£m (real)</v>
      </c>
      <c r="H34" s="207">
        <f>H32</f>
        <v>0</v>
      </c>
      <c r="I34" s="182"/>
      <c r="J34" s="237">
        <f>J32</f>
        <v>0</v>
      </c>
      <c r="K34" s="237">
        <f>K32</f>
        <v>0</v>
      </c>
      <c r="L34" s="237">
        <f t="shared" si="5"/>
        <v>0</v>
      </c>
      <c r="M34" s="237">
        <f t="shared" si="5"/>
        <v>0</v>
      </c>
      <c r="N34" s="237">
        <f t="shared" si="5"/>
        <v>0</v>
      </c>
      <c r="O34" s="237">
        <f t="shared" si="5"/>
        <v>0</v>
      </c>
      <c r="P34" s="237">
        <f t="shared" si="5"/>
        <v>0</v>
      </c>
      <c r="Q34" s="237">
        <f t="shared" si="5"/>
        <v>0</v>
      </c>
      <c r="R34" s="237">
        <f t="shared" si="5"/>
        <v>0</v>
      </c>
      <c r="S34" s="237">
        <f t="shared" si="5"/>
        <v>0</v>
      </c>
      <c r="T34" s="237">
        <f t="shared" si="5"/>
        <v>0</v>
      </c>
      <c r="U34" s="237">
        <f t="shared" si="5"/>
        <v>0</v>
      </c>
      <c r="V34" s="237">
        <f t="shared" si="5"/>
        <v>0</v>
      </c>
      <c r="W34" s="237">
        <f t="shared" si="5"/>
        <v>0</v>
      </c>
      <c r="X34" s="237">
        <f t="shared" si="5"/>
        <v>0</v>
      </c>
      <c r="Y34" s="237">
        <f t="shared" si="5"/>
        <v>0</v>
      </c>
      <c r="Z34" s="237">
        <f t="shared" si="5"/>
        <v>0</v>
      </c>
      <c r="AA34" s="237">
        <f t="shared" si="5"/>
        <v>0</v>
      </c>
      <c r="AB34" s="237">
        <f t="shared" si="5"/>
        <v>0</v>
      </c>
      <c r="AC34" s="237">
        <f t="shared" si="5"/>
        <v>0</v>
      </c>
      <c r="AD34" s="237">
        <f t="shared" si="5"/>
        <v>0</v>
      </c>
      <c r="AE34" s="237">
        <f t="shared" si="5"/>
        <v>0</v>
      </c>
      <c r="AF34" s="237">
        <f t="shared" si="5"/>
        <v>0</v>
      </c>
      <c r="AG34" s="237">
        <f t="shared" si="5"/>
        <v>0</v>
      </c>
      <c r="AH34" s="237">
        <f t="shared" si="5"/>
        <v>0</v>
      </c>
      <c r="AI34" s="237">
        <f t="shared" si="5"/>
        <v>0</v>
      </c>
      <c r="AJ34" s="237">
        <f t="shared" si="5"/>
        <v>0</v>
      </c>
    </row>
    <row r="35" spans="1:36">
      <c r="E35" s="220" t="s">
        <v>248</v>
      </c>
      <c r="F35" s="203">
        <f>SUM(J34:AJ34)</f>
        <v>0</v>
      </c>
      <c r="G35" s="216" t="s">
        <v>244</v>
      </c>
    </row>
    <row r="37" spans="1:36">
      <c r="E37" s="216" t="str">
        <f>E35</f>
        <v>NPV of economic profit (profits above the normal return on capital) for export 1</v>
      </c>
      <c r="F37" s="203">
        <f>F35</f>
        <v>0</v>
      </c>
      <c r="G37" s="219" t="str">
        <f t="shared" ref="G37" si="6">G35</f>
        <v>£m (real)</v>
      </c>
    </row>
    <row r="38" spans="1:36">
      <c r="E38" s="220" t="s">
        <v>249</v>
      </c>
      <c r="F38" s="203">
        <f>F37*0.5</f>
        <v>0</v>
      </c>
      <c r="G38" s="216" t="s">
        <v>244</v>
      </c>
    </row>
    <row r="39" spans="1:36">
      <c r="E39" s="220"/>
      <c r="F39" s="203"/>
    </row>
    <row r="40" spans="1:36" s="203" customFormat="1">
      <c r="A40" s="85"/>
      <c r="B40" s="94"/>
      <c r="C40" s="94"/>
      <c r="D40" s="89"/>
      <c r="E40" s="220" t="s">
        <v>250</v>
      </c>
      <c r="F40" s="313">
        <f>InpActive!AI$9</f>
        <v>1</v>
      </c>
      <c r="G40" s="216" t="s">
        <v>235</v>
      </c>
      <c r="I40" s="75"/>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row>
    <row r="41" spans="1:36" s="203" customFormat="1">
      <c r="A41" s="85"/>
      <c r="B41" s="94"/>
      <c r="C41" s="94"/>
      <c r="D41" s="89"/>
      <c r="E41" s="220" t="s">
        <v>251</v>
      </c>
      <c r="F41" s="199">
        <f>1-F40</f>
        <v>0</v>
      </c>
      <c r="G41" s="216" t="s">
        <v>235</v>
      </c>
      <c r="I41" s="75"/>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row>
    <row r="42" spans="1:36" s="203" customFormat="1">
      <c r="A42" s="85"/>
      <c r="B42" s="94"/>
      <c r="C42" s="94"/>
      <c r="D42" s="89"/>
      <c r="E42" s="220"/>
      <c r="F42" s="199"/>
      <c r="G42" s="216"/>
      <c r="I42" s="75"/>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row>
    <row r="43" spans="1:36">
      <c r="B43" s="94" t="s">
        <v>252</v>
      </c>
    </row>
    <row r="45" spans="1:36">
      <c r="E45" s="220" t="s">
        <v>253</v>
      </c>
      <c r="F45" s="314">
        <f>InpActive!AI$14</f>
        <v>2016</v>
      </c>
      <c r="G45" s="220" t="s">
        <v>254</v>
      </c>
    </row>
    <row r="46" spans="1:36">
      <c r="E46" s="220" t="s">
        <v>255</v>
      </c>
      <c r="F46" s="314">
        <f>InpActive!AI$15</f>
        <v>2020</v>
      </c>
      <c r="G46" s="220" t="s">
        <v>254</v>
      </c>
    </row>
    <row r="47" spans="1:36" s="43" customFormat="1">
      <c r="B47" s="93"/>
      <c r="C47" s="93"/>
      <c r="D47" s="88"/>
      <c r="E47" s="221" t="str">
        <f>E$5</f>
        <v>Financial Year Ending</v>
      </c>
      <c r="F47" s="40"/>
      <c r="G47" s="221"/>
      <c r="H47" s="40"/>
      <c r="I47" s="40"/>
      <c r="J47" s="83">
        <f>J$5</f>
        <v>2015</v>
      </c>
      <c r="K47" s="83">
        <f t="shared" ref="K47:AJ47" si="7">K$5</f>
        <v>2016</v>
      </c>
      <c r="L47" s="83">
        <f t="shared" si="7"/>
        <v>2017</v>
      </c>
      <c r="M47" s="83">
        <f t="shared" si="7"/>
        <v>2018</v>
      </c>
      <c r="N47" s="83">
        <f t="shared" si="7"/>
        <v>2019</v>
      </c>
      <c r="O47" s="83">
        <f t="shared" si="7"/>
        <v>2020</v>
      </c>
      <c r="P47" s="83">
        <f t="shared" si="7"/>
        <v>2021</v>
      </c>
      <c r="Q47" s="83">
        <f t="shared" si="7"/>
        <v>2022</v>
      </c>
      <c r="R47" s="83">
        <f t="shared" si="7"/>
        <v>2023</v>
      </c>
      <c r="S47" s="83">
        <f t="shared" si="7"/>
        <v>2024</v>
      </c>
      <c r="T47" s="83">
        <f t="shared" si="7"/>
        <v>2025</v>
      </c>
      <c r="U47" s="83">
        <f t="shared" si="7"/>
        <v>2026</v>
      </c>
      <c r="V47" s="83">
        <f t="shared" si="7"/>
        <v>2027</v>
      </c>
      <c r="W47" s="83">
        <f t="shared" si="7"/>
        <v>2028</v>
      </c>
      <c r="X47" s="83">
        <f t="shared" si="7"/>
        <v>2029</v>
      </c>
      <c r="Y47" s="83">
        <f t="shared" si="7"/>
        <v>2030</v>
      </c>
      <c r="Z47" s="83">
        <f t="shared" si="7"/>
        <v>2031</v>
      </c>
      <c r="AA47" s="83">
        <f t="shared" si="7"/>
        <v>2032</v>
      </c>
      <c r="AB47" s="83">
        <f t="shared" si="7"/>
        <v>2033</v>
      </c>
      <c r="AC47" s="83">
        <f t="shared" si="7"/>
        <v>2034</v>
      </c>
      <c r="AD47" s="83">
        <f t="shared" si="7"/>
        <v>2035</v>
      </c>
      <c r="AE47" s="83">
        <f t="shared" si="7"/>
        <v>2036</v>
      </c>
      <c r="AF47" s="83">
        <f t="shared" si="7"/>
        <v>2037</v>
      </c>
      <c r="AG47" s="83">
        <f t="shared" si="7"/>
        <v>2038</v>
      </c>
      <c r="AH47" s="83">
        <f t="shared" si="7"/>
        <v>2039</v>
      </c>
      <c r="AI47" s="83">
        <f t="shared" si="7"/>
        <v>2040</v>
      </c>
      <c r="AJ47" s="83">
        <f t="shared" si="7"/>
        <v>2041</v>
      </c>
    </row>
    <row r="48" spans="1:36" s="43" customFormat="1">
      <c r="B48" s="93"/>
      <c r="C48" s="93"/>
      <c r="D48" s="88"/>
      <c r="E48" s="221" t="s">
        <v>256</v>
      </c>
      <c r="F48" s="40"/>
      <c r="G48" s="216" t="s">
        <v>232</v>
      </c>
      <c r="H48" s="40"/>
      <c r="I48" s="40"/>
      <c r="J48" s="83" t="b">
        <f>AND(J47&gt;=$F45,J47&lt;=$F46)</f>
        <v>0</v>
      </c>
      <c r="K48" s="83" t="b">
        <f>AND(K47&gt;=$F45,K47&lt;=$F46)</f>
        <v>1</v>
      </c>
      <c r="L48" s="83" t="b">
        <f t="shared" ref="L48:P48" si="8">AND(L47&gt;=$F45,L47&lt;=$F46)</f>
        <v>1</v>
      </c>
      <c r="M48" s="83" t="b">
        <f t="shared" si="8"/>
        <v>1</v>
      </c>
      <c r="N48" s="83" t="b">
        <f t="shared" si="8"/>
        <v>1</v>
      </c>
      <c r="O48" s="83" t="b">
        <f t="shared" si="8"/>
        <v>1</v>
      </c>
      <c r="P48" s="83" t="b">
        <f t="shared" si="8"/>
        <v>0</v>
      </c>
      <c r="Q48" s="83" t="b">
        <f t="shared" ref="Q48" si="9">AND(Q47&gt;=$F45,Q47&lt;=$F46)</f>
        <v>0</v>
      </c>
      <c r="R48" s="83" t="b">
        <f t="shared" ref="R48" si="10">AND(R47&gt;=$F45,R47&lt;=$F46)</f>
        <v>0</v>
      </c>
      <c r="S48" s="83" t="b">
        <f t="shared" ref="S48" si="11">AND(S47&gt;=$F45,S47&lt;=$F46)</f>
        <v>0</v>
      </c>
      <c r="T48" s="83" t="b">
        <f t="shared" ref="T48" si="12">AND(T47&gt;=$F45,T47&lt;=$F46)</f>
        <v>0</v>
      </c>
      <c r="U48" s="83" t="b">
        <f t="shared" ref="U48" si="13">AND(U47&gt;=$F45,U47&lt;=$F46)</f>
        <v>0</v>
      </c>
      <c r="V48" s="83" t="b">
        <f t="shared" ref="V48" si="14">AND(V47&gt;=$F45,V47&lt;=$F46)</f>
        <v>0</v>
      </c>
      <c r="W48" s="83" t="b">
        <f t="shared" ref="W48" si="15">AND(W47&gt;=$F45,W47&lt;=$F46)</f>
        <v>0</v>
      </c>
      <c r="X48" s="83" t="b">
        <f t="shared" ref="X48" si="16">AND(X47&gt;=$F45,X47&lt;=$F46)</f>
        <v>0</v>
      </c>
      <c r="Y48" s="83" t="b">
        <f t="shared" ref="Y48" si="17">AND(Y47&gt;=$F45,Y47&lt;=$F46)</f>
        <v>0</v>
      </c>
      <c r="Z48" s="83" t="b">
        <f t="shared" ref="Z48" si="18">AND(Z47&gt;=$F45,Z47&lt;=$F46)</f>
        <v>0</v>
      </c>
      <c r="AA48" s="83" t="b">
        <f t="shared" ref="AA48" si="19">AND(AA47&gt;=$F45,AA47&lt;=$F46)</f>
        <v>0</v>
      </c>
      <c r="AB48" s="83" t="b">
        <f t="shared" ref="AB48" si="20">AND(AB47&gt;=$F45,AB47&lt;=$F46)</f>
        <v>0</v>
      </c>
      <c r="AC48" s="83" t="b">
        <f t="shared" ref="AC48" si="21">AND(AC47&gt;=$F45,AC47&lt;=$F46)</f>
        <v>0</v>
      </c>
      <c r="AD48" s="83" t="b">
        <f t="shared" ref="AD48" si="22">AND(AD47&gt;=$F45,AD47&lt;=$F46)</f>
        <v>0</v>
      </c>
      <c r="AE48" s="83" t="b">
        <f t="shared" ref="AE48" si="23">AND(AE47&gt;=$F45,AE47&lt;=$F46)</f>
        <v>0</v>
      </c>
      <c r="AF48" s="83" t="b">
        <f t="shared" ref="AF48" si="24">AND(AF47&gt;=$F45,AF47&lt;=$F46)</f>
        <v>0</v>
      </c>
      <c r="AG48" s="83" t="b">
        <f t="shared" ref="AG48" si="25">AND(AG47&gt;=$F45,AG47&lt;=$F46)</f>
        <v>0</v>
      </c>
      <c r="AH48" s="83" t="b">
        <f t="shared" ref="AH48" si="26">AND(AH47&gt;=$F45,AH47&lt;=$F46)</f>
        <v>0</v>
      </c>
      <c r="AI48" s="83" t="b">
        <f t="shared" ref="AI48" si="27">AND(AI47&gt;=$F45,AI47&lt;=$F46)</f>
        <v>0</v>
      </c>
      <c r="AJ48" s="83" t="b">
        <f t="shared" ref="AJ48" si="28">AND(AJ47&gt;=$F45,AJ47&lt;=$F46)</f>
        <v>0</v>
      </c>
    </row>
    <row r="49" spans="1:36" s="43" customFormat="1">
      <c r="B49" s="93"/>
      <c r="C49" s="93"/>
      <c r="D49" s="88"/>
      <c r="E49" s="221"/>
      <c r="F49" s="40"/>
      <c r="G49" s="221"/>
      <c r="H49" s="40"/>
      <c r="I49" s="40"/>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row>
    <row r="50" spans="1:36" s="186" customFormat="1">
      <c r="B50" s="185"/>
      <c r="C50" s="185"/>
      <c r="D50" s="172"/>
      <c r="E50" s="221" t="str">
        <f>E48</f>
        <v>Include in cap calculation for export 1</v>
      </c>
      <c r="F50" s="239"/>
      <c r="G50" s="222" t="str">
        <f t="shared" ref="G50:AJ50" si="29">G48</f>
        <v>True/false</v>
      </c>
      <c r="H50" s="240"/>
      <c r="I50" s="240"/>
      <c r="J50" s="172" t="b">
        <f t="shared" si="29"/>
        <v>0</v>
      </c>
      <c r="K50" s="172" t="b">
        <f t="shared" si="29"/>
        <v>1</v>
      </c>
      <c r="L50" s="172" t="b">
        <f t="shared" si="29"/>
        <v>1</v>
      </c>
      <c r="M50" s="172" t="b">
        <f t="shared" si="29"/>
        <v>1</v>
      </c>
      <c r="N50" s="172" t="b">
        <f t="shared" si="29"/>
        <v>1</v>
      </c>
      <c r="O50" s="172" t="b">
        <f t="shared" si="29"/>
        <v>1</v>
      </c>
      <c r="P50" s="172" t="b">
        <f t="shared" si="29"/>
        <v>0</v>
      </c>
      <c r="Q50" s="172" t="b">
        <f t="shared" si="29"/>
        <v>0</v>
      </c>
      <c r="R50" s="172" t="b">
        <f t="shared" si="29"/>
        <v>0</v>
      </c>
      <c r="S50" s="172" t="b">
        <f t="shared" si="29"/>
        <v>0</v>
      </c>
      <c r="T50" s="172" t="b">
        <f t="shared" si="29"/>
        <v>0</v>
      </c>
      <c r="U50" s="172" t="b">
        <f t="shared" si="29"/>
        <v>0</v>
      </c>
      <c r="V50" s="172" t="b">
        <f t="shared" si="29"/>
        <v>0</v>
      </c>
      <c r="W50" s="172" t="b">
        <f t="shared" si="29"/>
        <v>0</v>
      </c>
      <c r="X50" s="172" t="b">
        <f t="shared" si="29"/>
        <v>0</v>
      </c>
      <c r="Y50" s="172" t="b">
        <f t="shared" si="29"/>
        <v>0</v>
      </c>
      <c r="Z50" s="172" t="b">
        <f t="shared" si="29"/>
        <v>0</v>
      </c>
      <c r="AA50" s="172" t="b">
        <f t="shared" si="29"/>
        <v>0</v>
      </c>
      <c r="AB50" s="172" t="b">
        <f t="shared" si="29"/>
        <v>0</v>
      </c>
      <c r="AC50" s="172" t="b">
        <f t="shared" si="29"/>
        <v>0</v>
      </c>
      <c r="AD50" s="172" t="b">
        <f t="shared" si="29"/>
        <v>0</v>
      </c>
      <c r="AE50" s="172" t="b">
        <f t="shared" si="29"/>
        <v>0</v>
      </c>
      <c r="AF50" s="172" t="b">
        <f t="shared" si="29"/>
        <v>0</v>
      </c>
      <c r="AG50" s="172" t="b">
        <f t="shared" si="29"/>
        <v>0</v>
      </c>
      <c r="AH50" s="172" t="b">
        <f t="shared" si="29"/>
        <v>0</v>
      </c>
      <c r="AI50" s="172" t="b">
        <f t="shared" si="29"/>
        <v>0</v>
      </c>
      <c r="AJ50" s="172" t="b">
        <f t="shared" si="29"/>
        <v>0</v>
      </c>
    </row>
    <row r="51" spans="1:36" s="210" customFormat="1">
      <c r="A51" s="187"/>
      <c r="B51" s="181"/>
      <c r="C51" s="181"/>
      <c r="D51" s="188"/>
      <c r="E51" s="223" t="str">
        <f>E32</f>
        <v>Discounted net revenue/(cost) for export 1</v>
      </c>
      <c r="F51" s="238"/>
      <c r="G51" s="223" t="str">
        <f>G32</f>
        <v>£m (real)</v>
      </c>
      <c r="H51" s="238">
        <f>H32</f>
        <v>0</v>
      </c>
      <c r="I51" s="238"/>
      <c r="J51" s="238">
        <f t="shared" ref="J51:AJ51" si="30">J32</f>
        <v>0</v>
      </c>
      <c r="K51" s="238">
        <f>K32</f>
        <v>0</v>
      </c>
      <c r="L51" s="238">
        <f t="shared" si="30"/>
        <v>0</v>
      </c>
      <c r="M51" s="238">
        <f t="shared" si="30"/>
        <v>0</v>
      </c>
      <c r="N51" s="238">
        <f t="shared" si="30"/>
        <v>0</v>
      </c>
      <c r="O51" s="238">
        <f t="shared" si="30"/>
        <v>0</v>
      </c>
      <c r="P51" s="238">
        <f t="shared" si="30"/>
        <v>0</v>
      </c>
      <c r="Q51" s="238">
        <f t="shared" si="30"/>
        <v>0</v>
      </c>
      <c r="R51" s="238">
        <f t="shared" si="30"/>
        <v>0</v>
      </c>
      <c r="S51" s="238">
        <f t="shared" si="30"/>
        <v>0</v>
      </c>
      <c r="T51" s="238">
        <f t="shared" si="30"/>
        <v>0</v>
      </c>
      <c r="U51" s="238">
        <f t="shared" si="30"/>
        <v>0</v>
      </c>
      <c r="V51" s="238">
        <f t="shared" si="30"/>
        <v>0</v>
      </c>
      <c r="W51" s="238">
        <f t="shared" si="30"/>
        <v>0</v>
      </c>
      <c r="X51" s="238">
        <f t="shared" si="30"/>
        <v>0</v>
      </c>
      <c r="Y51" s="238">
        <f t="shared" si="30"/>
        <v>0</v>
      </c>
      <c r="Z51" s="238">
        <f t="shared" si="30"/>
        <v>0</v>
      </c>
      <c r="AA51" s="238">
        <f t="shared" si="30"/>
        <v>0</v>
      </c>
      <c r="AB51" s="238">
        <f t="shared" si="30"/>
        <v>0</v>
      </c>
      <c r="AC51" s="238">
        <f t="shared" si="30"/>
        <v>0</v>
      </c>
      <c r="AD51" s="238">
        <f t="shared" si="30"/>
        <v>0</v>
      </c>
      <c r="AE51" s="238">
        <f t="shared" si="30"/>
        <v>0</v>
      </c>
      <c r="AF51" s="238">
        <f t="shared" si="30"/>
        <v>0</v>
      </c>
      <c r="AG51" s="238">
        <f t="shared" si="30"/>
        <v>0</v>
      </c>
      <c r="AH51" s="238">
        <f t="shared" si="30"/>
        <v>0</v>
      </c>
      <c r="AI51" s="238">
        <f t="shared" si="30"/>
        <v>0</v>
      </c>
      <c r="AJ51" s="210">
        <f t="shared" si="30"/>
        <v>0</v>
      </c>
    </row>
    <row r="52" spans="1:36" s="209" customFormat="1">
      <c r="A52" s="85"/>
      <c r="B52" s="94"/>
      <c r="C52" s="94"/>
      <c r="D52" s="89"/>
      <c r="E52" s="220" t="s">
        <v>257</v>
      </c>
      <c r="F52" s="203"/>
      <c r="G52" s="216" t="s">
        <v>244</v>
      </c>
      <c r="H52" s="203"/>
      <c r="I52" s="203"/>
      <c r="J52" s="206">
        <f>J50*J51</f>
        <v>0</v>
      </c>
      <c r="K52" s="206">
        <f>K50*K51</f>
        <v>0</v>
      </c>
      <c r="L52" s="206">
        <f>L50*L51</f>
        <v>0</v>
      </c>
      <c r="M52" s="206">
        <f t="shared" ref="M52:AJ52" si="31">M50*M51</f>
        <v>0</v>
      </c>
      <c r="N52" s="206">
        <f t="shared" si="31"/>
        <v>0</v>
      </c>
      <c r="O52" s="206">
        <f t="shared" si="31"/>
        <v>0</v>
      </c>
      <c r="P52" s="206">
        <f t="shared" si="31"/>
        <v>0</v>
      </c>
      <c r="Q52" s="206">
        <f t="shared" si="31"/>
        <v>0</v>
      </c>
      <c r="R52" s="206">
        <f t="shared" si="31"/>
        <v>0</v>
      </c>
      <c r="S52" s="206">
        <f t="shared" si="31"/>
        <v>0</v>
      </c>
      <c r="T52" s="206">
        <f t="shared" si="31"/>
        <v>0</v>
      </c>
      <c r="U52" s="206">
        <f t="shared" si="31"/>
        <v>0</v>
      </c>
      <c r="V52" s="206">
        <f t="shared" si="31"/>
        <v>0</v>
      </c>
      <c r="W52" s="206">
        <f t="shared" si="31"/>
        <v>0</v>
      </c>
      <c r="X52" s="206">
        <f t="shared" si="31"/>
        <v>0</v>
      </c>
      <c r="Y52" s="206">
        <f t="shared" si="31"/>
        <v>0</v>
      </c>
      <c r="Z52" s="206">
        <f t="shared" si="31"/>
        <v>0</v>
      </c>
      <c r="AA52" s="206">
        <f t="shared" si="31"/>
        <v>0</v>
      </c>
      <c r="AB52" s="206">
        <f t="shared" si="31"/>
        <v>0</v>
      </c>
      <c r="AC52" s="206">
        <f t="shared" si="31"/>
        <v>0</v>
      </c>
      <c r="AD52" s="206">
        <f t="shared" si="31"/>
        <v>0</v>
      </c>
      <c r="AE52" s="206">
        <f t="shared" si="31"/>
        <v>0</v>
      </c>
      <c r="AF52" s="206">
        <f t="shared" si="31"/>
        <v>0</v>
      </c>
      <c r="AG52" s="206">
        <f t="shared" si="31"/>
        <v>0</v>
      </c>
      <c r="AH52" s="206">
        <f t="shared" si="31"/>
        <v>0</v>
      </c>
      <c r="AI52" s="206">
        <f t="shared" si="31"/>
        <v>0</v>
      </c>
      <c r="AJ52" s="208">
        <f t="shared" si="31"/>
        <v>0</v>
      </c>
    </row>
    <row r="53" spans="1:36">
      <c r="J53" s="203"/>
      <c r="K53" s="203"/>
      <c r="L53" s="203"/>
      <c r="M53" s="203"/>
      <c r="N53" s="203"/>
      <c r="O53" s="203"/>
      <c r="P53" s="203"/>
      <c r="Q53" s="203"/>
      <c r="R53" s="203"/>
      <c r="S53" s="203"/>
      <c r="T53" s="201"/>
      <c r="U53" s="201"/>
      <c r="V53" s="201"/>
      <c r="W53" s="201"/>
      <c r="X53" s="201"/>
      <c r="Y53" s="201"/>
      <c r="Z53" s="201"/>
      <c r="AA53" s="201"/>
      <c r="AB53" s="203"/>
      <c r="AC53" s="203"/>
      <c r="AD53" s="203"/>
      <c r="AE53" s="203"/>
      <c r="AF53" s="203"/>
      <c r="AG53" s="203"/>
      <c r="AH53" s="203"/>
      <c r="AI53" s="203"/>
    </row>
    <row r="54" spans="1:36" s="182" customFormat="1">
      <c r="A54" s="193"/>
      <c r="B54" s="194"/>
      <c r="C54" s="194"/>
      <c r="D54" s="195"/>
      <c r="E54" s="220" t="str">
        <f>E52</f>
        <v>Discounted net revenue/(cost) for cap for export 1</v>
      </c>
      <c r="F54" s="237"/>
      <c r="G54" s="217" t="str">
        <f t="shared" ref="G54:AJ54" si="32">G52</f>
        <v>£m (real)</v>
      </c>
      <c r="H54" s="237"/>
      <c r="I54" s="237"/>
      <c r="J54" s="237">
        <f>J52</f>
        <v>0</v>
      </c>
      <c r="K54" s="237">
        <f>K52</f>
        <v>0</v>
      </c>
      <c r="L54" s="237">
        <f t="shared" si="32"/>
        <v>0</v>
      </c>
      <c r="M54" s="237">
        <f t="shared" si="32"/>
        <v>0</v>
      </c>
      <c r="N54" s="237">
        <f t="shared" si="32"/>
        <v>0</v>
      </c>
      <c r="O54" s="237">
        <f t="shared" si="32"/>
        <v>0</v>
      </c>
      <c r="P54" s="237">
        <f t="shared" si="32"/>
        <v>0</v>
      </c>
      <c r="Q54" s="237">
        <f t="shared" si="32"/>
        <v>0</v>
      </c>
      <c r="R54" s="237">
        <f t="shared" si="32"/>
        <v>0</v>
      </c>
      <c r="S54" s="237">
        <f t="shared" si="32"/>
        <v>0</v>
      </c>
      <c r="T54" s="237">
        <f t="shared" si="32"/>
        <v>0</v>
      </c>
      <c r="U54" s="237">
        <f t="shared" si="32"/>
        <v>0</v>
      </c>
      <c r="V54" s="237">
        <f t="shared" si="32"/>
        <v>0</v>
      </c>
      <c r="W54" s="237">
        <f t="shared" si="32"/>
        <v>0</v>
      </c>
      <c r="X54" s="237">
        <f t="shared" si="32"/>
        <v>0</v>
      </c>
      <c r="Y54" s="237">
        <f t="shared" si="32"/>
        <v>0</v>
      </c>
      <c r="Z54" s="237">
        <f t="shared" si="32"/>
        <v>0</v>
      </c>
      <c r="AA54" s="237">
        <f t="shared" si="32"/>
        <v>0</v>
      </c>
      <c r="AB54" s="237">
        <f t="shared" si="32"/>
        <v>0</v>
      </c>
      <c r="AC54" s="237">
        <f t="shared" si="32"/>
        <v>0</v>
      </c>
      <c r="AD54" s="237">
        <f t="shared" si="32"/>
        <v>0</v>
      </c>
      <c r="AE54" s="237">
        <f t="shared" si="32"/>
        <v>0</v>
      </c>
      <c r="AF54" s="237">
        <f t="shared" si="32"/>
        <v>0</v>
      </c>
      <c r="AG54" s="237">
        <f t="shared" si="32"/>
        <v>0</v>
      </c>
      <c r="AH54" s="237">
        <f t="shared" si="32"/>
        <v>0</v>
      </c>
      <c r="AI54" s="237">
        <f t="shared" si="32"/>
        <v>0</v>
      </c>
      <c r="AJ54" s="207">
        <f t="shared" si="32"/>
        <v>0</v>
      </c>
    </row>
    <row r="55" spans="1:36">
      <c r="E55" s="223" t="s">
        <v>258</v>
      </c>
      <c r="F55" s="238">
        <f>SUM(J54:AJ54)</f>
        <v>0</v>
      </c>
      <c r="G55" s="224" t="s">
        <v>244</v>
      </c>
    </row>
    <row r="56" spans="1:36">
      <c r="F56" s="196"/>
    </row>
    <row r="57" spans="1:36">
      <c r="E57" s="220" t="str">
        <f>E38</f>
        <v>50% of NPV of economic profit (profits above the normal return on capital) for export 1</v>
      </c>
      <c r="F57" s="206">
        <f>F38</f>
        <v>0</v>
      </c>
      <c r="G57" s="220" t="str">
        <f>G38</f>
        <v>£m (real)</v>
      </c>
    </row>
    <row r="58" spans="1:36">
      <c r="E58" s="220" t="str">
        <f>E55</f>
        <v>Sum of discounted net revenue/(cost) for cap for export 1</v>
      </c>
      <c r="F58" s="206">
        <f>F55</f>
        <v>0</v>
      </c>
      <c r="G58" s="220" t="str">
        <f>G55</f>
        <v>£m (real)</v>
      </c>
    </row>
    <row r="59" spans="1:36">
      <c r="E59" s="225" t="s">
        <v>259</v>
      </c>
      <c r="F59" s="215">
        <f>MAX(MIN(F57,F58),0)</f>
        <v>0</v>
      </c>
      <c r="G59" s="225" t="s">
        <v>244</v>
      </c>
    </row>
    <row r="60" spans="1:36">
      <c r="E60" s="225"/>
      <c r="F60" s="211"/>
      <c r="G60" s="225"/>
    </row>
    <row r="61" spans="1:36">
      <c r="E61" s="216" t="str">
        <f>E57</f>
        <v>50% of NPV of economic profit (profits above the normal return on capital) for export 1</v>
      </c>
      <c r="F61" s="203">
        <f>F57</f>
        <v>0</v>
      </c>
      <c r="G61" s="216" t="str">
        <f>G57</f>
        <v>£m (real)</v>
      </c>
    </row>
    <row r="62" spans="1:36">
      <c r="E62" s="216" t="str">
        <f>E59</f>
        <v>Export incentive for export 1 to be paid at PR19</v>
      </c>
      <c r="F62" s="203">
        <f>F59</f>
        <v>0</v>
      </c>
      <c r="G62" s="216" t="str">
        <f>G59</f>
        <v>£m (real)</v>
      </c>
    </row>
    <row r="63" spans="1:36">
      <c r="E63" s="225" t="s">
        <v>260</v>
      </c>
      <c r="F63" s="215">
        <f>MAX(0,F61-F62)</f>
        <v>0</v>
      </c>
      <c r="G63" s="226" t="s">
        <v>244</v>
      </c>
    </row>
    <row r="64" spans="1:36">
      <c r="E64" s="225"/>
      <c r="F64" s="211"/>
      <c r="G64" s="226"/>
    </row>
    <row r="65" spans="1:27">
      <c r="B65" s="111" t="s">
        <v>261</v>
      </c>
      <c r="E65" s="225"/>
      <c r="F65" s="211"/>
      <c r="G65" s="225"/>
    </row>
    <row r="66" spans="1:27">
      <c r="E66" s="220" t="str">
        <f>E59</f>
        <v>Export incentive for export 1 to be paid at PR19</v>
      </c>
      <c r="F66" s="206">
        <f>F59</f>
        <v>0</v>
      </c>
      <c r="G66" s="220" t="str">
        <f t="shared" ref="G66" si="33">G59</f>
        <v>£m (real)</v>
      </c>
    </row>
    <row r="67" spans="1:27">
      <c r="E67" s="220" t="s">
        <v>262</v>
      </c>
      <c r="F67" s="203">
        <f>F$66*$F40</f>
        <v>0</v>
      </c>
      <c r="G67" s="220" t="s">
        <v>244</v>
      </c>
    </row>
    <row r="68" spans="1:27">
      <c r="E68" s="220" t="s">
        <v>263</v>
      </c>
      <c r="F68" s="203">
        <f>F$66*$F41</f>
        <v>0</v>
      </c>
      <c r="G68" s="220" t="s">
        <v>244</v>
      </c>
    </row>
    <row r="69" spans="1:27">
      <c r="E69" s="220"/>
      <c r="F69" s="206"/>
      <c r="G69" s="220"/>
    </row>
    <row r="70" spans="1:27">
      <c r="B70" s="94" t="s">
        <v>264</v>
      </c>
      <c r="E70" s="220"/>
      <c r="F70" s="203"/>
      <c r="G70" s="220"/>
    </row>
    <row r="71" spans="1:27">
      <c r="E71" s="225"/>
      <c r="F71" s="203"/>
      <c r="G71" s="220"/>
    </row>
    <row r="72" spans="1:27">
      <c r="E72" s="220" t="str">
        <f>E12</f>
        <v>Does the company have an Ofwat-approved trading and procurement code?</v>
      </c>
      <c r="F72" s="241" t="b">
        <f>F12</f>
        <v>1</v>
      </c>
      <c r="G72" s="220" t="str">
        <f>G12</f>
        <v>True/false</v>
      </c>
    </row>
    <row r="73" spans="1:27" ht="25.5">
      <c r="E73" s="217" t="str">
        <f>E24</f>
        <v>Has the company produced a report to evidence that this is a new export and complies with its Ofwat-approved trading and procurement code?</v>
      </c>
      <c r="F73" s="241" t="b">
        <f>F24</f>
        <v>1</v>
      </c>
      <c r="G73" s="220" t="str">
        <f>G24</f>
        <v>True/false</v>
      </c>
    </row>
    <row r="74" spans="1:27" ht="12.75">
      <c r="A74" s="255"/>
      <c r="B74" s="111"/>
      <c r="C74" s="111"/>
      <c r="D74" s="107"/>
      <c r="E74" s="220" t="s">
        <v>265</v>
      </c>
      <c r="F74" s="242" t="b">
        <f>IF(AND(F72,F73),TRUE,FALSE)</f>
        <v>1</v>
      </c>
      <c r="G74" s="220" t="s">
        <v>232</v>
      </c>
    </row>
    <row r="75" spans="1:27">
      <c r="E75" s="220"/>
      <c r="F75" s="203"/>
      <c r="G75" s="225"/>
    </row>
    <row r="76" spans="1:27">
      <c r="B76" s="111" t="s">
        <v>266</v>
      </c>
      <c r="E76" s="220"/>
      <c r="F76" s="215"/>
      <c r="G76" s="225"/>
    </row>
    <row r="77" spans="1:27">
      <c r="B77" s="111"/>
      <c r="E77" s="220" t="str">
        <f>E74</f>
        <v>Meets all trading and procurement checks?</v>
      </c>
      <c r="F77" s="220" t="b">
        <f>F74</f>
        <v>1</v>
      </c>
      <c r="G77" s="220" t="str">
        <f>G74</f>
        <v>True/false</v>
      </c>
    </row>
    <row r="78" spans="1:27">
      <c r="B78" s="111"/>
      <c r="E78" s="220" t="str">
        <f>E67</f>
        <v>Export incentive for export 1 to be paid to the water resources control at PR19</v>
      </c>
      <c r="F78" s="206">
        <f>F67</f>
        <v>0</v>
      </c>
      <c r="G78" s="220" t="str">
        <f>G67</f>
        <v>£m (real)</v>
      </c>
    </row>
    <row r="79" spans="1:27" s="271" customFormat="1">
      <c r="A79" s="261"/>
      <c r="B79" s="268"/>
      <c r="C79" s="268"/>
      <c r="D79" s="269"/>
      <c r="E79" s="270" t="str">
        <f>E78</f>
        <v>Export incentive for export 1 to be paid to the water resources control at PR19</v>
      </c>
      <c r="F79" s="265">
        <f>IF(F$77,F78,0)</f>
        <v>0</v>
      </c>
      <c r="G79" s="270" t="str">
        <f>G66</f>
        <v>£m (real)</v>
      </c>
      <c r="T79" s="272"/>
      <c r="U79" s="272"/>
      <c r="V79" s="272"/>
      <c r="W79" s="272"/>
      <c r="X79" s="272"/>
      <c r="Y79" s="272"/>
      <c r="Z79" s="272"/>
      <c r="AA79" s="272"/>
    </row>
    <row r="80" spans="1:27">
      <c r="E80" s="220"/>
      <c r="F80" s="203"/>
      <c r="G80" s="220"/>
    </row>
    <row r="81" spans="1:36">
      <c r="E81" s="220" t="str">
        <f>E74</f>
        <v>Meets all trading and procurement checks?</v>
      </c>
      <c r="F81" s="220" t="b">
        <f>F74</f>
        <v>1</v>
      </c>
      <c r="G81" s="220" t="str">
        <f>G74</f>
        <v>True/false</v>
      </c>
    </row>
    <row r="82" spans="1:36">
      <c r="E82" s="220" t="str">
        <f>E68</f>
        <v>Export incentive for export 1 to be paid to the network plus water control at PR19</v>
      </c>
      <c r="F82" s="206">
        <f>F68</f>
        <v>0</v>
      </c>
      <c r="G82" s="220" t="str">
        <f>G68</f>
        <v>£m (real)</v>
      </c>
    </row>
    <row r="83" spans="1:36" s="271" customFormat="1">
      <c r="A83" s="261"/>
      <c r="B83" s="268"/>
      <c r="C83" s="268"/>
      <c r="D83" s="269"/>
      <c r="E83" s="270" t="str">
        <f>E82</f>
        <v>Export incentive for export 1 to be paid to the network plus water control at PR19</v>
      </c>
      <c r="F83" s="265">
        <f>IF(F$81,F82,0)</f>
        <v>0</v>
      </c>
      <c r="G83" s="270"/>
      <c r="T83" s="272"/>
      <c r="U83" s="272"/>
      <c r="V83" s="272"/>
      <c r="W83" s="272"/>
      <c r="X83" s="272"/>
      <c r="Y83" s="272"/>
      <c r="Z83" s="272"/>
      <c r="AA83" s="272"/>
    </row>
    <row r="84" spans="1:36" s="10" customFormat="1">
      <c r="A84" s="105"/>
      <c r="B84" s="245"/>
      <c r="C84" s="245"/>
      <c r="D84" s="260"/>
      <c r="E84" s="225"/>
      <c r="F84" s="215"/>
      <c r="G84" s="225"/>
      <c r="T84" s="197"/>
      <c r="U84" s="197"/>
      <c r="V84" s="197"/>
      <c r="W84" s="197"/>
      <c r="X84" s="197"/>
      <c r="Y84" s="197"/>
      <c r="Z84" s="197"/>
      <c r="AA84" s="197"/>
    </row>
    <row r="85" spans="1:36" ht="12.75">
      <c r="A85" s="255"/>
      <c r="B85" s="111"/>
      <c r="C85" s="111"/>
      <c r="D85" s="107"/>
      <c r="E85" s="220" t="str">
        <f>E74</f>
        <v>Meets all trading and procurement checks?</v>
      </c>
      <c r="F85" s="220" t="b">
        <f t="shared" ref="F85:G85" si="34">F74</f>
        <v>1</v>
      </c>
      <c r="G85" s="220" t="str">
        <f t="shared" si="34"/>
        <v>True/false</v>
      </c>
    </row>
    <row r="86" spans="1:36" ht="12.75">
      <c r="A86" s="255"/>
      <c r="B86" s="111"/>
      <c r="C86" s="111"/>
      <c r="D86" s="107"/>
      <c r="E86" s="220" t="str">
        <f>E63</f>
        <v>Export incentive for export 1 to be paid after PR19</v>
      </c>
      <c r="F86" s="206">
        <f>F63</f>
        <v>0</v>
      </c>
      <c r="G86" s="220" t="str">
        <f t="shared" ref="G86" si="35">G63</f>
        <v>£m (real)</v>
      </c>
    </row>
    <row r="87" spans="1:36" s="63" customFormat="1">
      <c r="A87" s="261"/>
      <c r="B87" s="262"/>
      <c r="C87" s="262"/>
      <c r="D87" s="263"/>
      <c r="E87" s="265" t="str">
        <f>E86</f>
        <v>Export incentive for export 1 to be paid after PR19</v>
      </c>
      <c r="F87" s="265">
        <f>IF(F$85,F86,0)</f>
        <v>0</v>
      </c>
      <c r="G87" s="265" t="str">
        <f>G63</f>
        <v>£m (real)</v>
      </c>
      <c r="T87" s="65"/>
      <c r="U87" s="65"/>
      <c r="V87" s="65"/>
      <c r="W87" s="65"/>
      <c r="X87" s="65"/>
      <c r="Y87" s="65"/>
      <c r="Z87" s="65"/>
      <c r="AA87" s="65"/>
    </row>
    <row r="88" spans="1:36">
      <c r="E88" s="225"/>
      <c r="F88" s="215"/>
      <c r="G88" s="225"/>
    </row>
    <row r="89" spans="1:36">
      <c r="E89" s="225"/>
      <c r="F89" s="215"/>
      <c r="G89" s="225"/>
    </row>
    <row r="90" spans="1:36" s="15" customFormat="1">
      <c r="A90" s="95" t="s">
        <v>267</v>
      </c>
      <c r="B90" s="96"/>
      <c r="C90" s="96"/>
      <c r="D90" s="97"/>
      <c r="E90" s="230"/>
      <c r="G90" s="230"/>
    </row>
    <row r="92" spans="1:36">
      <c r="E92" s="216" t="s">
        <v>241</v>
      </c>
      <c r="F92" s="243">
        <f>InpActive!AI$16</f>
        <v>0</v>
      </c>
      <c r="G92" s="216" t="s">
        <v>49</v>
      </c>
    </row>
    <row r="94" spans="1:36" ht="25.5">
      <c r="E94" s="219" t="s">
        <v>242</v>
      </c>
      <c r="F94" s="304" t="b">
        <f>InpActive!AI$17</f>
        <v>1</v>
      </c>
      <c r="G94" s="218" t="s">
        <v>232</v>
      </c>
    </row>
    <row r="95" spans="1:36">
      <c r="E95" s="220"/>
    </row>
    <row r="96" spans="1:36" s="203" customFormat="1">
      <c r="A96" s="85"/>
      <c r="B96" s="94"/>
      <c r="C96" s="94"/>
      <c r="D96" s="89"/>
      <c r="E96" s="227" t="s">
        <v>268</v>
      </c>
      <c r="F96" s="75"/>
      <c r="G96" s="216" t="s">
        <v>244</v>
      </c>
      <c r="H96" s="203">
        <f>SUM(K96:AI96)</f>
        <v>0</v>
      </c>
      <c r="I96" s="75"/>
      <c r="J96" s="204"/>
      <c r="K96" s="204">
        <f>InpActive!I$20</f>
        <v>0</v>
      </c>
      <c r="L96" s="204">
        <f>InpActive!J$20</f>
        <v>0</v>
      </c>
      <c r="M96" s="204">
        <f>InpActive!K$20</f>
        <v>0</v>
      </c>
      <c r="N96" s="204">
        <f>InpActive!L$20</f>
        <v>0</v>
      </c>
      <c r="O96" s="204">
        <f>InpActive!M$20</f>
        <v>0</v>
      </c>
      <c r="P96" s="204">
        <f>InpActive!N$20</f>
        <v>0</v>
      </c>
      <c r="Q96" s="204">
        <f>InpActive!O$20</f>
        <v>0</v>
      </c>
      <c r="R96" s="204">
        <f>InpActive!P$20</f>
        <v>0</v>
      </c>
      <c r="S96" s="204">
        <f>InpActive!Q$20</f>
        <v>0</v>
      </c>
      <c r="T96" s="204">
        <f>InpActive!R$20</f>
        <v>0</v>
      </c>
      <c r="U96" s="204">
        <f>InpActive!S$20</f>
        <v>0</v>
      </c>
      <c r="V96" s="204">
        <f>InpActive!T$20</f>
        <v>0</v>
      </c>
      <c r="W96" s="204">
        <f>InpActive!U$20</f>
        <v>0</v>
      </c>
      <c r="X96" s="204">
        <f>InpActive!V$20</f>
        <v>0</v>
      </c>
      <c r="Y96" s="204">
        <f>InpActive!W$20</f>
        <v>0</v>
      </c>
      <c r="Z96" s="204">
        <f>InpActive!X$20</f>
        <v>0</v>
      </c>
      <c r="AA96" s="204">
        <f>InpActive!Y$20</f>
        <v>0</v>
      </c>
      <c r="AB96" s="204">
        <f>InpActive!Z$20</f>
        <v>0</v>
      </c>
      <c r="AC96" s="204">
        <f>InpActive!AA$20</f>
        <v>0</v>
      </c>
      <c r="AD96" s="204">
        <f>InpActive!AB$20</f>
        <v>0</v>
      </c>
      <c r="AE96" s="204">
        <f>InpActive!AC$20</f>
        <v>0</v>
      </c>
      <c r="AF96" s="204">
        <f>InpActive!AD$20</f>
        <v>0</v>
      </c>
      <c r="AG96" s="204">
        <f>InpActive!AE$20</f>
        <v>0</v>
      </c>
      <c r="AH96" s="204">
        <f>InpActive!AF$20</f>
        <v>0</v>
      </c>
      <c r="AI96" s="204">
        <f>InpActive!AG$20</f>
        <v>0</v>
      </c>
      <c r="AJ96" s="204"/>
    </row>
    <row r="97" spans="1:36" s="203" customFormat="1">
      <c r="A97" s="85"/>
      <c r="B97" s="94"/>
      <c r="C97" s="94"/>
      <c r="D97" s="89"/>
      <c r="E97" s="227" t="s">
        <v>269</v>
      </c>
      <c r="F97" s="75"/>
      <c r="G97" s="216" t="s">
        <v>244</v>
      </c>
      <c r="H97" s="203">
        <f>SUM(K97:AI97)</f>
        <v>0</v>
      </c>
      <c r="I97" s="75"/>
      <c r="J97" s="204"/>
      <c r="K97" s="204">
        <f>InpActive!I$21</f>
        <v>0</v>
      </c>
      <c r="L97" s="204">
        <f>InpActive!J$21</f>
        <v>0</v>
      </c>
      <c r="M97" s="204">
        <f>InpActive!K$21</f>
        <v>0</v>
      </c>
      <c r="N97" s="204">
        <f>InpActive!L$21</f>
        <v>0</v>
      </c>
      <c r="O97" s="204">
        <f>InpActive!M$21</f>
        <v>0</v>
      </c>
      <c r="P97" s="204">
        <f>InpActive!N$21</f>
        <v>0</v>
      </c>
      <c r="Q97" s="204">
        <f>InpActive!O$21</f>
        <v>0</v>
      </c>
      <c r="R97" s="204">
        <f>InpActive!P$21</f>
        <v>0</v>
      </c>
      <c r="S97" s="204">
        <f>InpActive!Q$21</f>
        <v>0</v>
      </c>
      <c r="T97" s="204">
        <f>InpActive!R$21</f>
        <v>0</v>
      </c>
      <c r="U97" s="204">
        <f>InpActive!S$21</f>
        <v>0</v>
      </c>
      <c r="V97" s="204">
        <f>InpActive!T$21</f>
        <v>0</v>
      </c>
      <c r="W97" s="204">
        <f>InpActive!U$21</f>
        <v>0</v>
      </c>
      <c r="X97" s="204">
        <f>InpActive!V$21</f>
        <v>0</v>
      </c>
      <c r="Y97" s="204">
        <f>InpActive!W$21</f>
        <v>0</v>
      </c>
      <c r="Z97" s="204">
        <f>InpActive!X$21</f>
        <v>0</v>
      </c>
      <c r="AA97" s="204">
        <f>InpActive!Y$21</f>
        <v>0</v>
      </c>
      <c r="AB97" s="204">
        <f>InpActive!Z$21</f>
        <v>0</v>
      </c>
      <c r="AC97" s="204">
        <f>InpActive!AA$21</f>
        <v>0</v>
      </c>
      <c r="AD97" s="204">
        <f>InpActive!AB$21</f>
        <v>0</v>
      </c>
      <c r="AE97" s="204">
        <f>InpActive!AC$21</f>
        <v>0</v>
      </c>
      <c r="AF97" s="204">
        <f>InpActive!AD$21</f>
        <v>0</v>
      </c>
      <c r="AG97" s="204">
        <f>InpActive!AE$21</f>
        <v>0</v>
      </c>
      <c r="AH97" s="204">
        <f>InpActive!AF$21</f>
        <v>0</v>
      </c>
      <c r="AI97" s="204">
        <f>InpActive!AG$21</f>
        <v>0</v>
      </c>
      <c r="AJ97" s="204">
        <f>InpActive!AH$21</f>
        <v>0</v>
      </c>
    </row>
    <row r="98" spans="1:36" s="203" customFormat="1">
      <c r="A98" s="85"/>
      <c r="B98" s="94"/>
      <c r="C98" s="94"/>
      <c r="D98" s="89"/>
      <c r="E98" s="220" t="s">
        <v>270</v>
      </c>
      <c r="F98" s="75"/>
      <c r="G98" s="216" t="s">
        <v>244</v>
      </c>
      <c r="H98" s="203">
        <f>SUM(K98:AI98)</f>
        <v>0</v>
      </c>
      <c r="I98" s="75"/>
      <c r="K98" s="206">
        <f>K96-K97</f>
        <v>0</v>
      </c>
      <c r="L98" s="206">
        <f t="shared" ref="L98:AJ98" si="36">L96-L97</f>
        <v>0</v>
      </c>
      <c r="M98" s="206">
        <f t="shared" si="36"/>
        <v>0</v>
      </c>
      <c r="N98" s="206">
        <f t="shared" si="36"/>
        <v>0</v>
      </c>
      <c r="O98" s="206">
        <f t="shared" si="36"/>
        <v>0</v>
      </c>
      <c r="P98" s="206">
        <f t="shared" si="36"/>
        <v>0</v>
      </c>
      <c r="Q98" s="206">
        <f t="shared" si="36"/>
        <v>0</v>
      </c>
      <c r="R98" s="206">
        <f t="shared" si="36"/>
        <v>0</v>
      </c>
      <c r="S98" s="206">
        <f t="shared" si="36"/>
        <v>0</v>
      </c>
      <c r="T98" s="206">
        <f t="shared" si="36"/>
        <v>0</v>
      </c>
      <c r="U98" s="206">
        <f t="shared" si="36"/>
        <v>0</v>
      </c>
      <c r="V98" s="206">
        <f t="shared" si="36"/>
        <v>0</v>
      </c>
      <c r="W98" s="206">
        <f t="shared" si="36"/>
        <v>0</v>
      </c>
      <c r="X98" s="206">
        <f t="shared" si="36"/>
        <v>0</v>
      </c>
      <c r="Y98" s="206">
        <f t="shared" si="36"/>
        <v>0</v>
      </c>
      <c r="Z98" s="206">
        <f t="shared" si="36"/>
        <v>0</v>
      </c>
      <c r="AA98" s="206">
        <f t="shared" si="36"/>
        <v>0</v>
      </c>
      <c r="AB98" s="206">
        <f t="shared" si="36"/>
        <v>0</v>
      </c>
      <c r="AC98" s="206">
        <f t="shared" si="36"/>
        <v>0</v>
      </c>
      <c r="AD98" s="206">
        <f t="shared" si="36"/>
        <v>0</v>
      </c>
      <c r="AE98" s="206">
        <f t="shared" si="36"/>
        <v>0</v>
      </c>
      <c r="AF98" s="206">
        <f t="shared" si="36"/>
        <v>0</v>
      </c>
      <c r="AG98" s="206">
        <f t="shared" si="36"/>
        <v>0</v>
      </c>
      <c r="AH98" s="206">
        <f t="shared" si="36"/>
        <v>0</v>
      </c>
      <c r="AI98" s="206">
        <f t="shared" si="36"/>
        <v>0</v>
      </c>
      <c r="AJ98" s="206">
        <f t="shared" si="36"/>
        <v>0</v>
      </c>
    </row>
    <row r="99" spans="1:36" s="203" customFormat="1">
      <c r="A99" s="85"/>
      <c r="B99" s="94"/>
      <c r="C99" s="94"/>
      <c r="D99" s="89"/>
      <c r="E99" s="220"/>
      <c r="F99" s="75"/>
      <c r="G99" s="216"/>
      <c r="I99" s="75"/>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row>
    <row r="100" spans="1:36" s="203" customFormat="1">
      <c r="A100" s="85"/>
      <c r="B100" s="94"/>
      <c r="C100" s="94"/>
      <c r="D100" s="89"/>
      <c r="E100" s="220" t="str">
        <f>E98</f>
        <v>Net revenue/(cost) for export 2</v>
      </c>
      <c r="F100" s="182"/>
      <c r="G100" s="217" t="str">
        <f>G98</f>
        <v>£m (real)</v>
      </c>
      <c r="H100" s="207">
        <f>H98</f>
        <v>0</v>
      </c>
      <c r="I100" s="182"/>
      <c r="J100" s="237">
        <f t="shared" ref="J100:AJ100" si="37">J98</f>
        <v>0</v>
      </c>
      <c r="K100" s="237">
        <f t="shared" si="37"/>
        <v>0</v>
      </c>
      <c r="L100" s="237">
        <f t="shared" si="37"/>
        <v>0</v>
      </c>
      <c r="M100" s="237">
        <f t="shared" si="37"/>
        <v>0</v>
      </c>
      <c r="N100" s="237">
        <f t="shared" si="37"/>
        <v>0</v>
      </c>
      <c r="O100" s="237">
        <f t="shared" si="37"/>
        <v>0</v>
      </c>
      <c r="P100" s="237">
        <f t="shared" si="37"/>
        <v>0</v>
      </c>
      <c r="Q100" s="237">
        <f t="shared" si="37"/>
        <v>0</v>
      </c>
      <c r="R100" s="237">
        <f t="shared" si="37"/>
        <v>0</v>
      </c>
      <c r="S100" s="237">
        <f t="shared" si="37"/>
        <v>0</v>
      </c>
      <c r="T100" s="237">
        <f t="shared" si="37"/>
        <v>0</v>
      </c>
      <c r="U100" s="237">
        <f t="shared" si="37"/>
        <v>0</v>
      </c>
      <c r="V100" s="237">
        <f t="shared" si="37"/>
        <v>0</v>
      </c>
      <c r="W100" s="237">
        <f t="shared" si="37"/>
        <v>0</v>
      </c>
      <c r="X100" s="237">
        <f t="shared" si="37"/>
        <v>0</v>
      </c>
      <c r="Y100" s="237">
        <f t="shared" si="37"/>
        <v>0</v>
      </c>
      <c r="Z100" s="237">
        <f t="shared" si="37"/>
        <v>0</v>
      </c>
      <c r="AA100" s="237">
        <f t="shared" si="37"/>
        <v>0</v>
      </c>
      <c r="AB100" s="237">
        <f t="shared" si="37"/>
        <v>0</v>
      </c>
      <c r="AC100" s="237">
        <f t="shared" si="37"/>
        <v>0</v>
      </c>
      <c r="AD100" s="237">
        <f t="shared" si="37"/>
        <v>0</v>
      </c>
      <c r="AE100" s="237">
        <f t="shared" si="37"/>
        <v>0</v>
      </c>
      <c r="AF100" s="237">
        <f t="shared" si="37"/>
        <v>0</v>
      </c>
      <c r="AG100" s="237">
        <f t="shared" si="37"/>
        <v>0</v>
      </c>
      <c r="AH100" s="237">
        <f t="shared" si="37"/>
        <v>0</v>
      </c>
      <c r="AI100" s="237">
        <f t="shared" si="37"/>
        <v>0</v>
      </c>
      <c r="AJ100" s="237">
        <f t="shared" si="37"/>
        <v>0</v>
      </c>
    </row>
    <row r="101" spans="1:36" s="206" customFormat="1">
      <c r="A101" s="175"/>
      <c r="B101" s="176"/>
      <c r="C101" s="176"/>
      <c r="D101" s="177"/>
      <c r="E101" s="220" t="str">
        <f>E$18</f>
        <v>Discount factor for year</v>
      </c>
      <c r="F101" s="178"/>
      <c r="G101" s="217" t="str">
        <f t="shared" ref="G101:AJ101" si="38">G$18</f>
        <v>Factor</v>
      </c>
      <c r="H101" s="258"/>
      <c r="I101" s="178"/>
      <c r="J101" s="237">
        <f t="shared" si="38"/>
        <v>1.036</v>
      </c>
      <c r="K101" s="237">
        <f>K$18</f>
        <v>1</v>
      </c>
      <c r="L101" s="237">
        <f t="shared" si="38"/>
        <v>0.96525096525096521</v>
      </c>
      <c r="M101" s="237">
        <f t="shared" si="38"/>
        <v>0.93170942591792005</v>
      </c>
      <c r="N101" s="237">
        <f t="shared" si="38"/>
        <v>0.89933342270069505</v>
      </c>
      <c r="O101" s="237">
        <f t="shared" si="38"/>
        <v>0.8680824543443002</v>
      </c>
      <c r="P101" s="237">
        <f t="shared" si="38"/>
        <v>0.83791742697326266</v>
      </c>
      <c r="Q101" s="237">
        <f t="shared" si="38"/>
        <v>0.80880060518654706</v>
      </c>
      <c r="R101" s="237">
        <f t="shared" si="38"/>
        <v>0.7806955648518793</v>
      </c>
      <c r="S101" s="237">
        <f t="shared" si="38"/>
        <v>0.75356714754042409</v>
      </c>
      <c r="T101" s="237">
        <f t="shared" si="38"/>
        <v>0.72738141654481081</v>
      </c>
      <c r="U101" s="237">
        <f t="shared" si="38"/>
        <v>0.70210561442549313</v>
      </c>
      <c r="V101" s="237">
        <f t="shared" si="38"/>
        <v>0.67770812203232922</v>
      </c>
      <c r="W101" s="237">
        <f t="shared" si="38"/>
        <v>0.65415841895012472</v>
      </c>
      <c r="X101" s="237">
        <f t="shared" si="38"/>
        <v>0.63142704531865312</v>
      </c>
      <c r="Y101" s="237">
        <f t="shared" si="38"/>
        <v>0.60948556497939499</v>
      </c>
      <c r="Z101" s="237">
        <f t="shared" si="38"/>
        <v>0.5883065299028909</v>
      </c>
      <c r="AA101" s="237">
        <f t="shared" si="38"/>
        <v>0.56786344585221127</v>
      </c>
      <c r="AB101" s="237">
        <f t="shared" si="38"/>
        <v>0.54813073923958611</v>
      </c>
      <c r="AC101" s="237">
        <f t="shared" si="38"/>
        <v>0.52908372513473567</v>
      </c>
      <c r="AD101" s="237">
        <f t="shared" si="38"/>
        <v>0.51069857638487992</v>
      </c>
      <c r="AE101" s="237">
        <f t="shared" si="38"/>
        <v>0.49295229380779915</v>
      </c>
      <c r="AF101" s="237">
        <f t="shared" si="38"/>
        <v>0.47582267742065554</v>
      </c>
      <c r="AG101" s="237">
        <f t="shared" si="38"/>
        <v>0.4592882986685865</v>
      </c>
      <c r="AH101" s="237">
        <f t="shared" si="38"/>
        <v>0.44332847361832661</v>
      </c>
      <c r="AI101" s="237">
        <f t="shared" si="38"/>
        <v>0.42792323708332691</v>
      </c>
      <c r="AJ101" s="237">
        <f t="shared" si="38"/>
        <v>0.41305331764799891</v>
      </c>
    </row>
    <row r="102" spans="1:36" s="203" customFormat="1">
      <c r="A102" s="85"/>
      <c r="B102" s="94"/>
      <c r="C102" s="94"/>
      <c r="D102" s="89"/>
      <c r="E102" s="220" t="s">
        <v>271</v>
      </c>
      <c r="F102" s="75"/>
      <c r="G102" s="216" t="s">
        <v>244</v>
      </c>
      <c r="H102" s="208">
        <f>SUM(K102:AJ102)</f>
        <v>0</v>
      </c>
      <c r="I102" s="75"/>
      <c r="J102" s="206">
        <f>J100*J101</f>
        <v>0</v>
      </c>
      <c r="K102" s="206">
        <f>K100*K101</f>
        <v>0</v>
      </c>
      <c r="L102" s="206">
        <f t="shared" ref="L102:AJ102" si="39">L100*L101</f>
        <v>0</v>
      </c>
      <c r="M102" s="206">
        <f t="shared" si="39"/>
        <v>0</v>
      </c>
      <c r="N102" s="206">
        <f t="shared" si="39"/>
        <v>0</v>
      </c>
      <c r="O102" s="206">
        <f t="shared" si="39"/>
        <v>0</v>
      </c>
      <c r="P102" s="206">
        <f t="shared" si="39"/>
        <v>0</v>
      </c>
      <c r="Q102" s="206">
        <f t="shared" si="39"/>
        <v>0</v>
      </c>
      <c r="R102" s="206">
        <f t="shared" si="39"/>
        <v>0</v>
      </c>
      <c r="S102" s="206">
        <f t="shared" si="39"/>
        <v>0</v>
      </c>
      <c r="T102" s="206">
        <f t="shared" si="39"/>
        <v>0</v>
      </c>
      <c r="U102" s="206">
        <f t="shared" si="39"/>
        <v>0</v>
      </c>
      <c r="V102" s="206">
        <f t="shared" si="39"/>
        <v>0</v>
      </c>
      <c r="W102" s="206">
        <f t="shared" si="39"/>
        <v>0</v>
      </c>
      <c r="X102" s="206">
        <f t="shared" si="39"/>
        <v>0</v>
      </c>
      <c r="Y102" s="206">
        <f t="shared" si="39"/>
        <v>0</v>
      </c>
      <c r="Z102" s="206">
        <f t="shared" si="39"/>
        <v>0</v>
      </c>
      <c r="AA102" s="206">
        <f t="shared" si="39"/>
        <v>0</v>
      </c>
      <c r="AB102" s="206">
        <f t="shared" si="39"/>
        <v>0</v>
      </c>
      <c r="AC102" s="206">
        <f t="shared" si="39"/>
        <v>0</v>
      </c>
      <c r="AD102" s="206">
        <f t="shared" si="39"/>
        <v>0</v>
      </c>
      <c r="AE102" s="206">
        <f t="shared" si="39"/>
        <v>0</v>
      </c>
      <c r="AF102" s="206">
        <f t="shared" si="39"/>
        <v>0</v>
      </c>
      <c r="AG102" s="206">
        <f t="shared" si="39"/>
        <v>0</v>
      </c>
      <c r="AH102" s="206">
        <f t="shared" si="39"/>
        <v>0</v>
      </c>
      <c r="AI102" s="206">
        <f t="shared" si="39"/>
        <v>0</v>
      </c>
      <c r="AJ102" s="206">
        <f t="shared" si="39"/>
        <v>0</v>
      </c>
    </row>
    <row r="103" spans="1:36" s="203" customFormat="1">
      <c r="A103" s="85"/>
      <c r="B103" s="94"/>
      <c r="C103" s="94"/>
      <c r="D103" s="89"/>
      <c r="E103" s="216"/>
      <c r="F103" s="75"/>
      <c r="G103" s="216"/>
      <c r="H103" s="75"/>
      <c r="I103" s="75"/>
      <c r="T103" s="201"/>
      <c r="U103" s="201"/>
      <c r="V103" s="201"/>
      <c r="W103" s="201"/>
      <c r="X103" s="201"/>
      <c r="Y103" s="201"/>
      <c r="Z103" s="201"/>
      <c r="AA103" s="201"/>
    </row>
    <row r="104" spans="1:36" s="203" customFormat="1">
      <c r="A104" s="85"/>
      <c r="B104" s="94"/>
      <c r="C104" s="94"/>
      <c r="D104" s="89"/>
      <c r="E104" s="216" t="str">
        <f>E102</f>
        <v>Discounted net revenue/(cost) for export 2</v>
      </c>
      <c r="F104" s="183"/>
      <c r="G104" s="219" t="str">
        <f t="shared" ref="G104" si="40">G102</f>
        <v>£m (real)</v>
      </c>
      <c r="H104" s="207">
        <f>H102</f>
        <v>0</v>
      </c>
      <c r="I104" s="182"/>
      <c r="J104" s="237">
        <f>J102</f>
        <v>0</v>
      </c>
      <c r="K104" s="237">
        <f>K102</f>
        <v>0</v>
      </c>
      <c r="L104" s="237">
        <f t="shared" ref="L104:AJ104" si="41">L102</f>
        <v>0</v>
      </c>
      <c r="M104" s="237">
        <f t="shared" si="41"/>
        <v>0</v>
      </c>
      <c r="N104" s="237">
        <f t="shared" si="41"/>
        <v>0</v>
      </c>
      <c r="O104" s="237">
        <f t="shared" si="41"/>
        <v>0</v>
      </c>
      <c r="P104" s="237">
        <f t="shared" si="41"/>
        <v>0</v>
      </c>
      <c r="Q104" s="237">
        <f t="shared" si="41"/>
        <v>0</v>
      </c>
      <c r="R104" s="237">
        <f t="shared" si="41"/>
        <v>0</v>
      </c>
      <c r="S104" s="237">
        <f t="shared" si="41"/>
        <v>0</v>
      </c>
      <c r="T104" s="237">
        <f t="shared" si="41"/>
        <v>0</v>
      </c>
      <c r="U104" s="237">
        <f t="shared" si="41"/>
        <v>0</v>
      </c>
      <c r="V104" s="237">
        <f t="shared" si="41"/>
        <v>0</v>
      </c>
      <c r="W104" s="237">
        <f t="shared" si="41"/>
        <v>0</v>
      </c>
      <c r="X104" s="237">
        <f t="shared" si="41"/>
        <v>0</v>
      </c>
      <c r="Y104" s="237">
        <f t="shared" si="41"/>
        <v>0</v>
      </c>
      <c r="Z104" s="237">
        <f t="shared" si="41"/>
        <v>0</v>
      </c>
      <c r="AA104" s="237">
        <f t="shared" si="41"/>
        <v>0</v>
      </c>
      <c r="AB104" s="237">
        <f t="shared" si="41"/>
        <v>0</v>
      </c>
      <c r="AC104" s="237">
        <f t="shared" si="41"/>
        <v>0</v>
      </c>
      <c r="AD104" s="237">
        <f t="shared" si="41"/>
        <v>0</v>
      </c>
      <c r="AE104" s="237">
        <f t="shared" si="41"/>
        <v>0</v>
      </c>
      <c r="AF104" s="237">
        <f t="shared" si="41"/>
        <v>0</v>
      </c>
      <c r="AG104" s="237">
        <f t="shared" si="41"/>
        <v>0</v>
      </c>
      <c r="AH104" s="237">
        <f t="shared" si="41"/>
        <v>0</v>
      </c>
      <c r="AI104" s="237">
        <f t="shared" si="41"/>
        <v>0</v>
      </c>
      <c r="AJ104" s="237">
        <f t="shared" si="41"/>
        <v>0</v>
      </c>
    </row>
    <row r="105" spans="1:36">
      <c r="E105" s="220" t="s">
        <v>272</v>
      </c>
      <c r="F105" s="203">
        <f>SUM(J104:AJ104)</f>
        <v>0</v>
      </c>
      <c r="G105" s="216" t="s">
        <v>244</v>
      </c>
    </row>
    <row r="107" spans="1:36">
      <c r="E107" s="216" t="str">
        <f>E105</f>
        <v>NPV of economic profit (profits above the normal return on capital) for export 2</v>
      </c>
      <c r="F107" s="203">
        <f>F105</f>
        <v>0</v>
      </c>
      <c r="G107" s="219" t="str">
        <f t="shared" ref="G107" si="42">G105</f>
        <v>£m (real)</v>
      </c>
    </row>
    <row r="108" spans="1:36">
      <c r="E108" s="220" t="s">
        <v>273</v>
      </c>
      <c r="F108" s="203">
        <f>F107*0.5</f>
        <v>0</v>
      </c>
      <c r="G108" s="216" t="s">
        <v>244</v>
      </c>
    </row>
    <row r="110" spans="1:36" s="203" customFormat="1">
      <c r="A110" s="85"/>
      <c r="B110" s="94"/>
      <c r="C110" s="94"/>
      <c r="D110" s="89"/>
      <c r="E110" s="220" t="s">
        <v>250</v>
      </c>
      <c r="F110" s="198">
        <f>InpActive!AI$18</f>
        <v>0</v>
      </c>
      <c r="G110" s="216" t="s">
        <v>235</v>
      </c>
      <c r="I110" s="75"/>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row>
    <row r="111" spans="1:36" s="203" customFormat="1">
      <c r="A111" s="85"/>
      <c r="B111" s="94"/>
      <c r="C111" s="94"/>
      <c r="D111" s="89"/>
      <c r="E111" s="220" t="s">
        <v>251</v>
      </c>
      <c r="F111" s="199">
        <f>1-F110</f>
        <v>1</v>
      </c>
      <c r="G111" s="216" t="s">
        <v>235</v>
      </c>
      <c r="I111" s="75"/>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row>
    <row r="112" spans="1:36" s="203" customFormat="1">
      <c r="A112" s="85"/>
      <c r="B112" s="94"/>
      <c r="C112" s="94"/>
      <c r="D112" s="89"/>
      <c r="E112" s="220"/>
      <c r="F112" s="75"/>
      <c r="G112" s="216"/>
      <c r="I112" s="75"/>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row>
    <row r="113" spans="1:36">
      <c r="B113" s="94" t="s">
        <v>252</v>
      </c>
    </row>
    <row r="115" spans="1:36">
      <c r="E115" s="220" t="s">
        <v>253</v>
      </c>
      <c r="F115" s="314">
        <f>InpActive!AI$23</f>
        <v>2016</v>
      </c>
      <c r="G115" s="220" t="s">
        <v>254</v>
      </c>
    </row>
    <row r="116" spans="1:36">
      <c r="E116" s="220" t="s">
        <v>255</v>
      </c>
      <c r="F116" s="314">
        <f>InpActive!AI$24</f>
        <v>2020</v>
      </c>
      <c r="G116" s="220" t="s">
        <v>254</v>
      </c>
    </row>
    <row r="117" spans="1:36" s="43" customFormat="1">
      <c r="B117" s="93"/>
      <c r="C117" s="93"/>
      <c r="D117" s="88"/>
      <c r="E117" s="221" t="str">
        <f>E$5</f>
        <v>Financial Year Ending</v>
      </c>
      <c r="F117" s="40"/>
      <c r="G117" s="221"/>
      <c r="H117" s="40"/>
      <c r="I117" s="40"/>
      <c r="J117" s="83">
        <f>J$5</f>
        <v>2015</v>
      </c>
      <c r="K117" s="83">
        <f t="shared" ref="K117:AJ117" si="43">K$5</f>
        <v>2016</v>
      </c>
      <c r="L117" s="83">
        <f t="shared" si="43"/>
        <v>2017</v>
      </c>
      <c r="M117" s="83">
        <f t="shared" si="43"/>
        <v>2018</v>
      </c>
      <c r="N117" s="83">
        <f t="shared" si="43"/>
        <v>2019</v>
      </c>
      <c r="O117" s="83">
        <f t="shared" si="43"/>
        <v>2020</v>
      </c>
      <c r="P117" s="83">
        <f t="shared" si="43"/>
        <v>2021</v>
      </c>
      <c r="Q117" s="83">
        <f t="shared" si="43"/>
        <v>2022</v>
      </c>
      <c r="R117" s="83">
        <f t="shared" si="43"/>
        <v>2023</v>
      </c>
      <c r="S117" s="83">
        <f t="shared" si="43"/>
        <v>2024</v>
      </c>
      <c r="T117" s="83">
        <f t="shared" si="43"/>
        <v>2025</v>
      </c>
      <c r="U117" s="83">
        <f t="shared" si="43"/>
        <v>2026</v>
      </c>
      <c r="V117" s="83">
        <f t="shared" si="43"/>
        <v>2027</v>
      </c>
      <c r="W117" s="83">
        <f t="shared" si="43"/>
        <v>2028</v>
      </c>
      <c r="X117" s="83">
        <f t="shared" si="43"/>
        <v>2029</v>
      </c>
      <c r="Y117" s="83">
        <f t="shared" si="43"/>
        <v>2030</v>
      </c>
      <c r="Z117" s="83">
        <f t="shared" si="43"/>
        <v>2031</v>
      </c>
      <c r="AA117" s="83">
        <f t="shared" si="43"/>
        <v>2032</v>
      </c>
      <c r="AB117" s="83">
        <f t="shared" si="43"/>
        <v>2033</v>
      </c>
      <c r="AC117" s="83">
        <f t="shared" si="43"/>
        <v>2034</v>
      </c>
      <c r="AD117" s="83">
        <f t="shared" si="43"/>
        <v>2035</v>
      </c>
      <c r="AE117" s="83">
        <f t="shared" si="43"/>
        <v>2036</v>
      </c>
      <c r="AF117" s="83">
        <f t="shared" si="43"/>
        <v>2037</v>
      </c>
      <c r="AG117" s="83">
        <f t="shared" si="43"/>
        <v>2038</v>
      </c>
      <c r="AH117" s="83">
        <f t="shared" si="43"/>
        <v>2039</v>
      </c>
      <c r="AI117" s="83">
        <f t="shared" si="43"/>
        <v>2040</v>
      </c>
      <c r="AJ117" s="83">
        <f t="shared" si="43"/>
        <v>2041</v>
      </c>
    </row>
    <row r="118" spans="1:36" s="43" customFormat="1">
      <c r="B118" s="93"/>
      <c r="C118" s="93"/>
      <c r="D118" s="88"/>
      <c r="E118" s="221" t="s">
        <v>274</v>
      </c>
      <c r="F118" s="40"/>
      <c r="G118" s="216" t="s">
        <v>232</v>
      </c>
      <c r="H118" s="40"/>
      <c r="I118" s="40"/>
      <c r="J118" s="83" t="b">
        <f>AND(J117&gt;=$F115,J117&lt;=$F116)</f>
        <v>0</v>
      </c>
      <c r="K118" s="83" t="b">
        <f>AND(K117&gt;=$F115,K117&lt;=$F116)</f>
        <v>1</v>
      </c>
      <c r="L118" s="83" t="b">
        <f t="shared" ref="L118:AJ118" si="44">AND(L117&gt;=$F115,L117&lt;=$F116)</f>
        <v>1</v>
      </c>
      <c r="M118" s="83" t="b">
        <f t="shared" si="44"/>
        <v>1</v>
      </c>
      <c r="N118" s="83" t="b">
        <f t="shared" si="44"/>
        <v>1</v>
      </c>
      <c r="O118" s="83" t="b">
        <f t="shared" si="44"/>
        <v>1</v>
      </c>
      <c r="P118" s="83" t="b">
        <f t="shared" si="44"/>
        <v>0</v>
      </c>
      <c r="Q118" s="83" t="b">
        <f t="shared" si="44"/>
        <v>0</v>
      </c>
      <c r="R118" s="83" t="b">
        <f t="shared" si="44"/>
        <v>0</v>
      </c>
      <c r="S118" s="83" t="b">
        <f t="shared" si="44"/>
        <v>0</v>
      </c>
      <c r="T118" s="83" t="b">
        <f t="shared" si="44"/>
        <v>0</v>
      </c>
      <c r="U118" s="83" t="b">
        <f t="shared" si="44"/>
        <v>0</v>
      </c>
      <c r="V118" s="83" t="b">
        <f t="shared" si="44"/>
        <v>0</v>
      </c>
      <c r="W118" s="83" t="b">
        <f t="shared" si="44"/>
        <v>0</v>
      </c>
      <c r="X118" s="83" t="b">
        <f t="shared" si="44"/>
        <v>0</v>
      </c>
      <c r="Y118" s="83" t="b">
        <f t="shared" si="44"/>
        <v>0</v>
      </c>
      <c r="Z118" s="83" t="b">
        <f t="shared" si="44"/>
        <v>0</v>
      </c>
      <c r="AA118" s="83" t="b">
        <f t="shared" si="44"/>
        <v>0</v>
      </c>
      <c r="AB118" s="83" t="b">
        <f t="shared" si="44"/>
        <v>0</v>
      </c>
      <c r="AC118" s="83" t="b">
        <f t="shared" si="44"/>
        <v>0</v>
      </c>
      <c r="AD118" s="83" t="b">
        <f t="shared" si="44"/>
        <v>0</v>
      </c>
      <c r="AE118" s="83" t="b">
        <f t="shared" si="44"/>
        <v>0</v>
      </c>
      <c r="AF118" s="83" t="b">
        <f t="shared" si="44"/>
        <v>0</v>
      </c>
      <c r="AG118" s="83" t="b">
        <f t="shared" si="44"/>
        <v>0</v>
      </c>
      <c r="AH118" s="83" t="b">
        <f t="shared" si="44"/>
        <v>0</v>
      </c>
      <c r="AI118" s="83" t="b">
        <f t="shared" si="44"/>
        <v>0</v>
      </c>
      <c r="AJ118" s="83" t="b">
        <f t="shared" si="44"/>
        <v>0</v>
      </c>
    </row>
    <row r="119" spans="1:36" s="43" customFormat="1">
      <c r="B119" s="93"/>
      <c r="C119" s="93"/>
      <c r="D119" s="88"/>
      <c r="E119" s="221"/>
      <c r="F119" s="40"/>
      <c r="G119" s="221"/>
      <c r="H119" s="40"/>
      <c r="I119" s="40"/>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row>
    <row r="120" spans="1:36" s="186" customFormat="1">
      <c r="B120" s="185"/>
      <c r="C120" s="185"/>
      <c r="D120" s="172"/>
      <c r="E120" s="221" t="str">
        <f>E118</f>
        <v>Include in cap calculation for export 2</v>
      </c>
      <c r="F120" s="239"/>
      <c r="G120" s="222" t="str">
        <f t="shared" ref="G120" si="45">G118</f>
        <v>True/false</v>
      </c>
      <c r="H120" s="240"/>
      <c r="I120" s="240"/>
      <c r="J120" s="172" t="b">
        <f t="shared" ref="J120:AJ120" si="46">J118</f>
        <v>0</v>
      </c>
      <c r="K120" s="172" t="b">
        <f t="shared" si="46"/>
        <v>1</v>
      </c>
      <c r="L120" s="172" t="b">
        <f t="shared" si="46"/>
        <v>1</v>
      </c>
      <c r="M120" s="172" t="b">
        <f t="shared" si="46"/>
        <v>1</v>
      </c>
      <c r="N120" s="172" t="b">
        <f t="shared" si="46"/>
        <v>1</v>
      </c>
      <c r="O120" s="172" t="b">
        <f t="shared" si="46"/>
        <v>1</v>
      </c>
      <c r="P120" s="172" t="b">
        <f t="shared" si="46"/>
        <v>0</v>
      </c>
      <c r="Q120" s="172" t="b">
        <f t="shared" si="46"/>
        <v>0</v>
      </c>
      <c r="R120" s="172" t="b">
        <f t="shared" si="46"/>
        <v>0</v>
      </c>
      <c r="S120" s="172" t="b">
        <f t="shared" si="46"/>
        <v>0</v>
      </c>
      <c r="T120" s="172" t="b">
        <f t="shared" si="46"/>
        <v>0</v>
      </c>
      <c r="U120" s="172" t="b">
        <f t="shared" si="46"/>
        <v>0</v>
      </c>
      <c r="V120" s="172" t="b">
        <f t="shared" si="46"/>
        <v>0</v>
      </c>
      <c r="W120" s="172" t="b">
        <f t="shared" si="46"/>
        <v>0</v>
      </c>
      <c r="X120" s="172" t="b">
        <f t="shared" si="46"/>
        <v>0</v>
      </c>
      <c r="Y120" s="172" t="b">
        <f t="shared" si="46"/>
        <v>0</v>
      </c>
      <c r="Z120" s="172" t="b">
        <f t="shared" si="46"/>
        <v>0</v>
      </c>
      <c r="AA120" s="172" t="b">
        <f t="shared" si="46"/>
        <v>0</v>
      </c>
      <c r="AB120" s="172" t="b">
        <f t="shared" si="46"/>
        <v>0</v>
      </c>
      <c r="AC120" s="172" t="b">
        <f t="shared" si="46"/>
        <v>0</v>
      </c>
      <c r="AD120" s="172" t="b">
        <f t="shared" si="46"/>
        <v>0</v>
      </c>
      <c r="AE120" s="172" t="b">
        <f t="shared" si="46"/>
        <v>0</v>
      </c>
      <c r="AF120" s="172" t="b">
        <f t="shared" si="46"/>
        <v>0</v>
      </c>
      <c r="AG120" s="172" t="b">
        <f t="shared" si="46"/>
        <v>0</v>
      </c>
      <c r="AH120" s="172" t="b">
        <f t="shared" si="46"/>
        <v>0</v>
      </c>
      <c r="AI120" s="172" t="b">
        <f t="shared" si="46"/>
        <v>0</v>
      </c>
      <c r="AJ120" s="172" t="b">
        <f t="shared" si="46"/>
        <v>0</v>
      </c>
    </row>
    <row r="121" spans="1:36" s="210" customFormat="1">
      <c r="A121" s="187"/>
      <c r="B121" s="181"/>
      <c r="C121" s="181"/>
      <c r="D121" s="188"/>
      <c r="E121" s="223" t="str">
        <f t="shared" ref="E121:G121" si="47">E102</f>
        <v>Discounted net revenue/(cost) for export 2</v>
      </c>
      <c r="F121" s="238"/>
      <c r="G121" s="223" t="str">
        <f t="shared" si="47"/>
        <v>£m (real)</v>
      </c>
      <c r="H121" s="238">
        <f>H102</f>
        <v>0</v>
      </c>
      <c r="I121" s="238"/>
      <c r="J121" s="238">
        <f t="shared" ref="J121:AJ121" si="48">J102</f>
        <v>0</v>
      </c>
      <c r="K121" s="238">
        <f t="shared" si="48"/>
        <v>0</v>
      </c>
      <c r="L121" s="238">
        <f t="shared" si="48"/>
        <v>0</v>
      </c>
      <c r="M121" s="238">
        <f t="shared" si="48"/>
        <v>0</v>
      </c>
      <c r="N121" s="238">
        <f t="shared" si="48"/>
        <v>0</v>
      </c>
      <c r="O121" s="238">
        <f t="shared" si="48"/>
        <v>0</v>
      </c>
      <c r="P121" s="238">
        <f t="shared" si="48"/>
        <v>0</v>
      </c>
      <c r="Q121" s="238">
        <f t="shared" si="48"/>
        <v>0</v>
      </c>
      <c r="R121" s="238">
        <f t="shared" si="48"/>
        <v>0</v>
      </c>
      <c r="S121" s="238">
        <f t="shared" si="48"/>
        <v>0</v>
      </c>
      <c r="T121" s="238">
        <f t="shared" si="48"/>
        <v>0</v>
      </c>
      <c r="U121" s="238">
        <f t="shared" si="48"/>
        <v>0</v>
      </c>
      <c r="V121" s="238">
        <f t="shared" si="48"/>
        <v>0</v>
      </c>
      <c r="W121" s="238">
        <f t="shared" si="48"/>
        <v>0</v>
      </c>
      <c r="X121" s="238">
        <f t="shared" si="48"/>
        <v>0</v>
      </c>
      <c r="Y121" s="238">
        <f t="shared" si="48"/>
        <v>0</v>
      </c>
      <c r="Z121" s="238">
        <f t="shared" si="48"/>
        <v>0</v>
      </c>
      <c r="AA121" s="238">
        <f t="shared" si="48"/>
        <v>0</v>
      </c>
      <c r="AB121" s="238">
        <f t="shared" si="48"/>
        <v>0</v>
      </c>
      <c r="AC121" s="238">
        <f t="shared" si="48"/>
        <v>0</v>
      </c>
      <c r="AD121" s="238">
        <f t="shared" si="48"/>
        <v>0</v>
      </c>
      <c r="AE121" s="238">
        <f t="shared" si="48"/>
        <v>0</v>
      </c>
      <c r="AF121" s="238">
        <f t="shared" si="48"/>
        <v>0</v>
      </c>
      <c r="AG121" s="238">
        <f t="shared" si="48"/>
        <v>0</v>
      </c>
      <c r="AH121" s="238">
        <f t="shared" si="48"/>
        <v>0</v>
      </c>
      <c r="AI121" s="238">
        <f t="shared" si="48"/>
        <v>0</v>
      </c>
      <c r="AJ121" s="210">
        <f t="shared" si="48"/>
        <v>0</v>
      </c>
    </row>
    <row r="122" spans="1:36" s="209" customFormat="1">
      <c r="A122" s="85"/>
      <c r="B122" s="94"/>
      <c r="C122" s="94"/>
      <c r="D122" s="89"/>
      <c r="E122" s="220" t="s">
        <v>275</v>
      </c>
      <c r="F122" s="203"/>
      <c r="G122" s="216" t="s">
        <v>244</v>
      </c>
      <c r="H122" s="203"/>
      <c r="I122" s="203"/>
      <c r="J122" s="206">
        <f>J120*J121</f>
        <v>0</v>
      </c>
      <c r="K122" s="206">
        <f>K120*K121</f>
        <v>0</v>
      </c>
      <c r="L122" s="206">
        <f>L120*L121</f>
        <v>0</v>
      </c>
      <c r="M122" s="206">
        <f t="shared" ref="M122:AJ122" si="49">M120*M121</f>
        <v>0</v>
      </c>
      <c r="N122" s="206">
        <f t="shared" si="49"/>
        <v>0</v>
      </c>
      <c r="O122" s="206">
        <f t="shared" si="49"/>
        <v>0</v>
      </c>
      <c r="P122" s="206">
        <f t="shared" si="49"/>
        <v>0</v>
      </c>
      <c r="Q122" s="206">
        <f t="shared" si="49"/>
        <v>0</v>
      </c>
      <c r="R122" s="206">
        <f t="shared" si="49"/>
        <v>0</v>
      </c>
      <c r="S122" s="206">
        <f t="shared" si="49"/>
        <v>0</v>
      </c>
      <c r="T122" s="206">
        <f t="shared" si="49"/>
        <v>0</v>
      </c>
      <c r="U122" s="206">
        <f t="shared" si="49"/>
        <v>0</v>
      </c>
      <c r="V122" s="206">
        <f t="shared" si="49"/>
        <v>0</v>
      </c>
      <c r="W122" s="206">
        <f t="shared" si="49"/>
        <v>0</v>
      </c>
      <c r="X122" s="206">
        <f t="shared" si="49"/>
        <v>0</v>
      </c>
      <c r="Y122" s="206">
        <f t="shared" si="49"/>
        <v>0</v>
      </c>
      <c r="Z122" s="206">
        <f t="shared" si="49"/>
        <v>0</v>
      </c>
      <c r="AA122" s="206">
        <f t="shared" si="49"/>
        <v>0</v>
      </c>
      <c r="AB122" s="206">
        <f t="shared" si="49"/>
        <v>0</v>
      </c>
      <c r="AC122" s="206">
        <f t="shared" si="49"/>
        <v>0</v>
      </c>
      <c r="AD122" s="206">
        <f t="shared" si="49"/>
        <v>0</v>
      </c>
      <c r="AE122" s="206">
        <f t="shared" si="49"/>
        <v>0</v>
      </c>
      <c r="AF122" s="206">
        <f t="shared" si="49"/>
        <v>0</v>
      </c>
      <c r="AG122" s="206">
        <f t="shared" si="49"/>
        <v>0</v>
      </c>
      <c r="AH122" s="206">
        <f t="shared" si="49"/>
        <v>0</v>
      </c>
      <c r="AI122" s="206">
        <f t="shared" si="49"/>
        <v>0</v>
      </c>
      <c r="AJ122" s="208">
        <f t="shared" si="49"/>
        <v>0</v>
      </c>
    </row>
    <row r="123" spans="1:36">
      <c r="J123" s="203"/>
      <c r="K123" s="203"/>
      <c r="L123" s="203"/>
      <c r="M123" s="203"/>
      <c r="N123" s="203"/>
      <c r="O123" s="203"/>
      <c r="P123" s="203"/>
      <c r="Q123" s="203"/>
      <c r="R123" s="203"/>
      <c r="S123" s="203"/>
      <c r="T123" s="201"/>
      <c r="U123" s="201"/>
      <c r="V123" s="201"/>
      <c r="W123" s="201"/>
      <c r="X123" s="201"/>
      <c r="Y123" s="201"/>
      <c r="Z123" s="201"/>
      <c r="AA123" s="201"/>
      <c r="AB123" s="203"/>
      <c r="AC123" s="203"/>
      <c r="AD123" s="203"/>
      <c r="AE123" s="203"/>
      <c r="AF123" s="203"/>
      <c r="AG123" s="203"/>
      <c r="AH123" s="203"/>
      <c r="AI123" s="203"/>
    </row>
    <row r="124" spans="1:36" s="182" customFormat="1">
      <c r="A124" s="193"/>
      <c r="B124" s="194"/>
      <c r="C124" s="194"/>
      <c r="D124" s="195"/>
      <c r="E124" s="220" t="str">
        <f>E122</f>
        <v>Discounted net revenue/(cost) for cap for export 2</v>
      </c>
      <c r="F124" s="237"/>
      <c r="G124" s="217" t="str">
        <f t="shared" ref="G124" si="50">G122</f>
        <v>£m (real)</v>
      </c>
      <c r="H124" s="237"/>
      <c r="I124" s="237"/>
      <c r="J124" s="237">
        <f t="shared" ref="J124:AJ124" si="51">J122</f>
        <v>0</v>
      </c>
      <c r="K124" s="237">
        <f t="shared" si="51"/>
        <v>0</v>
      </c>
      <c r="L124" s="237">
        <f t="shared" si="51"/>
        <v>0</v>
      </c>
      <c r="M124" s="237">
        <f t="shared" si="51"/>
        <v>0</v>
      </c>
      <c r="N124" s="237">
        <f t="shared" si="51"/>
        <v>0</v>
      </c>
      <c r="O124" s="237">
        <f t="shared" si="51"/>
        <v>0</v>
      </c>
      <c r="P124" s="237">
        <f t="shared" si="51"/>
        <v>0</v>
      </c>
      <c r="Q124" s="237">
        <f t="shared" si="51"/>
        <v>0</v>
      </c>
      <c r="R124" s="237">
        <f t="shared" si="51"/>
        <v>0</v>
      </c>
      <c r="S124" s="237">
        <f t="shared" si="51"/>
        <v>0</v>
      </c>
      <c r="T124" s="237">
        <f t="shared" si="51"/>
        <v>0</v>
      </c>
      <c r="U124" s="237">
        <f t="shared" si="51"/>
        <v>0</v>
      </c>
      <c r="V124" s="237">
        <f t="shared" si="51"/>
        <v>0</v>
      </c>
      <c r="W124" s="237">
        <f t="shared" si="51"/>
        <v>0</v>
      </c>
      <c r="X124" s="237">
        <f t="shared" si="51"/>
        <v>0</v>
      </c>
      <c r="Y124" s="237">
        <f t="shared" si="51"/>
        <v>0</v>
      </c>
      <c r="Z124" s="237">
        <f t="shared" si="51"/>
        <v>0</v>
      </c>
      <c r="AA124" s="237">
        <f t="shared" si="51"/>
        <v>0</v>
      </c>
      <c r="AB124" s="237">
        <f t="shared" si="51"/>
        <v>0</v>
      </c>
      <c r="AC124" s="237">
        <f t="shared" si="51"/>
        <v>0</v>
      </c>
      <c r="AD124" s="237">
        <f t="shared" si="51"/>
        <v>0</v>
      </c>
      <c r="AE124" s="237">
        <f t="shared" si="51"/>
        <v>0</v>
      </c>
      <c r="AF124" s="237">
        <f t="shared" si="51"/>
        <v>0</v>
      </c>
      <c r="AG124" s="237">
        <f t="shared" si="51"/>
        <v>0</v>
      </c>
      <c r="AH124" s="237">
        <f t="shared" si="51"/>
        <v>0</v>
      </c>
      <c r="AI124" s="237">
        <f t="shared" si="51"/>
        <v>0</v>
      </c>
      <c r="AJ124" s="207">
        <f t="shared" si="51"/>
        <v>0</v>
      </c>
    </row>
    <row r="125" spans="1:36">
      <c r="E125" s="223" t="s">
        <v>276</v>
      </c>
      <c r="F125" s="238">
        <f>SUM(J124:AJ124)</f>
        <v>0</v>
      </c>
      <c r="G125" s="224" t="s">
        <v>244</v>
      </c>
    </row>
    <row r="126" spans="1:36">
      <c r="F126" s="196"/>
    </row>
    <row r="127" spans="1:36">
      <c r="E127" s="220" t="str">
        <f>E108</f>
        <v>50% of NPV of economic profit (profits above the normal return on capital) for export 2</v>
      </c>
      <c r="F127" s="206">
        <f>F108</f>
        <v>0</v>
      </c>
      <c r="G127" s="220" t="str">
        <f>G108</f>
        <v>£m (real)</v>
      </c>
    </row>
    <row r="128" spans="1:36">
      <c r="E128" s="220" t="str">
        <f>E125</f>
        <v>Sum of discounted net revenue/(cost) for cap for export 2</v>
      </c>
      <c r="F128" s="206">
        <f>F125</f>
        <v>0</v>
      </c>
      <c r="G128" s="220" t="str">
        <f>G125</f>
        <v>£m (real)</v>
      </c>
    </row>
    <row r="129" spans="1:7">
      <c r="E129" s="225" t="s">
        <v>277</v>
      </c>
      <c r="F129" s="215">
        <f>MAX(MIN(F127,F128),0)</f>
        <v>0</v>
      </c>
      <c r="G129" s="225" t="s">
        <v>244</v>
      </c>
    </row>
    <row r="130" spans="1:7">
      <c r="E130" s="225"/>
      <c r="F130" s="211"/>
      <c r="G130" s="225"/>
    </row>
    <row r="131" spans="1:7">
      <c r="E131" s="216" t="str">
        <f>E127</f>
        <v>50% of NPV of economic profit (profits above the normal return on capital) for export 2</v>
      </c>
      <c r="F131" s="203">
        <f>F127</f>
        <v>0</v>
      </c>
      <c r="G131" s="216" t="str">
        <f>G127</f>
        <v>£m (real)</v>
      </c>
    </row>
    <row r="132" spans="1:7">
      <c r="E132" s="216" t="str">
        <f>E129</f>
        <v>Export incentive for export 2 to be paid at PR19</v>
      </c>
      <c r="F132" s="203">
        <f>F129</f>
        <v>0</v>
      </c>
      <c r="G132" s="216" t="str">
        <f>G129</f>
        <v>£m (real)</v>
      </c>
    </row>
    <row r="133" spans="1:7">
      <c r="E133" s="225" t="s">
        <v>278</v>
      </c>
      <c r="F133" s="215">
        <f>MAX(0,F131-F132)</f>
        <v>0</v>
      </c>
      <c r="G133" s="226" t="s">
        <v>244</v>
      </c>
    </row>
    <row r="134" spans="1:7">
      <c r="E134" s="225"/>
      <c r="F134" s="211"/>
      <c r="G134" s="226"/>
    </row>
    <row r="135" spans="1:7">
      <c r="B135" s="111" t="s">
        <v>261</v>
      </c>
      <c r="E135" s="225"/>
      <c r="F135" s="211"/>
      <c r="G135" s="225"/>
    </row>
    <row r="136" spans="1:7">
      <c r="E136" s="220" t="str">
        <f>E129</f>
        <v>Export incentive for export 2 to be paid at PR19</v>
      </c>
      <c r="F136" s="206">
        <f>F129</f>
        <v>0</v>
      </c>
      <c r="G136" s="220" t="str">
        <f t="shared" ref="G136" si="52">G129</f>
        <v>£m (real)</v>
      </c>
    </row>
    <row r="137" spans="1:7">
      <c r="E137" s="220" t="s">
        <v>279</v>
      </c>
      <c r="F137" s="203">
        <f>F$136*$F110</f>
        <v>0</v>
      </c>
      <c r="G137" s="220" t="s">
        <v>244</v>
      </c>
    </row>
    <row r="138" spans="1:7">
      <c r="E138" s="220" t="s">
        <v>280</v>
      </c>
      <c r="F138" s="203">
        <f>F$136*$F111</f>
        <v>0</v>
      </c>
      <c r="G138" s="220" t="s">
        <v>244</v>
      </c>
    </row>
    <row r="139" spans="1:7">
      <c r="E139" s="220"/>
      <c r="F139" s="206"/>
      <c r="G139" s="220"/>
    </row>
    <row r="140" spans="1:7">
      <c r="B140" s="94" t="s">
        <v>264</v>
      </c>
      <c r="E140" s="220"/>
      <c r="F140" s="203"/>
      <c r="G140" s="220"/>
    </row>
    <row r="141" spans="1:7">
      <c r="E141" s="225"/>
      <c r="F141" s="203"/>
      <c r="G141" s="220"/>
    </row>
    <row r="142" spans="1:7">
      <c r="E142" s="220" t="str">
        <f>E12</f>
        <v>Does the company have an Ofwat-approved trading and procurement code?</v>
      </c>
      <c r="F142" s="259" t="b">
        <f>F12</f>
        <v>1</v>
      </c>
      <c r="G142" s="220" t="str">
        <f>G12</f>
        <v>True/false</v>
      </c>
    </row>
    <row r="143" spans="1:7" ht="25.5">
      <c r="E143" s="217" t="str">
        <f>E94</f>
        <v>Has the company produced a report to evidence that this is a new export and complies with its Ofwat-approved trading and procurement code?</v>
      </c>
      <c r="F143" s="241" t="b">
        <f>F94</f>
        <v>1</v>
      </c>
      <c r="G143" s="220" t="str">
        <f>G94</f>
        <v>True/false</v>
      </c>
    </row>
    <row r="144" spans="1:7" ht="12.75">
      <c r="A144" s="255"/>
      <c r="B144" s="111"/>
      <c r="C144" s="111"/>
      <c r="D144" s="107"/>
      <c r="E144" s="220" t="s">
        <v>265</v>
      </c>
      <c r="F144" s="242" t="b">
        <f>IF(AND(F142,F143),TRUE,FALSE)</f>
        <v>1</v>
      </c>
      <c r="G144" s="220" t="s">
        <v>232</v>
      </c>
    </row>
    <row r="145" spans="1:27">
      <c r="E145" s="220"/>
      <c r="F145" s="203"/>
      <c r="G145" s="225"/>
    </row>
    <row r="146" spans="1:27">
      <c r="B146" s="111" t="s">
        <v>266</v>
      </c>
      <c r="E146" s="220"/>
      <c r="F146" s="215"/>
      <c r="G146" s="225"/>
    </row>
    <row r="147" spans="1:27">
      <c r="B147" s="111"/>
      <c r="E147" s="220" t="str">
        <f>E144</f>
        <v>Meets all trading and procurement checks?</v>
      </c>
      <c r="F147" s="220" t="b">
        <f>F144</f>
        <v>1</v>
      </c>
      <c r="G147" s="220" t="str">
        <f>G144</f>
        <v>True/false</v>
      </c>
    </row>
    <row r="148" spans="1:27">
      <c r="B148" s="111"/>
      <c r="E148" s="220" t="str">
        <f>E137</f>
        <v>Export incentive for export 2 to be paid to the water resources control at PR19</v>
      </c>
      <c r="F148" s="206">
        <f>F137</f>
        <v>0</v>
      </c>
      <c r="G148" s="220" t="str">
        <f>G137</f>
        <v>£m (real)</v>
      </c>
    </row>
    <row r="149" spans="1:27" s="271" customFormat="1">
      <c r="A149" s="261"/>
      <c r="B149" s="268"/>
      <c r="C149" s="268"/>
      <c r="D149" s="269"/>
      <c r="E149" s="270" t="str">
        <f>E148</f>
        <v>Export incentive for export 2 to be paid to the water resources control at PR19</v>
      </c>
      <c r="F149" s="265">
        <f>IF(F$147,F148,0)</f>
        <v>0</v>
      </c>
      <c r="G149" s="270" t="str">
        <f>G136</f>
        <v>£m (real)</v>
      </c>
      <c r="T149" s="272"/>
      <c r="U149" s="272"/>
      <c r="V149" s="272"/>
      <c r="W149" s="272"/>
      <c r="X149" s="272"/>
      <c r="Y149" s="272"/>
      <c r="Z149" s="272"/>
      <c r="AA149" s="272"/>
    </row>
    <row r="150" spans="1:27">
      <c r="E150" s="220"/>
      <c r="F150" s="203"/>
      <c r="G150" s="220"/>
    </row>
    <row r="151" spans="1:27">
      <c r="E151" s="220" t="str">
        <f>E144</f>
        <v>Meets all trading and procurement checks?</v>
      </c>
      <c r="F151" s="220" t="b">
        <f>F144</f>
        <v>1</v>
      </c>
      <c r="G151" s="220" t="str">
        <f>G144</f>
        <v>True/false</v>
      </c>
    </row>
    <row r="152" spans="1:27">
      <c r="E152" s="220" t="str">
        <f>E138</f>
        <v>Export incentive for export 2 to be paid to the network plus water control at PR19</v>
      </c>
      <c r="F152" s="206">
        <f>F138</f>
        <v>0</v>
      </c>
      <c r="G152" s="220" t="str">
        <f>G138</f>
        <v>£m (real)</v>
      </c>
    </row>
    <row r="153" spans="1:27" s="271" customFormat="1">
      <c r="A153" s="261"/>
      <c r="B153" s="268"/>
      <c r="C153" s="268"/>
      <c r="D153" s="269"/>
      <c r="E153" s="270" t="str">
        <f>E152</f>
        <v>Export incentive for export 2 to be paid to the network plus water control at PR19</v>
      </c>
      <c r="F153" s="265">
        <f>IF(F$151,F152,0)</f>
        <v>0</v>
      </c>
      <c r="G153" s="270"/>
      <c r="T153" s="272"/>
      <c r="U153" s="272"/>
      <c r="V153" s="272"/>
      <c r="W153" s="272"/>
      <c r="X153" s="272"/>
      <c r="Y153" s="272"/>
      <c r="Z153" s="272"/>
      <c r="AA153" s="272"/>
    </row>
    <row r="154" spans="1:27" s="10" customFormat="1">
      <c r="A154" s="105"/>
      <c r="B154" s="245"/>
      <c r="C154" s="245"/>
      <c r="D154" s="260"/>
      <c r="E154" s="225"/>
      <c r="F154" s="215"/>
      <c r="G154" s="225"/>
      <c r="T154" s="197"/>
      <c r="U154" s="197"/>
      <c r="V154" s="197"/>
      <c r="W154" s="197"/>
      <c r="X154" s="197"/>
      <c r="Y154" s="197"/>
      <c r="Z154" s="197"/>
      <c r="AA154" s="197"/>
    </row>
    <row r="155" spans="1:27" ht="12.75">
      <c r="A155" s="255"/>
      <c r="B155" s="111"/>
      <c r="C155" s="111"/>
      <c r="D155" s="107"/>
      <c r="E155" s="220" t="str">
        <f>E144</f>
        <v>Meets all trading and procurement checks?</v>
      </c>
      <c r="F155" s="220" t="b">
        <f t="shared" ref="F155:G155" si="53">F144</f>
        <v>1</v>
      </c>
      <c r="G155" s="220" t="str">
        <f t="shared" si="53"/>
        <v>True/false</v>
      </c>
    </row>
    <row r="156" spans="1:27" ht="12.75">
      <c r="A156" s="255"/>
      <c r="B156" s="111"/>
      <c r="C156" s="111"/>
      <c r="D156" s="107"/>
      <c r="E156" s="220" t="str">
        <f>E133</f>
        <v>Export incentive for export 2 to be paid after PR19</v>
      </c>
      <c r="F156" s="206">
        <f>F133</f>
        <v>0</v>
      </c>
      <c r="G156" s="220" t="str">
        <f t="shared" ref="G156" si="54">G133</f>
        <v>£m (real)</v>
      </c>
    </row>
    <row r="157" spans="1:27" s="63" customFormat="1">
      <c r="A157" s="261"/>
      <c r="B157" s="262"/>
      <c r="C157" s="262"/>
      <c r="D157" s="263"/>
      <c r="E157" s="265" t="str">
        <f>E156</f>
        <v>Export incentive for export 2 to be paid after PR19</v>
      </c>
      <c r="F157" s="265">
        <f>IF(F$155,F156,0)</f>
        <v>0</v>
      </c>
      <c r="G157" s="265" t="str">
        <f>G133</f>
        <v>£m (real)</v>
      </c>
      <c r="T157" s="65"/>
      <c r="U157" s="65"/>
      <c r="V157" s="65"/>
      <c r="W157" s="65"/>
      <c r="X157" s="65"/>
      <c r="Y157" s="65"/>
      <c r="Z157" s="65"/>
      <c r="AA157" s="65"/>
    </row>
    <row r="158" spans="1:27">
      <c r="E158" s="225"/>
      <c r="F158" s="215"/>
      <c r="G158" s="225"/>
    </row>
    <row r="159" spans="1:27" s="15" customFormat="1">
      <c r="A159" s="95" t="s">
        <v>281</v>
      </c>
      <c r="B159" s="96"/>
      <c r="C159" s="96"/>
      <c r="D159" s="97"/>
      <c r="E159" s="230"/>
      <c r="G159" s="230"/>
    </row>
    <row r="161" spans="1:36">
      <c r="E161" s="216" t="s">
        <v>241</v>
      </c>
      <c r="F161" s="243">
        <f>InpActive!AI$25</f>
        <v>0</v>
      </c>
      <c r="G161" s="216" t="s">
        <v>49</v>
      </c>
    </row>
    <row r="163" spans="1:36" ht="25.5">
      <c r="E163" s="219" t="s">
        <v>242</v>
      </c>
      <c r="F163" s="304" t="b">
        <f>InpActive!AI$26</f>
        <v>1</v>
      </c>
      <c r="G163" s="218" t="s">
        <v>232</v>
      </c>
    </row>
    <row r="164" spans="1:36">
      <c r="E164" s="220"/>
    </row>
    <row r="165" spans="1:36" s="203" customFormat="1">
      <c r="A165" s="85"/>
      <c r="B165" s="94"/>
      <c r="C165" s="94"/>
      <c r="D165" s="89"/>
      <c r="E165" s="227" t="s">
        <v>282</v>
      </c>
      <c r="F165" s="75"/>
      <c r="G165" s="216" t="s">
        <v>244</v>
      </c>
      <c r="H165" s="203">
        <f>SUM(K165:AI165)</f>
        <v>0</v>
      </c>
      <c r="I165" s="75"/>
      <c r="J165" s="204"/>
      <c r="K165" s="204">
        <f>InpActive!I$29</f>
        <v>0</v>
      </c>
      <c r="L165" s="204">
        <f>InpActive!J$29</f>
        <v>0</v>
      </c>
      <c r="M165" s="204">
        <f>InpActive!K$29</f>
        <v>0</v>
      </c>
      <c r="N165" s="204">
        <f>InpActive!L$29</f>
        <v>0</v>
      </c>
      <c r="O165" s="204">
        <f>InpActive!M$29</f>
        <v>0</v>
      </c>
      <c r="P165" s="204">
        <f>InpActive!N$29</f>
        <v>0</v>
      </c>
      <c r="Q165" s="204">
        <f>InpActive!O$29</f>
        <v>0</v>
      </c>
      <c r="R165" s="204">
        <f>InpActive!P$29</f>
        <v>0</v>
      </c>
      <c r="S165" s="204">
        <f>InpActive!Q$29</f>
        <v>0</v>
      </c>
      <c r="T165" s="204">
        <f>InpActive!R$29</f>
        <v>0</v>
      </c>
      <c r="U165" s="204">
        <f>InpActive!S$29</f>
        <v>0</v>
      </c>
      <c r="V165" s="204">
        <f>InpActive!T$29</f>
        <v>0</v>
      </c>
      <c r="W165" s="204">
        <f>InpActive!U$29</f>
        <v>0</v>
      </c>
      <c r="X165" s="204">
        <f>InpActive!V$29</f>
        <v>0</v>
      </c>
      <c r="Y165" s="204">
        <f>InpActive!W$29</f>
        <v>0</v>
      </c>
      <c r="Z165" s="204">
        <f>InpActive!X$29</f>
        <v>0</v>
      </c>
      <c r="AA165" s="204">
        <f>InpActive!Y$29</f>
        <v>0</v>
      </c>
      <c r="AB165" s="204">
        <f>InpActive!Z$29</f>
        <v>0</v>
      </c>
      <c r="AC165" s="204">
        <f>InpActive!AA$29</f>
        <v>0</v>
      </c>
      <c r="AD165" s="204">
        <f>InpActive!AB$29</f>
        <v>0</v>
      </c>
      <c r="AE165" s="204">
        <f>InpActive!AC$29</f>
        <v>0</v>
      </c>
      <c r="AF165" s="204">
        <f>InpActive!AD$29</f>
        <v>0</v>
      </c>
      <c r="AG165" s="204">
        <f>InpActive!AE$29</f>
        <v>0</v>
      </c>
      <c r="AH165" s="204">
        <f>InpActive!AF$29</f>
        <v>0</v>
      </c>
      <c r="AI165" s="204">
        <f>InpActive!AG$29</f>
        <v>0</v>
      </c>
      <c r="AJ165" s="204"/>
    </row>
    <row r="166" spans="1:36" s="203" customFormat="1">
      <c r="A166" s="85"/>
      <c r="B166" s="94"/>
      <c r="C166" s="94"/>
      <c r="D166" s="89"/>
      <c r="E166" s="227" t="s">
        <v>283</v>
      </c>
      <c r="F166" s="75"/>
      <c r="G166" s="216" t="s">
        <v>244</v>
      </c>
      <c r="H166" s="203">
        <f>SUM(K166:AI166)</f>
        <v>0</v>
      </c>
      <c r="I166" s="75"/>
      <c r="J166" s="204"/>
      <c r="K166" s="204">
        <f>InpActive!I$30</f>
        <v>0</v>
      </c>
      <c r="L166" s="204">
        <f>InpActive!J$30</f>
        <v>0</v>
      </c>
      <c r="M166" s="204">
        <f>InpActive!K$30</f>
        <v>0</v>
      </c>
      <c r="N166" s="204">
        <f>InpActive!L$30</f>
        <v>0</v>
      </c>
      <c r="O166" s="204">
        <f>InpActive!M$30</f>
        <v>0</v>
      </c>
      <c r="P166" s="204">
        <f>InpActive!N$30</f>
        <v>0</v>
      </c>
      <c r="Q166" s="204">
        <f>InpActive!O$30</f>
        <v>0</v>
      </c>
      <c r="R166" s="204">
        <f>InpActive!P$30</f>
        <v>0</v>
      </c>
      <c r="S166" s="204">
        <f>InpActive!Q$30</f>
        <v>0</v>
      </c>
      <c r="T166" s="204">
        <f>InpActive!R$30</f>
        <v>0</v>
      </c>
      <c r="U166" s="204">
        <f>InpActive!S$30</f>
        <v>0</v>
      </c>
      <c r="V166" s="204">
        <f>InpActive!T$30</f>
        <v>0</v>
      </c>
      <c r="W166" s="204">
        <f>InpActive!U$30</f>
        <v>0</v>
      </c>
      <c r="X166" s="204">
        <f>InpActive!V$30</f>
        <v>0</v>
      </c>
      <c r="Y166" s="204">
        <f>InpActive!W$30</f>
        <v>0</v>
      </c>
      <c r="Z166" s="204">
        <f>InpActive!X$30</f>
        <v>0</v>
      </c>
      <c r="AA166" s="204">
        <f>InpActive!Y$30</f>
        <v>0</v>
      </c>
      <c r="AB166" s="204">
        <f>InpActive!Z$30</f>
        <v>0</v>
      </c>
      <c r="AC166" s="204">
        <f>InpActive!AA$30</f>
        <v>0</v>
      </c>
      <c r="AD166" s="204">
        <f>InpActive!AB$30</f>
        <v>0</v>
      </c>
      <c r="AE166" s="204">
        <f>InpActive!AC$30</f>
        <v>0</v>
      </c>
      <c r="AF166" s="204">
        <f>InpActive!AD$30</f>
        <v>0</v>
      </c>
      <c r="AG166" s="204">
        <f>InpActive!AE$30</f>
        <v>0</v>
      </c>
      <c r="AH166" s="204">
        <f>InpActive!AF$30</f>
        <v>0</v>
      </c>
      <c r="AI166" s="204">
        <f>InpActive!AG$30</f>
        <v>0</v>
      </c>
      <c r="AJ166" s="204"/>
    </row>
    <row r="167" spans="1:36" s="203" customFormat="1">
      <c r="A167" s="85"/>
      <c r="B167" s="94"/>
      <c r="C167" s="94"/>
      <c r="D167" s="89"/>
      <c r="E167" s="220" t="s">
        <v>284</v>
      </c>
      <c r="F167" s="75"/>
      <c r="G167" s="216" t="s">
        <v>244</v>
      </c>
      <c r="H167" s="203">
        <f>SUM(K167:AI167)</f>
        <v>0</v>
      </c>
      <c r="I167" s="75"/>
      <c r="K167" s="206">
        <f>K165-K166</f>
        <v>0</v>
      </c>
      <c r="L167" s="206">
        <f t="shared" ref="L167:AJ167" si="55">L165-L166</f>
        <v>0</v>
      </c>
      <c r="M167" s="206">
        <f t="shared" si="55"/>
        <v>0</v>
      </c>
      <c r="N167" s="206">
        <f t="shared" si="55"/>
        <v>0</v>
      </c>
      <c r="O167" s="206">
        <f t="shared" si="55"/>
        <v>0</v>
      </c>
      <c r="P167" s="206">
        <f t="shared" si="55"/>
        <v>0</v>
      </c>
      <c r="Q167" s="206">
        <f t="shared" si="55"/>
        <v>0</v>
      </c>
      <c r="R167" s="206">
        <f t="shared" si="55"/>
        <v>0</v>
      </c>
      <c r="S167" s="206">
        <f t="shared" si="55"/>
        <v>0</v>
      </c>
      <c r="T167" s="206">
        <f t="shared" si="55"/>
        <v>0</v>
      </c>
      <c r="U167" s="206">
        <f t="shared" si="55"/>
        <v>0</v>
      </c>
      <c r="V167" s="206">
        <f t="shared" si="55"/>
        <v>0</v>
      </c>
      <c r="W167" s="206">
        <f t="shared" si="55"/>
        <v>0</v>
      </c>
      <c r="X167" s="206">
        <f t="shared" si="55"/>
        <v>0</v>
      </c>
      <c r="Y167" s="206">
        <f t="shared" si="55"/>
        <v>0</v>
      </c>
      <c r="Z167" s="206">
        <f t="shared" si="55"/>
        <v>0</v>
      </c>
      <c r="AA167" s="206">
        <f t="shared" si="55"/>
        <v>0</v>
      </c>
      <c r="AB167" s="206">
        <f t="shared" si="55"/>
        <v>0</v>
      </c>
      <c r="AC167" s="206">
        <f t="shared" si="55"/>
        <v>0</v>
      </c>
      <c r="AD167" s="206">
        <f t="shared" si="55"/>
        <v>0</v>
      </c>
      <c r="AE167" s="206">
        <f t="shared" si="55"/>
        <v>0</v>
      </c>
      <c r="AF167" s="206">
        <f t="shared" si="55"/>
        <v>0</v>
      </c>
      <c r="AG167" s="206">
        <f t="shared" si="55"/>
        <v>0</v>
      </c>
      <c r="AH167" s="206">
        <f t="shared" si="55"/>
        <v>0</v>
      </c>
      <c r="AI167" s="206">
        <f t="shared" si="55"/>
        <v>0</v>
      </c>
      <c r="AJ167" s="206">
        <f t="shared" si="55"/>
        <v>0</v>
      </c>
    </row>
    <row r="168" spans="1:36" s="203" customFormat="1">
      <c r="A168" s="85"/>
      <c r="B168" s="94"/>
      <c r="C168" s="94"/>
      <c r="D168" s="89"/>
      <c r="E168" s="220"/>
      <c r="F168" s="75"/>
      <c r="G168" s="216"/>
      <c r="I168" s="75"/>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row>
    <row r="169" spans="1:36" s="203" customFormat="1">
      <c r="A169" s="85"/>
      <c r="B169" s="94"/>
      <c r="C169" s="94"/>
      <c r="D169" s="89"/>
      <c r="E169" s="220" t="str">
        <f>E167</f>
        <v>Net revenue/(cost) for export 3</v>
      </c>
      <c r="F169" s="182"/>
      <c r="G169" s="217" t="str">
        <f>G167</f>
        <v>£m (real)</v>
      </c>
      <c r="H169" s="207">
        <f>H167</f>
        <v>0</v>
      </c>
      <c r="I169" s="182"/>
      <c r="J169" s="237">
        <f t="shared" ref="J169:AJ169" si="56">J167</f>
        <v>0</v>
      </c>
      <c r="K169" s="237">
        <f t="shared" si="56"/>
        <v>0</v>
      </c>
      <c r="L169" s="237">
        <f t="shared" si="56"/>
        <v>0</v>
      </c>
      <c r="M169" s="237">
        <f t="shared" si="56"/>
        <v>0</v>
      </c>
      <c r="N169" s="237">
        <f t="shared" si="56"/>
        <v>0</v>
      </c>
      <c r="O169" s="237">
        <f t="shared" si="56"/>
        <v>0</v>
      </c>
      <c r="P169" s="237">
        <f t="shared" si="56"/>
        <v>0</v>
      </c>
      <c r="Q169" s="237">
        <f t="shared" si="56"/>
        <v>0</v>
      </c>
      <c r="R169" s="237">
        <f t="shared" si="56"/>
        <v>0</v>
      </c>
      <c r="S169" s="237">
        <f t="shared" si="56"/>
        <v>0</v>
      </c>
      <c r="T169" s="237">
        <f t="shared" si="56"/>
        <v>0</v>
      </c>
      <c r="U169" s="237">
        <f t="shared" si="56"/>
        <v>0</v>
      </c>
      <c r="V169" s="237">
        <f t="shared" si="56"/>
        <v>0</v>
      </c>
      <c r="W169" s="237">
        <f t="shared" si="56"/>
        <v>0</v>
      </c>
      <c r="X169" s="237">
        <f t="shared" si="56"/>
        <v>0</v>
      </c>
      <c r="Y169" s="237">
        <f t="shared" si="56"/>
        <v>0</v>
      </c>
      <c r="Z169" s="237">
        <f t="shared" si="56"/>
        <v>0</v>
      </c>
      <c r="AA169" s="237">
        <f t="shared" si="56"/>
        <v>0</v>
      </c>
      <c r="AB169" s="237">
        <f t="shared" si="56"/>
        <v>0</v>
      </c>
      <c r="AC169" s="237">
        <f t="shared" si="56"/>
        <v>0</v>
      </c>
      <c r="AD169" s="237">
        <f t="shared" si="56"/>
        <v>0</v>
      </c>
      <c r="AE169" s="237">
        <f t="shared" si="56"/>
        <v>0</v>
      </c>
      <c r="AF169" s="237">
        <f t="shared" si="56"/>
        <v>0</v>
      </c>
      <c r="AG169" s="237">
        <f t="shared" si="56"/>
        <v>0</v>
      </c>
      <c r="AH169" s="237">
        <f t="shared" si="56"/>
        <v>0</v>
      </c>
      <c r="AI169" s="237">
        <f t="shared" si="56"/>
        <v>0</v>
      </c>
      <c r="AJ169" s="237">
        <f t="shared" si="56"/>
        <v>0</v>
      </c>
    </row>
    <row r="170" spans="1:36" s="206" customFormat="1">
      <c r="A170" s="175"/>
      <c r="B170" s="176"/>
      <c r="C170" s="176"/>
      <c r="D170" s="177"/>
      <c r="E170" s="220" t="str">
        <f>E$18</f>
        <v>Discount factor for year</v>
      </c>
      <c r="F170" s="178"/>
      <c r="G170" s="217" t="str">
        <f t="shared" ref="G170:AJ170" si="57">G$18</f>
        <v>Factor</v>
      </c>
      <c r="H170" s="258"/>
      <c r="I170" s="178"/>
      <c r="J170" s="237">
        <f t="shared" si="57"/>
        <v>1.036</v>
      </c>
      <c r="K170" s="237">
        <f>K$18</f>
        <v>1</v>
      </c>
      <c r="L170" s="237">
        <f t="shared" si="57"/>
        <v>0.96525096525096521</v>
      </c>
      <c r="M170" s="237">
        <f t="shared" si="57"/>
        <v>0.93170942591792005</v>
      </c>
      <c r="N170" s="237">
        <f t="shared" si="57"/>
        <v>0.89933342270069505</v>
      </c>
      <c r="O170" s="237">
        <f t="shared" si="57"/>
        <v>0.8680824543443002</v>
      </c>
      <c r="P170" s="237">
        <f t="shared" si="57"/>
        <v>0.83791742697326266</v>
      </c>
      <c r="Q170" s="237">
        <f t="shared" si="57"/>
        <v>0.80880060518654706</v>
      </c>
      <c r="R170" s="237">
        <f t="shared" si="57"/>
        <v>0.7806955648518793</v>
      </c>
      <c r="S170" s="237">
        <f t="shared" si="57"/>
        <v>0.75356714754042409</v>
      </c>
      <c r="T170" s="237">
        <f t="shared" si="57"/>
        <v>0.72738141654481081</v>
      </c>
      <c r="U170" s="237">
        <f t="shared" si="57"/>
        <v>0.70210561442549313</v>
      </c>
      <c r="V170" s="237">
        <f t="shared" si="57"/>
        <v>0.67770812203232922</v>
      </c>
      <c r="W170" s="237">
        <f t="shared" si="57"/>
        <v>0.65415841895012472</v>
      </c>
      <c r="X170" s="237">
        <f t="shared" si="57"/>
        <v>0.63142704531865312</v>
      </c>
      <c r="Y170" s="237">
        <f t="shared" si="57"/>
        <v>0.60948556497939499</v>
      </c>
      <c r="Z170" s="237">
        <f t="shared" si="57"/>
        <v>0.5883065299028909</v>
      </c>
      <c r="AA170" s="237">
        <f t="shared" si="57"/>
        <v>0.56786344585221127</v>
      </c>
      <c r="AB170" s="237">
        <f t="shared" si="57"/>
        <v>0.54813073923958611</v>
      </c>
      <c r="AC170" s="237">
        <f t="shared" si="57"/>
        <v>0.52908372513473567</v>
      </c>
      <c r="AD170" s="237">
        <f t="shared" si="57"/>
        <v>0.51069857638487992</v>
      </c>
      <c r="AE170" s="237">
        <f t="shared" si="57"/>
        <v>0.49295229380779915</v>
      </c>
      <c r="AF170" s="237">
        <f t="shared" si="57"/>
        <v>0.47582267742065554</v>
      </c>
      <c r="AG170" s="237">
        <f t="shared" si="57"/>
        <v>0.4592882986685865</v>
      </c>
      <c r="AH170" s="237">
        <f t="shared" si="57"/>
        <v>0.44332847361832661</v>
      </c>
      <c r="AI170" s="237">
        <f t="shared" si="57"/>
        <v>0.42792323708332691</v>
      </c>
      <c r="AJ170" s="237">
        <f t="shared" si="57"/>
        <v>0.41305331764799891</v>
      </c>
    </row>
    <row r="171" spans="1:36" s="203" customFormat="1">
      <c r="A171" s="85"/>
      <c r="B171" s="94"/>
      <c r="C171" s="94"/>
      <c r="D171" s="89"/>
      <c r="E171" s="220" t="s">
        <v>285</v>
      </c>
      <c r="F171" s="75"/>
      <c r="G171" s="216" t="s">
        <v>244</v>
      </c>
      <c r="H171" s="208">
        <f>SUM(K171:AJ171)</f>
        <v>0</v>
      </c>
      <c r="I171" s="75"/>
      <c r="J171" s="206">
        <f>J169*J170</f>
        <v>0</v>
      </c>
      <c r="K171" s="206">
        <f>K169*K170</f>
        <v>0</v>
      </c>
      <c r="L171" s="206">
        <f t="shared" ref="L171:AJ171" si="58">L169*L170</f>
        <v>0</v>
      </c>
      <c r="M171" s="206">
        <f t="shared" si="58"/>
        <v>0</v>
      </c>
      <c r="N171" s="206">
        <f t="shared" si="58"/>
        <v>0</v>
      </c>
      <c r="O171" s="206">
        <f t="shared" si="58"/>
        <v>0</v>
      </c>
      <c r="P171" s="206">
        <f t="shared" si="58"/>
        <v>0</v>
      </c>
      <c r="Q171" s="206">
        <f t="shared" si="58"/>
        <v>0</v>
      </c>
      <c r="R171" s="206">
        <f t="shared" si="58"/>
        <v>0</v>
      </c>
      <c r="S171" s="206">
        <f t="shared" si="58"/>
        <v>0</v>
      </c>
      <c r="T171" s="206">
        <f t="shared" si="58"/>
        <v>0</v>
      </c>
      <c r="U171" s="206">
        <f t="shared" si="58"/>
        <v>0</v>
      </c>
      <c r="V171" s="206">
        <f t="shared" si="58"/>
        <v>0</v>
      </c>
      <c r="W171" s="206">
        <f t="shared" si="58"/>
        <v>0</v>
      </c>
      <c r="X171" s="206">
        <f t="shared" si="58"/>
        <v>0</v>
      </c>
      <c r="Y171" s="206">
        <f t="shared" si="58"/>
        <v>0</v>
      </c>
      <c r="Z171" s="206">
        <f t="shared" si="58"/>
        <v>0</v>
      </c>
      <c r="AA171" s="206">
        <f t="shared" si="58"/>
        <v>0</v>
      </c>
      <c r="AB171" s="206">
        <f t="shared" si="58"/>
        <v>0</v>
      </c>
      <c r="AC171" s="206">
        <f t="shared" si="58"/>
        <v>0</v>
      </c>
      <c r="AD171" s="206">
        <f t="shared" si="58"/>
        <v>0</v>
      </c>
      <c r="AE171" s="206">
        <f t="shared" si="58"/>
        <v>0</v>
      </c>
      <c r="AF171" s="206">
        <f t="shared" si="58"/>
        <v>0</v>
      </c>
      <c r="AG171" s="206">
        <f t="shared" si="58"/>
        <v>0</v>
      </c>
      <c r="AH171" s="206">
        <f t="shared" si="58"/>
        <v>0</v>
      </c>
      <c r="AI171" s="206">
        <f t="shared" si="58"/>
        <v>0</v>
      </c>
      <c r="AJ171" s="206">
        <f t="shared" si="58"/>
        <v>0</v>
      </c>
    </row>
    <row r="172" spans="1:36" s="203" customFormat="1">
      <c r="A172" s="85"/>
      <c r="B172" s="94"/>
      <c r="C172" s="94"/>
      <c r="D172" s="89"/>
      <c r="E172" s="216"/>
      <c r="F172" s="75"/>
      <c r="G172" s="216"/>
      <c r="H172" s="75"/>
      <c r="I172" s="75"/>
      <c r="T172" s="201"/>
      <c r="U172" s="201"/>
      <c r="V172" s="201"/>
      <c r="W172" s="201"/>
      <c r="X172" s="201"/>
      <c r="Y172" s="201"/>
      <c r="Z172" s="201"/>
      <c r="AA172" s="201"/>
    </row>
    <row r="173" spans="1:36" s="203" customFormat="1">
      <c r="A173" s="85"/>
      <c r="B173" s="94"/>
      <c r="C173" s="94"/>
      <c r="D173" s="89"/>
      <c r="E173" s="216" t="str">
        <f>E171</f>
        <v>Discounted net revenue/(cost) for export 3</v>
      </c>
      <c r="F173" s="183"/>
      <c r="G173" s="219" t="str">
        <f t="shared" ref="G173" si="59">G171</f>
        <v>£m (real)</v>
      </c>
      <c r="H173" s="207">
        <f>H171</f>
        <v>0</v>
      </c>
      <c r="I173" s="182"/>
      <c r="J173" s="237">
        <f>J171</f>
        <v>0</v>
      </c>
      <c r="K173" s="237">
        <f>K171</f>
        <v>0</v>
      </c>
      <c r="L173" s="237">
        <f t="shared" ref="L173:AJ173" si="60">L171</f>
        <v>0</v>
      </c>
      <c r="M173" s="237">
        <f t="shared" si="60"/>
        <v>0</v>
      </c>
      <c r="N173" s="237">
        <f t="shared" si="60"/>
        <v>0</v>
      </c>
      <c r="O173" s="237">
        <f t="shared" si="60"/>
        <v>0</v>
      </c>
      <c r="P173" s="237">
        <f t="shared" si="60"/>
        <v>0</v>
      </c>
      <c r="Q173" s="237">
        <f t="shared" si="60"/>
        <v>0</v>
      </c>
      <c r="R173" s="237">
        <f t="shared" si="60"/>
        <v>0</v>
      </c>
      <c r="S173" s="237">
        <f t="shared" si="60"/>
        <v>0</v>
      </c>
      <c r="T173" s="237">
        <f t="shared" si="60"/>
        <v>0</v>
      </c>
      <c r="U173" s="237">
        <f t="shared" si="60"/>
        <v>0</v>
      </c>
      <c r="V173" s="237">
        <f t="shared" si="60"/>
        <v>0</v>
      </c>
      <c r="W173" s="237">
        <f t="shared" si="60"/>
        <v>0</v>
      </c>
      <c r="X173" s="237">
        <f t="shared" si="60"/>
        <v>0</v>
      </c>
      <c r="Y173" s="237">
        <f t="shared" si="60"/>
        <v>0</v>
      </c>
      <c r="Z173" s="237">
        <f t="shared" si="60"/>
        <v>0</v>
      </c>
      <c r="AA173" s="237">
        <f t="shared" si="60"/>
        <v>0</v>
      </c>
      <c r="AB173" s="237">
        <f t="shared" si="60"/>
        <v>0</v>
      </c>
      <c r="AC173" s="237">
        <f t="shared" si="60"/>
        <v>0</v>
      </c>
      <c r="AD173" s="237">
        <f t="shared" si="60"/>
        <v>0</v>
      </c>
      <c r="AE173" s="237">
        <f t="shared" si="60"/>
        <v>0</v>
      </c>
      <c r="AF173" s="237">
        <f t="shared" si="60"/>
        <v>0</v>
      </c>
      <c r="AG173" s="237">
        <f t="shared" si="60"/>
        <v>0</v>
      </c>
      <c r="AH173" s="237">
        <f t="shared" si="60"/>
        <v>0</v>
      </c>
      <c r="AI173" s="237">
        <f t="shared" si="60"/>
        <v>0</v>
      </c>
      <c r="AJ173" s="237">
        <f t="shared" si="60"/>
        <v>0</v>
      </c>
    </row>
    <row r="174" spans="1:36">
      <c r="E174" s="220" t="s">
        <v>286</v>
      </c>
      <c r="F174" s="203">
        <f>SUM(J173:AJ173)</f>
        <v>0</v>
      </c>
      <c r="G174" s="216" t="s">
        <v>244</v>
      </c>
    </row>
    <row r="176" spans="1:36">
      <c r="E176" s="216" t="str">
        <f>E174</f>
        <v>NPV of economic profit (profits above the normal return on capital) for export 3</v>
      </c>
      <c r="F176" s="203">
        <f>F174</f>
        <v>0</v>
      </c>
      <c r="G176" s="219" t="str">
        <f t="shared" ref="G176" si="61">G174</f>
        <v>£m (real)</v>
      </c>
    </row>
    <row r="177" spans="1:36">
      <c r="E177" s="220" t="s">
        <v>287</v>
      </c>
      <c r="F177" s="203">
        <f>F176*0.5</f>
        <v>0</v>
      </c>
      <c r="G177" s="216" t="s">
        <v>244</v>
      </c>
    </row>
    <row r="179" spans="1:36" s="203" customFormat="1">
      <c r="A179" s="85"/>
      <c r="B179" s="94"/>
      <c r="C179" s="94"/>
      <c r="D179" s="89"/>
      <c r="E179" s="220" t="s">
        <v>250</v>
      </c>
      <c r="F179" s="198">
        <f>InpActive!AI$27</f>
        <v>0</v>
      </c>
      <c r="G179" s="216" t="s">
        <v>235</v>
      </c>
      <c r="I179" s="75"/>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row>
    <row r="180" spans="1:36" s="203" customFormat="1">
      <c r="A180" s="85"/>
      <c r="B180" s="94"/>
      <c r="C180" s="94"/>
      <c r="D180" s="89"/>
      <c r="E180" s="220" t="s">
        <v>251</v>
      </c>
      <c r="F180" s="199">
        <f>1-F179</f>
        <v>1</v>
      </c>
      <c r="G180" s="216" t="s">
        <v>235</v>
      </c>
      <c r="I180" s="75"/>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row>
    <row r="181" spans="1:36" s="203" customFormat="1">
      <c r="A181" s="85"/>
      <c r="B181" s="94"/>
      <c r="C181" s="94"/>
      <c r="D181" s="89"/>
      <c r="E181" s="220"/>
      <c r="F181" s="75"/>
      <c r="G181" s="216"/>
      <c r="I181" s="75"/>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row>
    <row r="182" spans="1:36">
      <c r="B182" s="94" t="s">
        <v>252</v>
      </c>
    </row>
    <row r="184" spans="1:36">
      <c r="E184" s="220" t="s">
        <v>253</v>
      </c>
      <c r="F184" s="314">
        <f>InpActive!AI$32</f>
        <v>2016</v>
      </c>
      <c r="G184" s="220" t="s">
        <v>254</v>
      </c>
    </row>
    <row r="185" spans="1:36">
      <c r="E185" s="220" t="s">
        <v>255</v>
      </c>
      <c r="F185" s="314">
        <f>InpActive!AI$33</f>
        <v>2020</v>
      </c>
      <c r="G185" s="220" t="s">
        <v>254</v>
      </c>
    </row>
    <row r="186" spans="1:36" s="43" customFormat="1">
      <c r="B186" s="93"/>
      <c r="C186" s="93"/>
      <c r="D186" s="88"/>
      <c r="E186" s="221" t="str">
        <f>E$5</f>
        <v>Financial Year Ending</v>
      </c>
      <c r="F186" s="40"/>
      <c r="G186" s="221"/>
      <c r="H186" s="40"/>
      <c r="I186" s="40"/>
      <c r="J186" s="83">
        <f>J$5</f>
        <v>2015</v>
      </c>
      <c r="K186" s="83">
        <f t="shared" ref="K186:AJ186" si="62">K$5</f>
        <v>2016</v>
      </c>
      <c r="L186" s="83">
        <f t="shared" si="62"/>
        <v>2017</v>
      </c>
      <c r="M186" s="83">
        <f t="shared" si="62"/>
        <v>2018</v>
      </c>
      <c r="N186" s="83">
        <f t="shared" si="62"/>
        <v>2019</v>
      </c>
      <c r="O186" s="83">
        <f t="shared" si="62"/>
        <v>2020</v>
      </c>
      <c r="P186" s="83">
        <f t="shared" si="62"/>
        <v>2021</v>
      </c>
      <c r="Q186" s="83">
        <f t="shared" si="62"/>
        <v>2022</v>
      </c>
      <c r="R186" s="83">
        <f t="shared" si="62"/>
        <v>2023</v>
      </c>
      <c r="S186" s="83">
        <f t="shared" si="62"/>
        <v>2024</v>
      </c>
      <c r="T186" s="83">
        <f t="shared" si="62"/>
        <v>2025</v>
      </c>
      <c r="U186" s="83">
        <f t="shared" si="62"/>
        <v>2026</v>
      </c>
      <c r="V186" s="83">
        <f t="shared" si="62"/>
        <v>2027</v>
      </c>
      <c r="W186" s="83">
        <f t="shared" si="62"/>
        <v>2028</v>
      </c>
      <c r="X186" s="83">
        <f t="shared" si="62"/>
        <v>2029</v>
      </c>
      <c r="Y186" s="83">
        <f t="shared" si="62"/>
        <v>2030</v>
      </c>
      <c r="Z186" s="83">
        <f t="shared" si="62"/>
        <v>2031</v>
      </c>
      <c r="AA186" s="83">
        <f t="shared" si="62"/>
        <v>2032</v>
      </c>
      <c r="AB186" s="83">
        <f t="shared" si="62"/>
        <v>2033</v>
      </c>
      <c r="AC186" s="83">
        <f t="shared" si="62"/>
        <v>2034</v>
      </c>
      <c r="AD186" s="83">
        <f t="shared" si="62"/>
        <v>2035</v>
      </c>
      <c r="AE186" s="83">
        <f t="shared" si="62"/>
        <v>2036</v>
      </c>
      <c r="AF186" s="83">
        <f t="shared" si="62"/>
        <v>2037</v>
      </c>
      <c r="AG186" s="83">
        <f t="shared" si="62"/>
        <v>2038</v>
      </c>
      <c r="AH186" s="83">
        <f t="shared" si="62"/>
        <v>2039</v>
      </c>
      <c r="AI186" s="83">
        <f t="shared" si="62"/>
        <v>2040</v>
      </c>
      <c r="AJ186" s="83">
        <f t="shared" si="62"/>
        <v>2041</v>
      </c>
    </row>
    <row r="187" spans="1:36" s="43" customFormat="1">
      <c r="B187" s="93"/>
      <c r="C187" s="93"/>
      <c r="D187" s="88"/>
      <c r="E187" s="221" t="s">
        <v>288</v>
      </c>
      <c r="F187" s="40"/>
      <c r="G187" s="216" t="s">
        <v>232</v>
      </c>
      <c r="H187" s="40"/>
      <c r="I187" s="40"/>
      <c r="J187" s="83" t="b">
        <f>AND(J186&gt;=$F184,J186&lt;=$F185)</f>
        <v>0</v>
      </c>
      <c r="K187" s="83" t="b">
        <f>AND(K186&gt;=$F184,K186&lt;=$F185)</f>
        <v>1</v>
      </c>
      <c r="L187" s="83" t="b">
        <f t="shared" ref="L187:AJ187" si="63">AND(L186&gt;=$F184,L186&lt;=$F185)</f>
        <v>1</v>
      </c>
      <c r="M187" s="83" t="b">
        <f t="shared" si="63"/>
        <v>1</v>
      </c>
      <c r="N187" s="83" t="b">
        <f t="shared" si="63"/>
        <v>1</v>
      </c>
      <c r="O187" s="83" t="b">
        <f t="shared" si="63"/>
        <v>1</v>
      </c>
      <c r="P187" s="83" t="b">
        <f t="shared" si="63"/>
        <v>0</v>
      </c>
      <c r="Q187" s="83" t="b">
        <f t="shared" si="63"/>
        <v>0</v>
      </c>
      <c r="R187" s="83" t="b">
        <f t="shared" si="63"/>
        <v>0</v>
      </c>
      <c r="S187" s="83" t="b">
        <f t="shared" si="63"/>
        <v>0</v>
      </c>
      <c r="T187" s="83" t="b">
        <f t="shared" si="63"/>
        <v>0</v>
      </c>
      <c r="U187" s="83" t="b">
        <f t="shared" si="63"/>
        <v>0</v>
      </c>
      <c r="V187" s="83" t="b">
        <f t="shared" si="63"/>
        <v>0</v>
      </c>
      <c r="W187" s="83" t="b">
        <f t="shared" si="63"/>
        <v>0</v>
      </c>
      <c r="X187" s="83" t="b">
        <f t="shared" si="63"/>
        <v>0</v>
      </c>
      <c r="Y187" s="83" t="b">
        <f t="shared" si="63"/>
        <v>0</v>
      </c>
      <c r="Z187" s="83" t="b">
        <f t="shared" si="63"/>
        <v>0</v>
      </c>
      <c r="AA187" s="83" t="b">
        <f t="shared" si="63"/>
        <v>0</v>
      </c>
      <c r="AB187" s="83" t="b">
        <f t="shared" si="63"/>
        <v>0</v>
      </c>
      <c r="AC187" s="83" t="b">
        <f t="shared" si="63"/>
        <v>0</v>
      </c>
      <c r="AD187" s="83" t="b">
        <f t="shared" si="63"/>
        <v>0</v>
      </c>
      <c r="AE187" s="83" t="b">
        <f t="shared" si="63"/>
        <v>0</v>
      </c>
      <c r="AF187" s="83" t="b">
        <f t="shared" si="63"/>
        <v>0</v>
      </c>
      <c r="AG187" s="83" t="b">
        <f t="shared" si="63"/>
        <v>0</v>
      </c>
      <c r="AH187" s="83" t="b">
        <f t="shared" si="63"/>
        <v>0</v>
      </c>
      <c r="AI187" s="83" t="b">
        <f t="shared" si="63"/>
        <v>0</v>
      </c>
      <c r="AJ187" s="83" t="b">
        <f t="shared" si="63"/>
        <v>0</v>
      </c>
    </row>
    <row r="188" spans="1:36" s="43" customFormat="1">
      <c r="B188" s="93"/>
      <c r="C188" s="93"/>
      <c r="D188" s="88"/>
      <c r="E188" s="221"/>
      <c r="F188" s="40"/>
      <c r="G188" s="221"/>
      <c r="H188" s="40"/>
      <c r="I188" s="40"/>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row>
    <row r="189" spans="1:36" s="186" customFormat="1">
      <c r="B189" s="185"/>
      <c r="C189" s="185"/>
      <c r="D189" s="172"/>
      <c r="E189" s="221" t="str">
        <f>E187</f>
        <v>Include in cap calculation for export 3</v>
      </c>
      <c r="F189" s="239"/>
      <c r="G189" s="222" t="str">
        <f t="shared" ref="G189" si="64">G187</f>
        <v>True/false</v>
      </c>
      <c r="H189" s="240"/>
      <c r="I189" s="240"/>
      <c r="J189" s="172" t="b">
        <f t="shared" ref="J189:AJ189" si="65">J187</f>
        <v>0</v>
      </c>
      <c r="K189" s="172" t="b">
        <f t="shared" si="65"/>
        <v>1</v>
      </c>
      <c r="L189" s="172" t="b">
        <f t="shared" si="65"/>
        <v>1</v>
      </c>
      <c r="M189" s="172" t="b">
        <f t="shared" si="65"/>
        <v>1</v>
      </c>
      <c r="N189" s="172" t="b">
        <f t="shared" si="65"/>
        <v>1</v>
      </c>
      <c r="O189" s="172" t="b">
        <f t="shared" si="65"/>
        <v>1</v>
      </c>
      <c r="P189" s="172" t="b">
        <f t="shared" si="65"/>
        <v>0</v>
      </c>
      <c r="Q189" s="172" t="b">
        <f t="shared" si="65"/>
        <v>0</v>
      </c>
      <c r="R189" s="172" t="b">
        <f t="shared" si="65"/>
        <v>0</v>
      </c>
      <c r="S189" s="172" t="b">
        <f t="shared" si="65"/>
        <v>0</v>
      </c>
      <c r="T189" s="172" t="b">
        <f t="shared" si="65"/>
        <v>0</v>
      </c>
      <c r="U189" s="172" t="b">
        <f t="shared" si="65"/>
        <v>0</v>
      </c>
      <c r="V189" s="172" t="b">
        <f t="shared" si="65"/>
        <v>0</v>
      </c>
      <c r="W189" s="172" t="b">
        <f t="shared" si="65"/>
        <v>0</v>
      </c>
      <c r="X189" s="172" t="b">
        <f t="shared" si="65"/>
        <v>0</v>
      </c>
      <c r="Y189" s="172" t="b">
        <f t="shared" si="65"/>
        <v>0</v>
      </c>
      <c r="Z189" s="172" t="b">
        <f t="shared" si="65"/>
        <v>0</v>
      </c>
      <c r="AA189" s="172" t="b">
        <f t="shared" si="65"/>
        <v>0</v>
      </c>
      <c r="AB189" s="172" t="b">
        <f t="shared" si="65"/>
        <v>0</v>
      </c>
      <c r="AC189" s="172" t="b">
        <f t="shared" si="65"/>
        <v>0</v>
      </c>
      <c r="AD189" s="172" t="b">
        <f t="shared" si="65"/>
        <v>0</v>
      </c>
      <c r="AE189" s="172" t="b">
        <f t="shared" si="65"/>
        <v>0</v>
      </c>
      <c r="AF189" s="172" t="b">
        <f t="shared" si="65"/>
        <v>0</v>
      </c>
      <c r="AG189" s="172" t="b">
        <f t="shared" si="65"/>
        <v>0</v>
      </c>
      <c r="AH189" s="172" t="b">
        <f t="shared" si="65"/>
        <v>0</v>
      </c>
      <c r="AI189" s="172" t="b">
        <f t="shared" si="65"/>
        <v>0</v>
      </c>
      <c r="AJ189" s="172" t="b">
        <f t="shared" si="65"/>
        <v>0</v>
      </c>
    </row>
    <row r="190" spans="1:36" s="210" customFormat="1">
      <c r="A190" s="187"/>
      <c r="B190" s="181"/>
      <c r="C190" s="181"/>
      <c r="D190" s="188"/>
      <c r="E190" s="223" t="str">
        <f t="shared" ref="E190:G190" si="66">E171</f>
        <v>Discounted net revenue/(cost) for export 3</v>
      </c>
      <c r="F190" s="238"/>
      <c r="G190" s="223" t="str">
        <f t="shared" si="66"/>
        <v>£m (real)</v>
      </c>
      <c r="H190" s="238">
        <f>H171</f>
        <v>0</v>
      </c>
      <c r="I190" s="238"/>
      <c r="J190" s="238">
        <f t="shared" ref="J190:AJ190" si="67">J171</f>
        <v>0</v>
      </c>
      <c r="K190" s="238">
        <f t="shared" si="67"/>
        <v>0</v>
      </c>
      <c r="L190" s="238">
        <f t="shared" si="67"/>
        <v>0</v>
      </c>
      <c r="M190" s="238">
        <f t="shared" si="67"/>
        <v>0</v>
      </c>
      <c r="N190" s="238">
        <f t="shared" si="67"/>
        <v>0</v>
      </c>
      <c r="O190" s="238">
        <f t="shared" si="67"/>
        <v>0</v>
      </c>
      <c r="P190" s="238">
        <f t="shared" si="67"/>
        <v>0</v>
      </c>
      <c r="Q190" s="238">
        <f t="shared" si="67"/>
        <v>0</v>
      </c>
      <c r="R190" s="238">
        <f t="shared" si="67"/>
        <v>0</v>
      </c>
      <c r="S190" s="238">
        <f t="shared" si="67"/>
        <v>0</v>
      </c>
      <c r="T190" s="238">
        <f t="shared" si="67"/>
        <v>0</v>
      </c>
      <c r="U190" s="238">
        <f t="shared" si="67"/>
        <v>0</v>
      </c>
      <c r="V190" s="238">
        <f t="shared" si="67"/>
        <v>0</v>
      </c>
      <c r="W190" s="238">
        <f t="shared" si="67"/>
        <v>0</v>
      </c>
      <c r="X190" s="238">
        <f t="shared" si="67"/>
        <v>0</v>
      </c>
      <c r="Y190" s="238">
        <f t="shared" si="67"/>
        <v>0</v>
      </c>
      <c r="Z190" s="238">
        <f t="shared" si="67"/>
        <v>0</v>
      </c>
      <c r="AA190" s="238">
        <f t="shared" si="67"/>
        <v>0</v>
      </c>
      <c r="AB190" s="238">
        <f t="shared" si="67"/>
        <v>0</v>
      </c>
      <c r="AC190" s="238">
        <f t="shared" si="67"/>
        <v>0</v>
      </c>
      <c r="AD190" s="238">
        <f t="shared" si="67"/>
        <v>0</v>
      </c>
      <c r="AE190" s="238">
        <f t="shared" si="67"/>
        <v>0</v>
      </c>
      <c r="AF190" s="238">
        <f t="shared" si="67"/>
        <v>0</v>
      </c>
      <c r="AG190" s="238">
        <f t="shared" si="67"/>
        <v>0</v>
      </c>
      <c r="AH190" s="238">
        <f t="shared" si="67"/>
        <v>0</v>
      </c>
      <c r="AI190" s="238">
        <f t="shared" si="67"/>
        <v>0</v>
      </c>
      <c r="AJ190" s="210">
        <f t="shared" si="67"/>
        <v>0</v>
      </c>
    </row>
    <row r="191" spans="1:36" s="209" customFormat="1">
      <c r="A191" s="85"/>
      <c r="B191" s="94"/>
      <c r="C191" s="94"/>
      <c r="D191" s="89"/>
      <c r="E191" s="220" t="s">
        <v>289</v>
      </c>
      <c r="F191" s="203"/>
      <c r="G191" s="216" t="s">
        <v>244</v>
      </c>
      <c r="H191" s="203"/>
      <c r="I191" s="203"/>
      <c r="J191" s="206">
        <f>J189*J190</f>
        <v>0</v>
      </c>
      <c r="K191" s="206">
        <f>K189*K190</f>
        <v>0</v>
      </c>
      <c r="L191" s="206">
        <f>L189*L190</f>
        <v>0</v>
      </c>
      <c r="M191" s="206">
        <f t="shared" ref="M191:AJ191" si="68">M189*M190</f>
        <v>0</v>
      </c>
      <c r="N191" s="206">
        <f t="shared" si="68"/>
        <v>0</v>
      </c>
      <c r="O191" s="206">
        <f t="shared" si="68"/>
        <v>0</v>
      </c>
      <c r="P191" s="206">
        <f t="shared" si="68"/>
        <v>0</v>
      </c>
      <c r="Q191" s="206">
        <f t="shared" si="68"/>
        <v>0</v>
      </c>
      <c r="R191" s="206">
        <f t="shared" si="68"/>
        <v>0</v>
      </c>
      <c r="S191" s="206">
        <f t="shared" si="68"/>
        <v>0</v>
      </c>
      <c r="T191" s="206">
        <f t="shared" si="68"/>
        <v>0</v>
      </c>
      <c r="U191" s="206">
        <f t="shared" si="68"/>
        <v>0</v>
      </c>
      <c r="V191" s="206">
        <f t="shared" si="68"/>
        <v>0</v>
      </c>
      <c r="W191" s="206">
        <f t="shared" si="68"/>
        <v>0</v>
      </c>
      <c r="X191" s="206">
        <f t="shared" si="68"/>
        <v>0</v>
      </c>
      <c r="Y191" s="206">
        <f t="shared" si="68"/>
        <v>0</v>
      </c>
      <c r="Z191" s="206">
        <f t="shared" si="68"/>
        <v>0</v>
      </c>
      <c r="AA191" s="206">
        <f t="shared" si="68"/>
        <v>0</v>
      </c>
      <c r="AB191" s="206">
        <f t="shared" si="68"/>
        <v>0</v>
      </c>
      <c r="AC191" s="206">
        <f t="shared" si="68"/>
        <v>0</v>
      </c>
      <c r="AD191" s="206">
        <f t="shared" si="68"/>
        <v>0</v>
      </c>
      <c r="AE191" s="206">
        <f t="shared" si="68"/>
        <v>0</v>
      </c>
      <c r="AF191" s="206">
        <f t="shared" si="68"/>
        <v>0</v>
      </c>
      <c r="AG191" s="206">
        <f t="shared" si="68"/>
        <v>0</v>
      </c>
      <c r="AH191" s="206">
        <f t="shared" si="68"/>
        <v>0</v>
      </c>
      <c r="AI191" s="206">
        <f t="shared" si="68"/>
        <v>0</v>
      </c>
      <c r="AJ191" s="208">
        <f t="shared" si="68"/>
        <v>0</v>
      </c>
    </row>
    <row r="192" spans="1:36">
      <c r="J192" s="203"/>
      <c r="K192" s="203"/>
      <c r="L192" s="203"/>
      <c r="M192" s="203"/>
      <c r="N192" s="203"/>
      <c r="O192" s="203"/>
      <c r="P192" s="203"/>
      <c r="Q192" s="203"/>
      <c r="R192" s="203"/>
      <c r="S192" s="203"/>
      <c r="T192" s="201"/>
      <c r="U192" s="201"/>
      <c r="V192" s="201"/>
      <c r="W192" s="201"/>
      <c r="X192" s="201"/>
      <c r="Y192" s="201"/>
      <c r="Z192" s="201"/>
      <c r="AA192" s="201"/>
      <c r="AB192" s="203"/>
      <c r="AC192" s="203"/>
      <c r="AD192" s="203"/>
      <c r="AE192" s="203"/>
      <c r="AF192" s="203"/>
      <c r="AG192" s="203"/>
      <c r="AH192" s="203"/>
      <c r="AI192" s="203"/>
    </row>
    <row r="193" spans="1:36" s="182" customFormat="1">
      <c r="A193" s="193"/>
      <c r="B193" s="194"/>
      <c r="C193" s="194"/>
      <c r="D193" s="195"/>
      <c r="E193" s="220" t="str">
        <f>E191</f>
        <v>Discounted net revenue/(cost) for cap for export 3</v>
      </c>
      <c r="F193" s="237"/>
      <c r="G193" s="217" t="str">
        <f t="shared" ref="G193" si="69">G191</f>
        <v>£m (real)</v>
      </c>
      <c r="H193" s="237">
        <f>H191</f>
        <v>0</v>
      </c>
      <c r="I193" s="237"/>
      <c r="J193" s="237">
        <f t="shared" ref="J193:AJ193" si="70">J191</f>
        <v>0</v>
      </c>
      <c r="K193" s="237">
        <f t="shared" si="70"/>
        <v>0</v>
      </c>
      <c r="L193" s="237">
        <f t="shared" si="70"/>
        <v>0</v>
      </c>
      <c r="M193" s="237">
        <f t="shared" si="70"/>
        <v>0</v>
      </c>
      <c r="N193" s="237">
        <f t="shared" si="70"/>
        <v>0</v>
      </c>
      <c r="O193" s="237">
        <f t="shared" si="70"/>
        <v>0</v>
      </c>
      <c r="P193" s="237">
        <f t="shared" si="70"/>
        <v>0</v>
      </c>
      <c r="Q193" s="237">
        <f t="shared" si="70"/>
        <v>0</v>
      </c>
      <c r="R193" s="237">
        <f t="shared" si="70"/>
        <v>0</v>
      </c>
      <c r="S193" s="237">
        <f t="shared" si="70"/>
        <v>0</v>
      </c>
      <c r="T193" s="237">
        <f t="shared" si="70"/>
        <v>0</v>
      </c>
      <c r="U193" s="237">
        <f t="shared" si="70"/>
        <v>0</v>
      </c>
      <c r="V193" s="237">
        <f t="shared" si="70"/>
        <v>0</v>
      </c>
      <c r="W193" s="237">
        <f t="shared" si="70"/>
        <v>0</v>
      </c>
      <c r="X193" s="237">
        <f t="shared" si="70"/>
        <v>0</v>
      </c>
      <c r="Y193" s="237">
        <f t="shared" si="70"/>
        <v>0</v>
      </c>
      <c r="Z193" s="237">
        <f t="shared" si="70"/>
        <v>0</v>
      </c>
      <c r="AA193" s="237">
        <f t="shared" si="70"/>
        <v>0</v>
      </c>
      <c r="AB193" s="237">
        <f t="shared" si="70"/>
        <v>0</v>
      </c>
      <c r="AC193" s="237">
        <f t="shared" si="70"/>
        <v>0</v>
      </c>
      <c r="AD193" s="237">
        <f t="shared" si="70"/>
        <v>0</v>
      </c>
      <c r="AE193" s="237">
        <f t="shared" si="70"/>
        <v>0</v>
      </c>
      <c r="AF193" s="237">
        <f t="shared" si="70"/>
        <v>0</v>
      </c>
      <c r="AG193" s="237">
        <f t="shared" si="70"/>
        <v>0</v>
      </c>
      <c r="AH193" s="237">
        <f t="shared" si="70"/>
        <v>0</v>
      </c>
      <c r="AI193" s="237">
        <f t="shared" si="70"/>
        <v>0</v>
      </c>
      <c r="AJ193" s="207">
        <f t="shared" si="70"/>
        <v>0</v>
      </c>
    </row>
    <row r="194" spans="1:36">
      <c r="E194" s="223" t="s">
        <v>290</v>
      </c>
      <c r="F194" s="238">
        <f>SUM(J193:AJ193)</f>
        <v>0</v>
      </c>
      <c r="G194" s="224" t="s">
        <v>244</v>
      </c>
    </row>
    <row r="195" spans="1:36">
      <c r="F195" s="196"/>
    </row>
    <row r="196" spans="1:36">
      <c r="E196" s="220" t="str">
        <f>E177</f>
        <v>50% of NPV of economic profit (profits above the normal return on capital) for export 3</v>
      </c>
      <c r="F196" s="206">
        <f>F177</f>
        <v>0</v>
      </c>
      <c r="G196" s="220" t="str">
        <f>G177</f>
        <v>£m (real)</v>
      </c>
    </row>
    <row r="197" spans="1:36">
      <c r="E197" s="220" t="str">
        <f>E194</f>
        <v>Sum of discounted net revenue/(cost) for cap for export 3</v>
      </c>
      <c r="F197" s="206">
        <f>F194</f>
        <v>0</v>
      </c>
      <c r="G197" s="220" t="str">
        <f>G194</f>
        <v>£m (real)</v>
      </c>
    </row>
    <row r="198" spans="1:36">
      <c r="E198" s="225" t="s">
        <v>291</v>
      </c>
      <c r="F198" s="215">
        <f>MAX(MIN(F196,F197),0)</f>
        <v>0</v>
      </c>
      <c r="G198" s="225" t="s">
        <v>244</v>
      </c>
    </row>
    <row r="199" spans="1:36">
      <c r="E199" s="225"/>
      <c r="F199" s="211"/>
      <c r="G199" s="225"/>
    </row>
    <row r="200" spans="1:36">
      <c r="E200" s="216" t="str">
        <f>E196</f>
        <v>50% of NPV of economic profit (profits above the normal return on capital) for export 3</v>
      </c>
      <c r="F200" s="203">
        <f>F196</f>
        <v>0</v>
      </c>
      <c r="G200" s="216" t="str">
        <f>G196</f>
        <v>£m (real)</v>
      </c>
    </row>
    <row r="201" spans="1:36">
      <c r="E201" s="216" t="str">
        <f>E198</f>
        <v>Export incentive for export 3 to be paid at PR19</v>
      </c>
      <c r="F201" s="203">
        <f>F198</f>
        <v>0</v>
      </c>
      <c r="G201" s="216" t="str">
        <f>G198</f>
        <v>£m (real)</v>
      </c>
    </row>
    <row r="202" spans="1:36">
      <c r="E202" s="225" t="s">
        <v>292</v>
      </c>
      <c r="F202" s="215">
        <f>MAX(0,F200-F201)</f>
        <v>0</v>
      </c>
      <c r="G202" s="226" t="s">
        <v>244</v>
      </c>
    </row>
    <row r="203" spans="1:36">
      <c r="E203" s="225"/>
      <c r="F203" s="211"/>
      <c r="G203" s="226"/>
    </row>
    <row r="204" spans="1:36">
      <c r="B204" s="111" t="s">
        <v>261</v>
      </c>
      <c r="E204" s="225"/>
      <c r="F204" s="211"/>
      <c r="G204" s="225"/>
    </row>
    <row r="205" spans="1:36">
      <c r="E205" s="220" t="str">
        <f>E198</f>
        <v>Export incentive for export 3 to be paid at PR19</v>
      </c>
      <c r="F205" s="206">
        <f>F198</f>
        <v>0</v>
      </c>
      <c r="G205" s="220" t="str">
        <f t="shared" ref="G205" si="71">G198</f>
        <v>£m (real)</v>
      </c>
    </row>
    <row r="206" spans="1:36">
      <c r="E206" s="220" t="s">
        <v>293</v>
      </c>
      <c r="F206" s="203">
        <f>F$205*$F179</f>
        <v>0</v>
      </c>
      <c r="G206" s="220" t="s">
        <v>244</v>
      </c>
    </row>
    <row r="207" spans="1:36">
      <c r="E207" s="220" t="s">
        <v>294</v>
      </c>
      <c r="F207" s="203">
        <f>F$205*$F180</f>
        <v>0</v>
      </c>
      <c r="G207" s="220" t="s">
        <v>244</v>
      </c>
    </row>
    <row r="208" spans="1:36">
      <c r="E208" s="220"/>
      <c r="F208" s="206"/>
      <c r="G208" s="220"/>
    </row>
    <row r="209" spans="1:27">
      <c r="B209" s="94" t="s">
        <v>264</v>
      </c>
      <c r="E209" s="220"/>
      <c r="F209" s="203"/>
      <c r="G209" s="220"/>
    </row>
    <row r="210" spans="1:27">
      <c r="E210" s="225"/>
      <c r="F210" s="203"/>
      <c r="G210" s="220"/>
    </row>
    <row r="211" spans="1:27">
      <c r="E211" s="220" t="str">
        <f>E12</f>
        <v>Does the company have an Ofwat-approved trading and procurement code?</v>
      </c>
      <c r="F211" s="220" t="b">
        <f t="shared" ref="F211:G211" si="72">F12</f>
        <v>1</v>
      </c>
      <c r="G211" s="220" t="str">
        <f t="shared" si="72"/>
        <v>True/false</v>
      </c>
    </row>
    <row r="212" spans="1:27" ht="25.5">
      <c r="E212" s="217" t="str">
        <f>E163</f>
        <v>Has the company produced a report to evidence that this is a new export and complies with its Ofwat-approved trading and procurement code?</v>
      </c>
      <c r="F212" s="241" t="b">
        <f>F163</f>
        <v>1</v>
      </c>
      <c r="G212" s="220" t="str">
        <f>G163</f>
        <v>True/false</v>
      </c>
    </row>
    <row r="213" spans="1:27" ht="12.75">
      <c r="A213" s="255"/>
      <c r="B213" s="111"/>
      <c r="C213" s="111"/>
      <c r="D213" s="107"/>
      <c r="E213" s="220" t="s">
        <v>295</v>
      </c>
      <c r="F213" s="242" t="b">
        <f>IF(AND(F211,F212),TRUE,FALSE)</f>
        <v>1</v>
      </c>
      <c r="G213" s="220" t="s">
        <v>232</v>
      </c>
    </row>
    <row r="214" spans="1:27">
      <c r="E214" s="220"/>
      <c r="F214" s="203"/>
      <c r="G214" s="225"/>
    </row>
    <row r="215" spans="1:27">
      <c r="B215" s="111" t="s">
        <v>266</v>
      </c>
      <c r="E215" s="220"/>
      <c r="F215" s="215"/>
      <c r="G215" s="225"/>
    </row>
    <row r="216" spans="1:27">
      <c r="B216" s="111"/>
      <c r="E216" s="220" t="str">
        <f>E213</f>
        <v>Meets all trading and procurement checks</v>
      </c>
      <c r="F216" s="220" t="b">
        <f>F213</f>
        <v>1</v>
      </c>
      <c r="G216" s="220" t="str">
        <f>G213</f>
        <v>True/false</v>
      </c>
    </row>
    <row r="217" spans="1:27">
      <c r="B217" s="111"/>
      <c r="E217" s="220" t="str">
        <f>E206</f>
        <v>Export incentive for export 3 to be paid to the water resources control at PR19</v>
      </c>
      <c r="F217" s="206">
        <f>F206</f>
        <v>0</v>
      </c>
      <c r="G217" s="220" t="str">
        <f>G206</f>
        <v>£m (real)</v>
      </c>
    </row>
    <row r="218" spans="1:27" s="271" customFormat="1">
      <c r="A218" s="261"/>
      <c r="B218" s="268"/>
      <c r="C218" s="268"/>
      <c r="D218" s="269"/>
      <c r="E218" s="270" t="str">
        <f>E217</f>
        <v>Export incentive for export 3 to be paid to the water resources control at PR19</v>
      </c>
      <c r="F218" s="265">
        <f>IF(F$216,F217,0)</f>
        <v>0</v>
      </c>
      <c r="G218" s="270" t="str">
        <f>G205</f>
        <v>£m (real)</v>
      </c>
      <c r="T218" s="272"/>
      <c r="U218" s="272"/>
      <c r="V218" s="272"/>
      <c r="W218" s="272"/>
      <c r="X218" s="272"/>
      <c r="Y218" s="272"/>
      <c r="Z218" s="272"/>
      <c r="AA218" s="272"/>
    </row>
    <row r="219" spans="1:27">
      <c r="E219" s="220"/>
      <c r="F219" s="203"/>
      <c r="G219" s="220"/>
    </row>
    <row r="220" spans="1:27">
      <c r="E220" s="220" t="str">
        <f>E213</f>
        <v>Meets all trading and procurement checks</v>
      </c>
      <c r="F220" s="220" t="b">
        <f>F213</f>
        <v>1</v>
      </c>
      <c r="G220" s="220" t="str">
        <f>G213</f>
        <v>True/false</v>
      </c>
    </row>
    <row r="221" spans="1:27">
      <c r="E221" s="220" t="str">
        <f>E207</f>
        <v>Export incentive for export 3 to be paid to the network plus water control at PR19</v>
      </c>
      <c r="F221" s="206">
        <f>F207</f>
        <v>0</v>
      </c>
      <c r="G221" s="220" t="str">
        <f>G207</f>
        <v>£m (real)</v>
      </c>
    </row>
    <row r="222" spans="1:27" s="271" customFormat="1">
      <c r="A222" s="261"/>
      <c r="B222" s="268"/>
      <c r="C222" s="268"/>
      <c r="D222" s="269"/>
      <c r="E222" s="270" t="str">
        <f>E221</f>
        <v>Export incentive for export 3 to be paid to the network plus water control at PR19</v>
      </c>
      <c r="F222" s="265">
        <f>IF(F$220,F221,0)</f>
        <v>0</v>
      </c>
      <c r="G222" s="270"/>
      <c r="T222" s="272"/>
      <c r="U222" s="272"/>
      <c r="V222" s="272"/>
      <c r="W222" s="272"/>
      <c r="X222" s="272"/>
      <c r="Y222" s="272"/>
      <c r="Z222" s="272"/>
      <c r="AA222" s="272"/>
    </row>
    <row r="223" spans="1:27" s="10" customFormat="1">
      <c r="A223" s="105"/>
      <c r="B223" s="245"/>
      <c r="C223" s="245"/>
      <c r="D223" s="260"/>
      <c r="E223" s="225"/>
      <c r="F223" s="215"/>
      <c r="G223" s="225"/>
      <c r="T223" s="197"/>
      <c r="U223" s="197"/>
      <c r="V223" s="197"/>
      <c r="W223" s="197"/>
      <c r="X223" s="197"/>
      <c r="Y223" s="197"/>
      <c r="Z223" s="197"/>
      <c r="AA223" s="197"/>
    </row>
    <row r="224" spans="1:27" ht="12.75">
      <c r="A224" s="255"/>
      <c r="B224" s="111"/>
      <c r="C224" s="111"/>
      <c r="D224" s="107"/>
      <c r="E224" s="220" t="str">
        <f>E213</f>
        <v>Meets all trading and procurement checks</v>
      </c>
      <c r="F224" s="220" t="b">
        <f t="shared" ref="F224:G224" si="73">F213</f>
        <v>1</v>
      </c>
      <c r="G224" s="220" t="str">
        <f t="shared" si="73"/>
        <v>True/false</v>
      </c>
    </row>
    <row r="225" spans="1:27" ht="12.75">
      <c r="A225" s="255"/>
      <c r="B225" s="111"/>
      <c r="C225" s="111"/>
      <c r="D225" s="107"/>
      <c r="E225" s="220" t="str">
        <f>E202</f>
        <v>Export incentive for export 3 to be paid after PR19</v>
      </c>
      <c r="F225" s="206">
        <f>F202</f>
        <v>0</v>
      </c>
      <c r="G225" s="220" t="str">
        <f t="shared" ref="G225" si="74">G202</f>
        <v>£m (real)</v>
      </c>
    </row>
    <row r="226" spans="1:27" s="63" customFormat="1">
      <c r="A226" s="261"/>
      <c r="B226" s="262"/>
      <c r="C226" s="262"/>
      <c r="D226" s="263"/>
      <c r="E226" s="265" t="str">
        <f>E225</f>
        <v>Export incentive for export 3 to be paid after PR19</v>
      </c>
      <c r="F226" s="265">
        <f>IF(F$224,F225,0)</f>
        <v>0</v>
      </c>
      <c r="G226" s="265" t="str">
        <f>G202</f>
        <v>£m (real)</v>
      </c>
      <c r="T226" s="65"/>
      <c r="U226" s="65"/>
      <c r="V226" s="65"/>
      <c r="W226" s="65"/>
      <c r="X226" s="65"/>
      <c r="Y226" s="65"/>
      <c r="Z226" s="65"/>
      <c r="AA226" s="65"/>
    </row>
    <row r="227" spans="1:27">
      <c r="F227" s="184"/>
    </row>
    <row r="228" spans="1:27" s="192" customFormat="1">
      <c r="A228" s="189" t="s">
        <v>296</v>
      </c>
      <c r="B228" s="190"/>
      <c r="C228" s="190"/>
      <c r="D228" s="191"/>
      <c r="E228" s="231"/>
      <c r="G228" s="231"/>
    </row>
  </sheetData>
  <conditionalFormatting sqref="J4:AJ4">
    <cfRule type="cellIs" dxfId="5" priority="5" operator="equal">
      <formula>"Post-Fcst"</formula>
    </cfRule>
    <cfRule type="cellIs" dxfId="4" priority="6" operator="equal">
      <formula>"Forecast"</formula>
    </cfRule>
    <cfRule type="cellIs" dxfId="3"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outlinePr summaryBelow="0" summaryRight="0"/>
  </sheetPr>
  <dimension ref="A1:XFD142"/>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203" customWidth="1"/>
    <col min="9" max="9" width="2.59765625" style="75" customWidth="1"/>
    <col min="10" max="15" width="11.59765625" style="75" customWidth="1"/>
    <col min="16" max="19" width="11.59765625" style="75" hidden="1" customWidth="1"/>
    <col min="20" max="27" width="11.59765625" style="78" hidden="1" customWidth="1"/>
    <col min="28" max="36" width="10.265625" style="75" hidden="1" customWidth="1"/>
    <col min="37" max="16384" width="9" style="75" hidden="1"/>
  </cols>
  <sheetData>
    <row r="1" spans="1:36" s="1" customFormat="1" ht="30">
      <c r="A1" s="4" t="str">
        <f ca="1" xml:space="preserve"> RIGHT(CELL("filename", $A$1), LEN(CELL("filename", $A$1)) - SEARCH("]", CELL("filename", $A$1)))</f>
        <v>Import incentive</v>
      </c>
      <c r="B1" s="91"/>
      <c r="C1" s="91"/>
      <c r="D1" s="86"/>
      <c r="E1" s="228"/>
      <c r="G1" s="232"/>
      <c r="H1" s="249"/>
    </row>
    <row r="2" spans="1:36" s="280" customFormat="1">
      <c r="A2" s="276"/>
      <c r="B2" s="277"/>
      <c r="C2" s="277"/>
      <c r="D2" s="278"/>
      <c r="E2" s="279" t="str">
        <f>Time!E$23</f>
        <v>Model Period BEG</v>
      </c>
      <c r="G2" s="279"/>
      <c r="H2" s="290"/>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9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9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91"/>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91"/>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167</v>
      </c>
      <c r="G7" s="229" t="s">
        <v>4</v>
      </c>
      <c r="H7" s="292" t="s">
        <v>186</v>
      </c>
      <c r="I7" s="56"/>
      <c r="J7" s="56"/>
      <c r="K7" s="56"/>
      <c r="L7" s="56"/>
      <c r="M7" s="56"/>
      <c r="N7" s="56"/>
      <c r="O7" s="56"/>
      <c r="P7" s="56"/>
      <c r="Q7" s="56"/>
      <c r="R7" s="56"/>
      <c r="S7" s="56"/>
      <c r="T7" s="79"/>
      <c r="U7" s="79"/>
      <c r="V7" s="79"/>
      <c r="W7" s="79"/>
      <c r="X7" s="79"/>
      <c r="Y7" s="79"/>
      <c r="Z7" s="79"/>
      <c r="AA7" s="79"/>
    </row>
    <row r="9" spans="1:36" s="15" customFormat="1">
      <c r="A9" s="95" t="s">
        <v>229</v>
      </c>
      <c r="B9" s="96"/>
      <c r="C9" s="96"/>
      <c r="D9" s="97"/>
      <c r="E9" s="230"/>
      <c r="G9" s="230"/>
      <c r="H9" s="250"/>
    </row>
    <row r="11" spans="1:36">
      <c r="B11" s="94" t="s">
        <v>297</v>
      </c>
    </row>
    <row r="12" spans="1:36">
      <c r="E12" s="216" t="s">
        <v>231</v>
      </c>
      <c r="F12" s="302" t="b">
        <f>InpActive!AI$4</f>
        <v>1</v>
      </c>
      <c r="G12" s="216" t="s">
        <v>232</v>
      </c>
    </row>
    <row r="14" spans="1:36" s="15" customFormat="1">
      <c r="A14" s="95" t="s">
        <v>298</v>
      </c>
      <c r="B14" s="96"/>
      <c r="C14" s="96"/>
      <c r="D14" s="97"/>
      <c r="E14" s="230"/>
      <c r="G14" s="230"/>
      <c r="H14" s="250"/>
    </row>
    <row r="15" spans="1:36" s="78" customFormat="1">
      <c r="A15" s="84"/>
      <c r="B15" s="94"/>
      <c r="C15" s="94"/>
      <c r="D15" s="90"/>
      <c r="E15" s="224"/>
      <c r="G15" s="224"/>
      <c r="H15" s="201"/>
    </row>
    <row r="16" spans="1:36">
      <c r="E16" s="216" t="s">
        <v>299</v>
      </c>
      <c r="F16" s="243">
        <f>InpActive!AI$38</f>
        <v>0</v>
      </c>
      <c r="G16" s="216" t="s">
        <v>49</v>
      </c>
    </row>
    <row r="17" spans="5:15" customFormat="1" ht="12.75">
      <c r="E17" s="83"/>
      <c r="F17" s="83"/>
      <c r="G17" s="83"/>
      <c r="H17" s="293"/>
      <c r="I17" s="83"/>
      <c r="J17" s="83"/>
      <c r="K17" s="83"/>
      <c r="L17" s="83"/>
      <c r="M17" s="83"/>
      <c r="N17" s="83"/>
      <c r="O17" s="83"/>
    </row>
    <row r="18" spans="5:15" ht="25.5">
      <c r="E18" s="219" t="s">
        <v>300</v>
      </c>
      <c r="F18" s="315" t="b">
        <f>InpActive!AI$39</f>
        <v>1</v>
      </c>
      <c r="G18" s="216" t="s">
        <v>232</v>
      </c>
    </row>
    <row r="20" spans="5:15">
      <c r="E20" s="216" t="s">
        <v>301</v>
      </c>
      <c r="G20" s="216" t="s">
        <v>244</v>
      </c>
      <c r="H20" s="203">
        <f>SUM(J20:O20)</f>
        <v>0</v>
      </c>
      <c r="J20" s="204"/>
      <c r="K20" s="204">
        <f>InpActive!I$40</f>
        <v>0</v>
      </c>
      <c r="L20" s="204">
        <f>InpActive!J$40</f>
        <v>0</v>
      </c>
      <c r="M20" s="204">
        <f>InpActive!K$40</f>
        <v>0</v>
      </c>
      <c r="N20" s="204">
        <f>InpActive!L$40</f>
        <v>0</v>
      </c>
      <c r="O20" s="204">
        <f>InpActive!M$40</f>
        <v>0</v>
      </c>
    </row>
    <row r="21" spans="5:15">
      <c r="J21" s="83"/>
      <c r="K21" s="83"/>
      <c r="L21" s="83"/>
      <c r="M21" s="83"/>
      <c r="N21" s="83"/>
      <c r="O21" s="83"/>
    </row>
    <row r="22" spans="5:15">
      <c r="E22" s="220" t="s">
        <v>250</v>
      </c>
      <c r="F22" s="213">
        <f>InpActive!AI$41</f>
        <v>0</v>
      </c>
      <c r="G22" s="216" t="s">
        <v>235</v>
      </c>
      <c r="J22" s="83"/>
      <c r="K22" s="83"/>
      <c r="L22" s="83"/>
      <c r="M22" s="83"/>
      <c r="N22" s="83"/>
      <c r="O22" s="83"/>
    </row>
    <row r="23" spans="5:15">
      <c r="E23" s="220" t="s">
        <v>251</v>
      </c>
      <c r="F23" s="214">
        <f xml:space="preserve"> 1 - F22</f>
        <v>1</v>
      </c>
      <c r="G23" s="216" t="s">
        <v>235</v>
      </c>
      <c r="J23" s="83"/>
      <c r="K23" s="83"/>
      <c r="L23" s="83"/>
      <c r="M23" s="83"/>
      <c r="N23" s="83"/>
      <c r="O23" s="83"/>
    </row>
    <row r="24" spans="5:15">
      <c r="J24" s="83"/>
      <c r="K24" s="83"/>
      <c r="L24" s="83"/>
      <c r="M24" s="83"/>
      <c r="N24" s="83"/>
      <c r="O24" s="83"/>
    </row>
    <row r="25" spans="5:15">
      <c r="E25" s="216" t="str">
        <f xml:space="preserve"> E$22</f>
        <v>Proportion of the incentive allocated to the water resources control</v>
      </c>
      <c r="F25" s="214">
        <f xml:space="preserve"> F$22</f>
        <v>0</v>
      </c>
      <c r="G25" s="216" t="str">
        <f xml:space="preserve"> G$22</f>
        <v>Percentage</v>
      </c>
      <c r="J25" s="83"/>
      <c r="K25" s="83"/>
      <c r="L25" s="83"/>
      <c r="M25" s="83"/>
      <c r="N25" s="83"/>
      <c r="O25" s="83"/>
    </row>
    <row r="26" spans="5:15">
      <c r="E26" s="216" t="str">
        <f xml:space="preserve"> E$20</f>
        <v>Cost of water imported under new import 1</v>
      </c>
      <c r="F26" s="216">
        <f t="shared" ref="F26:O26" si="0" xml:space="preserve"> F$20</f>
        <v>0</v>
      </c>
      <c r="G26" s="216" t="str">
        <f t="shared" si="0"/>
        <v>£m (real)</v>
      </c>
      <c r="H26" s="203">
        <f t="shared" si="0"/>
        <v>0</v>
      </c>
      <c r="I26" s="216">
        <f t="shared" si="0"/>
        <v>0</v>
      </c>
      <c r="J26" s="216">
        <f t="shared" si="0"/>
        <v>0</v>
      </c>
      <c r="K26" s="216">
        <f t="shared" si="0"/>
        <v>0</v>
      </c>
      <c r="L26" s="216">
        <f t="shared" si="0"/>
        <v>0</v>
      </c>
      <c r="M26" s="216">
        <f t="shared" si="0"/>
        <v>0</v>
      </c>
      <c r="N26" s="216">
        <f t="shared" si="0"/>
        <v>0</v>
      </c>
      <c r="O26" s="216">
        <f t="shared" si="0"/>
        <v>0</v>
      </c>
    </row>
    <row r="27" spans="5:15">
      <c r="E27" s="224" t="s">
        <v>302</v>
      </c>
      <c r="G27" s="216" t="s">
        <v>244</v>
      </c>
      <c r="J27" s="235">
        <f>J$26*$F25</f>
        <v>0</v>
      </c>
      <c r="K27" s="235">
        <f t="shared" ref="K27:N27" si="1">K$26*$F25</f>
        <v>0</v>
      </c>
      <c r="L27" s="235">
        <f t="shared" si="1"/>
        <v>0</v>
      </c>
      <c r="M27" s="235">
        <f t="shared" si="1"/>
        <v>0</v>
      </c>
      <c r="N27" s="235">
        <f t="shared" si="1"/>
        <v>0</v>
      </c>
      <c r="O27" s="235">
        <f>O$26*$F25</f>
        <v>0</v>
      </c>
    </row>
    <row r="28" spans="5:15">
      <c r="E28" s="224"/>
      <c r="J28" s="235"/>
      <c r="K28" s="235"/>
      <c r="L28" s="235"/>
      <c r="M28" s="235"/>
      <c r="N28" s="235"/>
      <c r="O28" s="235"/>
    </row>
    <row r="29" spans="5:15">
      <c r="E29" s="224" t="str">
        <f xml:space="preserve"> E$23</f>
        <v>Proportion of the incentive allocated to the network plus water control</v>
      </c>
      <c r="F29" s="214">
        <f xml:space="preserve"> F$23</f>
        <v>1</v>
      </c>
      <c r="G29" s="216" t="str">
        <f xml:space="preserve"> G$23</f>
        <v>Percentage</v>
      </c>
      <c r="J29" s="235"/>
      <c r="K29" s="235"/>
      <c r="L29" s="235"/>
      <c r="M29" s="235"/>
      <c r="N29" s="235"/>
      <c r="O29" s="235"/>
    </row>
    <row r="30" spans="5:15">
      <c r="E30" s="216" t="str">
        <f xml:space="preserve"> E$20</f>
        <v>Cost of water imported under new import 1</v>
      </c>
      <c r="F30" s="216">
        <f t="shared" ref="F30:O30" si="2" xml:space="preserve"> F$20</f>
        <v>0</v>
      </c>
      <c r="G30" s="216" t="str">
        <f t="shared" si="2"/>
        <v>£m (real)</v>
      </c>
      <c r="H30" s="203">
        <f t="shared" si="2"/>
        <v>0</v>
      </c>
      <c r="I30" s="216">
        <f t="shared" si="2"/>
        <v>0</v>
      </c>
      <c r="J30" s="216">
        <f t="shared" si="2"/>
        <v>0</v>
      </c>
      <c r="K30" s="216">
        <f t="shared" si="2"/>
        <v>0</v>
      </c>
      <c r="L30" s="216">
        <f t="shared" si="2"/>
        <v>0</v>
      </c>
      <c r="M30" s="216">
        <f t="shared" si="2"/>
        <v>0</v>
      </c>
      <c r="N30" s="216">
        <f t="shared" si="2"/>
        <v>0</v>
      </c>
      <c r="O30" s="216">
        <f t="shared" si="2"/>
        <v>0</v>
      </c>
    </row>
    <row r="31" spans="5:15">
      <c r="E31" s="216" t="s">
        <v>303</v>
      </c>
      <c r="G31" s="216" t="s">
        <v>244</v>
      </c>
      <c r="J31" s="235">
        <f>J$30*$F29</f>
        <v>0</v>
      </c>
      <c r="K31" s="235">
        <f t="shared" ref="K31:O31" si="3">K$30*$F29</f>
        <v>0</v>
      </c>
      <c r="L31" s="235">
        <f t="shared" si="3"/>
        <v>0</v>
      </c>
      <c r="M31" s="235">
        <f t="shared" si="3"/>
        <v>0</v>
      </c>
      <c r="N31" s="235">
        <f t="shared" si="3"/>
        <v>0</v>
      </c>
      <c r="O31" s="235">
        <f t="shared" si="3"/>
        <v>0</v>
      </c>
    </row>
    <row r="33" spans="1:15" s="15" customFormat="1">
      <c r="A33" s="95" t="s">
        <v>304</v>
      </c>
      <c r="B33" s="96"/>
      <c r="C33" s="96"/>
      <c r="D33" s="97"/>
      <c r="E33" s="230"/>
      <c r="G33" s="230"/>
      <c r="H33" s="250"/>
    </row>
    <row r="34" spans="1:15" s="78" customFormat="1">
      <c r="A34" s="84"/>
      <c r="B34" s="94"/>
      <c r="C34" s="94"/>
      <c r="D34" s="90"/>
      <c r="E34" s="224"/>
      <c r="G34" s="224"/>
      <c r="H34" s="201"/>
    </row>
    <row r="35" spans="1:15">
      <c r="E35" s="216" t="s">
        <v>299</v>
      </c>
      <c r="F35" s="243">
        <f>InpActive!AI$43</f>
        <v>0</v>
      </c>
      <c r="G35" s="216" t="s">
        <v>49</v>
      </c>
    </row>
    <row r="36" spans="1:15" s="83" customFormat="1" ht="12.75">
      <c r="H36" s="293"/>
    </row>
    <row r="37" spans="1:15" ht="25.5">
      <c r="E37" s="219" t="s">
        <v>300</v>
      </c>
      <c r="F37" s="315" t="b">
        <f>InpActive!AI$44</f>
        <v>1</v>
      </c>
      <c r="G37" s="216" t="s">
        <v>232</v>
      </c>
    </row>
    <row r="39" spans="1:15">
      <c r="E39" s="216" t="s">
        <v>305</v>
      </c>
      <c r="G39" s="216" t="s">
        <v>244</v>
      </c>
      <c r="H39" s="203">
        <f>SUM(J39:O39)</f>
        <v>0</v>
      </c>
      <c r="J39" s="204"/>
      <c r="K39" s="204">
        <f>InpActive!I$45</f>
        <v>0</v>
      </c>
      <c r="L39" s="204">
        <f>InpActive!J$45</f>
        <v>0</v>
      </c>
      <c r="M39" s="204">
        <f>InpActive!K$45</f>
        <v>0</v>
      </c>
      <c r="N39" s="204">
        <f>InpActive!L$45</f>
        <v>0</v>
      </c>
      <c r="O39" s="204">
        <f>InpActive!M$45</f>
        <v>0</v>
      </c>
    </row>
    <row r="40" spans="1:15">
      <c r="J40" s="83"/>
      <c r="K40" s="83"/>
      <c r="L40" s="83"/>
      <c r="M40" s="83"/>
      <c r="N40" s="83"/>
      <c r="O40" s="83"/>
    </row>
    <row r="41" spans="1:15">
      <c r="E41" s="220" t="s">
        <v>250</v>
      </c>
      <c r="F41" s="213">
        <f>InpActive!AI$46</f>
        <v>0</v>
      </c>
      <c r="G41" s="216" t="s">
        <v>235</v>
      </c>
      <c r="J41" s="83"/>
      <c r="K41" s="83"/>
      <c r="L41" s="83"/>
      <c r="M41" s="83"/>
      <c r="N41" s="83"/>
      <c r="O41" s="83"/>
    </row>
    <row r="42" spans="1:15">
      <c r="E42" s="220" t="s">
        <v>251</v>
      </c>
      <c r="F42" s="214">
        <f>1-F41</f>
        <v>1</v>
      </c>
      <c r="G42" s="216" t="s">
        <v>235</v>
      </c>
      <c r="J42" s="83"/>
      <c r="K42" s="83"/>
      <c r="L42" s="83"/>
      <c r="M42" s="83"/>
      <c r="N42" s="83"/>
      <c r="O42" s="83"/>
    </row>
    <row r="43" spans="1:15">
      <c r="J43" s="83"/>
      <c r="K43" s="83"/>
      <c r="L43" s="83"/>
      <c r="M43" s="83"/>
      <c r="N43" s="83"/>
      <c r="O43" s="83"/>
    </row>
    <row r="44" spans="1:15">
      <c r="E44" s="216" t="str">
        <f xml:space="preserve"> E$41</f>
        <v>Proportion of the incentive allocated to the water resources control</v>
      </c>
      <c r="F44" s="214">
        <f xml:space="preserve"> F$41</f>
        <v>0</v>
      </c>
      <c r="G44" s="216" t="str">
        <f xml:space="preserve"> G$41</f>
        <v>Percentage</v>
      </c>
      <c r="J44" s="83"/>
      <c r="K44" s="83"/>
      <c r="L44" s="83"/>
      <c r="M44" s="83"/>
      <c r="N44" s="83"/>
      <c r="O44" s="83"/>
    </row>
    <row r="45" spans="1:15">
      <c r="E45" s="216" t="str">
        <f xml:space="preserve"> E$39</f>
        <v>Cost of water imported under new import 2</v>
      </c>
      <c r="F45" s="216">
        <f t="shared" ref="F45:O45" si="4" xml:space="preserve"> F$39</f>
        <v>0</v>
      </c>
      <c r="G45" s="216" t="str">
        <f t="shared" si="4"/>
        <v>£m (real)</v>
      </c>
      <c r="H45" s="203">
        <f t="shared" si="4"/>
        <v>0</v>
      </c>
      <c r="I45" s="216">
        <f t="shared" si="4"/>
        <v>0</v>
      </c>
      <c r="J45" s="216">
        <f t="shared" si="4"/>
        <v>0</v>
      </c>
      <c r="K45" s="216">
        <f t="shared" si="4"/>
        <v>0</v>
      </c>
      <c r="L45" s="216">
        <f t="shared" si="4"/>
        <v>0</v>
      </c>
      <c r="M45" s="216">
        <f t="shared" si="4"/>
        <v>0</v>
      </c>
      <c r="N45" s="216">
        <f t="shared" si="4"/>
        <v>0</v>
      </c>
      <c r="O45" s="216">
        <f t="shared" si="4"/>
        <v>0</v>
      </c>
    </row>
    <row r="46" spans="1:15">
      <c r="E46" s="224" t="s">
        <v>306</v>
      </c>
      <c r="G46" s="216" t="s">
        <v>244</v>
      </c>
      <c r="J46" s="235">
        <f>J$45*$F44</f>
        <v>0</v>
      </c>
      <c r="K46" s="235">
        <f t="shared" ref="K46:O46" si="5">K$45*$F44</f>
        <v>0</v>
      </c>
      <c r="L46" s="235">
        <f t="shared" si="5"/>
        <v>0</v>
      </c>
      <c r="M46" s="235">
        <f t="shared" si="5"/>
        <v>0</v>
      </c>
      <c r="N46" s="235">
        <f t="shared" si="5"/>
        <v>0</v>
      </c>
      <c r="O46" s="235">
        <f t="shared" si="5"/>
        <v>0</v>
      </c>
    </row>
    <row r="47" spans="1:15">
      <c r="E47" s="224"/>
      <c r="J47" s="235"/>
      <c r="K47" s="235"/>
      <c r="L47" s="235"/>
      <c r="M47" s="235"/>
      <c r="N47" s="235"/>
      <c r="O47" s="235"/>
    </row>
    <row r="48" spans="1:15">
      <c r="E48" s="224" t="str">
        <f xml:space="preserve"> E$42</f>
        <v>Proportion of the incentive allocated to the network plus water control</v>
      </c>
      <c r="F48" s="214">
        <f xml:space="preserve"> F$42</f>
        <v>1</v>
      </c>
      <c r="G48" s="216" t="str">
        <f xml:space="preserve"> G$42</f>
        <v>Percentage</v>
      </c>
      <c r="J48" s="235"/>
      <c r="K48" s="235"/>
      <c r="L48" s="235"/>
      <c r="M48" s="235"/>
      <c r="N48" s="235"/>
      <c r="O48" s="235"/>
    </row>
    <row r="49" spans="1:15">
      <c r="E49" s="216" t="str">
        <f xml:space="preserve"> E$39</f>
        <v>Cost of water imported under new import 2</v>
      </c>
      <c r="F49" s="216">
        <f t="shared" ref="F49:O49" si="6" xml:space="preserve"> F$39</f>
        <v>0</v>
      </c>
      <c r="G49" s="216" t="str">
        <f t="shared" si="6"/>
        <v>£m (real)</v>
      </c>
      <c r="H49" s="203">
        <f t="shared" si="6"/>
        <v>0</v>
      </c>
      <c r="I49" s="216">
        <f t="shared" si="6"/>
        <v>0</v>
      </c>
      <c r="J49" s="216">
        <f t="shared" si="6"/>
        <v>0</v>
      </c>
      <c r="K49" s="216">
        <f t="shared" si="6"/>
        <v>0</v>
      </c>
      <c r="L49" s="216">
        <f t="shared" si="6"/>
        <v>0</v>
      </c>
      <c r="M49" s="216">
        <f t="shared" si="6"/>
        <v>0</v>
      </c>
      <c r="N49" s="216">
        <f t="shared" si="6"/>
        <v>0</v>
      </c>
      <c r="O49" s="216">
        <f t="shared" si="6"/>
        <v>0</v>
      </c>
    </row>
    <row r="50" spans="1:15">
      <c r="E50" s="216" t="s">
        <v>307</v>
      </c>
      <c r="G50" s="216" t="s">
        <v>244</v>
      </c>
      <c r="J50" s="235">
        <f>J$49*$F48</f>
        <v>0</v>
      </c>
      <c r="K50" s="235">
        <f t="shared" ref="K50:O50" si="7">K$49*$F48</f>
        <v>0</v>
      </c>
      <c r="L50" s="235">
        <f t="shared" si="7"/>
        <v>0</v>
      </c>
      <c r="M50" s="235">
        <f t="shared" si="7"/>
        <v>0</v>
      </c>
      <c r="N50" s="235">
        <f t="shared" si="7"/>
        <v>0</v>
      </c>
      <c r="O50" s="235">
        <f t="shared" si="7"/>
        <v>0</v>
      </c>
    </row>
    <row r="52" spans="1:15" s="15" customFormat="1">
      <c r="A52" s="95" t="s">
        <v>308</v>
      </c>
      <c r="B52" s="96"/>
      <c r="C52" s="96"/>
      <c r="D52" s="97"/>
      <c r="E52" s="230"/>
      <c r="G52" s="230"/>
      <c r="H52" s="250"/>
    </row>
    <row r="53" spans="1:15" s="78" customFormat="1">
      <c r="A53" s="84"/>
      <c r="B53" s="94"/>
      <c r="C53" s="94"/>
      <c r="D53" s="90"/>
      <c r="E53" s="224"/>
      <c r="G53" s="224"/>
      <c r="H53" s="201"/>
    </row>
    <row r="54" spans="1:15">
      <c r="E54" s="216" t="s">
        <v>299</v>
      </c>
      <c r="F54" s="243">
        <f>InpActive!AI$48</f>
        <v>0</v>
      </c>
      <c r="G54" s="216" t="s">
        <v>49</v>
      </c>
    </row>
    <row r="55" spans="1:15" s="83" customFormat="1" ht="12.75">
      <c r="H55" s="293"/>
    </row>
    <row r="56" spans="1:15" ht="25.5">
      <c r="E56" s="219" t="s">
        <v>242</v>
      </c>
      <c r="F56" s="315" t="b">
        <f>InpActive!AI$49</f>
        <v>1</v>
      </c>
      <c r="G56" s="216" t="s">
        <v>232</v>
      </c>
    </row>
    <row r="58" spans="1:15">
      <c r="E58" s="216" t="s">
        <v>309</v>
      </c>
      <c r="G58" s="216" t="s">
        <v>244</v>
      </c>
      <c r="H58" s="203">
        <f>SUM(J58:O58)</f>
        <v>0</v>
      </c>
      <c r="J58" s="204"/>
      <c r="K58" s="204">
        <f>InpActive!I$50</f>
        <v>0</v>
      </c>
      <c r="L58" s="204">
        <f>InpActive!J$50</f>
        <v>0</v>
      </c>
      <c r="M58" s="204">
        <f>InpActive!K$50</f>
        <v>0</v>
      </c>
      <c r="N58" s="204">
        <f>InpActive!L$50</f>
        <v>0</v>
      </c>
      <c r="O58" s="204">
        <f>InpActive!M$50</f>
        <v>0</v>
      </c>
    </row>
    <row r="59" spans="1:15">
      <c r="J59" s="83"/>
      <c r="K59" s="83"/>
      <c r="L59" s="83"/>
      <c r="M59" s="83"/>
      <c r="N59" s="83"/>
      <c r="O59" s="83"/>
    </row>
    <row r="60" spans="1:15">
      <c r="E60" s="220" t="s">
        <v>250</v>
      </c>
      <c r="F60" s="213">
        <f>InpActive!AI$51</f>
        <v>0</v>
      </c>
      <c r="G60" s="216" t="s">
        <v>235</v>
      </c>
      <c r="J60" s="83"/>
      <c r="K60" s="83"/>
      <c r="L60" s="83"/>
      <c r="M60" s="83"/>
      <c r="N60" s="83"/>
      <c r="O60" s="83"/>
    </row>
    <row r="61" spans="1:15">
      <c r="E61" s="220" t="s">
        <v>251</v>
      </c>
      <c r="F61" s="214">
        <f>1-F60</f>
        <v>1</v>
      </c>
      <c r="G61" s="216" t="s">
        <v>235</v>
      </c>
      <c r="J61" s="83"/>
      <c r="K61" s="83"/>
      <c r="L61" s="83"/>
      <c r="M61" s="83"/>
      <c r="N61" s="83"/>
      <c r="O61" s="83"/>
    </row>
    <row r="62" spans="1:15">
      <c r="J62" s="83"/>
      <c r="K62" s="83"/>
      <c r="L62" s="83"/>
      <c r="M62" s="83"/>
      <c r="N62" s="83"/>
      <c r="O62" s="83"/>
    </row>
    <row r="63" spans="1:15">
      <c r="E63" s="216" t="str">
        <f xml:space="preserve"> E$60</f>
        <v>Proportion of the incentive allocated to the water resources control</v>
      </c>
      <c r="F63" s="214">
        <f xml:space="preserve"> F$60</f>
        <v>0</v>
      </c>
      <c r="G63" s="216" t="str">
        <f xml:space="preserve"> G$60</f>
        <v>Percentage</v>
      </c>
      <c r="J63" s="83"/>
      <c r="K63" s="83"/>
      <c r="L63" s="83"/>
      <c r="M63" s="83"/>
      <c r="N63" s="83"/>
      <c r="O63" s="83"/>
    </row>
    <row r="64" spans="1:15">
      <c r="E64" s="216" t="str">
        <f xml:space="preserve"> E$58</f>
        <v>Cost of water imported under new import 3</v>
      </c>
      <c r="F64" s="216">
        <f t="shared" ref="F64:O64" si="8" xml:space="preserve"> F$58</f>
        <v>0</v>
      </c>
      <c r="G64" s="216" t="str">
        <f t="shared" si="8"/>
        <v>£m (real)</v>
      </c>
      <c r="H64" s="203">
        <f t="shared" si="8"/>
        <v>0</v>
      </c>
      <c r="I64" s="216">
        <f t="shared" si="8"/>
        <v>0</v>
      </c>
      <c r="J64" s="216">
        <f t="shared" si="8"/>
        <v>0</v>
      </c>
      <c r="K64" s="216">
        <f t="shared" si="8"/>
        <v>0</v>
      </c>
      <c r="L64" s="216">
        <f t="shared" si="8"/>
        <v>0</v>
      </c>
      <c r="M64" s="216">
        <f t="shared" si="8"/>
        <v>0</v>
      </c>
      <c r="N64" s="216">
        <f t="shared" si="8"/>
        <v>0</v>
      </c>
      <c r="O64" s="216">
        <f t="shared" si="8"/>
        <v>0</v>
      </c>
    </row>
    <row r="65" spans="1:15">
      <c r="E65" s="224" t="s">
        <v>310</v>
      </c>
      <c r="G65" s="216" t="s">
        <v>244</v>
      </c>
      <c r="J65" s="235">
        <f>J$64*$F63</f>
        <v>0</v>
      </c>
      <c r="K65" s="235">
        <f t="shared" ref="K65:O65" si="9">K$64*$F63</f>
        <v>0</v>
      </c>
      <c r="L65" s="235">
        <f t="shared" si="9"/>
        <v>0</v>
      </c>
      <c r="M65" s="235">
        <f t="shared" si="9"/>
        <v>0</v>
      </c>
      <c r="N65" s="235">
        <f t="shared" si="9"/>
        <v>0</v>
      </c>
      <c r="O65" s="235">
        <f t="shared" si="9"/>
        <v>0</v>
      </c>
    </row>
    <row r="66" spans="1:15">
      <c r="E66" s="224"/>
      <c r="J66" s="235"/>
      <c r="K66" s="235"/>
      <c r="L66" s="235"/>
      <c r="M66" s="235"/>
      <c r="N66" s="235"/>
      <c r="O66" s="235"/>
    </row>
    <row r="67" spans="1:15">
      <c r="E67" s="224" t="str">
        <f xml:space="preserve"> E$61</f>
        <v>Proportion of the incentive allocated to the network plus water control</v>
      </c>
      <c r="F67" s="214">
        <f xml:space="preserve"> F$61</f>
        <v>1</v>
      </c>
      <c r="G67" s="216" t="str">
        <f xml:space="preserve"> G$61</f>
        <v>Percentage</v>
      </c>
      <c r="J67" s="235"/>
      <c r="K67" s="235"/>
      <c r="L67" s="235"/>
      <c r="M67" s="235"/>
      <c r="N67" s="235"/>
      <c r="O67" s="235"/>
    </row>
    <row r="68" spans="1:15">
      <c r="E68" s="216" t="str">
        <f xml:space="preserve"> E$58</f>
        <v>Cost of water imported under new import 3</v>
      </c>
      <c r="F68" s="216">
        <f t="shared" ref="F68:O68" si="10" xml:space="preserve"> F$58</f>
        <v>0</v>
      </c>
      <c r="G68" s="216" t="str">
        <f t="shared" si="10"/>
        <v>£m (real)</v>
      </c>
      <c r="H68" s="203">
        <f t="shared" si="10"/>
        <v>0</v>
      </c>
      <c r="I68" s="216">
        <f t="shared" si="10"/>
        <v>0</v>
      </c>
      <c r="J68" s="216">
        <f t="shared" si="10"/>
        <v>0</v>
      </c>
      <c r="K68" s="216">
        <f t="shared" si="10"/>
        <v>0</v>
      </c>
      <c r="L68" s="216">
        <f t="shared" si="10"/>
        <v>0</v>
      </c>
      <c r="M68" s="216">
        <f t="shared" si="10"/>
        <v>0</v>
      </c>
      <c r="N68" s="216">
        <f t="shared" si="10"/>
        <v>0</v>
      </c>
      <c r="O68" s="216">
        <f t="shared" si="10"/>
        <v>0</v>
      </c>
    </row>
    <row r="69" spans="1:15">
      <c r="E69" s="216" t="s">
        <v>311</v>
      </c>
      <c r="G69" s="216" t="s">
        <v>244</v>
      </c>
      <c r="J69" s="235">
        <f>J$68*$F67</f>
        <v>0</v>
      </c>
      <c r="K69" s="235">
        <f t="shared" ref="K69:O69" si="11">K$68*$F67</f>
        <v>0</v>
      </c>
      <c r="L69" s="235">
        <f t="shared" si="11"/>
        <v>0</v>
      </c>
      <c r="M69" s="235">
        <f t="shared" si="11"/>
        <v>0</v>
      </c>
      <c r="N69" s="235">
        <f t="shared" si="11"/>
        <v>0</v>
      </c>
      <c r="O69" s="235">
        <f t="shared" si="11"/>
        <v>0</v>
      </c>
    </row>
    <row r="71" spans="1:15" s="15" customFormat="1">
      <c r="A71" s="95" t="s">
        <v>312</v>
      </c>
      <c r="B71" s="96"/>
      <c r="C71" s="96"/>
      <c r="D71" s="97"/>
      <c r="E71" s="230"/>
      <c r="G71" s="230"/>
      <c r="H71" s="250"/>
    </row>
    <row r="73" spans="1:15">
      <c r="E73" s="216" t="s">
        <v>313</v>
      </c>
      <c r="F73" s="198">
        <v>0.05</v>
      </c>
      <c r="G73" s="216" t="s">
        <v>235</v>
      </c>
    </row>
    <row r="74" spans="1:15">
      <c r="E74" s="216" t="str">
        <f>E20</f>
        <v>Cost of water imported under new import 1</v>
      </c>
      <c r="F74" s="203"/>
      <c r="G74" s="216" t="str">
        <f>G20</f>
        <v>£m (real)</v>
      </c>
      <c r="H74" s="203">
        <f>H20</f>
        <v>0</v>
      </c>
      <c r="I74" s="203"/>
      <c r="J74" s="203">
        <f t="shared" ref="J74:O74" si="12">J20</f>
        <v>0</v>
      </c>
      <c r="K74" s="203">
        <f t="shared" si="12"/>
        <v>0</v>
      </c>
      <c r="L74" s="203">
        <f t="shared" si="12"/>
        <v>0</v>
      </c>
      <c r="M74" s="203">
        <f t="shared" si="12"/>
        <v>0</v>
      </c>
      <c r="N74" s="203">
        <f t="shared" si="12"/>
        <v>0</v>
      </c>
      <c r="O74" s="203">
        <f t="shared" si="12"/>
        <v>0</v>
      </c>
    </row>
    <row r="75" spans="1:15">
      <c r="E75" s="203" t="str">
        <f>E39</f>
        <v>Cost of water imported under new import 2</v>
      </c>
      <c r="F75" s="203"/>
      <c r="G75" s="203" t="str">
        <f>G39</f>
        <v>£m (real)</v>
      </c>
      <c r="H75" s="203">
        <f>H39</f>
        <v>0</v>
      </c>
      <c r="I75" s="203"/>
      <c r="J75" s="203">
        <f t="shared" ref="J75:O75" si="13">J39</f>
        <v>0</v>
      </c>
      <c r="K75" s="203">
        <f t="shared" si="13"/>
        <v>0</v>
      </c>
      <c r="L75" s="203">
        <f t="shared" si="13"/>
        <v>0</v>
      </c>
      <c r="M75" s="203">
        <f t="shared" si="13"/>
        <v>0</v>
      </c>
      <c r="N75" s="203">
        <f t="shared" si="13"/>
        <v>0</v>
      </c>
      <c r="O75" s="203">
        <f t="shared" si="13"/>
        <v>0</v>
      </c>
    </row>
    <row r="76" spans="1:15">
      <c r="E76" s="203" t="str">
        <f>E58</f>
        <v>Cost of water imported under new import 3</v>
      </c>
      <c r="F76" s="203"/>
      <c r="G76" s="203" t="str">
        <f>G58</f>
        <v>£m (real)</v>
      </c>
      <c r="H76" s="203">
        <f>H58</f>
        <v>0</v>
      </c>
      <c r="I76" s="203"/>
      <c r="J76" s="203">
        <f t="shared" ref="J76:O76" si="14">J58</f>
        <v>0</v>
      </c>
      <c r="K76" s="203">
        <f t="shared" si="14"/>
        <v>0</v>
      </c>
      <c r="L76" s="203">
        <f t="shared" si="14"/>
        <v>0</v>
      </c>
      <c r="M76" s="203">
        <f t="shared" si="14"/>
        <v>0</v>
      </c>
      <c r="N76" s="203">
        <f t="shared" si="14"/>
        <v>0</v>
      </c>
      <c r="O76" s="203">
        <f t="shared" si="14"/>
        <v>0</v>
      </c>
    </row>
    <row r="77" spans="1:15">
      <c r="E77" s="216" t="s">
        <v>314</v>
      </c>
      <c r="G77" s="216" t="s">
        <v>244</v>
      </c>
      <c r="H77" s="203">
        <f>SUM(J77:O77)</f>
        <v>0</v>
      </c>
      <c r="J77" s="203">
        <f xml:space="preserve">  $F73 * SUM(J74:J76)</f>
        <v>0</v>
      </c>
      <c r="K77" s="203">
        <f t="shared" ref="K77:O77" si="15" xml:space="preserve">  $F73 * SUM(K74:K76)</f>
        <v>0</v>
      </c>
      <c r="L77" s="203">
        <f t="shared" si="15"/>
        <v>0</v>
      </c>
      <c r="M77" s="203">
        <f t="shared" si="15"/>
        <v>0</v>
      </c>
      <c r="N77" s="203">
        <f t="shared" si="15"/>
        <v>0</v>
      </c>
      <c r="O77" s="203">
        <f t="shared" si="15"/>
        <v>0</v>
      </c>
    </row>
    <row r="78" spans="1:15" s="78" customFormat="1">
      <c r="A78" s="84"/>
      <c r="B78" s="94"/>
      <c r="C78" s="94"/>
      <c r="D78" s="90"/>
      <c r="E78" s="224"/>
      <c r="G78" s="224"/>
      <c r="H78" s="201"/>
    </row>
    <row r="79" spans="1:15" s="78" customFormat="1">
      <c r="A79" s="84"/>
      <c r="B79" s="94"/>
      <c r="C79" s="94"/>
      <c r="D79" s="90"/>
      <c r="E79" s="216" t="s">
        <v>315</v>
      </c>
      <c r="F79" s="198">
        <v>1E-3</v>
      </c>
      <c r="G79" s="216" t="s">
        <v>235</v>
      </c>
      <c r="H79" s="201"/>
    </row>
    <row r="80" spans="1:15" s="78" customFormat="1">
      <c r="A80" s="84"/>
      <c r="B80" s="94"/>
      <c r="C80" s="94"/>
      <c r="D80" s="90"/>
      <c r="E80" s="216" t="s">
        <v>316</v>
      </c>
      <c r="F80" s="75"/>
      <c r="G80" s="216" t="s">
        <v>244</v>
      </c>
      <c r="H80" s="203"/>
      <c r="I80" s="75"/>
      <c r="J80" s="204"/>
      <c r="K80" s="205">
        <f>InpActive!I$54</f>
        <v>384.37365384900397</v>
      </c>
      <c r="L80" s="205">
        <f>InpActive!J$54</f>
        <v>385.329040740773</v>
      </c>
      <c r="M80" s="205">
        <f>InpActive!K$54</f>
        <v>386.28798675141098</v>
      </c>
      <c r="N80" s="205">
        <f>InpActive!L$54</f>
        <v>387.24526166894401</v>
      </c>
      <c r="O80" s="205">
        <f>InpActive!M$54</f>
        <v>0</v>
      </c>
    </row>
    <row r="81" spans="1:16384" s="78" customFormat="1">
      <c r="A81" s="84"/>
      <c r="B81" s="94"/>
      <c r="C81" s="94"/>
      <c r="D81" s="90"/>
      <c r="E81" s="224" t="s">
        <v>317</v>
      </c>
      <c r="G81" s="224" t="s">
        <v>244</v>
      </c>
      <c r="H81" s="201">
        <f>SUM(J81:O81)</f>
        <v>1.5432359430101319</v>
      </c>
      <c r="J81" s="201">
        <f>$F79 * J80</f>
        <v>0</v>
      </c>
      <c r="K81" s="201">
        <f>$F79 * K80</f>
        <v>0.38437365384900396</v>
      </c>
      <c r="L81" s="201">
        <f t="shared" ref="L81:O81" si="16">$F79 * L80</f>
        <v>0.38532904074077301</v>
      </c>
      <c r="M81" s="201">
        <f t="shared" si="16"/>
        <v>0.38628798675141102</v>
      </c>
      <c r="N81" s="201">
        <f t="shared" si="16"/>
        <v>0.38724526166894402</v>
      </c>
      <c r="O81" s="201">
        <f t="shared" si="16"/>
        <v>0</v>
      </c>
    </row>
    <row r="82" spans="1:16384" s="78" customFormat="1">
      <c r="A82" s="84"/>
      <c r="B82" s="94"/>
      <c r="C82" s="94"/>
      <c r="D82" s="90"/>
      <c r="E82" s="224"/>
      <c r="G82" s="224"/>
      <c r="H82" s="201"/>
      <c r="J82" s="201"/>
      <c r="K82" s="201"/>
      <c r="L82" s="201"/>
      <c r="M82" s="201"/>
      <c r="N82" s="201"/>
      <c r="O82" s="201"/>
    </row>
    <row r="83" spans="1:16384" s="78" customFormat="1">
      <c r="A83" s="84"/>
      <c r="B83" s="94"/>
      <c r="C83" s="94"/>
      <c r="D83" s="90"/>
      <c r="E83" s="224" t="str">
        <f>E77</f>
        <v>Import incentive payment before application of the cap</v>
      </c>
      <c r="G83" s="224" t="str">
        <f>G77</f>
        <v>£m (real)</v>
      </c>
      <c r="H83" s="201">
        <f>H77</f>
        <v>0</v>
      </c>
      <c r="J83" s="201">
        <f>J77</f>
        <v>0</v>
      </c>
      <c r="K83" s="201">
        <f t="shared" ref="K83:O83" si="17">K77</f>
        <v>0</v>
      </c>
      <c r="L83" s="201">
        <f t="shared" si="17"/>
        <v>0</v>
      </c>
      <c r="M83" s="201">
        <f t="shared" si="17"/>
        <v>0</v>
      </c>
      <c r="N83" s="201">
        <f t="shared" si="17"/>
        <v>0</v>
      </c>
      <c r="O83" s="201">
        <f t="shared" si="17"/>
        <v>0</v>
      </c>
    </row>
    <row r="84" spans="1:16384" s="78" customFormat="1">
      <c r="A84" s="84"/>
      <c r="B84" s="94"/>
      <c r="C84" s="94"/>
      <c r="D84" s="90"/>
      <c r="E84" s="224" t="str">
        <f>E81</f>
        <v>Monetary value of cap</v>
      </c>
      <c r="G84" s="224" t="str">
        <f>G81</f>
        <v>£m (real)</v>
      </c>
      <c r="H84" s="201">
        <f>H81</f>
        <v>1.5432359430101319</v>
      </c>
      <c r="J84" s="201">
        <f t="shared" ref="J84:O84" si="18">J81</f>
        <v>0</v>
      </c>
      <c r="K84" s="201">
        <f t="shared" si="18"/>
        <v>0.38437365384900396</v>
      </c>
      <c r="L84" s="201">
        <f t="shared" si="18"/>
        <v>0.38532904074077301</v>
      </c>
      <c r="M84" s="201">
        <f t="shared" si="18"/>
        <v>0.38628798675141102</v>
      </c>
      <c r="N84" s="201">
        <f t="shared" si="18"/>
        <v>0.38724526166894402</v>
      </c>
      <c r="O84" s="201">
        <f t="shared" si="18"/>
        <v>0</v>
      </c>
    </row>
    <row r="85" spans="1:16384" s="78" customFormat="1">
      <c r="A85" s="84"/>
      <c r="B85" s="94"/>
      <c r="C85" s="94"/>
      <c r="D85" s="90"/>
      <c r="E85" s="233" t="s">
        <v>318</v>
      </c>
      <c r="F85" s="202"/>
      <c r="G85" s="233" t="s">
        <v>244</v>
      </c>
      <c r="H85" s="202">
        <f>SUM(J85:O85)</f>
        <v>0</v>
      </c>
      <c r="I85" s="197"/>
      <c r="J85" s="202">
        <f>MAX(MIN(J83,J84),0)</f>
        <v>0</v>
      </c>
      <c r="K85" s="202">
        <f>MAX(MIN(K83,K84),0)</f>
        <v>0</v>
      </c>
      <c r="L85" s="202">
        <f>MAX(MIN(L83,L84),0)</f>
        <v>0</v>
      </c>
      <c r="M85" s="202">
        <f t="shared" ref="M85:O85" si="19">MAX(MIN(M83,M84),0)</f>
        <v>0</v>
      </c>
      <c r="N85" s="202">
        <f t="shared" si="19"/>
        <v>0</v>
      </c>
      <c r="O85" s="202">
        <f t="shared" si="19"/>
        <v>0</v>
      </c>
    </row>
    <row r="86" spans="1:16384" s="78" customFormat="1">
      <c r="A86" s="84"/>
      <c r="B86" s="94"/>
      <c r="C86" s="94"/>
      <c r="D86" s="90"/>
      <c r="E86" s="224"/>
      <c r="G86" s="224"/>
      <c r="H86" s="201"/>
      <c r="J86" s="201"/>
      <c r="K86" s="201"/>
      <c r="L86" s="201"/>
      <c r="M86" s="201"/>
      <c r="N86" s="201"/>
      <c r="O86" s="201"/>
    </row>
    <row r="87" spans="1:16384" s="78" customFormat="1">
      <c r="A87" s="84"/>
      <c r="B87" s="111" t="s">
        <v>319</v>
      </c>
      <c r="C87" s="94"/>
      <c r="D87" s="90"/>
      <c r="E87" s="224"/>
      <c r="G87" s="224"/>
      <c r="H87" s="201"/>
      <c r="J87" s="201"/>
      <c r="K87" s="201"/>
      <c r="L87" s="201"/>
      <c r="M87" s="201"/>
      <c r="N87" s="201"/>
      <c r="O87" s="201"/>
    </row>
    <row r="88" spans="1:16384" s="78" customFormat="1">
      <c r="A88" s="84"/>
      <c r="B88" s="111"/>
      <c r="C88" s="94"/>
      <c r="D88" s="90"/>
      <c r="E88" s="224"/>
      <c r="G88" s="224"/>
      <c r="H88" s="201"/>
      <c r="J88" s="201"/>
      <c r="K88" s="201"/>
      <c r="L88" s="201"/>
      <c r="M88" s="201"/>
      <c r="N88" s="201"/>
      <c r="O88" s="201"/>
    </row>
    <row r="89" spans="1:16384" s="78" customFormat="1">
      <c r="A89" s="84"/>
      <c r="B89" s="94"/>
      <c r="C89" s="94"/>
      <c r="D89" s="90"/>
      <c r="E89" s="224" t="str">
        <f>E27</f>
        <v>Import 1 - water resources share</v>
      </c>
      <c r="G89" s="224" t="str">
        <f>G27</f>
        <v>£m (real)</v>
      </c>
      <c r="H89" s="201"/>
      <c r="J89" s="201">
        <f t="shared" ref="J89:O89" si="20">J27</f>
        <v>0</v>
      </c>
      <c r="K89" s="201">
        <f t="shared" si="20"/>
        <v>0</v>
      </c>
      <c r="L89" s="201">
        <f t="shared" si="20"/>
        <v>0</v>
      </c>
      <c r="M89" s="201">
        <f t="shared" si="20"/>
        <v>0</v>
      </c>
      <c r="N89" s="201">
        <f t="shared" si="20"/>
        <v>0</v>
      </c>
      <c r="O89" s="201">
        <f t="shared" si="20"/>
        <v>0</v>
      </c>
    </row>
    <row r="90" spans="1:16384" s="78" customFormat="1">
      <c r="A90" s="84"/>
      <c r="B90" s="94"/>
      <c r="C90" s="94"/>
      <c r="D90" s="90"/>
      <c r="E90" s="224" t="str">
        <f>E46</f>
        <v>Import 2 - water resources share</v>
      </c>
      <c r="G90" s="224" t="str">
        <f>G46</f>
        <v>£m (real)</v>
      </c>
      <c r="H90" s="201"/>
      <c r="J90" s="201">
        <f t="shared" ref="J90:O90" si="21">J46</f>
        <v>0</v>
      </c>
      <c r="K90" s="201">
        <f t="shared" si="21"/>
        <v>0</v>
      </c>
      <c r="L90" s="201">
        <f t="shared" si="21"/>
        <v>0</v>
      </c>
      <c r="M90" s="201">
        <f t="shared" si="21"/>
        <v>0</v>
      </c>
      <c r="N90" s="201">
        <f t="shared" si="21"/>
        <v>0</v>
      </c>
      <c r="O90" s="201">
        <f t="shared" si="21"/>
        <v>0</v>
      </c>
      <c r="P90" s="201" t="e">
        <f>#REF!</f>
        <v>#REF!</v>
      </c>
      <c r="Q90" s="201" t="e">
        <f>#REF!</f>
        <v>#REF!</v>
      </c>
      <c r="R90" s="201" t="e">
        <f>#REF!</f>
        <v>#REF!</v>
      </c>
      <c r="S90" s="201" t="e">
        <f>#REF!</f>
        <v>#REF!</v>
      </c>
      <c r="T90" s="201" t="e">
        <f>#REF!</f>
        <v>#REF!</v>
      </c>
      <c r="U90" s="201" t="e">
        <f>#REF!</f>
        <v>#REF!</v>
      </c>
      <c r="V90" s="201" t="e">
        <f>#REF!</f>
        <v>#REF!</v>
      </c>
      <c r="W90" s="201" t="e">
        <f>#REF!</f>
        <v>#REF!</v>
      </c>
      <c r="X90" s="201" t="e">
        <f>#REF!</f>
        <v>#REF!</v>
      </c>
      <c r="Y90" s="201" t="e">
        <f>#REF!</f>
        <v>#REF!</v>
      </c>
      <c r="Z90" s="201" t="e">
        <f>#REF!</f>
        <v>#REF!</v>
      </c>
      <c r="AA90" s="201" t="e">
        <f>#REF!</f>
        <v>#REF!</v>
      </c>
      <c r="AB90" s="201" t="e">
        <f>#REF!</f>
        <v>#REF!</v>
      </c>
      <c r="AC90" s="201" t="e">
        <f>#REF!</f>
        <v>#REF!</v>
      </c>
      <c r="AD90" s="201" t="e">
        <f>#REF!</f>
        <v>#REF!</v>
      </c>
      <c r="AE90" s="201" t="e">
        <f>#REF!</f>
        <v>#REF!</v>
      </c>
      <c r="AF90" s="201" t="e">
        <f>#REF!</f>
        <v>#REF!</v>
      </c>
      <c r="AG90" s="201" t="e">
        <f>#REF!</f>
        <v>#REF!</v>
      </c>
      <c r="AH90" s="201" t="e">
        <f>#REF!</f>
        <v>#REF!</v>
      </c>
      <c r="AI90" s="201" t="e">
        <f>#REF!</f>
        <v>#REF!</v>
      </c>
      <c r="AJ90" s="201" t="e">
        <f>#REF!</f>
        <v>#REF!</v>
      </c>
      <c r="AK90" s="201" t="e">
        <f>#REF!</f>
        <v>#REF!</v>
      </c>
      <c r="AL90" s="201" t="e">
        <f>#REF!</f>
        <v>#REF!</v>
      </c>
      <c r="AM90" s="201" t="e">
        <f>#REF!</f>
        <v>#REF!</v>
      </c>
      <c r="AN90" s="201" t="e">
        <f>#REF!</f>
        <v>#REF!</v>
      </c>
      <c r="AO90" s="201" t="e">
        <f>#REF!</f>
        <v>#REF!</v>
      </c>
      <c r="AP90" s="201" t="e">
        <f>#REF!</f>
        <v>#REF!</v>
      </c>
      <c r="AQ90" s="201" t="e">
        <f>#REF!</f>
        <v>#REF!</v>
      </c>
      <c r="AR90" s="201" t="e">
        <f>#REF!</f>
        <v>#REF!</v>
      </c>
      <c r="AS90" s="201" t="e">
        <f>#REF!</f>
        <v>#REF!</v>
      </c>
      <c r="AT90" s="201" t="e">
        <f>#REF!</f>
        <v>#REF!</v>
      </c>
      <c r="AU90" s="201" t="e">
        <f>#REF!</f>
        <v>#REF!</v>
      </c>
      <c r="AV90" s="201" t="e">
        <f>#REF!</f>
        <v>#REF!</v>
      </c>
      <c r="AW90" s="201" t="e">
        <f>#REF!</f>
        <v>#REF!</v>
      </c>
      <c r="AX90" s="201" t="e">
        <f>#REF!</f>
        <v>#REF!</v>
      </c>
      <c r="AY90" s="201" t="e">
        <f>#REF!</f>
        <v>#REF!</v>
      </c>
      <c r="AZ90" s="201" t="e">
        <f>#REF!</f>
        <v>#REF!</v>
      </c>
      <c r="BA90" s="201" t="e">
        <f>#REF!</f>
        <v>#REF!</v>
      </c>
      <c r="BB90" s="201" t="e">
        <f>#REF!</f>
        <v>#REF!</v>
      </c>
      <c r="BC90" s="201" t="e">
        <f>#REF!</f>
        <v>#REF!</v>
      </c>
      <c r="BD90" s="201" t="e">
        <f>#REF!</f>
        <v>#REF!</v>
      </c>
      <c r="BE90" s="201" t="e">
        <f>#REF!</f>
        <v>#REF!</v>
      </c>
      <c r="BF90" s="201" t="e">
        <f>#REF!</f>
        <v>#REF!</v>
      </c>
      <c r="BG90" s="201" t="e">
        <f>#REF!</f>
        <v>#REF!</v>
      </c>
      <c r="BH90" s="201" t="e">
        <f>#REF!</f>
        <v>#REF!</v>
      </c>
      <c r="BI90" s="201" t="e">
        <f>#REF!</f>
        <v>#REF!</v>
      </c>
      <c r="BJ90" s="201" t="e">
        <f>#REF!</f>
        <v>#REF!</v>
      </c>
      <c r="BK90" s="201" t="e">
        <f>#REF!</f>
        <v>#REF!</v>
      </c>
      <c r="BL90" s="201" t="e">
        <f>#REF!</f>
        <v>#REF!</v>
      </c>
      <c r="BM90" s="201" t="e">
        <f>#REF!</f>
        <v>#REF!</v>
      </c>
      <c r="BN90" s="201" t="e">
        <f>#REF!</f>
        <v>#REF!</v>
      </c>
      <c r="BO90" s="201" t="e">
        <f>#REF!</f>
        <v>#REF!</v>
      </c>
      <c r="BP90" s="201" t="e">
        <f>#REF!</f>
        <v>#REF!</v>
      </c>
      <c r="BQ90" s="201" t="e">
        <f>#REF!</f>
        <v>#REF!</v>
      </c>
      <c r="BR90" s="201" t="e">
        <f>#REF!</f>
        <v>#REF!</v>
      </c>
      <c r="BS90" s="201" t="e">
        <f>#REF!</f>
        <v>#REF!</v>
      </c>
      <c r="BT90" s="201" t="e">
        <f>#REF!</f>
        <v>#REF!</v>
      </c>
      <c r="BU90" s="201" t="e">
        <f>#REF!</f>
        <v>#REF!</v>
      </c>
      <c r="BV90" s="201" t="e">
        <f>#REF!</f>
        <v>#REF!</v>
      </c>
      <c r="BW90" s="201" t="e">
        <f>#REF!</f>
        <v>#REF!</v>
      </c>
      <c r="BX90" s="201" t="e">
        <f>#REF!</f>
        <v>#REF!</v>
      </c>
      <c r="BY90" s="201" t="e">
        <f>#REF!</f>
        <v>#REF!</v>
      </c>
      <c r="BZ90" s="201" t="e">
        <f>#REF!</f>
        <v>#REF!</v>
      </c>
      <c r="CA90" s="201" t="e">
        <f>#REF!</f>
        <v>#REF!</v>
      </c>
      <c r="CB90" s="201" t="e">
        <f>#REF!</f>
        <v>#REF!</v>
      </c>
      <c r="CC90" s="201" t="e">
        <f>#REF!</f>
        <v>#REF!</v>
      </c>
      <c r="CD90" s="201" t="e">
        <f>#REF!</f>
        <v>#REF!</v>
      </c>
      <c r="CE90" s="201" t="e">
        <f>#REF!</f>
        <v>#REF!</v>
      </c>
      <c r="CF90" s="201" t="e">
        <f>#REF!</f>
        <v>#REF!</v>
      </c>
      <c r="CG90" s="201" t="e">
        <f>#REF!</f>
        <v>#REF!</v>
      </c>
      <c r="CH90" s="201" t="e">
        <f>#REF!</f>
        <v>#REF!</v>
      </c>
      <c r="CI90" s="201" t="e">
        <f>#REF!</f>
        <v>#REF!</v>
      </c>
      <c r="CJ90" s="201" t="e">
        <f>#REF!</f>
        <v>#REF!</v>
      </c>
      <c r="CK90" s="201" t="e">
        <f>#REF!</f>
        <v>#REF!</v>
      </c>
      <c r="CL90" s="201" t="e">
        <f>#REF!</f>
        <v>#REF!</v>
      </c>
      <c r="CM90" s="201" t="e">
        <f>#REF!</f>
        <v>#REF!</v>
      </c>
      <c r="CN90" s="201" t="e">
        <f>#REF!</f>
        <v>#REF!</v>
      </c>
      <c r="CO90" s="201" t="e">
        <f>#REF!</f>
        <v>#REF!</v>
      </c>
      <c r="CP90" s="201" t="e">
        <f>#REF!</f>
        <v>#REF!</v>
      </c>
      <c r="CQ90" s="201" t="e">
        <f>#REF!</f>
        <v>#REF!</v>
      </c>
      <c r="CR90" s="201" t="e">
        <f>#REF!</f>
        <v>#REF!</v>
      </c>
      <c r="CS90" s="201" t="e">
        <f>#REF!</f>
        <v>#REF!</v>
      </c>
      <c r="CT90" s="201" t="e">
        <f>#REF!</f>
        <v>#REF!</v>
      </c>
      <c r="CU90" s="201" t="e">
        <f>#REF!</f>
        <v>#REF!</v>
      </c>
      <c r="CV90" s="201" t="e">
        <f>#REF!</f>
        <v>#REF!</v>
      </c>
      <c r="CW90" s="201" t="e">
        <f>#REF!</f>
        <v>#REF!</v>
      </c>
      <c r="CX90" s="201" t="e">
        <f>#REF!</f>
        <v>#REF!</v>
      </c>
      <c r="CY90" s="201" t="e">
        <f>#REF!</f>
        <v>#REF!</v>
      </c>
      <c r="CZ90" s="201" t="e">
        <f>#REF!</f>
        <v>#REF!</v>
      </c>
      <c r="DA90" s="201" t="e">
        <f>#REF!</f>
        <v>#REF!</v>
      </c>
      <c r="DB90" s="201" t="e">
        <f>#REF!</f>
        <v>#REF!</v>
      </c>
      <c r="DC90" s="201" t="e">
        <f>#REF!</f>
        <v>#REF!</v>
      </c>
      <c r="DD90" s="201" t="e">
        <f>#REF!</f>
        <v>#REF!</v>
      </c>
      <c r="DE90" s="201" t="e">
        <f>#REF!</f>
        <v>#REF!</v>
      </c>
      <c r="DF90" s="201" t="e">
        <f>#REF!</f>
        <v>#REF!</v>
      </c>
      <c r="DG90" s="201" t="e">
        <f>#REF!</f>
        <v>#REF!</v>
      </c>
      <c r="DH90" s="201" t="e">
        <f>#REF!</f>
        <v>#REF!</v>
      </c>
      <c r="DI90" s="201" t="e">
        <f>#REF!</f>
        <v>#REF!</v>
      </c>
      <c r="DJ90" s="201" t="e">
        <f>#REF!</f>
        <v>#REF!</v>
      </c>
      <c r="DK90" s="201" t="e">
        <f>#REF!</f>
        <v>#REF!</v>
      </c>
      <c r="DL90" s="201" t="e">
        <f>#REF!</f>
        <v>#REF!</v>
      </c>
      <c r="DM90" s="201" t="e">
        <f>#REF!</f>
        <v>#REF!</v>
      </c>
      <c r="DN90" s="201" t="e">
        <f>#REF!</f>
        <v>#REF!</v>
      </c>
      <c r="DO90" s="201" t="e">
        <f>#REF!</f>
        <v>#REF!</v>
      </c>
      <c r="DP90" s="201" t="e">
        <f>#REF!</f>
        <v>#REF!</v>
      </c>
      <c r="DQ90" s="201" t="e">
        <f>#REF!</f>
        <v>#REF!</v>
      </c>
      <c r="DR90" s="201" t="e">
        <f>#REF!</f>
        <v>#REF!</v>
      </c>
      <c r="DS90" s="201" t="e">
        <f>#REF!</f>
        <v>#REF!</v>
      </c>
      <c r="DT90" s="201" t="e">
        <f>#REF!</f>
        <v>#REF!</v>
      </c>
      <c r="DU90" s="201" t="e">
        <f>#REF!</f>
        <v>#REF!</v>
      </c>
      <c r="DV90" s="201" t="e">
        <f>#REF!</f>
        <v>#REF!</v>
      </c>
      <c r="DW90" s="201" t="e">
        <f>#REF!</f>
        <v>#REF!</v>
      </c>
      <c r="DX90" s="201" t="e">
        <f>#REF!</f>
        <v>#REF!</v>
      </c>
      <c r="DY90" s="201" t="e">
        <f>#REF!</f>
        <v>#REF!</v>
      </c>
      <c r="DZ90" s="201" t="e">
        <f>#REF!</f>
        <v>#REF!</v>
      </c>
      <c r="EA90" s="201" t="e">
        <f>#REF!</f>
        <v>#REF!</v>
      </c>
      <c r="EB90" s="201" t="e">
        <f>#REF!</f>
        <v>#REF!</v>
      </c>
      <c r="EC90" s="201" t="e">
        <f>#REF!</f>
        <v>#REF!</v>
      </c>
      <c r="ED90" s="201" t="e">
        <f>#REF!</f>
        <v>#REF!</v>
      </c>
      <c r="EE90" s="201" t="e">
        <f>#REF!</f>
        <v>#REF!</v>
      </c>
      <c r="EF90" s="201" t="e">
        <f>#REF!</f>
        <v>#REF!</v>
      </c>
      <c r="EG90" s="201" t="e">
        <f>#REF!</f>
        <v>#REF!</v>
      </c>
      <c r="EH90" s="201" t="e">
        <f>#REF!</f>
        <v>#REF!</v>
      </c>
      <c r="EI90" s="201" t="e">
        <f>#REF!</f>
        <v>#REF!</v>
      </c>
      <c r="EJ90" s="201" t="e">
        <f>#REF!</f>
        <v>#REF!</v>
      </c>
      <c r="EK90" s="201" t="e">
        <f>#REF!</f>
        <v>#REF!</v>
      </c>
      <c r="EL90" s="201" t="e">
        <f>#REF!</f>
        <v>#REF!</v>
      </c>
      <c r="EM90" s="201" t="e">
        <f>#REF!</f>
        <v>#REF!</v>
      </c>
      <c r="EN90" s="201" t="e">
        <f>#REF!</f>
        <v>#REF!</v>
      </c>
      <c r="EO90" s="201" t="e">
        <f>#REF!</f>
        <v>#REF!</v>
      </c>
      <c r="EP90" s="201" t="e">
        <f>#REF!</f>
        <v>#REF!</v>
      </c>
      <c r="EQ90" s="201" t="e">
        <f>#REF!</f>
        <v>#REF!</v>
      </c>
      <c r="ER90" s="201" t="e">
        <f>#REF!</f>
        <v>#REF!</v>
      </c>
      <c r="ES90" s="201" t="e">
        <f>#REF!</f>
        <v>#REF!</v>
      </c>
      <c r="ET90" s="201" t="e">
        <f>#REF!</f>
        <v>#REF!</v>
      </c>
      <c r="EU90" s="201" t="e">
        <f>#REF!</f>
        <v>#REF!</v>
      </c>
      <c r="EV90" s="201" t="e">
        <f>#REF!</f>
        <v>#REF!</v>
      </c>
      <c r="EW90" s="201" t="e">
        <f>#REF!</f>
        <v>#REF!</v>
      </c>
      <c r="EX90" s="201" t="e">
        <f>#REF!</f>
        <v>#REF!</v>
      </c>
      <c r="EY90" s="201" t="e">
        <f>#REF!</f>
        <v>#REF!</v>
      </c>
      <c r="EZ90" s="201" t="e">
        <f>#REF!</f>
        <v>#REF!</v>
      </c>
      <c r="FA90" s="201" t="e">
        <f>#REF!</f>
        <v>#REF!</v>
      </c>
      <c r="FB90" s="201" t="e">
        <f>#REF!</f>
        <v>#REF!</v>
      </c>
      <c r="FC90" s="201" t="e">
        <f>#REF!</f>
        <v>#REF!</v>
      </c>
      <c r="FD90" s="201" t="e">
        <f>#REF!</f>
        <v>#REF!</v>
      </c>
      <c r="FE90" s="201" t="e">
        <f>#REF!</f>
        <v>#REF!</v>
      </c>
      <c r="FF90" s="201" t="e">
        <f>#REF!</f>
        <v>#REF!</v>
      </c>
      <c r="FG90" s="201" t="e">
        <f>#REF!</f>
        <v>#REF!</v>
      </c>
      <c r="FH90" s="201" t="e">
        <f>#REF!</f>
        <v>#REF!</v>
      </c>
      <c r="FI90" s="201" t="e">
        <f>#REF!</f>
        <v>#REF!</v>
      </c>
      <c r="FJ90" s="201" t="e">
        <f>#REF!</f>
        <v>#REF!</v>
      </c>
      <c r="FK90" s="201" t="e">
        <f>#REF!</f>
        <v>#REF!</v>
      </c>
      <c r="FL90" s="201" t="e">
        <f>#REF!</f>
        <v>#REF!</v>
      </c>
      <c r="FM90" s="201" t="e">
        <f>#REF!</f>
        <v>#REF!</v>
      </c>
      <c r="FN90" s="201" t="e">
        <f>#REF!</f>
        <v>#REF!</v>
      </c>
      <c r="FO90" s="201" t="e">
        <f>#REF!</f>
        <v>#REF!</v>
      </c>
      <c r="FP90" s="201" t="e">
        <f>#REF!</f>
        <v>#REF!</v>
      </c>
      <c r="FQ90" s="201" t="e">
        <f>#REF!</f>
        <v>#REF!</v>
      </c>
      <c r="FR90" s="201" t="e">
        <f>#REF!</f>
        <v>#REF!</v>
      </c>
      <c r="FS90" s="201" t="e">
        <f>#REF!</f>
        <v>#REF!</v>
      </c>
      <c r="FT90" s="201" t="e">
        <f>#REF!</f>
        <v>#REF!</v>
      </c>
      <c r="FU90" s="201" t="e">
        <f>#REF!</f>
        <v>#REF!</v>
      </c>
      <c r="FV90" s="201" t="e">
        <f>#REF!</f>
        <v>#REF!</v>
      </c>
      <c r="FW90" s="201" t="e">
        <f>#REF!</f>
        <v>#REF!</v>
      </c>
      <c r="FX90" s="201" t="e">
        <f>#REF!</f>
        <v>#REF!</v>
      </c>
      <c r="FY90" s="201" t="e">
        <f>#REF!</f>
        <v>#REF!</v>
      </c>
      <c r="FZ90" s="201" t="e">
        <f>#REF!</f>
        <v>#REF!</v>
      </c>
      <c r="GA90" s="201" t="e">
        <f>#REF!</f>
        <v>#REF!</v>
      </c>
      <c r="GB90" s="201" t="e">
        <f>#REF!</f>
        <v>#REF!</v>
      </c>
      <c r="GC90" s="201" t="e">
        <f>#REF!</f>
        <v>#REF!</v>
      </c>
      <c r="GD90" s="201" t="e">
        <f>#REF!</f>
        <v>#REF!</v>
      </c>
      <c r="GE90" s="201" t="e">
        <f>#REF!</f>
        <v>#REF!</v>
      </c>
      <c r="GF90" s="201" t="e">
        <f>#REF!</f>
        <v>#REF!</v>
      </c>
      <c r="GG90" s="201" t="e">
        <f>#REF!</f>
        <v>#REF!</v>
      </c>
      <c r="GH90" s="201" t="e">
        <f>#REF!</f>
        <v>#REF!</v>
      </c>
      <c r="GI90" s="201" t="e">
        <f>#REF!</f>
        <v>#REF!</v>
      </c>
      <c r="GJ90" s="201" t="e">
        <f>#REF!</f>
        <v>#REF!</v>
      </c>
      <c r="GK90" s="201" t="e">
        <f>#REF!</f>
        <v>#REF!</v>
      </c>
      <c r="GL90" s="201" t="e">
        <f>#REF!</f>
        <v>#REF!</v>
      </c>
      <c r="GM90" s="201" t="e">
        <f>#REF!</f>
        <v>#REF!</v>
      </c>
      <c r="GN90" s="201" t="e">
        <f>#REF!</f>
        <v>#REF!</v>
      </c>
      <c r="GO90" s="201" t="e">
        <f>#REF!</f>
        <v>#REF!</v>
      </c>
      <c r="GP90" s="201" t="e">
        <f>#REF!</f>
        <v>#REF!</v>
      </c>
      <c r="GQ90" s="201" t="e">
        <f>#REF!</f>
        <v>#REF!</v>
      </c>
      <c r="GR90" s="201" t="e">
        <f>#REF!</f>
        <v>#REF!</v>
      </c>
      <c r="GS90" s="201" t="e">
        <f>#REF!</f>
        <v>#REF!</v>
      </c>
      <c r="GT90" s="201" t="e">
        <f>#REF!</f>
        <v>#REF!</v>
      </c>
      <c r="GU90" s="201" t="e">
        <f>#REF!</f>
        <v>#REF!</v>
      </c>
      <c r="GV90" s="201" t="e">
        <f>#REF!</f>
        <v>#REF!</v>
      </c>
      <c r="GW90" s="201" t="e">
        <f>#REF!</f>
        <v>#REF!</v>
      </c>
      <c r="GX90" s="201" t="e">
        <f>#REF!</f>
        <v>#REF!</v>
      </c>
      <c r="GY90" s="201" t="e">
        <f>#REF!</f>
        <v>#REF!</v>
      </c>
      <c r="GZ90" s="201" t="e">
        <f>#REF!</f>
        <v>#REF!</v>
      </c>
      <c r="HA90" s="201" t="e">
        <f>#REF!</f>
        <v>#REF!</v>
      </c>
      <c r="HB90" s="201" t="e">
        <f>#REF!</f>
        <v>#REF!</v>
      </c>
      <c r="HC90" s="201" t="e">
        <f>#REF!</f>
        <v>#REF!</v>
      </c>
      <c r="HD90" s="201" t="e">
        <f>#REF!</f>
        <v>#REF!</v>
      </c>
      <c r="HE90" s="201" t="e">
        <f>#REF!</f>
        <v>#REF!</v>
      </c>
      <c r="HF90" s="201" t="e">
        <f>#REF!</f>
        <v>#REF!</v>
      </c>
      <c r="HG90" s="201" t="e">
        <f>#REF!</f>
        <v>#REF!</v>
      </c>
      <c r="HH90" s="201" t="e">
        <f>#REF!</f>
        <v>#REF!</v>
      </c>
      <c r="HI90" s="201" t="e">
        <f>#REF!</f>
        <v>#REF!</v>
      </c>
      <c r="HJ90" s="201" t="e">
        <f>#REF!</f>
        <v>#REF!</v>
      </c>
      <c r="HK90" s="201" t="e">
        <f>#REF!</f>
        <v>#REF!</v>
      </c>
      <c r="HL90" s="201" t="e">
        <f>#REF!</f>
        <v>#REF!</v>
      </c>
      <c r="HM90" s="201" t="e">
        <f>#REF!</f>
        <v>#REF!</v>
      </c>
      <c r="HN90" s="201" t="e">
        <f>#REF!</f>
        <v>#REF!</v>
      </c>
      <c r="HO90" s="201" t="e">
        <f>#REF!</f>
        <v>#REF!</v>
      </c>
      <c r="HP90" s="201" t="e">
        <f>#REF!</f>
        <v>#REF!</v>
      </c>
      <c r="HQ90" s="201" t="e">
        <f>#REF!</f>
        <v>#REF!</v>
      </c>
      <c r="HR90" s="201" t="e">
        <f>#REF!</f>
        <v>#REF!</v>
      </c>
      <c r="HS90" s="201" t="e">
        <f>#REF!</f>
        <v>#REF!</v>
      </c>
      <c r="HT90" s="201" t="e">
        <f>#REF!</f>
        <v>#REF!</v>
      </c>
      <c r="HU90" s="201" t="e">
        <f>#REF!</f>
        <v>#REF!</v>
      </c>
      <c r="HV90" s="201" t="e">
        <f>#REF!</f>
        <v>#REF!</v>
      </c>
      <c r="HW90" s="201" t="e">
        <f>#REF!</f>
        <v>#REF!</v>
      </c>
      <c r="HX90" s="201" t="e">
        <f>#REF!</f>
        <v>#REF!</v>
      </c>
      <c r="HY90" s="201" t="e">
        <f>#REF!</f>
        <v>#REF!</v>
      </c>
      <c r="HZ90" s="201" t="e">
        <f>#REF!</f>
        <v>#REF!</v>
      </c>
      <c r="IA90" s="201" t="e">
        <f>#REF!</f>
        <v>#REF!</v>
      </c>
      <c r="IB90" s="201" t="e">
        <f>#REF!</f>
        <v>#REF!</v>
      </c>
      <c r="IC90" s="201" t="e">
        <f>#REF!</f>
        <v>#REF!</v>
      </c>
      <c r="ID90" s="201" t="e">
        <f>#REF!</f>
        <v>#REF!</v>
      </c>
      <c r="IE90" s="201" t="e">
        <f>#REF!</f>
        <v>#REF!</v>
      </c>
      <c r="IF90" s="201" t="e">
        <f>#REF!</f>
        <v>#REF!</v>
      </c>
      <c r="IG90" s="201" t="e">
        <f>#REF!</f>
        <v>#REF!</v>
      </c>
      <c r="IH90" s="201" t="e">
        <f>#REF!</f>
        <v>#REF!</v>
      </c>
      <c r="II90" s="201" t="e">
        <f>#REF!</f>
        <v>#REF!</v>
      </c>
      <c r="IJ90" s="201" t="e">
        <f>#REF!</f>
        <v>#REF!</v>
      </c>
      <c r="IK90" s="201" t="e">
        <f>#REF!</f>
        <v>#REF!</v>
      </c>
      <c r="IL90" s="201" t="e">
        <f>#REF!</f>
        <v>#REF!</v>
      </c>
      <c r="IM90" s="201" t="e">
        <f>#REF!</f>
        <v>#REF!</v>
      </c>
      <c r="IN90" s="201" t="e">
        <f>#REF!</f>
        <v>#REF!</v>
      </c>
      <c r="IO90" s="201" t="e">
        <f>#REF!</f>
        <v>#REF!</v>
      </c>
      <c r="IP90" s="201" t="e">
        <f>#REF!</f>
        <v>#REF!</v>
      </c>
      <c r="IQ90" s="201" t="e">
        <f>#REF!</f>
        <v>#REF!</v>
      </c>
      <c r="IR90" s="201" t="e">
        <f>#REF!</f>
        <v>#REF!</v>
      </c>
      <c r="IS90" s="201" t="e">
        <f>#REF!</f>
        <v>#REF!</v>
      </c>
      <c r="IT90" s="201" t="e">
        <f>#REF!</f>
        <v>#REF!</v>
      </c>
      <c r="IU90" s="201" t="e">
        <f>#REF!</f>
        <v>#REF!</v>
      </c>
      <c r="IV90" s="201" t="e">
        <f>#REF!</f>
        <v>#REF!</v>
      </c>
      <c r="IW90" s="201" t="e">
        <f>#REF!</f>
        <v>#REF!</v>
      </c>
      <c r="IX90" s="201" t="e">
        <f>#REF!</f>
        <v>#REF!</v>
      </c>
      <c r="IY90" s="201" t="e">
        <f>#REF!</f>
        <v>#REF!</v>
      </c>
      <c r="IZ90" s="201" t="e">
        <f>#REF!</f>
        <v>#REF!</v>
      </c>
      <c r="JA90" s="201" t="e">
        <f>#REF!</f>
        <v>#REF!</v>
      </c>
      <c r="JB90" s="201" t="e">
        <f>#REF!</f>
        <v>#REF!</v>
      </c>
      <c r="JC90" s="201" t="e">
        <f>#REF!</f>
        <v>#REF!</v>
      </c>
      <c r="JD90" s="201" t="e">
        <f>#REF!</f>
        <v>#REF!</v>
      </c>
      <c r="JE90" s="201" t="e">
        <f>#REF!</f>
        <v>#REF!</v>
      </c>
      <c r="JF90" s="201" t="e">
        <f>#REF!</f>
        <v>#REF!</v>
      </c>
      <c r="JG90" s="201" t="e">
        <f>#REF!</f>
        <v>#REF!</v>
      </c>
      <c r="JH90" s="201" t="e">
        <f>#REF!</f>
        <v>#REF!</v>
      </c>
      <c r="JI90" s="201" t="e">
        <f>#REF!</f>
        <v>#REF!</v>
      </c>
      <c r="JJ90" s="201" t="e">
        <f>#REF!</f>
        <v>#REF!</v>
      </c>
      <c r="JK90" s="201" t="e">
        <f>#REF!</f>
        <v>#REF!</v>
      </c>
      <c r="JL90" s="201" t="e">
        <f>#REF!</f>
        <v>#REF!</v>
      </c>
      <c r="JM90" s="201" t="e">
        <f>#REF!</f>
        <v>#REF!</v>
      </c>
      <c r="JN90" s="201" t="e">
        <f>#REF!</f>
        <v>#REF!</v>
      </c>
      <c r="JO90" s="201" t="e">
        <f>#REF!</f>
        <v>#REF!</v>
      </c>
      <c r="JP90" s="201" t="e">
        <f>#REF!</f>
        <v>#REF!</v>
      </c>
      <c r="JQ90" s="201" t="e">
        <f>#REF!</f>
        <v>#REF!</v>
      </c>
      <c r="JR90" s="201" t="e">
        <f>#REF!</f>
        <v>#REF!</v>
      </c>
      <c r="JS90" s="201" t="e">
        <f>#REF!</f>
        <v>#REF!</v>
      </c>
      <c r="JT90" s="201" t="e">
        <f>#REF!</f>
        <v>#REF!</v>
      </c>
      <c r="JU90" s="201" t="e">
        <f>#REF!</f>
        <v>#REF!</v>
      </c>
      <c r="JV90" s="201" t="e">
        <f>#REF!</f>
        <v>#REF!</v>
      </c>
      <c r="JW90" s="201" t="e">
        <f>#REF!</f>
        <v>#REF!</v>
      </c>
      <c r="JX90" s="201" t="e">
        <f>#REF!</f>
        <v>#REF!</v>
      </c>
      <c r="JY90" s="201" t="e">
        <f>#REF!</f>
        <v>#REF!</v>
      </c>
      <c r="JZ90" s="201" t="e">
        <f>#REF!</f>
        <v>#REF!</v>
      </c>
      <c r="KA90" s="201" t="e">
        <f>#REF!</f>
        <v>#REF!</v>
      </c>
      <c r="KB90" s="201" t="e">
        <f>#REF!</f>
        <v>#REF!</v>
      </c>
      <c r="KC90" s="201" t="e">
        <f>#REF!</f>
        <v>#REF!</v>
      </c>
      <c r="KD90" s="201" t="e">
        <f>#REF!</f>
        <v>#REF!</v>
      </c>
      <c r="KE90" s="201" t="e">
        <f>#REF!</f>
        <v>#REF!</v>
      </c>
      <c r="KF90" s="201" t="e">
        <f>#REF!</f>
        <v>#REF!</v>
      </c>
      <c r="KG90" s="201" t="e">
        <f>#REF!</f>
        <v>#REF!</v>
      </c>
      <c r="KH90" s="201" t="e">
        <f>#REF!</f>
        <v>#REF!</v>
      </c>
      <c r="KI90" s="201" t="e">
        <f>#REF!</f>
        <v>#REF!</v>
      </c>
      <c r="KJ90" s="201" t="e">
        <f>#REF!</f>
        <v>#REF!</v>
      </c>
      <c r="KK90" s="201" t="e">
        <f>#REF!</f>
        <v>#REF!</v>
      </c>
      <c r="KL90" s="201" t="e">
        <f>#REF!</f>
        <v>#REF!</v>
      </c>
      <c r="KM90" s="201" t="e">
        <f>#REF!</f>
        <v>#REF!</v>
      </c>
      <c r="KN90" s="201" t="e">
        <f>#REF!</f>
        <v>#REF!</v>
      </c>
      <c r="KO90" s="201" t="e">
        <f>#REF!</f>
        <v>#REF!</v>
      </c>
      <c r="KP90" s="201" t="e">
        <f>#REF!</f>
        <v>#REF!</v>
      </c>
      <c r="KQ90" s="201" t="e">
        <f>#REF!</f>
        <v>#REF!</v>
      </c>
      <c r="KR90" s="201" t="e">
        <f>#REF!</f>
        <v>#REF!</v>
      </c>
      <c r="KS90" s="201" t="e">
        <f>#REF!</f>
        <v>#REF!</v>
      </c>
      <c r="KT90" s="201" t="e">
        <f>#REF!</f>
        <v>#REF!</v>
      </c>
      <c r="KU90" s="201" t="e">
        <f>#REF!</f>
        <v>#REF!</v>
      </c>
      <c r="KV90" s="201" t="e">
        <f>#REF!</f>
        <v>#REF!</v>
      </c>
      <c r="KW90" s="201" t="e">
        <f>#REF!</f>
        <v>#REF!</v>
      </c>
      <c r="KX90" s="201" t="e">
        <f>#REF!</f>
        <v>#REF!</v>
      </c>
      <c r="KY90" s="201" t="e">
        <f>#REF!</f>
        <v>#REF!</v>
      </c>
      <c r="KZ90" s="201" t="e">
        <f>#REF!</f>
        <v>#REF!</v>
      </c>
      <c r="LA90" s="201" t="e">
        <f>#REF!</f>
        <v>#REF!</v>
      </c>
      <c r="LB90" s="201" t="e">
        <f>#REF!</f>
        <v>#REF!</v>
      </c>
      <c r="LC90" s="201" t="e">
        <f>#REF!</f>
        <v>#REF!</v>
      </c>
      <c r="LD90" s="201" t="e">
        <f>#REF!</f>
        <v>#REF!</v>
      </c>
      <c r="LE90" s="201" t="e">
        <f>#REF!</f>
        <v>#REF!</v>
      </c>
      <c r="LF90" s="201" t="e">
        <f>#REF!</f>
        <v>#REF!</v>
      </c>
      <c r="LG90" s="201" t="e">
        <f>#REF!</f>
        <v>#REF!</v>
      </c>
      <c r="LH90" s="201" t="e">
        <f>#REF!</f>
        <v>#REF!</v>
      </c>
      <c r="LI90" s="201" t="e">
        <f>#REF!</f>
        <v>#REF!</v>
      </c>
      <c r="LJ90" s="201" t="e">
        <f>#REF!</f>
        <v>#REF!</v>
      </c>
      <c r="LK90" s="201" t="e">
        <f>#REF!</f>
        <v>#REF!</v>
      </c>
      <c r="LL90" s="201" t="e">
        <f>#REF!</f>
        <v>#REF!</v>
      </c>
      <c r="LM90" s="201" t="e">
        <f>#REF!</f>
        <v>#REF!</v>
      </c>
      <c r="LN90" s="201" t="e">
        <f>#REF!</f>
        <v>#REF!</v>
      </c>
      <c r="LO90" s="201" t="e">
        <f>#REF!</f>
        <v>#REF!</v>
      </c>
      <c r="LP90" s="201" t="e">
        <f>#REF!</f>
        <v>#REF!</v>
      </c>
      <c r="LQ90" s="201" t="e">
        <f>#REF!</f>
        <v>#REF!</v>
      </c>
      <c r="LR90" s="201" t="e">
        <f>#REF!</f>
        <v>#REF!</v>
      </c>
      <c r="LS90" s="201" t="e">
        <f>#REF!</f>
        <v>#REF!</v>
      </c>
      <c r="LT90" s="201" t="e">
        <f>#REF!</f>
        <v>#REF!</v>
      </c>
      <c r="LU90" s="201" t="e">
        <f>#REF!</f>
        <v>#REF!</v>
      </c>
      <c r="LV90" s="201" t="e">
        <f>#REF!</f>
        <v>#REF!</v>
      </c>
      <c r="LW90" s="201" t="e">
        <f>#REF!</f>
        <v>#REF!</v>
      </c>
      <c r="LX90" s="201" t="e">
        <f>#REF!</f>
        <v>#REF!</v>
      </c>
      <c r="LY90" s="201" t="e">
        <f>#REF!</f>
        <v>#REF!</v>
      </c>
      <c r="LZ90" s="201" t="e">
        <f>#REF!</f>
        <v>#REF!</v>
      </c>
      <c r="MA90" s="201" t="e">
        <f>#REF!</f>
        <v>#REF!</v>
      </c>
      <c r="MB90" s="201" t="e">
        <f>#REF!</f>
        <v>#REF!</v>
      </c>
      <c r="MC90" s="201" t="e">
        <f>#REF!</f>
        <v>#REF!</v>
      </c>
      <c r="MD90" s="201" t="e">
        <f>#REF!</f>
        <v>#REF!</v>
      </c>
      <c r="ME90" s="201" t="e">
        <f>#REF!</f>
        <v>#REF!</v>
      </c>
      <c r="MF90" s="201" t="e">
        <f>#REF!</f>
        <v>#REF!</v>
      </c>
      <c r="MG90" s="201" t="e">
        <f>#REF!</f>
        <v>#REF!</v>
      </c>
      <c r="MH90" s="201" t="e">
        <f>#REF!</f>
        <v>#REF!</v>
      </c>
      <c r="MI90" s="201" t="e">
        <f>#REF!</f>
        <v>#REF!</v>
      </c>
      <c r="MJ90" s="201" t="e">
        <f>#REF!</f>
        <v>#REF!</v>
      </c>
      <c r="MK90" s="201" t="e">
        <f>#REF!</f>
        <v>#REF!</v>
      </c>
      <c r="ML90" s="201" t="e">
        <f>#REF!</f>
        <v>#REF!</v>
      </c>
      <c r="MM90" s="201" t="e">
        <f>#REF!</f>
        <v>#REF!</v>
      </c>
      <c r="MN90" s="201" t="e">
        <f>#REF!</f>
        <v>#REF!</v>
      </c>
      <c r="MO90" s="201" t="e">
        <f>#REF!</f>
        <v>#REF!</v>
      </c>
      <c r="MP90" s="201" t="e">
        <f>#REF!</f>
        <v>#REF!</v>
      </c>
      <c r="MQ90" s="201" t="e">
        <f>#REF!</f>
        <v>#REF!</v>
      </c>
      <c r="MR90" s="201" t="e">
        <f>#REF!</f>
        <v>#REF!</v>
      </c>
      <c r="MS90" s="201" t="e">
        <f>#REF!</f>
        <v>#REF!</v>
      </c>
      <c r="MT90" s="201" t="e">
        <f>#REF!</f>
        <v>#REF!</v>
      </c>
      <c r="MU90" s="201" t="e">
        <f>#REF!</f>
        <v>#REF!</v>
      </c>
      <c r="MV90" s="201" t="e">
        <f>#REF!</f>
        <v>#REF!</v>
      </c>
      <c r="MW90" s="201" t="e">
        <f>#REF!</f>
        <v>#REF!</v>
      </c>
      <c r="MX90" s="201" t="e">
        <f>#REF!</f>
        <v>#REF!</v>
      </c>
      <c r="MY90" s="201" t="e">
        <f>#REF!</f>
        <v>#REF!</v>
      </c>
      <c r="MZ90" s="201" t="e">
        <f>#REF!</f>
        <v>#REF!</v>
      </c>
      <c r="NA90" s="201" t="e">
        <f>#REF!</f>
        <v>#REF!</v>
      </c>
      <c r="NB90" s="201" t="e">
        <f>#REF!</f>
        <v>#REF!</v>
      </c>
      <c r="NC90" s="201" t="e">
        <f>#REF!</f>
        <v>#REF!</v>
      </c>
      <c r="ND90" s="201" t="e">
        <f>#REF!</f>
        <v>#REF!</v>
      </c>
      <c r="NE90" s="201" t="e">
        <f>#REF!</f>
        <v>#REF!</v>
      </c>
      <c r="NF90" s="201" t="e">
        <f>#REF!</f>
        <v>#REF!</v>
      </c>
      <c r="NG90" s="201" t="e">
        <f>#REF!</f>
        <v>#REF!</v>
      </c>
      <c r="NH90" s="201" t="e">
        <f>#REF!</f>
        <v>#REF!</v>
      </c>
      <c r="NI90" s="201" t="e">
        <f>#REF!</f>
        <v>#REF!</v>
      </c>
      <c r="NJ90" s="201" t="e">
        <f>#REF!</f>
        <v>#REF!</v>
      </c>
      <c r="NK90" s="201" t="e">
        <f>#REF!</f>
        <v>#REF!</v>
      </c>
      <c r="NL90" s="201" t="e">
        <f>#REF!</f>
        <v>#REF!</v>
      </c>
      <c r="NM90" s="201" t="e">
        <f>#REF!</f>
        <v>#REF!</v>
      </c>
      <c r="NN90" s="201" t="e">
        <f>#REF!</f>
        <v>#REF!</v>
      </c>
      <c r="NO90" s="201" t="e">
        <f>#REF!</f>
        <v>#REF!</v>
      </c>
      <c r="NP90" s="201" t="e">
        <f>#REF!</f>
        <v>#REF!</v>
      </c>
      <c r="NQ90" s="201" t="e">
        <f>#REF!</f>
        <v>#REF!</v>
      </c>
      <c r="NR90" s="201" t="e">
        <f>#REF!</f>
        <v>#REF!</v>
      </c>
      <c r="NS90" s="201" t="e">
        <f>#REF!</f>
        <v>#REF!</v>
      </c>
      <c r="NT90" s="201" t="e">
        <f>#REF!</f>
        <v>#REF!</v>
      </c>
      <c r="NU90" s="201" t="e">
        <f>#REF!</f>
        <v>#REF!</v>
      </c>
      <c r="NV90" s="201" t="e">
        <f>#REF!</f>
        <v>#REF!</v>
      </c>
      <c r="NW90" s="201" t="e">
        <f>#REF!</f>
        <v>#REF!</v>
      </c>
      <c r="NX90" s="201" t="e">
        <f>#REF!</f>
        <v>#REF!</v>
      </c>
      <c r="NY90" s="201" t="e">
        <f>#REF!</f>
        <v>#REF!</v>
      </c>
      <c r="NZ90" s="201" t="e">
        <f>#REF!</f>
        <v>#REF!</v>
      </c>
      <c r="OA90" s="201" t="e">
        <f>#REF!</f>
        <v>#REF!</v>
      </c>
      <c r="OB90" s="201" t="e">
        <f>#REF!</f>
        <v>#REF!</v>
      </c>
      <c r="OC90" s="201" t="e">
        <f>#REF!</f>
        <v>#REF!</v>
      </c>
      <c r="OD90" s="201" t="e">
        <f>#REF!</f>
        <v>#REF!</v>
      </c>
      <c r="OE90" s="201" t="e">
        <f>#REF!</f>
        <v>#REF!</v>
      </c>
      <c r="OF90" s="201" t="e">
        <f>#REF!</f>
        <v>#REF!</v>
      </c>
      <c r="OG90" s="201" t="e">
        <f>#REF!</f>
        <v>#REF!</v>
      </c>
      <c r="OH90" s="201" t="e">
        <f>#REF!</f>
        <v>#REF!</v>
      </c>
      <c r="OI90" s="201" t="e">
        <f>#REF!</f>
        <v>#REF!</v>
      </c>
      <c r="OJ90" s="201" t="e">
        <f>#REF!</f>
        <v>#REF!</v>
      </c>
      <c r="OK90" s="201" t="e">
        <f>#REF!</f>
        <v>#REF!</v>
      </c>
      <c r="OL90" s="201" t="e">
        <f>#REF!</f>
        <v>#REF!</v>
      </c>
      <c r="OM90" s="201" t="e">
        <f>#REF!</f>
        <v>#REF!</v>
      </c>
      <c r="ON90" s="201" t="e">
        <f>#REF!</f>
        <v>#REF!</v>
      </c>
      <c r="OO90" s="201" t="e">
        <f>#REF!</f>
        <v>#REF!</v>
      </c>
      <c r="OP90" s="201" t="e">
        <f>#REF!</f>
        <v>#REF!</v>
      </c>
      <c r="OQ90" s="201" t="e">
        <f>#REF!</f>
        <v>#REF!</v>
      </c>
      <c r="OR90" s="201" t="e">
        <f>#REF!</f>
        <v>#REF!</v>
      </c>
      <c r="OS90" s="201" t="e">
        <f>#REF!</f>
        <v>#REF!</v>
      </c>
      <c r="OT90" s="201" t="e">
        <f>#REF!</f>
        <v>#REF!</v>
      </c>
      <c r="OU90" s="201" t="e">
        <f>#REF!</f>
        <v>#REF!</v>
      </c>
      <c r="OV90" s="201" t="e">
        <f>#REF!</f>
        <v>#REF!</v>
      </c>
      <c r="OW90" s="201" t="e">
        <f>#REF!</f>
        <v>#REF!</v>
      </c>
      <c r="OX90" s="201" t="e">
        <f>#REF!</f>
        <v>#REF!</v>
      </c>
      <c r="OY90" s="201" t="e">
        <f>#REF!</f>
        <v>#REF!</v>
      </c>
      <c r="OZ90" s="201" t="e">
        <f>#REF!</f>
        <v>#REF!</v>
      </c>
      <c r="PA90" s="201" t="e">
        <f>#REF!</f>
        <v>#REF!</v>
      </c>
      <c r="PB90" s="201" t="e">
        <f>#REF!</f>
        <v>#REF!</v>
      </c>
      <c r="PC90" s="201" t="e">
        <f>#REF!</f>
        <v>#REF!</v>
      </c>
      <c r="PD90" s="201" t="e">
        <f>#REF!</f>
        <v>#REF!</v>
      </c>
      <c r="PE90" s="201" t="e">
        <f>#REF!</f>
        <v>#REF!</v>
      </c>
      <c r="PF90" s="201" t="e">
        <f>#REF!</f>
        <v>#REF!</v>
      </c>
      <c r="PG90" s="201" t="e">
        <f>#REF!</f>
        <v>#REF!</v>
      </c>
      <c r="PH90" s="201" t="e">
        <f>#REF!</f>
        <v>#REF!</v>
      </c>
      <c r="PI90" s="201" t="e">
        <f>#REF!</f>
        <v>#REF!</v>
      </c>
      <c r="PJ90" s="201" t="e">
        <f>#REF!</f>
        <v>#REF!</v>
      </c>
      <c r="PK90" s="201" t="e">
        <f>#REF!</f>
        <v>#REF!</v>
      </c>
      <c r="PL90" s="201" t="e">
        <f>#REF!</f>
        <v>#REF!</v>
      </c>
      <c r="PM90" s="201" t="e">
        <f>#REF!</f>
        <v>#REF!</v>
      </c>
      <c r="PN90" s="201" t="e">
        <f>#REF!</f>
        <v>#REF!</v>
      </c>
      <c r="PO90" s="201" t="e">
        <f>#REF!</f>
        <v>#REF!</v>
      </c>
      <c r="PP90" s="201" t="e">
        <f>#REF!</f>
        <v>#REF!</v>
      </c>
      <c r="PQ90" s="201" t="e">
        <f>#REF!</f>
        <v>#REF!</v>
      </c>
      <c r="PR90" s="201" t="e">
        <f>#REF!</f>
        <v>#REF!</v>
      </c>
      <c r="PS90" s="201" t="e">
        <f>#REF!</f>
        <v>#REF!</v>
      </c>
      <c r="PT90" s="201" t="e">
        <f>#REF!</f>
        <v>#REF!</v>
      </c>
      <c r="PU90" s="201" t="e">
        <f>#REF!</f>
        <v>#REF!</v>
      </c>
      <c r="PV90" s="201" t="e">
        <f>#REF!</f>
        <v>#REF!</v>
      </c>
      <c r="PW90" s="201" t="e">
        <f>#REF!</f>
        <v>#REF!</v>
      </c>
      <c r="PX90" s="201" t="e">
        <f>#REF!</f>
        <v>#REF!</v>
      </c>
      <c r="PY90" s="201" t="e">
        <f>#REF!</f>
        <v>#REF!</v>
      </c>
      <c r="PZ90" s="201" t="e">
        <f>#REF!</f>
        <v>#REF!</v>
      </c>
      <c r="QA90" s="201" t="e">
        <f>#REF!</f>
        <v>#REF!</v>
      </c>
      <c r="QB90" s="201" t="e">
        <f>#REF!</f>
        <v>#REF!</v>
      </c>
      <c r="QC90" s="201" t="e">
        <f>#REF!</f>
        <v>#REF!</v>
      </c>
      <c r="QD90" s="201" t="e">
        <f>#REF!</f>
        <v>#REF!</v>
      </c>
      <c r="QE90" s="201" t="e">
        <f>#REF!</f>
        <v>#REF!</v>
      </c>
      <c r="QF90" s="201" t="e">
        <f>#REF!</f>
        <v>#REF!</v>
      </c>
      <c r="QG90" s="201" t="e">
        <f>#REF!</f>
        <v>#REF!</v>
      </c>
      <c r="QH90" s="201" t="e">
        <f>#REF!</f>
        <v>#REF!</v>
      </c>
      <c r="QI90" s="201" t="e">
        <f>#REF!</f>
        <v>#REF!</v>
      </c>
      <c r="QJ90" s="201" t="e">
        <f>#REF!</f>
        <v>#REF!</v>
      </c>
      <c r="QK90" s="201" t="e">
        <f>#REF!</f>
        <v>#REF!</v>
      </c>
      <c r="QL90" s="201" t="e">
        <f>#REF!</f>
        <v>#REF!</v>
      </c>
      <c r="QM90" s="201" t="e">
        <f>#REF!</f>
        <v>#REF!</v>
      </c>
      <c r="QN90" s="201" t="e">
        <f>#REF!</f>
        <v>#REF!</v>
      </c>
      <c r="QO90" s="201" t="e">
        <f>#REF!</f>
        <v>#REF!</v>
      </c>
      <c r="QP90" s="201" t="e">
        <f>#REF!</f>
        <v>#REF!</v>
      </c>
      <c r="QQ90" s="201" t="e">
        <f>#REF!</f>
        <v>#REF!</v>
      </c>
      <c r="QR90" s="201" t="e">
        <f>#REF!</f>
        <v>#REF!</v>
      </c>
      <c r="QS90" s="201" t="e">
        <f>#REF!</f>
        <v>#REF!</v>
      </c>
      <c r="QT90" s="201" t="e">
        <f>#REF!</f>
        <v>#REF!</v>
      </c>
      <c r="QU90" s="201" t="e">
        <f>#REF!</f>
        <v>#REF!</v>
      </c>
      <c r="QV90" s="201" t="e">
        <f>#REF!</f>
        <v>#REF!</v>
      </c>
      <c r="QW90" s="201" t="e">
        <f>#REF!</f>
        <v>#REF!</v>
      </c>
      <c r="QX90" s="201" t="e">
        <f>#REF!</f>
        <v>#REF!</v>
      </c>
      <c r="QY90" s="201" t="e">
        <f>#REF!</f>
        <v>#REF!</v>
      </c>
      <c r="QZ90" s="201" t="e">
        <f>#REF!</f>
        <v>#REF!</v>
      </c>
      <c r="RA90" s="201" t="e">
        <f>#REF!</f>
        <v>#REF!</v>
      </c>
      <c r="RB90" s="201" t="e">
        <f>#REF!</f>
        <v>#REF!</v>
      </c>
      <c r="RC90" s="201" t="e">
        <f>#REF!</f>
        <v>#REF!</v>
      </c>
      <c r="RD90" s="201" t="e">
        <f>#REF!</f>
        <v>#REF!</v>
      </c>
      <c r="RE90" s="201" t="e">
        <f>#REF!</f>
        <v>#REF!</v>
      </c>
      <c r="RF90" s="201" t="e">
        <f>#REF!</f>
        <v>#REF!</v>
      </c>
      <c r="RG90" s="201" t="e">
        <f>#REF!</f>
        <v>#REF!</v>
      </c>
      <c r="RH90" s="201" t="e">
        <f>#REF!</f>
        <v>#REF!</v>
      </c>
      <c r="RI90" s="201" t="e">
        <f>#REF!</f>
        <v>#REF!</v>
      </c>
      <c r="RJ90" s="201" t="e">
        <f>#REF!</f>
        <v>#REF!</v>
      </c>
      <c r="RK90" s="201" t="e">
        <f>#REF!</f>
        <v>#REF!</v>
      </c>
      <c r="RL90" s="201" t="e">
        <f>#REF!</f>
        <v>#REF!</v>
      </c>
      <c r="RM90" s="201" t="e">
        <f>#REF!</f>
        <v>#REF!</v>
      </c>
      <c r="RN90" s="201" t="e">
        <f>#REF!</f>
        <v>#REF!</v>
      </c>
      <c r="RO90" s="201" t="e">
        <f>#REF!</f>
        <v>#REF!</v>
      </c>
      <c r="RP90" s="201" t="e">
        <f>#REF!</f>
        <v>#REF!</v>
      </c>
      <c r="RQ90" s="201" t="e">
        <f>#REF!</f>
        <v>#REF!</v>
      </c>
      <c r="RR90" s="201" t="e">
        <f>#REF!</f>
        <v>#REF!</v>
      </c>
      <c r="RS90" s="201" t="e">
        <f>#REF!</f>
        <v>#REF!</v>
      </c>
      <c r="RT90" s="201" t="e">
        <f>#REF!</f>
        <v>#REF!</v>
      </c>
      <c r="RU90" s="201" t="e">
        <f>#REF!</f>
        <v>#REF!</v>
      </c>
      <c r="RV90" s="201" t="e">
        <f>#REF!</f>
        <v>#REF!</v>
      </c>
      <c r="RW90" s="201" t="e">
        <f>#REF!</f>
        <v>#REF!</v>
      </c>
      <c r="RX90" s="201" t="e">
        <f>#REF!</f>
        <v>#REF!</v>
      </c>
      <c r="RY90" s="201" t="e">
        <f>#REF!</f>
        <v>#REF!</v>
      </c>
      <c r="RZ90" s="201" t="e">
        <f>#REF!</f>
        <v>#REF!</v>
      </c>
      <c r="SA90" s="201" t="e">
        <f>#REF!</f>
        <v>#REF!</v>
      </c>
      <c r="SB90" s="201" t="e">
        <f>#REF!</f>
        <v>#REF!</v>
      </c>
      <c r="SC90" s="201" t="e">
        <f>#REF!</f>
        <v>#REF!</v>
      </c>
      <c r="SD90" s="201" t="e">
        <f>#REF!</f>
        <v>#REF!</v>
      </c>
      <c r="SE90" s="201" t="e">
        <f>#REF!</f>
        <v>#REF!</v>
      </c>
      <c r="SF90" s="201" t="e">
        <f>#REF!</f>
        <v>#REF!</v>
      </c>
      <c r="SG90" s="201" t="e">
        <f>#REF!</f>
        <v>#REF!</v>
      </c>
      <c r="SH90" s="201" t="e">
        <f>#REF!</f>
        <v>#REF!</v>
      </c>
      <c r="SI90" s="201" t="e">
        <f>#REF!</f>
        <v>#REF!</v>
      </c>
      <c r="SJ90" s="201" t="e">
        <f>#REF!</f>
        <v>#REF!</v>
      </c>
      <c r="SK90" s="201" t="e">
        <f>#REF!</f>
        <v>#REF!</v>
      </c>
      <c r="SL90" s="201" t="e">
        <f>#REF!</f>
        <v>#REF!</v>
      </c>
      <c r="SM90" s="201" t="e">
        <f>#REF!</f>
        <v>#REF!</v>
      </c>
      <c r="SN90" s="201" t="e">
        <f>#REF!</f>
        <v>#REF!</v>
      </c>
      <c r="SO90" s="201" t="e">
        <f>#REF!</f>
        <v>#REF!</v>
      </c>
      <c r="SP90" s="201" t="e">
        <f>#REF!</f>
        <v>#REF!</v>
      </c>
      <c r="SQ90" s="201" t="e">
        <f>#REF!</f>
        <v>#REF!</v>
      </c>
      <c r="SR90" s="201" t="e">
        <f>#REF!</f>
        <v>#REF!</v>
      </c>
      <c r="SS90" s="201" t="e">
        <f>#REF!</f>
        <v>#REF!</v>
      </c>
      <c r="ST90" s="201" t="e">
        <f>#REF!</f>
        <v>#REF!</v>
      </c>
      <c r="SU90" s="201" t="e">
        <f>#REF!</f>
        <v>#REF!</v>
      </c>
      <c r="SV90" s="201" t="e">
        <f>#REF!</f>
        <v>#REF!</v>
      </c>
      <c r="SW90" s="201" t="e">
        <f>#REF!</f>
        <v>#REF!</v>
      </c>
      <c r="SX90" s="201" t="e">
        <f>#REF!</f>
        <v>#REF!</v>
      </c>
      <c r="SY90" s="201" t="e">
        <f>#REF!</f>
        <v>#REF!</v>
      </c>
      <c r="SZ90" s="201" t="e">
        <f>#REF!</f>
        <v>#REF!</v>
      </c>
      <c r="TA90" s="201" t="e">
        <f>#REF!</f>
        <v>#REF!</v>
      </c>
      <c r="TB90" s="201" t="e">
        <f>#REF!</f>
        <v>#REF!</v>
      </c>
      <c r="TC90" s="201" t="e">
        <f>#REF!</f>
        <v>#REF!</v>
      </c>
      <c r="TD90" s="201" t="e">
        <f>#REF!</f>
        <v>#REF!</v>
      </c>
      <c r="TE90" s="201" t="e">
        <f>#REF!</f>
        <v>#REF!</v>
      </c>
      <c r="TF90" s="201" t="e">
        <f>#REF!</f>
        <v>#REF!</v>
      </c>
      <c r="TG90" s="201" t="e">
        <f>#REF!</f>
        <v>#REF!</v>
      </c>
      <c r="TH90" s="201" t="e">
        <f>#REF!</f>
        <v>#REF!</v>
      </c>
      <c r="TI90" s="201" t="e">
        <f>#REF!</f>
        <v>#REF!</v>
      </c>
      <c r="TJ90" s="201" t="e">
        <f>#REF!</f>
        <v>#REF!</v>
      </c>
      <c r="TK90" s="201" t="e">
        <f>#REF!</f>
        <v>#REF!</v>
      </c>
      <c r="TL90" s="201" t="e">
        <f>#REF!</f>
        <v>#REF!</v>
      </c>
      <c r="TM90" s="201" t="e">
        <f>#REF!</f>
        <v>#REF!</v>
      </c>
      <c r="TN90" s="201" t="e">
        <f>#REF!</f>
        <v>#REF!</v>
      </c>
      <c r="TO90" s="201" t="e">
        <f>#REF!</f>
        <v>#REF!</v>
      </c>
      <c r="TP90" s="201" t="e">
        <f>#REF!</f>
        <v>#REF!</v>
      </c>
      <c r="TQ90" s="201" t="e">
        <f>#REF!</f>
        <v>#REF!</v>
      </c>
      <c r="TR90" s="201" t="e">
        <f>#REF!</f>
        <v>#REF!</v>
      </c>
      <c r="TS90" s="201" t="e">
        <f>#REF!</f>
        <v>#REF!</v>
      </c>
      <c r="TT90" s="201" t="e">
        <f>#REF!</f>
        <v>#REF!</v>
      </c>
      <c r="TU90" s="201" t="e">
        <f>#REF!</f>
        <v>#REF!</v>
      </c>
      <c r="TV90" s="201" t="e">
        <f>#REF!</f>
        <v>#REF!</v>
      </c>
      <c r="TW90" s="201" t="e">
        <f>#REF!</f>
        <v>#REF!</v>
      </c>
      <c r="TX90" s="201" t="e">
        <f>#REF!</f>
        <v>#REF!</v>
      </c>
      <c r="TY90" s="201" t="e">
        <f>#REF!</f>
        <v>#REF!</v>
      </c>
      <c r="TZ90" s="201" t="e">
        <f>#REF!</f>
        <v>#REF!</v>
      </c>
      <c r="UA90" s="201" t="e">
        <f>#REF!</f>
        <v>#REF!</v>
      </c>
      <c r="UB90" s="201" t="e">
        <f>#REF!</f>
        <v>#REF!</v>
      </c>
      <c r="UC90" s="201" t="e">
        <f>#REF!</f>
        <v>#REF!</v>
      </c>
      <c r="UD90" s="201" t="e">
        <f>#REF!</f>
        <v>#REF!</v>
      </c>
      <c r="UE90" s="201" t="e">
        <f>#REF!</f>
        <v>#REF!</v>
      </c>
      <c r="UF90" s="201" t="e">
        <f>#REF!</f>
        <v>#REF!</v>
      </c>
      <c r="UG90" s="201" t="e">
        <f>#REF!</f>
        <v>#REF!</v>
      </c>
      <c r="UH90" s="201" t="e">
        <f>#REF!</f>
        <v>#REF!</v>
      </c>
      <c r="UI90" s="201" t="e">
        <f>#REF!</f>
        <v>#REF!</v>
      </c>
      <c r="UJ90" s="201" t="e">
        <f>#REF!</f>
        <v>#REF!</v>
      </c>
      <c r="UK90" s="201" t="e">
        <f>#REF!</f>
        <v>#REF!</v>
      </c>
      <c r="UL90" s="201" t="e">
        <f>#REF!</f>
        <v>#REF!</v>
      </c>
      <c r="UM90" s="201" t="e">
        <f>#REF!</f>
        <v>#REF!</v>
      </c>
      <c r="UN90" s="201" t="e">
        <f>#REF!</f>
        <v>#REF!</v>
      </c>
      <c r="UO90" s="201" t="e">
        <f>#REF!</f>
        <v>#REF!</v>
      </c>
      <c r="UP90" s="201" t="e">
        <f>#REF!</f>
        <v>#REF!</v>
      </c>
      <c r="UQ90" s="201" t="e">
        <f>#REF!</f>
        <v>#REF!</v>
      </c>
      <c r="UR90" s="201" t="e">
        <f>#REF!</f>
        <v>#REF!</v>
      </c>
      <c r="US90" s="201" t="e">
        <f>#REF!</f>
        <v>#REF!</v>
      </c>
      <c r="UT90" s="201" t="e">
        <f>#REF!</f>
        <v>#REF!</v>
      </c>
      <c r="UU90" s="201" t="e">
        <f>#REF!</f>
        <v>#REF!</v>
      </c>
      <c r="UV90" s="201" t="e">
        <f>#REF!</f>
        <v>#REF!</v>
      </c>
      <c r="UW90" s="201" t="e">
        <f>#REF!</f>
        <v>#REF!</v>
      </c>
      <c r="UX90" s="201" t="e">
        <f>#REF!</f>
        <v>#REF!</v>
      </c>
      <c r="UY90" s="201" t="e">
        <f>#REF!</f>
        <v>#REF!</v>
      </c>
      <c r="UZ90" s="201" t="e">
        <f>#REF!</f>
        <v>#REF!</v>
      </c>
      <c r="VA90" s="201" t="e">
        <f>#REF!</f>
        <v>#REF!</v>
      </c>
      <c r="VB90" s="201" t="e">
        <f>#REF!</f>
        <v>#REF!</v>
      </c>
      <c r="VC90" s="201" t="e">
        <f>#REF!</f>
        <v>#REF!</v>
      </c>
      <c r="VD90" s="201" t="e">
        <f>#REF!</f>
        <v>#REF!</v>
      </c>
      <c r="VE90" s="201" t="e">
        <f>#REF!</f>
        <v>#REF!</v>
      </c>
      <c r="VF90" s="201" t="e">
        <f>#REF!</f>
        <v>#REF!</v>
      </c>
      <c r="VG90" s="201" t="e">
        <f>#REF!</f>
        <v>#REF!</v>
      </c>
      <c r="VH90" s="201" t="e">
        <f>#REF!</f>
        <v>#REF!</v>
      </c>
      <c r="VI90" s="201" t="e">
        <f>#REF!</f>
        <v>#REF!</v>
      </c>
      <c r="VJ90" s="201" t="e">
        <f>#REF!</f>
        <v>#REF!</v>
      </c>
      <c r="VK90" s="201" t="e">
        <f>#REF!</f>
        <v>#REF!</v>
      </c>
      <c r="VL90" s="201" t="e">
        <f>#REF!</f>
        <v>#REF!</v>
      </c>
      <c r="VM90" s="201" t="e">
        <f>#REF!</f>
        <v>#REF!</v>
      </c>
      <c r="VN90" s="201" t="e">
        <f>#REF!</f>
        <v>#REF!</v>
      </c>
      <c r="VO90" s="201" t="e">
        <f>#REF!</f>
        <v>#REF!</v>
      </c>
      <c r="VP90" s="201" t="e">
        <f>#REF!</f>
        <v>#REF!</v>
      </c>
      <c r="VQ90" s="201" t="e">
        <f>#REF!</f>
        <v>#REF!</v>
      </c>
      <c r="VR90" s="201" t="e">
        <f>#REF!</f>
        <v>#REF!</v>
      </c>
      <c r="VS90" s="201" t="e">
        <f>#REF!</f>
        <v>#REF!</v>
      </c>
      <c r="VT90" s="201" t="e">
        <f>#REF!</f>
        <v>#REF!</v>
      </c>
      <c r="VU90" s="201" t="e">
        <f>#REF!</f>
        <v>#REF!</v>
      </c>
      <c r="VV90" s="201" t="e">
        <f>#REF!</f>
        <v>#REF!</v>
      </c>
      <c r="VW90" s="201" t="e">
        <f>#REF!</f>
        <v>#REF!</v>
      </c>
      <c r="VX90" s="201" t="e">
        <f>#REF!</f>
        <v>#REF!</v>
      </c>
      <c r="VY90" s="201" t="e">
        <f>#REF!</f>
        <v>#REF!</v>
      </c>
      <c r="VZ90" s="201" t="e">
        <f>#REF!</f>
        <v>#REF!</v>
      </c>
      <c r="WA90" s="201" t="e">
        <f>#REF!</f>
        <v>#REF!</v>
      </c>
      <c r="WB90" s="201" t="e">
        <f>#REF!</f>
        <v>#REF!</v>
      </c>
      <c r="WC90" s="201" t="e">
        <f>#REF!</f>
        <v>#REF!</v>
      </c>
      <c r="WD90" s="201" t="e">
        <f>#REF!</f>
        <v>#REF!</v>
      </c>
      <c r="WE90" s="201" t="e">
        <f>#REF!</f>
        <v>#REF!</v>
      </c>
      <c r="WF90" s="201" t="e">
        <f>#REF!</f>
        <v>#REF!</v>
      </c>
      <c r="WG90" s="201" t="e">
        <f>#REF!</f>
        <v>#REF!</v>
      </c>
      <c r="WH90" s="201" t="e">
        <f>#REF!</f>
        <v>#REF!</v>
      </c>
      <c r="WI90" s="201" t="e">
        <f>#REF!</f>
        <v>#REF!</v>
      </c>
      <c r="WJ90" s="201" t="e">
        <f>#REF!</f>
        <v>#REF!</v>
      </c>
      <c r="WK90" s="201" t="e">
        <f>#REF!</f>
        <v>#REF!</v>
      </c>
      <c r="WL90" s="201" t="e">
        <f>#REF!</f>
        <v>#REF!</v>
      </c>
      <c r="WM90" s="201" t="e">
        <f>#REF!</f>
        <v>#REF!</v>
      </c>
      <c r="WN90" s="201" t="e">
        <f>#REF!</f>
        <v>#REF!</v>
      </c>
      <c r="WO90" s="201" t="e">
        <f>#REF!</f>
        <v>#REF!</v>
      </c>
      <c r="WP90" s="201" t="e">
        <f>#REF!</f>
        <v>#REF!</v>
      </c>
      <c r="WQ90" s="201" t="e">
        <f>#REF!</f>
        <v>#REF!</v>
      </c>
      <c r="WR90" s="201" t="e">
        <f>#REF!</f>
        <v>#REF!</v>
      </c>
      <c r="WS90" s="201" t="e">
        <f>#REF!</f>
        <v>#REF!</v>
      </c>
      <c r="WT90" s="201" t="e">
        <f>#REF!</f>
        <v>#REF!</v>
      </c>
      <c r="WU90" s="201" t="e">
        <f>#REF!</f>
        <v>#REF!</v>
      </c>
      <c r="WV90" s="201" t="e">
        <f>#REF!</f>
        <v>#REF!</v>
      </c>
      <c r="WW90" s="201" t="e">
        <f>#REF!</f>
        <v>#REF!</v>
      </c>
      <c r="WX90" s="201" t="e">
        <f>#REF!</f>
        <v>#REF!</v>
      </c>
      <c r="WY90" s="201" t="e">
        <f>#REF!</f>
        <v>#REF!</v>
      </c>
      <c r="WZ90" s="201" t="e">
        <f>#REF!</f>
        <v>#REF!</v>
      </c>
      <c r="XA90" s="201" t="e">
        <f>#REF!</f>
        <v>#REF!</v>
      </c>
      <c r="XB90" s="201" t="e">
        <f>#REF!</f>
        <v>#REF!</v>
      </c>
      <c r="XC90" s="201" t="e">
        <f>#REF!</f>
        <v>#REF!</v>
      </c>
      <c r="XD90" s="201" t="e">
        <f>#REF!</f>
        <v>#REF!</v>
      </c>
      <c r="XE90" s="201" t="e">
        <f>#REF!</f>
        <v>#REF!</v>
      </c>
      <c r="XF90" s="201" t="e">
        <f>#REF!</f>
        <v>#REF!</v>
      </c>
      <c r="XG90" s="201" t="e">
        <f>#REF!</f>
        <v>#REF!</v>
      </c>
      <c r="XH90" s="201" t="e">
        <f>#REF!</f>
        <v>#REF!</v>
      </c>
      <c r="XI90" s="201" t="e">
        <f>#REF!</f>
        <v>#REF!</v>
      </c>
      <c r="XJ90" s="201" t="e">
        <f>#REF!</f>
        <v>#REF!</v>
      </c>
      <c r="XK90" s="201" t="e">
        <f>#REF!</f>
        <v>#REF!</v>
      </c>
      <c r="XL90" s="201" t="e">
        <f>#REF!</f>
        <v>#REF!</v>
      </c>
      <c r="XM90" s="201" t="e">
        <f>#REF!</f>
        <v>#REF!</v>
      </c>
      <c r="XN90" s="201" t="e">
        <f>#REF!</f>
        <v>#REF!</v>
      </c>
      <c r="XO90" s="201" t="e">
        <f>#REF!</f>
        <v>#REF!</v>
      </c>
      <c r="XP90" s="201" t="e">
        <f>#REF!</f>
        <v>#REF!</v>
      </c>
      <c r="XQ90" s="201" t="e">
        <f>#REF!</f>
        <v>#REF!</v>
      </c>
      <c r="XR90" s="201" t="e">
        <f>#REF!</f>
        <v>#REF!</v>
      </c>
      <c r="XS90" s="201" t="e">
        <f>#REF!</f>
        <v>#REF!</v>
      </c>
      <c r="XT90" s="201" t="e">
        <f>#REF!</f>
        <v>#REF!</v>
      </c>
      <c r="XU90" s="201" t="e">
        <f>#REF!</f>
        <v>#REF!</v>
      </c>
      <c r="XV90" s="201" t="e">
        <f>#REF!</f>
        <v>#REF!</v>
      </c>
      <c r="XW90" s="201" t="e">
        <f>#REF!</f>
        <v>#REF!</v>
      </c>
      <c r="XX90" s="201" t="e">
        <f>#REF!</f>
        <v>#REF!</v>
      </c>
      <c r="XY90" s="201" t="e">
        <f>#REF!</f>
        <v>#REF!</v>
      </c>
      <c r="XZ90" s="201" t="e">
        <f>#REF!</f>
        <v>#REF!</v>
      </c>
      <c r="YA90" s="201" t="e">
        <f>#REF!</f>
        <v>#REF!</v>
      </c>
      <c r="YB90" s="201" t="e">
        <f>#REF!</f>
        <v>#REF!</v>
      </c>
      <c r="YC90" s="201" t="e">
        <f>#REF!</f>
        <v>#REF!</v>
      </c>
      <c r="YD90" s="201" t="e">
        <f>#REF!</f>
        <v>#REF!</v>
      </c>
      <c r="YE90" s="201" t="e">
        <f>#REF!</f>
        <v>#REF!</v>
      </c>
      <c r="YF90" s="201" t="e">
        <f>#REF!</f>
        <v>#REF!</v>
      </c>
      <c r="YG90" s="201" t="e">
        <f>#REF!</f>
        <v>#REF!</v>
      </c>
      <c r="YH90" s="201" t="e">
        <f>#REF!</f>
        <v>#REF!</v>
      </c>
      <c r="YI90" s="201" t="e">
        <f>#REF!</f>
        <v>#REF!</v>
      </c>
      <c r="YJ90" s="201" t="e">
        <f>#REF!</f>
        <v>#REF!</v>
      </c>
      <c r="YK90" s="201" t="e">
        <f>#REF!</f>
        <v>#REF!</v>
      </c>
      <c r="YL90" s="201" t="e">
        <f>#REF!</f>
        <v>#REF!</v>
      </c>
      <c r="YM90" s="201" t="e">
        <f>#REF!</f>
        <v>#REF!</v>
      </c>
      <c r="YN90" s="201" t="e">
        <f>#REF!</f>
        <v>#REF!</v>
      </c>
      <c r="YO90" s="201" t="e">
        <f>#REF!</f>
        <v>#REF!</v>
      </c>
      <c r="YP90" s="201" t="e">
        <f>#REF!</f>
        <v>#REF!</v>
      </c>
      <c r="YQ90" s="201" t="e">
        <f>#REF!</f>
        <v>#REF!</v>
      </c>
      <c r="YR90" s="201" t="e">
        <f>#REF!</f>
        <v>#REF!</v>
      </c>
      <c r="YS90" s="201" t="e">
        <f>#REF!</f>
        <v>#REF!</v>
      </c>
      <c r="YT90" s="201" t="e">
        <f>#REF!</f>
        <v>#REF!</v>
      </c>
      <c r="YU90" s="201" t="e">
        <f>#REF!</f>
        <v>#REF!</v>
      </c>
      <c r="YV90" s="201" t="e">
        <f>#REF!</f>
        <v>#REF!</v>
      </c>
      <c r="YW90" s="201" t="e">
        <f>#REF!</f>
        <v>#REF!</v>
      </c>
      <c r="YX90" s="201" t="e">
        <f>#REF!</f>
        <v>#REF!</v>
      </c>
      <c r="YY90" s="201" t="e">
        <f>#REF!</f>
        <v>#REF!</v>
      </c>
      <c r="YZ90" s="201" t="e">
        <f>#REF!</f>
        <v>#REF!</v>
      </c>
      <c r="ZA90" s="201" t="e">
        <f>#REF!</f>
        <v>#REF!</v>
      </c>
      <c r="ZB90" s="201" t="e">
        <f>#REF!</f>
        <v>#REF!</v>
      </c>
      <c r="ZC90" s="201" t="e">
        <f>#REF!</f>
        <v>#REF!</v>
      </c>
      <c r="ZD90" s="201" t="e">
        <f>#REF!</f>
        <v>#REF!</v>
      </c>
      <c r="ZE90" s="201" t="e">
        <f>#REF!</f>
        <v>#REF!</v>
      </c>
      <c r="ZF90" s="201" t="e">
        <f>#REF!</f>
        <v>#REF!</v>
      </c>
      <c r="ZG90" s="201" t="e">
        <f>#REF!</f>
        <v>#REF!</v>
      </c>
      <c r="ZH90" s="201" t="e">
        <f>#REF!</f>
        <v>#REF!</v>
      </c>
      <c r="ZI90" s="201" t="e">
        <f>#REF!</f>
        <v>#REF!</v>
      </c>
      <c r="ZJ90" s="201" t="e">
        <f>#REF!</f>
        <v>#REF!</v>
      </c>
      <c r="ZK90" s="201" t="e">
        <f>#REF!</f>
        <v>#REF!</v>
      </c>
      <c r="ZL90" s="201" t="e">
        <f>#REF!</f>
        <v>#REF!</v>
      </c>
      <c r="ZM90" s="201" t="e">
        <f>#REF!</f>
        <v>#REF!</v>
      </c>
      <c r="ZN90" s="201" t="e">
        <f>#REF!</f>
        <v>#REF!</v>
      </c>
      <c r="ZO90" s="201" t="e">
        <f>#REF!</f>
        <v>#REF!</v>
      </c>
      <c r="ZP90" s="201" t="e">
        <f>#REF!</f>
        <v>#REF!</v>
      </c>
      <c r="ZQ90" s="201" t="e">
        <f>#REF!</f>
        <v>#REF!</v>
      </c>
      <c r="ZR90" s="201" t="e">
        <f>#REF!</f>
        <v>#REF!</v>
      </c>
      <c r="ZS90" s="201" t="e">
        <f>#REF!</f>
        <v>#REF!</v>
      </c>
      <c r="ZT90" s="201" t="e">
        <f>#REF!</f>
        <v>#REF!</v>
      </c>
      <c r="ZU90" s="201" t="e">
        <f>#REF!</f>
        <v>#REF!</v>
      </c>
      <c r="ZV90" s="201" t="e">
        <f>#REF!</f>
        <v>#REF!</v>
      </c>
      <c r="ZW90" s="201" t="e">
        <f>#REF!</f>
        <v>#REF!</v>
      </c>
      <c r="ZX90" s="201" t="e">
        <f>#REF!</f>
        <v>#REF!</v>
      </c>
      <c r="ZY90" s="201" t="e">
        <f>#REF!</f>
        <v>#REF!</v>
      </c>
      <c r="ZZ90" s="201" t="e">
        <f>#REF!</f>
        <v>#REF!</v>
      </c>
      <c r="AAA90" s="201" t="e">
        <f>#REF!</f>
        <v>#REF!</v>
      </c>
      <c r="AAB90" s="201" t="e">
        <f>#REF!</f>
        <v>#REF!</v>
      </c>
      <c r="AAC90" s="201" t="e">
        <f>#REF!</f>
        <v>#REF!</v>
      </c>
      <c r="AAD90" s="201" t="e">
        <f>#REF!</f>
        <v>#REF!</v>
      </c>
      <c r="AAE90" s="201" t="e">
        <f>#REF!</f>
        <v>#REF!</v>
      </c>
      <c r="AAF90" s="201" t="e">
        <f>#REF!</f>
        <v>#REF!</v>
      </c>
      <c r="AAG90" s="201" t="e">
        <f>#REF!</f>
        <v>#REF!</v>
      </c>
      <c r="AAH90" s="201" t="e">
        <f>#REF!</f>
        <v>#REF!</v>
      </c>
      <c r="AAI90" s="201" t="e">
        <f>#REF!</f>
        <v>#REF!</v>
      </c>
      <c r="AAJ90" s="201" t="e">
        <f>#REF!</f>
        <v>#REF!</v>
      </c>
      <c r="AAK90" s="201" t="e">
        <f>#REF!</f>
        <v>#REF!</v>
      </c>
      <c r="AAL90" s="201" t="e">
        <f>#REF!</f>
        <v>#REF!</v>
      </c>
      <c r="AAM90" s="201" t="e">
        <f>#REF!</f>
        <v>#REF!</v>
      </c>
      <c r="AAN90" s="201" t="e">
        <f>#REF!</f>
        <v>#REF!</v>
      </c>
      <c r="AAO90" s="201" t="e">
        <f>#REF!</f>
        <v>#REF!</v>
      </c>
      <c r="AAP90" s="201" t="e">
        <f>#REF!</f>
        <v>#REF!</v>
      </c>
      <c r="AAQ90" s="201" t="e">
        <f>#REF!</f>
        <v>#REF!</v>
      </c>
      <c r="AAR90" s="201" t="e">
        <f>#REF!</f>
        <v>#REF!</v>
      </c>
      <c r="AAS90" s="201" t="e">
        <f>#REF!</f>
        <v>#REF!</v>
      </c>
      <c r="AAT90" s="201" t="e">
        <f>#REF!</f>
        <v>#REF!</v>
      </c>
      <c r="AAU90" s="201" t="e">
        <f>#REF!</f>
        <v>#REF!</v>
      </c>
      <c r="AAV90" s="201" t="e">
        <f>#REF!</f>
        <v>#REF!</v>
      </c>
      <c r="AAW90" s="201" t="e">
        <f>#REF!</f>
        <v>#REF!</v>
      </c>
      <c r="AAX90" s="201" t="e">
        <f>#REF!</f>
        <v>#REF!</v>
      </c>
      <c r="AAY90" s="201" t="e">
        <f>#REF!</f>
        <v>#REF!</v>
      </c>
      <c r="AAZ90" s="201" t="e">
        <f>#REF!</f>
        <v>#REF!</v>
      </c>
      <c r="ABA90" s="201" t="e">
        <f>#REF!</f>
        <v>#REF!</v>
      </c>
      <c r="ABB90" s="201" t="e">
        <f>#REF!</f>
        <v>#REF!</v>
      </c>
      <c r="ABC90" s="201" t="e">
        <f>#REF!</f>
        <v>#REF!</v>
      </c>
      <c r="ABD90" s="201" t="e">
        <f>#REF!</f>
        <v>#REF!</v>
      </c>
      <c r="ABE90" s="201" t="e">
        <f>#REF!</f>
        <v>#REF!</v>
      </c>
      <c r="ABF90" s="201" t="e">
        <f>#REF!</f>
        <v>#REF!</v>
      </c>
      <c r="ABG90" s="201" t="e">
        <f>#REF!</f>
        <v>#REF!</v>
      </c>
      <c r="ABH90" s="201" t="e">
        <f>#REF!</f>
        <v>#REF!</v>
      </c>
      <c r="ABI90" s="201" t="e">
        <f>#REF!</f>
        <v>#REF!</v>
      </c>
      <c r="ABJ90" s="201" t="e">
        <f>#REF!</f>
        <v>#REF!</v>
      </c>
      <c r="ABK90" s="201" t="e">
        <f>#REF!</f>
        <v>#REF!</v>
      </c>
      <c r="ABL90" s="201" t="e">
        <f>#REF!</f>
        <v>#REF!</v>
      </c>
      <c r="ABM90" s="201" t="e">
        <f>#REF!</f>
        <v>#REF!</v>
      </c>
      <c r="ABN90" s="201" t="e">
        <f>#REF!</f>
        <v>#REF!</v>
      </c>
      <c r="ABO90" s="201" t="e">
        <f>#REF!</f>
        <v>#REF!</v>
      </c>
      <c r="ABP90" s="201" t="e">
        <f>#REF!</f>
        <v>#REF!</v>
      </c>
      <c r="ABQ90" s="201" t="e">
        <f>#REF!</f>
        <v>#REF!</v>
      </c>
      <c r="ABR90" s="201" t="e">
        <f>#REF!</f>
        <v>#REF!</v>
      </c>
      <c r="ABS90" s="201" t="e">
        <f>#REF!</f>
        <v>#REF!</v>
      </c>
      <c r="ABT90" s="201" t="e">
        <f>#REF!</f>
        <v>#REF!</v>
      </c>
      <c r="ABU90" s="201" t="e">
        <f>#REF!</f>
        <v>#REF!</v>
      </c>
      <c r="ABV90" s="201" t="e">
        <f>#REF!</f>
        <v>#REF!</v>
      </c>
      <c r="ABW90" s="201" t="e">
        <f>#REF!</f>
        <v>#REF!</v>
      </c>
      <c r="ABX90" s="201" t="e">
        <f>#REF!</f>
        <v>#REF!</v>
      </c>
      <c r="ABY90" s="201" t="e">
        <f>#REF!</f>
        <v>#REF!</v>
      </c>
      <c r="ABZ90" s="201" t="e">
        <f>#REF!</f>
        <v>#REF!</v>
      </c>
      <c r="ACA90" s="201" t="e">
        <f>#REF!</f>
        <v>#REF!</v>
      </c>
      <c r="ACB90" s="201" t="e">
        <f>#REF!</f>
        <v>#REF!</v>
      </c>
      <c r="ACC90" s="201" t="e">
        <f>#REF!</f>
        <v>#REF!</v>
      </c>
      <c r="ACD90" s="201" t="e">
        <f>#REF!</f>
        <v>#REF!</v>
      </c>
      <c r="ACE90" s="201" t="e">
        <f>#REF!</f>
        <v>#REF!</v>
      </c>
      <c r="ACF90" s="201" t="e">
        <f>#REF!</f>
        <v>#REF!</v>
      </c>
      <c r="ACG90" s="201" t="e">
        <f>#REF!</f>
        <v>#REF!</v>
      </c>
      <c r="ACH90" s="201" t="e">
        <f>#REF!</f>
        <v>#REF!</v>
      </c>
      <c r="ACI90" s="201" t="e">
        <f>#REF!</f>
        <v>#REF!</v>
      </c>
      <c r="ACJ90" s="201" t="e">
        <f>#REF!</f>
        <v>#REF!</v>
      </c>
      <c r="ACK90" s="201" t="e">
        <f>#REF!</f>
        <v>#REF!</v>
      </c>
      <c r="ACL90" s="201" t="e">
        <f>#REF!</f>
        <v>#REF!</v>
      </c>
      <c r="ACM90" s="201" t="e">
        <f>#REF!</f>
        <v>#REF!</v>
      </c>
      <c r="ACN90" s="201" t="e">
        <f>#REF!</f>
        <v>#REF!</v>
      </c>
      <c r="ACO90" s="201" t="e">
        <f>#REF!</f>
        <v>#REF!</v>
      </c>
      <c r="ACP90" s="201" t="e">
        <f>#REF!</f>
        <v>#REF!</v>
      </c>
      <c r="ACQ90" s="201" t="e">
        <f>#REF!</f>
        <v>#REF!</v>
      </c>
      <c r="ACR90" s="201" t="e">
        <f>#REF!</f>
        <v>#REF!</v>
      </c>
      <c r="ACS90" s="201" t="e">
        <f>#REF!</f>
        <v>#REF!</v>
      </c>
      <c r="ACT90" s="201" t="e">
        <f>#REF!</f>
        <v>#REF!</v>
      </c>
      <c r="ACU90" s="201" t="e">
        <f>#REF!</f>
        <v>#REF!</v>
      </c>
      <c r="ACV90" s="201" t="e">
        <f>#REF!</f>
        <v>#REF!</v>
      </c>
      <c r="ACW90" s="201" t="e">
        <f>#REF!</f>
        <v>#REF!</v>
      </c>
      <c r="ACX90" s="201" t="e">
        <f>#REF!</f>
        <v>#REF!</v>
      </c>
      <c r="ACY90" s="201" t="e">
        <f>#REF!</f>
        <v>#REF!</v>
      </c>
      <c r="ACZ90" s="201" t="e">
        <f>#REF!</f>
        <v>#REF!</v>
      </c>
      <c r="ADA90" s="201" t="e">
        <f>#REF!</f>
        <v>#REF!</v>
      </c>
      <c r="ADB90" s="201" t="e">
        <f>#REF!</f>
        <v>#REF!</v>
      </c>
      <c r="ADC90" s="201" t="e">
        <f>#REF!</f>
        <v>#REF!</v>
      </c>
      <c r="ADD90" s="201" t="e">
        <f>#REF!</f>
        <v>#REF!</v>
      </c>
      <c r="ADE90" s="201" t="e">
        <f>#REF!</f>
        <v>#REF!</v>
      </c>
      <c r="ADF90" s="201" t="e">
        <f>#REF!</f>
        <v>#REF!</v>
      </c>
      <c r="ADG90" s="201" t="e">
        <f>#REF!</f>
        <v>#REF!</v>
      </c>
      <c r="ADH90" s="201" t="e">
        <f>#REF!</f>
        <v>#REF!</v>
      </c>
      <c r="ADI90" s="201" t="e">
        <f>#REF!</f>
        <v>#REF!</v>
      </c>
      <c r="ADJ90" s="201" t="e">
        <f>#REF!</f>
        <v>#REF!</v>
      </c>
      <c r="ADK90" s="201" t="e">
        <f>#REF!</f>
        <v>#REF!</v>
      </c>
      <c r="ADL90" s="201" t="e">
        <f>#REF!</f>
        <v>#REF!</v>
      </c>
      <c r="ADM90" s="201" t="e">
        <f>#REF!</f>
        <v>#REF!</v>
      </c>
      <c r="ADN90" s="201" t="e">
        <f>#REF!</f>
        <v>#REF!</v>
      </c>
      <c r="ADO90" s="201" t="e">
        <f>#REF!</f>
        <v>#REF!</v>
      </c>
      <c r="ADP90" s="201" t="e">
        <f>#REF!</f>
        <v>#REF!</v>
      </c>
      <c r="ADQ90" s="201" t="e">
        <f>#REF!</f>
        <v>#REF!</v>
      </c>
      <c r="ADR90" s="201" t="e">
        <f>#REF!</f>
        <v>#REF!</v>
      </c>
      <c r="ADS90" s="201" t="e">
        <f>#REF!</f>
        <v>#REF!</v>
      </c>
      <c r="ADT90" s="201" t="e">
        <f>#REF!</f>
        <v>#REF!</v>
      </c>
      <c r="ADU90" s="201" t="e">
        <f>#REF!</f>
        <v>#REF!</v>
      </c>
      <c r="ADV90" s="201" t="e">
        <f>#REF!</f>
        <v>#REF!</v>
      </c>
      <c r="ADW90" s="201" t="e">
        <f>#REF!</f>
        <v>#REF!</v>
      </c>
      <c r="ADX90" s="201" t="e">
        <f>#REF!</f>
        <v>#REF!</v>
      </c>
      <c r="ADY90" s="201" t="e">
        <f>#REF!</f>
        <v>#REF!</v>
      </c>
      <c r="ADZ90" s="201" t="e">
        <f>#REF!</f>
        <v>#REF!</v>
      </c>
      <c r="AEA90" s="201" t="e">
        <f>#REF!</f>
        <v>#REF!</v>
      </c>
      <c r="AEB90" s="201" t="e">
        <f>#REF!</f>
        <v>#REF!</v>
      </c>
      <c r="AEC90" s="201" t="e">
        <f>#REF!</f>
        <v>#REF!</v>
      </c>
      <c r="AED90" s="201" t="e">
        <f>#REF!</f>
        <v>#REF!</v>
      </c>
      <c r="AEE90" s="201" t="e">
        <f>#REF!</f>
        <v>#REF!</v>
      </c>
      <c r="AEF90" s="201" t="e">
        <f>#REF!</f>
        <v>#REF!</v>
      </c>
      <c r="AEG90" s="201" t="e">
        <f>#REF!</f>
        <v>#REF!</v>
      </c>
      <c r="AEH90" s="201" t="e">
        <f>#REF!</f>
        <v>#REF!</v>
      </c>
      <c r="AEI90" s="201" t="e">
        <f>#REF!</f>
        <v>#REF!</v>
      </c>
      <c r="AEJ90" s="201" t="e">
        <f>#REF!</f>
        <v>#REF!</v>
      </c>
      <c r="AEK90" s="201" t="e">
        <f>#REF!</f>
        <v>#REF!</v>
      </c>
      <c r="AEL90" s="201" t="e">
        <f>#REF!</f>
        <v>#REF!</v>
      </c>
      <c r="AEM90" s="201" t="e">
        <f>#REF!</f>
        <v>#REF!</v>
      </c>
      <c r="AEN90" s="201" t="e">
        <f>#REF!</f>
        <v>#REF!</v>
      </c>
      <c r="AEO90" s="201" t="e">
        <f>#REF!</f>
        <v>#REF!</v>
      </c>
      <c r="AEP90" s="201" t="e">
        <f>#REF!</f>
        <v>#REF!</v>
      </c>
      <c r="AEQ90" s="201" t="e">
        <f>#REF!</f>
        <v>#REF!</v>
      </c>
      <c r="AER90" s="201" t="e">
        <f>#REF!</f>
        <v>#REF!</v>
      </c>
      <c r="AES90" s="201" t="e">
        <f>#REF!</f>
        <v>#REF!</v>
      </c>
      <c r="AET90" s="201" t="e">
        <f>#REF!</f>
        <v>#REF!</v>
      </c>
      <c r="AEU90" s="201" t="e">
        <f>#REF!</f>
        <v>#REF!</v>
      </c>
      <c r="AEV90" s="201" t="e">
        <f>#REF!</f>
        <v>#REF!</v>
      </c>
      <c r="AEW90" s="201" t="e">
        <f>#REF!</f>
        <v>#REF!</v>
      </c>
      <c r="AEX90" s="201" t="e">
        <f>#REF!</f>
        <v>#REF!</v>
      </c>
      <c r="AEY90" s="201" t="e">
        <f>#REF!</f>
        <v>#REF!</v>
      </c>
      <c r="AEZ90" s="201" t="e">
        <f>#REF!</f>
        <v>#REF!</v>
      </c>
      <c r="AFA90" s="201" t="e">
        <f>#REF!</f>
        <v>#REF!</v>
      </c>
      <c r="AFB90" s="201" t="e">
        <f>#REF!</f>
        <v>#REF!</v>
      </c>
      <c r="AFC90" s="201" t="e">
        <f>#REF!</f>
        <v>#REF!</v>
      </c>
      <c r="AFD90" s="201" t="e">
        <f>#REF!</f>
        <v>#REF!</v>
      </c>
      <c r="AFE90" s="201" t="e">
        <f>#REF!</f>
        <v>#REF!</v>
      </c>
      <c r="AFF90" s="201" t="e">
        <f>#REF!</f>
        <v>#REF!</v>
      </c>
      <c r="AFG90" s="201" t="e">
        <f>#REF!</f>
        <v>#REF!</v>
      </c>
      <c r="AFH90" s="201" t="e">
        <f>#REF!</f>
        <v>#REF!</v>
      </c>
      <c r="AFI90" s="201" t="e">
        <f>#REF!</f>
        <v>#REF!</v>
      </c>
      <c r="AFJ90" s="201" t="e">
        <f>#REF!</f>
        <v>#REF!</v>
      </c>
      <c r="AFK90" s="201" t="e">
        <f>#REF!</f>
        <v>#REF!</v>
      </c>
      <c r="AFL90" s="201" t="e">
        <f>#REF!</f>
        <v>#REF!</v>
      </c>
      <c r="AFM90" s="201" t="e">
        <f>#REF!</f>
        <v>#REF!</v>
      </c>
      <c r="AFN90" s="201" t="e">
        <f>#REF!</f>
        <v>#REF!</v>
      </c>
      <c r="AFO90" s="201" t="e">
        <f>#REF!</f>
        <v>#REF!</v>
      </c>
      <c r="AFP90" s="201" t="e">
        <f>#REF!</f>
        <v>#REF!</v>
      </c>
      <c r="AFQ90" s="201" t="e">
        <f>#REF!</f>
        <v>#REF!</v>
      </c>
      <c r="AFR90" s="201" t="e">
        <f>#REF!</f>
        <v>#REF!</v>
      </c>
      <c r="AFS90" s="201" t="e">
        <f>#REF!</f>
        <v>#REF!</v>
      </c>
      <c r="AFT90" s="201" t="e">
        <f>#REF!</f>
        <v>#REF!</v>
      </c>
      <c r="AFU90" s="201" t="e">
        <f>#REF!</f>
        <v>#REF!</v>
      </c>
      <c r="AFV90" s="201" t="e">
        <f>#REF!</f>
        <v>#REF!</v>
      </c>
      <c r="AFW90" s="201" t="e">
        <f>#REF!</f>
        <v>#REF!</v>
      </c>
      <c r="AFX90" s="201" t="e">
        <f>#REF!</f>
        <v>#REF!</v>
      </c>
      <c r="AFY90" s="201" t="e">
        <f>#REF!</f>
        <v>#REF!</v>
      </c>
      <c r="AFZ90" s="201" t="e">
        <f>#REF!</f>
        <v>#REF!</v>
      </c>
      <c r="AGA90" s="201" t="e">
        <f>#REF!</f>
        <v>#REF!</v>
      </c>
      <c r="AGB90" s="201" t="e">
        <f>#REF!</f>
        <v>#REF!</v>
      </c>
      <c r="AGC90" s="201" t="e">
        <f>#REF!</f>
        <v>#REF!</v>
      </c>
      <c r="AGD90" s="201" t="e">
        <f>#REF!</f>
        <v>#REF!</v>
      </c>
      <c r="AGE90" s="201" t="e">
        <f>#REF!</f>
        <v>#REF!</v>
      </c>
      <c r="AGF90" s="201" t="e">
        <f>#REF!</f>
        <v>#REF!</v>
      </c>
      <c r="AGG90" s="201" t="e">
        <f>#REF!</f>
        <v>#REF!</v>
      </c>
      <c r="AGH90" s="201" t="e">
        <f>#REF!</f>
        <v>#REF!</v>
      </c>
      <c r="AGI90" s="201" t="e">
        <f>#REF!</f>
        <v>#REF!</v>
      </c>
      <c r="AGJ90" s="201" t="e">
        <f>#REF!</f>
        <v>#REF!</v>
      </c>
      <c r="AGK90" s="201" t="e">
        <f>#REF!</f>
        <v>#REF!</v>
      </c>
      <c r="AGL90" s="201" t="e">
        <f>#REF!</f>
        <v>#REF!</v>
      </c>
      <c r="AGM90" s="201" t="e">
        <f>#REF!</f>
        <v>#REF!</v>
      </c>
      <c r="AGN90" s="201" t="e">
        <f>#REF!</f>
        <v>#REF!</v>
      </c>
      <c r="AGO90" s="201" t="e">
        <f>#REF!</f>
        <v>#REF!</v>
      </c>
      <c r="AGP90" s="201" t="e">
        <f>#REF!</f>
        <v>#REF!</v>
      </c>
      <c r="AGQ90" s="201" t="e">
        <f>#REF!</f>
        <v>#REF!</v>
      </c>
      <c r="AGR90" s="201" t="e">
        <f>#REF!</f>
        <v>#REF!</v>
      </c>
      <c r="AGS90" s="201" t="e">
        <f>#REF!</f>
        <v>#REF!</v>
      </c>
      <c r="AGT90" s="201" t="e">
        <f>#REF!</f>
        <v>#REF!</v>
      </c>
      <c r="AGU90" s="201" t="e">
        <f>#REF!</f>
        <v>#REF!</v>
      </c>
      <c r="AGV90" s="201" t="e">
        <f>#REF!</f>
        <v>#REF!</v>
      </c>
      <c r="AGW90" s="201" t="e">
        <f>#REF!</f>
        <v>#REF!</v>
      </c>
      <c r="AGX90" s="201" t="e">
        <f>#REF!</f>
        <v>#REF!</v>
      </c>
      <c r="AGY90" s="201" t="e">
        <f>#REF!</f>
        <v>#REF!</v>
      </c>
      <c r="AGZ90" s="201" t="e">
        <f>#REF!</f>
        <v>#REF!</v>
      </c>
      <c r="AHA90" s="201" t="e">
        <f>#REF!</f>
        <v>#REF!</v>
      </c>
      <c r="AHB90" s="201" t="e">
        <f>#REF!</f>
        <v>#REF!</v>
      </c>
      <c r="AHC90" s="201" t="e">
        <f>#REF!</f>
        <v>#REF!</v>
      </c>
      <c r="AHD90" s="201" t="e">
        <f>#REF!</f>
        <v>#REF!</v>
      </c>
      <c r="AHE90" s="201" t="e">
        <f>#REF!</f>
        <v>#REF!</v>
      </c>
      <c r="AHF90" s="201" t="e">
        <f>#REF!</f>
        <v>#REF!</v>
      </c>
      <c r="AHG90" s="201" t="e">
        <f>#REF!</f>
        <v>#REF!</v>
      </c>
      <c r="AHH90" s="201" t="e">
        <f>#REF!</f>
        <v>#REF!</v>
      </c>
      <c r="AHI90" s="201" t="e">
        <f>#REF!</f>
        <v>#REF!</v>
      </c>
      <c r="AHJ90" s="201" t="e">
        <f>#REF!</f>
        <v>#REF!</v>
      </c>
      <c r="AHK90" s="201" t="e">
        <f>#REF!</f>
        <v>#REF!</v>
      </c>
      <c r="AHL90" s="201" t="e">
        <f>#REF!</f>
        <v>#REF!</v>
      </c>
      <c r="AHM90" s="201" t="e">
        <f>#REF!</f>
        <v>#REF!</v>
      </c>
      <c r="AHN90" s="201" t="e">
        <f>#REF!</f>
        <v>#REF!</v>
      </c>
      <c r="AHO90" s="201" t="e">
        <f>#REF!</f>
        <v>#REF!</v>
      </c>
      <c r="AHP90" s="201" t="e">
        <f>#REF!</f>
        <v>#REF!</v>
      </c>
      <c r="AHQ90" s="201" t="e">
        <f>#REF!</f>
        <v>#REF!</v>
      </c>
      <c r="AHR90" s="201" t="e">
        <f>#REF!</f>
        <v>#REF!</v>
      </c>
      <c r="AHS90" s="201" t="e">
        <f>#REF!</f>
        <v>#REF!</v>
      </c>
      <c r="AHT90" s="201" t="e">
        <f>#REF!</f>
        <v>#REF!</v>
      </c>
      <c r="AHU90" s="201" t="e">
        <f>#REF!</f>
        <v>#REF!</v>
      </c>
      <c r="AHV90" s="201" t="e">
        <f>#REF!</f>
        <v>#REF!</v>
      </c>
      <c r="AHW90" s="201" t="e">
        <f>#REF!</f>
        <v>#REF!</v>
      </c>
      <c r="AHX90" s="201" t="e">
        <f>#REF!</f>
        <v>#REF!</v>
      </c>
      <c r="AHY90" s="201" t="e">
        <f>#REF!</f>
        <v>#REF!</v>
      </c>
      <c r="AHZ90" s="201" t="e">
        <f>#REF!</f>
        <v>#REF!</v>
      </c>
      <c r="AIA90" s="201" t="e">
        <f>#REF!</f>
        <v>#REF!</v>
      </c>
      <c r="AIB90" s="201" t="e">
        <f>#REF!</f>
        <v>#REF!</v>
      </c>
      <c r="AIC90" s="201" t="e">
        <f>#REF!</f>
        <v>#REF!</v>
      </c>
      <c r="AID90" s="201" t="e">
        <f>#REF!</f>
        <v>#REF!</v>
      </c>
      <c r="AIE90" s="201" t="e">
        <f>#REF!</f>
        <v>#REF!</v>
      </c>
      <c r="AIF90" s="201" t="e">
        <f>#REF!</f>
        <v>#REF!</v>
      </c>
      <c r="AIG90" s="201" t="e">
        <f>#REF!</f>
        <v>#REF!</v>
      </c>
      <c r="AIH90" s="201" t="e">
        <f>#REF!</f>
        <v>#REF!</v>
      </c>
      <c r="AII90" s="201" t="e">
        <f>#REF!</f>
        <v>#REF!</v>
      </c>
      <c r="AIJ90" s="201" t="e">
        <f>#REF!</f>
        <v>#REF!</v>
      </c>
      <c r="AIK90" s="201" t="e">
        <f>#REF!</f>
        <v>#REF!</v>
      </c>
      <c r="AIL90" s="201" t="e">
        <f>#REF!</f>
        <v>#REF!</v>
      </c>
      <c r="AIM90" s="201" t="e">
        <f>#REF!</f>
        <v>#REF!</v>
      </c>
      <c r="AIN90" s="201" t="e">
        <f>#REF!</f>
        <v>#REF!</v>
      </c>
      <c r="AIO90" s="201" t="e">
        <f>#REF!</f>
        <v>#REF!</v>
      </c>
      <c r="AIP90" s="201" t="e">
        <f>#REF!</f>
        <v>#REF!</v>
      </c>
      <c r="AIQ90" s="201" t="e">
        <f>#REF!</f>
        <v>#REF!</v>
      </c>
      <c r="AIR90" s="201" t="e">
        <f>#REF!</f>
        <v>#REF!</v>
      </c>
      <c r="AIS90" s="201" t="e">
        <f>#REF!</f>
        <v>#REF!</v>
      </c>
      <c r="AIT90" s="201" t="e">
        <f>#REF!</f>
        <v>#REF!</v>
      </c>
      <c r="AIU90" s="201" t="e">
        <f>#REF!</f>
        <v>#REF!</v>
      </c>
      <c r="AIV90" s="201" t="e">
        <f>#REF!</f>
        <v>#REF!</v>
      </c>
      <c r="AIW90" s="201" t="e">
        <f>#REF!</f>
        <v>#REF!</v>
      </c>
      <c r="AIX90" s="201" t="e">
        <f>#REF!</f>
        <v>#REF!</v>
      </c>
      <c r="AIY90" s="201" t="e">
        <f>#REF!</f>
        <v>#REF!</v>
      </c>
      <c r="AIZ90" s="201" t="e">
        <f>#REF!</f>
        <v>#REF!</v>
      </c>
      <c r="AJA90" s="201" t="e">
        <f>#REF!</f>
        <v>#REF!</v>
      </c>
      <c r="AJB90" s="201" t="e">
        <f>#REF!</f>
        <v>#REF!</v>
      </c>
      <c r="AJC90" s="201" t="e">
        <f>#REF!</f>
        <v>#REF!</v>
      </c>
      <c r="AJD90" s="201" t="e">
        <f>#REF!</f>
        <v>#REF!</v>
      </c>
      <c r="AJE90" s="201" t="e">
        <f>#REF!</f>
        <v>#REF!</v>
      </c>
      <c r="AJF90" s="201" t="e">
        <f>#REF!</f>
        <v>#REF!</v>
      </c>
      <c r="AJG90" s="201" t="e">
        <f>#REF!</f>
        <v>#REF!</v>
      </c>
      <c r="AJH90" s="201" t="e">
        <f>#REF!</f>
        <v>#REF!</v>
      </c>
      <c r="AJI90" s="201" t="e">
        <f>#REF!</f>
        <v>#REF!</v>
      </c>
      <c r="AJJ90" s="201" t="e">
        <f>#REF!</f>
        <v>#REF!</v>
      </c>
      <c r="AJK90" s="201" t="e">
        <f>#REF!</f>
        <v>#REF!</v>
      </c>
      <c r="AJL90" s="201" t="e">
        <f>#REF!</f>
        <v>#REF!</v>
      </c>
      <c r="AJM90" s="201" t="e">
        <f>#REF!</f>
        <v>#REF!</v>
      </c>
      <c r="AJN90" s="201" t="e">
        <f>#REF!</f>
        <v>#REF!</v>
      </c>
      <c r="AJO90" s="201" t="e">
        <f>#REF!</f>
        <v>#REF!</v>
      </c>
      <c r="AJP90" s="201" t="e">
        <f>#REF!</f>
        <v>#REF!</v>
      </c>
      <c r="AJQ90" s="201" t="e">
        <f>#REF!</f>
        <v>#REF!</v>
      </c>
      <c r="AJR90" s="201" t="e">
        <f>#REF!</f>
        <v>#REF!</v>
      </c>
      <c r="AJS90" s="201" t="e">
        <f>#REF!</f>
        <v>#REF!</v>
      </c>
      <c r="AJT90" s="201" t="e">
        <f>#REF!</f>
        <v>#REF!</v>
      </c>
      <c r="AJU90" s="201" t="e">
        <f>#REF!</f>
        <v>#REF!</v>
      </c>
      <c r="AJV90" s="201" t="e">
        <f>#REF!</f>
        <v>#REF!</v>
      </c>
      <c r="AJW90" s="201" t="e">
        <f>#REF!</f>
        <v>#REF!</v>
      </c>
      <c r="AJX90" s="201" t="e">
        <f>#REF!</f>
        <v>#REF!</v>
      </c>
      <c r="AJY90" s="201" t="e">
        <f>#REF!</f>
        <v>#REF!</v>
      </c>
      <c r="AJZ90" s="201" t="e">
        <f>#REF!</f>
        <v>#REF!</v>
      </c>
      <c r="AKA90" s="201" t="e">
        <f>#REF!</f>
        <v>#REF!</v>
      </c>
      <c r="AKB90" s="201" t="e">
        <f>#REF!</f>
        <v>#REF!</v>
      </c>
      <c r="AKC90" s="201" t="e">
        <f>#REF!</f>
        <v>#REF!</v>
      </c>
      <c r="AKD90" s="201" t="e">
        <f>#REF!</f>
        <v>#REF!</v>
      </c>
      <c r="AKE90" s="201" t="e">
        <f>#REF!</f>
        <v>#REF!</v>
      </c>
      <c r="AKF90" s="201" t="e">
        <f>#REF!</f>
        <v>#REF!</v>
      </c>
      <c r="AKG90" s="201" t="e">
        <f>#REF!</f>
        <v>#REF!</v>
      </c>
      <c r="AKH90" s="201" t="e">
        <f>#REF!</f>
        <v>#REF!</v>
      </c>
      <c r="AKI90" s="201" t="e">
        <f>#REF!</f>
        <v>#REF!</v>
      </c>
      <c r="AKJ90" s="201" t="e">
        <f>#REF!</f>
        <v>#REF!</v>
      </c>
      <c r="AKK90" s="201" t="e">
        <f>#REF!</f>
        <v>#REF!</v>
      </c>
      <c r="AKL90" s="201" t="e">
        <f>#REF!</f>
        <v>#REF!</v>
      </c>
      <c r="AKM90" s="201" t="e">
        <f>#REF!</f>
        <v>#REF!</v>
      </c>
      <c r="AKN90" s="201" t="e">
        <f>#REF!</f>
        <v>#REF!</v>
      </c>
      <c r="AKO90" s="201" t="e">
        <f>#REF!</f>
        <v>#REF!</v>
      </c>
      <c r="AKP90" s="201" t="e">
        <f>#REF!</f>
        <v>#REF!</v>
      </c>
      <c r="AKQ90" s="201" t="e">
        <f>#REF!</f>
        <v>#REF!</v>
      </c>
      <c r="AKR90" s="201" t="e">
        <f>#REF!</f>
        <v>#REF!</v>
      </c>
      <c r="AKS90" s="201" t="e">
        <f>#REF!</f>
        <v>#REF!</v>
      </c>
      <c r="AKT90" s="201" t="e">
        <f>#REF!</f>
        <v>#REF!</v>
      </c>
      <c r="AKU90" s="201" t="e">
        <f>#REF!</f>
        <v>#REF!</v>
      </c>
      <c r="AKV90" s="201" t="e">
        <f>#REF!</f>
        <v>#REF!</v>
      </c>
      <c r="AKW90" s="201" t="e">
        <f>#REF!</f>
        <v>#REF!</v>
      </c>
      <c r="AKX90" s="201" t="e">
        <f>#REF!</f>
        <v>#REF!</v>
      </c>
      <c r="AKY90" s="201" t="e">
        <f>#REF!</f>
        <v>#REF!</v>
      </c>
      <c r="AKZ90" s="201" t="e">
        <f>#REF!</f>
        <v>#REF!</v>
      </c>
      <c r="ALA90" s="201" t="e">
        <f>#REF!</f>
        <v>#REF!</v>
      </c>
      <c r="ALB90" s="201" t="e">
        <f>#REF!</f>
        <v>#REF!</v>
      </c>
      <c r="ALC90" s="201" t="e">
        <f>#REF!</f>
        <v>#REF!</v>
      </c>
      <c r="ALD90" s="201" t="e">
        <f>#REF!</f>
        <v>#REF!</v>
      </c>
      <c r="ALE90" s="201" t="e">
        <f>#REF!</f>
        <v>#REF!</v>
      </c>
      <c r="ALF90" s="201" t="e">
        <f>#REF!</f>
        <v>#REF!</v>
      </c>
      <c r="ALG90" s="201" t="e">
        <f>#REF!</f>
        <v>#REF!</v>
      </c>
      <c r="ALH90" s="201" t="e">
        <f>#REF!</f>
        <v>#REF!</v>
      </c>
      <c r="ALI90" s="201" t="e">
        <f>#REF!</f>
        <v>#REF!</v>
      </c>
      <c r="ALJ90" s="201" t="e">
        <f>#REF!</f>
        <v>#REF!</v>
      </c>
      <c r="ALK90" s="201" t="e">
        <f>#REF!</f>
        <v>#REF!</v>
      </c>
      <c r="ALL90" s="201" t="e">
        <f>#REF!</f>
        <v>#REF!</v>
      </c>
      <c r="ALM90" s="201" t="e">
        <f>#REF!</f>
        <v>#REF!</v>
      </c>
      <c r="ALN90" s="201" t="e">
        <f>#REF!</f>
        <v>#REF!</v>
      </c>
      <c r="ALO90" s="201" t="e">
        <f>#REF!</f>
        <v>#REF!</v>
      </c>
      <c r="ALP90" s="201" t="e">
        <f>#REF!</f>
        <v>#REF!</v>
      </c>
      <c r="ALQ90" s="201" t="e">
        <f>#REF!</f>
        <v>#REF!</v>
      </c>
      <c r="ALR90" s="201" t="e">
        <f>#REF!</f>
        <v>#REF!</v>
      </c>
      <c r="ALS90" s="201" t="e">
        <f>#REF!</f>
        <v>#REF!</v>
      </c>
      <c r="ALT90" s="201" t="e">
        <f>#REF!</f>
        <v>#REF!</v>
      </c>
      <c r="ALU90" s="201" t="e">
        <f>#REF!</f>
        <v>#REF!</v>
      </c>
      <c r="ALV90" s="201" t="e">
        <f>#REF!</f>
        <v>#REF!</v>
      </c>
      <c r="ALW90" s="201" t="e">
        <f>#REF!</f>
        <v>#REF!</v>
      </c>
      <c r="ALX90" s="201" t="e">
        <f>#REF!</f>
        <v>#REF!</v>
      </c>
      <c r="ALY90" s="201" t="e">
        <f>#REF!</f>
        <v>#REF!</v>
      </c>
      <c r="ALZ90" s="201" t="e">
        <f>#REF!</f>
        <v>#REF!</v>
      </c>
      <c r="AMA90" s="201" t="e">
        <f>#REF!</f>
        <v>#REF!</v>
      </c>
      <c r="AMB90" s="201" t="e">
        <f>#REF!</f>
        <v>#REF!</v>
      </c>
      <c r="AMC90" s="201" t="e">
        <f>#REF!</f>
        <v>#REF!</v>
      </c>
      <c r="AMD90" s="201" t="e">
        <f>#REF!</f>
        <v>#REF!</v>
      </c>
      <c r="AME90" s="201" t="e">
        <f>#REF!</f>
        <v>#REF!</v>
      </c>
      <c r="AMF90" s="201" t="e">
        <f>#REF!</f>
        <v>#REF!</v>
      </c>
      <c r="AMG90" s="201" t="e">
        <f>#REF!</f>
        <v>#REF!</v>
      </c>
      <c r="AMH90" s="201" t="e">
        <f>#REF!</f>
        <v>#REF!</v>
      </c>
      <c r="AMI90" s="201" t="e">
        <f>#REF!</f>
        <v>#REF!</v>
      </c>
      <c r="AMJ90" s="201" t="e">
        <f>#REF!</f>
        <v>#REF!</v>
      </c>
      <c r="AMK90" s="201" t="e">
        <f>#REF!</f>
        <v>#REF!</v>
      </c>
      <c r="AML90" s="201" t="e">
        <f>#REF!</f>
        <v>#REF!</v>
      </c>
      <c r="AMM90" s="201" t="e">
        <f>#REF!</f>
        <v>#REF!</v>
      </c>
      <c r="AMN90" s="201" t="e">
        <f>#REF!</f>
        <v>#REF!</v>
      </c>
      <c r="AMO90" s="201" t="e">
        <f>#REF!</f>
        <v>#REF!</v>
      </c>
      <c r="AMP90" s="201" t="e">
        <f>#REF!</f>
        <v>#REF!</v>
      </c>
      <c r="AMQ90" s="201" t="e">
        <f>#REF!</f>
        <v>#REF!</v>
      </c>
      <c r="AMR90" s="201" t="e">
        <f>#REF!</f>
        <v>#REF!</v>
      </c>
      <c r="AMS90" s="201" t="e">
        <f>#REF!</f>
        <v>#REF!</v>
      </c>
      <c r="AMT90" s="201" t="e">
        <f>#REF!</f>
        <v>#REF!</v>
      </c>
      <c r="AMU90" s="201" t="e">
        <f>#REF!</f>
        <v>#REF!</v>
      </c>
      <c r="AMV90" s="201" t="e">
        <f>#REF!</f>
        <v>#REF!</v>
      </c>
      <c r="AMW90" s="201" t="e">
        <f>#REF!</f>
        <v>#REF!</v>
      </c>
      <c r="AMX90" s="201" t="e">
        <f>#REF!</f>
        <v>#REF!</v>
      </c>
      <c r="AMY90" s="201" t="e">
        <f>#REF!</f>
        <v>#REF!</v>
      </c>
      <c r="AMZ90" s="201" t="e">
        <f>#REF!</f>
        <v>#REF!</v>
      </c>
      <c r="ANA90" s="201" t="e">
        <f>#REF!</f>
        <v>#REF!</v>
      </c>
      <c r="ANB90" s="201" t="e">
        <f>#REF!</f>
        <v>#REF!</v>
      </c>
      <c r="ANC90" s="201" t="e">
        <f>#REF!</f>
        <v>#REF!</v>
      </c>
      <c r="AND90" s="201" t="e">
        <f>#REF!</f>
        <v>#REF!</v>
      </c>
      <c r="ANE90" s="201" t="e">
        <f>#REF!</f>
        <v>#REF!</v>
      </c>
      <c r="ANF90" s="201" t="e">
        <f>#REF!</f>
        <v>#REF!</v>
      </c>
      <c r="ANG90" s="201" t="e">
        <f>#REF!</f>
        <v>#REF!</v>
      </c>
      <c r="ANH90" s="201" t="e">
        <f>#REF!</f>
        <v>#REF!</v>
      </c>
      <c r="ANI90" s="201" t="e">
        <f>#REF!</f>
        <v>#REF!</v>
      </c>
      <c r="ANJ90" s="201" t="e">
        <f>#REF!</f>
        <v>#REF!</v>
      </c>
      <c r="ANK90" s="201" t="e">
        <f>#REF!</f>
        <v>#REF!</v>
      </c>
      <c r="ANL90" s="201" t="e">
        <f>#REF!</f>
        <v>#REF!</v>
      </c>
      <c r="ANM90" s="201" t="e">
        <f>#REF!</f>
        <v>#REF!</v>
      </c>
      <c r="ANN90" s="201" t="e">
        <f>#REF!</f>
        <v>#REF!</v>
      </c>
      <c r="ANO90" s="201" t="e">
        <f>#REF!</f>
        <v>#REF!</v>
      </c>
      <c r="ANP90" s="201" t="e">
        <f>#REF!</f>
        <v>#REF!</v>
      </c>
      <c r="ANQ90" s="201" t="e">
        <f>#REF!</f>
        <v>#REF!</v>
      </c>
      <c r="ANR90" s="201" t="e">
        <f>#REF!</f>
        <v>#REF!</v>
      </c>
      <c r="ANS90" s="201" t="e">
        <f>#REF!</f>
        <v>#REF!</v>
      </c>
      <c r="ANT90" s="201" t="e">
        <f>#REF!</f>
        <v>#REF!</v>
      </c>
      <c r="ANU90" s="201" t="e">
        <f>#REF!</f>
        <v>#REF!</v>
      </c>
      <c r="ANV90" s="201" t="e">
        <f>#REF!</f>
        <v>#REF!</v>
      </c>
      <c r="ANW90" s="201" t="e">
        <f>#REF!</f>
        <v>#REF!</v>
      </c>
      <c r="ANX90" s="201" t="e">
        <f>#REF!</f>
        <v>#REF!</v>
      </c>
      <c r="ANY90" s="201" t="e">
        <f>#REF!</f>
        <v>#REF!</v>
      </c>
      <c r="ANZ90" s="201" t="e">
        <f>#REF!</f>
        <v>#REF!</v>
      </c>
      <c r="AOA90" s="201" t="e">
        <f>#REF!</f>
        <v>#REF!</v>
      </c>
      <c r="AOB90" s="201" t="e">
        <f>#REF!</f>
        <v>#REF!</v>
      </c>
      <c r="AOC90" s="201" t="e">
        <f>#REF!</f>
        <v>#REF!</v>
      </c>
      <c r="AOD90" s="201" t="e">
        <f>#REF!</f>
        <v>#REF!</v>
      </c>
      <c r="AOE90" s="201" t="e">
        <f>#REF!</f>
        <v>#REF!</v>
      </c>
      <c r="AOF90" s="201" t="e">
        <f>#REF!</f>
        <v>#REF!</v>
      </c>
      <c r="AOG90" s="201" t="e">
        <f>#REF!</f>
        <v>#REF!</v>
      </c>
      <c r="AOH90" s="201" t="e">
        <f>#REF!</f>
        <v>#REF!</v>
      </c>
      <c r="AOI90" s="201" t="e">
        <f>#REF!</f>
        <v>#REF!</v>
      </c>
      <c r="AOJ90" s="201" t="e">
        <f>#REF!</f>
        <v>#REF!</v>
      </c>
      <c r="AOK90" s="201" t="e">
        <f>#REF!</f>
        <v>#REF!</v>
      </c>
      <c r="AOL90" s="201" t="e">
        <f>#REF!</f>
        <v>#REF!</v>
      </c>
      <c r="AOM90" s="201" t="e">
        <f>#REF!</f>
        <v>#REF!</v>
      </c>
      <c r="AON90" s="201" t="e">
        <f>#REF!</f>
        <v>#REF!</v>
      </c>
      <c r="AOO90" s="201" t="e">
        <f>#REF!</f>
        <v>#REF!</v>
      </c>
      <c r="AOP90" s="201" t="e">
        <f>#REF!</f>
        <v>#REF!</v>
      </c>
      <c r="AOQ90" s="201" t="e">
        <f>#REF!</f>
        <v>#REF!</v>
      </c>
      <c r="AOR90" s="201" t="e">
        <f>#REF!</f>
        <v>#REF!</v>
      </c>
      <c r="AOS90" s="201" t="e">
        <f>#REF!</f>
        <v>#REF!</v>
      </c>
      <c r="AOT90" s="201" t="e">
        <f>#REF!</f>
        <v>#REF!</v>
      </c>
      <c r="AOU90" s="201" t="e">
        <f>#REF!</f>
        <v>#REF!</v>
      </c>
      <c r="AOV90" s="201" t="e">
        <f>#REF!</f>
        <v>#REF!</v>
      </c>
      <c r="AOW90" s="201" t="e">
        <f>#REF!</f>
        <v>#REF!</v>
      </c>
      <c r="AOX90" s="201" t="e">
        <f>#REF!</f>
        <v>#REF!</v>
      </c>
      <c r="AOY90" s="201" t="e">
        <f>#REF!</f>
        <v>#REF!</v>
      </c>
      <c r="AOZ90" s="201" t="e">
        <f>#REF!</f>
        <v>#REF!</v>
      </c>
      <c r="APA90" s="201" t="e">
        <f>#REF!</f>
        <v>#REF!</v>
      </c>
      <c r="APB90" s="201" t="e">
        <f>#REF!</f>
        <v>#REF!</v>
      </c>
      <c r="APC90" s="201" t="e">
        <f>#REF!</f>
        <v>#REF!</v>
      </c>
      <c r="APD90" s="201" t="e">
        <f>#REF!</f>
        <v>#REF!</v>
      </c>
      <c r="APE90" s="201" t="e">
        <f>#REF!</f>
        <v>#REF!</v>
      </c>
      <c r="APF90" s="201" t="e">
        <f>#REF!</f>
        <v>#REF!</v>
      </c>
      <c r="APG90" s="201" t="e">
        <f>#REF!</f>
        <v>#REF!</v>
      </c>
      <c r="APH90" s="201" t="e">
        <f>#REF!</f>
        <v>#REF!</v>
      </c>
      <c r="API90" s="201" t="e">
        <f>#REF!</f>
        <v>#REF!</v>
      </c>
      <c r="APJ90" s="201" t="e">
        <f>#REF!</f>
        <v>#REF!</v>
      </c>
      <c r="APK90" s="201" t="e">
        <f>#REF!</f>
        <v>#REF!</v>
      </c>
      <c r="APL90" s="201" t="e">
        <f>#REF!</f>
        <v>#REF!</v>
      </c>
      <c r="APM90" s="201" t="e">
        <f>#REF!</f>
        <v>#REF!</v>
      </c>
      <c r="APN90" s="201" t="e">
        <f>#REF!</f>
        <v>#REF!</v>
      </c>
      <c r="APO90" s="201" t="e">
        <f>#REF!</f>
        <v>#REF!</v>
      </c>
      <c r="APP90" s="201" t="e">
        <f>#REF!</f>
        <v>#REF!</v>
      </c>
      <c r="APQ90" s="201" t="e">
        <f>#REF!</f>
        <v>#REF!</v>
      </c>
      <c r="APR90" s="201" t="e">
        <f>#REF!</f>
        <v>#REF!</v>
      </c>
      <c r="APS90" s="201" t="e">
        <f>#REF!</f>
        <v>#REF!</v>
      </c>
      <c r="APT90" s="201" t="e">
        <f>#REF!</f>
        <v>#REF!</v>
      </c>
      <c r="APU90" s="201" t="e">
        <f>#REF!</f>
        <v>#REF!</v>
      </c>
      <c r="APV90" s="201" t="e">
        <f>#REF!</f>
        <v>#REF!</v>
      </c>
      <c r="APW90" s="201" t="e">
        <f>#REF!</f>
        <v>#REF!</v>
      </c>
      <c r="APX90" s="201" t="e">
        <f>#REF!</f>
        <v>#REF!</v>
      </c>
      <c r="APY90" s="201" t="e">
        <f>#REF!</f>
        <v>#REF!</v>
      </c>
      <c r="APZ90" s="201" t="e">
        <f>#REF!</f>
        <v>#REF!</v>
      </c>
      <c r="AQA90" s="201" t="e">
        <f>#REF!</f>
        <v>#REF!</v>
      </c>
      <c r="AQB90" s="201" t="e">
        <f>#REF!</f>
        <v>#REF!</v>
      </c>
      <c r="AQC90" s="201" t="e">
        <f>#REF!</f>
        <v>#REF!</v>
      </c>
      <c r="AQD90" s="201" t="e">
        <f>#REF!</f>
        <v>#REF!</v>
      </c>
      <c r="AQE90" s="201" t="e">
        <f>#REF!</f>
        <v>#REF!</v>
      </c>
      <c r="AQF90" s="201" t="e">
        <f>#REF!</f>
        <v>#REF!</v>
      </c>
      <c r="AQG90" s="201" t="e">
        <f>#REF!</f>
        <v>#REF!</v>
      </c>
      <c r="AQH90" s="201" t="e">
        <f>#REF!</f>
        <v>#REF!</v>
      </c>
      <c r="AQI90" s="201" t="e">
        <f>#REF!</f>
        <v>#REF!</v>
      </c>
      <c r="AQJ90" s="201" t="e">
        <f>#REF!</f>
        <v>#REF!</v>
      </c>
      <c r="AQK90" s="201" t="e">
        <f>#REF!</f>
        <v>#REF!</v>
      </c>
      <c r="AQL90" s="201" t="e">
        <f>#REF!</f>
        <v>#REF!</v>
      </c>
      <c r="AQM90" s="201" t="e">
        <f>#REF!</f>
        <v>#REF!</v>
      </c>
      <c r="AQN90" s="201" t="e">
        <f>#REF!</f>
        <v>#REF!</v>
      </c>
      <c r="AQO90" s="201" t="e">
        <f>#REF!</f>
        <v>#REF!</v>
      </c>
      <c r="AQP90" s="201" t="e">
        <f>#REF!</f>
        <v>#REF!</v>
      </c>
      <c r="AQQ90" s="201" t="e">
        <f>#REF!</f>
        <v>#REF!</v>
      </c>
      <c r="AQR90" s="201" t="e">
        <f>#REF!</f>
        <v>#REF!</v>
      </c>
      <c r="AQS90" s="201" t="e">
        <f>#REF!</f>
        <v>#REF!</v>
      </c>
      <c r="AQT90" s="201" t="e">
        <f>#REF!</f>
        <v>#REF!</v>
      </c>
      <c r="AQU90" s="201" t="e">
        <f>#REF!</f>
        <v>#REF!</v>
      </c>
      <c r="AQV90" s="201" t="e">
        <f>#REF!</f>
        <v>#REF!</v>
      </c>
      <c r="AQW90" s="201" t="e">
        <f>#REF!</f>
        <v>#REF!</v>
      </c>
      <c r="AQX90" s="201" t="e">
        <f>#REF!</f>
        <v>#REF!</v>
      </c>
      <c r="AQY90" s="201" t="e">
        <f>#REF!</f>
        <v>#REF!</v>
      </c>
      <c r="AQZ90" s="201" t="e">
        <f>#REF!</f>
        <v>#REF!</v>
      </c>
      <c r="ARA90" s="201" t="e">
        <f>#REF!</f>
        <v>#REF!</v>
      </c>
      <c r="ARB90" s="201" t="e">
        <f>#REF!</f>
        <v>#REF!</v>
      </c>
      <c r="ARC90" s="201" t="e">
        <f>#REF!</f>
        <v>#REF!</v>
      </c>
      <c r="ARD90" s="201" t="e">
        <f>#REF!</f>
        <v>#REF!</v>
      </c>
      <c r="ARE90" s="201" t="e">
        <f>#REF!</f>
        <v>#REF!</v>
      </c>
      <c r="ARF90" s="201" t="e">
        <f>#REF!</f>
        <v>#REF!</v>
      </c>
      <c r="ARG90" s="201" t="e">
        <f>#REF!</f>
        <v>#REF!</v>
      </c>
      <c r="ARH90" s="201" t="e">
        <f>#REF!</f>
        <v>#REF!</v>
      </c>
      <c r="ARI90" s="201" t="e">
        <f>#REF!</f>
        <v>#REF!</v>
      </c>
      <c r="ARJ90" s="201" t="e">
        <f>#REF!</f>
        <v>#REF!</v>
      </c>
      <c r="ARK90" s="201" t="e">
        <f>#REF!</f>
        <v>#REF!</v>
      </c>
      <c r="ARL90" s="201" t="e">
        <f>#REF!</f>
        <v>#REF!</v>
      </c>
      <c r="ARM90" s="201" t="e">
        <f>#REF!</f>
        <v>#REF!</v>
      </c>
      <c r="ARN90" s="201" t="e">
        <f>#REF!</f>
        <v>#REF!</v>
      </c>
      <c r="ARO90" s="201" t="e">
        <f>#REF!</f>
        <v>#REF!</v>
      </c>
      <c r="ARP90" s="201" t="e">
        <f>#REF!</f>
        <v>#REF!</v>
      </c>
      <c r="ARQ90" s="201" t="e">
        <f>#REF!</f>
        <v>#REF!</v>
      </c>
      <c r="ARR90" s="201" t="e">
        <f>#REF!</f>
        <v>#REF!</v>
      </c>
      <c r="ARS90" s="201" t="e">
        <f>#REF!</f>
        <v>#REF!</v>
      </c>
      <c r="ART90" s="201" t="e">
        <f>#REF!</f>
        <v>#REF!</v>
      </c>
      <c r="ARU90" s="201" t="e">
        <f>#REF!</f>
        <v>#REF!</v>
      </c>
      <c r="ARV90" s="201" t="e">
        <f>#REF!</f>
        <v>#REF!</v>
      </c>
      <c r="ARW90" s="201" t="e">
        <f>#REF!</f>
        <v>#REF!</v>
      </c>
      <c r="ARX90" s="201" t="e">
        <f>#REF!</f>
        <v>#REF!</v>
      </c>
      <c r="ARY90" s="201" t="e">
        <f>#REF!</f>
        <v>#REF!</v>
      </c>
      <c r="ARZ90" s="201" t="e">
        <f>#REF!</f>
        <v>#REF!</v>
      </c>
      <c r="ASA90" s="201" t="e">
        <f>#REF!</f>
        <v>#REF!</v>
      </c>
      <c r="ASB90" s="201" t="e">
        <f>#REF!</f>
        <v>#REF!</v>
      </c>
      <c r="ASC90" s="201" t="e">
        <f>#REF!</f>
        <v>#REF!</v>
      </c>
      <c r="ASD90" s="201" t="e">
        <f>#REF!</f>
        <v>#REF!</v>
      </c>
      <c r="ASE90" s="201" t="e">
        <f>#REF!</f>
        <v>#REF!</v>
      </c>
      <c r="ASF90" s="201" t="e">
        <f>#REF!</f>
        <v>#REF!</v>
      </c>
      <c r="ASG90" s="201" t="e">
        <f>#REF!</f>
        <v>#REF!</v>
      </c>
      <c r="ASH90" s="201" t="e">
        <f>#REF!</f>
        <v>#REF!</v>
      </c>
      <c r="ASI90" s="201" t="e">
        <f>#REF!</f>
        <v>#REF!</v>
      </c>
      <c r="ASJ90" s="201" t="e">
        <f>#REF!</f>
        <v>#REF!</v>
      </c>
      <c r="ASK90" s="201" t="e">
        <f>#REF!</f>
        <v>#REF!</v>
      </c>
      <c r="ASL90" s="201" t="e">
        <f>#REF!</f>
        <v>#REF!</v>
      </c>
      <c r="ASM90" s="201" t="e">
        <f>#REF!</f>
        <v>#REF!</v>
      </c>
      <c r="ASN90" s="201" t="e">
        <f>#REF!</f>
        <v>#REF!</v>
      </c>
      <c r="ASO90" s="201" t="e">
        <f>#REF!</f>
        <v>#REF!</v>
      </c>
      <c r="ASP90" s="201" t="e">
        <f>#REF!</f>
        <v>#REF!</v>
      </c>
      <c r="ASQ90" s="201" t="e">
        <f>#REF!</f>
        <v>#REF!</v>
      </c>
      <c r="ASR90" s="201" t="e">
        <f>#REF!</f>
        <v>#REF!</v>
      </c>
      <c r="ASS90" s="201" t="e">
        <f>#REF!</f>
        <v>#REF!</v>
      </c>
      <c r="AST90" s="201" t="e">
        <f>#REF!</f>
        <v>#REF!</v>
      </c>
      <c r="ASU90" s="201" t="e">
        <f>#REF!</f>
        <v>#REF!</v>
      </c>
      <c r="ASV90" s="201" t="e">
        <f>#REF!</f>
        <v>#REF!</v>
      </c>
      <c r="ASW90" s="201" t="e">
        <f>#REF!</f>
        <v>#REF!</v>
      </c>
      <c r="ASX90" s="201" t="e">
        <f>#REF!</f>
        <v>#REF!</v>
      </c>
      <c r="ASY90" s="201" t="e">
        <f>#REF!</f>
        <v>#REF!</v>
      </c>
      <c r="ASZ90" s="201" t="e">
        <f>#REF!</f>
        <v>#REF!</v>
      </c>
      <c r="ATA90" s="201" t="e">
        <f>#REF!</f>
        <v>#REF!</v>
      </c>
      <c r="ATB90" s="201" t="e">
        <f>#REF!</f>
        <v>#REF!</v>
      </c>
      <c r="ATC90" s="201" t="e">
        <f>#REF!</f>
        <v>#REF!</v>
      </c>
      <c r="ATD90" s="201" t="e">
        <f>#REF!</f>
        <v>#REF!</v>
      </c>
      <c r="ATE90" s="201" t="e">
        <f>#REF!</f>
        <v>#REF!</v>
      </c>
      <c r="ATF90" s="201" t="e">
        <f>#REF!</f>
        <v>#REF!</v>
      </c>
      <c r="ATG90" s="201" t="e">
        <f>#REF!</f>
        <v>#REF!</v>
      </c>
      <c r="ATH90" s="201" t="e">
        <f>#REF!</f>
        <v>#REF!</v>
      </c>
      <c r="ATI90" s="201" t="e">
        <f>#REF!</f>
        <v>#REF!</v>
      </c>
      <c r="ATJ90" s="201" t="e">
        <f>#REF!</f>
        <v>#REF!</v>
      </c>
      <c r="ATK90" s="201" t="e">
        <f>#REF!</f>
        <v>#REF!</v>
      </c>
      <c r="ATL90" s="201" t="e">
        <f>#REF!</f>
        <v>#REF!</v>
      </c>
      <c r="ATM90" s="201" t="e">
        <f>#REF!</f>
        <v>#REF!</v>
      </c>
      <c r="ATN90" s="201" t="e">
        <f>#REF!</f>
        <v>#REF!</v>
      </c>
      <c r="ATO90" s="201" t="e">
        <f>#REF!</f>
        <v>#REF!</v>
      </c>
      <c r="ATP90" s="201" t="e">
        <f>#REF!</f>
        <v>#REF!</v>
      </c>
      <c r="ATQ90" s="201" t="e">
        <f>#REF!</f>
        <v>#REF!</v>
      </c>
      <c r="ATR90" s="201" t="e">
        <f>#REF!</f>
        <v>#REF!</v>
      </c>
      <c r="ATS90" s="201" t="e">
        <f>#REF!</f>
        <v>#REF!</v>
      </c>
      <c r="ATT90" s="201" t="e">
        <f>#REF!</f>
        <v>#REF!</v>
      </c>
      <c r="ATU90" s="201" t="e">
        <f>#REF!</f>
        <v>#REF!</v>
      </c>
      <c r="ATV90" s="201" t="e">
        <f>#REF!</f>
        <v>#REF!</v>
      </c>
      <c r="ATW90" s="201" t="e">
        <f>#REF!</f>
        <v>#REF!</v>
      </c>
      <c r="ATX90" s="201" t="e">
        <f>#REF!</f>
        <v>#REF!</v>
      </c>
      <c r="ATY90" s="201" t="e">
        <f>#REF!</f>
        <v>#REF!</v>
      </c>
      <c r="ATZ90" s="201" t="e">
        <f>#REF!</f>
        <v>#REF!</v>
      </c>
      <c r="AUA90" s="201" t="e">
        <f>#REF!</f>
        <v>#REF!</v>
      </c>
      <c r="AUB90" s="201" t="e">
        <f>#REF!</f>
        <v>#REF!</v>
      </c>
      <c r="AUC90" s="201" t="e">
        <f>#REF!</f>
        <v>#REF!</v>
      </c>
      <c r="AUD90" s="201" t="e">
        <f>#REF!</f>
        <v>#REF!</v>
      </c>
      <c r="AUE90" s="201" t="e">
        <f>#REF!</f>
        <v>#REF!</v>
      </c>
      <c r="AUF90" s="201" t="e">
        <f>#REF!</f>
        <v>#REF!</v>
      </c>
      <c r="AUG90" s="201" t="e">
        <f>#REF!</f>
        <v>#REF!</v>
      </c>
      <c r="AUH90" s="201" t="e">
        <f>#REF!</f>
        <v>#REF!</v>
      </c>
      <c r="AUI90" s="201" t="e">
        <f>#REF!</f>
        <v>#REF!</v>
      </c>
      <c r="AUJ90" s="201" t="e">
        <f>#REF!</f>
        <v>#REF!</v>
      </c>
      <c r="AUK90" s="201" t="e">
        <f>#REF!</f>
        <v>#REF!</v>
      </c>
      <c r="AUL90" s="201" t="e">
        <f>#REF!</f>
        <v>#REF!</v>
      </c>
      <c r="AUM90" s="201" t="e">
        <f>#REF!</f>
        <v>#REF!</v>
      </c>
      <c r="AUN90" s="201" t="e">
        <f>#REF!</f>
        <v>#REF!</v>
      </c>
      <c r="AUO90" s="201" t="e">
        <f>#REF!</f>
        <v>#REF!</v>
      </c>
      <c r="AUP90" s="201" t="e">
        <f>#REF!</f>
        <v>#REF!</v>
      </c>
      <c r="AUQ90" s="201" t="e">
        <f>#REF!</f>
        <v>#REF!</v>
      </c>
      <c r="AUR90" s="201" t="e">
        <f>#REF!</f>
        <v>#REF!</v>
      </c>
      <c r="AUS90" s="201" t="e">
        <f>#REF!</f>
        <v>#REF!</v>
      </c>
      <c r="AUT90" s="201" t="e">
        <f>#REF!</f>
        <v>#REF!</v>
      </c>
      <c r="AUU90" s="201" t="e">
        <f>#REF!</f>
        <v>#REF!</v>
      </c>
      <c r="AUV90" s="201" t="e">
        <f>#REF!</f>
        <v>#REF!</v>
      </c>
      <c r="AUW90" s="201" t="e">
        <f>#REF!</f>
        <v>#REF!</v>
      </c>
      <c r="AUX90" s="201" t="e">
        <f>#REF!</f>
        <v>#REF!</v>
      </c>
      <c r="AUY90" s="201" t="e">
        <f>#REF!</f>
        <v>#REF!</v>
      </c>
      <c r="AUZ90" s="201" t="e">
        <f>#REF!</f>
        <v>#REF!</v>
      </c>
      <c r="AVA90" s="201" t="e">
        <f>#REF!</f>
        <v>#REF!</v>
      </c>
      <c r="AVB90" s="201" t="e">
        <f>#REF!</f>
        <v>#REF!</v>
      </c>
      <c r="AVC90" s="201" t="e">
        <f>#REF!</f>
        <v>#REF!</v>
      </c>
      <c r="AVD90" s="201" t="e">
        <f>#REF!</f>
        <v>#REF!</v>
      </c>
      <c r="AVE90" s="201" t="e">
        <f>#REF!</f>
        <v>#REF!</v>
      </c>
      <c r="AVF90" s="201" t="e">
        <f>#REF!</f>
        <v>#REF!</v>
      </c>
      <c r="AVG90" s="201" t="e">
        <f>#REF!</f>
        <v>#REF!</v>
      </c>
      <c r="AVH90" s="201" t="e">
        <f>#REF!</f>
        <v>#REF!</v>
      </c>
      <c r="AVI90" s="201" t="e">
        <f>#REF!</f>
        <v>#REF!</v>
      </c>
      <c r="AVJ90" s="201" t="e">
        <f>#REF!</f>
        <v>#REF!</v>
      </c>
      <c r="AVK90" s="201" t="e">
        <f>#REF!</f>
        <v>#REF!</v>
      </c>
      <c r="AVL90" s="201" t="e">
        <f>#REF!</f>
        <v>#REF!</v>
      </c>
      <c r="AVM90" s="201" t="e">
        <f>#REF!</f>
        <v>#REF!</v>
      </c>
      <c r="AVN90" s="201" t="e">
        <f>#REF!</f>
        <v>#REF!</v>
      </c>
      <c r="AVO90" s="201" t="e">
        <f>#REF!</f>
        <v>#REF!</v>
      </c>
      <c r="AVP90" s="201" t="e">
        <f>#REF!</f>
        <v>#REF!</v>
      </c>
      <c r="AVQ90" s="201" t="e">
        <f>#REF!</f>
        <v>#REF!</v>
      </c>
      <c r="AVR90" s="201" t="e">
        <f>#REF!</f>
        <v>#REF!</v>
      </c>
      <c r="AVS90" s="201" t="e">
        <f>#REF!</f>
        <v>#REF!</v>
      </c>
      <c r="AVT90" s="201" t="e">
        <f>#REF!</f>
        <v>#REF!</v>
      </c>
      <c r="AVU90" s="201" t="e">
        <f>#REF!</f>
        <v>#REF!</v>
      </c>
      <c r="AVV90" s="201" t="e">
        <f>#REF!</f>
        <v>#REF!</v>
      </c>
      <c r="AVW90" s="201" t="e">
        <f>#REF!</f>
        <v>#REF!</v>
      </c>
      <c r="AVX90" s="201" t="e">
        <f>#REF!</f>
        <v>#REF!</v>
      </c>
      <c r="AVY90" s="201" t="e">
        <f>#REF!</f>
        <v>#REF!</v>
      </c>
      <c r="AVZ90" s="201" t="e">
        <f>#REF!</f>
        <v>#REF!</v>
      </c>
      <c r="AWA90" s="201" t="e">
        <f>#REF!</f>
        <v>#REF!</v>
      </c>
      <c r="AWB90" s="201" t="e">
        <f>#REF!</f>
        <v>#REF!</v>
      </c>
      <c r="AWC90" s="201" t="e">
        <f>#REF!</f>
        <v>#REF!</v>
      </c>
      <c r="AWD90" s="201" t="e">
        <f>#REF!</f>
        <v>#REF!</v>
      </c>
      <c r="AWE90" s="201" t="e">
        <f>#REF!</f>
        <v>#REF!</v>
      </c>
      <c r="AWF90" s="201" t="e">
        <f>#REF!</f>
        <v>#REF!</v>
      </c>
      <c r="AWG90" s="201" t="e">
        <f>#REF!</f>
        <v>#REF!</v>
      </c>
      <c r="AWH90" s="201" t="e">
        <f>#REF!</f>
        <v>#REF!</v>
      </c>
      <c r="AWI90" s="201" t="e">
        <f>#REF!</f>
        <v>#REF!</v>
      </c>
      <c r="AWJ90" s="201" t="e">
        <f>#REF!</f>
        <v>#REF!</v>
      </c>
      <c r="AWK90" s="201" t="e">
        <f>#REF!</f>
        <v>#REF!</v>
      </c>
      <c r="AWL90" s="201" t="e">
        <f>#REF!</f>
        <v>#REF!</v>
      </c>
      <c r="AWM90" s="201" t="e">
        <f>#REF!</f>
        <v>#REF!</v>
      </c>
      <c r="AWN90" s="201" t="e">
        <f>#REF!</f>
        <v>#REF!</v>
      </c>
      <c r="AWO90" s="201" t="e">
        <f>#REF!</f>
        <v>#REF!</v>
      </c>
      <c r="AWP90" s="201" t="e">
        <f>#REF!</f>
        <v>#REF!</v>
      </c>
      <c r="AWQ90" s="201" t="e">
        <f>#REF!</f>
        <v>#REF!</v>
      </c>
      <c r="AWR90" s="201" t="e">
        <f>#REF!</f>
        <v>#REF!</v>
      </c>
      <c r="AWS90" s="201" t="e">
        <f>#REF!</f>
        <v>#REF!</v>
      </c>
      <c r="AWT90" s="201" t="e">
        <f>#REF!</f>
        <v>#REF!</v>
      </c>
      <c r="AWU90" s="201" t="e">
        <f>#REF!</f>
        <v>#REF!</v>
      </c>
      <c r="AWV90" s="201" t="e">
        <f>#REF!</f>
        <v>#REF!</v>
      </c>
      <c r="AWW90" s="201" t="e">
        <f>#REF!</f>
        <v>#REF!</v>
      </c>
      <c r="AWX90" s="201" t="e">
        <f>#REF!</f>
        <v>#REF!</v>
      </c>
      <c r="AWY90" s="201" t="e">
        <f>#REF!</f>
        <v>#REF!</v>
      </c>
      <c r="AWZ90" s="201" t="e">
        <f>#REF!</f>
        <v>#REF!</v>
      </c>
      <c r="AXA90" s="201" t="e">
        <f>#REF!</f>
        <v>#REF!</v>
      </c>
      <c r="AXB90" s="201" t="e">
        <f>#REF!</f>
        <v>#REF!</v>
      </c>
      <c r="AXC90" s="201" t="e">
        <f>#REF!</f>
        <v>#REF!</v>
      </c>
      <c r="AXD90" s="201" t="e">
        <f>#REF!</f>
        <v>#REF!</v>
      </c>
      <c r="AXE90" s="201" t="e">
        <f>#REF!</f>
        <v>#REF!</v>
      </c>
      <c r="AXF90" s="201" t="e">
        <f>#REF!</f>
        <v>#REF!</v>
      </c>
      <c r="AXG90" s="201" t="e">
        <f>#REF!</f>
        <v>#REF!</v>
      </c>
      <c r="AXH90" s="201" t="e">
        <f>#REF!</f>
        <v>#REF!</v>
      </c>
      <c r="AXI90" s="201" t="e">
        <f>#REF!</f>
        <v>#REF!</v>
      </c>
      <c r="AXJ90" s="201" t="e">
        <f>#REF!</f>
        <v>#REF!</v>
      </c>
      <c r="AXK90" s="201" t="e">
        <f>#REF!</f>
        <v>#REF!</v>
      </c>
      <c r="AXL90" s="201" t="e">
        <f>#REF!</f>
        <v>#REF!</v>
      </c>
      <c r="AXM90" s="201" t="e">
        <f>#REF!</f>
        <v>#REF!</v>
      </c>
      <c r="AXN90" s="201" t="e">
        <f>#REF!</f>
        <v>#REF!</v>
      </c>
      <c r="AXO90" s="201" t="e">
        <f>#REF!</f>
        <v>#REF!</v>
      </c>
      <c r="AXP90" s="201" t="e">
        <f>#REF!</f>
        <v>#REF!</v>
      </c>
      <c r="AXQ90" s="201" t="e">
        <f>#REF!</f>
        <v>#REF!</v>
      </c>
      <c r="AXR90" s="201" t="e">
        <f>#REF!</f>
        <v>#REF!</v>
      </c>
      <c r="AXS90" s="201" t="e">
        <f>#REF!</f>
        <v>#REF!</v>
      </c>
      <c r="AXT90" s="201" t="e">
        <f>#REF!</f>
        <v>#REF!</v>
      </c>
      <c r="AXU90" s="201" t="e">
        <f>#REF!</f>
        <v>#REF!</v>
      </c>
      <c r="AXV90" s="201" t="e">
        <f>#REF!</f>
        <v>#REF!</v>
      </c>
      <c r="AXW90" s="201" t="e">
        <f>#REF!</f>
        <v>#REF!</v>
      </c>
      <c r="AXX90" s="201" t="e">
        <f>#REF!</f>
        <v>#REF!</v>
      </c>
      <c r="AXY90" s="201" t="e">
        <f>#REF!</f>
        <v>#REF!</v>
      </c>
      <c r="AXZ90" s="201" t="e">
        <f>#REF!</f>
        <v>#REF!</v>
      </c>
      <c r="AYA90" s="201" t="e">
        <f>#REF!</f>
        <v>#REF!</v>
      </c>
      <c r="AYB90" s="201" t="e">
        <f>#REF!</f>
        <v>#REF!</v>
      </c>
      <c r="AYC90" s="201" t="e">
        <f>#REF!</f>
        <v>#REF!</v>
      </c>
      <c r="AYD90" s="201" t="e">
        <f>#REF!</f>
        <v>#REF!</v>
      </c>
      <c r="AYE90" s="201" t="e">
        <f>#REF!</f>
        <v>#REF!</v>
      </c>
      <c r="AYF90" s="201" t="e">
        <f>#REF!</f>
        <v>#REF!</v>
      </c>
      <c r="AYG90" s="201" t="e">
        <f>#REF!</f>
        <v>#REF!</v>
      </c>
      <c r="AYH90" s="201" t="e">
        <f>#REF!</f>
        <v>#REF!</v>
      </c>
      <c r="AYI90" s="201" t="e">
        <f>#REF!</f>
        <v>#REF!</v>
      </c>
      <c r="AYJ90" s="201" t="e">
        <f>#REF!</f>
        <v>#REF!</v>
      </c>
      <c r="AYK90" s="201" t="e">
        <f>#REF!</f>
        <v>#REF!</v>
      </c>
      <c r="AYL90" s="201" t="e">
        <f>#REF!</f>
        <v>#REF!</v>
      </c>
      <c r="AYM90" s="201" t="e">
        <f>#REF!</f>
        <v>#REF!</v>
      </c>
      <c r="AYN90" s="201" t="e">
        <f>#REF!</f>
        <v>#REF!</v>
      </c>
      <c r="AYO90" s="201" t="e">
        <f>#REF!</f>
        <v>#REF!</v>
      </c>
      <c r="AYP90" s="201" t="e">
        <f>#REF!</f>
        <v>#REF!</v>
      </c>
      <c r="AYQ90" s="201" t="e">
        <f>#REF!</f>
        <v>#REF!</v>
      </c>
      <c r="AYR90" s="201" t="e">
        <f>#REF!</f>
        <v>#REF!</v>
      </c>
      <c r="AYS90" s="201" t="e">
        <f>#REF!</f>
        <v>#REF!</v>
      </c>
      <c r="AYT90" s="201" t="e">
        <f>#REF!</f>
        <v>#REF!</v>
      </c>
      <c r="AYU90" s="201" t="e">
        <f>#REF!</f>
        <v>#REF!</v>
      </c>
      <c r="AYV90" s="201" t="e">
        <f>#REF!</f>
        <v>#REF!</v>
      </c>
      <c r="AYW90" s="201" t="e">
        <f>#REF!</f>
        <v>#REF!</v>
      </c>
      <c r="AYX90" s="201" t="e">
        <f>#REF!</f>
        <v>#REF!</v>
      </c>
      <c r="AYY90" s="201" t="e">
        <f>#REF!</f>
        <v>#REF!</v>
      </c>
      <c r="AYZ90" s="201" t="e">
        <f>#REF!</f>
        <v>#REF!</v>
      </c>
      <c r="AZA90" s="201" t="e">
        <f>#REF!</f>
        <v>#REF!</v>
      </c>
      <c r="AZB90" s="201" t="e">
        <f>#REF!</f>
        <v>#REF!</v>
      </c>
      <c r="AZC90" s="201" t="e">
        <f>#REF!</f>
        <v>#REF!</v>
      </c>
      <c r="AZD90" s="201" t="e">
        <f>#REF!</f>
        <v>#REF!</v>
      </c>
      <c r="AZE90" s="201" t="e">
        <f>#REF!</f>
        <v>#REF!</v>
      </c>
      <c r="AZF90" s="201" t="e">
        <f>#REF!</f>
        <v>#REF!</v>
      </c>
      <c r="AZG90" s="201" t="e">
        <f>#REF!</f>
        <v>#REF!</v>
      </c>
      <c r="AZH90" s="201" t="e">
        <f>#REF!</f>
        <v>#REF!</v>
      </c>
      <c r="AZI90" s="201" t="e">
        <f>#REF!</f>
        <v>#REF!</v>
      </c>
      <c r="AZJ90" s="201" t="e">
        <f>#REF!</f>
        <v>#REF!</v>
      </c>
      <c r="AZK90" s="201" t="e">
        <f>#REF!</f>
        <v>#REF!</v>
      </c>
      <c r="AZL90" s="201" t="e">
        <f>#REF!</f>
        <v>#REF!</v>
      </c>
      <c r="AZM90" s="201" t="e">
        <f>#REF!</f>
        <v>#REF!</v>
      </c>
      <c r="AZN90" s="201" t="e">
        <f>#REF!</f>
        <v>#REF!</v>
      </c>
      <c r="AZO90" s="201" t="e">
        <f>#REF!</f>
        <v>#REF!</v>
      </c>
      <c r="AZP90" s="201" t="e">
        <f>#REF!</f>
        <v>#REF!</v>
      </c>
      <c r="AZQ90" s="201" t="e">
        <f>#REF!</f>
        <v>#REF!</v>
      </c>
      <c r="AZR90" s="201" t="e">
        <f>#REF!</f>
        <v>#REF!</v>
      </c>
      <c r="AZS90" s="201" t="e">
        <f>#REF!</f>
        <v>#REF!</v>
      </c>
      <c r="AZT90" s="201" t="e">
        <f>#REF!</f>
        <v>#REF!</v>
      </c>
      <c r="AZU90" s="201" t="e">
        <f>#REF!</f>
        <v>#REF!</v>
      </c>
      <c r="AZV90" s="201" t="e">
        <f>#REF!</f>
        <v>#REF!</v>
      </c>
      <c r="AZW90" s="201" t="e">
        <f>#REF!</f>
        <v>#REF!</v>
      </c>
      <c r="AZX90" s="201" t="e">
        <f>#REF!</f>
        <v>#REF!</v>
      </c>
      <c r="AZY90" s="201" t="e">
        <f>#REF!</f>
        <v>#REF!</v>
      </c>
      <c r="AZZ90" s="201" t="e">
        <f>#REF!</f>
        <v>#REF!</v>
      </c>
      <c r="BAA90" s="201" t="e">
        <f>#REF!</f>
        <v>#REF!</v>
      </c>
      <c r="BAB90" s="201" t="e">
        <f>#REF!</f>
        <v>#REF!</v>
      </c>
      <c r="BAC90" s="201" t="e">
        <f>#REF!</f>
        <v>#REF!</v>
      </c>
      <c r="BAD90" s="201" t="e">
        <f>#REF!</f>
        <v>#REF!</v>
      </c>
      <c r="BAE90" s="201" t="e">
        <f>#REF!</f>
        <v>#REF!</v>
      </c>
      <c r="BAF90" s="201" t="e">
        <f>#REF!</f>
        <v>#REF!</v>
      </c>
      <c r="BAG90" s="201" t="e">
        <f>#REF!</f>
        <v>#REF!</v>
      </c>
      <c r="BAH90" s="201" t="e">
        <f>#REF!</f>
        <v>#REF!</v>
      </c>
      <c r="BAI90" s="201" t="e">
        <f>#REF!</f>
        <v>#REF!</v>
      </c>
      <c r="BAJ90" s="201" t="e">
        <f>#REF!</f>
        <v>#REF!</v>
      </c>
      <c r="BAK90" s="201" t="e">
        <f>#REF!</f>
        <v>#REF!</v>
      </c>
      <c r="BAL90" s="201" t="e">
        <f>#REF!</f>
        <v>#REF!</v>
      </c>
      <c r="BAM90" s="201" t="e">
        <f>#REF!</f>
        <v>#REF!</v>
      </c>
      <c r="BAN90" s="201" t="e">
        <f>#REF!</f>
        <v>#REF!</v>
      </c>
      <c r="BAO90" s="201" t="e">
        <f>#REF!</f>
        <v>#REF!</v>
      </c>
      <c r="BAP90" s="201" t="e">
        <f>#REF!</f>
        <v>#REF!</v>
      </c>
      <c r="BAQ90" s="201" t="e">
        <f>#REF!</f>
        <v>#REF!</v>
      </c>
      <c r="BAR90" s="201" t="e">
        <f>#REF!</f>
        <v>#REF!</v>
      </c>
      <c r="BAS90" s="201" t="e">
        <f>#REF!</f>
        <v>#REF!</v>
      </c>
      <c r="BAT90" s="201" t="e">
        <f>#REF!</f>
        <v>#REF!</v>
      </c>
      <c r="BAU90" s="201" t="e">
        <f>#REF!</f>
        <v>#REF!</v>
      </c>
      <c r="BAV90" s="201" t="e">
        <f>#REF!</f>
        <v>#REF!</v>
      </c>
      <c r="BAW90" s="201" t="e">
        <f>#REF!</f>
        <v>#REF!</v>
      </c>
      <c r="BAX90" s="201" t="e">
        <f>#REF!</f>
        <v>#REF!</v>
      </c>
      <c r="BAY90" s="201" t="e">
        <f>#REF!</f>
        <v>#REF!</v>
      </c>
      <c r="BAZ90" s="201" t="e">
        <f>#REF!</f>
        <v>#REF!</v>
      </c>
      <c r="BBA90" s="201" t="e">
        <f>#REF!</f>
        <v>#REF!</v>
      </c>
      <c r="BBB90" s="201" t="e">
        <f>#REF!</f>
        <v>#REF!</v>
      </c>
      <c r="BBC90" s="201" t="e">
        <f>#REF!</f>
        <v>#REF!</v>
      </c>
      <c r="BBD90" s="201" t="e">
        <f>#REF!</f>
        <v>#REF!</v>
      </c>
      <c r="BBE90" s="201" t="e">
        <f>#REF!</f>
        <v>#REF!</v>
      </c>
      <c r="BBF90" s="201" t="e">
        <f>#REF!</f>
        <v>#REF!</v>
      </c>
      <c r="BBG90" s="201" t="e">
        <f>#REF!</f>
        <v>#REF!</v>
      </c>
      <c r="BBH90" s="201" t="e">
        <f>#REF!</f>
        <v>#REF!</v>
      </c>
      <c r="BBI90" s="201" t="e">
        <f>#REF!</f>
        <v>#REF!</v>
      </c>
      <c r="BBJ90" s="201" t="e">
        <f>#REF!</f>
        <v>#REF!</v>
      </c>
      <c r="BBK90" s="201" t="e">
        <f>#REF!</f>
        <v>#REF!</v>
      </c>
      <c r="BBL90" s="201" t="e">
        <f>#REF!</f>
        <v>#REF!</v>
      </c>
      <c r="BBM90" s="201" t="e">
        <f>#REF!</f>
        <v>#REF!</v>
      </c>
      <c r="BBN90" s="201" t="e">
        <f>#REF!</f>
        <v>#REF!</v>
      </c>
      <c r="BBO90" s="201" t="e">
        <f>#REF!</f>
        <v>#REF!</v>
      </c>
      <c r="BBP90" s="201" t="e">
        <f>#REF!</f>
        <v>#REF!</v>
      </c>
      <c r="BBQ90" s="201" t="e">
        <f>#REF!</f>
        <v>#REF!</v>
      </c>
      <c r="BBR90" s="201" t="e">
        <f>#REF!</f>
        <v>#REF!</v>
      </c>
      <c r="BBS90" s="201" t="e">
        <f>#REF!</f>
        <v>#REF!</v>
      </c>
      <c r="BBT90" s="201" t="e">
        <f>#REF!</f>
        <v>#REF!</v>
      </c>
      <c r="BBU90" s="201" t="e">
        <f>#REF!</f>
        <v>#REF!</v>
      </c>
      <c r="BBV90" s="201" t="e">
        <f>#REF!</f>
        <v>#REF!</v>
      </c>
      <c r="BBW90" s="201" t="e">
        <f>#REF!</f>
        <v>#REF!</v>
      </c>
      <c r="BBX90" s="201" t="e">
        <f>#REF!</f>
        <v>#REF!</v>
      </c>
      <c r="BBY90" s="201" t="e">
        <f>#REF!</f>
        <v>#REF!</v>
      </c>
      <c r="BBZ90" s="201" t="e">
        <f>#REF!</f>
        <v>#REF!</v>
      </c>
      <c r="BCA90" s="201" t="e">
        <f>#REF!</f>
        <v>#REF!</v>
      </c>
      <c r="BCB90" s="201" t="e">
        <f>#REF!</f>
        <v>#REF!</v>
      </c>
      <c r="BCC90" s="201" t="e">
        <f>#REF!</f>
        <v>#REF!</v>
      </c>
      <c r="BCD90" s="201" t="e">
        <f>#REF!</f>
        <v>#REF!</v>
      </c>
      <c r="BCE90" s="201" t="e">
        <f>#REF!</f>
        <v>#REF!</v>
      </c>
      <c r="BCF90" s="201" t="e">
        <f>#REF!</f>
        <v>#REF!</v>
      </c>
      <c r="BCG90" s="201" t="e">
        <f>#REF!</f>
        <v>#REF!</v>
      </c>
      <c r="BCH90" s="201" t="e">
        <f>#REF!</f>
        <v>#REF!</v>
      </c>
      <c r="BCI90" s="201" t="e">
        <f>#REF!</f>
        <v>#REF!</v>
      </c>
      <c r="BCJ90" s="201" t="e">
        <f>#REF!</f>
        <v>#REF!</v>
      </c>
      <c r="BCK90" s="201" t="e">
        <f>#REF!</f>
        <v>#REF!</v>
      </c>
      <c r="BCL90" s="201" t="e">
        <f>#REF!</f>
        <v>#REF!</v>
      </c>
      <c r="BCM90" s="201" t="e">
        <f>#REF!</f>
        <v>#REF!</v>
      </c>
      <c r="BCN90" s="201" t="e">
        <f>#REF!</f>
        <v>#REF!</v>
      </c>
      <c r="BCO90" s="201" t="e">
        <f>#REF!</f>
        <v>#REF!</v>
      </c>
      <c r="BCP90" s="201" t="e">
        <f>#REF!</f>
        <v>#REF!</v>
      </c>
      <c r="BCQ90" s="201" t="e">
        <f>#REF!</f>
        <v>#REF!</v>
      </c>
      <c r="BCR90" s="201" t="e">
        <f>#REF!</f>
        <v>#REF!</v>
      </c>
      <c r="BCS90" s="201" t="e">
        <f>#REF!</f>
        <v>#REF!</v>
      </c>
      <c r="BCT90" s="201" t="e">
        <f>#REF!</f>
        <v>#REF!</v>
      </c>
      <c r="BCU90" s="201" t="e">
        <f>#REF!</f>
        <v>#REF!</v>
      </c>
      <c r="BCV90" s="201" t="e">
        <f>#REF!</f>
        <v>#REF!</v>
      </c>
      <c r="BCW90" s="201" t="e">
        <f>#REF!</f>
        <v>#REF!</v>
      </c>
      <c r="BCX90" s="201" t="e">
        <f>#REF!</f>
        <v>#REF!</v>
      </c>
      <c r="BCY90" s="201" t="e">
        <f>#REF!</f>
        <v>#REF!</v>
      </c>
      <c r="BCZ90" s="201" t="e">
        <f>#REF!</f>
        <v>#REF!</v>
      </c>
      <c r="BDA90" s="201" t="e">
        <f>#REF!</f>
        <v>#REF!</v>
      </c>
      <c r="BDB90" s="201" t="e">
        <f>#REF!</f>
        <v>#REF!</v>
      </c>
      <c r="BDC90" s="201" t="e">
        <f>#REF!</f>
        <v>#REF!</v>
      </c>
      <c r="BDD90" s="201" t="e">
        <f>#REF!</f>
        <v>#REF!</v>
      </c>
      <c r="BDE90" s="201" t="e">
        <f>#REF!</f>
        <v>#REF!</v>
      </c>
      <c r="BDF90" s="201" t="e">
        <f>#REF!</f>
        <v>#REF!</v>
      </c>
      <c r="BDG90" s="201" t="e">
        <f>#REF!</f>
        <v>#REF!</v>
      </c>
      <c r="BDH90" s="201" t="e">
        <f>#REF!</f>
        <v>#REF!</v>
      </c>
      <c r="BDI90" s="201" t="e">
        <f>#REF!</f>
        <v>#REF!</v>
      </c>
      <c r="BDJ90" s="201" t="e">
        <f>#REF!</f>
        <v>#REF!</v>
      </c>
      <c r="BDK90" s="201" t="e">
        <f>#REF!</f>
        <v>#REF!</v>
      </c>
      <c r="BDL90" s="201" t="e">
        <f>#REF!</f>
        <v>#REF!</v>
      </c>
      <c r="BDM90" s="201" t="e">
        <f>#REF!</f>
        <v>#REF!</v>
      </c>
      <c r="BDN90" s="201" t="e">
        <f>#REF!</f>
        <v>#REF!</v>
      </c>
      <c r="BDO90" s="201" t="e">
        <f>#REF!</f>
        <v>#REF!</v>
      </c>
      <c r="BDP90" s="201" t="e">
        <f>#REF!</f>
        <v>#REF!</v>
      </c>
      <c r="BDQ90" s="201" t="e">
        <f>#REF!</f>
        <v>#REF!</v>
      </c>
      <c r="BDR90" s="201" t="e">
        <f>#REF!</f>
        <v>#REF!</v>
      </c>
      <c r="BDS90" s="201" t="e">
        <f>#REF!</f>
        <v>#REF!</v>
      </c>
      <c r="BDT90" s="201" t="e">
        <f>#REF!</f>
        <v>#REF!</v>
      </c>
      <c r="BDU90" s="201" t="e">
        <f>#REF!</f>
        <v>#REF!</v>
      </c>
      <c r="BDV90" s="201" t="e">
        <f>#REF!</f>
        <v>#REF!</v>
      </c>
      <c r="BDW90" s="201" t="e">
        <f>#REF!</f>
        <v>#REF!</v>
      </c>
      <c r="BDX90" s="201" t="e">
        <f>#REF!</f>
        <v>#REF!</v>
      </c>
      <c r="BDY90" s="201" t="e">
        <f>#REF!</f>
        <v>#REF!</v>
      </c>
      <c r="BDZ90" s="201" t="e">
        <f>#REF!</f>
        <v>#REF!</v>
      </c>
      <c r="BEA90" s="201" t="e">
        <f>#REF!</f>
        <v>#REF!</v>
      </c>
      <c r="BEB90" s="201" t="e">
        <f>#REF!</f>
        <v>#REF!</v>
      </c>
      <c r="BEC90" s="201" t="e">
        <f>#REF!</f>
        <v>#REF!</v>
      </c>
      <c r="BED90" s="201" t="e">
        <f>#REF!</f>
        <v>#REF!</v>
      </c>
      <c r="BEE90" s="201" t="e">
        <f>#REF!</f>
        <v>#REF!</v>
      </c>
      <c r="BEF90" s="201" t="e">
        <f>#REF!</f>
        <v>#REF!</v>
      </c>
      <c r="BEG90" s="201" t="e">
        <f>#REF!</f>
        <v>#REF!</v>
      </c>
      <c r="BEH90" s="201" t="e">
        <f>#REF!</f>
        <v>#REF!</v>
      </c>
      <c r="BEI90" s="201" t="e">
        <f>#REF!</f>
        <v>#REF!</v>
      </c>
      <c r="BEJ90" s="201" t="e">
        <f>#REF!</f>
        <v>#REF!</v>
      </c>
      <c r="BEK90" s="201" t="e">
        <f>#REF!</f>
        <v>#REF!</v>
      </c>
      <c r="BEL90" s="201" t="e">
        <f>#REF!</f>
        <v>#REF!</v>
      </c>
      <c r="BEM90" s="201" t="e">
        <f>#REF!</f>
        <v>#REF!</v>
      </c>
      <c r="BEN90" s="201" t="e">
        <f>#REF!</f>
        <v>#REF!</v>
      </c>
      <c r="BEO90" s="201" t="e">
        <f>#REF!</f>
        <v>#REF!</v>
      </c>
      <c r="BEP90" s="201" t="e">
        <f>#REF!</f>
        <v>#REF!</v>
      </c>
      <c r="BEQ90" s="201" t="e">
        <f>#REF!</f>
        <v>#REF!</v>
      </c>
      <c r="BER90" s="201" t="e">
        <f>#REF!</f>
        <v>#REF!</v>
      </c>
      <c r="BES90" s="201" t="e">
        <f>#REF!</f>
        <v>#REF!</v>
      </c>
      <c r="BET90" s="201" t="e">
        <f>#REF!</f>
        <v>#REF!</v>
      </c>
      <c r="BEU90" s="201" t="e">
        <f>#REF!</f>
        <v>#REF!</v>
      </c>
      <c r="BEV90" s="201" t="e">
        <f>#REF!</f>
        <v>#REF!</v>
      </c>
      <c r="BEW90" s="201" t="e">
        <f>#REF!</f>
        <v>#REF!</v>
      </c>
      <c r="BEX90" s="201" t="e">
        <f>#REF!</f>
        <v>#REF!</v>
      </c>
      <c r="BEY90" s="201" t="e">
        <f>#REF!</f>
        <v>#REF!</v>
      </c>
      <c r="BEZ90" s="201" t="e">
        <f>#REF!</f>
        <v>#REF!</v>
      </c>
      <c r="BFA90" s="201" t="e">
        <f>#REF!</f>
        <v>#REF!</v>
      </c>
      <c r="BFB90" s="201" t="e">
        <f>#REF!</f>
        <v>#REF!</v>
      </c>
      <c r="BFC90" s="201" t="e">
        <f>#REF!</f>
        <v>#REF!</v>
      </c>
      <c r="BFD90" s="201" t="e">
        <f>#REF!</f>
        <v>#REF!</v>
      </c>
      <c r="BFE90" s="201" t="e">
        <f>#REF!</f>
        <v>#REF!</v>
      </c>
      <c r="BFF90" s="201" t="e">
        <f>#REF!</f>
        <v>#REF!</v>
      </c>
      <c r="BFG90" s="201" t="e">
        <f>#REF!</f>
        <v>#REF!</v>
      </c>
      <c r="BFH90" s="201" t="e">
        <f>#REF!</f>
        <v>#REF!</v>
      </c>
      <c r="BFI90" s="201" t="e">
        <f>#REF!</f>
        <v>#REF!</v>
      </c>
      <c r="BFJ90" s="201" t="e">
        <f>#REF!</f>
        <v>#REF!</v>
      </c>
      <c r="BFK90" s="201" t="e">
        <f>#REF!</f>
        <v>#REF!</v>
      </c>
      <c r="BFL90" s="201" t="e">
        <f>#REF!</f>
        <v>#REF!</v>
      </c>
      <c r="BFM90" s="201" t="e">
        <f>#REF!</f>
        <v>#REF!</v>
      </c>
      <c r="BFN90" s="201" t="e">
        <f>#REF!</f>
        <v>#REF!</v>
      </c>
      <c r="BFO90" s="201" t="e">
        <f>#REF!</f>
        <v>#REF!</v>
      </c>
      <c r="BFP90" s="201" t="e">
        <f>#REF!</f>
        <v>#REF!</v>
      </c>
      <c r="BFQ90" s="201" t="e">
        <f>#REF!</f>
        <v>#REF!</v>
      </c>
      <c r="BFR90" s="201" t="e">
        <f>#REF!</f>
        <v>#REF!</v>
      </c>
      <c r="BFS90" s="201" t="e">
        <f>#REF!</f>
        <v>#REF!</v>
      </c>
      <c r="BFT90" s="201" t="e">
        <f>#REF!</f>
        <v>#REF!</v>
      </c>
      <c r="BFU90" s="201" t="e">
        <f>#REF!</f>
        <v>#REF!</v>
      </c>
      <c r="BFV90" s="201" t="e">
        <f>#REF!</f>
        <v>#REF!</v>
      </c>
      <c r="BFW90" s="201" t="e">
        <f>#REF!</f>
        <v>#REF!</v>
      </c>
      <c r="BFX90" s="201" t="e">
        <f>#REF!</f>
        <v>#REF!</v>
      </c>
      <c r="BFY90" s="201" t="e">
        <f>#REF!</f>
        <v>#REF!</v>
      </c>
      <c r="BFZ90" s="201" t="e">
        <f>#REF!</f>
        <v>#REF!</v>
      </c>
      <c r="BGA90" s="201" t="e">
        <f>#REF!</f>
        <v>#REF!</v>
      </c>
      <c r="BGB90" s="201" t="e">
        <f>#REF!</f>
        <v>#REF!</v>
      </c>
      <c r="BGC90" s="201" t="e">
        <f>#REF!</f>
        <v>#REF!</v>
      </c>
      <c r="BGD90" s="201" t="e">
        <f>#REF!</f>
        <v>#REF!</v>
      </c>
      <c r="BGE90" s="201" t="e">
        <f>#REF!</f>
        <v>#REF!</v>
      </c>
      <c r="BGF90" s="201" t="e">
        <f>#REF!</f>
        <v>#REF!</v>
      </c>
      <c r="BGG90" s="201" t="e">
        <f>#REF!</f>
        <v>#REF!</v>
      </c>
      <c r="BGH90" s="201" t="e">
        <f>#REF!</f>
        <v>#REF!</v>
      </c>
      <c r="BGI90" s="201" t="e">
        <f>#REF!</f>
        <v>#REF!</v>
      </c>
      <c r="BGJ90" s="201" t="e">
        <f>#REF!</f>
        <v>#REF!</v>
      </c>
      <c r="BGK90" s="201" t="e">
        <f>#REF!</f>
        <v>#REF!</v>
      </c>
      <c r="BGL90" s="201" t="e">
        <f>#REF!</f>
        <v>#REF!</v>
      </c>
      <c r="BGM90" s="201" t="e">
        <f>#REF!</f>
        <v>#REF!</v>
      </c>
      <c r="BGN90" s="201" t="e">
        <f>#REF!</f>
        <v>#REF!</v>
      </c>
      <c r="BGO90" s="201" t="e">
        <f>#REF!</f>
        <v>#REF!</v>
      </c>
      <c r="BGP90" s="201" t="e">
        <f>#REF!</f>
        <v>#REF!</v>
      </c>
      <c r="BGQ90" s="201" t="e">
        <f>#REF!</f>
        <v>#REF!</v>
      </c>
      <c r="BGR90" s="201" t="e">
        <f>#REF!</f>
        <v>#REF!</v>
      </c>
      <c r="BGS90" s="201" t="e">
        <f>#REF!</f>
        <v>#REF!</v>
      </c>
      <c r="BGT90" s="201" t="e">
        <f>#REF!</f>
        <v>#REF!</v>
      </c>
      <c r="BGU90" s="201" t="e">
        <f>#REF!</f>
        <v>#REF!</v>
      </c>
      <c r="BGV90" s="201" t="e">
        <f>#REF!</f>
        <v>#REF!</v>
      </c>
      <c r="BGW90" s="201" t="e">
        <f>#REF!</f>
        <v>#REF!</v>
      </c>
      <c r="BGX90" s="201" t="e">
        <f>#REF!</f>
        <v>#REF!</v>
      </c>
      <c r="BGY90" s="201" t="e">
        <f>#REF!</f>
        <v>#REF!</v>
      </c>
      <c r="BGZ90" s="201" t="e">
        <f>#REF!</f>
        <v>#REF!</v>
      </c>
      <c r="BHA90" s="201" t="e">
        <f>#REF!</f>
        <v>#REF!</v>
      </c>
      <c r="BHB90" s="201" t="e">
        <f>#REF!</f>
        <v>#REF!</v>
      </c>
      <c r="BHC90" s="201" t="e">
        <f>#REF!</f>
        <v>#REF!</v>
      </c>
      <c r="BHD90" s="201" t="e">
        <f>#REF!</f>
        <v>#REF!</v>
      </c>
      <c r="BHE90" s="201" t="e">
        <f>#REF!</f>
        <v>#REF!</v>
      </c>
      <c r="BHF90" s="201" t="e">
        <f>#REF!</f>
        <v>#REF!</v>
      </c>
      <c r="BHG90" s="201" t="e">
        <f>#REF!</f>
        <v>#REF!</v>
      </c>
      <c r="BHH90" s="201" t="e">
        <f>#REF!</f>
        <v>#REF!</v>
      </c>
      <c r="BHI90" s="201" t="e">
        <f>#REF!</f>
        <v>#REF!</v>
      </c>
      <c r="BHJ90" s="201" t="e">
        <f>#REF!</f>
        <v>#REF!</v>
      </c>
      <c r="BHK90" s="201" t="e">
        <f>#REF!</f>
        <v>#REF!</v>
      </c>
      <c r="BHL90" s="201" t="e">
        <f>#REF!</f>
        <v>#REF!</v>
      </c>
      <c r="BHM90" s="201" t="e">
        <f>#REF!</f>
        <v>#REF!</v>
      </c>
      <c r="BHN90" s="201" t="e">
        <f>#REF!</f>
        <v>#REF!</v>
      </c>
      <c r="BHO90" s="201" t="e">
        <f>#REF!</f>
        <v>#REF!</v>
      </c>
      <c r="BHP90" s="201" t="e">
        <f>#REF!</f>
        <v>#REF!</v>
      </c>
      <c r="BHQ90" s="201" t="e">
        <f>#REF!</f>
        <v>#REF!</v>
      </c>
      <c r="BHR90" s="201" t="e">
        <f>#REF!</f>
        <v>#REF!</v>
      </c>
      <c r="BHS90" s="201" t="e">
        <f>#REF!</f>
        <v>#REF!</v>
      </c>
      <c r="BHT90" s="201" t="e">
        <f>#REF!</f>
        <v>#REF!</v>
      </c>
      <c r="BHU90" s="201" t="e">
        <f>#REF!</f>
        <v>#REF!</v>
      </c>
      <c r="BHV90" s="201" t="e">
        <f>#REF!</f>
        <v>#REF!</v>
      </c>
      <c r="BHW90" s="201" t="e">
        <f>#REF!</f>
        <v>#REF!</v>
      </c>
      <c r="BHX90" s="201" t="e">
        <f>#REF!</f>
        <v>#REF!</v>
      </c>
      <c r="BHY90" s="201" t="e">
        <f>#REF!</f>
        <v>#REF!</v>
      </c>
      <c r="BHZ90" s="201" t="e">
        <f>#REF!</f>
        <v>#REF!</v>
      </c>
      <c r="BIA90" s="201" t="e">
        <f>#REF!</f>
        <v>#REF!</v>
      </c>
      <c r="BIB90" s="201" t="e">
        <f>#REF!</f>
        <v>#REF!</v>
      </c>
      <c r="BIC90" s="201" t="e">
        <f>#REF!</f>
        <v>#REF!</v>
      </c>
      <c r="BID90" s="201" t="e">
        <f>#REF!</f>
        <v>#REF!</v>
      </c>
      <c r="BIE90" s="201" t="e">
        <f>#REF!</f>
        <v>#REF!</v>
      </c>
      <c r="BIF90" s="201" t="e">
        <f>#REF!</f>
        <v>#REF!</v>
      </c>
      <c r="BIG90" s="201" t="e">
        <f>#REF!</f>
        <v>#REF!</v>
      </c>
      <c r="BIH90" s="201" t="e">
        <f>#REF!</f>
        <v>#REF!</v>
      </c>
      <c r="BII90" s="201" t="e">
        <f>#REF!</f>
        <v>#REF!</v>
      </c>
      <c r="BIJ90" s="201" t="e">
        <f>#REF!</f>
        <v>#REF!</v>
      </c>
      <c r="BIK90" s="201" t="e">
        <f>#REF!</f>
        <v>#REF!</v>
      </c>
      <c r="BIL90" s="201" t="e">
        <f>#REF!</f>
        <v>#REF!</v>
      </c>
      <c r="BIM90" s="201" t="e">
        <f>#REF!</f>
        <v>#REF!</v>
      </c>
      <c r="BIN90" s="201" t="e">
        <f>#REF!</f>
        <v>#REF!</v>
      </c>
      <c r="BIO90" s="201" t="e">
        <f>#REF!</f>
        <v>#REF!</v>
      </c>
      <c r="BIP90" s="201" t="e">
        <f>#REF!</f>
        <v>#REF!</v>
      </c>
      <c r="BIQ90" s="201" t="e">
        <f>#REF!</f>
        <v>#REF!</v>
      </c>
      <c r="BIR90" s="201" t="e">
        <f>#REF!</f>
        <v>#REF!</v>
      </c>
      <c r="BIS90" s="201" t="e">
        <f>#REF!</f>
        <v>#REF!</v>
      </c>
      <c r="BIT90" s="201" t="e">
        <f>#REF!</f>
        <v>#REF!</v>
      </c>
      <c r="BIU90" s="201" t="e">
        <f>#REF!</f>
        <v>#REF!</v>
      </c>
      <c r="BIV90" s="201" t="e">
        <f>#REF!</f>
        <v>#REF!</v>
      </c>
      <c r="BIW90" s="201" t="e">
        <f>#REF!</f>
        <v>#REF!</v>
      </c>
      <c r="BIX90" s="201" t="e">
        <f>#REF!</f>
        <v>#REF!</v>
      </c>
      <c r="BIY90" s="201" t="e">
        <f>#REF!</f>
        <v>#REF!</v>
      </c>
      <c r="BIZ90" s="201" t="e">
        <f>#REF!</f>
        <v>#REF!</v>
      </c>
      <c r="BJA90" s="201" t="e">
        <f>#REF!</f>
        <v>#REF!</v>
      </c>
      <c r="BJB90" s="201" t="e">
        <f>#REF!</f>
        <v>#REF!</v>
      </c>
      <c r="BJC90" s="201" t="e">
        <f>#REF!</f>
        <v>#REF!</v>
      </c>
      <c r="BJD90" s="201" t="e">
        <f>#REF!</f>
        <v>#REF!</v>
      </c>
      <c r="BJE90" s="201" t="e">
        <f>#REF!</f>
        <v>#REF!</v>
      </c>
      <c r="BJF90" s="201" t="e">
        <f>#REF!</f>
        <v>#REF!</v>
      </c>
      <c r="BJG90" s="201" t="e">
        <f>#REF!</f>
        <v>#REF!</v>
      </c>
      <c r="BJH90" s="201" t="e">
        <f>#REF!</f>
        <v>#REF!</v>
      </c>
      <c r="BJI90" s="201" t="e">
        <f>#REF!</f>
        <v>#REF!</v>
      </c>
      <c r="BJJ90" s="201" t="e">
        <f>#REF!</f>
        <v>#REF!</v>
      </c>
      <c r="BJK90" s="201" t="e">
        <f>#REF!</f>
        <v>#REF!</v>
      </c>
      <c r="BJL90" s="201" t="e">
        <f>#REF!</f>
        <v>#REF!</v>
      </c>
      <c r="BJM90" s="201" t="e">
        <f>#REF!</f>
        <v>#REF!</v>
      </c>
      <c r="BJN90" s="201" t="e">
        <f>#REF!</f>
        <v>#REF!</v>
      </c>
      <c r="BJO90" s="201" t="e">
        <f>#REF!</f>
        <v>#REF!</v>
      </c>
      <c r="BJP90" s="201" t="e">
        <f>#REF!</f>
        <v>#REF!</v>
      </c>
      <c r="BJQ90" s="201" t="e">
        <f>#REF!</f>
        <v>#REF!</v>
      </c>
      <c r="BJR90" s="201" t="e">
        <f>#REF!</f>
        <v>#REF!</v>
      </c>
      <c r="BJS90" s="201" t="e">
        <f>#REF!</f>
        <v>#REF!</v>
      </c>
      <c r="BJT90" s="201" t="e">
        <f>#REF!</f>
        <v>#REF!</v>
      </c>
      <c r="BJU90" s="201" t="e">
        <f>#REF!</f>
        <v>#REF!</v>
      </c>
      <c r="BJV90" s="201" t="e">
        <f>#REF!</f>
        <v>#REF!</v>
      </c>
      <c r="BJW90" s="201" t="e">
        <f>#REF!</f>
        <v>#REF!</v>
      </c>
      <c r="BJX90" s="201" t="e">
        <f>#REF!</f>
        <v>#REF!</v>
      </c>
      <c r="BJY90" s="201" t="e">
        <f>#REF!</f>
        <v>#REF!</v>
      </c>
      <c r="BJZ90" s="201" t="e">
        <f>#REF!</f>
        <v>#REF!</v>
      </c>
      <c r="BKA90" s="201" t="e">
        <f>#REF!</f>
        <v>#REF!</v>
      </c>
      <c r="BKB90" s="201" t="e">
        <f>#REF!</f>
        <v>#REF!</v>
      </c>
      <c r="BKC90" s="201" t="e">
        <f>#REF!</f>
        <v>#REF!</v>
      </c>
      <c r="BKD90" s="201" t="e">
        <f>#REF!</f>
        <v>#REF!</v>
      </c>
      <c r="BKE90" s="201" t="e">
        <f>#REF!</f>
        <v>#REF!</v>
      </c>
      <c r="BKF90" s="201" t="e">
        <f>#REF!</f>
        <v>#REF!</v>
      </c>
      <c r="BKG90" s="201" t="e">
        <f>#REF!</f>
        <v>#REF!</v>
      </c>
      <c r="BKH90" s="201" t="e">
        <f>#REF!</f>
        <v>#REF!</v>
      </c>
      <c r="BKI90" s="201" t="e">
        <f>#REF!</f>
        <v>#REF!</v>
      </c>
      <c r="BKJ90" s="201" t="e">
        <f>#REF!</f>
        <v>#REF!</v>
      </c>
      <c r="BKK90" s="201" t="e">
        <f>#REF!</f>
        <v>#REF!</v>
      </c>
      <c r="BKL90" s="201" t="e">
        <f>#REF!</f>
        <v>#REF!</v>
      </c>
      <c r="BKM90" s="201" t="e">
        <f>#REF!</f>
        <v>#REF!</v>
      </c>
      <c r="BKN90" s="201" t="e">
        <f>#REF!</f>
        <v>#REF!</v>
      </c>
      <c r="BKO90" s="201" t="e">
        <f>#REF!</f>
        <v>#REF!</v>
      </c>
      <c r="BKP90" s="201" t="e">
        <f>#REF!</f>
        <v>#REF!</v>
      </c>
      <c r="BKQ90" s="201" t="e">
        <f>#REF!</f>
        <v>#REF!</v>
      </c>
      <c r="BKR90" s="201" t="e">
        <f>#REF!</f>
        <v>#REF!</v>
      </c>
      <c r="BKS90" s="201" t="e">
        <f>#REF!</f>
        <v>#REF!</v>
      </c>
      <c r="BKT90" s="201" t="e">
        <f>#REF!</f>
        <v>#REF!</v>
      </c>
      <c r="BKU90" s="201" t="e">
        <f>#REF!</f>
        <v>#REF!</v>
      </c>
      <c r="BKV90" s="201" t="e">
        <f>#REF!</f>
        <v>#REF!</v>
      </c>
      <c r="BKW90" s="201" t="e">
        <f>#REF!</f>
        <v>#REF!</v>
      </c>
      <c r="BKX90" s="201" t="e">
        <f>#REF!</f>
        <v>#REF!</v>
      </c>
      <c r="BKY90" s="201" t="e">
        <f>#REF!</f>
        <v>#REF!</v>
      </c>
      <c r="BKZ90" s="201" t="e">
        <f>#REF!</f>
        <v>#REF!</v>
      </c>
      <c r="BLA90" s="201" t="e">
        <f>#REF!</f>
        <v>#REF!</v>
      </c>
      <c r="BLB90" s="201" t="e">
        <f>#REF!</f>
        <v>#REF!</v>
      </c>
      <c r="BLC90" s="201" t="e">
        <f>#REF!</f>
        <v>#REF!</v>
      </c>
      <c r="BLD90" s="201" t="e">
        <f>#REF!</f>
        <v>#REF!</v>
      </c>
      <c r="BLE90" s="201" t="e">
        <f>#REF!</f>
        <v>#REF!</v>
      </c>
      <c r="BLF90" s="201" t="e">
        <f>#REF!</f>
        <v>#REF!</v>
      </c>
      <c r="BLG90" s="201" t="e">
        <f>#REF!</f>
        <v>#REF!</v>
      </c>
      <c r="BLH90" s="201" t="e">
        <f>#REF!</f>
        <v>#REF!</v>
      </c>
      <c r="BLI90" s="201" t="e">
        <f>#REF!</f>
        <v>#REF!</v>
      </c>
      <c r="BLJ90" s="201" t="e">
        <f>#REF!</f>
        <v>#REF!</v>
      </c>
      <c r="BLK90" s="201" t="e">
        <f>#REF!</f>
        <v>#REF!</v>
      </c>
      <c r="BLL90" s="201" t="e">
        <f>#REF!</f>
        <v>#REF!</v>
      </c>
      <c r="BLM90" s="201" t="e">
        <f>#REF!</f>
        <v>#REF!</v>
      </c>
      <c r="BLN90" s="201" t="e">
        <f>#REF!</f>
        <v>#REF!</v>
      </c>
      <c r="BLO90" s="201" t="e">
        <f>#REF!</f>
        <v>#REF!</v>
      </c>
      <c r="BLP90" s="201" t="e">
        <f>#REF!</f>
        <v>#REF!</v>
      </c>
      <c r="BLQ90" s="201" t="e">
        <f>#REF!</f>
        <v>#REF!</v>
      </c>
      <c r="BLR90" s="201" t="e">
        <f>#REF!</f>
        <v>#REF!</v>
      </c>
      <c r="BLS90" s="201" t="e">
        <f>#REF!</f>
        <v>#REF!</v>
      </c>
      <c r="BLT90" s="201" t="e">
        <f>#REF!</f>
        <v>#REF!</v>
      </c>
      <c r="BLU90" s="201" t="e">
        <f>#REF!</f>
        <v>#REF!</v>
      </c>
      <c r="BLV90" s="201" t="e">
        <f>#REF!</f>
        <v>#REF!</v>
      </c>
      <c r="BLW90" s="201" t="e">
        <f>#REF!</f>
        <v>#REF!</v>
      </c>
      <c r="BLX90" s="201" t="e">
        <f>#REF!</f>
        <v>#REF!</v>
      </c>
      <c r="BLY90" s="201" t="e">
        <f>#REF!</f>
        <v>#REF!</v>
      </c>
      <c r="BLZ90" s="201" t="e">
        <f>#REF!</f>
        <v>#REF!</v>
      </c>
      <c r="BMA90" s="201" t="e">
        <f>#REF!</f>
        <v>#REF!</v>
      </c>
      <c r="BMB90" s="201" t="e">
        <f>#REF!</f>
        <v>#REF!</v>
      </c>
      <c r="BMC90" s="201" t="e">
        <f>#REF!</f>
        <v>#REF!</v>
      </c>
      <c r="BMD90" s="201" t="e">
        <f>#REF!</f>
        <v>#REF!</v>
      </c>
      <c r="BME90" s="201" t="e">
        <f>#REF!</f>
        <v>#REF!</v>
      </c>
      <c r="BMF90" s="201" t="e">
        <f>#REF!</f>
        <v>#REF!</v>
      </c>
      <c r="BMG90" s="201" t="e">
        <f>#REF!</f>
        <v>#REF!</v>
      </c>
      <c r="BMH90" s="201" t="e">
        <f>#REF!</f>
        <v>#REF!</v>
      </c>
      <c r="BMI90" s="201" t="e">
        <f>#REF!</f>
        <v>#REF!</v>
      </c>
      <c r="BMJ90" s="201" t="e">
        <f>#REF!</f>
        <v>#REF!</v>
      </c>
      <c r="BMK90" s="201" t="e">
        <f>#REF!</f>
        <v>#REF!</v>
      </c>
      <c r="BML90" s="201" t="e">
        <f>#REF!</f>
        <v>#REF!</v>
      </c>
      <c r="BMM90" s="201" t="e">
        <f>#REF!</f>
        <v>#REF!</v>
      </c>
      <c r="BMN90" s="201" t="e">
        <f>#REF!</f>
        <v>#REF!</v>
      </c>
      <c r="BMO90" s="201" t="e">
        <f>#REF!</f>
        <v>#REF!</v>
      </c>
      <c r="BMP90" s="201" t="e">
        <f>#REF!</f>
        <v>#REF!</v>
      </c>
      <c r="BMQ90" s="201" t="e">
        <f>#REF!</f>
        <v>#REF!</v>
      </c>
      <c r="BMR90" s="201" t="e">
        <f>#REF!</f>
        <v>#REF!</v>
      </c>
      <c r="BMS90" s="201" t="e">
        <f>#REF!</f>
        <v>#REF!</v>
      </c>
      <c r="BMT90" s="201" t="e">
        <f>#REF!</f>
        <v>#REF!</v>
      </c>
      <c r="BMU90" s="201" t="e">
        <f>#REF!</f>
        <v>#REF!</v>
      </c>
      <c r="BMV90" s="201" t="e">
        <f>#REF!</f>
        <v>#REF!</v>
      </c>
      <c r="BMW90" s="201" t="e">
        <f>#REF!</f>
        <v>#REF!</v>
      </c>
      <c r="BMX90" s="201" t="e">
        <f>#REF!</f>
        <v>#REF!</v>
      </c>
      <c r="BMY90" s="201" t="e">
        <f>#REF!</f>
        <v>#REF!</v>
      </c>
      <c r="BMZ90" s="201" t="e">
        <f>#REF!</f>
        <v>#REF!</v>
      </c>
      <c r="BNA90" s="201" t="e">
        <f>#REF!</f>
        <v>#REF!</v>
      </c>
      <c r="BNB90" s="201" t="e">
        <f>#REF!</f>
        <v>#REF!</v>
      </c>
      <c r="BNC90" s="201" t="e">
        <f>#REF!</f>
        <v>#REF!</v>
      </c>
      <c r="BND90" s="201" t="e">
        <f>#REF!</f>
        <v>#REF!</v>
      </c>
      <c r="BNE90" s="201" t="e">
        <f>#REF!</f>
        <v>#REF!</v>
      </c>
      <c r="BNF90" s="201" t="e">
        <f>#REF!</f>
        <v>#REF!</v>
      </c>
      <c r="BNG90" s="201" t="e">
        <f>#REF!</f>
        <v>#REF!</v>
      </c>
      <c r="BNH90" s="201" t="e">
        <f>#REF!</f>
        <v>#REF!</v>
      </c>
      <c r="BNI90" s="201" t="e">
        <f>#REF!</f>
        <v>#REF!</v>
      </c>
      <c r="BNJ90" s="201" t="e">
        <f>#REF!</f>
        <v>#REF!</v>
      </c>
      <c r="BNK90" s="201" t="e">
        <f>#REF!</f>
        <v>#REF!</v>
      </c>
      <c r="BNL90" s="201" t="e">
        <f>#REF!</f>
        <v>#REF!</v>
      </c>
      <c r="BNM90" s="201" t="e">
        <f>#REF!</f>
        <v>#REF!</v>
      </c>
      <c r="BNN90" s="201" t="e">
        <f>#REF!</f>
        <v>#REF!</v>
      </c>
      <c r="BNO90" s="201" t="e">
        <f>#REF!</f>
        <v>#REF!</v>
      </c>
      <c r="BNP90" s="201" t="e">
        <f>#REF!</f>
        <v>#REF!</v>
      </c>
      <c r="BNQ90" s="201" t="e">
        <f>#REF!</f>
        <v>#REF!</v>
      </c>
      <c r="BNR90" s="201" t="e">
        <f>#REF!</f>
        <v>#REF!</v>
      </c>
      <c r="BNS90" s="201" t="e">
        <f>#REF!</f>
        <v>#REF!</v>
      </c>
      <c r="BNT90" s="201" t="e">
        <f>#REF!</f>
        <v>#REF!</v>
      </c>
      <c r="BNU90" s="201" t="e">
        <f>#REF!</f>
        <v>#REF!</v>
      </c>
      <c r="BNV90" s="201" t="e">
        <f>#REF!</f>
        <v>#REF!</v>
      </c>
      <c r="BNW90" s="201" t="e">
        <f>#REF!</f>
        <v>#REF!</v>
      </c>
      <c r="BNX90" s="201" t="e">
        <f>#REF!</f>
        <v>#REF!</v>
      </c>
      <c r="BNY90" s="201" t="e">
        <f>#REF!</f>
        <v>#REF!</v>
      </c>
      <c r="BNZ90" s="201" t="e">
        <f>#REF!</f>
        <v>#REF!</v>
      </c>
      <c r="BOA90" s="201" t="e">
        <f>#REF!</f>
        <v>#REF!</v>
      </c>
      <c r="BOB90" s="201" t="e">
        <f>#REF!</f>
        <v>#REF!</v>
      </c>
      <c r="BOC90" s="201" t="e">
        <f>#REF!</f>
        <v>#REF!</v>
      </c>
      <c r="BOD90" s="201" t="e">
        <f>#REF!</f>
        <v>#REF!</v>
      </c>
      <c r="BOE90" s="201" t="e">
        <f>#REF!</f>
        <v>#REF!</v>
      </c>
      <c r="BOF90" s="201" t="e">
        <f>#REF!</f>
        <v>#REF!</v>
      </c>
      <c r="BOG90" s="201" t="e">
        <f>#REF!</f>
        <v>#REF!</v>
      </c>
      <c r="BOH90" s="201" t="e">
        <f>#REF!</f>
        <v>#REF!</v>
      </c>
      <c r="BOI90" s="201" t="e">
        <f>#REF!</f>
        <v>#REF!</v>
      </c>
      <c r="BOJ90" s="201" t="e">
        <f>#REF!</f>
        <v>#REF!</v>
      </c>
      <c r="BOK90" s="201" t="e">
        <f>#REF!</f>
        <v>#REF!</v>
      </c>
      <c r="BOL90" s="201" t="e">
        <f>#REF!</f>
        <v>#REF!</v>
      </c>
      <c r="BOM90" s="201" t="e">
        <f>#REF!</f>
        <v>#REF!</v>
      </c>
      <c r="BON90" s="201" t="e">
        <f>#REF!</f>
        <v>#REF!</v>
      </c>
      <c r="BOO90" s="201" t="e">
        <f>#REF!</f>
        <v>#REF!</v>
      </c>
      <c r="BOP90" s="201" t="e">
        <f>#REF!</f>
        <v>#REF!</v>
      </c>
      <c r="BOQ90" s="201" t="e">
        <f>#REF!</f>
        <v>#REF!</v>
      </c>
      <c r="BOR90" s="201" t="e">
        <f>#REF!</f>
        <v>#REF!</v>
      </c>
      <c r="BOS90" s="201" t="e">
        <f>#REF!</f>
        <v>#REF!</v>
      </c>
      <c r="BOT90" s="201" t="e">
        <f>#REF!</f>
        <v>#REF!</v>
      </c>
      <c r="BOU90" s="201" t="e">
        <f>#REF!</f>
        <v>#REF!</v>
      </c>
      <c r="BOV90" s="201" t="e">
        <f>#REF!</f>
        <v>#REF!</v>
      </c>
      <c r="BOW90" s="201" t="e">
        <f>#REF!</f>
        <v>#REF!</v>
      </c>
      <c r="BOX90" s="201" t="e">
        <f>#REF!</f>
        <v>#REF!</v>
      </c>
      <c r="BOY90" s="201" t="e">
        <f>#REF!</f>
        <v>#REF!</v>
      </c>
      <c r="BOZ90" s="201" t="e">
        <f>#REF!</f>
        <v>#REF!</v>
      </c>
      <c r="BPA90" s="201" t="e">
        <f>#REF!</f>
        <v>#REF!</v>
      </c>
      <c r="BPB90" s="201" t="e">
        <f>#REF!</f>
        <v>#REF!</v>
      </c>
      <c r="BPC90" s="201" t="e">
        <f>#REF!</f>
        <v>#REF!</v>
      </c>
      <c r="BPD90" s="201" t="e">
        <f>#REF!</f>
        <v>#REF!</v>
      </c>
      <c r="BPE90" s="201" t="e">
        <f>#REF!</f>
        <v>#REF!</v>
      </c>
      <c r="BPF90" s="201" t="e">
        <f>#REF!</f>
        <v>#REF!</v>
      </c>
      <c r="BPG90" s="201" t="e">
        <f>#REF!</f>
        <v>#REF!</v>
      </c>
      <c r="BPH90" s="201" t="e">
        <f>#REF!</f>
        <v>#REF!</v>
      </c>
      <c r="BPI90" s="201" t="e">
        <f>#REF!</f>
        <v>#REF!</v>
      </c>
      <c r="BPJ90" s="201" t="e">
        <f>#REF!</f>
        <v>#REF!</v>
      </c>
      <c r="BPK90" s="201" t="e">
        <f>#REF!</f>
        <v>#REF!</v>
      </c>
      <c r="BPL90" s="201" t="e">
        <f>#REF!</f>
        <v>#REF!</v>
      </c>
      <c r="BPM90" s="201" t="e">
        <f>#REF!</f>
        <v>#REF!</v>
      </c>
      <c r="BPN90" s="201" t="e">
        <f>#REF!</f>
        <v>#REF!</v>
      </c>
      <c r="BPO90" s="201" t="e">
        <f>#REF!</f>
        <v>#REF!</v>
      </c>
      <c r="BPP90" s="201" t="e">
        <f>#REF!</f>
        <v>#REF!</v>
      </c>
      <c r="BPQ90" s="201" t="e">
        <f>#REF!</f>
        <v>#REF!</v>
      </c>
      <c r="BPR90" s="201" t="e">
        <f>#REF!</f>
        <v>#REF!</v>
      </c>
      <c r="BPS90" s="201" t="e">
        <f>#REF!</f>
        <v>#REF!</v>
      </c>
      <c r="BPT90" s="201" t="e">
        <f>#REF!</f>
        <v>#REF!</v>
      </c>
      <c r="BPU90" s="201" t="e">
        <f>#REF!</f>
        <v>#REF!</v>
      </c>
      <c r="BPV90" s="201" t="e">
        <f>#REF!</f>
        <v>#REF!</v>
      </c>
      <c r="BPW90" s="201" t="e">
        <f>#REF!</f>
        <v>#REF!</v>
      </c>
      <c r="BPX90" s="201" t="e">
        <f>#REF!</f>
        <v>#REF!</v>
      </c>
      <c r="BPY90" s="201" t="e">
        <f>#REF!</f>
        <v>#REF!</v>
      </c>
      <c r="BPZ90" s="201" t="e">
        <f>#REF!</f>
        <v>#REF!</v>
      </c>
      <c r="BQA90" s="201" t="e">
        <f>#REF!</f>
        <v>#REF!</v>
      </c>
      <c r="BQB90" s="201" t="e">
        <f>#REF!</f>
        <v>#REF!</v>
      </c>
      <c r="BQC90" s="201" t="e">
        <f>#REF!</f>
        <v>#REF!</v>
      </c>
      <c r="BQD90" s="201" t="e">
        <f>#REF!</f>
        <v>#REF!</v>
      </c>
      <c r="BQE90" s="201" t="e">
        <f>#REF!</f>
        <v>#REF!</v>
      </c>
      <c r="BQF90" s="201" t="e">
        <f>#REF!</f>
        <v>#REF!</v>
      </c>
      <c r="BQG90" s="201" t="e">
        <f>#REF!</f>
        <v>#REF!</v>
      </c>
      <c r="BQH90" s="201" t="e">
        <f>#REF!</f>
        <v>#REF!</v>
      </c>
      <c r="BQI90" s="201" t="e">
        <f>#REF!</f>
        <v>#REF!</v>
      </c>
      <c r="BQJ90" s="201" t="e">
        <f>#REF!</f>
        <v>#REF!</v>
      </c>
      <c r="BQK90" s="201" t="e">
        <f>#REF!</f>
        <v>#REF!</v>
      </c>
      <c r="BQL90" s="201" t="e">
        <f>#REF!</f>
        <v>#REF!</v>
      </c>
      <c r="BQM90" s="201" t="e">
        <f>#REF!</f>
        <v>#REF!</v>
      </c>
      <c r="BQN90" s="201" t="e">
        <f>#REF!</f>
        <v>#REF!</v>
      </c>
      <c r="BQO90" s="201" t="e">
        <f>#REF!</f>
        <v>#REF!</v>
      </c>
      <c r="BQP90" s="201" t="e">
        <f>#REF!</f>
        <v>#REF!</v>
      </c>
      <c r="BQQ90" s="201" t="e">
        <f>#REF!</f>
        <v>#REF!</v>
      </c>
      <c r="BQR90" s="201" t="e">
        <f>#REF!</f>
        <v>#REF!</v>
      </c>
      <c r="BQS90" s="201" t="e">
        <f>#REF!</f>
        <v>#REF!</v>
      </c>
      <c r="BQT90" s="201" t="e">
        <f>#REF!</f>
        <v>#REF!</v>
      </c>
      <c r="BQU90" s="201" t="e">
        <f>#REF!</f>
        <v>#REF!</v>
      </c>
      <c r="BQV90" s="201" t="e">
        <f>#REF!</f>
        <v>#REF!</v>
      </c>
      <c r="BQW90" s="201" t="e">
        <f>#REF!</f>
        <v>#REF!</v>
      </c>
      <c r="BQX90" s="201" t="e">
        <f>#REF!</f>
        <v>#REF!</v>
      </c>
      <c r="BQY90" s="201" t="e">
        <f>#REF!</f>
        <v>#REF!</v>
      </c>
      <c r="BQZ90" s="201" t="e">
        <f>#REF!</f>
        <v>#REF!</v>
      </c>
      <c r="BRA90" s="201" t="e">
        <f>#REF!</f>
        <v>#REF!</v>
      </c>
      <c r="BRB90" s="201" t="e">
        <f>#REF!</f>
        <v>#REF!</v>
      </c>
      <c r="BRC90" s="201" t="e">
        <f>#REF!</f>
        <v>#REF!</v>
      </c>
      <c r="BRD90" s="201" t="e">
        <f>#REF!</f>
        <v>#REF!</v>
      </c>
      <c r="BRE90" s="201" t="e">
        <f>#REF!</f>
        <v>#REF!</v>
      </c>
      <c r="BRF90" s="201" t="e">
        <f>#REF!</f>
        <v>#REF!</v>
      </c>
      <c r="BRG90" s="201" t="e">
        <f>#REF!</f>
        <v>#REF!</v>
      </c>
      <c r="BRH90" s="201" t="e">
        <f>#REF!</f>
        <v>#REF!</v>
      </c>
      <c r="BRI90" s="201" t="e">
        <f>#REF!</f>
        <v>#REF!</v>
      </c>
      <c r="BRJ90" s="201" t="e">
        <f>#REF!</f>
        <v>#REF!</v>
      </c>
      <c r="BRK90" s="201" t="e">
        <f>#REF!</f>
        <v>#REF!</v>
      </c>
      <c r="BRL90" s="201" t="e">
        <f>#REF!</f>
        <v>#REF!</v>
      </c>
      <c r="BRM90" s="201" t="e">
        <f>#REF!</f>
        <v>#REF!</v>
      </c>
      <c r="BRN90" s="201" t="e">
        <f>#REF!</f>
        <v>#REF!</v>
      </c>
      <c r="BRO90" s="201" t="e">
        <f>#REF!</f>
        <v>#REF!</v>
      </c>
      <c r="BRP90" s="201" t="e">
        <f>#REF!</f>
        <v>#REF!</v>
      </c>
      <c r="BRQ90" s="201" t="e">
        <f>#REF!</f>
        <v>#REF!</v>
      </c>
      <c r="BRR90" s="201" t="e">
        <f>#REF!</f>
        <v>#REF!</v>
      </c>
      <c r="BRS90" s="201" t="e">
        <f>#REF!</f>
        <v>#REF!</v>
      </c>
      <c r="BRT90" s="201" t="e">
        <f>#REF!</f>
        <v>#REF!</v>
      </c>
      <c r="BRU90" s="201" t="e">
        <f>#REF!</f>
        <v>#REF!</v>
      </c>
      <c r="BRV90" s="201" t="e">
        <f>#REF!</f>
        <v>#REF!</v>
      </c>
      <c r="BRW90" s="201" t="e">
        <f>#REF!</f>
        <v>#REF!</v>
      </c>
      <c r="BRX90" s="201" t="e">
        <f>#REF!</f>
        <v>#REF!</v>
      </c>
      <c r="BRY90" s="201" t="e">
        <f>#REF!</f>
        <v>#REF!</v>
      </c>
      <c r="BRZ90" s="201" t="e">
        <f>#REF!</f>
        <v>#REF!</v>
      </c>
      <c r="BSA90" s="201" t="e">
        <f>#REF!</f>
        <v>#REF!</v>
      </c>
      <c r="BSB90" s="201" t="e">
        <f>#REF!</f>
        <v>#REF!</v>
      </c>
      <c r="BSC90" s="201" t="e">
        <f>#REF!</f>
        <v>#REF!</v>
      </c>
      <c r="BSD90" s="201" t="e">
        <f>#REF!</f>
        <v>#REF!</v>
      </c>
      <c r="BSE90" s="201" t="e">
        <f>#REF!</f>
        <v>#REF!</v>
      </c>
      <c r="BSF90" s="201" t="e">
        <f>#REF!</f>
        <v>#REF!</v>
      </c>
      <c r="BSG90" s="201" t="e">
        <f>#REF!</f>
        <v>#REF!</v>
      </c>
      <c r="BSH90" s="201" t="e">
        <f>#REF!</f>
        <v>#REF!</v>
      </c>
      <c r="BSI90" s="201" t="e">
        <f>#REF!</f>
        <v>#REF!</v>
      </c>
      <c r="BSJ90" s="201" t="e">
        <f>#REF!</f>
        <v>#REF!</v>
      </c>
      <c r="BSK90" s="201" t="e">
        <f>#REF!</f>
        <v>#REF!</v>
      </c>
      <c r="BSL90" s="201" t="e">
        <f>#REF!</f>
        <v>#REF!</v>
      </c>
      <c r="BSM90" s="201" t="e">
        <f>#REF!</f>
        <v>#REF!</v>
      </c>
      <c r="BSN90" s="201" t="e">
        <f>#REF!</f>
        <v>#REF!</v>
      </c>
      <c r="BSO90" s="201" t="e">
        <f>#REF!</f>
        <v>#REF!</v>
      </c>
      <c r="BSP90" s="201" t="e">
        <f>#REF!</f>
        <v>#REF!</v>
      </c>
      <c r="BSQ90" s="201" t="e">
        <f>#REF!</f>
        <v>#REF!</v>
      </c>
      <c r="BSR90" s="201" t="e">
        <f>#REF!</f>
        <v>#REF!</v>
      </c>
      <c r="BSS90" s="201" t="e">
        <f>#REF!</f>
        <v>#REF!</v>
      </c>
      <c r="BST90" s="201" t="e">
        <f>#REF!</f>
        <v>#REF!</v>
      </c>
      <c r="BSU90" s="201" t="e">
        <f>#REF!</f>
        <v>#REF!</v>
      </c>
      <c r="BSV90" s="201" t="e">
        <f>#REF!</f>
        <v>#REF!</v>
      </c>
      <c r="BSW90" s="201" t="e">
        <f>#REF!</f>
        <v>#REF!</v>
      </c>
      <c r="BSX90" s="201" t="e">
        <f>#REF!</f>
        <v>#REF!</v>
      </c>
      <c r="BSY90" s="201" t="e">
        <f>#REF!</f>
        <v>#REF!</v>
      </c>
      <c r="BSZ90" s="201" t="e">
        <f>#REF!</f>
        <v>#REF!</v>
      </c>
      <c r="BTA90" s="201" t="e">
        <f>#REF!</f>
        <v>#REF!</v>
      </c>
      <c r="BTB90" s="201" t="e">
        <f>#REF!</f>
        <v>#REF!</v>
      </c>
      <c r="BTC90" s="201" t="e">
        <f>#REF!</f>
        <v>#REF!</v>
      </c>
      <c r="BTD90" s="201" t="e">
        <f>#REF!</f>
        <v>#REF!</v>
      </c>
      <c r="BTE90" s="201" t="e">
        <f>#REF!</f>
        <v>#REF!</v>
      </c>
      <c r="BTF90" s="201" t="e">
        <f>#REF!</f>
        <v>#REF!</v>
      </c>
      <c r="BTG90" s="201" t="e">
        <f>#REF!</f>
        <v>#REF!</v>
      </c>
      <c r="BTH90" s="201" t="e">
        <f>#REF!</f>
        <v>#REF!</v>
      </c>
      <c r="BTI90" s="201" t="e">
        <f>#REF!</f>
        <v>#REF!</v>
      </c>
      <c r="BTJ90" s="201" t="e">
        <f>#REF!</f>
        <v>#REF!</v>
      </c>
      <c r="BTK90" s="201" t="e">
        <f>#REF!</f>
        <v>#REF!</v>
      </c>
      <c r="BTL90" s="201" t="e">
        <f>#REF!</f>
        <v>#REF!</v>
      </c>
      <c r="BTM90" s="201" t="e">
        <f>#REF!</f>
        <v>#REF!</v>
      </c>
      <c r="BTN90" s="201" t="e">
        <f>#REF!</f>
        <v>#REF!</v>
      </c>
      <c r="BTO90" s="201" t="e">
        <f>#REF!</f>
        <v>#REF!</v>
      </c>
      <c r="BTP90" s="201" t="e">
        <f>#REF!</f>
        <v>#REF!</v>
      </c>
      <c r="BTQ90" s="201" t="e">
        <f>#REF!</f>
        <v>#REF!</v>
      </c>
      <c r="BTR90" s="201" t="e">
        <f>#REF!</f>
        <v>#REF!</v>
      </c>
      <c r="BTS90" s="201" t="e">
        <f>#REF!</f>
        <v>#REF!</v>
      </c>
      <c r="BTT90" s="201" t="e">
        <f>#REF!</f>
        <v>#REF!</v>
      </c>
      <c r="BTU90" s="201" t="e">
        <f>#REF!</f>
        <v>#REF!</v>
      </c>
      <c r="BTV90" s="201" t="e">
        <f>#REF!</f>
        <v>#REF!</v>
      </c>
      <c r="BTW90" s="201" t="e">
        <f>#REF!</f>
        <v>#REF!</v>
      </c>
      <c r="BTX90" s="201" t="e">
        <f>#REF!</f>
        <v>#REF!</v>
      </c>
      <c r="BTY90" s="201" t="e">
        <f>#REF!</f>
        <v>#REF!</v>
      </c>
      <c r="BTZ90" s="201" t="e">
        <f>#REF!</f>
        <v>#REF!</v>
      </c>
      <c r="BUA90" s="201" t="e">
        <f>#REF!</f>
        <v>#REF!</v>
      </c>
      <c r="BUB90" s="201" t="e">
        <f>#REF!</f>
        <v>#REF!</v>
      </c>
      <c r="BUC90" s="201" t="e">
        <f>#REF!</f>
        <v>#REF!</v>
      </c>
      <c r="BUD90" s="201" t="e">
        <f>#REF!</f>
        <v>#REF!</v>
      </c>
      <c r="BUE90" s="201" t="e">
        <f>#REF!</f>
        <v>#REF!</v>
      </c>
      <c r="BUF90" s="201" t="e">
        <f>#REF!</f>
        <v>#REF!</v>
      </c>
      <c r="BUG90" s="201" t="e">
        <f>#REF!</f>
        <v>#REF!</v>
      </c>
      <c r="BUH90" s="201" t="e">
        <f>#REF!</f>
        <v>#REF!</v>
      </c>
      <c r="BUI90" s="201" t="e">
        <f>#REF!</f>
        <v>#REF!</v>
      </c>
      <c r="BUJ90" s="201" t="e">
        <f>#REF!</f>
        <v>#REF!</v>
      </c>
      <c r="BUK90" s="201" t="e">
        <f>#REF!</f>
        <v>#REF!</v>
      </c>
      <c r="BUL90" s="201" t="e">
        <f>#REF!</f>
        <v>#REF!</v>
      </c>
      <c r="BUM90" s="201" t="e">
        <f>#REF!</f>
        <v>#REF!</v>
      </c>
      <c r="BUN90" s="201" t="e">
        <f>#REF!</f>
        <v>#REF!</v>
      </c>
      <c r="BUO90" s="201" t="e">
        <f>#REF!</f>
        <v>#REF!</v>
      </c>
      <c r="BUP90" s="201" t="e">
        <f>#REF!</f>
        <v>#REF!</v>
      </c>
      <c r="BUQ90" s="201" t="e">
        <f>#REF!</f>
        <v>#REF!</v>
      </c>
      <c r="BUR90" s="201" t="e">
        <f>#REF!</f>
        <v>#REF!</v>
      </c>
      <c r="BUS90" s="201" t="e">
        <f>#REF!</f>
        <v>#REF!</v>
      </c>
      <c r="BUT90" s="201" t="e">
        <f>#REF!</f>
        <v>#REF!</v>
      </c>
      <c r="BUU90" s="201" t="e">
        <f>#REF!</f>
        <v>#REF!</v>
      </c>
      <c r="BUV90" s="201" t="e">
        <f>#REF!</f>
        <v>#REF!</v>
      </c>
      <c r="BUW90" s="201" t="e">
        <f>#REF!</f>
        <v>#REF!</v>
      </c>
      <c r="BUX90" s="201" t="e">
        <f>#REF!</f>
        <v>#REF!</v>
      </c>
      <c r="BUY90" s="201" t="e">
        <f>#REF!</f>
        <v>#REF!</v>
      </c>
      <c r="BUZ90" s="201" t="e">
        <f>#REF!</f>
        <v>#REF!</v>
      </c>
      <c r="BVA90" s="201" t="e">
        <f>#REF!</f>
        <v>#REF!</v>
      </c>
      <c r="BVB90" s="201" t="e">
        <f>#REF!</f>
        <v>#REF!</v>
      </c>
      <c r="BVC90" s="201" t="e">
        <f>#REF!</f>
        <v>#REF!</v>
      </c>
      <c r="BVD90" s="201" t="e">
        <f>#REF!</f>
        <v>#REF!</v>
      </c>
      <c r="BVE90" s="201" t="e">
        <f>#REF!</f>
        <v>#REF!</v>
      </c>
      <c r="BVF90" s="201" t="e">
        <f>#REF!</f>
        <v>#REF!</v>
      </c>
      <c r="BVG90" s="201" t="e">
        <f>#REF!</f>
        <v>#REF!</v>
      </c>
      <c r="BVH90" s="201" t="e">
        <f>#REF!</f>
        <v>#REF!</v>
      </c>
      <c r="BVI90" s="201" t="e">
        <f>#REF!</f>
        <v>#REF!</v>
      </c>
      <c r="BVJ90" s="201" t="e">
        <f>#REF!</f>
        <v>#REF!</v>
      </c>
      <c r="BVK90" s="201" t="e">
        <f>#REF!</f>
        <v>#REF!</v>
      </c>
      <c r="BVL90" s="201" t="e">
        <f>#REF!</f>
        <v>#REF!</v>
      </c>
      <c r="BVM90" s="201" t="e">
        <f>#REF!</f>
        <v>#REF!</v>
      </c>
      <c r="BVN90" s="201" t="e">
        <f>#REF!</f>
        <v>#REF!</v>
      </c>
      <c r="BVO90" s="201" t="e">
        <f>#REF!</f>
        <v>#REF!</v>
      </c>
      <c r="BVP90" s="201" t="e">
        <f>#REF!</f>
        <v>#REF!</v>
      </c>
      <c r="BVQ90" s="201" t="e">
        <f>#REF!</f>
        <v>#REF!</v>
      </c>
      <c r="BVR90" s="201" t="e">
        <f>#REF!</f>
        <v>#REF!</v>
      </c>
      <c r="BVS90" s="201" t="e">
        <f>#REF!</f>
        <v>#REF!</v>
      </c>
      <c r="BVT90" s="201" t="e">
        <f>#REF!</f>
        <v>#REF!</v>
      </c>
      <c r="BVU90" s="201" t="e">
        <f>#REF!</f>
        <v>#REF!</v>
      </c>
      <c r="BVV90" s="201" t="e">
        <f>#REF!</f>
        <v>#REF!</v>
      </c>
      <c r="BVW90" s="201" t="e">
        <f>#REF!</f>
        <v>#REF!</v>
      </c>
      <c r="BVX90" s="201" t="e">
        <f>#REF!</f>
        <v>#REF!</v>
      </c>
      <c r="BVY90" s="201" t="e">
        <f>#REF!</f>
        <v>#REF!</v>
      </c>
      <c r="BVZ90" s="201" t="e">
        <f>#REF!</f>
        <v>#REF!</v>
      </c>
      <c r="BWA90" s="201" t="e">
        <f>#REF!</f>
        <v>#REF!</v>
      </c>
      <c r="BWB90" s="201" t="e">
        <f>#REF!</f>
        <v>#REF!</v>
      </c>
      <c r="BWC90" s="201" t="e">
        <f>#REF!</f>
        <v>#REF!</v>
      </c>
      <c r="BWD90" s="201" t="e">
        <f>#REF!</f>
        <v>#REF!</v>
      </c>
      <c r="BWE90" s="201" t="e">
        <f>#REF!</f>
        <v>#REF!</v>
      </c>
      <c r="BWF90" s="201" t="e">
        <f>#REF!</f>
        <v>#REF!</v>
      </c>
      <c r="BWG90" s="201" t="e">
        <f>#REF!</f>
        <v>#REF!</v>
      </c>
      <c r="BWH90" s="201" t="e">
        <f>#REF!</f>
        <v>#REF!</v>
      </c>
      <c r="BWI90" s="201" t="e">
        <f>#REF!</f>
        <v>#REF!</v>
      </c>
      <c r="BWJ90" s="201" t="e">
        <f>#REF!</f>
        <v>#REF!</v>
      </c>
      <c r="BWK90" s="201" t="e">
        <f>#REF!</f>
        <v>#REF!</v>
      </c>
      <c r="BWL90" s="201" t="e">
        <f>#REF!</f>
        <v>#REF!</v>
      </c>
      <c r="BWM90" s="201" t="e">
        <f>#REF!</f>
        <v>#REF!</v>
      </c>
      <c r="BWN90" s="201" t="e">
        <f>#REF!</f>
        <v>#REF!</v>
      </c>
      <c r="BWO90" s="201" t="e">
        <f>#REF!</f>
        <v>#REF!</v>
      </c>
      <c r="BWP90" s="201" t="e">
        <f>#REF!</f>
        <v>#REF!</v>
      </c>
      <c r="BWQ90" s="201" t="e">
        <f>#REF!</f>
        <v>#REF!</v>
      </c>
      <c r="BWR90" s="201" t="e">
        <f>#REF!</f>
        <v>#REF!</v>
      </c>
      <c r="BWS90" s="201" t="e">
        <f>#REF!</f>
        <v>#REF!</v>
      </c>
      <c r="BWT90" s="201" t="e">
        <f>#REF!</f>
        <v>#REF!</v>
      </c>
      <c r="BWU90" s="201" t="e">
        <f>#REF!</f>
        <v>#REF!</v>
      </c>
      <c r="BWV90" s="201" t="e">
        <f>#REF!</f>
        <v>#REF!</v>
      </c>
      <c r="BWW90" s="201" t="e">
        <f>#REF!</f>
        <v>#REF!</v>
      </c>
      <c r="BWX90" s="201" t="e">
        <f>#REF!</f>
        <v>#REF!</v>
      </c>
      <c r="BWY90" s="201" t="e">
        <f>#REF!</f>
        <v>#REF!</v>
      </c>
      <c r="BWZ90" s="201" t="e">
        <f>#REF!</f>
        <v>#REF!</v>
      </c>
      <c r="BXA90" s="201" t="e">
        <f>#REF!</f>
        <v>#REF!</v>
      </c>
      <c r="BXB90" s="201" t="e">
        <f>#REF!</f>
        <v>#REF!</v>
      </c>
      <c r="BXC90" s="201" t="e">
        <f>#REF!</f>
        <v>#REF!</v>
      </c>
      <c r="BXD90" s="201" t="e">
        <f>#REF!</f>
        <v>#REF!</v>
      </c>
      <c r="BXE90" s="201" t="e">
        <f>#REF!</f>
        <v>#REF!</v>
      </c>
      <c r="BXF90" s="201" t="e">
        <f>#REF!</f>
        <v>#REF!</v>
      </c>
      <c r="BXG90" s="201" t="e">
        <f>#REF!</f>
        <v>#REF!</v>
      </c>
      <c r="BXH90" s="201" t="e">
        <f>#REF!</f>
        <v>#REF!</v>
      </c>
      <c r="BXI90" s="201" t="e">
        <f>#REF!</f>
        <v>#REF!</v>
      </c>
      <c r="BXJ90" s="201" t="e">
        <f>#REF!</f>
        <v>#REF!</v>
      </c>
      <c r="BXK90" s="201" t="e">
        <f>#REF!</f>
        <v>#REF!</v>
      </c>
      <c r="BXL90" s="201" t="e">
        <f>#REF!</f>
        <v>#REF!</v>
      </c>
      <c r="BXM90" s="201" t="e">
        <f>#REF!</f>
        <v>#REF!</v>
      </c>
      <c r="BXN90" s="201" t="e">
        <f>#REF!</f>
        <v>#REF!</v>
      </c>
      <c r="BXO90" s="201" t="e">
        <f>#REF!</f>
        <v>#REF!</v>
      </c>
      <c r="BXP90" s="201" t="e">
        <f>#REF!</f>
        <v>#REF!</v>
      </c>
      <c r="BXQ90" s="201" t="e">
        <f>#REF!</f>
        <v>#REF!</v>
      </c>
      <c r="BXR90" s="201" t="e">
        <f>#REF!</f>
        <v>#REF!</v>
      </c>
      <c r="BXS90" s="201" t="e">
        <f>#REF!</f>
        <v>#REF!</v>
      </c>
      <c r="BXT90" s="201" t="e">
        <f>#REF!</f>
        <v>#REF!</v>
      </c>
      <c r="BXU90" s="201" t="e">
        <f>#REF!</f>
        <v>#REF!</v>
      </c>
      <c r="BXV90" s="201" t="e">
        <f>#REF!</f>
        <v>#REF!</v>
      </c>
      <c r="BXW90" s="201" t="e">
        <f>#REF!</f>
        <v>#REF!</v>
      </c>
      <c r="BXX90" s="201" t="e">
        <f>#REF!</f>
        <v>#REF!</v>
      </c>
      <c r="BXY90" s="201" t="e">
        <f>#REF!</f>
        <v>#REF!</v>
      </c>
      <c r="BXZ90" s="201" t="e">
        <f>#REF!</f>
        <v>#REF!</v>
      </c>
      <c r="BYA90" s="201" t="e">
        <f>#REF!</f>
        <v>#REF!</v>
      </c>
      <c r="BYB90" s="201" t="e">
        <f>#REF!</f>
        <v>#REF!</v>
      </c>
      <c r="BYC90" s="201" t="e">
        <f>#REF!</f>
        <v>#REF!</v>
      </c>
      <c r="BYD90" s="201" t="e">
        <f>#REF!</f>
        <v>#REF!</v>
      </c>
      <c r="BYE90" s="201" t="e">
        <f>#REF!</f>
        <v>#REF!</v>
      </c>
      <c r="BYF90" s="201" t="e">
        <f>#REF!</f>
        <v>#REF!</v>
      </c>
      <c r="BYG90" s="201" t="e">
        <f>#REF!</f>
        <v>#REF!</v>
      </c>
      <c r="BYH90" s="201" t="e">
        <f>#REF!</f>
        <v>#REF!</v>
      </c>
      <c r="BYI90" s="201" t="e">
        <f>#REF!</f>
        <v>#REF!</v>
      </c>
      <c r="BYJ90" s="201" t="e">
        <f>#REF!</f>
        <v>#REF!</v>
      </c>
      <c r="BYK90" s="201" t="e">
        <f>#REF!</f>
        <v>#REF!</v>
      </c>
      <c r="BYL90" s="201" t="e">
        <f>#REF!</f>
        <v>#REF!</v>
      </c>
      <c r="BYM90" s="201" t="e">
        <f>#REF!</f>
        <v>#REF!</v>
      </c>
      <c r="BYN90" s="201" t="e">
        <f>#REF!</f>
        <v>#REF!</v>
      </c>
      <c r="BYO90" s="201" t="e">
        <f>#REF!</f>
        <v>#REF!</v>
      </c>
      <c r="BYP90" s="201" t="e">
        <f>#REF!</f>
        <v>#REF!</v>
      </c>
      <c r="BYQ90" s="201" t="e">
        <f>#REF!</f>
        <v>#REF!</v>
      </c>
      <c r="BYR90" s="201" t="e">
        <f>#REF!</f>
        <v>#REF!</v>
      </c>
      <c r="BYS90" s="201" t="e">
        <f>#REF!</f>
        <v>#REF!</v>
      </c>
      <c r="BYT90" s="201" t="e">
        <f>#REF!</f>
        <v>#REF!</v>
      </c>
      <c r="BYU90" s="201" t="e">
        <f>#REF!</f>
        <v>#REF!</v>
      </c>
      <c r="BYV90" s="201" t="e">
        <f>#REF!</f>
        <v>#REF!</v>
      </c>
      <c r="BYW90" s="201" t="e">
        <f>#REF!</f>
        <v>#REF!</v>
      </c>
      <c r="BYX90" s="201" t="e">
        <f>#REF!</f>
        <v>#REF!</v>
      </c>
      <c r="BYY90" s="201" t="e">
        <f>#REF!</f>
        <v>#REF!</v>
      </c>
      <c r="BYZ90" s="201" t="e">
        <f>#REF!</f>
        <v>#REF!</v>
      </c>
      <c r="BZA90" s="201" t="e">
        <f>#REF!</f>
        <v>#REF!</v>
      </c>
      <c r="BZB90" s="201" t="e">
        <f>#REF!</f>
        <v>#REF!</v>
      </c>
      <c r="BZC90" s="201" t="e">
        <f>#REF!</f>
        <v>#REF!</v>
      </c>
      <c r="BZD90" s="201" t="e">
        <f>#REF!</f>
        <v>#REF!</v>
      </c>
      <c r="BZE90" s="201" t="e">
        <f>#REF!</f>
        <v>#REF!</v>
      </c>
      <c r="BZF90" s="201" t="e">
        <f>#REF!</f>
        <v>#REF!</v>
      </c>
      <c r="BZG90" s="201" t="e">
        <f>#REF!</f>
        <v>#REF!</v>
      </c>
      <c r="BZH90" s="201" t="e">
        <f>#REF!</f>
        <v>#REF!</v>
      </c>
      <c r="BZI90" s="201" t="e">
        <f>#REF!</f>
        <v>#REF!</v>
      </c>
      <c r="BZJ90" s="201" t="e">
        <f>#REF!</f>
        <v>#REF!</v>
      </c>
      <c r="BZK90" s="201" t="e">
        <f>#REF!</f>
        <v>#REF!</v>
      </c>
      <c r="BZL90" s="201" t="e">
        <f>#REF!</f>
        <v>#REF!</v>
      </c>
      <c r="BZM90" s="201" t="e">
        <f>#REF!</f>
        <v>#REF!</v>
      </c>
      <c r="BZN90" s="201" t="e">
        <f>#REF!</f>
        <v>#REF!</v>
      </c>
      <c r="BZO90" s="201" t="e">
        <f>#REF!</f>
        <v>#REF!</v>
      </c>
      <c r="BZP90" s="201" t="e">
        <f>#REF!</f>
        <v>#REF!</v>
      </c>
      <c r="BZQ90" s="201" t="e">
        <f>#REF!</f>
        <v>#REF!</v>
      </c>
      <c r="BZR90" s="201" t="e">
        <f>#REF!</f>
        <v>#REF!</v>
      </c>
      <c r="BZS90" s="201" t="e">
        <f>#REF!</f>
        <v>#REF!</v>
      </c>
      <c r="BZT90" s="201" t="e">
        <f>#REF!</f>
        <v>#REF!</v>
      </c>
      <c r="BZU90" s="201" t="e">
        <f>#REF!</f>
        <v>#REF!</v>
      </c>
      <c r="BZV90" s="201" t="e">
        <f>#REF!</f>
        <v>#REF!</v>
      </c>
      <c r="BZW90" s="201" t="e">
        <f>#REF!</f>
        <v>#REF!</v>
      </c>
      <c r="BZX90" s="201" t="e">
        <f>#REF!</f>
        <v>#REF!</v>
      </c>
      <c r="BZY90" s="201" t="e">
        <f>#REF!</f>
        <v>#REF!</v>
      </c>
      <c r="BZZ90" s="201" t="e">
        <f>#REF!</f>
        <v>#REF!</v>
      </c>
      <c r="CAA90" s="201" t="e">
        <f>#REF!</f>
        <v>#REF!</v>
      </c>
      <c r="CAB90" s="201" t="e">
        <f>#REF!</f>
        <v>#REF!</v>
      </c>
      <c r="CAC90" s="201" t="e">
        <f>#REF!</f>
        <v>#REF!</v>
      </c>
      <c r="CAD90" s="201" t="e">
        <f>#REF!</f>
        <v>#REF!</v>
      </c>
      <c r="CAE90" s="201" t="e">
        <f>#REF!</f>
        <v>#REF!</v>
      </c>
      <c r="CAF90" s="201" t="e">
        <f>#REF!</f>
        <v>#REF!</v>
      </c>
      <c r="CAG90" s="201" t="e">
        <f>#REF!</f>
        <v>#REF!</v>
      </c>
      <c r="CAH90" s="201" t="e">
        <f>#REF!</f>
        <v>#REF!</v>
      </c>
      <c r="CAI90" s="201" t="e">
        <f>#REF!</f>
        <v>#REF!</v>
      </c>
      <c r="CAJ90" s="201" t="e">
        <f>#REF!</f>
        <v>#REF!</v>
      </c>
      <c r="CAK90" s="201" t="e">
        <f>#REF!</f>
        <v>#REF!</v>
      </c>
      <c r="CAL90" s="201" t="e">
        <f>#REF!</f>
        <v>#REF!</v>
      </c>
      <c r="CAM90" s="201" t="e">
        <f>#REF!</f>
        <v>#REF!</v>
      </c>
      <c r="CAN90" s="201" t="e">
        <f>#REF!</f>
        <v>#REF!</v>
      </c>
      <c r="CAO90" s="201" t="e">
        <f>#REF!</f>
        <v>#REF!</v>
      </c>
      <c r="CAP90" s="201" t="e">
        <f>#REF!</f>
        <v>#REF!</v>
      </c>
      <c r="CAQ90" s="201" t="e">
        <f>#REF!</f>
        <v>#REF!</v>
      </c>
      <c r="CAR90" s="201" t="e">
        <f>#REF!</f>
        <v>#REF!</v>
      </c>
      <c r="CAS90" s="201" t="e">
        <f>#REF!</f>
        <v>#REF!</v>
      </c>
      <c r="CAT90" s="201" t="e">
        <f>#REF!</f>
        <v>#REF!</v>
      </c>
      <c r="CAU90" s="201" t="e">
        <f>#REF!</f>
        <v>#REF!</v>
      </c>
      <c r="CAV90" s="201" t="e">
        <f>#REF!</f>
        <v>#REF!</v>
      </c>
      <c r="CAW90" s="201" t="e">
        <f>#REF!</f>
        <v>#REF!</v>
      </c>
      <c r="CAX90" s="201" t="e">
        <f>#REF!</f>
        <v>#REF!</v>
      </c>
      <c r="CAY90" s="201" t="e">
        <f>#REF!</f>
        <v>#REF!</v>
      </c>
      <c r="CAZ90" s="201" t="e">
        <f>#REF!</f>
        <v>#REF!</v>
      </c>
      <c r="CBA90" s="201" t="e">
        <f>#REF!</f>
        <v>#REF!</v>
      </c>
      <c r="CBB90" s="201" t="e">
        <f>#REF!</f>
        <v>#REF!</v>
      </c>
      <c r="CBC90" s="201" t="e">
        <f>#REF!</f>
        <v>#REF!</v>
      </c>
      <c r="CBD90" s="201" t="e">
        <f>#REF!</f>
        <v>#REF!</v>
      </c>
      <c r="CBE90" s="201" t="e">
        <f>#REF!</f>
        <v>#REF!</v>
      </c>
      <c r="CBF90" s="201" t="e">
        <f>#REF!</f>
        <v>#REF!</v>
      </c>
      <c r="CBG90" s="201" t="e">
        <f>#REF!</f>
        <v>#REF!</v>
      </c>
      <c r="CBH90" s="201" t="e">
        <f>#REF!</f>
        <v>#REF!</v>
      </c>
      <c r="CBI90" s="201" t="e">
        <f>#REF!</f>
        <v>#REF!</v>
      </c>
      <c r="CBJ90" s="201" t="e">
        <f>#REF!</f>
        <v>#REF!</v>
      </c>
      <c r="CBK90" s="201" t="e">
        <f>#REF!</f>
        <v>#REF!</v>
      </c>
      <c r="CBL90" s="201" t="e">
        <f>#REF!</f>
        <v>#REF!</v>
      </c>
      <c r="CBM90" s="201" t="e">
        <f>#REF!</f>
        <v>#REF!</v>
      </c>
      <c r="CBN90" s="201" t="e">
        <f>#REF!</f>
        <v>#REF!</v>
      </c>
      <c r="CBO90" s="201" t="e">
        <f>#REF!</f>
        <v>#REF!</v>
      </c>
      <c r="CBP90" s="201" t="e">
        <f>#REF!</f>
        <v>#REF!</v>
      </c>
      <c r="CBQ90" s="201" t="e">
        <f>#REF!</f>
        <v>#REF!</v>
      </c>
      <c r="CBR90" s="201" t="e">
        <f>#REF!</f>
        <v>#REF!</v>
      </c>
      <c r="CBS90" s="201" t="e">
        <f>#REF!</f>
        <v>#REF!</v>
      </c>
      <c r="CBT90" s="201" t="e">
        <f>#REF!</f>
        <v>#REF!</v>
      </c>
      <c r="CBU90" s="201" t="e">
        <f>#REF!</f>
        <v>#REF!</v>
      </c>
      <c r="CBV90" s="201" t="e">
        <f>#REF!</f>
        <v>#REF!</v>
      </c>
      <c r="CBW90" s="201" t="e">
        <f>#REF!</f>
        <v>#REF!</v>
      </c>
      <c r="CBX90" s="201" t="e">
        <f>#REF!</f>
        <v>#REF!</v>
      </c>
      <c r="CBY90" s="201" t="e">
        <f>#REF!</f>
        <v>#REF!</v>
      </c>
      <c r="CBZ90" s="201" t="e">
        <f>#REF!</f>
        <v>#REF!</v>
      </c>
      <c r="CCA90" s="201" t="e">
        <f>#REF!</f>
        <v>#REF!</v>
      </c>
      <c r="CCB90" s="201" t="e">
        <f>#REF!</f>
        <v>#REF!</v>
      </c>
      <c r="CCC90" s="201" t="e">
        <f>#REF!</f>
        <v>#REF!</v>
      </c>
      <c r="CCD90" s="201" t="e">
        <f>#REF!</f>
        <v>#REF!</v>
      </c>
      <c r="CCE90" s="201" t="e">
        <f>#REF!</f>
        <v>#REF!</v>
      </c>
      <c r="CCF90" s="201" t="e">
        <f>#REF!</f>
        <v>#REF!</v>
      </c>
      <c r="CCG90" s="201" t="e">
        <f>#REF!</f>
        <v>#REF!</v>
      </c>
      <c r="CCH90" s="201" t="e">
        <f>#REF!</f>
        <v>#REF!</v>
      </c>
      <c r="CCI90" s="201" t="e">
        <f>#REF!</f>
        <v>#REF!</v>
      </c>
      <c r="CCJ90" s="201" t="e">
        <f>#REF!</f>
        <v>#REF!</v>
      </c>
      <c r="CCK90" s="201" t="e">
        <f>#REF!</f>
        <v>#REF!</v>
      </c>
      <c r="CCL90" s="201" t="e">
        <f>#REF!</f>
        <v>#REF!</v>
      </c>
      <c r="CCM90" s="201" t="e">
        <f>#REF!</f>
        <v>#REF!</v>
      </c>
      <c r="CCN90" s="201" t="e">
        <f>#REF!</f>
        <v>#REF!</v>
      </c>
      <c r="CCO90" s="201" t="e">
        <f>#REF!</f>
        <v>#REF!</v>
      </c>
      <c r="CCP90" s="201" t="e">
        <f>#REF!</f>
        <v>#REF!</v>
      </c>
      <c r="CCQ90" s="201" t="e">
        <f>#REF!</f>
        <v>#REF!</v>
      </c>
      <c r="CCR90" s="201" t="e">
        <f>#REF!</f>
        <v>#REF!</v>
      </c>
      <c r="CCS90" s="201" t="e">
        <f>#REF!</f>
        <v>#REF!</v>
      </c>
      <c r="CCT90" s="201" t="e">
        <f>#REF!</f>
        <v>#REF!</v>
      </c>
      <c r="CCU90" s="201" t="e">
        <f>#REF!</f>
        <v>#REF!</v>
      </c>
      <c r="CCV90" s="201" t="e">
        <f>#REF!</f>
        <v>#REF!</v>
      </c>
      <c r="CCW90" s="201" t="e">
        <f>#REF!</f>
        <v>#REF!</v>
      </c>
      <c r="CCX90" s="201" t="e">
        <f>#REF!</f>
        <v>#REF!</v>
      </c>
      <c r="CCY90" s="201" t="e">
        <f>#REF!</f>
        <v>#REF!</v>
      </c>
      <c r="CCZ90" s="201" t="e">
        <f>#REF!</f>
        <v>#REF!</v>
      </c>
      <c r="CDA90" s="201" t="e">
        <f>#REF!</f>
        <v>#REF!</v>
      </c>
      <c r="CDB90" s="201" t="e">
        <f>#REF!</f>
        <v>#REF!</v>
      </c>
      <c r="CDC90" s="201" t="e">
        <f>#REF!</f>
        <v>#REF!</v>
      </c>
      <c r="CDD90" s="201" t="e">
        <f>#REF!</f>
        <v>#REF!</v>
      </c>
      <c r="CDE90" s="201" t="e">
        <f>#REF!</f>
        <v>#REF!</v>
      </c>
      <c r="CDF90" s="201" t="e">
        <f>#REF!</f>
        <v>#REF!</v>
      </c>
      <c r="CDG90" s="201" t="e">
        <f>#REF!</f>
        <v>#REF!</v>
      </c>
      <c r="CDH90" s="201" t="e">
        <f>#REF!</f>
        <v>#REF!</v>
      </c>
      <c r="CDI90" s="201" t="e">
        <f>#REF!</f>
        <v>#REF!</v>
      </c>
      <c r="CDJ90" s="201" t="e">
        <f>#REF!</f>
        <v>#REF!</v>
      </c>
      <c r="CDK90" s="201" t="e">
        <f>#REF!</f>
        <v>#REF!</v>
      </c>
      <c r="CDL90" s="201" t="e">
        <f>#REF!</f>
        <v>#REF!</v>
      </c>
      <c r="CDM90" s="201" t="e">
        <f>#REF!</f>
        <v>#REF!</v>
      </c>
      <c r="CDN90" s="201" t="e">
        <f>#REF!</f>
        <v>#REF!</v>
      </c>
      <c r="CDO90" s="201" t="e">
        <f>#REF!</f>
        <v>#REF!</v>
      </c>
      <c r="CDP90" s="201" t="e">
        <f>#REF!</f>
        <v>#REF!</v>
      </c>
      <c r="CDQ90" s="201" t="e">
        <f>#REF!</f>
        <v>#REF!</v>
      </c>
      <c r="CDR90" s="201" t="e">
        <f>#REF!</f>
        <v>#REF!</v>
      </c>
      <c r="CDS90" s="201" t="e">
        <f>#REF!</f>
        <v>#REF!</v>
      </c>
      <c r="CDT90" s="201" t="e">
        <f>#REF!</f>
        <v>#REF!</v>
      </c>
      <c r="CDU90" s="201" t="e">
        <f>#REF!</f>
        <v>#REF!</v>
      </c>
      <c r="CDV90" s="201" t="e">
        <f>#REF!</f>
        <v>#REF!</v>
      </c>
      <c r="CDW90" s="201" t="e">
        <f>#REF!</f>
        <v>#REF!</v>
      </c>
      <c r="CDX90" s="201" t="e">
        <f>#REF!</f>
        <v>#REF!</v>
      </c>
      <c r="CDY90" s="201" t="e">
        <f>#REF!</f>
        <v>#REF!</v>
      </c>
      <c r="CDZ90" s="201" t="e">
        <f>#REF!</f>
        <v>#REF!</v>
      </c>
      <c r="CEA90" s="201" t="e">
        <f>#REF!</f>
        <v>#REF!</v>
      </c>
      <c r="CEB90" s="201" t="e">
        <f>#REF!</f>
        <v>#REF!</v>
      </c>
      <c r="CEC90" s="201" t="e">
        <f>#REF!</f>
        <v>#REF!</v>
      </c>
      <c r="CED90" s="201" t="e">
        <f>#REF!</f>
        <v>#REF!</v>
      </c>
      <c r="CEE90" s="201" t="e">
        <f>#REF!</f>
        <v>#REF!</v>
      </c>
      <c r="CEF90" s="201" t="e">
        <f>#REF!</f>
        <v>#REF!</v>
      </c>
      <c r="CEG90" s="201" t="e">
        <f>#REF!</f>
        <v>#REF!</v>
      </c>
      <c r="CEH90" s="201" t="e">
        <f>#REF!</f>
        <v>#REF!</v>
      </c>
      <c r="CEI90" s="201" t="e">
        <f>#REF!</f>
        <v>#REF!</v>
      </c>
      <c r="CEJ90" s="201" t="e">
        <f>#REF!</f>
        <v>#REF!</v>
      </c>
      <c r="CEK90" s="201" t="e">
        <f>#REF!</f>
        <v>#REF!</v>
      </c>
      <c r="CEL90" s="201" t="e">
        <f>#REF!</f>
        <v>#REF!</v>
      </c>
      <c r="CEM90" s="201" t="e">
        <f>#REF!</f>
        <v>#REF!</v>
      </c>
      <c r="CEN90" s="201" t="e">
        <f>#REF!</f>
        <v>#REF!</v>
      </c>
      <c r="CEO90" s="201" t="e">
        <f>#REF!</f>
        <v>#REF!</v>
      </c>
      <c r="CEP90" s="201" t="e">
        <f>#REF!</f>
        <v>#REF!</v>
      </c>
      <c r="CEQ90" s="201" t="e">
        <f>#REF!</f>
        <v>#REF!</v>
      </c>
      <c r="CER90" s="201" t="e">
        <f>#REF!</f>
        <v>#REF!</v>
      </c>
      <c r="CES90" s="201" t="e">
        <f>#REF!</f>
        <v>#REF!</v>
      </c>
      <c r="CET90" s="201" t="e">
        <f>#REF!</f>
        <v>#REF!</v>
      </c>
      <c r="CEU90" s="201" t="e">
        <f>#REF!</f>
        <v>#REF!</v>
      </c>
      <c r="CEV90" s="201" t="e">
        <f>#REF!</f>
        <v>#REF!</v>
      </c>
      <c r="CEW90" s="201" t="e">
        <f>#REF!</f>
        <v>#REF!</v>
      </c>
      <c r="CEX90" s="201" t="e">
        <f>#REF!</f>
        <v>#REF!</v>
      </c>
      <c r="CEY90" s="201" t="e">
        <f>#REF!</f>
        <v>#REF!</v>
      </c>
      <c r="CEZ90" s="201" t="e">
        <f>#REF!</f>
        <v>#REF!</v>
      </c>
      <c r="CFA90" s="201" t="e">
        <f>#REF!</f>
        <v>#REF!</v>
      </c>
      <c r="CFB90" s="201" t="e">
        <f>#REF!</f>
        <v>#REF!</v>
      </c>
      <c r="CFC90" s="201" t="e">
        <f>#REF!</f>
        <v>#REF!</v>
      </c>
      <c r="CFD90" s="201" t="e">
        <f>#REF!</f>
        <v>#REF!</v>
      </c>
      <c r="CFE90" s="201" t="e">
        <f>#REF!</f>
        <v>#REF!</v>
      </c>
      <c r="CFF90" s="201" t="e">
        <f>#REF!</f>
        <v>#REF!</v>
      </c>
      <c r="CFG90" s="201" t="e">
        <f>#REF!</f>
        <v>#REF!</v>
      </c>
      <c r="CFH90" s="201" t="e">
        <f>#REF!</f>
        <v>#REF!</v>
      </c>
      <c r="CFI90" s="201" t="e">
        <f>#REF!</f>
        <v>#REF!</v>
      </c>
      <c r="CFJ90" s="201" t="e">
        <f>#REF!</f>
        <v>#REF!</v>
      </c>
      <c r="CFK90" s="201" t="e">
        <f>#REF!</f>
        <v>#REF!</v>
      </c>
      <c r="CFL90" s="201" t="e">
        <f>#REF!</f>
        <v>#REF!</v>
      </c>
      <c r="CFM90" s="201" t="e">
        <f>#REF!</f>
        <v>#REF!</v>
      </c>
      <c r="CFN90" s="201" t="e">
        <f>#REF!</f>
        <v>#REF!</v>
      </c>
      <c r="CFO90" s="201" t="e">
        <f>#REF!</f>
        <v>#REF!</v>
      </c>
      <c r="CFP90" s="201" t="e">
        <f>#REF!</f>
        <v>#REF!</v>
      </c>
      <c r="CFQ90" s="201" t="e">
        <f>#REF!</f>
        <v>#REF!</v>
      </c>
      <c r="CFR90" s="201" t="e">
        <f>#REF!</f>
        <v>#REF!</v>
      </c>
      <c r="CFS90" s="201" t="e">
        <f>#REF!</f>
        <v>#REF!</v>
      </c>
      <c r="CFT90" s="201" t="e">
        <f>#REF!</f>
        <v>#REF!</v>
      </c>
      <c r="CFU90" s="201" t="e">
        <f>#REF!</f>
        <v>#REF!</v>
      </c>
      <c r="CFV90" s="201" t="e">
        <f>#REF!</f>
        <v>#REF!</v>
      </c>
      <c r="CFW90" s="201" t="e">
        <f>#REF!</f>
        <v>#REF!</v>
      </c>
      <c r="CFX90" s="201" t="e">
        <f>#REF!</f>
        <v>#REF!</v>
      </c>
      <c r="CFY90" s="201" t="e">
        <f>#REF!</f>
        <v>#REF!</v>
      </c>
      <c r="CFZ90" s="201" t="e">
        <f>#REF!</f>
        <v>#REF!</v>
      </c>
      <c r="CGA90" s="201" t="e">
        <f>#REF!</f>
        <v>#REF!</v>
      </c>
      <c r="CGB90" s="201" t="e">
        <f>#REF!</f>
        <v>#REF!</v>
      </c>
      <c r="CGC90" s="201" t="e">
        <f>#REF!</f>
        <v>#REF!</v>
      </c>
      <c r="CGD90" s="201" t="e">
        <f>#REF!</f>
        <v>#REF!</v>
      </c>
      <c r="CGE90" s="201" t="e">
        <f>#REF!</f>
        <v>#REF!</v>
      </c>
      <c r="CGF90" s="201" t="e">
        <f>#REF!</f>
        <v>#REF!</v>
      </c>
      <c r="CGG90" s="201" t="e">
        <f>#REF!</f>
        <v>#REF!</v>
      </c>
      <c r="CGH90" s="201" t="e">
        <f>#REF!</f>
        <v>#REF!</v>
      </c>
      <c r="CGI90" s="201" t="e">
        <f>#REF!</f>
        <v>#REF!</v>
      </c>
      <c r="CGJ90" s="201" t="e">
        <f>#REF!</f>
        <v>#REF!</v>
      </c>
      <c r="CGK90" s="201" t="e">
        <f>#REF!</f>
        <v>#REF!</v>
      </c>
      <c r="CGL90" s="201" t="e">
        <f>#REF!</f>
        <v>#REF!</v>
      </c>
      <c r="CGM90" s="201" t="e">
        <f>#REF!</f>
        <v>#REF!</v>
      </c>
      <c r="CGN90" s="201" t="e">
        <f>#REF!</f>
        <v>#REF!</v>
      </c>
      <c r="CGO90" s="201" t="e">
        <f>#REF!</f>
        <v>#REF!</v>
      </c>
      <c r="CGP90" s="201" t="e">
        <f>#REF!</f>
        <v>#REF!</v>
      </c>
      <c r="CGQ90" s="201" t="e">
        <f>#REF!</f>
        <v>#REF!</v>
      </c>
      <c r="CGR90" s="201" t="e">
        <f>#REF!</f>
        <v>#REF!</v>
      </c>
      <c r="CGS90" s="201" t="e">
        <f>#REF!</f>
        <v>#REF!</v>
      </c>
      <c r="CGT90" s="201" t="e">
        <f>#REF!</f>
        <v>#REF!</v>
      </c>
      <c r="CGU90" s="201" t="e">
        <f>#REF!</f>
        <v>#REF!</v>
      </c>
      <c r="CGV90" s="201" t="e">
        <f>#REF!</f>
        <v>#REF!</v>
      </c>
      <c r="CGW90" s="201" t="e">
        <f>#REF!</f>
        <v>#REF!</v>
      </c>
      <c r="CGX90" s="201" t="e">
        <f>#REF!</f>
        <v>#REF!</v>
      </c>
      <c r="CGY90" s="201" t="e">
        <f>#REF!</f>
        <v>#REF!</v>
      </c>
      <c r="CGZ90" s="201" t="e">
        <f>#REF!</f>
        <v>#REF!</v>
      </c>
      <c r="CHA90" s="201" t="e">
        <f>#REF!</f>
        <v>#REF!</v>
      </c>
      <c r="CHB90" s="201" t="e">
        <f>#REF!</f>
        <v>#REF!</v>
      </c>
      <c r="CHC90" s="201" t="e">
        <f>#REF!</f>
        <v>#REF!</v>
      </c>
      <c r="CHD90" s="201" t="e">
        <f>#REF!</f>
        <v>#REF!</v>
      </c>
      <c r="CHE90" s="201" t="e">
        <f>#REF!</f>
        <v>#REF!</v>
      </c>
      <c r="CHF90" s="201" t="e">
        <f>#REF!</f>
        <v>#REF!</v>
      </c>
      <c r="CHG90" s="201" t="e">
        <f>#REF!</f>
        <v>#REF!</v>
      </c>
      <c r="CHH90" s="201" t="e">
        <f>#REF!</f>
        <v>#REF!</v>
      </c>
      <c r="CHI90" s="201" t="e">
        <f>#REF!</f>
        <v>#REF!</v>
      </c>
      <c r="CHJ90" s="201" t="e">
        <f>#REF!</f>
        <v>#REF!</v>
      </c>
      <c r="CHK90" s="201" t="e">
        <f>#REF!</f>
        <v>#REF!</v>
      </c>
      <c r="CHL90" s="201" t="e">
        <f>#REF!</f>
        <v>#REF!</v>
      </c>
      <c r="CHM90" s="201" t="e">
        <f>#REF!</f>
        <v>#REF!</v>
      </c>
      <c r="CHN90" s="201" t="e">
        <f>#REF!</f>
        <v>#REF!</v>
      </c>
      <c r="CHO90" s="201" t="e">
        <f>#REF!</f>
        <v>#REF!</v>
      </c>
      <c r="CHP90" s="201" t="e">
        <f>#REF!</f>
        <v>#REF!</v>
      </c>
      <c r="CHQ90" s="201" t="e">
        <f>#REF!</f>
        <v>#REF!</v>
      </c>
      <c r="CHR90" s="201" t="e">
        <f>#REF!</f>
        <v>#REF!</v>
      </c>
      <c r="CHS90" s="201" t="e">
        <f>#REF!</f>
        <v>#REF!</v>
      </c>
      <c r="CHT90" s="201" t="e">
        <f>#REF!</f>
        <v>#REF!</v>
      </c>
      <c r="CHU90" s="201" t="e">
        <f>#REF!</f>
        <v>#REF!</v>
      </c>
      <c r="CHV90" s="201" t="e">
        <f>#REF!</f>
        <v>#REF!</v>
      </c>
      <c r="CHW90" s="201" t="e">
        <f>#REF!</f>
        <v>#REF!</v>
      </c>
      <c r="CHX90" s="201" t="e">
        <f>#REF!</f>
        <v>#REF!</v>
      </c>
      <c r="CHY90" s="201" t="e">
        <f>#REF!</f>
        <v>#REF!</v>
      </c>
      <c r="CHZ90" s="201" t="e">
        <f>#REF!</f>
        <v>#REF!</v>
      </c>
      <c r="CIA90" s="201" t="e">
        <f>#REF!</f>
        <v>#REF!</v>
      </c>
      <c r="CIB90" s="201" t="e">
        <f>#REF!</f>
        <v>#REF!</v>
      </c>
      <c r="CIC90" s="201" t="e">
        <f>#REF!</f>
        <v>#REF!</v>
      </c>
      <c r="CID90" s="201" t="e">
        <f>#REF!</f>
        <v>#REF!</v>
      </c>
      <c r="CIE90" s="201" t="e">
        <f>#REF!</f>
        <v>#REF!</v>
      </c>
      <c r="CIF90" s="201" t="e">
        <f>#REF!</f>
        <v>#REF!</v>
      </c>
      <c r="CIG90" s="201" t="e">
        <f>#REF!</f>
        <v>#REF!</v>
      </c>
      <c r="CIH90" s="201" t="e">
        <f>#REF!</f>
        <v>#REF!</v>
      </c>
      <c r="CII90" s="201" t="e">
        <f>#REF!</f>
        <v>#REF!</v>
      </c>
      <c r="CIJ90" s="201" t="e">
        <f>#REF!</f>
        <v>#REF!</v>
      </c>
      <c r="CIK90" s="201" t="e">
        <f>#REF!</f>
        <v>#REF!</v>
      </c>
      <c r="CIL90" s="201" t="e">
        <f>#REF!</f>
        <v>#REF!</v>
      </c>
      <c r="CIM90" s="201" t="e">
        <f>#REF!</f>
        <v>#REF!</v>
      </c>
      <c r="CIN90" s="201" t="e">
        <f>#REF!</f>
        <v>#REF!</v>
      </c>
      <c r="CIO90" s="201" t="e">
        <f>#REF!</f>
        <v>#REF!</v>
      </c>
      <c r="CIP90" s="201" t="e">
        <f>#REF!</f>
        <v>#REF!</v>
      </c>
      <c r="CIQ90" s="201" t="e">
        <f>#REF!</f>
        <v>#REF!</v>
      </c>
      <c r="CIR90" s="201" t="e">
        <f>#REF!</f>
        <v>#REF!</v>
      </c>
      <c r="CIS90" s="201" t="e">
        <f>#REF!</f>
        <v>#REF!</v>
      </c>
      <c r="CIT90" s="201" t="e">
        <f>#REF!</f>
        <v>#REF!</v>
      </c>
      <c r="CIU90" s="201" t="e">
        <f>#REF!</f>
        <v>#REF!</v>
      </c>
      <c r="CIV90" s="201" t="e">
        <f>#REF!</f>
        <v>#REF!</v>
      </c>
      <c r="CIW90" s="201" t="e">
        <f>#REF!</f>
        <v>#REF!</v>
      </c>
      <c r="CIX90" s="201" t="e">
        <f>#REF!</f>
        <v>#REF!</v>
      </c>
      <c r="CIY90" s="201" t="e">
        <f>#REF!</f>
        <v>#REF!</v>
      </c>
      <c r="CIZ90" s="201" t="e">
        <f>#REF!</f>
        <v>#REF!</v>
      </c>
      <c r="CJA90" s="201" t="e">
        <f>#REF!</f>
        <v>#REF!</v>
      </c>
      <c r="CJB90" s="201" t="e">
        <f>#REF!</f>
        <v>#REF!</v>
      </c>
      <c r="CJC90" s="201" t="e">
        <f>#REF!</f>
        <v>#REF!</v>
      </c>
      <c r="CJD90" s="201" t="e">
        <f>#REF!</f>
        <v>#REF!</v>
      </c>
      <c r="CJE90" s="201" t="e">
        <f>#REF!</f>
        <v>#REF!</v>
      </c>
      <c r="CJF90" s="201" t="e">
        <f>#REF!</f>
        <v>#REF!</v>
      </c>
      <c r="CJG90" s="201" t="e">
        <f>#REF!</f>
        <v>#REF!</v>
      </c>
      <c r="CJH90" s="201" t="e">
        <f>#REF!</f>
        <v>#REF!</v>
      </c>
      <c r="CJI90" s="201" t="e">
        <f>#REF!</f>
        <v>#REF!</v>
      </c>
      <c r="CJJ90" s="201" t="e">
        <f>#REF!</f>
        <v>#REF!</v>
      </c>
      <c r="CJK90" s="201" t="e">
        <f>#REF!</f>
        <v>#REF!</v>
      </c>
      <c r="CJL90" s="201" t="e">
        <f>#REF!</f>
        <v>#REF!</v>
      </c>
      <c r="CJM90" s="201" t="e">
        <f>#REF!</f>
        <v>#REF!</v>
      </c>
      <c r="CJN90" s="201" t="e">
        <f>#REF!</f>
        <v>#REF!</v>
      </c>
      <c r="CJO90" s="201" t="e">
        <f>#REF!</f>
        <v>#REF!</v>
      </c>
      <c r="CJP90" s="201" t="e">
        <f>#REF!</f>
        <v>#REF!</v>
      </c>
      <c r="CJQ90" s="201" t="e">
        <f>#REF!</f>
        <v>#REF!</v>
      </c>
      <c r="CJR90" s="201" t="e">
        <f>#REF!</f>
        <v>#REF!</v>
      </c>
      <c r="CJS90" s="201" t="e">
        <f>#REF!</f>
        <v>#REF!</v>
      </c>
      <c r="CJT90" s="201" t="e">
        <f>#REF!</f>
        <v>#REF!</v>
      </c>
      <c r="CJU90" s="201" t="e">
        <f>#REF!</f>
        <v>#REF!</v>
      </c>
      <c r="CJV90" s="201" t="e">
        <f>#REF!</f>
        <v>#REF!</v>
      </c>
      <c r="CJW90" s="201" t="e">
        <f>#REF!</f>
        <v>#REF!</v>
      </c>
      <c r="CJX90" s="201" t="e">
        <f>#REF!</f>
        <v>#REF!</v>
      </c>
      <c r="CJY90" s="201" t="e">
        <f>#REF!</f>
        <v>#REF!</v>
      </c>
      <c r="CJZ90" s="201" t="e">
        <f>#REF!</f>
        <v>#REF!</v>
      </c>
      <c r="CKA90" s="201" t="e">
        <f>#REF!</f>
        <v>#REF!</v>
      </c>
      <c r="CKB90" s="201" t="e">
        <f>#REF!</f>
        <v>#REF!</v>
      </c>
      <c r="CKC90" s="201" t="e">
        <f>#REF!</f>
        <v>#REF!</v>
      </c>
      <c r="CKD90" s="201" t="e">
        <f>#REF!</f>
        <v>#REF!</v>
      </c>
      <c r="CKE90" s="201" t="e">
        <f>#REF!</f>
        <v>#REF!</v>
      </c>
      <c r="CKF90" s="201" t="e">
        <f>#REF!</f>
        <v>#REF!</v>
      </c>
      <c r="CKG90" s="201" t="e">
        <f>#REF!</f>
        <v>#REF!</v>
      </c>
      <c r="CKH90" s="201" t="e">
        <f>#REF!</f>
        <v>#REF!</v>
      </c>
      <c r="CKI90" s="201" t="e">
        <f>#REF!</f>
        <v>#REF!</v>
      </c>
      <c r="CKJ90" s="201" t="e">
        <f>#REF!</f>
        <v>#REF!</v>
      </c>
      <c r="CKK90" s="201" t="e">
        <f>#REF!</f>
        <v>#REF!</v>
      </c>
      <c r="CKL90" s="201" t="e">
        <f>#REF!</f>
        <v>#REF!</v>
      </c>
      <c r="CKM90" s="201" t="e">
        <f>#REF!</f>
        <v>#REF!</v>
      </c>
      <c r="CKN90" s="201" t="e">
        <f>#REF!</f>
        <v>#REF!</v>
      </c>
      <c r="CKO90" s="201" t="e">
        <f>#REF!</f>
        <v>#REF!</v>
      </c>
      <c r="CKP90" s="201" t="e">
        <f>#REF!</f>
        <v>#REF!</v>
      </c>
      <c r="CKQ90" s="201" t="e">
        <f>#REF!</f>
        <v>#REF!</v>
      </c>
      <c r="CKR90" s="201" t="e">
        <f>#REF!</f>
        <v>#REF!</v>
      </c>
      <c r="CKS90" s="201" t="e">
        <f>#REF!</f>
        <v>#REF!</v>
      </c>
      <c r="CKT90" s="201" t="e">
        <f>#REF!</f>
        <v>#REF!</v>
      </c>
      <c r="CKU90" s="201" t="e">
        <f>#REF!</f>
        <v>#REF!</v>
      </c>
      <c r="CKV90" s="201" t="e">
        <f>#REF!</f>
        <v>#REF!</v>
      </c>
      <c r="CKW90" s="201" t="e">
        <f>#REF!</f>
        <v>#REF!</v>
      </c>
      <c r="CKX90" s="201" t="e">
        <f>#REF!</f>
        <v>#REF!</v>
      </c>
      <c r="CKY90" s="201" t="e">
        <f>#REF!</f>
        <v>#REF!</v>
      </c>
      <c r="CKZ90" s="201" t="e">
        <f>#REF!</f>
        <v>#REF!</v>
      </c>
      <c r="CLA90" s="201" t="e">
        <f>#REF!</f>
        <v>#REF!</v>
      </c>
      <c r="CLB90" s="201" t="e">
        <f>#REF!</f>
        <v>#REF!</v>
      </c>
      <c r="CLC90" s="201" t="e">
        <f>#REF!</f>
        <v>#REF!</v>
      </c>
      <c r="CLD90" s="201" t="e">
        <f>#REF!</f>
        <v>#REF!</v>
      </c>
      <c r="CLE90" s="201" t="e">
        <f>#REF!</f>
        <v>#REF!</v>
      </c>
      <c r="CLF90" s="201" t="e">
        <f>#REF!</f>
        <v>#REF!</v>
      </c>
      <c r="CLG90" s="201" t="e">
        <f>#REF!</f>
        <v>#REF!</v>
      </c>
      <c r="CLH90" s="201" t="e">
        <f>#REF!</f>
        <v>#REF!</v>
      </c>
      <c r="CLI90" s="201" t="e">
        <f>#REF!</f>
        <v>#REF!</v>
      </c>
      <c r="CLJ90" s="201" t="e">
        <f>#REF!</f>
        <v>#REF!</v>
      </c>
      <c r="CLK90" s="201" t="e">
        <f>#REF!</f>
        <v>#REF!</v>
      </c>
      <c r="CLL90" s="201" t="e">
        <f>#REF!</f>
        <v>#REF!</v>
      </c>
      <c r="CLM90" s="201" t="e">
        <f>#REF!</f>
        <v>#REF!</v>
      </c>
      <c r="CLN90" s="201" t="e">
        <f>#REF!</f>
        <v>#REF!</v>
      </c>
      <c r="CLO90" s="201" t="e">
        <f>#REF!</f>
        <v>#REF!</v>
      </c>
      <c r="CLP90" s="201" t="e">
        <f>#REF!</f>
        <v>#REF!</v>
      </c>
      <c r="CLQ90" s="201" t="e">
        <f>#REF!</f>
        <v>#REF!</v>
      </c>
      <c r="CLR90" s="201" t="e">
        <f>#REF!</f>
        <v>#REF!</v>
      </c>
      <c r="CLS90" s="201" t="e">
        <f>#REF!</f>
        <v>#REF!</v>
      </c>
      <c r="CLT90" s="201" t="e">
        <f>#REF!</f>
        <v>#REF!</v>
      </c>
      <c r="CLU90" s="201" t="e">
        <f>#REF!</f>
        <v>#REF!</v>
      </c>
      <c r="CLV90" s="201" t="e">
        <f>#REF!</f>
        <v>#REF!</v>
      </c>
      <c r="CLW90" s="201" t="e">
        <f>#REF!</f>
        <v>#REF!</v>
      </c>
      <c r="CLX90" s="201" t="e">
        <f>#REF!</f>
        <v>#REF!</v>
      </c>
      <c r="CLY90" s="201" t="e">
        <f>#REF!</f>
        <v>#REF!</v>
      </c>
      <c r="CLZ90" s="201" t="e">
        <f>#REF!</f>
        <v>#REF!</v>
      </c>
      <c r="CMA90" s="201" t="e">
        <f>#REF!</f>
        <v>#REF!</v>
      </c>
      <c r="CMB90" s="201" t="e">
        <f>#REF!</f>
        <v>#REF!</v>
      </c>
      <c r="CMC90" s="201" t="e">
        <f>#REF!</f>
        <v>#REF!</v>
      </c>
      <c r="CMD90" s="201" t="e">
        <f>#REF!</f>
        <v>#REF!</v>
      </c>
      <c r="CME90" s="201" t="e">
        <f>#REF!</f>
        <v>#REF!</v>
      </c>
      <c r="CMF90" s="201" t="e">
        <f>#REF!</f>
        <v>#REF!</v>
      </c>
      <c r="CMG90" s="201" t="e">
        <f>#REF!</f>
        <v>#REF!</v>
      </c>
      <c r="CMH90" s="201" t="e">
        <f>#REF!</f>
        <v>#REF!</v>
      </c>
      <c r="CMI90" s="201" t="e">
        <f>#REF!</f>
        <v>#REF!</v>
      </c>
      <c r="CMJ90" s="201" t="e">
        <f>#REF!</f>
        <v>#REF!</v>
      </c>
      <c r="CMK90" s="201" t="e">
        <f>#REF!</f>
        <v>#REF!</v>
      </c>
      <c r="CML90" s="201" t="e">
        <f>#REF!</f>
        <v>#REF!</v>
      </c>
      <c r="CMM90" s="201" t="e">
        <f>#REF!</f>
        <v>#REF!</v>
      </c>
      <c r="CMN90" s="201" t="e">
        <f>#REF!</f>
        <v>#REF!</v>
      </c>
      <c r="CMO90" s="201" t="e">
        <f>#REF!</f>
        <v>#REF!</v>
      </c>
      <c r="CMP90" s="201" t="e">
        <f>#REF!</f>
        <v>#REF!</v>
      </c>
      <c r="CMQ90" s="201" t="e">
        <f>#REF!</f>
        <v>#REF!</v>
      </c>
      <c r="CMR90" s="201" t="e">
        <f>#REF!</f>
        <v>#REF!</v>
      </c>
      <c r="CMS90" s="201" t="e">
        <f>#REF!</f>
        <v>#REF!</v>
      </c>
      <c r="CMT90" s="201" t="e">
        <f>#REF!</f>
        <v>#REF!</v>
      </c>
      <c r="CMU90" s="201" t="e">
        <f>#REF!</f>
        <v>#REF!</v>
      </c>
      <c r="CMV90" s="201" t="e">
        <f>#REF!</f>
        <v>#REF!</v>
      </c>
      <c r="CMW90" s="201" t="e">
        <f>#REF!</f>
        <v>#REF!</v>
      </c>
      <c r="CMX90" s="201" t="e">
        <f>#REF!</f>
        <v>#REF!</v>
      </c>
      <c r="CMY90" s="201" t="e">
        <f>#REF!</f>
        <v>#REF!</v>
      </c>
      <c r="CMZ90" s="201" t="e">
        <f>#REF!</f>
        <v>#REF!</v>
      </c>
      <c r="CNA90" s="201" t="e">
        <f>#REF!</f>
        <v>#REF!</v>
      </c>
      <c r="CNB90" s="201" t="e">
        <f>#REF!</f>
        <v>#REF!</v>
      </c>
      <c r="CNC90" s="201" t="e">
        <f>#REF!</f>
        <v>#REF!</v>
      </c>
      <c r="CND90" s="201" t="e">
        <f>#REF!</f>
        <v>#REF!</v>
      </c>
      <c r="CNE90" s="201" t="e">
        <f>#REF!</f>
        <v>#REF!</v>
      </c>
      <c r="CNF90" s="201" t="e">
        <f>#REF!</f>
        <v>#REF!</v>
      </c>
      <c r="CNG90" s="201" t="e">
        <f>#REF!</f>
        <v>#REF!</v>
      </c>
      <c r="CNH90" s="201" t="e">
        <f>#REF!</f>
        <v>#REF!</v>
      </c>
      <c r="CNI90" s="201" t="e">
        <f>#REF!</f>
        <v>#REF!</v>
      </c>
      <c r="CNJ90" s="201" t="e">
        <f>#REF!</f>
        <v>#REF!</v>
      </c>
      <c r="CNK90" s="201" t="e">
        <f>#REF!</f>
        <v>#REF!</v>
      </c>
      <c r="CNL90" s="201" t="e">
        <f>#REF!</f>
        <v>#REF!</v>
      </c>
      <c r="CNM90" s="201" t="e">
        <f>#REF!</f>
        <v>#REF!</v>
      </c>
      <c r="CNN90" s="201" t="e">
        <f>#REF!</f>
        <v>#REF!</v>
      </c>
      <c r="CNO90" s="201" t="e">
        <f>#REF!</f>
        <v>#REF!</v>
      </c>
      <c r="CNP90" s="201" t="e">
        <f>#REF!</f>
        <v>#REF!</v>
      </c>
      <c r="CNQ90" s="201" t="e">
        <f>#REF!</f>
        <v>#REF!</v>
      </c>
      <c r="CNR90" s="201" t="e">
        <f>#REF!</f>
        <v>#REF!</v>
      </c>
      <c r="CNS90" s="201" t="e">
        <f>#REF!</f>
        <v>#REF!</v>
      </c>
      <c r="CNT90" s="201" t="e">
        <f>#REF!</f>
        <v>#REF!</v>
      </c>
      <c r="CNU90" s="201" t="e">
        <f>#REF!</f>
        <v>#REF!</v>
      </c>
      <c r="CNV90" s="201" t="e">
        <f>#REF!</f>
        <v>#REF!</v>
      </c>
      <c r="CNW90" s="201" t="e">
        <f>#REF!</f>
        <v>#REF!</v>
      </c>
      <c r="CNX90" s="201" t="e">
        <f>#REF!</f>
        <v>#REF!</v>
      </c>
      <c r="CNY90" s="201" t="e">
        <f>#REF!</f>
        <v>#REF!</v>
      </c>
      <c r="CNZ90" s="201" t="e">
        <f>#REF!</f>
        <v>#REF!</v>
      </c>
      <c r="COA90" s="201" t="e">
        <f>#REF!</f>
        <v>#REF!</v>
      </c>
      <c r="COB90" s="201" t="e">
        <f>#REF!</f>
        <v>#REF!</v>
      </c>
      <c r="COC90" s="201" t="e">
        <f>#REF!</f>
        <v>#REF!</v>
      </c>
      <c r="COD90" s="201" t="e">
        <f>#REF!</f>
        <v>#REF!</v>
      </c>
      <c r="COE90" s="201" t="e">
        <f>#REF!</f>
        <v>#REF!</v>
      </c>
      <c r="COF90" s="201" t="e">
        <f>#REF!</f>
        <v>#REF!</v>
      </c>
      <c r="COG90" s="201" t="e">
        <f>#REF!</f>
        <v>#REF!</v>
      </c>
      <c r="COH90" s="201" t="e">
        <f>#REF!</f>
        <v>#REF!</v>
      </c>
      <c r="COI90" s="201" t="e">
        <f>#REF!</f>
        <v>#REF!</v>
      </c>
      <c r="COJ90" s="201" t="e">
        <f>#REF!</f>
        <v>#REF!</v>
      </c>
      <c r="COK90" s="201" t="e">
        <f>#REF!</f>
        <v>#REF!</v>
      </c>
      <c r="COL90" s="201" t="e">
        <f>#REF!</f>
        <v>#REF!</v>
      </c>
      <c r="COM90" s="201" t="e">
        <f>#REF!</f>
        <v>#REF!</v>
      </c>
      <c r="CON90" s="201" t="e">
        <f>#REF!</f>
        <v>#REF!</v>
      </c>
      <c r="COO90" s="201" t="e">
        <f>#REF!</f>
        <v>#REF!</v>
      </c>
      <c r="COP90" s="201" t="e">
        <f>#REF!</f>
        <v>#REF!</v>
      </c>
      <c r="COQ90" s="201" t="e">
        <f>#REF!</f>
        <v>#REF!</v>
      </c>
      <c r="COR90" s="201" t="e">
        <f>#REF!</f>
        <v>#REF!</v>
      </c>
      <c r="COS90" s="201" t="e">
        <f>#REF!</f>
        <v>#REF!</v>
      </c>
      <c r="COT90" s="201" t="e">
        <f>#REF!</f>
        <v>#REF!</v>
      </c>
      <c r="COU90" s="201" t="e">
        <f>#REF!</f>
        <v>#REF!</v>
      </c>
      <c r="COV90" s="201" t="e">
        <f>#REF!</f>
        <v>#REF!</v>
      </c>
      <c r="COW90" s="201" t="e">
        <f>#REF!</f>
        <v>#REF!</v>
      </c>
      <c r="COX90" s="201" t="e">
        <f>#REF!</f>
        <v>#REF!</v>
      </c>
      <c r="COY90" s="201" t="e">
        <f>#REF!</f>
        <v>#REF!</v>
      </c>
      <c r="COZ90" s="201" t="e">
        <f>#REF!</f>
        <v>#REF!</v>
      </c>
      <c r="CPA90" s="201" t="e">
        <f>#REF!</f>
        <v>#REF!</v>
      </c>
      <c r="CPB90" s="201" t="e">
        <f>#REF!</f>
        <v>#REF!</v>
      </c>
      <c r="CPC90" s="201" t="e">
        <f>#REF!</f>
        <v>#REF!</v>
      </c>
      <c r="CPD90" s="201" t="e">
        <f>#REF!</f>
        <v>#REF!</v>
      </c>
      <c r="CPE90" s="201" t="e">
        <f>#REF!</f>
        <v>#REF!</v>
      </c>
      <c r="CPF90" s="201" t="e">
        <f>#REF!</f>
        <v>#REF!</v>
      </c>
      <c r="CPG90" s="201" t="e">
        <f>#REF!</f>
        <v>#REF!</v>
      </c>
      <c r="CPH90" s="201" t="e">
        <f>#REF!</f>
        <v>#REF!</v>
      </c>
      <c r="CPI90" s="201" t="e">
        <f>#REF!</f>
        <v>#REF!</v>
      </c>
      <c r="CPJ90" s="201" t="e">
        <f>#REF!</f>
        <v>#REF!</v>
      </c>
      <c r="CPK90" s="201" t="e">
        <f>#REF!</f>
        <v>#REF!</v>
      </c>
      <c r="CPL90" s="201" t="e">
        <f>#REF!</f>
        <v>#REF!</v>
      </c>
      <c r="CPM90" s="201" t="e">
        <f>#REF!</f>
        <v>#REF!</v>
      </c>
      <c r="CPN90" s="201" t="e">
        <f>#REF!</f>
        <v>#REF!</v>
      </c>
      <c r="CPO90" s="201" t="e">
        <f>#REF!</f>
        <v>#REF!</v>
      </c>
      <c r="CPP90" s="201" t="e">
        <f>#REF!</f>
        <v>#REF!</v>
      </c>
      <c r="CPQ90" s="201" t="e">
        <f>#REF!</f>
        <v>#REF!</v>
      </c>
      <c r="CPR90" s="201" t="e">
        <f>#REF!</f>
        <v>#REF!</v>
      </c>
      <c r="CPS90" s="201" t="e">
        <f>#REF!</f>
        <v>#REF!</v>
      </c>
      <c r="CPT90" s="201" t="e">
        <f>#REF!</f>
        <v>#REF!</v>
      </c>
      <c r="CPU90" s="201" t="e">
        <f>#REF!</f>
        <v>#REF!</v>
      </c>
      <c r="CPV90" s="201" t="e">
        <f>#REF!</f>
        <v>#REF!</v>
      </c>
      <c r="CPW90" s="201" t="e">
        <f>#REF!</f>
        <v>#REF!</v>
      </c>
      <c r="CPX90" s="201" t="e">
        <f>#REF!</f>
        <v>#REF!</v>
      </c>
      <c r="CPY90" s="201" t="e">
        <f>#REF!</f>
        <v>#REF!</v>
      </c>
      <c r="CPZ90" s="201" t="e">
        <f>#REF!</f>
        <v>#REF!</v>
      </c>
      <c r="CQA90" s="201" t="e">
        <f>#REF!</f>
        <v>#REF!</v>
      </c>
      <c r="CQB90" s="201" t="e">
        <f>#REF!</f>
        <v>#REF!</v>
      </c>
      <c r="CQC90" s="201" t="e">
        <f>#REF!</f>
        <v>#REF!</v>
      </c>
      <c r="CQD90" s="201" t="e">
        <f>#REF!</f>
        <v>#REF!</v>
      </c>
      <c r="CQE90" s="201" t="e">
        <f>#REF!</f>
        <v>#REF!</v>
      </c>
      <c r="CQF90" s="201" t="e">
        <f>#REF!</f>
        <v>#REF!</v>
      </c>
      <c r="CQG90" s="201" t="e">
        <f>#REF!</f>
        <v>#REF!</v>
      </c>
      <c r="CQH90" s="201" t="e">
        <f>#REF!</f>
        <v>#REF!</v>
      </c>
      <c r="CQI90" s="201" t="e">
        <f>#REF!</f>
        <v>#REF!</v>
      </c>
      <c r="CQJ90" s="201" t="e">
        <f>#REF!</f>
        <v>#REF!</v>
      </c>
      <c r="CQK90" s="201" t="e">
        <f>#REF!</f>
        <v>#REF!</v>
      </c>
      <c r="CQL90" s="201" t="e">
        <f>#REF!</f>
        <v>#REF!</v>
      </c>
      <c r="CQM90" s="201" t="e">
        <f>#REF!</f>
        <v>#REF!</v>
      </c>
      <c r="CQN90" s="201" t="e">
        <f>#REF!</f>
        <v>#REF!</v>
      </c>
      <c r="CQO90" s="201" t="e">
        <f>#REF!</f>
        <v>#REF!</v>
      </c>
      <c r="CQP90" s="201" t="e">
        <f>#REF!</f>
        <v>#REF!</v>
      </c>
      <c r="CQQ90" s="201" t="e">
        <f>#REF!</f>
        <v>#REF!</v>
      </c>
      <c r="CQR90" s="201" t="e">
        <f>#REF!</f>
        <v>#REF!</v>
      </c>
      <c r="CQS90" s="201" t="e">
        <f>#REF!</f>
        <v>#REF!</v>
      </c>
      <c r="CQT90" s="201" t="e">
        <f>#REF!</f>
        <v>#REF!</v>
      </c>
      <c r="CQU90" s="201" t="e">
        <f>#REF!</f>
        <v>#REF!</v>
      </c>
      <c r="CQV90" s="201" t="e">
        <f>#REF!</f>
        <v>#REF!</v>
      </c>
      <c r="CQW90" s="201" t="e">
        <f>#REF!</f>
        <v>#REF!</v>
      </c>
      <c r="CQX90" s="201" t="e">
        <f>#REF!</f>
        <v>#REF!</v>
      </c>
      <c r="CQY90" s="201" t="e">
        <f>#REF!</f>
        <v>#REF!</v>
      </c>
      <c r="CQZ90" s="201" t="e">
        <f>#REF!</f>
        <v>#REF!</v>
      </c>
      <c r="CRA90" s="201" t="e">
        <f>#REF!</f>
        <v>#REF!</v>
      </c>
      <c r="CRB90" s="201" t="e">
        <f>#REF!</f>
        <v>#REF!</v>
      </c>
      <c r="CRC90" s="201" t="e">
        <f>#REF!</f>
        <v>#REF!</v>
      </c>
      <c r="CRD90" s="201" t="e">
        <f>#REF!</f>
        <v>#REF!</v>
      </c>
      <c r="CRE90" s="201" t="e">
        <f>#REF!</f>
        <v>#REF!</v>
      </c>
      <c r="CRF90" s="201" t="e">
        <f>#REF!</f>
        <v>#REF!</v>
      </c>
      <c r="CRG90" s="201" t="e">
        <f>#REF!</f>
        <v>#REF!</v>
      </c>
      <c r="CRH90" s="201" t="e">
        <f>#REF!</f>
        <v>#REF!</v>
      </c>
      <c r="CRI90" s="201" t="e">
        <f>#REF!</f>
        <v>#REF!</v>
      </c>
      <c r="CRJ90" s="201" t="e">
        <f>#REF!</f>
        <v>#REF!</v>
      </c>
      <c r="CRK90" s="201" t="e">
        <f>#REF!</f>
        <v>#REF!</v>
      </c>
      <c r="CRL90" s="201" t="e">
        <f>#REF!</f>
        <v>#REF!</v>
      </c>
      <c r="CRM90" s="201" t="e">
        <f>#REF!</f>
        <v>#REF!</v>
      </c>
      <c r="CRN90" s="201" t="e">
        <f>#REF!</f>
        <v>#REF!</v>
      </c>
      <c r="CRO90" s="201" t="e">
        <f>#REF!</f>
        <v>#REF!</v>
      </c>
      <c r="CRP90" s="201" t="e">
        <f>#REF!</f>
        <v>#REF!</v>
      </c>
      <c r="CRQ90" s="201" t="e">
        <f>#REF!</f>
        <v>#REF!</v>
      </c>
      <c r="CRR90" s="201" t="e">
        <f>#REF!</f>
        <v>#REF!</v>
      </c>
      <c r="CRS90" s="201" t="e">
        <f>#REF!</f>
        <v>#REF!</v>
      </c>
      <c r="CRT90" s="201" t="e">
        <f>#REF!</f>
        <v>#REF!</v>
      </c>
      <c r="CRU90" s="201" t="e">
        <f>#REF!</f>
        <v>#REF!</v>
      </c>
      <c r="CRV90" s="201" t="e">
        <f>#REF!</f>
        <v>#REF!</v>
      </c>
      <c r="CRW90" s="201" t="e">
        <f>#REF!</f>
        <v>#REF!</v>
      </c>
      <c r="CRX90" s="201" t="e">
        <f>#REF!</f>
        <v>#REF!</v>
      </c>
      <c r="CRY90" s="201" t="e">
        <f>#REF!</f>
        <v>#REF!</v>
      </c>
      <c r="CRZ90" s="201" t="e">
        <f>#REF!</f>
        <v>#REF!</v>
      </c>
      <c r="CSA90" s="201" t="e">
        <f>#REF!</f>
        <v>#REF!</v>
      </c>
      <c r="CSB90" s="201" t="e">
        <f>#REF!</f>
        <v>#REF!</v>
      </c>
      <c r="CSC90" s="201" t="e">
        <f>#REF!</f>
        <v>#REF!</v>
      </c>
      <c r="CSD90" s="201" t="e">
        <f>#REF!</f>
        <v>#REF!</v>
      </c>
      <c r="CSE90" s="201" t="e">
        <f>#REF!</f>
        <v>#REF!</v>
      </c>
      <c r="CSF90" s="201" t="e">
        <f>#REF!</f>
        <v>#REF!</v>
      </c>
      <c r="CSG90" s="201" t="e">
        <f>#REF!</f>
        <v>#REF!</v>
      </c>
      <c r="CSH90" s="201" t="e">
        <f>#REF!</f>
        <v>#REF!</v>
      </c>
      <c r="CSI90" s="201" t="e">
        <f>#REF!</f>
        <v>#REF!</v>
      </c>
      <c r="CSJ90" s="201" t="e">
        <f>#REF!</f>
        <v>#REF!</v>
      </c>
      <c r="CSK90" s="201" t="e">
        <f>#REF!</f>
        <v>#REF!</v>
      </c>
      <c r="CSL90" s="201" t="e">
        <f>#REF!</f>
        <v>#REF!</v>
      </c>
      <c r="CSM90" s="201" t="e">
        <f>#REF!</f>
        <v>#REF!</v>
      </c>
      <c r="CSN90" s="201" t="e">
        <f>#REF!</f>
        <v>#REF!</v>
      </c>
      <c r="CSO90" s="201" t="e">
        <f>#REF!</f>
        <v>#REF!</v>
      </c>
      <c r="CSP90" s="201" t="e">
        <f>#REF!</f>
        <v>#REF!</v>
      </c>
      <c r="CSQ90" s="201" t="e">
        <f>#REF!</f>
        <v>#REF!</v>
      </c>
      <c r="CSR90" s="201" t="e">
        <f>#REF!</f>
        <v>#REF!</v>
      </c>
      <c r="CSS90" s="201" t="e">
        <f>#REF!</f>
        <v>#REF!</v>
      </c>
      <c r="CST90" s="201" t="e">
        <f>#REF!</f>
        <v>#REF!</v>
      </c>
      <c r="CSU90" s="201" t="e">
        <f>#REF!</f>
        <v>#REF!</v>
      </c>
      <c r="CSV90" s="201" t="e">
        <f>#REF!</f>
        <v>#REF!</v>
      </c>
      <c r="CSW90" s="201" t="e">
        <f>#REF!</f>
        <v>#REF!</v>
      </c>
      <c r="CSX90" s="201" t="e">
        <f>#REF!</f>
        <v>#REF!</v>
      </c>
      <c r="CSY90" s="201" t="e">
        <f>#REF!</f>
        <v>#REF!</v>
      </c>
      <c r="CSZ90" s="201" t="e">
        <f>#REF!</f>
        <v>#REF!</v>
      </c>
      <c r="CTA90" s="201" t="e">
        <f>#REF!</f>
        <v>#REF!</v>
      </c>
      <c r="CTB90" s="201" t="e">
        <f>#REF!</f>
        <v>#REF!</v>
      </c>
      <c r="CTC90" s="201" t="e">
        <f>#REF!</f>
        <v>#REF!</v>
      </c>
      <c r="CTD90" s="201" t="e">
        <f>#REF!</f>
        <v>#REF!</v>
      </c>
      <c r="CTE90" s="201" t="e">
        <f>#REF!</f>
        <v>#REF!</v>
      </c>
      <c r="CTF90" s="201" t="e">
        <f>#REF!</f>
        <v>#REF!</v>
      </c>
      <c r="CTG90" s="201" t="e">
        <f>#REF!</f>
        <v>#REF!</v>
      </c>
      <c r="CTH90" s="201" t="e">
        <f>#REF!</f>
        <v>#REF!</v>
      </c>
      <c r="CTI90" s="201" t="e">
        <f>#REF!</f>
        <v>#REF!</v>
      </c>
      <c r="CTJ90" s="201" t="e">
        <f>#REF!</f>
        <v>#REF!</v>
      </c>
      <c r="CTK90" s="201" t="e">
        <f>#REF!</f>
        <v>#REF!</v>
      </c>
      <c r="CTL90" s="201" t="e">
        <f>#REF!</f>
        <v>#REF!</v>
      </c>
      <c r="CTM90" s="201" t="e">
        <f>#REF!</f>
        <v>#REF!</v>
      </c>
      <c r="CTN90" s="201" t="e">
        <f>#REF!</f>
        <v>#REF!</v>
      </c>
      <c r="CTO90" s="201" t="e">
        <f>#REF!</f>
        <v>#REF!</v>
      </c>
      <c r="CTP90" s="201" t="e">
        <f>#REF!</f>
        <v>#REF!</v>
      </c>
      <c r="CTQ90" s="201" t="e">
        <f>#REF!</f>
        <v>#REF!</v>
      </c>
      <c r="CTR90" s="201" t="e">
        <f>#REF!</f>
        <v>#REF!</v>
      </c>
      <c r="CTS90" s="201" t="e">
        <f>#REF!</f>
        <v>#REF!</v>
      </c>
      <c r="CTT90" s="201" t="e">
        <f>#REF!</f>
        <v>#REF!</v>
      </c>
      <c r="CTU90" s="201" t="e">
        <f>#REF!</f>
        <v>#REF!</v>
      </c>
      <c r="CTV90" s="201" t="e">
        <f>#REF!</f>
        <v>#REF!</v>
      </c>
      <c r="CTW90" s="201" t="e">
        <f>#REF!</f>
        <v>#REF!</v>
      </c>
      <c r="CTX90" s="201" t="e">
        <f>#REF!</f>
        <v>#REF!</v>
      </c>
      <c r="CTY90" s="201" t="e">
        <f>#REF!</f>
        <v>#REF!</v>
      </c>
      <c r="CTZ90" s="201" t="e">
        <f>#REF!</f>
        <v>#REF!</v>
      </c>
      <c r="CUA90" s="201" t="e">
        <f>#REF!</f>
        <v>#REF!</v>
      </c>
      <c r="CUB90" s="201" t="e">
        <f>#REF!</f>
        <v>#REF!</v>
      </c>
      <c r="CUC90" s="201" t="e">
        <f>#REF!</f>
        <v>#REF!</v>
      </c>
      <c r="CUD90" s="201" t="e">
        <f>#REF!</f>
        <v>#REF!</v>
      </c>
      <c r="CUE90" s="201" t="e">
        <f>#REF!</f>
        <v>#REF!</v>
      </c>
      <c r="CUF90" s="201" t="e">
        <f>#REF!</f>
        <v>#REF!</v>
      </c>
      <c r="CUG90" s="201" t="e">
        <f>#REF!</f>
        <v>#REF!</v>
      </c>
      <c r="CUH90" s="201" t="e">
        <f>#REF!</f>
        <v>#REF!</v>
      </c>
      <c r="CUI90" s="201" t="e">
        <f>#REF!</f>
        <v>#REF!</v>
      </c>
      <c r="CUJ90" s="201" t="e">
        <f>#REF!</f>
        <v>#REF!</v>
      </c>
      <c r="CUK90" s="201" t="e">
        <f>#REF!</f>
        <v>#REF!</v>
      </c>
      <c r="CUL90" s="201" t="e">
        <f>#REF!</f>
        <v>#REF!</v>
      </c>
      <c r="CUM90" s="201" t="e">
        <f>#REF!</f>
        <v>#REF!</v>
      </c>
      <c r="CUN90" s="201" t="e">
        <f>#REF!</f>
        <v>#REF!</v>
      </c>
      <c r="CUO90" s="201" t="e">
        <f>#REF!</f>
        <v>#REF!</v>
      </c>
      <c r="CUP90" s="201" t="e">
        <f>#REF!</f>
        <v>#REF!</v>
      </c>
      <c r="CUQ90" s="201" t="e">
        <f>#REF!</f>
        <v>#REF!</v>
      </c>
      <c r="CUR90" s="201" t="e">
        <f>#REF!</f>
        <v>#REF!</v>
      </c>
      <c r="CUS90" s="201" t="e">
        <f>#REF!</f>
        <v>#REF!</v>
      </c>
      <c r="CUT90" s="201" t="e">
        <f>#REF!</f>
        <v>#REF!</v>
      </c>
      <c r="CUU90" s="201" t="e">
        <f>#REF!</f>
        <v>#REF!</v>
      </c>
      <c r="CUV90" s="201" t="e">
        <f>#REF!</f>
        <v>#REF!</v>
      </c>
      <c r="CUW90" s="201" t="e">
        <f>#REF!</f>
        <v>#REF!</v>
      </c>
      <c r="CUX90" s="201" t="e">
        <f>#REF!</f>
        <v>#REF!</v>
      </c>
      <c r="CUY90" s="201" t="e">
        <f>#REF!</f>
        <v>#REF!</v>
      </c>
      <c r="CUZ90" s="201" t="e">
        <f>#REF!</f>
        <v>#REF!</v>
      </c>
      <c r="CVA90" s="201" t="e">
        <f>#REF!</f>
        <v>#REF!</v>
      </c>
      <c r="CVB90" s="201" t="e">
        <f>#REF!</f>
        <v>#REF!</v>
      </c>
      <c r="CVC90" s="201" t="e">
        <f>#REF!</f>
        <v>#REF!</v>
      </c>
      <c r="CVD90" s="201" t="e">
        <f>#REF!</f>
        <v>#REF!</v>
      </c>
      <c r="CVE90" s="201" t="e">
        <f>#REF!</f>
        <v>#REF!</v>
      </c>
      <c r="CVF90" s="201" t="e">
        <f>#REF!</f>
        <v>#REF!</v>
      </c>
      <c r="CVG90" s="201" t="e">
        <f>#REF!</f>
        <v>#REF!</v>
      </c>
      <c r="CVH90" s="201" t="e">
        <f>#REF!</f>
        <v>#REF!</v>
      </c>
      <c r="CVI90" s="201" t="e">
        <f>#REF!</f>
        <v>#REF!</v>
      </c>
      <c r="CVJ90" s="201" t="e">
        <f>#REF!</f>
        <v>#REF!</v>
      </c>
      <c r="CVK90" s="201" t="e">
        <f>#REF!</f>
        <v>#REF!</v>
      </c>
      <c r="CVL90" s="201" t="e">
        <f>#REF!</f>
        <v>#REF!</v>
      </c>
      <c r="CVM90" s="201" t="e">
        <f>#REF!</f>
        <v>#REF!</v>
      </c>
      <c r="CVN90" s="201" t="e">
        <f>#REF!</f>
        <v>#REF!</v>
      </c>
      <c r="CVO90" s="201" t="e">
        <f>#REF!</f>
        <v>#REF!</v>
      </c>
      <c r="CVP90" s="201" t="e">
        <f>#REF!</f>
        <v>#REF!</v>
      </c>
      <c r="CVQ90" s="201" t="e">
        <f>#REF!</f>
        <v>#REF!</v>
      </c>
      <c r="CVR90" s="201" t="e">
        <f>#REF!</f>
        <v>#REF!</v>
      </c>
      <c r="CVS90" s="201" t="e">
        <f>#REF!</f>
        <v>#REF!</v>
      </c>
      <c r="CVT90" s="201" t="e">
        <f>#REF!</f>
        <v>#REF!</v>
      </c>
      <c r="CVU90" s="201" t="e">
        <f>#REF!</f>
        <v>#REF!</v>
      </c>
      <c r="CVV90" s="201" t="e">
        <f>#REF!</f>
        <v>#REF!</v>
      </c>
      <c r="CVW90" s="201" t="e">
        <f>#REF!</f>
        <v>#REF!</v>
      </c>
      <c r="CVX90" s="201" t="e">
        <f>#REF!</f>
        <v>#REF!</v>
      </c>
      <c r="CVY90" s="201" t="e">
        <f>#REF!</f>
        <v>#REF!</v>
      </c>
      <c r="CVZ90" s="201" t="e">
        <f>#REF!</f>
        <v>#REF!</v>
      </c>
      <c r="CWA90" s="201" t="e">
        <f>#REF!</f>
        <v>#REF!</v>
      </c>
      <c r="CWB90" s="201" t="e">
        <f>#REF!</f>
        <v>#REF!</v>
      </c>
      <c r="CWC90" s="201" t="e">
        <f>#REF!</f>
        <v>#REF!</v>
      </c>
      <c r="CWD90" s="201" t="e">
        <f>#REF!</f>
        <v>#REF!</v>
      </c>
      <c r="CWE90" s="201" t="e">
        <f>#REF!</f>
        <v>#REF!</v>
      </c>
      <c r="CWF90" s="201" t="e">
        <f>#REF!</f>
        <v>#REF!</v>
      </c>
      <c r="CWG90" s="201" t="e">
        <f>#REF!</f>
        <v>#REF!</v>
      </c>
      <c r="CWH90" s="201" t="e">
        <f>#REF!</f>
        <v>#REF!</v>
      </c>
      <c r="CWI90" s="201" t="e">
        <f>#REF!</f>
        <v>#REF!</v>
      </c>
      <c r="CWJ90" s="201" t="e">
        <f>#REF!</f>
        <v>#REF!</v>
      </c>
      <c r="CWK90" s="201" t="e">
        <f>#REF!</f>
        <v>#REF!</v>
      </c>
      <c r="CWL90" s="201" t="e">
        <f>#REF!</f>
        <v>#REF!</v>
      </c>
      <c r="CWM90" s="201" t="e">
        <f>#REF!</f>
        <v>#REF!</v>
      </c>
      <c r="CWN90" s="201" t="e">
        <f>#REF!</f>
        <v>#REF!</v>
      </c>
      <c r="CWO90" s="201" t="e">
        <f>#REF!</f>
        <v>#REF!</v>
      </c>
      <c r="CWP90" s="201" t="e">
        <f>#REF!</f>
        <v>#REF!</v>
      </c>
      <c r="CWQ90" s="201" t="e">
        <f>#REF!</f>
        <v>#REF!</v>
      </c>
      <c r="CWR90" s="201" t="e">
        <f>#REF!</f>
        <v>#REF!</v>
      </c>
      <c r="CWS90" s="201" t="e">
        <f>#REF!</f>
        <v>#REF!</v>
      </c>
      <c r="CWT90" s="201" t="e">
        <f>#REF!</f>
        <v>#REF!</v>
      </c>
      <c r="CWU90" s="201" t="e">
        <f>#REF!</f>
        <v>#REF!</v>
      </c>
      <c r="CWV90" s="201" t="e">
        <f>#REF!</f>
        <v>#REF!</v>
      </c>
      <c r="CWW90" s="201" t="e">
        <f>#REF!</f>
        <v>#REF!</v>
      </c>
      <c r="CWX90" s="201" t="e">
        <f>#REF!</f>
        <v>#REF!</v>
      </c>
      <c r="CWY90" s="201" t="e">
        <f>#REF!</f>
        <v>#REF!</v>
      </c>
      <c r="CWZ90" s="201" t="e">
        <f>#REF!</f>
        <v>#REF!</v>
      </c>
      <c r="CXA90" s="201" t="e">
        <f>#REF!</f>
        <v>#REF!</v>
      </c>
      <c r="CXB90" s="201" t="e">
        <f>#REF!</f>
        <v>#REF!</v>
      </c>
      <c r="CXC90" s="201" t="e">
        <f>#REF!</f>
        <v>#REF!</v>
      </c>
      <c r="CXD90" s="201" t="e">
        <f>#REF!</f>
        <v>#REF!</v>
      </c>
      <c r="CXE90" s="201" t="e">
        <f>#REF!</f>
        <v>#REF!</v>
      </c>
      <c r="CXF90" s="201" t="e">
        <f>#REF!</f>
        <v>#REF!</v>
      </c>
      <c r="CXG90" s="201" t="e">
        <f>#REF!</f>
        <v>#REF!</v>
      </c>
      <c r="CXH90" s="201" t="e">
        <f>#REF!</f>
        <v>#REF!</v>
      </c>
      <c r="CXI90" s="201" t="e">
        <f>#REF!</f>
        <v>#REF!</v>
      </c>
      <c r="CXJ90" s="201" t="e">
        <f>#REF!</f>
        <v>#REF!</v>
      </c>
      <c r="CXK90" s="201" t="e">
        <f>#REF!</f>
        <v>#REF!</v>
      </c>
      <c r="CXL90" s="201" t="e">
        <f>#REF!</f>
        <v>#REF!</v>
      </c>
      <c r="CXM90" s="201" t="e">
        <f>#REF!</f>
        <v>#REF!</v>
      </c>
      <c r="CXN90" s="201" t="e">
        <f>#REF!</f>
        <v>#REF!</v>
      </c>
      <c r="CXO90" s="201" t="e">
        <f>#REF!</f>
        <v>#REF!</v>
      </c>
      <c r="CXP90" s="201" t="e">
        <f>#REF!</f>
        <v>#REF!</v>
      </c>
      <c r="CXQ90" s="201" t="e">
        <f>#REF!</f>
        <v>#REF!</v>
      </c>
      <c r="CXR90" s="201" t="e">
        <f>#REF!</f>
        <v>#REF!</v>
      </c>
      <c r="CXS90" s="201" t="e">
        <f>#REF!</f>
        <v>#REF!</v>
      </c>
      <c r="CXT90" s="201" t="e">
        <f>#REF!</f>
        <v>#REF!</v>
      </c>
      <c r="CXU90" s="201" t="e">
        <f>#REF!</f>
        <v>#REF!</v>
      </c>
      <c r="CXV90" s="201" t="e">
        <f>#REF!</f>
        <v>#REF!</v>
      </c>
      <c r="CXW90" s="201" t="e">
        <f>#REF!</f>
        <v>#REF!</v>
      </c>
      <c r="CXX90" s="201" t="e">
        <f>#REF!</f>
        <v>#REF!</v>
      </c>
      <c r="CXY90" s="201" t="e">
        <f>#REF!</f>
        <v>#REF!</v>
      </c>
      <c r="CXZ90" s="201" t="e">
        <f>#REF!</f>
        <v>#REF!</v>
      </c>
      <c r="CYA90" s="201" t="e">
        <f>#REF!</f>
        <v>#REF!</v>
      </c>
      <c r="CYB90" s="201" t="e">
        <f>#REF!</f>
        <v>#REF!</v>
      </c>
      <c r="CYC90" s="201" t="e">
        <f>#REF!</f>
        <v>#REF!</v>
      </c>
      <c r="CYD90" s="201" t="e">
        <f>#REF!</f>
        <v>#REF!</v>
      </c>
      <c r="CYE90" s="201" t="e">
        <f>#REF!</f>
        <v>#REF!</v>
      </c>
      <c r="CYF90" s="201" t="e">
        <f>#REF!</f>
        <v>#REF!</v>
      </c>
      <c r="CYG90" s="201" t="e">
        <f>#REF!</f>
        <v>#REF!</v>
      </c>
      <c r="CYH90" s="201" t="e">
        <f>#REF!</f>
        <v>#REF!</v>
      </c>
      <c r="CYI90" s="201" t="e">
        <f>#REF!</f>
        <v>#REF!</v>
      </c>
      <c r="CYJ90" s="201" t="e">
        <f>#REF!</f>
        <v>#REF!</v>
      </c>
      <c r="CYK90" s="201" t="e">
        <f>#REF!</f>
        <v>#REF!</v>
      </c>
      <c r="CYL90" s="201" t="e">
        <f>#REF!</f>
        <v>#REF!</v>
      </c>
      <c r="CYM90" s="201" t="e">
        <f>#REF!</f>
        <v>#REF!</v>
      </c>
      <c r="CYN90" s="201" t="e">
        <f>#REF!</f>
        <v>#REF!</v>
      </c>
      <c r="CYO90" s="201" t="e">
        <f>#REF!</f>
        <v>#REF!</v>
      </c>
      <c r="CYP90" s="201" t="e">
        <f>#REF!</f>
        <v>#REF!</v>
      </c>
      <c r="CYQ90" s="201" t="e">
        <f>#REF!</f>
        <v>#REF!</v>
      </c>
      <c r="CYR90" s="201" t="e">
        <f>#REF!</f>
        <v>#REF!</v>
      </c>
      <c r="CYS90" s="201" t="e">
        <f>#REF!</f>
        <v>#REF!</v>
      </c>
      <c r="CYT90" s="201" t="e">
        <f>#REF!</f>
        <v>#REF!</v>
      </c>
      <c r="CYU90" s="201" t="e">
        <f>#REF!</f>
        <v>#REF!</v>
      </c>
      <c r="CYV90" s="201" t="e">
        <f>#REF!</f>
        <v>#REF!</v>
      </c>
      <c r="CYW90" s="201" t="e">
        <f>#REF!</f>
        <v>#REF!</v>
      </c>
      <c r="CYX90" s="201" t="e">
        <f>#REF!</f>
        <v>#REF!</v>
      </c>
      <c r="CYY90" s="201" t="e">
        <f>#REF!</f>
        <v>#REF!</v>
      </c>
      <c r="CYZ90" s="201" t="e">
        <f>#REF!</f>
        <v>#REF!</v>
      </c>
      <c r="CZA90" s="201" t="e">
        <f>#REF!</f>
        <v>#REF!</v>
      </c>
      <c r="CZB90" s="201" t="e">
        <f>#REF!</f>
        <v>#REF!</v>
      </c>
      <c r="CZC90" s="201" t="e">
        <f>#REF!</f>
        <v>#REF!</v>
      </c>
      <c r="CZD90" s="201" t="e">
        <f>#REF!</f>
        <v>#REF!</v>
      </c>
      <c r="CZE90" s="201" t="e">
        <f>#REF!</f>
        <v>#REF!</v>
      </c>
      <c r="CZF90" s="201" t="e">
        <f>#REF!</f>
        <v>#REF!</v>
      </c>
      <c r="CZG90" s="201" t="e">
        <f>#REF!</f>
        <v>#REF!</v>
      </c>
      <c r="CZH90" s="201" t="e">
        <f>#REF!</f>
        <v>#REF!</v>
      </c>
      <c r="CZI90" s="201" t="e">
        <f>#REF!</f>
        <v>#REF!</v>
      </c>
      <c r="CZJ90" s="201" t="e">
        <f>#REF!</f>
        <v>#REF!</v>
      </c>
      <c r="CZK90" s="201" t="e">
        <f>#REF!</f>
        <v>#REF!</v>
      </c>
      <c r="CZL90" s="201" t="e">
        <f>#REF!</f>
        <v>#REF!</v>
      </c>
      <c r="CZM90" s="201" t="e">
        <f>#REF!</f>
        <v>#REF!</v>
      </c>
      <c r="CZN90" s="201" t="e">
        <f>#REF!</f>
        <v>#REF!</v>
      </c>
      <c r="CZO90" s="201" t="e">
        <f>#REF!</f>
        <v>#REF!</v>
      </c>
      <c r="CZP90" s="201" t="e">
        <f>#REF!</f>
        <v>#REF!</v>
      </c>
      <c r="CZQ90" s="201" t="e">
        <f>#REF!</f>
        <v>#REF!</v>
      </c>
      <c r="CZR90" s="201" t="e">
        <f>#REF!</f>
        <v>#REF!</v>
      </c>
      <c r="CZS90" s="201" t="e">
        <f>#REF!</f>
        <v>#REF!</v>
      </c>
      <c r="CZT90" s="201" t="e">
        <f>#REF!</f>
        <v>#REF!</v>
      </c>
      <c r="CZU90" s="201" t="e">
        <f>#REF!</f>
        <v>#REF!</v>
      </c>
      <c r="CZV90" s="201" t="e">
        <f>#REF!</f>
        <v>#REF!</v>
      </c>
      <c r="CZW90" s="201" t="e">
        <f>#REF!</f>
        <v>#REF!</v>
      </c>
      <c r="CZX90" s="201" t="e">
        <f>#REF!</f>
        <v>#REF!</v>
      </c>
      <c r="CZY90" s="201" t="e">
        <f>#REF!</f>
        <v>#REF!</v>
      </c>
      <c r="CZZ90" s="201" t="e">
        <f>#REF!</f>
        <v>#REF!</v>
      </c>
      <c r="DAA90" s="201" t="e">
        <f>#REF!</f>
        <v>#REF!</v>
      </c>
      <c r="DAB90" s="201" t="e">
        <f>#REF!</f>
        <v>#REF!</v>
      </c>
      <c r="DAC90" s="201" t="e">
        <f>#REF!</f>
        <v>#REF!</v>
      </c>
      <c r="DAD90" s="201" t="e">
        <f>#REF!</f>
        <v>#REF!</v>
      </c>
      <c r="DAE90" s="201" t="e">
        <f>#REF!</f>
        <v>#REF!</v>
      </c>
      <c r="DAF90" s="201" t="e">
        <f>#REF!</f>
        <v>#REF!</v>
      </c>
      <c r="DAG90" s="201" t="e">
        <f>#REF!</f>
        <v>#REF!</v>
      </c>
      <c r="DAH90" s="201" t="e">
        <f>#REF!</f>
        <v>#REF!</v>
      </c>
      <c r="DAI90" s="201" t="e">
        <f>#REF!</f>
        <v>#REF!</v>
      </c>
      <c r="DAJ90" s="201" t="e">
        <f>#REF!</f>
        <v>#REF!</v>
      </c>
      <c r="DAK90" s="201" t="e">
        <f>#REF!</f>
        <v>#REF!</v>
      </c>
      <c r="DAL90" s="201" t="e">
        <f>#REF!</f>
        <v>#REF!</v>
      </c>
      <c r="DAM90" s="201" t="e">
        <f>#REF!</f>
        <v>#REF!</v>
      </c>
      <c r="DAN90" s="201" t="e">
        <f>#REF!</f>
        <v>#REF!</v>
      </c>
      <c r="DAO90" s="201" t="e">
        <f>#REF!</f>
        <v>#REF!</v>
      </c>
      <c r="DAP90" s="201" t="e">
        <f>#REF!</f>
        <v>#REF!</v>
      </c>
      <c r="DAQ90" s="201" t="e">
        <f>#REF!</f>
        <v>#REF!</v>
      </c>
      <c r="DAR90" s="201" t="e">
        <f>#REF!</f>
        <v>#REF!</v>
      </c>
      <c r="DAS90" s="201" t="e">
        <f>#REF!</f>
        <v>#REF!</v>
      </c>
      <c r="DAT90" s="201" t="e">
        <f>#REF!</f>
        <v>#REF!</v>
      </c>
      <c r="DAU90" s="201" t="e">
        <f>#REF!</f>
        <v>#REF!</v>
      </c>
      <c r="DAV90" s="201" t="e">
        <f>#REF!</f>
        <v>#REF!</v>
      </c>
      <c r="DAW90" s="201" t="e">
        <f>#REF!</f>
        <v>#REF!</v>
      </c>
      <c r="DAX90" s="201" t="e">
        <f>#REF!</f>
        <v>#REF!</v>
      </c>
      <c r="DAY90" s="201" t="e">
        <f>#REF!</f>
        <v>#REF!</v>
      </c>
      <c r="DAZ90" s="201" t="e">
        <f>#REF!</f>
        <v>#REF!</v>
      </c>
      <c r="DBA90" s="201" t="e">
        <f>#REF!</f>
        <v>#REF!</v>
      </c>
      <c r="DBB90" s="201" t="e">
        <f>#REF!</f>
        <v>#REF!</v>
      </c>
      <c r="DBC90" s="201" t="e">
        <f>#REF!</f>
        <v>#REF!</v>
      </c>
      <c r="DBD90" s="201" t="e">
        <f>#REF!</f>
        <v>#REF!</v>
      </c>
      <c r="DBE90" s="201" t="e">
        <f>#REF!</f>
        <v>#REF!</v>
      </c>
      <c r="DBF90" s="201" t="e">
        <f>#REF!</f>
        <v>#REF!</v>
      </c>
      <c r="DBG90" s="201" t="e">
        <f>#REF!</f>
        <v>#REF!</v>
      </c>
      <c r="DBH90" s="201" t="e">
        <f>#REF!</f>
        <v>#REF!</v>
      </c>
      <c r="DBI90" s="201" t="e">
        <f>#REF!</f>
        <v>#REF!</v>
      </c>
      <c r="DBJ90" s="201" t="e">
        <f>#REF!</f>
        <v>#REF!</v>
      </c>
      <c r="DBK90" s="201" t="e">
        <f>#REF!</f>
        <v>#REF!</v>
      </c>
      <c r="DBL90" s="201" t="e">
        <f>#REF!</f>
        <v>#REF!</v>
      </c>
      <c r="DBM90" s="201" t="e">
        <f>#REF!</f>
        <v>#REF!</v>
      </c>
      <c r="DBN90" s="201" t="e">
        <f>#REF!</f>
        <v>#REF!</v>
      </c>
      <c r="DBO90" s="201" t="e">
        <f>#REF!</f>
        <v>#REF!</v>
      </c>
      <c r="DBP90" s="201" t="e">
        <f>#REF!</f>
        <v>#REF!</v>
      </c>
      <c r="DBQ90" s="201" t="e">
        <f>#REF!</f>
        <v>#REF!</v>
      </c>
      <c r="DBR90" s="201" t="e">
        <f>#REF!</f>
        <v>#REF!</v>
      </c>
      <c r="DBS90" s="201" t="e">
        <f>#REF!</f>
        <v>#REF!</v>
      </c>
      <c r="DBT90" s="201" t="e">
        <f>#REF!</f>
        <v>#REF!</v>
      </c>
      <c r="DBU90" s="201" t="e">
        <f>#REF!</f>
        <v>#REF!</v>
      </c>
      <c r="DBV90" s="201" t="e">
        <f>#REF!</f>
        <v>#REF!</v>
      </c>
      <c r="DBW90" s="201" t="e">
        <f>#REF!</f>
        <v>#REF!</v>
      </c>
      <c r="DBX90" s="201" t="e">
        <f>#REF!</f>
        <v>#REF!</v>
      </c>
      <c r="DBY90" s="201" t="e">
        <f>#REF!</f>
        <v>#REF!</v>
      </c>
      <c r="DBZ90" s="201" t="e">
        <f>#REF!</f>
        <v>#REF!</v>
      </c>
      <c r="DCA90" s="201" t="e">
        <f>#REF!</f>
        <v>#REF!</v>
      </c>
      <c r="DCB90" s="201" t="e">
        <f>#REF!</f>
        <v>#REF!</v>
      </c>
      <c r="DCC90" s="201" t="e">
        <f>#REF!</f>
        <v>#REF!</v>
      </c>
      <c r="DCD90" s="201" t="e">
        <f>#REF!</f>
        <v>#REF!</v>
      </c>
      <c r="DCE90" s="201" t="e">
        <f>#REF!</f>
        <v>#REF!</v>
      </c>
      <c r="DCF90" s="201" t="e">
        <f>#REF!</f>
        <v>#REF!</v>
      </c>
      <c r="DCG90" s="201" t="e">
        <f>#REF!</f>
        <v>#REF!</v>
      </c>
      <c r="DCH90" s="201" t="e">
        <f>#REF!</f>
        <v>#REF!</v>
      </c>
      <c r="DCI90" s="201" t="e">
        <f>#REF!</f>
        <v>#REF!</v>
      </c>
      <c r="DCJ90" s="201" t="e">
        <f>#REF!</f>
        <v>#REF!</v>
      </c>
      <c r="DCK90" s="201" t="e">
        <f>#REF!</f>
        <v>#REF!</v>
      </c>
      <c r="DCL90" s="201" t="e">
        <f>#REF!</f>
        <v>#REF!</v>
      </c>
      <c r="DCM90" s="201" t="e">
        <f>#REF!</f>
        <v>#REF!</v>
      </c>
      <c r="DCN90" s="201" t="e">
        <f>#REF!</f>
        <v>#REF!</v>
      </c>
      <c r="DCO90" s="201" t="e">
        <f>#REF!</f>
        <v>#REF!</v>
      </c>
      <c r="DCP90" s="201" t="e">
        <f>#REF!</f>
        <v>#REF!</v>
      </c>
      <c r="DCQ90" s="201" t="e">
        <f>#REF!</f>
        <v>#REF!</v>
      </c>
      <c r="DCR90" s="201" t="e">
        <f>#REF!</f>
        <v>#REF!</v>
      </c>
      <c r="DCS90" s="201" t="e">
        <f>#REF!</f>
        <v>#REF!</v>
      </c>
      <c r="DCT90" s="201" t="e">
        <f>#REF!</f>
        <v>#REF!</v>
      </c>
      <c r="DCU90" s="201" t="e">
        <f>#REF!</f>
        <v>#REF!</v>
      </c>
      <c r="DCV90" s="201" t="e">
        <f>#REF!</f>
        <v>#REF!</v>
      </c>
      <c r="DCW90" s="201" t="e">
        <f>#REF!</f>
        <v>#REF!</v>
      </c>
      <c r="DCX90" s="201" t="e">
        <f>#REF!</f>
        <v>#REF!</v>
      </c>
      <c r="DCY90" s="201" t="e">
        <f>#REF!</f>
        <v>#REF!</v>
      </c>
      <c r="DCZ90" s="201" t="e">
        <f>#REF!</f>
        <v>#REF!</v>
      </c>
      <c r="DDA90" s="201" t="e">
        <f>#REF!</f>
        <v>#REF!</v>
      </c>
      <c r="DDB90" s="201" t="e">
        <f>#REF!</f>
        <v>#REF!</v>
      </c>
      <c r="DDC90" s="201" t="e">
        <f>#REF!</f>
        <v>#REF!</v>
      </c>
      <c r="DDD90" s="201" t="e">
        <f>#REF!</f>
        <v>#REF!</v>
      </c>
      <c r="DDE90" s="201" t="e">
        <f>#REF!</f>
        <v>#REF!</v>
      </c>
      <c r="DDF90" s="201" t="e">
        <f>#REF!</f>
        <v>#REF!</v>
      </c>
      <c r="DDG90" s="201" t="e">
        <f>#REF!</f>
        <v>#REF!</v>
      </c>
      <c r="DDH90" s="201" t="e">
        <f>#REF!</f>
        <v>#REF!</v>
      </c>
      <c r="DDI90" s="201" t="e">
        <f>#REF!</f>
        <v>#REF!</v>
      </c>
      <c r="DDJ90" s="201" t="e">
        <f>#REF!</f>
        <v>#REF!</v>
      </c>
      <c r="DDK90" s="201" t="e">
        <f>#REF!</f>
        <v>#REF!</v>
      </c>
      <c r="DDL90" s="201" t="e">
        <f>#REF!</f>
        <v>#REF!</v>
      </c>
      <c r="DDM90" s="201" t="e">
        <f>#REF!</f>
        <v>#REF!</v>
      </c>
      <c r="DDN90" s="201" t="e">
        <f>#REF!</f>
        <v>#REF!</v>
      </c>
      <c r="DDO90" s="201" t="e">
        <f>#REF!</f>
        <v>#REF!</v>
      </c>
      <c r="DDP90" s="201" t="e">
        <f>#REF!</f>
        <v>#REF!</v>
      </c>
      <c r="DDQ90" s="201" t="e">
        <f>#REF!</f>
        <v>#REF!</v>
      </c>
      <c r="DDR90" s="201" t="e">
        <f>#REF!</f>
        <v>#REF!</v>
      </c>
      <c r="DDS90" s="201" t="e">
        <f>#REF!</f>
        <v>#REF!</v>
      </c>
      <c r="DDT90" s="201" t="e">
        <f>#REF!</f>
        <v>#REF!</v>
      </c>
      <c r="DDU90" s="201" t="e">
        <f>#REF!</f>
        <v>#REF!</v>
      </c>
      <c r="DDV90" s="201" t="e">
        <f>#REF!</f>
        <v>#REF!</v>
      </c>
      <c r="DDW90" s="201" t="e">
        <f>#REF!</f>
        <v>#REF!</v>
      </c>
      <c r="DDX90" s="201" t="e">
        <f>#REF!</f>
        <v>#REF!</v>
      </c>
      <c r="DDY90" s="201" t="e">
        <f>#REF!</f>
        <v>#REF!</v>
      </c>
      <c r="DDZ90" s="201" t="e">
        <f>#REF!</f>
        <v>#REF!</v>
      </c>
      <c r="DEA90" s="201" t="e">
        <f>#REF!</f>
        <v>#REF!</v>
      </c>
      <c r="DEB90" s="201" t="e">
        <f>#REF!</f>
        <v>#REF!</v>
      </c>
      <c r="DEC90" s="201" t="e">
        <f>#REF!</f>
        <v>#REF!</v>
      </c>
      <c r="DED90" s="201" t="e">
        <f>#REF!</f>
        <v>#REF!</v>
      </c>
      <c r="DEE90" s="201" t="e">
        <f>#REF!</f>
        <v>#REF!</v>
      </c>
      <c r="DEF90" s="201" t="e">
        <f>#REF!</f>
        <v>#REF!</v>
      </c>
      <c r="DEG90" s="201" t="e">
        <f>#REF!</f>
        <v>#REF!</v>
      </c>
      <c r="DEH90" s="201" t="e">
        <f>#REF!</f>
        <v>#REF!</v>
      </c>
      <c r="DEI90" s="201" t="e">
        <f>#REF!</f>
        <v>#REF!</v>
      </c>
      <c r="DEJ90" s="201" t="e">
        <f>#REF!</f>
        <v>#REF!</v>
      </c>
      <c r="DEK90" s="201" t="e">
        <f>#REF!</f>
        <v>#REF!</v>
      </c>
      <c r="DEL90" s="201" t="e">
        <f>#REF!</f>
        <v>#REF!</v>
      </c>
      <c r="DEM90" s="201" t="e">
        <f>#REF!</f>
        <v>#REF!</v>
      </c>
      <c r="DEN90" s="201" t="e">
        <f>#REF!</f>
        <v>#REF!</v>
      </c>
      <c r="DEO90" s="201" t="e">
        <f>#REF!</f>
        <v>#REF!</v>
      </c>
      <c r="DEP90" s="201" t="e">
        <f>#REF!</f>
        <v>#REF!</v>
      </c>
      <c r="DEQ90" s="201" t="e">
        <f>#REF!</f>
        <v>#REF!</v>
      </c>
      <c r="DER90" s="201" t="e">
        <f>#REF!</f>
        <v>#REF!</v>
      </c>
      <c r="DES90" s="201" t="e">
        <f>#REF!</f>
        <v>#REF!</v>
      </c>
      <c r="DET90" s="201" t="e">
        <f>#REF!</f>
        <v>#REF!</v>
      </c>
      <c r="DEU90" s="201" t="e">
        <f>#REF!</f>
        <v>#REF!</v>
      </c>
      <c r="DEV90" s="201" t="e">
        <f>#REF!</f>
        <v>#REF!</v>
      </c>
      <c r="DEW90" s="201" t="e">
        <f>#REF!</f>
        <v>#REF!</v>
      </c>
      <c r="DEX90" s="201" t="e">
        <f>#REF!</f>
        <v>#REF!</v>
      </c>
      <c r="DEY90" s="201" t="e">
        <f>#REF!</f>
        <v>#REF!</v>
      </c>
      <c r="DEZ90" s="201" t="e">
        <f>#REF!</f>
        <v>#REF!</v>
      </c>
      <c r="DFA90" s="201" t="e">
        <f>#REF!</f>
        <v>#REF!</v>
      </c>
      <c r="DFB90" s="201" t="e">
        <f>#REF!</f>
        <v>#REF!</v>
      </c>
      <c r="DFC90" s="201" t="e">
        <f>#REF!</f>
        <v>#REF!</v>
      </c>
      <c r="DFD90" s="201" t="e">
        <f>#REF!</f>
        <v>#REF!</v>
      </c>
      <c r="DFE90" s="201" t="e">
        <f>#REF!</f>
        <v>#REF!</v>
      </c>
      <c r="DFF90" s="201" t="e">
        <f>#REF!</f>
        <v>#REF!</v>
      </c>
      <c r="DFG90" s="201" t="e">
        <f>#REF!</f>
        <v>#REF!</v>
      </c>
      <c r="DFH90" s="201" t="e">
        <f>#REF!</f>
        <v>#REF!</v>
      </c>
      <c r="DFI90" s="201" t="e">
        <f>#REF!</f>
        <v>#REF!</v>
      </c>
      <c r="DFJ90" s="201" t="e">
        <f>#REF!</f>
        <v>#REF!</v>
      </c>
      <c r="DFK90" s="201" t="e">
        <f>#REF!</f>
        <v>#REF!</v>
      </c>
      <c r="DFL90" s="201" t="e">
        <f>#REF!</f>
        <v>#REF!</v>
      </c>
      <c r="DFM90" s="201" t="e">
        <f>#REF!</f>
        <v>#REF!</v>
      </c>
      <c r="DFN90" s="201" t="e">
        <f>#REF!</f>
        <v>#REF!</v>
      </c>
      <c r="DFO90" s="201" t="e">
        <f>#REF!</f>
        <v>#REF!</v>
      </c>
      <c r="DFP90" s="201" t="e">
        <f>#REF!</f>
        <v>#REF!</v>
      </c>
      <c r="DFQ90" s="201" t="e">
        <f>#REF!</f>
        <v>#REF!</v>
      </c>
      <c r="DFR90" s="201" t="e">
        <f>#REF!</f>
        <v>#REF!</v>
      </c>
      <c r="DFS90" s="201" t="e">
        <f>#REF!</f>
        <v>#REF!</v>
      </c>
      <c r="DFT90" s="201" t="e">
        <f>#REF!</f>
        <v>#REF!</v>
      </c>
      <c r="DFU90" s="201" t="e">
        <f>#REF!</f>
        <v>#REF!</v>
      </c>
      <c r="DFV90" s="201" t="e">
        <f>#REF!</f>
        <v>#REF!</v>
      </c>
      <c r="DFW90" s="201" t="e">
        <f>#REF!</f>
        <v>#REF!</v>
      </c>
      <c r="DFX90" s="201" t="e">
        <f>#REF!</f>
        <v>#REF!</v>
      </c>
      <c r="DFY90" s="201" t="e">
        <f>#REF!</f>
        <v>#REF!</v>
      </c>
      <c r="DFZ90" s="201" t="e">
        <f>#REF!</f>
        <v>#REF!</v>
      </c>
      <c r="DGA90" s="201" t="e">
        <f>#REF!</f>
        <v>#REF!</v>
      </c>
      <c r="DGB90" s="201" t="e">
        <f>#REF!</f>
        <v>#REF!</v>
      </c>
      <c r="DGC90" s="201" t="e">
        <f>#REF!</f>
        <v>#REF!</v>
      </c>
      <c r="DGD90" s="201" t="e">
        <f>#REF!</f>
        <v>#REF!</v>
      </c>
      <c r="DGE90" s="201" t="e">
        <f>#REF!</f>
        <v>#REF!</v>
      </c>
      <c r="DGF90" s="201" t="e">
        <f>#REF!</f>
        <v>#REF!</v>
      </c>
      <c r="DGG90" s="201" t="e">
        <f>#REF!</f>
        <v>#REF!</v>
      </c>
      <c r="DGH90" s="201" t="e">
        <f>#REF!</f>
        <v>#REF!</v>
      </c>
      <c r="DGI90" s="201" t="e">
        <f>#REF!</f>
        <v>#REF!</v>
      </c>
      <c r="DGJ90" s="201" t="e">
        <f>#REF!</f>
        <v>#REF!</v>
      </c>
      <c r="DGK90" s="201" t="e">
        <f>#REF!</f>
        <v>#REF!</v>
      </c>
      <c r="DGL90" s="201" t="e">
        <f>#REF!</f>
        <v>#REF!</v>
      </c>
      <c r="DGM90" s="201" t="e">
        <f>#REF!</f>
        <v>#REF!</v>
      </c>
      <c r="DGN90" s="201" t="e">
        <f>#REF!</f>
        <v>#REF!</v>
      </c>
      <c r="DGO90" s="201" t="e">
        <f>#REF!</f>
        <v>#REF!</v>
      </c>
      <c r="DGP90" s="201" t="e">
        <f>#REF!</f>
        <v>#REF!</v>
      </c>
      <c r="DGQ90" s="201" t="e">
        <f>#REF!</f>
        <v>#REF!</v>
      </c>
      <c r="DGR90" s="201" t="e">
        <f>#REF!</f>
        <v>#REF!</v>
      </c>
      <c r="DGS90" s="201" t="e">
        <f>#REF!</f>
        <v>#REF!</v>
      </c>
      <c r="DGT90" s="201" t="e">
        <f>#REF!</f>
        <v>#REF!</v>
      </c>
      <c r="DGU90" s="201" t="e">
        <f>#REF!</f>
        <v>#REF!</v>
      </c>
      <c r="DGV90" s="201" t="e">
        <f>#REF!</f>
        <v>#REF!</v>
      </c>
      <c r="DGW90" s="201" t="e">
        <f>#REF!</f>
        <v>#REF!</v>
      </c>
      <c r="DGX90" s="201" t="e">
        <f>#REF!</f>
        <v>#REF!</v>
      </c>
      <c r="DGY90" s="201" t="e">
        <f>#REF!</f>
        <v>#REF!</v>
      </c>
      <c r="DGZ90" s="201" t="e">
        <f>#REF!</f>
        <v>#REF!</v>
      </c>
      <c r="DHA90" s="201" t="e">
        <f>#REF!</f>
        <v>#REF!</v>
      </c>
      <c r="DHB90" s="201" t="e">
        <f>#REF!</f>
        <v>#REF!</v>
      </c>
      <c r="DHC90" s="201" t="e">
        <f>#REF!</f>
        <v>#REF!</v>
      </c>
      <c r="DHD90" s="201" t="e">
        <f>#REF!</f>
        <v>#REF!</v>
      </c>
      <c r="DHE90" s="201" t="e">
        <f>#REF!</f>
        <v>#REF!</v>
      </c>
      <c r="DHF90" s="201" t="e">
        <f>#REF!</f>
        <v>#REF!</v>
      </c>
      <c r="DHG90" s="201" t="e">
        <f>#REF!</f>
        <v>#REF!</v>
      </c>
      <c r="DHH90" s="201" t="e">
        <f>#REF!</f>
        <v>#REF!</v>
      </c>
      <c r="DHI90" s="201" t="e">
        <f>#REF!</f>
        <v>#REF!</v>
      </c>
      <c r="DHJ90" s="201" t="e">
        <f>#REF!</f>
        <v>#REF!</v>
      </c>
      <c r="DHK90" s="201" t="e">
        <f>#REF!</f>
        <v>#REF!</v>
      </c>
      <c r="DHL90" s="201" t="e">
        <f>#REF!</f>
        <v>#REF!</v>
      </c>
      <c r="DHM90" s="201" t="e">
        <f>#REF!</f>
        <v>#REF!</v>
      </c>
      <c r="DHN90" s="201" t="e">
        <f>#REF!</f>
        <v>#REF!</v>
      </c>
      <c r="DHO90" s="201" t="e">
        <f>#REF!</f>
        <v>#REF!</v>
      </c>
      <c r="DHP90" s="201" t="e">
        <f>#REF!</f>
        <v>#REF!</v>
      </c>
      <c r="DHQ90" s="201" t="e">
        <f>#REF!</f>
        <v>#REF!</v>
      </c>
      <c r="DHR90" s="201" t="e">
        <f>#REF!</f>
        <v>#REF!</v>
      </c>
      <c r="DHS90" s="201" t="e">
        <f>#REF!</f>
        <v>#REF!</v>
      </c>
      <c r="DHT90" s="201" t="e">
        <f>#REF!</f>
        <v>#REF!</v>
      </c>
      <c r="DHU90" s="201" t="e">
        <f>#REF!</f>
        <v>#REF!</v>
      </c>
      <c r="DHV90" s="201" t="e">
        <f>#REF!</f>
        <v>#REF!</v>
      </c>
      <c r="DHW90" s="201" t="e">
        <f>#REF!</f>
        <v>#REF!</v>
      </c>
      <c r="DHX90" s="201" t="e">
        <f>#REF!</f>
        <v>#REF!</v>
      </c>
      <c r="DHY90" s="201" t="e">
        <f>#REF!</f>
        <v>#REF!</v>
      </c>
      <c r="DHZ90" s="201" t="e">
        <f>#REF!</f>
        <v>#REF!</v>
      </c>
      <c r="DIA90" s="201" t="e">
        <f>#REF!</f>
        <v>#REF!</v>
      </c>
      <c r="DIB90" s="201" t="e">
        <f>#REF!</f>
        <v>#REF!</v>
      </c>
      <c r="DIC90" s="201" t="e">
        <f>#REF!</f>
        <v>#REF!</v>
      </c>
      <c r="DID90" s="201" t="e">
        <f>#REF!</f>
        <v>#REF!</v>
      </c>
      <c r="DIE90" s="201" t="e">
        <f>#REF!</f>
        <v>#REF!</v>
      </c>
      <c r="DIF90" s="201" t="e">
        <f>#REF!</f>
        <v>#REF!</v>
      </c>
      <c r="DIG90" s="201" t="e">
        <f>#REF!</f>
        <v>#REF!</v>
      </c>
      <c r="DIH90" s="201" t="e">
        <f>#REF!</f>
        <v>#REF!</v>
      </c>
      <c r="DII90" s="201" t="e">
        <f>#REF!</f>
        <v>#REF!</v>
      </c>
      <c r="DIJ90" s="201" t="e">
        <f>#REF!</f>
        <v>#REF!</v>
      </c>
      <c r="DIK90" s="201" t="e">
        <f>#REF!</f>
        <v>#REF!</v>
      </c>
      <c r="DIL90" s="201" t="e">
        <f>#REF!</f>
        <v>#REF!</v>
      </c>
      <c r="DIM90" s="201" t="e">
        <f>#REF!</f>
        <v>#REF!</v>
      </c>
      <c r="DIN90" s="201" t="e">
        <f>#REF!</f>
        <v>#REF!</v>
      </c>
      <c r="DIO90" s="201" t="e">
        <f>#REF!</f>
        <v>#REF!</v>
      </c>
      <c r="DIP90" s="201" t="e">
        <f>#REF!</f>
        <v>#REF!</v>
      </c>
      <c r="DIQ90" s="201" t="e">
        <f>#REF!</f>
        <v>#REF!</v>
      </c>
      <c r="DIR90" s="201" t="e">
        <f>#REF!</f>
        <v>#REF!</v>
      </c>
      <c r="DIS90" s="201" t="e">
        <f>#REF!</f>
        <v>#REF!</v>
      </c>
      <c r="DIT90" s="201" t="e">
        <f>#REF!</f>
        <v>#REF!</v>
      </c>
      <c r="DIU90" s="201" t="e">
        <f>#REF!</f>
        <v>#REF!</v>
      </c>
      <c r="DIV90" s="201" t="e">
        <f>#REF!</f>
        <v>#REF!</v>
      </c>
      <c r="DIW90" s="201" t="e">
        <f>#REF!</f>
        <v>#REF!</v>
      </c>
      <c r="DIX90" s="201" t="e">
        <f>#REF!</f>
        <v>#REF!</v>
      </c>
      <c r="DIY90" s="201" t="e">
        <f>#REF!</f>
        <v>#REF!</v>
      </c>
      <c r="DIZ90" s="201" t="e">
        <f>#REF!</f>
        <v>#REF!</v>
      </c>
      <c r="DJA90" s="201" t="e">
        <f>#REF!</f>
        <v>#REF!</v>
      </c>
      <c r="DJB90" s="201" t="e">
        <f>#REF!</f>
        <v>#REF!</v>
      </c>
      <c r="DJC90" s="201" t="e">
        <f>#REF!</f>
        <v>#REF!</v>
      </c>
      <c r="DJD90" s="201" t="e">
        <f>#REF!</f>
        <v>#REF!</v>
      </c>
      <c r="DJE90" s="201" t="e">
        <f>#REF!</f>
        <v>#REF!</v>
      </c>
      <c r="DJF90" s="201" t="e">
        <f>#REF!</f>
        <v>#REF!</v>
      </c>
      <c r="DJG90" s="201" t="e">
        <f>#REF!</f>
        <v>#REF!</v>
      </c>
      <c r="DJH90" s="201" t="e">
        <f>#REF!</f>
        <v>#REF!</v>
      </c>
      <c r="DJI90" s="201" t="e">
        <f>#REF!</f>
        <v>#REF!</v>
      </c>
      <c r="DJJ90" s="201" t="e">
        <f>#REF!</f>
        <v>#REF!</v>
      </c>
      <c r="DJK90" s="201" t="e">
        <f>#REF!</f>
        <v>#REF!</v>
      </c>
      <c r="DJL90" s="201" t="e">
        <f>#REF!</f>
        <v>#REF!</v>
      </c>
      <c r="DJM90" s="201" t="e">
        <f>#REF!</f>
        <v>#REF!</v>
      </c>
      <c r="DJN90" s="201" t="e">
        <f>#REF!</f>
        <v>#REF!</v>
      </c>
      <c r="DJO90" s="201" t="e">
        <f>#REF!</f>
        <v>#REF!</v>
      </c>
      <c r="DJP90" s="201" t="e">
        <f>#REF!</f>
        <v>#REF!</v>
      </c>
      <c r="DJQ90" s="201" t="e">
        <f>#REF!</f>
        <v>#REF!</v>
      </c>
      <c r="DJR90" s="201" t="e">
        <f>#REF!</f>
        <v>#REF!</v>
      </c>
      <c r="DJS90" s="201" t="e">
        <f>#REF!</f>
        <v>#REF!</v>
      </c>
      <c r="DJT90" s="201" t="e">
        <f>#REF!</f>
        <v>#REF!</v>
      </c>
      <c r="DJU90" s="201" t="e">
        <f>#REF!</f>
        <v>#REF!</v>
      </c>
      <c r="DJV90" s="201" t="e">
        <f>#REF!</f>
        <v>#REF!</v>
      </c>
      <c r="DJW90" s="201" t="e">
        <f>#REF!</f>
        <v>#REF!</v>
      </c>
      <c r="DJX90" s="201" t="e">
        <f>#REF!</f>
        <v>#REF!</v>
      </c>
      <c r="DJY90" s="201" t="e">
        <f>#REF!</f>
        <v>#REF!</v>
      </c>
      <c r="DJZ90" s="201" t="e">
        <f>#REF!</f>
        <v>#REF!</v>
      </c>
      <c r="DKA90" s="201" t="e">
        <f>#REF!</f>
        <v>#REF!</v>
      </c>
      <c r="DKB90" s="201" t="e">
        <f>#REF!</f>
        <v>#REF!</v>
      </c>
      <c r="DKC90" s="201" t="e">
        <f>#REF!</f>
        <v>#REF!</v>
      </c>
      <c r="DKD90" s="201" t="e">
        <f>#REF!</f>
        <v>#REF!</v>
      </c>
      <c r="DKE90" s="201" t="e">
        <f>#REF!</f>
        <v>#REF!</v>
      </c>
      <c r="DKF90" s="201" t="e">
        <f>#REF!</f>
        <v>#REF!</v>
      </c>
      <c r="DKG90" s="201" t="e">
        <f>#REF!</f>
        <v>#REF!</v>
      </c>
      <c r="DKH90" s="201" t="e">
        <f>#REF!</f>
        <v>#REF!</v>
      </c>
      <c r="DKI90" s="201" t="e">
        <f>#REF!</f>
        <v>#REF!</v>
      </c>
      <c r="DKJ90" s="201" t="e">
        <f>#REF!</f>
        <v>#REF!</v>
      </c>
      <c r="DKK90" s="201" t="e">
        <f>#REF!</f>
        <v>#REF!</v>
      </c>
      <c r="DKL90" s="201" t="e">
        <f>#REF!</f>
        <v>#REF!</v>
      </c>
      <c r="DKM90" s="201" t="e">
        <f>#REF!</f>
        <v>#REF!</v>
      </c>
      <c r="DKN90" s="201" t="e">
        <f>#REF!</f>
        <v>#REF!</v>
      </c>
      <c r="DKO90" s="201" t="e">
        <f>#REF!</f>
        <v>#REF!</v>
      </c>
      <c r="DKP90" s="201" t="e">
        <f>#REF!</f>
        <v>#REF!</v>
      </c>
      <c r="DKQ90" s="201" t="e">
        <f>#REF!</f>
        <v>#REF!</v>
      </c>
      <c r="DKR90" s="201" t="e">
        <f>#REF!</f>
        <v>#REF!</v>
      </c>
      <c r="DKS90" s="201" t="e">
        <f>#REF!</f>
        <v>#REF!</v>
      </c>
      <c r="DKT90" s="201" t="e">
        <f>#REF!</f>
        <v>#REF!</v>
      </c>
      <c r="DKU90" s="201" t="e">
        <f>#REF!</f>
        <v>#REF!</v>
      </c>
      <c r="DKV90" s="201" t="e">
        <f>#REF!</f>
        <v>#REF!</v>
      </c>
      <c r="DKW90" s="201" t="e">
        <f>#REF!</f>
        <v>#REF!</v>
      </c>
      <c r="DKX90" s="201" t="e">
        <f>#REF!</f>
        <v>#REF!</v>
      </c>
      <c r="DKY90" s="201" t="e">
        <f>#REF!</f>
        <v>#REF!</v>
      </c>
      <c r="DKZ90" s="201" t="e">
        <f>#REF!</f>
        <v>#REF!</v>
      </c>
      <c r="DLA90" s="201" t="e">
        <f>#REF!</f>
        <v>#REF!</v>
      </c>
      <c r="DLB90" s="201" t="e">
        <f>#REF!</f>
        <v>#REF!</v>
      </c>
      <c r="DLC90" s="201" t="e">
        <f>#REF!</f>
        <v>#REF!</v>
      </c>
      <c r="DLD90" s="201" t="e">
        <f>#REF!</f>
        <v>#REF!</v>
      </c>
      <c r="DLE90" s="201" t="e">
        <f>#REF!</f>
        <v>#REF!</v>
      </c>
      <c r="DLF90" s="201" t="e">
        <f>#REF!</f>
        <v>#REF!</v>
      </c>
      <c r="DLG90" s="201" t="e">
        <f>#REF!</f>
        <v>#REF!</v>
      </c>
      <c r="DLH90" s="201" t="e">
        <f>#REF!</f>
        <v>#REF!</v>
      </c>
      <c r="DLI90" s="201" t="e">
        <f>#REF!</f>
        <v>#REF!</v>
      </c>
      <c r="DLJ90" s="201" t="e">
        <f>#REF!</f>
        <v>#REF!</v>
      </c>
      <c r="DLK90" s="201" t="e">
        <f>#REF!</f>
        <v>#REF!</v>
      </c>
      <c r="DLL90" s="201" t="e">
        <f>#REF!</f>
        <v>#REF!</v>
      </c>
      <c r="DLM90" s="201" t="e">
        <f>#REF!</f>
        <v>#REF!</v>
      </c>
      <c r="DLN90" s="201" t="e">
        <f>#REF!</f>
        <v>#REF!</v>
      </c>
      <c r="DLO90" s="201" t="e">
        <f>#REF!</f>
        <v>#REF!</v>
      </c>
      <c r="DLP90" s="201" t="e">
        <f>#REF!</f>
        <v>#REF!</v>
      </c>
      <c r="DLQ90" s="201" t="e">
        <f>#REF!</f>
        <v>#REF!</v>
      </c>
      <c r="DLR90" s="201" t="e">
        <f>#REF!</f>
        <v>#REF!</v>
      </c>
      <c r="DLS90" s="201" t="e">
        <f>#REF!</f>
        <v>#REF!</v>
      </c>
      <c r="DLT90" s="201" t="e">
        <f>#REF!</f>
        <v>#REF!</v>
      </c>
      <c r="DLU90" s="201" t="e">
        <f>#REF!</f>
        <v>#REF!</v>
      </c>
      <c r="DLV90" s="201" t="e">
        <f>#REF!</f>
        <v>#REF!</v>
      </c>
      <c r="DLW90" s="201" t="e">
        <f>#REF!</f>
        <v>#REF!</v>
      </c>
      <c r="DLX90" s="201" t="e">
        <f>#REF!</f>
        <v>#REF!</v>
      </c>
      <c r="DLY90" s="201" t="e">
        <f>#REF!</f>
        <v>#REF!</v>
      </c>
      <c r="DLZ90" s="201" t="e">
        <f>#REF!</f>
        <v>#REF!</v>
      </c>
      <c r="DMA90" s="201" t="e">
        <f>#REF!</f>
        <v>#REF!</v>
      </c>
      <c r="DMB90" s="201" t="e">
        <f>#REF!</f>
        <v>#REF!</v>
      </c>
      <c r="DMC90" s="201" t="e">
        <f>#REF!</f>
        <v>#REF!</v>
      </c>
      <c r="DMD90" s="201" t="e">
        <f>#REF!</f>
        <v>#REF!</v>
      </c>
      <c r="DME90" s="201" t="e">
        <f>#REF!</f>
        <v>#REF!</v>
      </c>
      <c r="DMF90" s="201" t="e">
        <f>#REF!</f>
        <v>#REF!</v>
      </c>
      <c r="DMG90" s="201" t="e">
        <f>#REF!</f>
        <v>#REF!</v>
      </c>
      <c r="DMH90" s="201" t="e">
        <f>#REF!</f>
        <v>#REF!</v>
      </c>
      <c r="DMI90" s="201" t="e">
        <f>#REF!</f>
        <v>#REF!</v>
      </c>
      <c r="DMJ90" s="201" t="e">
        <f>#REF!</f>
        <v>#REF!</v>
      </c>
      <c r="DMK90" s="201" t="e">
        <f>#REF!</f>
        <v>#REF!</v>
      </c>
      <c r="DML90" s="201" t="e">
        <f>#REF!</f>
        <v>#REF!</v>
      </c>
      <c r="DMM90" s="201" t="e">
        <f>#REF!</f>
        <v>#REF!</v>
      </c>
      <c r="DMN90" s="201" t="e">
        <f>#REF!</f>
        <v>#REF!</v>
      </c>
      <c r="DMO90" s="201" t="e">
        <f>#REF!</f>
        <v>#REF!</v>
      </c>
      <c r="DMP90" s="201" t="e">
        <f>#REF!</f>
        <v>#REF!</v>
      </c>
      <c r="DMQ90" s="201" t="e">
        <f>#REF!</f>
        <v>#REF!</v>
      </c>
      <c r="DMR90" s="201" t="e">
        <f>#REF!</f>
        <v>#REF!</v>
      </c>
      <c r="DMS90" s="201" t="e">
        <f>#REF!</f>
        <v>#REF!</v>
      </c>
      <c r="DMT90" s="201" t="e">
        <f>#REF!</f>
        <v>#REF!</v>
      </c>
      <c r="DMU90" s="201" t="e">
        <f>#REF!</f>
        <v>#REF!</v>
      </c>
      <c r="DMV90" s="201" t="e">
        <f>#REF!</f>
        <v>#REF!</v>
      </c>
      <c r="DMW90" s="201" t="e">
        <f>#REF!</f>
        <v>#REF!</v>
      </c>
      <c r="DMX90" s="201" t="e">
        <f>#REF!</f>
        <v>#REF!</v>
      </c>
      <c r="DMY90" s="201" t="e">
        <f>#REF!</f>
        <v>#REF!</v>
      </c>
      <c r="DMZ90" s="201" t="e">
        <f>#REF!</f>
        <v>#REF!</v>
      </c>
      <c r="DNA90" s="201" t="e">
        <f>#REF!</f>
        <v>#REF!</v>
      </c>
      <c r="DNB90" s="201" t="e">
        <f>#REF!</f>
        <v>#REF!</v>
      </c>
      <c r="DNC90" s="201" t="e">
        <f>#REF!</f>
        <v>#REF!</v>
      </c>
      <c r="DND90" s="201" t="e">
        <f>#REF!</f>
        <v>#REF!</v>
      </c>
      <c r="DNE90" s="201" t="e">
        <f>#REF!</f>
        <v>#REF!</v>
      </c>
      <c r="DNF90" s="201" t="e">
        <f>#REF!</f>
        <v>#REF!</v>
      </c>
      <c r="DNG90" s="201" t="e">
        <f>#REF!</f>
        <v>#REF!</v>
      </c>
      <c r="DNH90" s="201" t="e">
        <f>#REF!</f>
        <v>#REF!</v>
      </c>
      <c r="DNI90" s="201" t="e">
        <f>#REF!</f>
        <v>#REF!</v>
      </c>
      <c r="DNJ90" s="201" t="e">
        <f>#REF!</f>
        <v>#REF!</v>
      </c>
      <c r="DNK90" s="201" t="e">
        <f>#REF!</f>
        <v>#REF!</v>
      </c>
      <c r="DNL90" s="201" t="e">
        <f>#REF!</f>
        <v>#REF!</v>
      </c>
      <c r="DNM90" s="201" t="e">
        <f>#REF!</f>
        <v>#REF!</v>
      </c>
      <c r="DNN90" s="201" t="e">
        <f>#REF!</f>
        <v>#REF!</v>
      </c>
      <c r="DNO90" s="201" t="e">
        <f>#REF!</f>
        <v>#REF!</v>
      </c>
      <c r="DNP90" s="201" t="e">
        <f>#REF!</f>
        <v>#REF!</v>
      </c>
      <c r="DNQ90" s="201" t="e">
        <f>#REF!</f>
        <v>#REF!</v>
      </c>
      <c r="DNR90" s="201" t="e">
        <f>#REF!</f>
        <v>#REF!</v>
      </c>
      <c r="DNS90" s="201" t="e">
        <f>#REF!</f>
        <v>#REF!</v>
      </c>
      <c r="DNT90" s="201" t="e">
        <f>#REF!</f>
        <v>#REF!</v>
      </c>
      <c r="DNU90" s="201" t="e">
        <f>#REF!</f>
        <v>#REF!</v>
      </c>
      <c r="DNV90" s="201" t="e">
        <f>#REF!</f>
        <v>#REF!</v>
      </c>
      <c r="DNW90" s="201" t="e">
        <f>#REF!</f>
        <v>#REF!</v>
      </c>
      <c r="DNX90" s="201" t="e">
        <f>#REF!</f>
        <v>#REF!</v>
      </c>
      <c r="DNY90" s="201" t="e">
        <f>#REF!</f>
        <v>#REF!</v>
      </c>
      <c r="DNZ90" s="201" t="e">
        <f>#REF!</f>
        <v>#REF!</v>
      </c>
      <c r="DOA90" s="201" t="e">
        <f>#REF!</f>
        <v>#REF!</v>
      </c>
      <c r="DOB90" s="201" t="e">
        <f>#REF!</f>
        <v>#REF!</v>
      </c>
      <c r="DOC90" s="201" t="e">
        <f>#REF!</f>
        <v>#REF!</v>
      </c>
      <c r="DOD90" s="201" t="e">
        <f>#REF!</f>
        <v>#REF!</v>
      </c>
      <c r="DOE90" s="201" t="e">
        <f>#REF!</f>
        <v>#REF!</v>
      </c>
      <c r="DOF90" s="201" t="e">
        <f>#REF!</f>
        <v>#REF!</v>
      </c>
      <c r="DOG90" s="201" t="e">
        <f>#REF!</f>
        <v>#REF!</v>
      </c>
      <c r="DOH90" s="201" t="e">
        <f>#REF!</f>
        <v>#REF!</v>
      </c>
      <c r="DOI90" s="201" t="e">
        <f>#REF!</f>
        <v>#REF!</v>
      </c>
      <c r="DOJ90" s="201" t="e">
        <f>#REF!</f>
        <v>#REF!</v>
      </c>
      <c r="DOK90" s="201" t="e">
        <f>#REF!</f>
        <v>#REF!</v>
      </c>
      <c r="DOL90" s="201" t="e">
        <f>#REF!</f>
        <v>#REF!</v>
      </c>
      <c r="DOM90" s="201" t="e">
        <f>#REF!</f>
        <v>#REF!</v>
      </c>
      <c r="DON90" s="201" t="e">
        <f>#REF!</f>
        <v>#REF!</v>
      </c>
      <c r="DOO90" s="201" t="e">
        <f>#REF!</f>
        <v>#REF!</v>
      </c>
      <c r="DOP90" s="201" t="e">
        <f>#REF!</f>
        <v>#REF!</v>
      </c>
      <c r="DOQ90" s="201" t="e">
        <f>#REF!</f>
        <v>#REF!</v>
      </c>
      <c r="DOR90" s="201" t="e">
        <f>#REF!</f>
        <v>#REF!</v>
      </c>
      <c r="DOS90" s="201" t="e">
        <f>#REF!</f>
        <v>#REF!</v>
      </c>
      <c r="DOT90" s="201" t="e">
        <f>#REF!</f>
        <v>#REF!</v>
      </c>
      <c r="DOU90" s="201" t="e">
        <f>#REF!</f>
        <v>#REF!</v>
      </c>
      <c r="DOV90" s="201" t="e">
        <f>#REF!</f>
        <v>#REF!</v>
      </c>
      <c r="DOW90" s="201" t="e">
        <f>#REF!</f>
        <v>#REF!</v>
      </c>
      <c r="DOX90" s="201" t="e">
        <f>#REF!</f>
        <v>#REF!</v>
      </c>
      <c r="DOY90" s="201" t="e">
        <f>#REF!</f>
        <v>#REF!</v>
      </c>
      <c r="DOZ90" s="201" t="e">
        <f>#REF!</f>
        <v>#REF!</v>
      </c>
      <c r="DPA90" s="201" t="e">
        <f>#REF!</f>
        <v>#REF!</v>
      </c>
      <c r="DPB90" s="201" t="e">
        <f>#REF!</f>
        <v>#REF!</v>
      </c>
      <c r="DPC90" s="201" t="e">
        <f>#REF!</f>
        <v>#REF!</v>
      </c>
      <c r="DPD90" s="201" t="e">
        <f>#REF!</f>
        <v>#REF!</v>
      </c>
      <c r="DPE90" s="201" t="e">
        <f>#REF!</f>
        <v>#REF!</v>
      </c>
      <c r="DPF90" s="201" t="e">
        <f>#REF!</f>
        <v>#REF!</v>
      </c>
      <c r="DPG90" s="201" t="e">
        <f>#REF!</f>
        <v>#REF!</v>
      </c>
      <c r="DPH90" s="201" t="e">
        <f>#REF!</f>
        <v>#REF!</v>
      </c>
      <c r="DPI90" s="201" t="e">
        <f>#REF!</f>
        <v>#REF!</v>
      </c>
      <c r="DPJ90" s="201" t="e">
        <f>#REF!</f>
        <v>#REF!</v>
      </c>
      <c r="DPK90" s="201" t="e">
        <f>#REF!</f>
        <v>#REF!</v>
      </c>
      <c r="DPL90" s="201" t="e">
        <f>#REF!</f>
        <v>#REF!</v>
      </c>
      <c r="DPM90" s="201" t="e">
        <f>#REF!</f>
        <v>#REF!</v>
      </c>
      <c r="DPN90" s="201" t="e">
        <f>#REF!</f>
        <v>#REF!</v>
      </c>
      <c r="DPO90" s="201" t="e">
        <f>#REF!</f>
        <v>#REF!</v>
      </c>
      <c r="DPP90" s="201" t="e">
        <f>#REF!</f>
        <v>#REF!</v>
      </c>
      <c r="DPQ90" s="201" t="e">
        <f>#REF!</f>
        <v>#REF!</v>
      </c>
      <c r="DPR90" s="201" t="e">
        <f>#REF!</f>
        <v>#REF!</v>
      </c>
      <c r="DPS90" s="201" t="e">
        <f>#REF!</f>
        <v>#REF!</v>
      </c>
      <c r="DPT90" s="201" t="e">
        <f>#REF!</f>
        <v>#REF!</v>
      </c>
      <c r="DPU90" s="201" t="e">
        <f>#REF!</f>
        <v>#REF!</v>
      </c>
      <c r="DPV90" s="201" t="e">
        <f>#REF!</f>
        <v>#REF!</v>
      </c>
      <c r="DPW90" s="201" t="e">
        <f>#REF!</f>
        <v>#REF!</v>
      </c>
      <c r="DPX90" s="201" t="e">
        <f>#REF!</f>
        <v>#REF!</v>
      </c>
      <c r="DPY90" s="201" t="e">
        <f>#REF!</f>
        <v>#REF!</v>
      </c>
      <c r="DPZ90" s="201" t="e">
        <f>#REF!</f>
        <v>#REF!</v>
      </c>
      <c r="DQA90" s="201" t="e">
        <f>#REF!</f>
        <v>#REF!</v>
      </c>
      <c r="DQB90" s="201" t="e">
        <f>#REF!</f>
        <v>#REF!</v>
      </c>
      <c r="DQC90" s="201" t="e">
        <f>#REF!</f>
        <v>#REF!</v>
      </c>
      <c r="DQD90" s="201" t="e">
        <f>#REF!</f>
        <v>#REF!</v>
      </c>
      <c r="DQE90" s="201" t="e">
        <f>#REF!</f>
        <v>#REF!</v>
      </c>
      <c r="DQF90" s="201" t="e">
        <f>#REF!</f>
        <v>#REF!</v>
      </c>
      <c r="DQG90" s="201" t="e">
        <f>#REF!</f>
        <v>#REF!</v>
      </c>
      <c r="DQH90" s="201" t="e">
        <f>#REF!</f>
        <v>#REF!</v>
      </c>
      <c r="DQI90" s="201" t="e">
        <f>#REF!</f>
        <v>#REF!</v>
      </c>
      <c r="DQJ90" s="201" t="e">
        <f>#REF!</f>
        <v>#REF!</v>
      </c>
      <c r="DQK90" s="201" t="e">
        <f>#REF!</f>
        <v>#REF!</v>
      </c>
      <c r="DQL90" s="201" t="e">
        <f>#REF!</f>
        <v>#REF!</v>
      </c>
      <c r="DQM90" s="201" t="e">
        <f>#REF!</f>
        <v>#REF!</v>
      </c>
      <c r="DQN90" s="201" t="e">
        <f>#REF!</f>
        <v>#REF!</v>
      </c>
      <c r="DQO90" s="201" t="e">
        <f>#REF!</f>
        <v>#REF!</v>
      </c>
      <c r="DQP90" s="201" t="e">
        <f>#REF!</f>
        <v>#REF!</v>
      </c>
      <c r="DQQ90" s="201" t="e">
        <f>#REF!</f>
        <v>#REF!</v>
      </c>
      <c r="DQR90" s="201" t="e">
        <f>#REF!</f>
        <v>#REF!</v>
      </c>
      <c r="DQS90" s="201" t="e">
        <f>#REF!</f>
        <v>#REF!</v>
      </c>
      <c r="DQT90" s="201" t="e">
        <f>#REF!</f>
        <v>#REF!</v>
      </c>
      <c r="DQU90" s="201" t="e">
        <f>#REF!</f>
        <v>#REF!</v>
      </c>
      <c r="DQV90" s="201" t="e">
        <f>#REF!</f>
        <v>#REF!</v>
      </c>
      <c r="DQW90" s="201" t="e">
        <f>#REF!</f>
        <v>#REF!</v>
      </c>
      <c r="DQX90" s="201" t="e">
        <f>#REF!</f>
        <v>#REF!</v>
      </c>
      <c r="DQY90" s="201" t="e">
        <f>#REF!</f>
        <v>#REF!</v>
      </c>
      <c r="DQZ90" s="201" t="e">
        <f>#REF!</f>
        <v>#REF!</v>
      </c>
      <c r="DRA90" s="201" t="e">
        <f>#REF!</f>
        <v>#REF!</v>
      </c>
      <c r="DRB90" s="201" t="e">
        <f>#REF!</f>
        <v>#REF!</v>
      </c>
      <c r="DRC90" s="201" t="e">
        <f>#REF!</f>
        <v>#REF!</v>
      </c>
      <c r="DRD90" s="201" t="e">
        <f>#REF!</f>
        <v>#REF!</v>
      </c>
      <c r="DRE90" s="201" t="e">
        <f>#REF!</f>
        <v>#REF!</v>
      </c>
      <c r="DRF90" s="201" t="e">
        <f>#REF!</f>
        <v>#REF!</v>
      </c>
      <c r="DRG90" s="201" t="e">
        <f>#REF!</f>
        <v>#REF!</v>
      </c>
      <c r="DRH90" s="201" t="e">
        <f>#REF!</f>
        <v>#REF!</v>
      </c>
      <c r="DRI90" s="201" t="e">
        <f>#REF!</f>
        <v>#REF!</v>
      </c>
      <c r="DRJ90" s="201" t="e">
        <f>#REF!</f>
        <v>#REF!</v>
      </c>
      <c r="DRK90" s="201" t="e">
        <f>#REF!</f>
        <v>#REF!</v>
      </c>
      <c r="DRL90" s="201" t="e">
        <f>#REF!</f>
        <v>#REF!</v>
      </c>
      <c r="DRM90" s="201" t="e">
        <f>#REF!</f>
        <v>#REF!</v>
      </c>
      <c r="DRN90" s="201" t="e">
        <f>#REF!</f>
        <v>#REF!</v>
      </c>
      <c r="DRO90" s="201" t="e">
        <f>#REF!</f>
        <v>#REF!</v>
      </c>
      <c r="DRP90" s="201" t="e">
        <f>#REF!</f>
        <v>#REF!</v>
      </c>
      <c r="DRQ90" s="201" t="e">
        <f>#REF!</f>
        <v>#REF!</v>
      </c>
      <c r="DRR90" s="201" t="e">
        <f>#REF!</f>
        <v>#REF!</v>
      </c>
      <c r="DRS90" s="201" t="e">
        <f>#REF!</f>
        <v>#REF!</v>
      </c>
      <c r="DRT90" s="201" t="e">
        <f>#REF!</f>
        <v>#REF!</v>
      </c>
      <c r="DRU90" s="201" t="e">
        <f>#REF!</f>
        <v>#REF!</v>
      </c>
      <c r="DRV90" s="201" t="e">
        <f>#REF!</f>
        <v>#REF!</v>
      </c>
      <c r="DRW90" s="201" t="e">
        <f>#REF!</f>
        <v>#REF!</v>
      </c>
      <c r="DRX90" s="201" t="e">
        <f>#REF!</f>
        <v>#REF!</v>
      </c>
      <c r="DRY90" s="201" t="e">
        <f>#REF!</f>
        <v>#REF!</v>
      </c>
      <c r="DRZ90" s="201" t="e">
        <f>#REF!</f>
        <v>#REF!</v>
      </c>
      <c r="DSA90" s="201" t="e">
        <f>#REF!</f>
        <v>#REF!</v>
      </c>
      <c r="DSB90" s="201" t="e">
        <f>#REF!</f>
        <v>#REF!</v>
      </c>
      <c r="DSC90" s="201" t="e">
        <f>#REF!</f>
        <v>#REF!</v>
      </c>
      <c r="DSD90" s="201" t="e">
        <f>#REF!</f>
        <v>#REF!</v>
      </c>
      <c r="DSE90" s="201" t="e">
        <f>#REF!</f>
        <v>#REF!</v>
      </c>
      <c r="DSF90" s="201" t="e">
        <f>#REF!</f>
        <v>#REF!</v>
      </c>
      <c r="DSG90" s="201" t="e">
        <f>#REF!</f>
        <v>#REF!</v>
      </c>
      <c r="DSH90" s="201" t="e">
        <f>#REF!</f>
        <v>#REF!</v>
      </c>
      <c r="DSI90" s="201" t="e">
        <f>#REF!</f>
        <v>#REF!</v>
      </c>
      <c r="DSJ90" s="201" t="e">
        <f>#REF!</f>
        <v>#REF!</v>
      </c>
      <c r="DSK90" s="201" t="e">
        <f>#REF!</f>
        <v>#REF!</v>
      </c>
      <c r="DSL90" s="201" t="e">
        <f>#REF!</f>
        <v>#REF!</v>
      </c>
      <c r="DSM90" s="201" t="e">
        <f>#REF!</f>
        <v>#REF!</v>
      </c>
      <c r="DSN90" s="201" t="e">
        <f>#REF!</f>
        <v>#REF!</v>
      </c>
      <c r="DSO90" s="201" t="e">
        <f>#REF!</f>
        <v>#REF!</v>
      </c>
      <c r="DSP90" s="201" t="e">
        <f>#REF!</f>
        <v>#REF!</v>
      </c>
      <c r="DSQ90" s="201" t="e">
        <f>#REF!</f>
        <v>#REF!</v>
      </c>
      <c r="DSR90" s="201" t="e">
        <f>#REF!</f>
        <v>#REF!</v>
      </c>
      <c r="DSS90" s="201" t="e">
        <f>#REF!</f>
        <v>#REF!</v>
      </c>
      <c r="DST90" s="201" t="e">
        <f>#REF!</f>
        <v>#REF!</v>
      </c>
      <c r="DSU90" s="201" t="e">
        <f>#REF!</f>
        <v>#REF!</v>
      </c>
      <c r="DSV90" s="201" t="e">
        <f>#REF!</f>
        <v>#REF!</v>
      </c>
      <c r="DSW90" s="201" t="e">
        <f>#REF!</f>
        <v>#REF!</v>
      </c>
      <c r="DSX90" s="201" t="e">
        <f>#REF!</f>
        <v>#REF!</v>
      </c>
      <c r="DSY90" s="201" t="e">
        <f>#REF!</f>
        <v>#REF!</v>
      </c>
      <c r="DSZ90" s="201" t="e">
        <f>#REF!</f>
        <v>#REF!</v>
      </c>
      <c r="DTA90" s="201" t="e">
        <f>#REF!</f>
        <v>#REF!</v>
      </c>
      <c r="DTB90" s="201" t="e">
        <f>#REF!</f>
        <v>#REF!</v>
      </c>
      <c r="DTC90" s="201" t="e">
        <f>#REF!</f>
        <v>#REF!</v>
      </c>
      <c r="DTD90" s="201" t="e">
        <f>#REF!</f>
        <v>#REF!</v>
      </c>
      <c r="DTE90" s="201" t="e">
        <f>#REF!</f>
        <v>#REF!</v>
      </c>
      <c r="DTF90" s="201" t="e">
        <f>#REF!</f>
        <v>#REF!</v>
      </c>
      <c r="DTG90" s="201" t="e">
        <f>#REF!</f>
        <v>#REF!</v>
      </c>
      <c r="DTH90" s="201" t="e">
        <f>#REF!</f>
        <v>#REF!</v>
      </c>
      <c r="DTI90" s="201" t="e">
        <f>#REF!</f>
        <v>#REF!</v>
      </c>
      <c r="DTJ90" s="201" t="e">
        <f>#REF!</f>
        <v>#REF!</v>
      </c>
      <c r="DTK90" s="201" t="e">
        <f>#REF!</f>
        <v>#REF!</v>
      </c>
      <c r="DTL90" s="201" t="e">
        <f>#REF!</f>
        <v>#REF!</v>
      </c>
      <c r="DTM90" s="201" t="e">
        <f>#REF!</f>
        <v>#REF!</v>
      </c>
      <c r="DTN90" s="201" t="e">
        <f>#REF!</f>
        <v>#REF!</v>
      </c>
      <c r="DTO90" s="201" t="e">
        <f>#REF!</f>
        <v>#REF!</v>
      </c>
      <c r="DTP90" s="201" t="e">
        <f>#REF!</f>
        <v>#REF!</v>
      </c>
      <c r="DTQ90" s="201" t="e">
        <f>#REF!</f>
        <v>#REF!</v>
      </c>
      <c r="DTR90" s="201" t="e">
        <f>#REF!</f>
        <v>#REF!</v>
      </c>
      <c r="DTS90" s="201" t="e">
        <f>#REF!</f>
        <v>#REF!</v>
      </c>
      <c r="DTT90" s="201" t="e">
        <f>#REF!</f>
        <v>#REF!</v>
      </c>
      <c r="DTU90" s="201" t="e">
        <f>#REF!</f>
        <v>#REF!</v>
      </c>
      <c r="DTV90" s="201" t="e">
        <f>#REF!</f>
        <v>#REF!</v>
      </c>
      <c r="DTW90" s="201" t="e">
        <f>#REF!</f>
        <v>#REF!</v>
      </c>
      <c r="DTX90" s="201" t="e">
        <f>#REF!</f>
        <v>#REF!</v>
      </c>
      <c r="DTY90" s="201" t="e">
        <f>#REF!</f>
        <v>#REF!</v>
      </c>
      <c r="DTZ90" s="201" t="e">
        <f>#REF!</f>
        <v>#REF!</v>
      </c>
      <c r="DUA90" s="201" t="e">
        <f>#REF!</f>
        <v>#REF!</v>
      </c>
      <c r="DUB90" s="201" t="e">
        <f>#REF!</f>
        <v>#REF!</v>
      </c>
      <c r="DUC90" s="201" t="e">
        <f>#REF!</f>
        <v>#REF!</v>
      </c>
      <c r="DUD90" s="201" t="e">
        <f>#REF!</f>
        <v>#REF!</v>
      </c>
      <c r="DUE90" s="201" t="e">
        <f>#REF!</f>
        <v>#REF!</v>
      </c>
      <c r="DUF90" s="201" t="e">
        <f>#REF!</f>
        <v>#REF!</v>
      </c>
      <c r="DUG90" s="201" t="e">
        <f>#REF!</f>
        <v>#REF!</v>
      </c>
      <c r="DUH90" s="201" t="e">
        <f>#REF!</f>
        <v>#REF!</v>
      </c>
      <c r="DUI90" s="201" t="e">
        <f>#REF!</f>
        <v>#REF!</v>
      </c>
      <c r="DUJ90" s="201" t="e">
        <f>#REF!</f>
        <v>#REF!</v>
      </c>
      <c r="DUK90" s="201" t="e">
        <f>#REF!</f>
        <v>#REF!</v>
      </c>
      <c r="DUL90" s="201" t="e">
        <f>#REF!</f>
        <v>#REF!</v>
      </c>
      <c r="DUM90" s="201" t="e">
        <f>#REF!</f>
        <v>#REF!</v>
      </c>
      <c r="DUN90" s="201" t="e">
        <f>#REF!</f>
        <v>#REF!</v>
      </c>
      <c r="DUO90" s="201" t="e">
        <f>#REF!</f>
        <v>#REF!</v>
      </c>
      <c r="DUP90" s="201" t="e">
        <f>#REF!</f>
        <v>#REF!</v>
      </c>
      <c r="DUQ90" s="201" t="e">
        <f>#REF!</f>
        <v>#REF!</v>
      </c>
      <c r="DUR90" s="201" t="e">
        <f>#REF!</f>
        <v>#REF!</v>
      </c>
      <c r="DUS90" s="201" t="e">
        <f>#REF!</f>
        <v>#REF!</v>
      </c>
      <c r="DUT90" s="201" t="e">
        <f>#REF!</f>
        <v>#REF!</v>
      </c>
      <c r="DUU90" s="201" t="e">
        <f>#REF!</f>
        <v>#REF!</v>
      </c>
      <c r="DUV90" s="201" t="e">
        <f>#REF!</f>
        <v>#REF!</v>
      </c>
      <c r="DUW90" s="201" t="e">
        <f>#REF!</f>
        <v>#REF!</v>
      </c>
      <c r="DUX90" s="201" t="e">
        <f>#REF!</f>
        <v>#REF!</v>
      </c>
      <c r="DUY90" s="201" t="e">
        <f>#REF!</f>
        <v>#REF!</v>
      </c>
      <c r="DUZ90" s="201" t="e">
        <f>#REF!</f>
        <v>#REF!</v>
      </c>
      <c r="DVA90" s="201" t="e">
        <f>#REF!</f>
        <v>#REF!</v>
      </c>
      <c r="DVB90" s="201" t="e">
        <f>#REF!</f>
        <v>#REF!</v>
      </c>
      <c r="DVC90" s="201" t="e">
        <f>#REF!</f>
        <v>#REF!</v>
      </c>
      <c r="DVD90" s="201" t="e">
        <f>#REF!</f>
        <v>#REF!</v>
      </c>
      <c r="DVE90" s="201" t="e">
        <f>#REF!</f>
        <v>#REF!</v>
      </c>
      <c r="DVF90" s="201" t="e">
        <f>#REF!</f>
        <v>#REF!</v>
      </c>
      <c r="DVG90" s="201" t="e">
        <f>#REF!</f>
        <v>#REF!</v>
      </c>
      <c r="DVH90" s="201" t="e">
        <f>#REF!</f>
        <v>#REF!</v>
      </c>
      <c r="DVI90" s="201" t="e">
        <f>#REF!</f>
        <v>#REF!</v>
      </c>
      <c r="DVJ90" s="201" t="e">
        <f>#REF!</f>
        <v>#REF!</v>
      </c>
      <c r="DVK90" s="201" t="e">
        <f>#REF!</f>
        <v>#REF!</v>
      </c>
      <c r="DVL90" s="201" t="e">
        <f>#REF!</f>
        <v>#REF!</v>
      </c>
      <c r="DVM90" s="201" t="e">
        <f>#REF!</f>
        <v>#REF!</v>
      </c>
      <c r="DVN90" s="201" t="e">
        <f>#REF!</f>
        <v>#REF!</v>
      </c>
      <c r="DVO90" s="201" t="e">
        <f>#REF!</f>
        <v>#REF!</v>
      </c>
      <c r="DVP90" s="201" t="e">
        <f>#REF!</f>
        <v>#REF!</v>
      </c>
      <c r="DVQ90" s="201" t="e">
        <f>#REF!</f>
        <v>#REF!</v>
      </c>
      <c r="DVR90" s="201" t="e">
        <f>#REF!</f>
        <v>#REF!</v>
      </c>
      <c r="DVS90" s="201" t="e">
        <f>#REF!</f>
        <v>#REF!</v>
      </c>
      <c r="DVT90" s="201" t="e">
        <f>#REF!</f>
        <v>#REF!</v>
      </c>
      <c r="DVU90" s="201" t="e">
        <f>#REF!</f>
        <v>#REF!</v>
      </c>
      <c r="DVV90" s="201" t="e">
        <f>#REF!</f>
        <v>#REF!</v>
      </c>
      <c r="DVW90" s="201" t="e">
        <f>#REF!</f>
        <v>#REF!</v>
      </c>
      <c r="DVX90" s="201" t="e">
        <f>#REF!</f>
        <v>#REF!</v>
      </c>
      <c r="DVY90" s="201" t="e">
        <f>#REF!</f>
        <v>#REF!</v>
      </c>
      <c r="DVZ90" s="201" t="e">
        <f>#REF!</f>
        <v>#REF!</v>
      </c>
      <c r="DWA90" s="201" t="e">
        <f>#REF!</f>
        <v>#REF!</v>
      </c>
      <c r="DWB90" s="201" t="e">
        <f>#REF!</f>
        <v>#REF!</v>
      </c>
      <c r="DWC90" s="201" t="e">
        <f>#REF!</f>
        <v>#REF!</v>
      </c>
      <c r="DWD90" s="201" t="e">
        <f>#REF!</f>
        <v>#REF!</v>
      </c>
      <c r="DWE90" s="201" t="e">
        <f>#REF!</f>
        <v>#REF!</v>
      </c>
      <c r="DWF90" s="201" t="e">
        <f>#REF!</f>
        <v>#REF!</v>
      </c>
      <c r="DWG90" s="201" t="e">
        <f>#REF!</f>
        <v>#REF!</v>
      </c>
      <c r="DWH90" s="201" t="e">
        <f>#REF!</f>
        <v>#REF!</v>
      </c>
      <c r="DWI90" s="201" t="e">
        <f>#REF!</f>
        <v>#REF!</v>
      </c>
      <c r="DWJ90" s="201" t="e">
        <f>#REF!</f>
        <v>#REF!</v>
      </c>
      <c r="DWK90" s="201" t="e">
        <f>#REF!</f>
        <v>#REF!</v>
      </c>
      <c r="DWL90" s="201" t="e">
        <f>#REF!</f>
        <v>#REF!</v>
      </c>
      <c r="DWM90" s="201" t="e">
        <f>#REF!</f>
        <v>#REF!</v>
      </c>
      <c r="DWN90" s="201" t="e">
        <f>#REF!</f>
        <v>#REF!</v>
      </c>
      <c r="DWO90" s="201" t="e">
        <f>#REF!</f>
        <v>#REF!</v>
      </c>
      <c r="DWP90" s="201" t="e">
        <f>#REF!</f>
        <v>#REF!</v>
      </c>
      <c r="DWQ90" s="201" t="e">
        <f>#REF!</f>
        <v>#REF!</v>
      </c>
      <c r="DWR90" s="201" t="e">
        <f>#REF!</f>
        <v>#REF!</v>
      </c>
      <c r="DWS90" s="201" t="e">
        <f>#REF!</f>
        <v>#REF!</v>
      </c>
      <c r="DWT90" s="201" t="e">
        <f>#REF!</f>
        <v>#REF!</v>
      </c>
      <c r="DWU90" s="201" t="e">
        <f>#REF!</f>
        <v>#REF!</v>
      </c>
      <c r="DWV90" s="201" t="e">
        <f>#REF!</f>
        <v>#REF!</v>
      </c>
      <c r="DWW90" s="201" t="e">
        <f>#REF!</f>
        <v>#REF!</v>
      </c>
      <c r="DWX90" s="201" t="e">
        <f>#REF!</f>
        <v>#REF!</v>
      </c>
      <c r="DWY90" s="201" t="e">
        <f>#REF!</f>
        <v>#REF!</v>
      </c>
      <c r="DWZ90" s="201" t="e">
        <f>#REF!</f>
        <v>#REF!</v>
      </c>
      <c r="DXA90" s="201" t="e">
        <f>#REF!</f>
        <v>#REF!</v>
      </c>
      <c r="DXB90" s="201" t="e">
        <f>#REF!</f>
        <v>#REF!</v>
      </c>
      <c r="DXC90" s="201" t="e">
        <f>#REF!</f>
        <v>#REF!</v>
      </c>
      <c r="DXD90" s="201" t="e">
        <f>#REF!</f>
        <v>#REF!</v>
      </c>
      <c r="DXE90" s="201" t="e">
        <f>#REF!</f>
        <v>#REF!</v>
      </c>
      <c r="DXF90" s="201" t="e">
        <f>#REF!</f>
        <v>#REF!</v>
      </c>
      <c r="DXG90" s="201" t="e">
        <f>#REF!</f>
        <v>#REF!</v>
      </c>
      <c r="DXH90" s="201" t="e">
        <f>#REF!</f>
        <v>#REF!</v>
      </c>
      <c r="DXI90" s="201" t="e">
        <f>#REF!</f>
        <v>#REF!</v>
      </c>
      <c r="DXJ90" s="201" t="e">
        <f>#REF!</f>
        <v>#REF!</v>
      </c>
      <c r="DXK90" s="201" t="e">
        <f>#REF!</f>
        <v>#REF!</v>
      </c>
      <c r="DXL90" s="201" t="e">
        <f>#REF!</f>
        <v>#REF!</v>
      </c>
      <c r="DXM90" s="201" t="e">
        <f>#REF!</f>
        <v>#REF!</v>
      </c>
      <c r="DXN90" s="201" t="e">
        <f>#REF!</f>
        <v>#REF!</v>
      </c>
      <c r="DXO90" s="201" t="e">
        <f>#REF!</f>
        <v>#REF!</v>
      </c>
      <c r="DXP90" s="201" t="e">
        <f>#REF!</f>
        <v>#REF!</v>
      </c>
      <c r="DXQ90" s="201" t="e">
        <f>#REF!</f>
        <v>#REF!</v>
      </c>
      <c r="DXR90" s="201" t="e">
        <f>#REF!</f>
        <v>#REF!</v>
      </c>
      <c r="DXS90" s="201" t="e">
        <f>#REF!</f>
        <v>#REF!</v>
      </c>
      <c r="DXT90" s="201" t="e">
        <f>#REF!</f>
        <v>#REF!</v>
      </c>
      <c r="DXU90" s="201" t="e">
        <f>#REF!</f>
        <v>#REF!</v>
      </c>
      <c r="DXV90" s="201" t="e">
        <f>#REF!</f>
        <v>#REF!</v>
      </c>
      <c r="DXW90" s="201" t="e">
        <f>#REF!</f>
        <v>#REF!</v>
      </c>
      <c r="DXX90" s="201" t="e">
        <f>#REF!</f>
        <v>#REF!</v>
      </c>
      <c r="DXY90" s="201" t="e">
        <f>#REF!</f>
        <v>#REF!</v>
      </c>
      <c r="DXZ90" s="201" t="e">
        <f>#REF!</f>
        <v>#REF!</v>
      </c>
      <c r="DYA90" s="201" t="e">
        <f>#REF!</f>
        <v>#REF!</v>
      </c>
      <c r="DYB90" s="201" t="e">
        <f>#REF!</f>
        <v>#REF!</v>
      </c>
      <c r="DYC90" s="201" t="e">
        <f>#REF!</f>
        <v>#REF!</v>
      </c>
      <c r="DYD90" s="201" t="e">
        <f>#REF!</f>
        <v>#REF!</v>
      </c>
      <c r="DYE90" s="201" t="e">
        <f>#REF!</f>
        <v>#REF!</v>
      </c>
      <c r="DYF90" s="201" t="e">
        <f>#REF!</f>
        <v>#REF!</v>
      </c>
      <c r="DYG90" s="201" t="e">
        <f>#REF!</f>
        <v>#REF!</v>
      </c>
      <c r="DYH90" s="201" t="e">
        <f>#REF!</f>
        <v>#REF!</v>
      </c>
      <c r="DYI90" s="201" t="e">
        <f>#REF!</f>
        <v>#REF!</v>
      </c>
      <c r="DYJ90" s="201" t="e">
        <f>#REF!</f>
        <v>#REF!</v>
      </c>
      <c r="DYK90" s="201" t="e">
        <f>#REF!</f>
        <v>#REF!</v>
      </c>
      <c r="DYL90" s="201" t="e">
        <f>#REF!</f>
        <v>#REF!</v>
      </c>
      <c r="DYM90" s="201" t="e">
        <f>#REF!</f>
        <v>#REF!</v>
      </c>
      <c r="DYN90" s="201" t="e">
        <f>#REF!</f>
        <v>#REF!</v>
      </c>
      <c r="DYO90" s="201" t="e">
        <f>#REF!</f>
        <v>#REF!</v>
      </c>
      <c r="DYP90" s="201" t="e">
        <f>#REF!</f>
        <v>#REF!</v>
      </c>
      <c r="DYQ90" s="201" t="e">
        <f>#REF!</f>
        <v>#REF!</v>
      </c>
      <c r="DYR90" s="201" t="e">
        <f>#REF!</f>
        <v>#REF!</v>
      </c>
      <c r="DYS90" s="201" t="e">
        <f>#REF!</f>
        <v>#REF!</v>
      </c>
      <c r="DYT90" s="201" t="e">
        <f>#REF!</f>
        <v>#REF!</v>
      </c>
      <c r="DYU90" s="201" t="e">
        <f>#REF!</f>
        <v>#REF!</v>
      </c>
      <c r="DYV90" s="201" t="e">
        <f>#REF!</f>
        <v>#REF!</v>
      </c>
      <c r="DYW90" s="201" t="e">
        <f>#REF!</f>
        <v>#REF!</v>
      </c>
      <c r="DYX90" s="201" t="e">
        <f>#REF!</f>
        <v>#REF!</v>
      </c>
      <c r="DYY90" s="201" t="e">
        <f>#REF!</f>
        <v>#REF!</v>
      </c>
      <c r="DYZ90" s="201" t="e">
        <f>#REF!</f>
        <v>#REF!</v>
      </c>
      <c r="DZA90" s="201" t="e">
        <f>#REF!</f>
        <v>#REF!</v>
      </c>
      <c r="DZB90" s="201" t="e">
        <f>#REF!</f>
        <v>#REF!</v>
      </c>
      <c r="DZC90" s="201" t="e">
        <f>#REF!</f>
        <v>#REF!</v>
      </c>
      <c r="DZD90" s="201" t="e">
        <f>#REF!</f>
        <v>#REF!</v>
      </c>
      <c r="DZE90" s="201" t="e">
        <f>#REF!</f>
        <v>#REF!</v>
      </c>
      <c r="DZF90" s="201" t="e">
        <f>#REF!</f>
        <v>#REF!</v>
      </c>
      <c r="DZG90" s="201" t="e">
        <f>#REF!</f>
        <v>#REF!</v>
      </c>
      <c r="DZH90" s="201" t="e">
        <f>#REF!</f>
        <v>#REF!</v>
      </c>
      <c r="DZI90" s="201" t="e">
        <f>#REF!</f>
        <v>#REF!</v>
      </c>
      <c r="DZJ90" s="201" t="e">
        <f>#REF!</f>
        <v>#REF!</v>
      </c>
      <c r="DZK90" s="201" t="e">
        <f>#REF!</f>
        <v>#REF!</v>
      </c>
      <c r="DZL90" s="201" t="e">
        <f>#REF!</f>
        <v>#REF!</v>
      </c>
      <c r="DZM90" s="201" t="e">
        <f>#REF!</f>
        <v>#REF!</v>
      </c>
      <c r="DZN90" s="201" t="e">
        <f>#REF!</f>
        <v>#REF!</v>
      </c>
      <c r="DZO90" s="201" t="e">
        <f>#REF!</f>
        <v>#REF!</v>
      </c>
      <c r="DZP90" s="201" t="e">
        <f>#REF!</f>
        <v>#REF!</v>
      </c>
      <c r="DZQ90" s="201" t="e">
        <f>#REF!</f>
        <v>#REF!</v>
      </c>
      <c r="DZR90" s="201" t="e">
        <f>#REF!</f>
        <v>#REF!</v>
      </c>
      <c r="DZS90" s="201" t="e">
        <f>#REF!</f>
        <v>#REF!</v>
      </c>
      <c r="DZT90" s="201" t="e">
        <f>#REF!</f>
        <v>#REF!</v>
      </c>
      <c r="DZU90" s="201" t="e">
        <f>#REF!</f>
        <v>#REF!</v>
      </c>
      <c r="DZV90" s="201" t="e">
        <f>#REF!</f>
        <v>#REF!</v>
      </c>
      <c r="DZW90" s="201" t="e">
        <f>#REF!</f>
        <v>#REF!</v>
      </c>
      <c r="DZX90" s="201" t="e">
        <f>#REF!</f>
        <v>#REF!</v>
      </c>
      <c r="DZY90" s="201" t="e">
        <f>#REF!</f>
        <v>#REF!</v>
      </c>
      <c r="DZZ90" s="201" t="e">
        <f>#REF!</f>
        <v>#REF!</v>
      </c>
      <c r="EAA90" s="201" t="e">
        <f>#REF!</f>
        <v>#REF!</v>
      </c>
      <c r="EAB90" s="201" t="e">
        <f>#REF!</f>
        <v>#REF!</v>
      </c>
      <c r="EAC90" s="201" t="e">
        <f>#REF!</f>
        <v>#REF!</v>
      </c>
      <c r="EAD90" s="201" t="e">
        <f>#REF!</f>
        <v>#REF!</v>
      </c>
      <c r="EAE90" s="201" t="e">
        <f>#REF!</f>
        <v>#REF!</v>
      </c>
      <c r="EAF90" s="201" t="e">
        <f>#REF!</f>
        <v>#REF!</v>
      </c>
      <c r="EAG90" s="201" t="e">
        <f>#REF!</f>
        <v>#REF!</v>
      </c>
      <c r="EAH90" s="201" t="e">
        <f>#REF!</f>
        <v>#REF!</v>
      </c>
      <c r="EAI90" s="201" t="e">
        <f>#REF!</f>
        <v>#REF!</v>
      </c>
      <c r="EAJ90" s="201" t="e">
        <f>#REF!</f>
        <v>#REF!</v>
      </c>
      <c r="EAK90" s="201" t="e">
        <f>#REF!</f>
        <v>#REF!</v>
      </c>
      <c r="EAL90" s="201" t="e">
        <f>#REF!</f>
        <v>#REF!</v>
      </c>
      <c r="EAM90" s="201" t="e">
        <f>#REF!</f>
        <v>#REF!</v>
      </c>
      <c r="EAN90" s="201" t="e">
        <f>#REF!</f>
        <v>#REF!</v>
      </c>
      <c r="EAO90" s="201" t="e">
        <f>#REF!</f>
        <v>#REF!</v>
      </c>
      <c r="EAP90" s="201" t="e">
        <f>#REF!</f>
        <v>#REF!</v>
      </c>
      <c r="EAQ90" s="201" t="e">
        <f>#REF!</f>
        <v>#REF!</v>
      </c>
      <c r="EAR90" s="201" t="e">
        <f>#REF!</f>
        <v>#REF!</v>
      </c>
      <c r="EAS90" s="201" t="e">
        <f>#REF!</f>
        <v>#REF!</v>
      </c>
      <c r="EAT90" s="201" t="e">
        <f>#REF!</f>
        <v>#REF!</v>
      </c>
      <c r="EAU90" s="201" t="e">
        <f>#REF!</f>
        <v>#REF!</v>
      </c>
      <c r="EAV90" s="201" t="e">
        <f>#REF!</f>
        <v>#REF!</v>
      </c>
      <c r="EAW90" s="201" t="e">
        <f>#REF!</f>
        <v>#REF!</v>
      </c>
      <c r="EAX90" s="201" t="e">
        <f>#REF!</f>
        <v>#REF!</v>
      </c>
      <c r="EAY90" s="201" t="e">
        <f>#REF!</f>
        <v>#REF!</v>
      </c>
      <c r="EAZ90" s="201" t="e">
        <f>#REF!</f>
        <v>#REF!</v>
      </c>
      <c r="EBA90" s="201" t="e">
        <f>#REF!</f>
        <v>#REF!</v>
      </c>
      <c r="EBB90" s="201" t="e">
        <f>#REF!</f>
        <v>#REF!</v>
      </c>
      <c r="EBC90" s="201" t="e">
        <f>#REF!</f>
        <v>#REF!</v>
      </c>
      <c r="EBD90" s="201" t="e">
        <f>#REF!</f>
        <v>#REF!</v>
      </c>
      <c r="EBE90" s="201" t="e">
        <f>#REF!</f>
        <v>#REF!</v>
      </c>
      <c r="EBF90" s="201" t="e">
        <f>#REF!</f>
        <v>#REF!</v>
      </c>
      <c r="EBG90" s="201" t="e">
        <f>#REF!</f>
        <v>#REF!</v>
      </c>
      <c r="EBH90" s="201" t="e">
        <f>#REF!</f>
        <v>#REF!</v>
      </c>
      <c r="EBI90" s="201" t="e">
        <f>#REF!</f>
        <v>#REF!</v>
      </c>
      <c r="EBJ90" s="201" t="e">
        <f>#REF!</f>
        <v>#REF!</v>
      </c>
      <c r="EBK90" s="201" t="e">
        <f>#REF!</f>
        <v>#REF!</v>
      </c>
      <c r="EBL90" s="201" t="e">
        <f>#REF!</f>
        <v>#REF!</v>
      </c>
      <c r="EBM90" s="201" t="e">
        <f>#REF!</f>
        <v>#REF!</v>
      </c>
      <c r="EBN90" s="201" t="e">
        <f>#REF!</f>
        <v>#REF!</v>
      </c>
      <c r="EBO90" s="201" t="e">
        <f>#REF!</f>
        <v>#REF!</v>
      </c>
      <c r="EBP90" s="201" t="e">
        <f>#REF!</f>
        <v>#REF!</v>
      </c>
      <c r="EBQ90" s="201" t="e">
        <f>#REF!</f>
        <v>#REF!</v>
      </c>
      <c r="EBR90" s="201" t="e">
        <f>#REF!</f>
        <v>#REF!</v>
      </c>
      <c r="EBS90" s="201" t="e">
        <f>#REF!</f>
        <v>#REF!</v>
      </c>
      <c r="EBT90" s="201" t="e">
        <f>#REF!</f>
        <v>#REF!</v>
      </c>
      <c r="EBU90" s="201" t="e">
        <f>#REF!</f>
        <v>#REF!</v>
      </c>
      <c r="EBV90" s="201" t="e">
        <f>#REF!</f>
        <v>#REF!</v>
      </c>
      <c r="EBW90" s="201" t="e">
        <f>#REF!</f>
        <v>#REF!</v>
      </c>
      <c r="EBX90" s="201" t="e">
        <f>#REF!</f>
        <v>#REF!</v>
      </c>
      <c r="EBY90" s="201" t="e">
        <f>#REF!</f>
        <v>#REF!</v>
      </c>
      <c r="EBZ90" s="201" t="e">
        <f>#REF!</f>
        <v>#REF!</v>
      </c>
      <c r="ECA90" s="201" t="e">
        <f>#REF!</f>
        <v>#REF!</v>
      </c>
      <c r="ECB90" s="201" t="e">
        <f>#REF!</f>
        <v>#REF!</v>
      </c>
      <c r="ECC90" s="201" t="e">
        <f>#REF!</f>
        <v>#REF!</v>
      </c>
      <c r="ECD90" s="201" t="e">
        <f>#REF!</f>
        <v>#REF!</v>
      </c>
      <c r="ECE90" s="201" t="e">
        <f>#REF!</f>
        <v>#REF!</v>
      </c>
      <c r="ECF90" s="201" t="e">
        <f>#REF!</f>
        <v>#REF!</v>
      </c>
      <c r="ECG90" s="201" t="e">
        <f>#REF!</f>
        <v>#REF!</v>
      </c>
      <c r="ECH90" s="201" t="e">
        <f>#REF!</f>
        <v>#REF!</v>
      </c>
      <c r="ECI90" s="201" t="e">
        <f>#REF!</f>
        <v>#REF!</v>
      </c>
      <c r="ECJ90" s="201" t="e">
        <f>#REF!</f>
        <v>#REF!</v>
      </c>
      <c r="ECK90" s="201" t="e">
        <f>#REF!</f>
        <v>#REF!</v>
      </c>
      <c r="ECL90" s="201" t="e">
        <f>#REF!</f>
        <v>#REF!</v>
      </c>
      <c r="ECM90" s="201" t="e">
        <f>#REF!</f>
        <v>#REF!</v>
      </c>
      <c r="ECN90" s="201" t="e">
        <f>#REF!</f>
        <v>#REF!</v>
      </c>
      <c r="ECO90" s="201" t="e">
        <f>#REF!</f>
        <v>#REF!</v>
      </c>
      <c r="ECP90" s="201" t="e">
        <f>#REF!</f>
        <v>#REF!</v>
      </c>
      <c r="ECQ90" s="201" t="e">
        <f>#REF!</f>
        <v>#REF!</v>
      </c>
      <c r="ECR90" s="201" t="e">
        <f>#REF!</f>
        <v>#REF!</v>
      </c>
      <c r="ECS90" s="201" t="e">
        <f>#REF!</f>
        <v>#REF!</v>
      </c>
      <c r="ECT90" s="201" t="e">
        <f>#REF!</f>
        <v>#REF!</v>
      </c>
      <c r="ECU90" s="201" t="e">
        <f>#REF!</f>
        <v>#REF!</v>
      </c>
      <c r="ECV90" s="201" t="e">
        <f>#REF!</f>
        <v>#REF!</v>
      </c>
      <c r="ECW90" s="201" t="e">
        <f>#REF!</f>
        <v>#REF!</v>
      </c>
      <c r="ECX90" s="201" t="e">
        <f>#REF!</f>
        <v>#REF!</v>
      </c>
      <c r="ECY90" s="201" t="e">
        <f>#REF!</f>
        <v>#REF!</v>
      </c>
      <c r="ECZ90" s="201" t="e">
        <f>#REF!</f>
        <v>#REF!</v>
      </c>
      <c r="EDA90" s="201" t="e">
        <f>#REF!</f>
        <v>#REF!</v>
      </c>
      <c r="EDB90" s="201" t="e">
        <f>#REF!</f>
        <v>#REF!</v>
      </c>
      <c r="EDC90" s="201" t="e">
        <f>#REF!</f>
        <v>#REF!</v>
      </c>
      <c r="EDD90" s="201" t="e">
        <f>#REF!</f>
        <v>#REF!</v>
      </c>
      <c r="EDE90" s="201" t="e">
        <f>#REF!</f>
        <v>#REF!</v>
      </c>
      <c r="EDF90" s="201" t="e">
        <f>#REF!</f>
        <v>#REF!</v>
      </c>
      <c r="EDG90" s="201" t="e">
        <f>#REF!</f>
        <v>#REF!</v>
      </c>
      <c r="EDH90" s="201" t="e">
        <f>#REF!</f>
        <v>#REF!</v>
      </c>
      <c r="EDI90" s="201" t="e">
        <f>#REF!</f>
        <v>#REF!</v>
      </c>
      <c r="EDJ90" s="201" t="e">
        <f>#REF!</f>
        <v>#REF!</v>
      </c>
      <c r="EDK90" s="201" t="e">
        <f>#REF!</f>
        <v>#REF!</v>
      </c>
      <c r="EDL90" s="201" t="e">
        <f>#REF!</f>
        <v>#REF!</v>
      </c>
      <c r="EDM90" s="201" t="e">
        <f>#REF!</f>
        <v>#REF!</v>
      </c>
      <c r="EDN90" s="201" t="e">
        <f>#REF!</f>
        <v>#REF!</v>
      </c>
      <c r="EDO90" s="201" t="e">
        <f>#REF!</f>
        <v>#REF!</v>
      </c>
      <c r="EDP90" s="201" t="e">
        <f>#REF!</f>
        <v>#REF!</v>
      </c>
      <c r="EDQ90" s="201" t="e">
        <f>#REF!</f>
        <v>#REF!</v>
      </c>
      <c r="EDR90" s="201" t="e">
        <f>#REF!</f>
        <v>#REF!</v>
      </c>
      <c r="EDS90" s="201" t="e">
        <f>#REF!</f>
        <v>#REF!</v>
      </c>
      <c r="EDT90" s="201" t="e">
        <f>#REF!</f>
        <v>#REF!</v>
      </c>
      <c r="EDU90" s="201" t="e">
        <f>#REF!</f>
        <v>#REF!</v>
      </c>
      <c r="EDV90" s="201" t="e">
        <f>#REF!</f>
        <v>#REF!</v>
      </c>
      <c r="EDW90" s="201" t="e">
        <f>#REF!</f>
        <v>#REF!</v>
      </c>
      <c r="EDX90" s="201" t="e">
        <f>#REF!</f>
        <v>#REF!</v>
      </c>
      <c r="EDY90" s="201" t="e">
        <f>#REF!</f>
        <v>#REF!</v>
      </c>
      <c r="EDZ90" s="201" t="e">
        <f>#REF!</f>
        <v>#REF!</v>
      </c>
      <c r="EEA90" s="201" t="e">
        <f>#REF!</f>
        <v>#REF!</v>
      </c>
      <c r="EEB90" s="201" t="e">
        <f>#REF!</f>
        <v>#REF!</v>
      </c>
      <c r="EEC90" s="201" t="e">
        <f>#REF!</f>
        <v>#REF!</v>
      </c>
      <c r="EED90" s="201" t="e">
        <f>#REF!</f>
        <v>#REF!</v>
      </c>
      <c r="EEE90" s="201" t="e">
        <f>#REF!</f>
        <v>#REF!</v>
      </c>
      <c r="EEF90" s="201" t="e">
        <f>#REF!</f>
        <v>#REF!</v>
      </c>
      <c r="EEG90" s="201" t="e">
        <f>#REF!</f>
        <v>#REF!</v>
      </c>
      <c r="EEH90" s="201" t="e">
        <f>#REF!</f>
        <v>#REF!</v>
      </c>
      <c r="EEI90" s="201" t="e">
        <f>#REF!</f>
        <v>#REF!</v>
      </c>
      <c r="EEJ90" s="201" t="e">
        <f>#REF!</f>
        <v>#REF!</v>
      </c>
      <c r="EEK90" s="201" t="e">
        <f>#REF!</f>
        <v>#REF!</v>
      </c>
      <c r="EEL90" s="201" t="e">
        <f>#REF!</f>
        <v>#REF!</v>
      </c>
      <c r="EEM90" s="201" t="e">
        <f>#REF!</f>
        <v>#REF!</v>
      </c>
      <c r="EEN90" s="201" t="e">
        <f>#REF!</f>
        <v>#REF!</v>
      </c>
      <c r="EEO90" s="201" t="e">
        <f>#REF!</f>
        <v>#REF!</v>
      </c>
      <c r="EEP90" s="201" t="e">
        <f>#REF!</f>
        <v>#REF!</v>
      </c>
      <c r="EEQ90" s="201" t="e">
        <f>#REF!</f>
        <v>#REF!</v>
      </c>
      <c r="EER90" s="201" t="e">
        <f>#REF!</f>
        <v>#REF!</v>
      </c>
      <c r="EES90" s="201" t="e">
        <f>#REF!</f>
        <v>#REF!</v>
      </c>
      <c r="EET90" s="201" t="e">
        <f>#REF!</f>
        <v>#REF!</v>
      </c>
      <c r="EEU90" s="201" t="e">
        <f>#REF!</f>
        <v>#REF!</v>
      </c>
      <c r="EEV90" s="201" t="e">
        <f>#REF!</f>
        <v>#REF!</v>
      </c>
      <c r="EEW90" s="201" t="e">
        <f>#REF!</f>
        <v>#REF!</v>
      </c>
      <c r="EEX90" s="201" t="e">
        <f>#REF!</f>
        <v>#REF!</v>
      </c>
      <c r="EEY90" s="201" t="e">
        <f>#REF!</f>
        <v>#REF!</v>
      </c>
      <c r="EEZ90" s="201" t="e">
        <f>#REF!</f>
        <v>#REF!</v>
      </c>
      <c r="EFA90" s="201" t="e">
        <f>#REF!</f>
        <v>#REF!</v>
      </c>
      <c r="EFB90" s="201" t="e">
        <f>#REF!</f>
        <v>#REF!</v>
      </c>
      <c r="EFC90" s="201" t="e">
        <f>#REF!</f>
        <v>#REF!</v>
      </c>
      <c r="EFD90" s="201" t="e">
        <f>#REF!</f>
        <v>#REF!</v>
      </c>
      <c r="EFE90" s="201" t="e">
        <f>#REF!</f>
        <v>#REF!</v>
      </c>
      <c r="EFF90" s="201" t="e">
        <f>#REF!</f>
        <v>#REF!</v>
      </c>
      <c r="EFG90" s="201" t="e">
        <f>#REF!</f>
        <v>#REF!</v>
      </c>
      <c r="EFH90" s="201" t="e">
        <f>#REF!</f>
        <v>#REF!</v>
      </c>
      <c r="EFI90" s="201" t="e">
        <f>#REF!</f>
        <v>#REF!</v>
      </c>
      <c r="EFJ90" s="201" t="e">
        <f>#REF!</f>
        <v>#REF!</v>
      </c>
      <c r="EFK90" s="201" t="e">
        <f>#REF!</f>
        <v>#REF!</v>
      </c>
      <c r="EFL90" s="201" t="e">
        <f>#REF!</f>
        <v>#REF!</v>
      </c>
      <c r="EFM90" s="201" t="e">
        <f>#REF!</f>
        <v>#REF!</v>
      </c>
      <c r="EFN90" s="201" t="e">
        <f>#REF!</f>
        <v>#REF!</v>
      </c>
      <c r="EFO90" s="201" t="e">
        <f>#REF!</f>
        <v>#REF!</v>
      </c>
      <c r="EFP90" s="201" t="e">
        <f>#REF!</f>
        <v>#REF!</v>
      </c>
      <c r="EFQ90" s="201" t="e">
        <f>#REF!</f>
        <v>#REF!</v>
      </c>
      <c r="EFR90" s="201" t="e">
        <f>#REF!</f>
        <v>#REF!</v>
      </c>
      <c r="EFS90" s="201" t="e">
        <f>#REF!</f>
        <v>#REF!</v>
      </c>
      <c r="EFT90" s="201" t="e">
        <f>#REF!</f>
        <v>#REF!</v>
      </c>
      <c r="EFU90" s="201" t="e">
        <f>#REF!</f>
        <v>#REF!</v>
      </c>
      <c r="EFV90" s="201" t="e">
        <f>#REF!</f>
        <v>#REF!</v>
      </c>
      <c r="EFW90" s="201" t="e">
        <f>#REF!</f>
        <v>#REF!</v>
      </c>
      <c r="EFX90" s="201" t="e">
        <f>#REF!</f>
        <v>#REF!</v>
      </c>
      <c r="EFY90" s="201" t="e">
        <f>#REF!</f>
        <v>#REF!</v>
      </c>
      <c r="EFZ90" s="201" t="e">
        <f>#REF!</f>
        <v>#REF!</v>
      </c>
      <c r="EGA90" s="201" t="e">
        <f>#REF!</f>
        <v>#REF!</v>
      </c>
      <c r="EGB90" s="201" t="e">
        <f>#REF!</f>
        <v>#REF!</v>
      </c>
      <c r="EGC90" s="201" t="e">
        <f>#REF!</f>
        <v>#REF!</v>
      </c>
      <c r="EGD90" s="201" t="e">
        <f>#REF!</f>
        <v>#REF!</v>
      </c>
      <c r="EGE90" s="201" t="e">
        <f>#REF!</f>
        <v>#REF!</v>
      </c>
      <c r="EGF90" s="201" t="e">
        <f>#REF!</f>
        <v>#REF!</v>
      </c>
      <c r="EGG90" s="201" t="e">
        <f>#REF!</f>
        <v>#REF!</v>
      </c>
      <c r="EGH90" s="201" t="e">
        <f>#REF!</f>
        <v>#REF!</v>
      </c>
      <c r="EGI90" s="201" t="e">
        <f>#REF!</f>
        <v>#REF!</v>
      </c>
      <c r="EGJ90" s="201" t="e">
        <f>#REF!</f>
        <v>#REF!</v>
      </c>
      <c r="EGK90" s="201" t="e">
        <f>#REF!</f>
        <v>#REF!</v>
      </c>
      <c r="EGL90" s="201" t="e">
        <f>#REF!</f>
        <v>#REF!</v>
      </c>
      <c r="EGM90" s="201" t="e">
        <f>#REF!</f>
        <v>#REF!</v>
      </c>
      <c r="EGN90" s="201" t="e">
        <f>#REF!</f>
        <v>#REF!</v>
      </c>
      <c r="EGO90" s="201" t="e">
        <f>#REF!</f>
        <v>#REF!</v>
      </c>
      <c r="EGP90" s="201" t="e">
        <f>#REF!</f>
        <v>#REF!</v>
      </c>
      <c r="EGQ90" s="201" t="e">
        <f>#REF!</f>
        <v>#REF!</v>
      </c>
      <c r="EGR90" s="201" t="e">
        <f>#REF!</f>
        <v>#REF!</v>
      </c>
      <c r="EGS90" s="201" t="e">
        <f>#REF!</f>
        <v>#REF!</v>
      </c>
      <c r="EGT90" s="201" t="e">
        <f>#REF!</f>
        <v>#REF!</v>
      </c>
      <c r="EGU90" s="201" t="e">
        <f>#REF!</f>
        <v>#REF!</v>
      </c>
      <c r="EGV90" s="201" t="e">
        <f>#REF!</f>
        <v>#REF!</v>
      </c>
      <c r="EGW90" s="201" t="e">
        <f>#REF!</f>
        <v>#REF!</v>
      </c>
      <c r="EGX90" s="201" t="e">
        <f>#REF!</f>
        <v>#REF!</v>
      </c>
      <c r="EGY90" s="201" t="e">
        <f>#REF!</f>
        <v>#REF!</v>
      </c>
      <c r="EGZ90" s="201" t="e">
        <f>#REF!</f>
        <v>#REF!</v>
      </c>
      <c r="EHA90" s="201" t="e">
        <f>#REF!</f>
        <v>#REF!</v>
      </c>
      <c r="EHB90" s="201" t="e">
        <f>#REF!</f>
        <v>#REF!</v>
      </c>
      <c r="EHC90" s="201" t="e">
        <f>#REF!</f>
        <v>#REF!</v>
      </c>
      <c r="EHD90" s="201" t="e">
        <f>#REF!</f>
        <v>#REF!</v>
      </c>
      <c r="EHE90" s="201" t="e">
        <f>#REF!</f>
        <v>#REF!</v>
      </c>
      <c r="EHF90" s="201" t="e">
        <f>#REF!</f>
        <v>#REF!</v>
      </c>
      <c r="EHG90" s="201" t="e">
        <f>#REF!</f>
        <v>#REF!</v>
      </c>
      <c r="EHH90" s="201" t="e">
        <f>#REF!</f>
        <v>#REF!</v>
      </c>
      <c r="EHI90" s="201" t="e">
        <f>#REF!</f>
        <v>#REF!</v>
      </c>
      <c r="EHJ90" s="201" t="e">
        <f>#REF!</f>
        <v>#REF!</v>
      </c>
      <c r="EHK90" s="201" t="e">
        <f>#REF!</f>
        <v>#REF!</v>
      </c>
      <c r="EHL90" s="201" t="e">
        <f>#REF!</f>
        <v>#REF!</v>
      </c>
      <c r="EHM90" s="201" t="e">
        <f>#REF!</f>
        <v>#REF!</v>
      </c>
      <c r="EHN90" s="201" t="e">
        <f>#REF!</f>
        <v>#REF!</v>
      </c>
      <c r="EHO90" s="201" t="e">
        <f>#REF!</f>
        <v>#REF!</v>
      </c>
      <c r="EHP90" s="201" t="e">
        <f>#REF!</f>
        <v>#REF!</v>
      </c>
      <c r="EHQ90" s="201" t="e">
        <f>#REF!</f>
        <v>#REF!</v>
      </c>
      <c r="EHR90" s="201" t="e">
        <f>#REF!</f>
        <v>#REF!</v>
      </c>
      <c r="EHS90" s="201" t="e">
        <f>#REF!</f>
        <v>#REF!</v>
      </c>
      <c r="EHT90" s="201" t="e">
        <f>#REF!</f>
        <v>#REF!</v>
      </c>
      <c r="EHU90" s="201" t="e">
        <f>#REF!</f>
        <v>#REF!</v>
      </c>
      <c r="EHV90" s="201" t="e">
        <f>#REF!</f>
        <v>#REF!</v>
      </c>
      <c r="EHW90" s="201" t="e">
        <f>#REF!</f>
        <v>#REF!</v>
      </c>
      <c r="EHX90" s="201" t="e">
        <f>#REF!</f>
        <v>#REF!</v>
      </c>
      <c r="EHY90" s="201" t="e">
        <f>#REF!</f>
        <v>#REF!</v>
      </c>
      <c r="EHZ90" s="201" t="e">
        <f>#REF!</f>
        <v>#REF!</v>
      </c>
      <c r="EIA90" s="201" t="e">
        <f>#REF!</f>
        <v>#REF!</v>
      </c>
      <c r="EIB90" s="201" t="e">
        <f>#REF!</f>
        <v>#REF!</v>
      </c>
      <c r="EIC90" s="201" t="e">
        <f>#REF!</f>
        <v>#REF!</v>
      </c>
      <c r="EID90" s="201" t="e">
        <f>#REF!</f>
        <v>#REF!</v>
      </c>
      <c r="EIE90" s="201" t="e">
        <f>#REF!</f>
        <v>#REF!</v>
      </c>
      <c r="EIF90" s="201" t="e">
        <f>#REF!</f>
        <v>#REF!</v>
      </c>
      <c r="EIG90" s="201" t="e">
        <f>#REF!</f>
        <v>#REF!</v>
      </c>
      <c r="EIH90" s="201" t="e">
        <f>#REF!</f>
        <v>#REF!</v>
      </c>
      <c r="EII90" s="201" t="e">
        <f>#REF!</f>
        <v>#REF!</v>
      </c>
      <c r="EIJ90" s="201" t="e">
        <f>#REF!</f>
        <v>#REF!</v>
      </c>
      <c r="EIK90" s="201" t="e">
        <f>#REF!</f>
        <v>#REF!</v>
      </c>
      <c r="EIL90" s="201" t="e">
        <f>#REF!</f>
        <v>#REF!</v>
      </c>
      <c r="EIM90" s="201" t="e">
        <f>#REF!</f>
        <v>#REF!</v>
      </c>
      <c r="EIN90" s="201" t="e">
        <f>#REF!</f>
        <v>#REF!</v>
      </c>
      <c r="EIO90" s="201" t="e">
        <f>#REF!</f>
        <v>#REF!</v>
      </c>
      <c r="EIP90" s="201" t="e">
        <f>#REF!</f>
        <v>#REF!</v>
      </c>
      <c r="EIQ90" s="201" t="e">
        <f>#REF!</f>
        <v>#REF!</v>
      </c>
      <c r="EIR90" s="201" t="e">
        <f>#REF!</f>
        <v>#REF!</v>
      </c>
      <c r="EIS90" s="201" t="e">
        <f>#REF!</f>
        <v>#REF!</v>
      </c>
      <c r="EIT90" s="201" t="e">
        <f>#REF!</f>
        <v>#REF!</v>
      </c>
      <c r="EIU90" s="201" t="e">
        <f>#REF!</f>
        <v>#REF!</v>
      </c>
      <c r="EIV90" s="201" t="e">
        <f>#REF!</f>
        <v>#REF!</v>
      </c>
      <c r="EIW90" s="201" t="e">
        <f>#REF!</f>
        <v>#REF!</v>
      </c>
      <c r="EIX90" s="201" t="e">
        <f>#REF!</f>
        <v>#REF!</v>
      </c>
      <c r="EIY90" s="201" t="e">
        <f>#REF!</f>
        <v>#REF!</v>
      </c>
      <c r="EIZ90" s="201" t="e">
        <f>#REF!</f>
        <v>#REF!</v>
      </c>
      <c r="EJA90" s="201" t="e">
        <f>#REF!</f>
        <v>#REF!</v>
      </c>
      <c r="EJB90" s="201" t="e">
        <f>#REF!</f>
        <v>#REF!</v>
      </c>
      <c r="EJC90" s="201" t="e">
        <f>#REF!</f>
        <v>#REF!</v>
      </c>
      <c r="EJD90" s="201" t="e">
        <f>#REF!</f>
        <v>#REF!</v>
      </c>
      <c r="EJE90" s="201" t="e">
        <f>#REF!</f>
        <v>#REF!</v>
      </c>
      <c r="EJF90" s="201" t="e">
        <f>#REF!</f>
        <v>#REF!</v>
      </c>
      <c r="EJG90" s="201" t="e">
        <f>#REF!</f>
        <v>#REF!</v>
      </c>
      <c r="EJH90" s="201" t="e">
        <f>#REF!</f>
        <v>#REF!</v>
      </c>
      <c r="EJI90" s="201" t="e">
        <f>#REF!</f>
        <v>#REF!</v>
      </c>
      <c r="EJJ90" s="201" t="e">
        <f>#REF!</f>
        <v>#REF!</v>
      </c>
      <c r="EJK90" s="201" t="e">
        <f>#REF!</f>
        <v>#REF!</v>
      </c>
      <c r="EJL90" s="201" t="e">
        <f>#REF!</f>
        <v>#REF!</v>
      </c>
      <c r="EJM90" s="201" t="e">
        <f>#REF!</f>
        <v>#REF!</v>
      </c>
      <c r="EJN90" s="201" t="e">
        <f>#REF!</f>
        <v>#REF!</v>
      </c>
      <c r="EJO90" s="201" t="e">
        <f>#REF!</f>
        <v>#REF!</v>
      </c>
      <c r="EJP90" s="201" t="e">
        <f>#REF!</f>
        <v>#REF!</v>
      </c>
      <c r="EJQ90" s="201" t="e">
        <f>#REF!</f>
        <v>#REF!</v>
      </c>
      <c r="EJR90" s="201" t="e">
        <f>#REF!</f>
        <v>#REF!</v>
      </c>
      <c r="EJS90" s="201" t="e">
        <f>#REF!</f>
        <v>#REF!</v>
      </c>
      <c r="EJT90" s="201" t="e">
        <f>#REF!</f>
        <v>#REF!</v>
      </c>
      <c r="EJU90" s="201" t="e">
        <f>#REF!</f>
        <v>#REF!</v>
      </c>
      <c r="EJV90" s="201" t="e">
        <f>#REF!</f>
        <v>#REF!</v>
      </c>
      <c r="EJW90" s="201" t="e">
        <f>#REF!</f>
        <v>#REF!</v>
      </c>
      <c r="EJX90" s="201" t="e">
        <f>#REF!</f>
        <v>#REF!</v>
      </c>
      <c r="EJY90" s="201" t="e">
        <f>#REF!</f>
        <v>#REF!</v>
      </c>
      <c r="EJZ90" s="201" t="e">
        <f>#REF!</f>
        <v>#REF!</v>
      </c>
      <c r="EKA90" s="201" t="e">
        <f>#REF!</f>
        <v>#REF!</v>
      </c>
      <c r="EKB90" s="201" t="e">
        <f>#REF!</f>
        <v>#REF!</v>
      </c>
      <c r="EKC90" s="201" t="e">
        <f>#REF!</f>
        <v>#REF!</v>
      </c>
      <c r="EKD90" s="201" t="e">
        <f>#REF!</f>
        <v>#REF!</v>
      </c>
      <c r="EKE90" s="201" t="e">
        <f>#REF!</f>
        <v>#REF!</v>
      </c>
      <c r="EKF90" s="201" t="e">
        <f>#REF!</f>
        <v>#REF!</v>
      </c>
      <c r="EKG90" s="201" t="e">
        <f>#REF!</f>
        <v>#REF!</v>
      </c>
      <c r="EKH90" s="201" t="e">
        <f>#REF!</f>
        <v>#REF!</v>
      </c>
      <c r="EKI90" s="201" t="e">
        <f>#REF!</f>
        <v>#REF!</v>
      </c>
      <c r="EKJ90" s="201" t="e">
        <f>#REF!</f>
        <v>#REF!</v>
      </c>
      <c r="EKK90" s="201" t="e">
        <f>#REF!</f>
        <v>#REF!</v>
      </c>
      <c r="EKL90" s="201" t="e">
        <f>#REF!</f>
        <v>#REF!</v>
      </c>
      <c r="EKM90" s="201" t="e">
        <f>#REF!</f>
        <v>#REF!</v>
      </c>
      <c r="EKN90" s="201" t="e">
        <f>#REF!</f>
        <v>#REF!</v>
      </c>
      <c r="EKO90" s="201" t="e">
        <f>#REF!</f>
        <v>#REF!</v>
      </c>
      <c r="EKP90" s="201" t="e">
        <f>#REF!</f>
        <v>#REF!</v>
      </c>
      <c r="EKQ90" s="201" t="e">
        <f>#REF!</f>
        <v>#REF!</v>
      </c>
      <c r="EKR90" s="201" t="e">
        <f>#REF!</f>
        <v>#REF!</v>
      </c>
      <c r="EKS90" s="201" t="e">
        <f>#REF!</f>
        <v>#REF!</v>
      </c>
      <c r="EKT90" s="201" t="e">
        <f>#REF!</f>
        <v>#REF!</v>
      </c>
      <c r="EKU90" s="201" t="e">
        <f>#REF!</f>
        <v>#REF!</v>
      </c>
      <c r="EKV90" s="201" t="e">
        <f>#REF!</f>
        <v>#REF!</v>
      </c>
      <c r="EKW90" s="201" t="e">
        <f>#REF!</f>
        <v>#REF!</v>
      </c>
      <c r="EKX90" s="201" t="e">
        <f>#REF!</f>
        <v>#REF!</v>
      </c>
      <c r="EKY90" s="201" t="e">
        <f>#REF!</f>
        <v>#REF!</v>
      </c>
      <c r="EKZ90" s="201" t="e">
        <f>#REF!</f>
        <v>#REF!</v>
      </c>
      <c r="ELA90" s="201" t="e">
        <f>#REF!</f>
        <v>#REF!</v>
      </c>
      <c r="ELB90" s="201" t="e">
        <f>#REF!</f>
        <v>#REF!</v>
      </c>
      <c r="ELC90" s="201" t="e">
        <f>#REF!</f>
        <v>#REF!</v>
      </c>
      <c r="ELD90" s="201" t="e">
        <f>#REF!</f>
        <v>#REF!</v>
      </c>
      <c r="ELE90" s="201" t="e">
        <f>#REF!</f>
        <v>#REF!</v>
      </c>
      <c r="ELF90" s="201" t="e">
        <f>#REF!</f>
        <v>#REF!</v>
      </c>
      <c r="ELG90" s="201" t="e">
        <f>#REF!</f>
        <v>#REF!</v>
      </c>
      <c r="ELH90" s="201" t="e">
        <f>#REF!</f>
        <v>#REF!</v>
      </c>
      <c r="ELI90" s="201" t="e">
        <f>#REF!</f>
        <v>#REF!</v>
      </c>
      <c r="ELJ90" s="201" t="e">
        <f>#REF!</f>
        <v>#REF!</v>
      </c>
      <c r="ELK90" s="201" t="e">
        <f>#REF!</f>
        <v>#REF!</v>
      </c>
      <c r="ELL90" s="201" t="e">
        <f>#REF!</f>
        <v>#REF!</v>
      </c>
      <c r="ELM90" s="201" t="e">
        <f>#REF!</f>
        <v>#REF!</v>
      </c>
      <c r="ELN90" s="201" t="e">
        <f>#REF!</f>
        <v>#REF!</v>
      </c>
      <c r="ELO90" s="201" t="e">
        <f>#REF!</f>
        <v>#REF!</v>
      </c>
      <c r="ELP90" s="201" t="e">
        <f>#REF!</f>
        <v>#REF!</v>
      </c>
      <c r="ELQ90" s="201" t="e">
        <f>#REF!</f>
        <v>#REF!</v>
      </c>
      <c r="ELR90" s="201" t="e">
        <f>#REF!</f>
        <v>#REF!</v>
      </c>
      <c r="ELS90" s="201" t="e">
        <f>#REF!</f>
        <v>#REF!</v>
      </c>
      <c r="ELT90" s="201" t="e">
        <f>#REF!</f>
        <v>#REF!</v>
      </c>
      <c r="ELU90" s="201" t="e">
        <f>#REF!</f>
        <v>#REF!</v>
      </c>
      <c r="ELV90" s="201" t="e">
        <f>#REF!</f>
        <v>#REF!</v>
      </c>
      <c r="ELW90" s="201" t="e">
        <f>#REF!</f>
        <v>#REF!</v>
      </c>
      <c r="ELX90" s="201" t="e">
        <f>#REF!</f>
        <v>#REF!</v>
      </c>
      <c r="ELY90" s="201" t="e">
        <f>#REF!</f>
        <v>#REF!</v>
      </c>
      <c r="ELZ90" s="201" t="e">
        <f>#REF!</f>
        <v>#REF!</v>
      </c>
      <c r="EMA90" s="201" t="e">
        <f>#REF!</f>
        <v>#REF!</v>
      </c>
      <c r="EMB90" s="201" t="e">
        <f>#REF!</f>
        <v>#REF!</v>
      </c>
      <c r="EMC90" s="201" t="e">
        <f>#REF!</f>
        <v>#REF!</v>
      </c>
      <c r="EMD90" s="201" t="e">
        <f>#REF!</f>
        <v>#REF!</v>
      </c>
      <c r="EME90" s="201" t="e">
        <f>#REF!</f>
        <v>#REF!</v>
      </c>
      <c r="EMF90" s="201" t="e">
        <f>#REF!</f>
        <v>#REF!</v>
      </c>
      <c r="EMG90" s="201" t="e">
        <f>#REF!</f>
        <v>#REF!</v>
      </c>
      <c r="EMH90" s="201" t="e">
        <f>#REF!</f>
        <v>#REF!</v>
      </c>
      <c r="EMI90" s="201" t="e">
        <f>#REF!</f>
        <v>#REF!</v>
      </c>
      <c r="EMJ90" s="201" t="e">
        <f>#REF!</f>
        <v>#REF!</v>
      </c>
      <c r="EMK90" s="201" t="e">
        <f>#REF!</f>
        <v>#REF!</v>
      </c>
      <c r="EML90" s="201" t="e">
        <f>#REF!</f>
        <v>#REF!</v>
      </c>
      <c r="EMM90" s="201" t="e">
        <f>#REF!</f>
        <v>#REF!</v>
      </c>
      <c r="EMN90" s="201" t="e">
        <f>#REF!</f>
        <v>#REF!</v>
      </c>
      <c r="EMO90" s="201" t="e">
        <f>#REF!</f>
        <v>#REF!</v>
      </c>
      <c r="EMP90" s="201" t="e">
        <f>#REF!</f>
        <v>#REF!</v>
      </c>
      <c r="EMQ90" s="201" t="e">
        <f>#REF!</f>
        <v>#REF!</v>
      </c>
      <c r="EMR90" s="201" t="e">
        <f>#REF!</f>
        <v>#REF!</v>
      </c>
      <c r="EMS90" s="201" t="e">
        <f>#REF!</f>
        <v>#REF!</v>
      </c>
      <c r="EMT90" s="201" t="e">
        <f>#REF!</f>
        <v>#REF!</v>
      </c>
      <c r="EMU90" s="201" t="e">
        <f>#REF!</f>
        <v>#REF!</v>
      </c>
      <c r="EMV90" s="201" t="e">
        <f>#REF!</f>
        <v>#REF!</v>
      </c>
      <c r="EMW90" s="201" t="e">
        <f>#REF!</f>
        <v>#REF!</v>
      </c>
      <c r="EMX90" s="201" t="e">
        <f>#REF!</f>
        <v>#REF!</v>
      </c>
      <c r="EMY90" s="201" t="e">
        <f>#REF!</f>
        <v>#REF!</v>
      </c>
      <c r="EMZ90" s="201" t="e">
        <f>#REF!</f>
        <v>#REF!</v>
      </c>
      <c r="ENA90" s="201" t="e">
        <f>#REF!</f>
        <v>#REF!</v>
      </c>
      <c r="ENB90" s="201" t="e">
        <f>#REF!</f>
        <v>#REF!</v>
      </c>
      <c r="ENC90" s="201" t="e">
        <f>#REF!</f>
        <v>#REF!</v>
      </c>
      <c r="END90" s="201" t="e">
        <f>#REF!</f>
        <v>#REF!</v>
      </c>
      <c r="ENE90" s="201" t="e">
        <f>#REF!</f>
        <v>#REF!</v>
      </c>
      <c r="ENF90" s="201" t="e">
        <f>#REF!</f>
        <v>#REF!</v>
      </c>
      <c r="ENG90" s="201" t="e">
        <f>#REF!</f>
        <v>#REF!</v>
      </c>
      <c r="ENH90" s="201" t="e">
        <f>#REF!</f>
        <v>#REF!</v>
      </c>
      <c r="ENI90" s="201" t="e">
        <f>#REF!</f>
        <v>#REF!</v>
      </c>
      <c r="ENJ90" s="201" t="e">
        <f>#REF!</f>
        <v>#REF!</v>
      </c>
      <c r="ENK90" s="201" t="e">
        <f>#REF!</f>
        <v>#REF!</v>
      </c>
      <c r="ENL90" s="201" t="e">
        <f>#REF!</f>
        <v>#REF!</v>
      </c>
      <c r="ENM90" s="201" t="e">
        <f>#REF!</f>
        <v>#REF!</v>
      </c>
      <c r="ENN90" s="201" t="e">
        <f>#REF!</f>
        <v>#REF!</v>
      </c>
      <c r="ENO90" s="201" t="e">
        <f>#REF!</f>
        <v>#REF!</v>
      </c>
      <c r="ENP90" s="201" t="e">
        <f>#REF!</f>
        <v>#REF!</v>
      </c>
      <c r="ENQ90" s="201" t="e">
        <f>#REF!</f>
        <v>#REF!</v>
      </c>
      <c r="ENR90" s="201" t="e">
        <f>#REF!</f>
        <v>#REF!</v>
      </c>
      <c r="ENS90" s="201" t="e">
        <f>#REF!</f>
        <v>#REF!</v>
      </c>
      <c r="ENT90" s="201" t="e">
        <f>#REF!</f>
        <v>#REF!</v>
      </c>
      <c r="ENU90" s="201" t="e">
        <f>#REF!</f>
        <v>#REF!</v>
      </c>
      <c r="ENV90" s="201" t="e">
        <f>#REF!</f>
        <v>#REF!</v>
      </c>
      <c r="ENW90" s="201" t="e">
        <f>#REF!</f>
        <v>#REF!</v>
      </c>
      <c r="ENX90" s="201" t="e">
        <f>#REF!</f>
        <v>#REF!</v>
      </c>
      <c r="ENY90" s="201" t="e">
        <f>#REF!</f>
        <v>#REF!</v>
      </c>
      <c r="ENZ90" s="201" t="e">
        <f>#REF!</f>
        <v>#REF!</v>
      </c>
      <c r="EOA90" s="201" t="e">
        <f>#REF!</f>
        <v>#REF!</v>
      </c>
      <c r="EOB90" s="201" t="e">
        <f>#REF!</f>
        <v>#REF!</v>
      </c>
      <c r="EOC90" s="201" t="e">
        <f>#REF!</f>
        <v>#REF!</v>
      </c>
      <c r="EOD90" s="201" t="e">
        <f>#REF!</f>
        <v>#REF!</v>
      </c>
      <c r="EOE90" s="201" t="e">
        <f>#REF!</f>
        <v>#REF!</v>
      </c>
      <c r="EOF90" s="201" t="e">
        <f>#REF!</f>
        <v>#REF!</v>
      </c>
      <c r="EOG90" s="201" t="e">
        <f>#REF!</f>
        <v>#REF!</v>
      </c>
      <c r="EOH90" s="201" t="e">
        <f>#REF!</f>
        <v>#REF!</v>
      </c>
      <c r="EOI90" s="201" t="e">
        <f>#REF!</f>
        <v>#REF!</v>
      </c>
      <c r="EOJ90" s="201" t="e">
        <f>#REF!</f>
        <v>#REF!</v>
      </c>
      <c r="EOK90" s="201" t="e">
        <f>#REF!</f>
        <v>#REF!</v>
      </c>
      <c r="EOL90" s="201" t="e">
        <f>#REF!</f>
        <v>#REF!</v>
      </c>
      <c r="EOM90" s="201" t="e">
        <f>#REF!</f>
        <v>#REF!</v>
      </c>
      <c r="EON90" s="201" t="e">
        <f>#REF!</f>
        <v>#REF!</v>
      </c>
      <c r="EOO90" s="201" t="e">
        <f>#REF!</f>
        <v>#REF!</v>
      </c>
      <c r="EOP90" s="201" t="e">
        <f>#REF!</f>
        <v>#REF!</v>
      </c>
      <c r="EOQ90" s="201" t="e">
        <f>#REF!</f>
        <v>#REF!</v>
      </c>
      <c r="EOR90" s="201" t="e">
        <f>#REF!</f>
        <v>#REF!</v>
      </c>
      <c r="EOS90" s="201" t="e">
        <f>#REF!</f>
        <v>#REF!</v>
      </c>
      <c r="EOT90" s="201" t="e">
        <f>#REF!</f>
        <v>#REF!</v>
      </c>
      <c r="EOU90" s="201" t="e">
        <f>#REF!</f>
        <v>#REF!</v>
      </c>
      <c r="EOV90" s="201" t="e">
        <f>#REF!</f>
        <v>#REF!</v>
      </c>
      <c r="EOW90" s="201" t="e">
        <f>#REF!</f>
        <v>#REF!</v>
      </c>
      <c r="EOX90" s="201" t="e">
        <f>#REF!</f>
        <v>#REF!</v>
      </c>
      <c r="EOY90" s="201" t="e">
        <f>#REF!</f>
        <v>#REF!</v>
      </c>
      <c r="EOZ90" s="201" t="e">
        <f>#REF!</f>
        <v>#REF!</v>
      </c>
      <c r="EPA90" s="201" t="e">
        <f>#REF!</f>
        <v>#REF!</v>
      </c>
      <c r="EPB90" s="201" t="e">
        <f>#REF!</f>
        <v>#REF!</v>
      </c>
      <c r="EPC90" s="201" t="e">
        <f>#REF!</f>
        <v>#REF!</v>
      </c>
      <c r="EPD90" s="201" t="e">
        <f>#REF!</f>
        <v>#REF!</v>
      </c>
      <c r="EPE90" s="201" t="e">
        <f>#REF!</f>
        <v>#REF!</v>
      </c>
      <c r="EPF90" s="201" t="e">
        <f>#REF!</f>
        <v>#REF!</v>
      </c>
      <c r="EPG90" s="201" t="e">
        <f>#REF!</f>
        <v>#REF!</v>
      </c>
      <c r="EPH90" s="201" t="e">
        <f>#REF!</f>
        <v>#REF!</v>
      </c>
      <c r="EPI90" s="201" t="e">
        <f>#REF!</f>
        <v>#REF!</v>
      </c>
      <c r="EPJ90" s="201" t="e">
        <f>#REF!</f>
        <v>#REF!</v>
      </c>
      <c r="EPK90" s="201" t="e">
        <f>#REF!</f>
        <v>#REF!</v>
      </c>
      <c r="EPL90" s="201" t="e">
        <f>#REF!</f>
        <v>#REF!</v>
      </c>
      <c r="EPM90" s="201" t="e">
        <f>#REF!</f>
        <v>#REF!</v>
      </c>
      <c r="EPN90" s="201" t="e">
        <f>#REF!</f>
        <v>#REF!</v>
      </c>
      <c r="EPO90" s="201" t="e">
        <f>#REF!</f>
        <v>#REF!</v>
      </c>
      <c r="EPP90" s="201" t="e">
        <f>#REF!</f>
        <v>#REF!</v>
      </c>
      <c r="EPQ90" s="201" t="e">
        <f>#REF!</f>
        <v>#REF!</v>
      </c>
      <c r="EPR90" s="201" t="e">
        <f>#REF!</f>
        <v>#REF!</v>
      </c>
      <c r="EPS90" s="201" t="e">
        <f>#REF!</f>
        <v>#REF!</v>
      </c>
      <c r="EPT90" s="201" t="e">
        <f>#REF!</f>
        <v>#REF!</v>
      </c>
      <c r="EPU90" s="201" t="e">
        <f>#REF!</f>
        <v>#REF!</v>
      </c>
      <c r="EPV90" s="201" t="e">
        <f>#REF!</f>
        <v>#REF!</v>
      </c>
      <c r="EPW90" s="201" t="e">
        <f>#REF!</f>
        <v>#REF!</v>
      </c>
      <c r="EPX90" s="201" t="e">
        <f>#REF!</f>
        <v>#REF!</v>
      </c>
      <c r="EPY90" s="201" t="e">
        <f>#REF!</f>
        <v>#REF!</v>
      </c>
      <c r="EPZ90" s="201" t="e">
        <f>#REF!</f>
        <v>#REF!</v>
      </c>
      <c r="EQA90" s="201" t="e">
        <f>#REF!</f>
        <v>#REF!</v>
      </c>
      <c r="EQB90" s="201" t="e">
        <f>#REF!</f>
        <v>#REF!</v>
      </c>
      <c r="EQC90" s="201" t="e">
        <f>#REF!</f>
        <v>#REF!</v>
      </c>
      <c r="EQD90" s="201" t="e">
        <f>#REF!</f>
        <v>#REF!</v>
      </c>
      <c r="EQE90" s="201" t="e">
        <f>#REF!</f>
        <v>#REF!</v>
      </c>
      <c r="EQF90" s="201" t="e">
        <f>#REF!</f>
        <v>#REF!</v>
      </c>
      <c r="EQG90" s="201" t="e">
        <f>#REF!</f>
        <v>#REF!</v>
      </c>
      <c r="EQH90" s="201" t="e">
        <f>#REF!</f>
        <v>#REF!</v>
      </c>
      <c r="EQI90" s="201" t="e">
        <f>#REF!</f>
        <v>#REF!</v>
      </c>
      <c r="EQJ90" s="201" t="e">
        <f>#REF!</f>
        <v>#REF!</v>
      </c>
      <c r="EQK90" s="201" t="e">
        <f>#REF!</f>
        <v>#REF!</v>
      </c>
      <c r="EQL90" s="201" t="e">
        <f>#REF!</f>
        <v>#REF!</v>
      </c>
      <c r="EQM90" s="201" t="e">
        <f>#REF!</f>
        <v>#REF!</v>
      </c>
      <c r="EQN90" s="201" t="e">
        <f>#REF!</f>
        <v>#REF!</v>
      </c>
      <c r="EQO90" s="201" t="e">
        <f>#REF!</f>
        <v>#REF!</v>
      </c>
      <c r="EQP90" s="201" t="e">
        <f>#REF!</f>
        <v>#REF!</v>
      </c>
      <c r="EQQ90" s="201" t="e">
        <f>#REF!</f>
        <v>#REF!</v>
      </c>
      <c r="EQR90" s="201" t="e">
        <f>#REF!</f>
        <v>#REF!</v>
      </c>
      <c r="EQS90" s="201" t="e">
        <f>#REF!</f>
        <v>#REF!</v>
      </c>
      <c r="EQT90" s="201" t="e">
        <f>#REF!</f>
        <v>#REF!</v>
      </c>
      <c r="EQU90" s="201" t="e">
        <f>#REF!</f>
        <v>#REF!</v>
      </c>
      <c r="EQV90" s="201" t="e">
        <f>#REF!</f>
        <v>#REF!</v>
      </c>
      <c r="EQW90" s="201" t="e">
        <f>#REF!</f>
        <v>#REF!</v>
      </c>
      <c r="EQX90" s="201" t="e">
        <f>#REF!</f>
        <v>#REF!</v>
      </c>
      <c r="EQY90" s="201" t="e">
        <f>#REF!</f>
        <v>#REF!</v>
      </c>
      <c r="EQZ90" s="201" t="e">
        <f>#REF!</f>
        <v>#REF!</v>
      </c>
      <c r="ERA90" s="201" t="e">
        <f>#REF!</f>
        <v>#REF!</v>
      </c>
      <c r="ERB90" s="201" t="e">
        <f>#REF!</f>
        <v>#REF!</v>
      </c>
      <c r="ERC90" s="201" t="e">
        <f>#REF!</f>
        <v>#REF!</v>
      </c>
      <c r="ERD90" s="201" t="e">
        <f>#REF!</f>
        <v>#REF!</v>
      </c>
      <c r="ERE90" s="201" t="e">
        <f>#REF!</f>
        <v>#REF!</v>
      </c>
      <c r="ERF90" s="201" t="e">
        <f>#REF!</f>
        <v>#REF!</v>
      </c>
      <c r="ERG90" s="201" t="e">
        <f>#REF!</f>
        <v>#REF!</v>
      </c>
      <c r="ERH90" s="201" t="e">
        <f>#REF!</f>
        <v>#REF!</v>
      </c>
      <c r="ERI90" s="201" t="e">
        <f>#REF!</f>
        <v>#REF!</v>
      </c>
      <c r="ERJ90" s="201" t="e">
        <f>#REF!</f>
        <v>#REF!</v>
      </c>
      <c r="ERK90" s="201" t="e">
        <f>#REF!</f>
        <v>#REF!</v>
      </c>
      <c r="ERL90" s="201" t="e">
        <f>#REF!</f>
        <v>#REF!</v>
      </c>
      <c r="ERM90" s="201" t="e">
        <f>#REF!</f>
        <v>#REF!</v>
      </c>
      <c r="ERN90" s="201" t="e">
        <f>#REF!</f>
        <v>#REF!</v>
      </c>
      <c r="ERO90" s="201" t="e">
        <f>#REF!</f>
        <v>#REF!</v>
      </c>
      <c r="ERP90" s="201" t="e">
        <f>#REF!</f>
        <v>#REF!</v>
      </c>
      <c r="ERQ90" s="201" t="e">
        <f>#REF!</f>
        <v>#REF!</v>
      </c>
      <c r="ERR90" s="201" t="e">
        <f>#REF!</f>
        <v>#REF!</v>
      </c>
      <c r="ERS90" s="201" t="e">
        <f>#REF!</f>
        <v>#REF!</v>
      </c>
      <c r="ERT90" s="201" t="e">
        <f>#REF!</f>
        <v>#REF!</v>
      </c>
      <c r="ERU90" s="201" t="e">
        <f>#REF!</f>
        <v>#REF!</v>
      </c>
      <c r="ERV90" s="201" t="e">
        <f>#REF!</f>
        <v>#REF!</v>
      </c>
      <c r="ERW90" s="201" t="e">
        <f>#REF!</f>
        <v>#REF!</v>
      </c>
      <c r="ERX90" s="201" t="e">
        <f>#REF!</f>
        <v>#REF!</v>
      </c>
      <c r="ERY90" s="201" t="e">
        <f>#REF!</f>
        <v>#REF!</v>
      </c>
      <c r="ERZ90" s="201" t="e">
        <f>#REF!</f>
        <v>#REF!</v>
      </c>
      <c r="ESA90" s="201" t="e">
        <f>#REF!</f>
        <v>#REF!</v>
      </c>
      <c r="ESB90" s="201" t="e">
        <f>#REF!</f>
        <v>#REF!</v>
      </c>
      <c r="ESC90" s="201" t="e">
        <f>#REF!</f>
        <v>#REF!</v>
      </c>
      <c r="ESD90" s="201" t="e">
        <f>#REF!</f>
        <v>#REF!</v>
      </c>
      <c r="ESE90" s="201" t="e">
        <f>#REF!</f>
        <v>#REF!</v>
      </c>
      <c r="ESF90" s="201" t="e">
        <f>#REF!</f>
        <v>#REF!</v>
      </c>
      <c r="ESG90" s="201" t="e">
        <f>#REF!</f>
        <v>#REF!</v>
      </c>
      <c r="ESH90" s="201" t="e">
        <f>#REF!</f>
        <v>#REF!</v>
      </c>
      <c r="ESI90" s="201" t="e">
        <f>#REF!</f>
        <v>#REF!</v>
      </c>
      <c r="ESJ90" s="201" t="e">
        <f>#REF!</f>
        <v>#REF!</v>
      </c>
      <c r="ESK90" s="201" t="e">
        <f>#REF!</f>
        <v>#REF!</v>
      </c>
      <c r="ESL90" s="201" t="e">
        <f>#REF!</f>
        <v>#REF!</v>
      </c>
      <c r="ESM90" s="201" t="e">
        <f>#REF!</f>
        <v>#REF!</v>
      </c>
      <c r="ESN90" s="201" t="e">
        <f>#REF!</f>
        <v>#REF!</v>
      </c>
      <c r="ESO90" s="201" t="e">
        <f>#REF!</f>
        <v>#REF!</v>
      </c>
      <c r="ESP90" s="201" t="e">
        <f>#REF!</f>
        <v>#REF!</v>
      </c>
      <c r="ESQ90" s="201" t="e">
        <f>#REF!</f>
        <v>#REF!</v>
      </c>
      <c r="ESR90" s="201" t="e">
        <f>#REF!</f>
        <v>#REF!</v>
      </c>
      <c r="ESS90" s="201" t="e">
        <f>#REF!</f>
        <v>#REF!</v>
      </c>
      <c r="EST90" s="201" t="e">
        <f>#REF!</f>
        <v>#REF!</v>
      </c>
      <c r="ESU90" s="201" t="e">
        <f>#REF!</f>
        <v>#REF!</v>
      </c>
      <c r="ESV90" s="201" t="e">
        <f>#REF!</f>
        <v>#REF!</v>
      </c>
      <c r="ESW90" s="201" t="e">
        <f>#REF!</f>
        <v>#REF!</v>
      </c>
      <c r="ESX90" s="201" t="e">
        <f>#REF!</f>
        <v>#REF!</v>
      </c>
      <c r="ESY90" s="201" t="e">
        <f>#REF!</f>
        <v>#REF!</v>
      </c>
      <c r="ESZ90" s="201" t="e">
        <f>#REF!</f>
        <v>#REF!</v>
      </c>
      <c r="ETA90" s="201" t="e">
        <f>#REF!</f>
        <v>#REF!</v>
      </c>
      <c r="ETB90" s="201" t="e">
        <f>#REF!</f>
        <v>#REF!</v>
      </c>
      <c r="ETC90" s="201" t="e">
        <f>#REF!</f>
        <v>#REF!</v>
      </c>
      <c r="ETD90" s="201" t="e">
        <f>#REF!</f>
        <v>#REF!</v>
      </c>
      <c r="ETE90" s="201" t="e">
        <f>#REF!</f>
        <v>#REF!</v>
      </c>
      <c r="ETF90" s="201" t="e">
        <f>#REF!</f>
        <v>#REF!</v>
      </c>
      <c r="ETG90" s="201" t="e">
        <f>#REF!</f>
        <v>#REF!</v>
      </c>
      <c r="ETH90" s="201" t="e">
        <f>#REF!</f>
        <v>#REF!</v>
      </c>
      <c r="ETI90" s="201" t="e">
        <f>#REF!</f>
        <v>#REF!</v>
      </c>
      <c r="ETJ90" s="201" t="e">
        <f>#REF!</f>
        <v>#REF!</v>
      </c>
      <c r="ETK90" s="201" t="e">
        <f>#REF!</f>
        <v>#REF!</v>
      </c>
      <c r="ETL90" s="201" t="e">
        <f>#REF!</f>
        <v>#REF!</v>
      </c>
      <c r="ETM90" s="201" t="e">
        <f>#REF!</f>
        <v>#REF!</v>
      </c>
      <c r="ETN90" s="201" t="e">
        <f>#REF!</f>
        <v>#REF!</v>
      </c>
      <c r="ETO90" s="201" t="e">
        <f>#REF!</f>
        <v>#REF!</v>
      </c>
      <c r="ETP90" s="201" t="e">
        <f>#REF!</f>
        <v>#REF!</v>
      </c>
      <c r="ETQ90" s="201" t="e">
        <f>#REF!</f>
        <v>#REF!</v>
      </c>
      <c r="ETR90" s="201" t="e">
        <f>#REF!</f>
        <v>#REF!</v>
      </c>
      <c r="ETS90" s="201" t="e">
        <f>#REF!</f>
        <v>#REF!</v>
      </c>
      <c r="ETT90" s="201" t="e">
        <f>#REF!</f>
        <v>#REF!</v>
      </c>
      <c r="ETU90" s="201" t="e">
        <f>#REF!</f>
        <v>#REF!</v>
      </c>
      <c r="ETV90" s="201" t="e">
        <f>#REF!</f>
        <v>#REF!</v>
      </c>
      <c r="ETW90" s="201" t="e">
        <f>#REF!</f>
        <v>#REF!</v>
      </c>
      <c r="ETX90" s="201" t="e">
        <f>#REF!</f>
        <v>#REF!</v>
      </c>
      <c r="ETY90" s="201" t="e">
        <f>#REF!</f>
        <v>#REF!</v>
      </c>
      <c r="ETZ90" s="201" t="e">
        <f>#REF!</f>
        <v>#REF!</v>
      </c>
      <c r="EUA90" s="201" t="e">
        <f>#REF!</f>
        <v>#REF!</v>
      </c>
      <c r="EUB90" s="201" t="e">
        <f>#REF!</f>
        <v>#REF!</v>
      </c>
      <c r="EUC90" s="201" t="e">
        <f>#REF!</f>
        <v>#REF!</v>
      </c>
      <c r="EUD90" s="201" t="e">
        <f>#REF!</f>
        <v>#REF!</v>
      </c>
      <c r="EUE90" s="201" t="e">
        <f>#REF!</f>
        <v>#REF!</v>
      </c>
      <c r="EUF90" s="201" t="e">
        <f>#REF!</f>
        <v>#REF!</v>
      </c>
      <c r="EUG90" s="201" t="e">
        <f>#REF!</f>
        <v>#REF!</v>
      </c>
      <c r="EUH90" s="201" t="e">
        <f>#REF!</f>
        <v>#REF!</v>
      </c>
      <c r="EUI90" s="201" t="e">
        <f>#REF!</f>
        <v>#REF!</v>
      </c>
      <c r="EUJ90" s="201" t="e">
        <f>#REF!</f>
        <v>#REF!</v>
      </c>
      <c r="EUK90" s="201" t="e">
        <f>#REF!</f>
        <v>#REF!</v>
      </c>
      <c r="EUL90" s="201" t="e">
        <f>#REF!</f>
        <v>#REF!</v>
      </c>
      <c r="EUM90" s="201" t="e">
        <f>#REF!</f>
        <v>#REF!</v>
      </c>
      <c r="EUN90" s="201" t="e">
        <f>#REF!</f>
        <v>#REF!</v>
      </c>
      <c r="EUO90" s="201" t="e">
        <f>#REF!</f>
        <v>#REF!</v>
      </c>
      <c r="EUP90" s="201" t="e">
        <f>#REF!</f>
        <v>#REF!</v>
      </c>
      <c r="EUQ90" s="201" t="e">
        <f>#REF!</f>
        <v>#REF!</v>
      </c>
      <c r="EUR90" s="201" t="e">
        <f>#REF!</f>
        <v>#REF!</v>
      </c>
      <c r="EUS90" s="201" t="e">
        <f>#REF!</f>
        <v>#REF!</v>
      </c>
      <c r="EUT90" s="201" t="e">
        <f>#REF!</f>
        <v>#REF!</v>
      </c>
      <c r="EUU90" s="201" t="e">
        <f>#REF!</f>
        <v>#REF!</v>
      </c>
      <c r="EUV90" s="201" t="e">
        <f>#REF!</f>
        <v>#REF!</v>
      </c>
      <c r="EUW90" s="201" t="e">
        <f>#REF!</f>
        <v>#REF!</v>
      </c>
      <c r="EUX90" s="201" t="e">
        <f>#REF!</f>
        <v>#REF!</v>
      </c>
      <c r="EUY90" s="201" t="e">
        <f>#REF!</f>
        <v>#REF!</v>
      </c>
      <c r="EUZ90" s="201" t="e">
        <f>#REF!</f>
        <v>#REF!</v>
      </c>
      <c r="EVA90" s="201" t="e">
        <f>#REF!</f>
        <v>#REF!</v>
      </c>
      <c r="EVB90" s="201" t="e">
        <f>#REF!</f>
        <v>#REF!</v>
      </c>
      <c r="EVC90" s="201" t="e">
        <f>#REF!</f>
        <v>#REF!</v>
      </c>
      <c r="EVD90" s="201" t="e">
        <f>#REF!</f>
        <v>#REF!</v>
      </c>
      <c r="EVE90" s="201" t="e">
        <f>#REF!</f>
        <v>#REF!</v>
      </c>
      <c r="EVF90" s="201" t="e">
        <f>#REF!</f>
        <v>#REF!</v>
      </c>
      <c r="EVG90" s="201" t="e">
        <f>#REF!</f>
        <v>#REF!</v>
      </c>
      <c r="EVH90" s="201" t="e">
        <f>#REF!</f>
        <v>#REF!</v>
      </c>
      <c r="EVI90" s="201" t="e">
        <f>#REF!</f>
        <v>#REF!</v>
      </c>
      <c r="EVJ90" s="201" t="e">
        <f>#REF!</f>
        <v>#REF!</v>
      </c>
      <c r="EVK90" s="201" t="e">
        <f>#REF!</f>
        <v>#REF!</v>
      </c>
      <c r="EVL90" s="201" t="e">
        <f>#REF!</f>
        <v>#REF!</v>
      </c>
      <c r="EVM90" s="201" t="e">
        <f>#REF!</f>
        <v>#REF!</v>
      </c>
      <c r="EVN90" s="201" t="e">
        <f>#REF!</f>
        <v>#REF!</v>
      </c>
      <c r="EVO90" s="201" t="e">
        <f>#REF!</f>
        <v>#REF!</v>
      </c>
      <c r="EVP90" s="201" t="e">
        <f>#REF!</f>
        <v>#REF!</v>
      </c>
      <c r="EVQ90" s="201" t="e">
        <f>#REF!</f>
        <v>#REF!</v>
      </c>
      <c r="EVR90" s="201" t="e">
        <f>#REF!</f>
        <v>#REF!</v>
      </c>
      <c r="EVS90" s="201" t="e">
        <f>#REF!</f>
        <v>#REF!</v>
      </c>
      <c r="EVT90" s="201" t="e">
        <f>#REF!</f>
        <v>#REF!</v>
      </c>
      <c r="EVU90" s="201" t="e">
        <f>#REF!</f>
        <v>#REF!</v>
      </c>
      <c r="EVV90" s="201" t="e">
        <f>#REF!</f>
        <v>#REF!</v>
      </c>
      <c r="EVW90" s="201" t="e">
        <f>#REF!</f>
        <v>#REF!</v>
      </c>
      <c r="EVX90" s="201" t="e">
        <f>#REF!</f>
        <v>#REF!</v>
      </c>
      <c r="EVY90" s="201" t="e">
        <f>#REF!</f>
        <v>#REF!</v>
      </c>
      <c r="EVZ90" s="201" t="e">
        <f>#REF!</f>
        <v>#REF!</v>
      </c>
      <c r="EWA90" s="201" t="e">
        <f>#REF!</f>
        <v>#REF!</v>
      </c>
      <c r="EWB90" s="201" t="e">
        <f>#REF!</f>
        <v>#REF!</v>
      </c>
      <c r="EWC90" s="201" t="e">
        <f>#REF!</f>
        <v>#REF!</v>
      </c>
      <c r="EWD90" s="201" t="e">
        <f>#REF!</f>
        <v>#REF!</v>
      </c>
      <c r="EWE90" s="201" t="e">
        <f>#REF!</f>
        <v>#REF!</v>
      </c>
      <c r="EWF90" s="201" t="e">
        <f>#REF!</f>
        <v>#REF!</v>
      </c>
      <c r="EWG90" s="201" t="e">
        <f>#REF!</f>
        <v>#REF!</v>
      </c>
      <c r="EWH90" s="201" t="e">
        <f>#REF!</f>
        <v>#REF!</v>
      </c>
      <c r="EWI90" s="201" t="e">
        <f>#REF!</f>
        <v>#REF!</v>
      </c>
      <c r="EWJ90" s="201" t="e">
        <f>#REF!</f>
        <v>#REF!</v>
      </c>
      <c r="EWK90" s="201" t="e">
        <f>#REF!</f>
        <v>#REF!</v>
      </c>
      <c r="EWL90" s="201" t="e">
        <f>#REF!</f>
        <v>#REF!</v>
      </c>
      <c r="EWM90" s="201" t="e">
        <f>#REF!</f>
        <v>#REF!</v>
      </c>
      <c r="EWN90" s="201" t="e">
        <f>#REF!</f>
        <v>#REF!</v>
      </c>
      <c r="EWO90" s="201" t="e">
        <f>#REF!</f>
        <v>#REF!</v>
      </c>
      <c r="EWP90" s="201" t="e">
        <f>#REF!</f>
        <v>#REF!</v>
      </c>
      <c r="EWQ90" s="201" t="e">
        <f>#REF!</f>
        <v>#REF!</v>
      </c>
      <c r="EWR90" s="201" t="e">
        <f>#REF!</f>
        <v>#REF!</v>
      </c>
      <c r="EWS90" s="201" t="e">
        <f>#REF!</f>
        <v>#REF!</v>
      </c>
      <c r="EWT90" s="201" t="e">
        <f>#REF!</f>
        <v>#REF!</v>
      </c>
      <c r="EWU90" s="201" t="e">
        <f>#REF!</f>
        <v>#REF!</v>
      </c>
      <c r="EWV90" s="201" t="e">
        <f>#REF!</f>
        <v>#REF!</v>
      </c>
      <c r="EWW90" s="201" t="e">
        <f>#REF!</f>
        <v>#REF!</v>
      </c>
      <c r="EWX90" s="201" t="e">
        <f>#REF!</f>
        <v>#REF!</v>
      </c>
      <c r="EWY90" s="201" t="e">
        <f>#REF!</f>
        <v>#REF!</v>
      </c>
      <c r="EWZ90" s="201" t="e">
        <f>#REF!</f>
        <v>#REF!</v>
      </c>
      <c r="EXA90" s="201" t="e">
        <f>#REF!</f>
        <v>#REF!</v>
      </c>
      <c r="EXB90" s="201" t="e">
        <f>#REF!</f>
        <v>#REF!</v>
      </c>
      <c r="EXC90" s="201" t="e">
        <f>#REF!</f>
        <v>#REF!</v>
      </c>
      <c r="EXD90" s="201" t="e">
        <f>#REF!</f>
        <v>#REF!</v>
      </c>
      <c r="EXE90" s="201" t="e">
        <f>#REF!</f>
        <v>#REF!</v>
      </c>
      <c r="EXF90" s="201" t="e">
        <f>#REF!</f>
        <v>#REF!</v>
      </c>
      <c r="EXG90" s="201" t="e">
        <f>#REF!</f>
        <v>#REF!</v>
      </c>
      <c r="EXH90" s="201" t="e">
        <f>#REF!</f>
        <v>#REF!</v>
      </c>
      <c r="EXI90" s="201" t="e">
        <f>#REF!</f>
        <v>#REF!</v>
      </c>
      <c r="EXJ90" s="201" t="e">
        <f>#REF!</f>
        <v>#REF!</v>
      </c>
      <c r="EXK90" s="201" t="e">
        <f>#REF!</f>
        <v>#REF!</v>
      </c>
      <c r="EXL90" s="201" t="e">
        <f>#REF!</f>
        <v>#REF!</v>
      </c>
      <c r="EXM90" s="201" t="e">
        <f>#REF!</f>
        <v>#REF!</v>
      </c>
      <c r="EXN90" s="201" t="e">
        <f>#REF!</f>
        <v>#REF!</v>
      </c>
      <c r="EXO90" s="201" t="e">
        <f>#REF!</f>
        <v>#REF!</v>
      </c>
      <c r="EXP90" s="201" t="e">
        <f>#REF!</f>
        <v>#REF!</v>
      </c>
      <c r="EXQ90" s="201" t="e">
        <f>#REF!</f>
        <v>#REF!</v>
      </c>
      <c r="EXR90" s="201" t="e">
        <f>#REF!</f>
        <v>#REF!</v>
      </c>
      <c r="EXS90" s="201" t="e">
        <f>#REF!</f>
        <v>#REF!</v>
      </c>
      <c r="EXT90" s="201" t="e">
        <f>#REF!</f>
        <v>#REF!</v>
      </c>
      <c r="EXU90" s="201" t="e">
        <f>#REF!</f>
        <v>#REF!</v>
      </c>
      <c r="EXV90" s="201" t="e">
        <f>#REF!</f>
        <v>#REF!</v>
      </c>
      <c r="EXW90" s="201" t="e">
        <f>#REF!</f>
        <v>#REF!</v>
      </c>
      <c r="EXX90" s="201" t="e">
        <f>#REF!</f>
        <v>#REF!</v>
      </c>
      <c r="EXY90" s="201" t="e">
        <f>#REF!</f>
        <v>#REF!</v>
      </c>
      <c r="EXZ90" s="201" t="e">
        <f>#REF!</f>
        <v>#REF!</v>
      </c>
      <c r="EYA90" s="201" t="e">
        <f>#REF!</f>
        <v>#REF!</v>
      </c>
      <c r="EYB90" s="201" t="e">
        <f>#REF!</f>
        <v>#REF!</v>
      </c>
      <c r="EYC90" s="201" t="e">
        <f>#REF!</f>
        <v>#REF!</v>
      </c>
      <c r="EYD90" s="201" t="e">
        <f>#REF!</f>
        <v>#REF!</v>
      </c>
      <c r="EYE90" s="201" t="e">
        <f>#REF!</f>
        <v>#REF!</v>
      </c>
      <c r="EYF90" s="201" t="e">
        <f>#REF!</f>
        <v>#REF!</v>
      </c>
      <c r="EYG90" s="201" t="e">
        <f>#REF!</f>
        <v>#REF!</v>
      </c>
      <c r="EYH90" s="201" t="e">
        <f>#REF!</f>
        <v>#REF!</v>
      </c>
      <c r="EYI90" s="201" t="e">
        <f>#REF!</f>
        <v>#REF!</v>
      </c>
      <c r="EYJ90" s="201" t="e">
        <f>#REF!</f>
        <v>#REF!</v>
      </c>
      <c r="EYK90" s="201" t="e">
        <f>#REF!</f>
        <v>#REF!</v>
      </c>
      <c r="EYL90" s="201" t="e">
        <f>#REF!</f>
        <v>#REF!</v>
      </c>
      <c r="EYM90" s="201" t="e">
        <f>#REF!</f>
        <v>#REF!</v>
      </c>
      <c r="EYN90" s="201" t="e">
        <f>#REF!</f>
        <v>#REF!</v>
      </c>
      <c r="EYO90" s="201" t="e">
        <f>#REF!</f>
        <v>#REF!</v>
      </c>
      <c r="EYP90" s="201" t="e">
        <f>#REF!</f>
        <v>#REF!</v>
      </c>
      <c r="EYQ90" s="201" t="e">
        <f>#REF!</f>
        <v>#REF!</v>
      </c>
      <c r="EYR90" s="201" t="e">
        <f>#REF!</f>
        <v>#REF!</v>
      </c>
      <c r="EYS90" s="201" t="e">
        <f>#REF!</f>
        <v>#REF!</v>
      </c>
      <c r="EYT90" s="201" t="e">
        <f>#REF!</f>
        <v>#REF!</v>
      </c>
      <c r="EYU90" s="201" t="e">
        <f>#REF!</f>
        <v>#REF!</v>
      </c>
      <c r="EYV90" s="201" t="e">
        <f>#REF!</f>
        <v>#REF!</v>
      </c>
      <c r="EYW90" s="201" t="e">
        <f>#REF!</f>
        <v>#REF!</v>
      </c>
      <c r="EYX90" s="201" t="e">
        <f>#REF!</f>
        <v>#REF!</v>
      </c>
      <c r="EYY90" s="201" t="e">
        <f>#REF!</f>
        <v>#REF!</v>
      </c>
      <c r="EYZ90" s="201" t="e">
        <f>#REF!</f>
        <v>#REF!</v>
      </c>
      <c r="EZA90" s="201" t="e">
        <f>#REF!</f>
        <v>#REF!</v>
      </c>
      <c r="EZB90" s="201" t="e">
        <f>#REF!</f>
        <v>#REF!</v>
      </c>
      <c r="EZC90" s="201" t="e">
        <f>#REF!</f>
        <v>#REF!</v>
      </c>
      <c r="EZD90" s="201" t="e">
        <f>#REF!</f>
        <v>#REF!</v>
      </c>
      <c r="EZE90" s="201" t="e">
        <f>#REF!</f>
        <v>#REF!</v>
      </c>
      <c r="EZF90" s="201" t="e">
        <f>#REF!</f>
        <v>#REF!</v>
      </c>
      <c r="EZG90" s="201" t="e">
        <f>#REF!</f>
        <v>#REF!</v>
      </c>
      <c r="EZH90" s="201" t="e">
        <f>#REF!</f>
        <v>#REF!</v>
      </c>
      <c r="EZI90" s="201" t="e">
        <f>#REF!</f>
        <v>#REF!</v>
      </c>
      <c r="EZJ90" s="201" t="e">
        <f>#REF!</f>
        <v>#REF!</v>
      </c>
      <c r="EZK90" s="201" t="e">
        <f>#REF!</f>
        <v>#REF!</v>
      </c>
      <c r="EZL90" s="201" t="e">
        <f>#REF!</f>
        <v>#REF!</v>
      </c>
      <c r="EZM90" s="201" t="e">
        <f>#REF!</f>
        <v>#REF!</v>
      </c>
      <c r="EZN90" s="201" t="e">
        <f>#REF!</f>
        <v>#REF!</v>
      </c>
      <c r="EZO90" s="201" t="e">
        <f>#REF!</f>
        <v>#REF!</v>
      </c>
      <c r="EZP90" s="201" t="e">
        <f>#REF!</f>
        <v>#REF!</v>
      </c>
      <c r="EZQ90" s="201" t="e">
        <f>#REF!</f>
        <v>#REF!</v>
      </c>
      <c r="EZR90" s="201" t="e">
        <f>#REF!</f>
        <v>#REF!</v>
      </c>
      <c r="EZS90" s="201" t="e">
        <f>#REF!</f>
        <v>#REF!</v>
      </c>
      <c r="EZT90" s="201" t="e">
        <f>#REF!</f>
        <v>#REF!</v>
      </c>
      <c r="EZU90" s="201" t="e">
        <f>#REF!</f>
        <v>#REF!</v>
      </c>
      <c r="EZV90" s="201" t="e">
        <f>#REF!</f>
        <v>#REF!</v>
      </c>
      <c r="EZW90" s="201" t="e">
        <f>#REF!</f>
        <v>#REF!</v>
      </c>
      <c r="EZX90" s="201" t="e">
        <f>#REF!</f>
        <v>#REF!</v>
      </c>
      <c r="EZY90" s="201" t="e">
        <f>#REF!</f>
        <v>#REF!</v>
      </c>
      <c r="EZZ90" s="201" t="e">
        <f>#REF!</f>
        <v>#REF!</v>
      </c>
      <c r="FAA90" s="201" t="e">
        <f>#REF!</f>
        <v>#REF!</v>
      </c>
      <c r="FAB90" s="201" t="e">
        <f>#REF!</f>
        <v>#REF!</v>
      </c>
      <c r="FAC90" s="201" t="e">
        <f>#REF!</f>
        <v>#REF!</v>
      </c>
      <c r="FAD90" s="201" t="e">
        <f>#REF!</f>
        <v>#REF!</v>
      </c>
      <c r="FAE90" s="201" t="e">
        <f>#REF!</f>
        <v>#REF!</v>
      </c>
      <c r="FAF90" s="201" t="e">
        <f>#REF!</f>
        <v>#REF!</v>
      </c>
      <c r="FAG90" s="201" t="e">
        <f>#REF!</f>
        <v>#REF!</v>
      </c>
      <c r="FAH90" s="201" t="e">
        <f>#REF!</f>
        <v>#REF!</v>
      </c>
      <c r="FAI90" s="201" t="e">
        <f>#REF!</f>
        <v>#REF!</v>
      </c>
      <c r="FAJ90" s="201" t="e">
        <f>#REF!</f>
        <v>#REF!</v>
      </c>
      <c r="FAK90" s="201" t="e">
        <f>#REF!</f>
        <v>#REF!</v>
      </c>
      <c r="FAL90" s="201" t="e">
        <f>#REF!</f>
        <v>#REF!</v>
      </c>
      <c r="FAM90" s="201" t="e">
        <f>#REF!</f>
        <v>#REF!</v>
      </c>
      <c r="FAN90" s="201" t="e">
        <f>#REF!</f>
        <v>#REF!</v>
      </c>
      <c r="FAO90" s="201" t="e">
        <f>#REF!</f>
        <v>#REF!</v>
      </c>
      <c r="FAP90" s="201" t="e">
        <f>#REF!</f>
        <v>#REF!</v>
      </c>
      <c r="FAQ90" s="201" t="e">
        <f>#REF!</f>
        <v>#REF!</v>
      </c>
      <c r="FAR90" s="201" t="e">
        <f>#REF!</f>
        <v>#REF!</v>
      </c>
      <c r="FAS90" s="201" t="e">
        <f>#REF!</f>
        <v>#REF!</v>
      </c>
      <c r="FAT90" s="201" t="e">
        <f>#REF!</f>
        <v>#REF!</v>
      </c>
      <c r="FAU90" s="201" t="e">
        <f>#REF!</f>
        <v>#REF!</v>
      </c>
      <c r="FAV90" s="201" t="e">
        <f>#REF!</f>
        <v>#REF!</v>
      </c>
      <c r="FAW90" s="201" t="e">
        <f>#REF!</f>
        <v>#REF!</v>
      </c>
      <c r="FAX90" s="201" t="e">
        <f>#REF!</f>
        <v>#REF!</v>
      </c>
      <c r="FAY90" s="201" t="e">
        <f>#REF!</f>
        <v>#REF!</v>
      </c>
      <c r="FAZ90" s="201" t="e">
        <f>#REF!</f>
        <v>#REF!</v>
      </c>
      <c r="FBA90" s="201" t="e">
        <f>#REF!</f>
        <v>#REF!</v>
      </c>
      <c r="FBB90" s="201" t="e">
        <f>#REF!</f>
        <v>#REF!</v>
      </c>
      <c r="FBC90" s="201" t="e">
        <f>#REF!</f>
        <v>#REF!</v>
      </c>
      <c r="FBD90" s="201" t="e">
        <f>#REF!</f>
        <v>#REF!</v>
      </c>
      <c r="FBE90" s="201" t="e">
        <f>#REF!</f>
        <v>#REF!</v>
      </c>
      <c r="FBF90" s="201" t="e">
        <f>#REF!</f>
        <v>#REF!</v>
      </c>
      <c r="FBG90" s="201" t="e">
        <f>#REF!</f>
        <v>#REF!</v>
      </c>
      <c r="FBH90" s="201" t="e">
        <f>#REF!</f>
        <v>#REF!</v>
      </c>
      <c r="FBI90" s="201" t="e">
        <f>#REF!</f>
        <v>#REF!</v>
      </c>
      <c r="FBJ90" s="201" t="e">
        <f>#REF!</f>
        <v>#REF!</v>
      </c>
      <c r="FBK90" s="201" t="e">
        <f>#REF!</f>
        <v>#REF!</v>
      </c>
      <c r="FBL90" s="201" t="e">
        <f>#REF!</f>
        <v>#REF!</v>
      </c>
      <c r="FBM90" s="201" t="e">
        <f>#REF!</f>
        <v>#REF!</v>
      </c>
      <c r="FBN90" s="201" t="e">
        <f>#REF!</f>
        <v>#REF!</v>
      </c>
      <c r="FBO90" s="201" t="e">
        <f>#REF!</f>
        <v>#REF!</v>
      </c>
      <c r="FBP90" s="201" t="e">
        <f>#REF!</f>
        <v>#REF!</v>
      </c>
      <c r="FBQ90" s="201" t="e">
        <f>#REF!</f>
        <v>#REF!</v>
      </c>
      <c r="FBR90" s="201" t="e">
        <f>#REF!</f>
        <v>#REF!</v>
      </c>
      <c r="FBS90" s="201" t="e">
        <f>#REF!</f>
        <v>#REF!</v>
      </c>
      <c r="FBT90" s="201" t="e">
        <f>#REF!</f>
        <v>#REF!</v>
      </c>
      <c r="FBU90" s="201" t="e">
        <f>#REF!</f>
        <v>#REF!</v>
      </c>
      <c r="FBV90" s="201" t="e">
        <f>#REF!</f>
        <v>#REF!</v>
      </c>
      <c r="FBW90" s="201" t="e">
        <f>#REF!</f>
        <v>#REF!</v>
      </c>
      <c r="FBX90" s="201" t="e">
        <f>#REF!</f>
        <v>#REF!</v>
      </c>
      <c r="FBY90" s="201" t="e">
        <f>#REF!</f>
        <v>#REF!</v>
      </c>
      <c r="FBZ90" s="201" t="e">
        <f>#REF!</f>
        <v>#REF!</v>
      </c>
      <c r="FCA90" s="201" t="e">
        <f>#REF!</f>
        <v>#REF!</v>
      </c>
      <c r="FCB90" s="201" t="e">
        <f>#REF!</f>
        <v>#REF!</v>
      </c>
      <c r="FCC90" s="201" t="e">
        <f>#REF!</f>
        <v>#REF!</v>
      </c>
      <c r="FCD90" s="201" t="e">
        <f>#REF!</f>
        <v>#REF!</v>
      </c>
      <c r="FCE90" s="201" t="e">
        <f>#REF!</f>
        <v>#REF!</v>
      </c>
      <c r="FCF90" s="201" t="e">
        <f>#REF!</f>
        <v>#REF!</v>
      </c>
      <c r="FCG90" s="201" t="e">
        <f>#REF!</f>
        <v>#REF!</v>
      </c>
      <c r="FCH90" s="201" t="e">
        <f>#REF!</f>
        <v>#REF!</v>
      </c>
      <c r="FCI90" s="201" t="e">
        <f>#REF!</f>
        <v>#REF!</v>
      </c>
      <c r="FCJ90" s="201" t="e">
        <f>#REF!</f>
        <v>#REF!</v>
      </c>
      <c r="FCK90" s="201" t="e">
        <f>#REF!</f>
        <v>#REF!</v>
      </c>
      <c r="FCL90" s="201" t="e">
        <f>#REF!</f>
        <v>#REF!</v>
      </c>
      <c r="FCM90" s="201" t="e">
        <f>#REF!</f>
        <v>#REF!</v>
      </c>
      <c r="FCN90" s="201" t="e">
        <f>#REF!</f>
        <v>#REF!</v>
      </c>
      <c r="FCO90" s="201" t="e">
        <f>#REF!</f>
        <v>#REF!</v>
      </c>
      <c r="FCP90" s="201" t="e">
        <f>#REF!</f>
        <v>#REF!</v>
      </c>
      <c r="FCQ90" s="201" t="e">
        <f>#REF!</f>
        <v>#REF!</v>
      </c>
      <c r="FCR90" s="201" t="e">
        <f>#REF!</f>
        <v>#REF!</v>
      </c>
      <c r="FCS90" s="201" t="e">
        <f>#REF!</f>
        <v>#REF!</v>
      </c>
      <c r="FCT90" s="201" t="e">
        <f>#REF!</f>
        <v>#REF!</v>
      </c>
      <c r="FCU90" s="201" t="e">
        <f>#REF!</f>
        <v>#REF!</v>
      </c>
      <c r="FCV90" s="201" t="e">
        <f>#REF!</f>
        <v>#REF!</v>
      </c>
      <c r="FCW90" s="201" t="e">
        <f>#REF!</f>
        <v>#REF!</v>
      </c>
      <c r="FCX90" s="201" t="e">
        <f>#REF!</f>
        <v>#REF!</v>
      </c>
      <c r="FCY90" s="201" t="e">
        <f>#REF!</f>
        <v>#REF!</v>
      </c>
      <c r="FCZ90" s="201" t="e">
        <f>#REF!</f>
        <v>#REF!</v>
      </c>
      <c r="FDA90" s="201" t="e">
        <f>#REF!</f>
        <v>#REF!</v>
      </c>
      <c r="FDB90" s="201" t="e">
        <f>#REF!</f>
        <v>#REF!</v>
      </c>
      <c r="FDC90" s="201" t="e">
        <f>#REF!</f>
        <v>#REF!</v>
      </c>
      <c r="FDD90" s="201" t="e">
        <f>#REF!</f>
        <v>#REF!</v>
      </c>
      <c r="FDE90" s="201" t="e">
        <f>#REF!</f>
        <v>#REF!</v>
      </c>
      <c r="FDF90" s="201" t="e">
        <f>#REF!</f>
        <v>#REF!</v>
      </c>
      <c r="FDG90" s="201" t="e">
        <f>#REF!</f>
        <v>#REF!</v>
      </c>
      <c r="FDH90" s="201" t="e">
        <f>#REF!</f>
        <v>#REF!</v>
      </c>
      <c r="FDI90" s="201" t="e">
        <f>#REF!</f>
        <v>#REF!</v>
      </c>
      <c r="FDJ90" s="201" t="e">
        <f>#REF!</f>
        <v>#REF!</v>
      </c>
      <c r="FDK90" s="201" t="e">
        <f>#REF!</f>
        <v>#REF!</v>
      </c>
      <c r="FDL90" s="201" t="e">
        <f>#REF!</f>
        <v>#REF!</v>
      </c>
      <c r="FDM90" s="201" t="e">
        <f>#REF!</f>
        <v>#REF!</v>
      </c>
      <c r="FDN90" s="201" t="e">
        <f>#REF!</f>
        <v>#REF!</v>
      </c>
      <c r="FDO90" s="201" t="e">
        <f>#REF!</f>
        <v>#REF!</v>
      </c>
      <c r="FDP90" s="201" t="e">
        <f>#REF!</f>
        <v>#REF!</v>
      </c>
      <c r="FDQ90" s="201" t="e">
        <f>#REF!</f>
        <v>#REF!</v>
      </c>
      <c r="FDR90" s="201" t="e">
        <f>#REF!</f>
        <v>#REF!</v>
      </c>
      <c r="FDS90" s="201" t="e">
        <f>#REF!</f>
        <v>#REF!</v>
      </c>
      <c r="FDT90" s="201" t="e">
        <f>#REF!</f>
        <v>#REF!</v>
      </c>
      <c r="FDU90" s="201" t="e">
        <f>#REF!</f>
        <v>#REF!</v>
      </c>
      <c r="FDV90" s="201" t="e">
        <f>#REF!</f>
        <v>#REF!</v>
      </c>
      <c r="FDW90" s="201" t="e">
        <f>#REF!</f>
        <v>#REF!</v>
      </c>
      <c r="FDX90" s="201" t="e">
        <f>#REF!</f>
        <v>#REF!</v>
      </c>
      <c r="FDY90" s="201" t="e">
        <f>#REF!</f>
        <v>#REF!</v>
      </c>
      <c r="FDZ90" s="201" t="e">
        <f>#REF!</f>
        <v>#REF!</v>
      </c>
      <c r="FEA90" s="201" t="e">
        <f>#REF!</f>
        <v>#REF!</v>
      </c>
      <c r="FEB90" s="201" t="e">
        <f>#REF!</f>
        <v>#REF!</v>
      </c>
      <c r="FEC90" s="201" t="e">
        <f>#REF!</f>
        <v>#REF!</v>
      </c>
      <c r="FED90" s="201" t="e">
        <f>#REF!</f>
        <v>#REF!</v>
      </c>
      <c r="FEE90" s="201" t="e">
        <f>#REF!</f>
        <v>#REF!</v>
      </c>
      <c r="FEF90" s="201" t="e">
        <f>#REF!</f>
        <v>#REF!</v>
      </c>
      <c r="FEG90" s="201" t="e">
        <f>#REF!</f>
        <v>#REF!</v>
      </c>
      <c r="FEH90" s="201" t="e">
        <f>#REF!</f>
        <v>#REF!</v>
      </c>
      <c r="FEI90" s="201" t="e">
        <f>#REF!</f>
        <v>#REF!</v>
      </c>
      <c r="FEJ90" s="201" t="e">
        <f>#REF!</f>
        <v>#REF!</v>
      </c>
      <c r="FEK90" s="201" t="e">
        <f>#REF!</f>
        <v>#REF!</v>
      </c>
      <c r="FEL90" s="201" t="e">
        <f>#REF!</f>
        <v>#REF!</v>
      </c>
      <c r="FEM90" s="201" t="e">
        <f>#REF!</f>
        <v>#REF!</v>
      </c>
      <c r="FEN90" s="201" t="e">
        <f>#REF!</f>
        <v>#REF!</v>
      </c>
      <c r="FEO90" s="201" t="e">
        <f>#REF!</f>
        <v>#REF!</v>
      </c>
      <c r="FEP90" s="201" t="e">
        <f>#REF!</f>
        <v>#REF!</v>
      </c>
      <c r="FEQ90" s="201" t="e">
        <f>#REF!</f>
        <v>#REF!</v>
      </c>
      <c r="FER90" s="201" t="e">
        <f>#REF!</f>
        <v>#REF!</v>
      </c>
      <c r="FES90" s="201" t="e">
        <f>#REF!</f>
        <v>#REF!</v>
      </c>
      <c r="FET90" s="201" t="e">
        <f>#REF!</f>
        <v>#REF!</v>
      </c>
      <c r="FEU90" s="201" t="e">
        <f>#REF!</f>
        <v>#REF!</v>
      </c>
      <c r="FEV90" s="201" t="e">
        <f>#REF!</f>
        <v>#REF!</v>
      </c>
      <c r="FEW90" s="201" t="e">
        <f>#REF!</f>
        <v>#REF!</v>
      </c>
      <c r="FEX90" s="201" t="e">
        <f>#REF!</f>
        <v>#REF!</v>
      </c>
      <c r="FEY90" s="201" t="e">
        <f>#REF!</f>
        <v>#REF!</v>
      </c>
      <c r="FEZ90" s="201" t="e">
        <f>#REF!</f>
        <v>#REF!</v>
      </c>
      <c r="FFA90" s="201" t="e">
        <f>#REF!</f>
        <v>#REF!</v>
      </c>
      <c r="FFB90" s="201" t="e">
        <f>#REF!</f>
        <v>#REF!</v>
      </c>
      <c r="FFC90" s="201" t="e">
        <f>#REF!</f>
        <v>#REF!</v>
      </c>
      <c r="FFD90" s="201" t="e">
        <f>#REF!</f>
        <v>#REF!</v>
      </c>
      <c r="FFE90" s="201" t="e">
        <f>#REF!</f>
        <v>#REF!</v>
      </c>
      <c r="FFF90" s="201" t="e">
        <f>#REF!</f>
        <v>#REF!</v>
      </c>
      <c r="FFG90" s="201" t="e">
        <f>#REF!</f>
        <v>#REF!</v>
      </c>
      <c r="FFH90" s="201" t="e">
        <f>#REF!</f>
        <v>#REF!</v>
      </c>
      <c r="FFI90" s="201" t="e">
        <f>#REF!</f>
        <v>#REF!</v>
      </c>
      <c r="FFJ90" s="201" t="e">
        <f>#REF!</f>
        <v>#REF!</v>
      </c>
      <c r="FFK90" s="201" t="e">
        <f>#REF!</f>
        <v>#REF!</v>
      </c>
      <c r="FFL90" s="201" t="e">
        <f>#REF!</f>
        <v>#REF!</v>
      </c>
      <c r="FFM90" s="201" t="e">
        <f>#REF!</f>
        <v>#REF!</v>
      </c>
      <c r="FFN90" s="201" t="e">
        <f>#REF!</f>
        <v>#REF!</v>
      </c>
      <c r="FFO90" s="201" t="e">
        <f>#REF!</f>
        <v>#REF!</v>
      </c>
      <c r="FFP90" s="201" t="e">
        <f>#REF!</f>
        <v>#REF!</v>
      </c>
      <c r="FFQ90" s="201" t="e">
        <f>#REF!</f>
        <v>#REF!</v>
      </c>
      <c r="FFR90" s="201" t="e">
        <f>#REF!</f>
        <v>#REF!</v>
      </c>
      <c r="FFS90" s="201" t="e">
        <f>#REF!</f>
        <v>#REF!</v>
      </c>
      <c r="FFT90" s="201" t="e">
        <f>#REF!</f>
        <v>#REF!</v>
      </c>
      <c r="FFU90" s="201" t="e">
        <f>#REF!</f>
        <v>#REF!</v>
      </c>
      <c r="FFV90" s="201" t="e">
        <f>#REF!</f>
        <v>#REF!</v>
      </c>
      <c r="FFW90" s="201" t="e">
        <f>#REF!</f>
        <v>#REF!</v>
      </c>
      <c r="FFX90" s="201" t="e">
        <f>#REF!</f>
        <v>#REF!</v>
      </c>
      <c r="FFY90" s="201" t="e">
        <f>#REF!</f>
        <v>#REF!</v>
      </c>
      <c r="FFZ90" s="201" t="e">
        <f>#REF!</f>
        <v>#REF!</v>
      </c>
      <c r="FGA90" s="201" t="e">
        <f>#REF!</f>
        <v>#REF!</v>
      </c>
      <c r="FGB90" s="201" t="e">
        <f>#REF!</f>
        <v>#REF!</v>
      </c>
      <c r="FGC90" s="201" t="e">
        <f>#REF!</f>
        <v>#REF!</v>
      </c>
      <c r="FGD90" s="201" t="e">
        <f>#REF!</f>
        <v>#REF!</v>
      </c>
      <c r="FGE90" s="201" t="e">
        <f>#REF!</f>
        <v>#REF!</v>
      </c>
      <c r="FGF90" s="201" t="e">
        <f>#REF!</f>
        <v>#REF!</v>
      </c>
      <c r="FGG90" s="201" t="e">
        <f>#REF!</f>
        <v>#REF!</v>
      </c>
      <c r="FGH90" s="201" t="e">
        <f>#REF!</f>
        <v>#REF!</v>
      </c>
      <c r="FGI90" s="201" t="e">
        <f>#REF!</f>
        <v>#REF!</v>
      </c>
      <c r="FGJ90" s="201" t="e">
        <f>#REF!</f>
        <v>#REF!</v>
      </c>
      <c r="FGK90" s="201" t="e">
        <f>#REF!</f>
        <v>#REF!</v>
      </c>
      <c r="FGL90" s="201" t="e">
        <f>#REF!</f>
        <v>#REF!</v>
      </c>
      <c r="FGM90" s="201" t="e">
        <f>#REF!</f>
        <v>#REF!</v>
      </c>
      <c r="FGN90" s="201" t="e">
        <f>#REF!</f>
        <v>#REF!</v>
      </c>
      <c r="FGO90" s="201" t="e">
        <f>#REF!</f>
        <v>#REF!</v>
      </c>
      <c r="FGP90" s="201" t="e">
        <f>#REF!</f>
        <v>#REF!</v>
      </c>
      <c r="FGQ90" s="201" t="e">
        <f>#REF!</f>
        <v>#REF!</v>
      </c>
      <c r="FGR90" s="201" t="e">
        <f>#REF!</f>
        <v>#REF!</v>
      </c>
      <c r="FGS90" s="201" t="e">
        <f>#REF!</f>
        <v>#REF!</v>
      </c>
      <c r="FGT90" s="201" t="e">
        <f>#REF!</f>
        <v>#REF!</v>
      </c>
      <c r="FGU90" s="201" t="e">
        <f>#REF!</f>
        <v>#REF!</v>
      </c>
      <c r="FGV90" s="201" t="e">
        <f>#REF!</f>
        <v>#REF!</v>
      </c>
      <c r="FGW90" s="201" t="e">
        <f>#REF!</f>
        <v>#REF!</v>
      </c>
      <c r="FGX90" s="201" t="e">
        <f>#REF!</f>
        <v>#REF!</v>
      </c>
      <c r="FGY90" s="201" t="e">
        <f>#REF!</f>
        <v>#REF!</v>
      </c>
      <c r="FGZ90" s="201" t="e">
        <f>#REF!</f>
        <v>#REF!</v>
      </c>
      <c r="FHA90" s="201" t="e">
        <f>#REF!</f>
        <v>#REF!</v>
      </c>
      <c r="FHB90" s="201" t="e">
        <f>#REF!</f>
        <v>#REF!</v>
      </c>
      <c r="FHC90" s="201" t="e">
        <f>#REF!</f>
        <v>#REF!</v>
      </c>
      <c r="FHD90" s="201" t="e">
        <f>#REF!</f>
        <v>#REF!</v>
      </c>
      <c r="FHE90" s="201" t="e">
        <f>#REF!</f>
        <v>#REF!</v>
      </c>
      <c r="FHF90" s="201" t="e">
        <f>#REF!</f>
        <v>#REF!</v>
      </c>
      <c r="FHG90" s="201" t="e">
        <f>#REF!</f>
        <v>#REF!</v>
      </c>
      <c r="FHH90" s="201" t="e">
        <f>#REF!</f>
        <v>#REF!</v>
      </c>
      <c r="FHI90" s="201" t="e">
        <f>#REF!</f>
        <v>#REF!</v>
      </c>
      <c r="FHJ90" s="201" t="e">
        <f>#REF!</f>
        <v>#REF!</v>
      </c>
      <c r="FHK90" s="201" t="e">
        <f>#REF!</f>
        <v>#REF!</v>
      </c>
      <c r="FHL90" s="201" t="e">
        <f>#REF!</f>
        <v>#REF!</v>
      </c>
      <c r="FHM90" s="201" t="e">
        <f>#REF!</f>
        <v>#REF!</v>
      </c>
      <c r="FHN90" s="201" t="e">
        <f>#REF!</f>
        <v>#REF!</v>
      </c>
      <c r="FHO90" s="201" t="e">
        <f>#REF!</f>
        <v>#REF!</v>
      </c>
      <c r="FHP90" s="201" t="e">
        <f>#REF!</f>
        <v>#REF!</v>
      </c>
      <c r="FHQ90" s="201" t="e">
        <f>#REF!</f>
        <v>#REF!</v>
      </c>
      <c r="FHR90" s="201" t="e">
        <f>#REF!</f>
        <v>#REF!</v>
      </c>
      <c r="FHS90" s="201" t="e">
        <f>#REF!</f>
        <v>#REF!</v>
      </c>
      <c r="FHT90" s="201" t="e">
        <f>#REF!</f>
        <v>#REF!</v>
      </c>
      <c r="FHU90" s="201" t="e">
        <f>#REF!</f>
        <v>#REF!</v>
      </c>
      <c r="FHV90" s="201" t="e">
        <f>#REF!</f>
        <v>#REF!</v>
      </c>
      <c r="FHW90" s="201" t="e">
        <f>#REF!</f>
        <v>#REF!</v>
      </c>
      <c r="FHX90" s="201" t="e">
        <f>#REF!</f>
        <v>#REF!</v>
      </c>
      <c r="FHY90" s="201" t="e">
        <f>#REF!</f>
        <v>#REF!</v>
      </c>
      <c r="FHZ90" s="201" t="e">
        <f>#REF!</f>
        <v>#REF!</v>
      </c>
      <c r="FIA90" s="201" t="e">
        <f>#REF!</f>
        <v>#REF!</v>
      </c>
      <c r="FIB90" s="201" t="e">
        <f>#REF!</f>
        <v>#REF!</v>
      </c>
      <c r="FIC90" s="201" t="e">
        <f>#REF!</f>
        <v>#REF!</v>
      </c>
      <c r="FID90" s="201" t="e">
        <f>#REF!</f>
        <v>#REF!</v>
      </c>
      <c r="FIE90" s="201" t="e">
        <f>#REF!</f>
        <v>#REF!</v>
      </c>
      <c r="FIF90" s="201" t="e">
        <f>#REF!</f>
        <v>#REF!</v>
      </c>
      <c r="FIG90" s="201" t="e">
        <f>#REF!</f>
        <v>#REF!</v>
      </c>
      <c r="FIH90" s="201" t="e">
        <f>#REF!</f>
        <v>#REF!</v>
      </c>
      <c r="FII90" s="201" t="e">
        <f>#REF!</f>
        <v>#REF!</v>
      </c>
      <c r="FIJ90" s="201" t="e">
        <f>#REF!</f>
        <v>#REF!</v>
      </c>
      <c r="FIK90" s="201" t="e">
        <f>#REF!</f>
        <v>#REF!</v>
      </c>
      <c r="FIL90" s="201" t="e">
        <f>#REF!</f>
        <v>#REF!</v>
      </c>
      <c r="FIM90" s="201" t="e">
        <f>#REF!</f>
        <v>#REF!</v>
      </c>
      <c r="FIN90" s="201" t="e">
        <f>#REF!</f>
        <v>#REF!</v>
      </c>
      <c r="FIO90" s="201" t="e">
        <f>#REF!</f>
        <v>#REF!</v>
      </c>
      <c r="FIP90" s="201" t="e">
        <f>#REF!</f>
        <v>#REF!</v>
      </c>
      <c r="FIQ90" s="201" t="e">
        <f>#REF!</f>
        <v>#REF!</v>
      </c>
      <c r="FIR90" s="201" t="e">
        <f>#REF!</f>
        <v>#REF!</v>
      </c>
      <c r="FIS90" s="201" t="e">
        <f>#REF!</f>
        <v>#REF!</v>
      </c>
      <c r="FIT90" s="201" t="e">
        <f>#REF!</f>
        <v>#REF!</v>
      </c>
      <c r="FIU90" s="201" t="e">
        <f>#REF!</f>
        <v>#REF!</v>
      </c>
      <c r="FIV90" s="201" t="e">
        <f>#REF!</f>
        <v>#REF!</v>
      </c>
      <c r="FIW90" s="201" t="e">
        <f>#REF!</f>
        <v>#REF!</v>
      </c>
      <c r="FIX90" s="201" t="e">
        <f>#REF!</f>
        <v>#REF!</v>
      </c>
      <c r="FIY90" s="201" t="e">
        <f>#REF!</f>
        <v>#REF!</v>
      </c>
      <c r="FIZ90" s="201" t="e">
        <f>#REF!</f>
        <v>#REF!</v>
      </c>
      <c r="FJA90" s="201" t="e">
        <f>#REF!</f>
        <v>#REF!</v>
      </c>
      <c r="FJB90" s="201" t="e">
        <f>#REF!</f>
        <v>#REF!</v>
      </c>
      <c r="FJC90" s="201" t="e">
        <f>#REF!</f>
        <v>#REF!</v>
      </c>
      <c r="FJD90" s="201" t="e">
        <f>#REF!</f>
        <v>#REF!</v>
      </c>
      <c r="FJE90" s="201" t="e">
        <f>#REF!</f>
        <v>#REF!</v>
      </c>
      <c r="FJF90" s="201" t="e">
        <f>#REF!</f>
        <v>#REF!</v>
      </c>
      <c r="FJG90" s="201" t="e">
        <f>#REF!</f>
        <v>#REF!</v>
      </c>
      <c r="FJH90" s="201" t="e">
        <f>#REF!</f>
        <v>#REF!</v>
      </c>
      <c r="FJI90" s="201" t="e">
        <f>#REF!</f>
        <v>#REF!</v>
      </c>
      <c r="FJJ90" s="201" t="e">
        <f>#REF!</f>
        <v>#REF!</v>
      </c>
      <c r="FJK90" s="201" t="e">
        <f>#REF!</f>
        <v>#REF!</v>
      </c>
      <c r="FJL90" s="201" t="e">
        <f>#REF!</f>
        <v>#REF!</v>
      </c>
      <c r="FJM90" s="201" t="e">
        <f>#REF!</f>
        <v>#REF!</v>
      </c>
      <c r="FJN90" s="201" t="e">
        <f>#REF!</f>
        <v>#REF!</v>
      </c>
      <c r="FJO90" s="201" t="e">
        <f>#REF!</f>
        <v>#REF!</v>
      </c>
      <c r="FJP90" s="201" t="e">
        <f>#REF!</f>
        <v>#REF!</v>
      </c>
      <c r="FJQ90" s="201" t="e">
        <f>#REF!</f>
        <v>#REF!</v>
      </c>
      <c r="FJR90" s="201" t="e">
        <f>#REF!</f>
        <v>#REF!</v>
      </c>
      <c r="FJS90" s="201" t="e">
        <f>#REF!</f>
        <v>#REF!</v>
      </c>
      <c r="FJT90" s="201" t="e">
        <f>#REF!</f>
        <v>#REF!</v>
      </c>
      <c r="FJU90" s="201" t="e">
        <f>#REF!</f>
        <v>#REF!</v>
      </c>
      <c r="FJV90" s="201" t="e">
        <f>#REF!</f>
        <v>#REF!</v>
      </c>
      <c r="FJW90" s="201" t="e">
        <f>#REF!</f>
        <v>#REF!</v>
      </c>
      <c r="FJX90" s="201" t="e">
        <f>#REF!</f>
        <v>#REF!</v>
      </c>
      <c r="FJY90" s="201" t="e">
        <f>#REF!</f>
        <v>#REF!</v>
      </c>
      <c r="FJZ90" s="201" t="e">
        <f>#REF!</f>
        <v>#REF!</v>
      </c>
      <c r="FKA90" s="201" t="e">
        <f>#REF!</f>
        <v>#REF!</v>
      </c>
      <c r="FKB90" s="201" t="e">
        <f>#REF!</f>
        <v>#REF!</v>
      </c>
      <c r="FKC90" s="201" t="e">
        <f>#REF!</f>
        <v>#REF!</v>
      </c>
      <c r="FKD90" s="201" t="e">
        <f>#REF!</f>
        <v>#REF!</v>
      </c>
      <c r="FKE90" s="201" t="e">
        <f>#REF!</f>
        <v>#REF!</v>
      </c>
      <c r="FKF90" s="201" t="e">
        <f>#REF!</f>
        <v>#REF!</v>
      </c>
      <c r="FKG90" s="201" t="e">
        <f>#REF!</f>
        <v>#REF!</v>
      </c>
      <c r="FKH90" s="201" t="e">
        <f>#REF!</f>
        <v>#REF!</v>
      </c>
      <c r="FKI90" s="201" t="e">
        <f>#REF!</f>
        <v>#REF!</v>
      </c>
      <c r="FKJ90" s="201" t="e">
        <f>#REF!</f>
        <v>#REF!</v>
      </c>
      <c r="FKK90" s="201" t="e">
        <f>#REF!</f>
        <v>#REF!</v>
      </c>
      <c r="FKL90" s="201" t="e">
        <f>#REF!</f>
        <v>#REF!</v>
      </c>
      <c r="FKM90" s="201" t="e">
        <f>#REF!</f>
        <v>#REF!</v>
      </c>
      <c r="FKN90" s="201" t="e">
        <f>#REF!</f>
        <v>#REF!</v>
      </c>
      <c r="FKO90" s="201" t="e">
        <f>#REF!</f>
        <v>#REF!</v>
      </c>
      <c r="FKP90" s="201" t="e">
        <f>#REF!</f>
        <v>#REF!</v>
      </c>
      <c r="FKQ90" s="201" t="e">
        <f>#REF!</f>
        <v>#REF!</v>
      </c>
      <c r="FKR90" s="201" t="e">
        <f>#REF!</f>
        <v>#REF!</v>
      </c>
      <c r="FKS90" s="201" t="e">
        <f>#REF!</f>
        <v>#REF!</v>
      </c>
      <c r="FKT90" s="201" t="e">
        <f>#REF!</f>
        <v>#REF!</v>
      </c>
      <c r="FKU90" s="201" t="e">
        <f>#REF!</f>
        <v>#REF!</v>
      </c>
      <c r="FKV90" s="201" t="e">
        <f>#REF!</f>
        <v>#REF!</v>
      </c>
      <c r="FKW90" s="201" t="e">
        <f>#REF!</f>
        <v>#REF!</v>
      </c>
      <c r="FKX90" s="201" t="e">
        <f>#REF!</f>
        <v>#REF!</v>
      </c>
      <c r="FKY90" s="201" t="e">
        <f>#REF!</f>
        <v>#REF!</v>
      </c>
      <c r="FKZ90" s="201" t="e">
        <f>#REF!</f>
        <v>#REF!</v>
      </c>
      <c r="FLA90" s="201" t="e">
        <f>#REF!</f>
        <v>#REF!</v>
      </c>
      <c r="FLB90" s="201" t="e">
        <f>#REF!</f>
        <v>#REF!</v>
      </c>
      <c r="FLC90" s="201" t="e">
        <f>#REF!</f>
        <v>#REF!</v>
      </c>
      <c r="FLD90" s="201" t="e">
        <f>#REF!</f>
        <v>#REF!</v>
      </c>
      <c r="FLE90" s="201" t="e">
        <f>#REF!</f>
        <v>#REF!</v>
      </c>
      <c r="FLF90" s="201" t="e">
        <f>#REF!</f>
        <v>#REF!</v>
      </c>
      <c r="FLG90" s="201" t="e">
        <f>#REF!</f>
        <v>#REF!</v>
      </c>
      <c r="FLH90" s="201" t="e">
        <f>#REF!</f>
        <v>#REF!</v>
      </c>
      <c r="FLI90" s="201" t="e">
        <f>#REF!</f>
        <v>#REF!</v>
      </c>
      <c r="FLJ90" s="201" t="e">
        <f>#REF!</f>
        <v>#REF!</v>
      </c>
      <c r="FLK90" s="201" t="e">
        <f>#REF!</f>
        <v>#REF!</v>
      </c>
      <c r="FLL90" s="201" t="e">
        <f>#REF!</f>
        <v>#REF!</v>
      </c>
      <c r="FLM90" s="201" t="e">
        <f>#REF!</f>
        <v>#REF!</v>
      </c>
      <c r="FLN90" s="201" t="e">
        <f>#REF!</f>
        <v>#REF!</v>
      </c>
      <c r="FLO90" s="201" t="e">
        <f>#REF!</f>
        <v>#REF!</v>
      </c>
      <c r="FLP90" s="201" t="e">
        <f>#REF!</f>
        <v>#REF!</v>
      </c>
      <c r="FLQ90" s="201" t="e">
        <f>#REF!</f>
        <v>#REF!</v>
      </c>
      <c r="FLR90" s="201" t="e">
        <f>#REF!</f>
        <v>#REF!</v>
      </c>
      <c r="FLS90" s="201" t="e">
        <f>#REF!</f>
        <v>#REF!</v>
      </c>
      <c r="FLT90" s="201" t="e">
        <f>#REF!</f>
        <v>#REF!</v>
      </c>
      <c r="FLU90" s="201" t="e">
        <f>#REF!</f>
        <v>#REF!</v>
      </c>
      <c r="FLV90" s="201" t="e">
        <f>#REF!</f>
        <v>#REF!</v>
      </c>
      <c r="FLW90" s="201" t="e">
        <f>#REF!</f>
        <v>#REF!</v>
      </c>
      <c r="FLX90" s="201" t="e">
        <f>#REF!</f>
        <v>#REF!</v>
      </c>
      <c r="FLY90" s="201" t="e">
        <f>#REF!</f>
        <v>#REF!</v>
      </c>
      <c r="FLZ90" s="201" t="e">
        <f>#REF!</f>
        <v>#REF!</v>
      </c>
      <c r="FMA90" s="201" t="e">
        <f>#REF!</f>
        <v>#REF!</v>
      </c>
      <c r="FMB90" s="201" t="e">
        <f>#REF!</f>
        <v>#REF!</v>
      </c>
      <c r="FMC90" s="201" t="e">
        <f>#REF!</f>
        <v>#REF!</v>
      </c>
      <c r="FMD90" s="201" t="e">
        <f>#REF!</f>
        <v>#REF!</v>
      </c>
      <c r="FME90" s="201" t="e">
        <f>#REF!</f>
        <v>#REF!</v>
      </c>
      <c r="FMF90" s="201" t="e">
        <f>#REF!</f>
        <v>#REF!</v>
      </c>
      <c r="FMG90" s="201" t="e">
        <f>#REF!</f>
        <v>#REF!</v>
      </c>
      <c r="FMH90" s="201" t="e">
        <f>#REF!</f>
        <v>#REF!</v>
      </c>
      <c r="FMI90" s="201" t="e">
        <f>#REF!</f>
        <v>#REF!</v>
      </c>
      <c r="FMJ90" s="201" t="e">
        <f>#REF!</f>
        <v>#REF!</v>
      </c>
      <c r="FMK90" s="201" t="e">
        <f>#REF!</f>
        <v>#REF!</v>
      </c>
      <c r="FML90" s="201" t="e">
        <f>#REF!</f>
        <v>#REF!</v>
      </c>
      <c r="FMM90" s="201" t="e">
        <f>#REF!</f>
        <v>#REF!</v>
      </c>
      <c r="FMN90" s="201" t="e">
        <f>#REF!</f>
        <v>#REF!</v>
      </c>
      <c r="FMO90" s="201" t="e">
        <f>#REF!</f>
        <v>#REF!</v>
      </c>
      <c r="FMP90" s="201" t="e">
        <f>#REF!</f>
        <v>#REF!</v>
      </c>
      <c r="FMQ90" s="201" t="e">
        <f>#REF!</f>
        <v>#REF!</v>
      </c>
      <c r="FMR90" s="201" t="e">
        <f>#REF!</f>
        <v>#REF!</v>
      </c>
      <c r="FMS90" s="201" t="e">
        <f>#REF!</f>
        <v>#REF!</v>
      </c>
      <c r="FMT90" s="201" t="e">
        <f>#REF!</f>
        <v>#REF!</v>
      </c>
      <c r="FMU90" s="201" t="e">
        <f>#REF!</f>
        <v>#REF!</v>
      </c>
      <c r="FMV90" s="201" t="e">
        <f>#REF!</f>
        <v>#REF!</v>
      </c>
      <c r="FMW90" s="201" t="e">
        <f>#REF!</f>
        <v>#REF!</v>
      </c>
      <c r="FMX90" s="201" t="e">
        <f>#REF!</f>
        <v>#REF!</v>
      </c>
      <c r="FMY90" s="201" t="e">
        <f>#REF!</f>
        <v>#REF!</v>
      </c>
      <c r="FMZ90" s="201" t="e">
        <f>#REF!</f>
        <v>#REF!</v>
      </c>
      <c r="FNA90" s="201" t="e">
        <f>#REF!</f>
        <v>#REF!</v>
      </c>
      <c r="FNB90" s="201" t="e">
        <f>#REF!</f>
        <v>#REF!</v>
      </c>
      <c r="FNC90" s="201" t="e">
        <f>#REF!</f>
        <v>#REF!</v>
      </c>
      <c r="FND90" s="201" t="e">
        <f>#REF!</f>
        <v>#REF!</v>
      </c>
      <c r="FNE90" s="201" t="e">
        <f>#REF!</f>
        <v>#REF!</v>
      </c>
      <c r="FNF90" s="201" t="e">
        <f>#REF!</f>
        <v>#REF!</v>
      </c>
      <c r="FNG90" s="201" t="e">
        <f>#REF!</f>
        <v>#REF!</v>
      </c>
      <c r="FNH90" s="201" t="e">
        <f>#REF!</f>
        <v>#REF!</v>
      </c>
      <c r="FNI90" s="201" t="e">
        <f>#REF!</f>
        <v>#REF!</v>
      </c>
      <c r="FNJ90" s="201" t="e">
        <f>#REF!</f>
        <v>#REF!</v>
      </c>
      <c r="FNK90" s="201" t="e">
        <f>#REF!</f>
        <v>#REF!</v>
      </c>
      <c r="FNL90" s="201" t="e">
        <f>#REF!</f>
        <v>#REF!</v>
      </c>
      <c r="FNM90" s="201" t="e">
        <f>#REF!</f>
        <v>#REF!</v>
      </c>
      <c r="FNN90" s="201" t="e">
        <f>#REF!</f>
        <v>#REF!</v>
      </c>
      <c r="FNO90" s="201" t="e">
        <f>#REF!</f>
        <v>#REF!</v>
      </c>
      <c r="FNP90" s="201" t="e">
        <f>#REF!</f>
        <v>#REF!</v>
      </c>
      <c r="FNQ90" s="201" t="e">
        <f>#REF!</f>
        <v>#REF!</v>
      </c>
      <c r="FNR90" s="201" t="e">
        <f>#REF!</f>
        <v>#REF!</v>
      </c>
      <c r="FNS90" s="201" t="e">
        <f>#REF!</f>
        <v>#REF!</v>
      </c>
      <c r="FNT90" s="201" t="e">
        <f>#REF!</f>
        <v>#REF!</v>
      </c>
      <c r="FNU90" s="201" t="e">
        <f>#REF!</f>
        <v>#REF!</v>
      </c>
      <c r="FNV90" s="201" t="e">
        <f>#REF!</f>
        <v>#REF!</v>
      </c>
      <c r="FNW90" s="201" t="e">
        <f>#REF!</f>
        <v>#REF!</v>
      </c>
      <c r="FNX90" s="201" t="e">
        <f>#REF!</f>
        <v>#REF!</v>
      </c>
      <c r="FNY90" s="201" t="e">
        <f>#REF!</f>
        <v>#REF!</v>
      </c>
      <c r="FNZ90" s="201" t="e">
        <f>#REF!</f>
        <v>#REF!</v>
      </c>
      <c r="FOA90" s="201" t="e">
        <f>#REF!</f>
        <v>#REF!</v>
      </c>
      <c r="FOB90" s="201" t="e">
        <f>#REF!</f>
        <v>#REF!</v>
      </c>
      <c r="FOC90" s="201" t="e">
        <f>#REF!</f>
        <v>#REF!</v>
      </c>
      <c r="FOD90" s="201" t="e">
        <f>#REF!</f>
        <v>#REF!</v>
      </c>
      <c r="FOE90" s="201" t="e">
        <f>#REF!</f>
        <v>#REF!</v>
      </c>
      <c r="FOF90" s="201" t="e">
        <f>#REF!</f>
        <v>#REF!</v>
      </c>
      <c r="FOG90" s="201" t="e">
        <f>#REF!</f>
        <v>#REF!</v>
      </c>
      <c r="FOH90" s="201" t="e">
        <f>#REF!</f>
        <v>#REF!</v>
      </c>
      <c r="FOI90" s="201" t="e">
        <f>#REF!</f>
        <v>#REF!</v>
      </c>
      <c r="FOJ90" s="201" t="e">
        <f>#REF!</f>
        <v>#REF!</v>
      </c>
      <c r="FOK90" s="201" t="e">
        <f>#REF!</f>
        <v>#REF!</v>
      </c>
      <c r="FOL90" s="201" t="e">
        <f>#REF!</f>
        <v>#REF!</v>
      </c>
      <c r="FOM90" s="201" t="e">
        <f>#REF!</f>
        <v>#REF!</v>
      </c>
      <c r="FON90" s="201" t="e">
        <f>#REF!</f>
        <v>#REF!</v>
      </c>
      <c r="FOO90" s="201" t="e">
        <f>#REF!</f>
        <v>#REF!</v>
      </c>
      <c r="FOP90" s="201" t="e">
        <f>#REF!</f>
        <v>#REF!</v>
      </c>
      <c r="FOQ90" s="201" t="e">
        <f>#REF!</f>
        <v>#REF!</v>
      </c>
      <c r="FOR90" s="201" t="e">
        <f>#REF!</f>
        <v>#REF!</v>
      </c>
      <c r="FOS90" s="201" t="e">
        <f>#REF!</f>
        <v>#REF!</v>
      </c>
      <c r="FOT90" s="201" t="e">
        <f>#REF!</f>
        <v>#REF!</v>
      </c>
      <c r="FOU90" s="201" t="e">
        <f>#REF!</f>
        <v>#REF!</v>
      </c>
      <c r="FOV90" s="201" t="e">
        <f>#REF!</f>
        <v>#REF!</v>
      </c>
      <c r="FOW90" s="201" t="e">
        <f>#REF!</f>
        <v>#REF!</v>
      </c>
      <c r="FOX90" s="201" t="e">
        <f>#REF!</f>
        <v>#REF!</v>
      </c>
      <c r="FOY90" s="201" t="e">
        <f>#REF!</f>
        <v>#REF!</v>
      </c>
      <c r="FOZ90" s="201" t="e">
        <f>#REF!</f>
        <v>#REF!</v>
      </c>
      <c r="FPA90" s="201" t="e">
        <f>#REF!</f>
        <v>#REF!</v>
      </c>
      <c r="FPB90" s="201" t="e">
        <f>#REF!</f>
        <v>#REF!</v>
      </c>
      <c r="FPC90" s="201" t="e">
        <f>#REF!</f>
        <v>#REF!</v>
      </c>
      <c r="FPD90" s="201" t="e">
        <f>#REF!</f>
        <v>#REF!</v>
      </c>
      <c r="FPE90" s="201" t="e">
        <f>#REF!</f>
        <v>#REF!</v>
      </c>
      <c r="FPF90" s="201" t="e">
        <f>#REF!</f>
        <v>#REF!</v>
      </c>
      <c r="FPG90" s="201" t="e">
        <f>#REF!</f>
        <v>#REF!</v>
      </c>
      <c r="FPH90" s="201" t="e">
        <f>#REF!</f>
        <v>#REF!</v>
      </c>
      <c r="FPI90" s="201" t="e">
        <f>#REF!</f>
        <v>#REF!</v>
      </c>
      <c r="FPJ90" s="201" t="e">
        <f>#REF!</f>
        <v>#REF!</v>
      </c>
      <c r="FPK90" s="201" t="e">
        <f>#REF!</f>
        <v>#REF!</v>
      </c>
      <c r="FPL90" s="201" t="e">
        <f>#REF!</f>
        <v>#REF!</v>
      </c>
      <c r="FPM90" s="201" t="e">
        <f>#REF!</f>
        <v>#REF!</v>
      </c>
      <c r="FPN90" s="201" t="e">
        <f>#REF!</f>
        <v>#REF!</v>
      </c>
      <c r="FPO90" s="201" t="e">
        <f>#REF!</f>
        <v>#REF!</v>
      </c>
      <c r="FPP90" s="201" t="e">
        <f>#REF!</f>
        <v>#REF!</v>
      </c>
      <c r="FPQ90" s="201" t="e">
        <f>#REF!</f>
        <v>#REF!</v>
      </c>
      <c r="FPR90" s="201" t="e">
        <f>#REF!</f>
        <v>#REF!</v>
      </c>
      <c r="FPS90" s="201" t="e">
        <f>#REF!</f>
        <v>#REF!</v>
      </c>
      <c r="FPT90" s="201" t="e">
        <f>#REF!</f>
        <v>#REF!</v>
      </c>
      <c r="FPU90" s="201" t="e">
        <f>#REF!</f>
        <v>#REF!</v>
      </c>
      <c r="FPV90" s="201" t="e">
        <f>#REF!</f>
        <v>#REF!</v>
      </c>
      <c r="FPW90" s="201" t="e">
        <f>#REF!</f>
        <v>#REF!</v>
      </c>
      <c r="FPX90" s="201" t="e">
        <f>#REF!</f>
        <v>#REF!</v>
      </c>
      <c r="FPY90" s="201" t="e">
        <f>#REF!</f>
        <v>#REF!</v>
      </c>
      <c r="FPZ90" s="201" t="e">
        <f>#REF!</f>
        <v>#REF!</v>
      </c>
      <c r="FQA90" s="201" t="e">
        <f>#REF!</f>
        <v>#REF!</v>
      </c>
      <c r="FQB90" s="201" t="e">
        <f>#REF!</f>
        <v>#REF!</v>
      </c>
      <c r="FQC90" s="201" t="e">
        <f>#REF!</f>
        <v>#REF!</v>
      </c>
      <c r="FQD90" s="201" t="e">
        <f>#REF!</f>
        <v>#REF!</v>
      </c>
      <c r="FQE90" s="201" t="e">
        <f>#REF!</f>
        <v>#REF!</v>
      </c>
      <c r="FQF90" s="201" t="e">
        <f>#REF!</f>
        <v>#REF!</v>
      </c>
      <c r="FQG90" s="201" t="e">
        <f>#REF!</f>
        <v>#REF!</v>
      </c>
      <c r="FQH90" s="201" t="e">
        <f>#REF!</f>
        <v>#REF!</v>
      </c>
      <c r="FQI90" s="201" t="e">
        <f>#REF!</f>
        <v>#REF!</v>
      </c>
      <c r="FQJ90" s="201" t="e">
        <f>#REF!</f>
        <v>#REF!</v>
      </c>
      <c r="FQK90" s="201" t="e">
        <f>#REF!</f>
        <v>#REF!</v>
      </c>
      <c r="FQL90" s="201" t="e">
        <f>#REF!</f>
        <v>#REF!</v>
      </c>
      <c r="FQM90" s="201" t="e">
        <f>#REF!</f>
        <v>#REF!</v>
      </c>
      <c r="FQN90" s="201" t="e">
        <f>#REF!</f>
        <v>#REF!</v>
      </c>
      <c r="FQO90" s="201" t="e">
        <f>#REF!</f>
        <v>#REF!</v>
      </c>
      <c r="FQP90" s="201" t="e">
        <f>#REF!</f>
        <v>#REF!</v>
      </c>
      <c r="FQQ90" s="201" t="e">
        <f>#REF!</f>
        <v>#REF!</v>
      </c>
      <c r="FQR90" s="201" t="e">
        <f>#REF!</f>
        <v>#REF!</v>
      </c>
      <c r="FQS90" s="201" t="e">
        <f>#REF!</f>
        <v>#REF!</v>
      </c>
      <c r="FQT90" s="201" t="e">
        <f>#REF!</f>
        <v>#REF!</v>
      </c>
      <c r="FQU90" s="201" t="e">
        <f>#REF!</f>
        <v>#REF!</v>
      </c>
      <c r="FQV90" s="201" t="e">
        <f>#REF!</f>
        <v>#REF!</v>
      </c>
      <c r="FQW90" s="201" t="e">
        <f>#REF!</f>
        <v>#REF!</v>
      </c>
      <c r="FQX90" s="201" t="e">
        <f>#REF!</f>
        <v>#REF!</v>
      </c>
      <c r="FQY90" s="201" t="e">
        <f>#REF!</f>
        <v>#REF!</v>
      </c>
      <c r="FQZ90" s="201" t="e">
        <f>#REF!</f>
        <v>#REF!</v>
      </c>
      <c r="FRA90" s="201" t="e">
        <f>#REF!</f>
        <v>#REF!</v>
      </c>
      <c r="FRB90" s="201" t="e">
        <f>#REF!</f>
        <v>#REF!</v>
      </c>
      <c r="FRC90" s="201" t="e">
        <f>#REF!</f>
        <v>#REF!</v>
      </c>
      <c r="FRD90" s="201" t="e">
        <f>#REF!</f>
        <v>#REF!</v>
      </c>
      <c r="FRE90" s="201" t="e">
        <f>#REF!</f>
        <v>#REF!</v>
      </c>
      <c r="FRF90" s="201" t="e">
        <f>#REF!</f>
        <v>#REF!</v>
      </c>
      <c r="FRG90" s="201" t="e">
        <f>#REF!</f>
        <v>#REF!</v>
      </c>
      <c r="FRH90" s="201" t="e">
        <f>#REF!</f>
        <v>#REF!</v>
      </c>
      <c r="FRI90" s="201" t="e">
        <f>#REF!</f>
        <v>#REF!</v>
      </c>
      <c r="FRJ90" s="201" t="e">
        <f>#REF!</f>
        <v>#REF!</v>
      </c>
      <c r="FRK90" s="201" t="e">
        <f>#REF!</f>
        <v>#REF!</v>
      </c>
      <c r="FRL90" s="201" t="e">
        <f>#REF!</f>
        <v>#REF!</v>
      </c>
      <c r="FRM90" s="201" t="e">
        <f>#REF!</f>
        <v>#REF!</v>
      </c>
      <c r="FRN90" s="201" t="e">
        <f>#REF!</f>
        <v>#REF!</v>
      </c>
      <c r="FRO90" s="201" t="e">
        <f>#REF!</f>
        <v>#REF!</v>
      </c>
      <c r="FRP90" s="201" t="e">
        <f>#REF!</f>
        <v>#REF!</v>
      </c>
      <c r="FRQ90" s="201" t="e">
        <f>#REF!</f>
        <v>#REF!</v>
      </c>
      <c r="FRR90" s="201" t="e">
        <f>#REF!</f>
        <v>#REF!</v>
      </c>
      <c r="FRS90" s="201" t="e">
        <f>#REF!</f>
        <v>#REF!</v>
      </c>
      <c r="FRT90" s="201" t="e">
        <f>#REF!</f>
        <v>#REF!</v>
      </c>
      <c r="FRU90" s="201" t="e">
        <f>#REF!</f>
        <v>#REF!</v>
      </c>
      <c r="FRV90" s="201" t="e">
        <f>#REF!</f>
        <v>#REF!</v>
      </c>
      <c r="FRW90" s="201" t="e">
        <f>#REF!</f>
        <v>#REF!</v>
      </c>
      <c r="FRX90" s="201" t="e">
        <f>#REF!</f>
        <v>#REF!</v>
      </c>
      <c r="FRY90" s="201" t="e">
        <f>#REF!</f>
        <v>#REF!</v>
      </c>
      <c r="FRZ90" s="201" t="e">
        <f>#REF!</f>
        <v>#REF!</v>
      </c>
      <c r="FSA90" s="201" t="e">
        <f>#REF!</f>
        <v>#REF!</v>
      </c>
      <c r="FSB90" s="201" t="e">
        <f>#REF!</f>
        <v>#REF!</v>
      </c>
      <c r="FSC90" s="201" t="e">
        <f>#REF!</f>
        <v>#REF!</v>
      </c>
      <c r="FSD90" s="201" t="e">
        <f>#REF!</f>
        <v>#REF!</v>
      </c>
      <c r="FSE90" s="201" t="e">
        <f>#REF!</f>
        <v>#REF!</v>
      </c>
      <c r="FSF90" s="201" t="e">
        <f>#REF!</f>
        <v>#REF!</v>
      </c>
      <c r="FSG90" s="201" t="e">
        <f>#REF!</f>
        <v>#REF!</v>
      </c>
      <c r="FSH90" s="201" t="e">
        <f>#REF!</f>
        <v>#REF!</v>
      </c>
      <c r="FSI90" s="201" t="e">
        <f>#REF!</f>
        <v>#REF!</v>
      </c>
      <c r="FSJ90" s="201" t="e">
        <f>#REF!</f>
        <v>#REF!</v>
      </c>
      <c r="FSK90" s="201" t="e">
        <f>#REF!</f>
        <v>#REF!</v>
      </c>
      <c r="FSL90" s="201" t="e">
        <f>#REF!</f>
        <v>#REF!</v>
      </c>
      <c r="FSM90" s="201" t="e">
        <f>#REF!</f>
        <v>#REF!</v>
      </c>
      <c r="FSN90" s="201" t="e">
        <f>#REF!</f>
        <v>#REF!</v>
      </c>
      <c r="FSO90" s="201" t="e">
        <f>#REF!</f>
        <v>#REF!</v>
      </c>
      <c r="FSP90" s="201" t="e">
        <f>#REF!</f>
        <v>#REF!</v>
      </c>
      <c r="FSQ90" s="201" t="e">
        <f>#REF!</f>
        <v>#REF!</v>
      </c>
      <c r="FSR90" s="201" t="e">
        <f>#REF!</f>
        <v>#REF!</v>
      </c>
      <c r="FSS90" s="201" t="e">
        <f>#REF!</f>
        <v>#REF!</v>
      </c>
      <c r="FST90" s="201" t="e">
        <f>#REF!</f>
        <v>#REF!</v>
      </c>
      <c r="FSU90" s="201" t="e">
        <f>#REF!</f>
        <v>#REF!</v>
      </c>
      <c r="FSV90" s="201" t="e">
        <f>#REF!</f>
        <v>#REF!</v>
      </c>
      <c r="FSW90" s="201" t="e">
        <f>#REF!</f>
        <v>#REF!</v>
      </c>
      <c r="FSX90" s="201" t="e">
        <f>#REF!</f>
        <v>#REF!</v>
      </c>
      <c r="FSY90" s="201" t="e">
        <f>#REF!</f>
        <v>#REF!</v>
      </c>
      <c r="FSZ90" s="201" t="e">
        <f>#REF!</f>
        <v>#REF!</v>
      </c>
      <c r="FTA90" s="201" t="e">
        <f>#REF!</f>
        <v>#REF!</v>
      </c>
      <c r="FTB90" s="201" t="e">
        <f>#REF!</f>
        <v>#REF!</v>
      </c>
      <c r="FTC90" s="201" t="e">
        <f>#REF!</f>
        <v>#REF!</v>
      </c>
      <c r="FTD90" s="201" t="e">
        <f>#REF!</f>
        <v>#REF!</v>
      </c>
      <c r="FTE90" s="201" t="e">
        <f>#REF!</f>
        <v>#REF!</v>
      </c>
      <c r="FTF90" s="201" t="e">
        <f>#REF!</f>
        <v>#REF!</v>
      </c>
      <c r="FTG90" s="201" t="e">
        <f>#REF!</f>
        <v>#REF!</v>
      </c>
      <c r="FTH90" s="201" t="e">
        <f>#REF!</f>
        <v>#REF!</v>
      </c>
      <c r="FTI90" s="201" t="e">
        <f>#REF!</f>
        <v>#REF!</v>
      </c>
      <c r="FTJ90" s="201" t="e">
        <f>#REF!</f>
        <v>#REF!</v>
      </c>
      <c r="FTK90" s="201" t="e">
        <f>#REF!</f>
        <v>#REF!</v>
      </c>
      <c r="FTL90" s="201" t="e">
        <f>#REF!</f>
        <v>#REF!</v>
      </c>
      <c r="FTM90" s="201" t="e">
        <f>#REF!</f>
        <v>#REF!</v>
      </c>
      <c r="FTN90" s="201" t="e">
        <f>#REF!</f>
        <v>#REF!</v>
      </c>
      <c r="FTO90" s="201" t="e">
        <f>#REF!</f>
        <v>#REF!</v>
      </c>
      <c r="FTP90" s="201" t="e">
        <f>#REF!</f>
        <v>#REF!</v>
      </c>
      <c r="FTQ90" s="201" t="e">
        <f>#REF!</f>
        <v>#REF!</v>
      </c>
      <c r="FTR90" s="201" t="e">
        <f>#REF!</f>
        <v>#REF!</v>
      </c>
      <c r="FTS90" s="201" t="e">
        <f>#REF!</f>
        <v>#REF!</v>
      </c>
      <c r="FTT90" s="201" t="e">
        <f>#REF!</f>
        <v>#REF!</v>
      </c>
      <c r="FTU90" s="201" t="e">
        <f>#REF!</f>
        <v>#REF!</v>
      </c>
      <c r="FTV90" s="201" t="e">
        <f>#REF!</f>
        <v>#REF!</v>
      </c>
      <c r="FTW90" s="201" t="e">
        <f>#REF!</f>
        <v>#REF!</v>
      </c>
      <c r="FTX90" s="201" t="e">
        <f>#REF!</f>
        <v>#REF!</v>
      </c>
      <c r="FTY90" s="201" t="e">
        <f>#REF!</f>
        <v>#REF!</v>
      </c>
      <c r="FTZ90" s="201" t="e">
        <f>#REF!</f>
        <v>#REF!</v>
      </c>
      <c r="FUA90" s="201" t="e">
        <f>#REF!</f>
        <v>#REF!</v>
      </c>
      <c r="FUB90" s="201" t="e">
        <f>#REF!</f>
        <v>#REF!</v>
      </c>
      <c r="FUC90" s="201" t="e">
        <f>#REF!</f>
        <v>#REF!</v>
      </c>
      <c r="FUD90" s="201" t="e">
        <f>#REF!</f>
        <v>#REF!</v>
      </c>
      <c r="FUE90" s="201" t="e">
        <f>#REF!</f>
        <v>#REF!</v>
      </c>
      <c r="FUF90" s="201" t="e">
        <f>#REF!</f>
        <v>#REF!</v>
      </c>
      <c r="FUG90" s="201" t="e">
        <f>#REF!</f>
        <v>#REF!</v>
      </c>
      <c r="FUH90" s="201" t="e">
        <f>#REF!</f>
        <v>#REF!</v>
      </c>
      <c r="FUI90" s="201" t="e">
        <f>#REF!</f>
        <v>#REF!</v>
      </c>
      <c r="FUJ90" s="201" t="e">
        <f>#REF!</f>
        <v>#REF!</v>
      </c>
      <c r="FUK90" s="201" t="e">
        <f>#REF!</f>
        <v>#REF!</v>
      </c>
      <c r="FUL90" s="201" t="e">
        <f>#REF!</f>
        <v>#REF!</v>
      </c>
      <c r="FUM90" s="201" t="e">
        <f>#REF!</f>
        <v>#REF!</v>
      </c>
      <c r="FUN90" s="201" t="e">
        <f>#REF!</f>
        <v>#REF!</v>
      </c>
      <c r="FUO90" s="201" t="e">
        <f>#REF!</f>
        <v>#REF!</v>
      </c>
      <c r="FUP90" s="201" t="e">
        <f>#REF!</f>
        <v>#REF!</v>
      </c>
      <c r="FUQ90" s="201" t="e">
        <f>#REF!</f>
        <v>#REF!</v>
      </c>
      <c r="FUR90" s="201" t="e">
        <f>#REF!</f>
        <v>#REF!</v>
      </c>
      <c r="FUS90" s="201" t="e">
        <f>#REF!</f>
        <v>#REF!</v>
      </c>
      <c r="FUT90" s="201" t="e">
        <f>#REF!</f>
        <v>#REF!</v>
      </c>
      <c r="FUU90" s="201" t="e">
        <f>#REF!</f>
        <v>#REF!</v>
      </c>
      <c r="FUV90" s="201" t="e">
        <f>#REF!</f>
        <v>#REF!</v>
      </c>
      <c r="FUW90" s="201" t="e">
        <f>#REF!</f>
        <v>#REF!</v>
      </c>
      <c r="FUX90" s="201" t="e">
        <f>#REF!</f>
        <v>#REF!</v>
      </c>
      <c r="FUY90" s="201" t="e">
        <f>#REF!</f>
        <v>#REF!</v>
      </c>
      <c r="FUZ90" s="201" t="e">
        <f>#REF!</f>
        <v>#REF!</v>
      </c>
      <c r="FVA90" s="201" t="e">
        <f>#REF!</f>
        <v>#REF!</v>
      </c>
      <c r="FVB90" s="201" t="e">
        <f>#REF!</f>
        <v>#REF!</v>
      </c>
      <c r="FVC90" s="201" t="e">
        <f>#REF!</f>
        <v>#REF!</v>
      </c>
      <c r="FVD90" s="201" t="e">
        <f>#REF!</f>
        <v>#REF!</v>
      </c>
      <c r="FVE90" s="201" t="e">
        <f>#REF!</f>
        <v>#REF!</v>
      </c>
      <c r="FVF90" s="201" t="e">
        <f>#REF!</f>
        <v>#REF!</v>
      </c>
      <c r="FVG90" s="201" t="e">
        <f>#REF!</f>
        <v>#REF!</v>
      </c>
      <c r="FVH90" s="201" t="e">
        <f>#REF!</f>
        <v>#REF!</v>
      </c>
      <c r="FVI90" s="201" t="e">
        <f>#REF!</f>
        <v>#REF!</v>
      </c>
      <c r="FVJ90" s="201" t="e">
        <f>#REF!</f>
        <v>#REF!</v>
      </c>
      <c r="FVK90" s="201" t="e">
        <f>#REF!</f>
        <v>#REF!</v>
      </c>
      <c r="FVL90" s="201" t="e">
        <f>#REF!</f>
        <v>#REF!</v>
      </c>
      <c r="FVM90" s="201" t="e">
        <f>#REF!</f>
        <v>#REF!</v>
      </c>
      <c r="FVN90" s="201" t="e">
        <f>#REF!</f>
        <v>#REF!</v>
      </c>
      <c r="FVO90" s="201" t="e">
        <f>#REF!</f>
        <v>#REF!</v>
      </c>
      <c r="FVP90" s="201" t="e">
        <f>#REF!</f>
        <v>#REF!</v>
      </c>
      <c r="FVQ90" s="201" t="e">
        <f>#REF!</f>
        <v>#REF!</v>
      </c>
      <c r="FVR90" s="201" t="e">
        <f>#REF!</f>
        <v>#REF!</v>
      </c>
      <c r="FVS90" s="201" t="e">
        <f>#REF!</f>
        <v>#REF!</v>
      </c>
      <c r="FVT90" s="201" t="e">
        <f>#REF!</f>
        <v>#REF!</v>
      </c>
      <c r="FVU90" s="201" t="e">
        <f>#REF!</f>
        <v>#REF!</v>
      </c>
      <c r="FVV90" s="201" t="e">
        <f>#REF!</f>
        <v>#REF!</v>
      </c>
      <c r="FVW90" s="201" t="e">
        <f>#REF!</f>
        <v>#REF!</v>
      </c>
      <c r="FVX90" s="201" t="e">
        <f>#REF!</f>
        <v>#REF!</v>
      </c>
      <c r="FVY90" s="201" t="e">
        <f>#REF!</f>
        <v>#REF!</v>
      </c>
      <c r="FVZ90" s="201" t="e">
        <f>#REF!</f>
        <v>#REF!</v>
      </c>
      <c r="FWA90" s="201" t="e">
        <f>#REF!</f>
        <v>#REF!</v>
      </c>
      <c r="FWB90" s="201" t="e">
        <f>#REF!</f>
        <v>#REF!</v>
      </c>
      <c r="FWC90" s="201" t="e">
        <f>#REF!</f>
        <v>#REF!</v>
      </c>
      <c r="FWD90" s="201" t="e">
        <f>#REF!</f>
        <v>#REF!</v>
      </c>
      <c r="FWE90" s="201" t="e">
        <f>#REF!</f>
        <v>#REF!</v>
      </c>
      <c r="FWF90" s="201" t="e">
        <f>#REF!</f>
        <v>#REF!</v>
      </c>
      <c r="FWG90" s="201" t="e">
        <f>#REF!</f>
        <v>#REF!</v>
      </c>
      <c r="FWH90" s="201" t="e">
        <f>#REF!</f>
        <v>#REF!</v>
      </c>
      <c r="FWI90" s="201" t="e">
        <f>#REF!</f>
        <v>#REF!</v>
      </c>
      <c r="FWJ90" s="201" t="e">
        <f>#REF!</f>
        <v>#REF!</v>
      </c>
      <c r="FWK90" s="201" t="e">
        <f>#REF!</f>
        <v>#REF!</v>
      </c>
      <c r="FWL90" s="201" t="e">
        <f>#REF!</f>
        <v>#REF!</v>
      </c>
      <c r="FWM90" s="201" t="e">
        <f>#REF!</f>
        <v>#REF!</v>
      </c>
      <c r="FWN90" s="201" t="e">
        <f>#REF!</f>
        <v>#REF!</v>
      </c>
      <c r="FWO90" s="201" t="e">
        <f>#REF!</f>
        <v>#REF!</v>
      </c>
      <c r="FWP90" s="201" t="e">
        <f>#REF!</f>
        <v>#REF!</v>
      </c>
      <c r="FWQ90" s="201" t="e">
        <f>#REF!</f>
        <v>#REF!</v>
      </c>
      <c r="FWR90" s="201" t="e">
        <f>#REF!</f>
        <v>#REF!</v>
      </c>
      <c r="FWS90" s="201" t="e">
        <f>#REF!</f>
        <v>#REF!</v>
      </c>
      <c r="FWT90" s="201" t="e">
        <f>#REF!</f>
        <v>#REF!</v>
      </c>
      <c r="FWU90" s="201" t="e">
        <f>#REF!</f>
        <v>#REF!</v>
      </c>
      <c r="FWV90" s="201" t="e">
        <f>#REF!</f>
        <v>#REF!</v>
      </c>
      <c r="FWW90" s="201" t="e">
        <f>#REF!</f>
        <v>#REF!</v>
      </c>
      <c r="FWX90" s="201" t="e">
        <f>#REF!</f>
        <v>#REF!</v>
      </c>
      <c r="FWY90" s="201" t="e">
        <f>#REF!</f>
        <v>#REF!</v>
      </c>
      <c r="FWZ90" s="201" t="e">
        <f>#REF!</f>
        <v>#REF!</v>
      </c>
      <c r="FXA90" s="201" t="e">
        <f>#REF!</f>
        <v>#REF!</v>
      </c>
      <c r="FXB90" s="201" t="e">
        <f>#REF!</f>
        <v>#REF!</v>
      </c>
      <c r="FXC90" s="201" t="e">
        <f>#REF!</f>
        <v>#REF!</v>
      </c>
      <c r="FXD90" s="201" t="e">
        <f>#REF!</f>
        <v>#REF!</v>
      </c>
      <c r="FXE90" s="201" t="e">
        <f>#REF!</f>
        <v>#REF!</v>
      </c>
      <c r="FXF90" s="201" t="e">
        <f>#REF!</f>
        <v>#REF!</v>
      </c>
      <c r="FXG90" s="201" t="e">
        <f>#REF!</f>
        <v>#REF!</v>
      </c>
      <c r="FXH90" s="201" t="e">
        <f>#REF!</f>
        <v>#REF!</v>
      </c>
      <c r="FXI90" s="201" t="e">
        <f>#REF!</f>
        <v>#REF!</v>
      </c>
      <c r="FXJ90" s="201" t="e">
        <f>#REF!</f>
        <v>#REF!</v>
      </c>
      <c r="FXK90" s="201" t="e">
        <f>#REF!</f>
        <v>#REF!</v>
      </c>
      <c r="FXL90" s="201" t="e">
        <f>#REF!</f>
        <v>#REF!</v>
      </c>
      <c r="FXM90" s="201" t="e">
        <f>#REF!</f>
        <v>#REF!</v>
      </c>
      <c r="FXN90" s="201" t="e">
        <f>#REF!</f>
        <v>#REF!</v>
      </c>
      <c r="FXO90" s="201" t="e">
        <f>#REF!</f>
        <v>#REF!</v>
      </c>
      <c r="FXP90" s="201" t="e">
        <f>#REF!</f>
        <v>#REF!</v>
      </c>
      <c r="FXQ90" s="201" t="e">
        <f>#REF!</f>
        <v>#REF!</v>
      </c>
      <c r="FXR90" s="201" t="e">
        <f>#REF!</f>
        <v>#REF!</v>
      </c>
      <c r="FXS90" s="201" t="e">
        <f>#REF!</f>
        <v>#REF!</v>
      </c>
      <c r="FXT90" s="201" t="e">
        <f>#REF!</f>
        <v>#REF!</v>
      </c>
      <c r="FXU90" s="201" t="e">
        <f>#REF!</f>
        <v>#REF!</v>
      </c>
      <c r="FXV90" s="201" t="e">
        <f>#REF!</f>
        <v>#REF!</v>
      </c>
      <c r="FXW90" s="201" t="e">
        <f>#REF!</f>
        <v>#REF!</v>
      </c>
      <c r="FXX90" s="201" t="e">
        <f>#REF!</f>
        <v>#REF!</v>
      </c>
      <c r="FXY90" s="201" t="e">
        <f>#REF!</f>
        <v>#REF!</v>
      </c>
      <c r="FXZ90" s="201" t="e">
        <f>#REF!</f>
        <v>#REF!</v>
      </c>
      <c r="FYA90" s="201" t="e">
        <f>#REF!</f>
        <v>#REF!</v>
      </c>
      <c r="FYB90" s="201" t="e">
        <f>#REF!</f>
        <v>#REF!</v>
      </c>
      <c r="FYC90" s="201" t="e">
        <f>#REF!</f>
        <v>#REF!</v>
      </c>
      <c r="FYD90" s="201" t="e">
        <f>#REF!</f>
        <v>#REF!</v>
      </c>
      <c r="FYE90" s="201" t="e">
        <f>#REF!</f>
        <v>#REF!</v>
      </c>
      <c r="FYF90" s="201" t="e">
        <f>#REF!</f>
        <v>#REF!</v>
      </c>
      <c r="FYG90" s="201" t="e">
        <f>#REF!</f>
        <v>#REF!</v>
      </c>
      <c r="FYH90" s="201" t="e">
        <f>#REF!</f>
        <v>#REF!</v>
      </c>
      <c r="FYI90" s="201" t="e">
        <f>#REF!</f>
        <v>#REF!</v>
      </c>
      <c r="FYJ90" s="201" t="e">
        <f>#REF!</f>
        <v>#REF!</v>
      </c>
      <c r="FYK90" s="201" t="e">
        <f>#REF!</f>
        <v>#REF!</v>
      </c>
      <c r="FYL90" s="201" t="e">
        <f>#REF!</f>
        <v>#REF!</v>
      </c>
      <c r="FYM90" s="201" t="e">
        <f>#REF!</f>
        <v>#REF!</v>
      </c>
      <c r="FYN90" s="201" t="e">
        <f>#REF!</f>
        <v>#REF!</v>
      </c>
      <c r="FYO90" s="201" t="e">
        <f>#REF!</f>
        <v>#REF!</v>
      </c>
      <c r="FYP90" s="201" t="e">
        <f>#REF!</f>
        <v>#REF!</v>
      </c>
      <c r="FYQ90" s="201" t="e">
        <f>#REF!</f>
        <v>#REF!</v>
      </c>
      <c r="FYR90" s="201" t="e">
        <f>#REF!</f>
        <v>#REF!</v>
      </c>
      <c r="FYS90" s="201" t="e">
        <f>#REF!</f>
        <v>#REF!</v>
      </c>
      <c r="FYT90" s="201" t="e">
        <f>#REF!</f>
        <v>#REF!</v>
      </c>
      <c r="FYU90" s="201" t="e">
        <f>#REF!</f>
        <v>#REF!</v>
      </c>
      <c r="FYV90" s="201" t="e">
        <f>#REF!</f>
        <v>#REF!</v>
      </c>
      <c r="FYW90" s="201" t="e">
        <f>#REF!</f>
        <v>#REF!</v>
      </c>
      <c r="FYX90" s="201" t="e">
        <f>#REF!</f>
        <v>#REF!</v>
      </c>
      <c r="FYY90" s="201" t="e">
        <f>#REF!</f>
        <v>#REF!</v>
      </c>
      <c r="FYZ90" s="201" t="e">
        <f>#REF!</f>
        <v>#REF!</v>
      </c>
      <c r="FZA90" s="201" t="e">
        <f>#REF!</f>
        <v>#REF!</v>
      </c>
      <c r="FZB90" s="201" t="e">
        <f>#REF!</f>
        <v>#REF!</v>
      </c>
      <c r="FZC90" s="201" t="e">
        <f>#REF!</f>
        <v>#REF!</v>
      </c>
      <c r="FZD90" s="201" t="e">
        <f>#REF!</f>
        <v>#REF!</v>
      </c>
      <c r="FZE90" s="201" t="e">
        <f>#REF!</f>
        <v>#REF!</v>
      </c>
      <c r="FZF90" s="201" t="e">
        <f>#REF!</f>
        <v>#REF!</v>
      </c>
      <c r="FZG90" s="201" t="e">
        <f>#REF!</f>
        <v>#REF!</v>
      </c>
      <c r="FZH90" s="201" t="e">
        <f>#REF!</f>
        <v>#REF!</v>
      </c>
      <c r="FZI90" s="201" t="e">
        <f>#REF!</f>
        <v>#REF!</v>
      </c>
      <c r="FZJ90" s="201" t="e">
        <f>#REF!</f>
        <v>#REF!</v>
      </c>
      <c r="FZK90" s="201" t="e">
        <f>#REF!</f>
        <v>#REF!</v>
      </c>
      <c r="FZL90" s="201" t="e">
        <f>#REF!</f>
        <v>#REF!</v>
      </c>
      <c r="FZM90" s="201" t="e">
        <f>#REF!</f>
        <v>#REF!</v>
      </c>
      <c r="FZN90" s="201" t="e">
        <f>#REF!</f>
        <v>#REF!</v>
      </c>
      <c r="FZO90" s="201" t="e">
        <f>#REF!</f>
        <v>#REF!</v>
      </c>
      <c r="FZP90" s="201" t="e">
        <f>#REF!</f>
        <v>#REF!</v>
      </c>
      <c r="FZQ90" s="201" t="e">
        <f>#REF!</f>
        <v>#REF!</v>
      </c>
      <c r="FZR90" s="201" t="e">
        <f>#REF!</f>
        <v>#REF!</v>
      </c>
      <c r="FZS90" s="201" t="e">
        <f>#REF!</f>
        <v>#REF!</v>
      </c>
      <c r="FZT90" s="201" t="e">
        <f>#REF!</f>
        <v>#REF!</v>
      </c>
      <c r="FZU90" s="201" t="e">
        <f>#REF!</f>
        <v>#REF!</v>
      </c>
      <c r="FZV90" s="201" t="e">
        <f>#REF!</f>
        <v>#REF!</v>
      </c>
      <c r="FZW90" s="201" t="e">
        <f>#REF!</f>
        <v>#REF!</v>
      </c>
      <c r="FZX90" s="201" t="e">
        <f>#REF!</f>
        <v>#REF!</v>
      </c>
      <c r="FZY90" s="201" t="e">
        <f>#REF!</f>
        <v>#REF!</v>
      </c>
      <c r="FZZ90" s="201" t="e">
        <f>#REF!</f>
        <v>#REF!</v>
      </c>
      <c r="GAA90" s="201" t="e">
        <f>#REF!</f>
        <v>#REF!</v>
      </c>
      <c r="GAB90" s="201" t="e">
        <f>#REF!</f>
        <v>#REF!</v>
      </c>
      <c r="GAC90" s="201" t="e">
        <f>#REF!</f>
        <v>#REF!</v>
      </c>
      <c r="GAD90" s="201" t="e">
        <f>#REF!</f>
        <v>#REF!</v>
      </c>
      <c r="GAE90" s="201" t="e">
        <f>#REF!</f>
        <v>#REF!</v>
      </c>
      <c r="GAF90" s="201" t="e">
        <f>#REF!</f>
        <v>#REF!</v>
      </c>
      <c r="GAG90" s="201" t="e">
        <f>#REF!</f>
        <v>#REF!</v>
      </c>
      <c r="GAH90" s="201" t="e">
        <f>#REF!</f>
        <v>#REF!</v>
      </c>
      <c r="GAI90" s="201" t="e">
        <f>#REF!</f>
        <v>#REF!</v>
      </c>
      <c r="GAJ90" s="201" t="e">
        <f>#REF!</f>
        <v>#REF!</v>
      </c>
      <c r="GAK90" s="201" t="e">
        <f>#REF!</f>
        <v>#REF!</v>
      </c>
      <c r="GAL90" s="201" t="e">
        <f>#REF!</f>
        <v>#REF!</v>
      </c>
      <c r="GAM90" s="201" t="e">
        <f>#REF!</f>
        <v>#REF!</v>
      </c>
      <c r="GAN90" s="201" t="e">
        <f>#REF!</f>
        <v>#REF!</v>
      </c>
      <c r="GAO90" s="201" t="e">
        <f>#REF!</f>
        <v>#REF!</v>
      </c>
      <c r="GAP90" s="201" t="e">
        <f>#REF!</f>
        <v>#REF!</v>
      </c>
      <c r="GAQ90" s="201" t="e">
        <f>#REF!</f>
        <v>#REF!</v>
      </c>
      <c r="GAR90" s="201" t="e">
        <f>#REF!</f>
        <v>#REF!</v>
      </c>
      <c r="GAS90" s="201" t="e">
        <f>#REF!</f>
        <v>#REF!</v>
      </c>
      <c r="GAT90" s="201" t="e">
        <f>#REF!</f>
        <v>#REF!</v>
      </c>
      <c r="GAU90" s="201" t="e">
        <f>#REF!</f>
        <v>#REF!</v>
      </c>
      <c r="GAV90" s="201" t="e">
        <f>#REF!</f>
        <v>#REF!</v>
      </c>
      <c r="GAW90" s="201" t="e">
        <f>#REF!</f>
        <v>#REF!</v>
      </c>
      <c r="GAX90" s="201" t="e">
        <f>#REF!</f>
        <v>#REF!</v>
      </c>
      <c r="GAY90" s="201" t="e">
        <f>#REF!</f>
        <v>#REF!</v>
      </c>
      <c r="GAZ90" s="201" t="e">
        <f>#REF!</f>
        <v>#REF!</v>
      </c>
      <c r="GBA90" s="201" t="e">
        <f>#REF!</f>
        <v>#REF!</v>
      </c>
      <c r="GBB90" s="201" t="e">
        <f>#REF!</f>
        <v>#REF!</v>
      </c>
      <c r="GBC90" s="201" t="e">
        <f>#REF!</f>
        <v>#REF!</v>
      </c>
      <c r="GBD90" s="201" t="e">
        <f>#REF!</f>
        <v>#REF!</v>
      </c>
      <c r="GBE90" s="201" t="e">
        <f>#REF!</f>
        <v>#REF!</v>
      </c>
      <c r="GBF90" s="201" t="e">
        <f>#REF!</f>
        <v>#REF!</v>
      </c>
      <c r="GBG90" s="201" t="e">
        <f>#REF!</f>
        <v>#REF!</v>
      </c>
      <c r="GBH90" s="201" t="e">
        <f>#REF!</f>
        <v>#REF!</v>
      </c>
      <c r="GBI90" s="201" t="e">
        <f>#REF!</f>
        <v>#REF!</v>
      </c>
      <c r="GBJ90" s="201" t="e">
        <f>#REF!</f>
        <v>#REF!</v>
      </c>
      <c r="GBK90" s="201" t="e">
        <f>#REF!</f>
        <v>#REF!</v>
      </c>
      <c r="GBL90" s="201" t="e">
        <f>#REF!</f>
        <v>#REF!</v>
      </c>
      <c r="GBM90" s="201" t="e">
        <f>#REF!</f>
        <v>#REF!</v>
      </c>
      <c r="GBN90" s="201" t="e">
        <f>#REF!</f>
        <v>#REF!</v>
      </c>
      <c r="GBO90" s="201" t="e">
        <f>#REF!</f>
        <v>#REF!</v>
      </c>
      <c r="GBP90" s="201" t="e">
        <f>#REF!</f>
        <v>#REF!</v>
      </c>
      <c r="GBQ90" s="201" t="e">
        <f>#REF!</f>
        <v>#REF!</v>
      </c>
      <c r="GBR90" s="201" t="e">
        <f>#REF!</f>
        <v>#REF!</v>
      </c>
      <c r="GBS90" s="201" t="e">
        <f>#REF!</f>
        <v>#REF!</v>
      </c>
      <c r="GBT90" s="201" t="e">
        <f>#REF!</f>
        <v>#REF!</v>
      </c>
      <c r="GBU90" s="201" t="e">
        <f>#REF!</f>
        <v>#REF!</v>
      </c>
      <c r="GBV90" s="201" t="e">
        <f>#REF!</f>
        <v>#REF!</v>
      </c>
      <c r="GBW90" s="201" t="e">
        <f>#REF!</f>
        <v>#REF!</v>
      </c>
      <c r="GBX90" s="201" t="e">
        <f>#REF!</f>
        <v>#REF!</v>
      </c>
      <c r="GBY90" s="201" t="e">
        <f>#REF!</f>
        <v>#REF!</v>
      </c>
      <c r="GBZ90" s="201" t="e">
        <f>#REF!</f>
        <v>#REF!</v>
      </c>
      <c r="GCA90" s="201" t="e">
        <f>#REF!</f>
        <v>#REF!</v>
      </c>
      <c r="GCB90" s="201" t="e">
        <f>#REF!</f>
        <v>#REF!</v>
      </c>
      <c r="GCC90" s="201" t="e">
        <f>#REF!</f>
        <v>#REF!</v>
      </c>
      <c r="GCD90" s="201" t="e">
        <f>#REF!</f>
        <v>#REF!</v>
      </c>
      <c r="GCE90" s="201" t="e">
        <f>#REF!</f>
        <v>#REF!</v>
      </c>
      <c r="GCF90" s="201" t="e">
        <f>#REF!</f>
        <v>#REF!</v>
      </c>
      <c r="GCG90" s="201" t="e">
        <f>#REF!</f>
        <v>#REF!</v>
      </c>
      <c r="GCH90" s="201" t="e">
        <f>#REF!</f>
        <v>#REF!</v>
      </c>
      <c r="GCI90" s="201" t="e">
        <f>#REF!</f>
        <v>#REF!</v>
      </c>
      <c r="GCJ90" s="201" t="e">
        <f>#REF!</f>
        <v>#REF!</v>
      </c>
      <c r="GCK90" s="201" t="e">
        <f>#REF!</f>
        <v>#REF!</v>
      </c>
      <c r="GCL90" s="201" t="e">
        <f>#REF!</f>
        <v>#REF!</v>
      </c>
      <c r="GCM90" s="201" t="e">
        <f>#REF!</f>
        <v>#REF!</v>
      </c>
      <c r="GCN90" s="201" t="e">
        <f>#REF!</f>
        <v>#REF!</v>
      </c>
      <c r="GCO90" s="201" t="e">
        <f>#REF!</f>
        <v>#REF!</v>
      </c>
      <c r="GCP90" s="201" t="e">
        <f>#REF!</f>
        <v>#REF!</v>
      </c>
      <c r="GCQ90" s="201" t="e">
        <f>#REF!</f>
        <v>#REF!</v>
      </c>
      <c r="GCR90" s="201" t="e">
        <f>#REF!</f>
        <v>#REF!</v>
      </c>
      <c r="GCS90" s="201" t="e">
        <f>#REF!</f>
        <v>#REF!</v>
      </c>
      <c r="GCT90" s="201" t="e">
        <f>#REF!</f>
        <v>#REF!</v>
      </c>
      <c r="GCU90" s="201" t="e">
        <f>#REF!</f>
        <v>#REF!</v>
      </c>
      <c r="GCV90" s="201" t="e">
        <f>#REF!</f>
        <v>#REF!</v>
      </c>
      <c r="GCW90" s="201" t="e">
        <f>#REF!</f>
        <v>#REF!</v>
      </c>
      <c r="GCX90" s="201" t="e">
        <f>#REF!</f>
        <v>#REF!</v>
      </c>
      <c r="GCY90" s="201" t="e">
        <f>#REF!</f>
        <v>#REF!</v>
      </c>
      <c r="GCZ90" s="201" t="e">
        <f>#REF!</f>
        <v>#REF!</v>
      </c>
      <c r="GDA90" s="201" t="e">
        <f>#REF!</f>
        <v>#REF!</v>
      </c>
      <c r="GDB90" s="201" t="e">
        <f>#REF!</f>
        <v>#REF!</v>
      </c>
      <c r="GDC90" s="201" t="e">
        <f>#REF!</f>
        <v>#REF!</v>
      </c>
      <c r="GDD90" s="201" t="e">
        <f>#REF!</f>
        <v>#REF!</v>
      </c>
      <c r="GDE90" s="201" t="e">
        <f>#REF!</f>
        <v>#REF!</v>
      </c>
      <c r="GDF90" s="201" t="e">
        <f>#REF!</f>
        <v>#REF!</v>
      </c>
      <c r="GDG90" s="201" t="e">
        <f>#REF!</f>
        <v>#REF!</v>
      </c>
      <c r="GDH90" s="201" t="e">
        <f>#REF!</f>
        <v>#REF!</v>
      </c>
      <c r="GDI90" s="201" t="e">
        <f>#REF!</f>
        <v>#REF!</v>
      </c>
      <c r="GDJ90" s="201" t="e">
        <f>#REF!</f>
        <v>#REF!</v>
      </c>
      <c r="GDK90" s="201" t="e">
        <f>#REF!</f>
        <v>#REF!</v>
      </c>
      <c r="GDL90" s="201" t="e">
        <f>#REF!</f>
        <v>#REF!</v>
      </c>
      <c r="GDM90" s="201" t="e">
        <f>#REF!</f>
        <v>#REF!</v>
      </c>
      <c r="GDN90" s="201" t="e">
        <f>#REF!</f>
        <v>#REF!</v>
      </c>
      <c r="GDO90" s="201" t="e">
        <f>#REF!</f>
        <v>#REF!</v>
      </c>
      <c r="GDP90" s="201" t="e">
        <f>#REF!</f>
        <v>#REF!</v>
      </c>
      <c r="GDQ90" s="201" t="e">
        <f>#REF!</f>
        <v>#REF!</v>
      </c>
      <c r="GDR90" s="201" t="e">
        <f>#REF!</f>
        <v>#REF!</v>
      </c>
      <c r="GDS90" s="201" t="e">
        <f>#REF!</f>
        <v>#REF!</v>
      </c>
      <c r="GDT90" s="201" t="e">
        <f>#REF!</f>
        <v>#REF!</v>
      </c>
      <c r="GDU90" s="201" t="e">
        <f>#REF!</f>
        <v>#REF!</v>
      </c>
      <c r="GDV90" s="201" t="e">
        <f>#REF!</f>
        <v>#REF!</v>
      </c>
      <c r="GDW90" s="201" t="e">
        <f>#REF!</f>
        <v>#REF!</v>
      </c>
      <c r="GDX90" s="201" t="e">
        <f>#REF!</f>
        <v>#REF!</v>
      </c>
      <c r="GDY90" s="201" t="e">
        <f>#REF!</f>
        <v>#REF!</v>
      </c>
      <c r="GDZ90" s="201" t="e">
        <f>#REF!</f>
        <v>#REF!</v>
      </c>
      <c r="GEA90" s="201" t="e">
        <f>#REF!</f>
        <v>#REF!</v>
      </c>
      <c r="GEB90" s="201" t="e">
        <f>#REF!</f>
        <v>#REF!</v>
      </c>
      <c r="GEC90" s="201" t="e">
        <f>#REF!</f>
        <v>#REF!</v>
      </c>
      <c r="GED90" s="201" t="e">
        <f>#REF!</f>
        <v>#REF!</v>
      </c>
      <c r="GEE90" s="201" t="e">
        <f>#REF!</f>
        <v>#REF!</v>
      </c>
      <c r="GEF90" s="201" t="e">
        <f>#REF!</f>
        <v>#REF!</v>
      </c>
      <c r="GEG90" s="201" t="e">
        <f>#REF!</f>
        <v>#REF!</v>
      </c>
      <c r="GEH90" s="201" t="e">
        <f>#REF!</f>
        <v>#REF!</v>
      </c>
      <c r="GEI90" s="201" t="e">
        <f>#REF!</f>
        <v>#REF!</v>
      </c>
      <c r="GEJ90" s="201" t="e">
        <f>#REF!</f>
        <v>#REF!</v>
      </c>
      <c r="GEK90" s="201" t="e">
        <f>#REF!</f>
        <v>#REF!</v>
      </c>
      <c r="GEL90" s="201" t="e">
        <f>#REF!</f>
        <v>#REF!</v>
      </c>
      <c r="GEM90" s="201" t="e">
        <f>#REF!</f>
        <v>#REF!</v>
      </c>
      <c r="GEN90" s="201" t="e">
        <f>#REF!</f>
        <v>#REF!</v>
      </c>
      <c r="GEO90" s="201" t="e">
        <f>#REF!</f>
        <v>#REF!</v>
      </c>
      <c r="GEP90" s="201" t="e">
        <f>#REF!</f>
        <v>#REF!</v>
      </c>
      <c r="GEQ90" s="201" t="e">
        <f>#REF!</f>
        <v>#REF!</v>
      </c>
      <c r="GER90" s="201" t="e">
        <f>#REF!</f>
        <v>#REF!</v>
      </c>
      <c r="GES90" s="201" t="e">
        <f>#REF!</f>
        <v>#REF!</v>
      </c>
      <c r="GET90" s="201" t="e">
        <f>#REF!</f>
        <v>#REF!</v>
      </c>
      <c r="GEU90" s="201" t="e">
        <f>#REF!</f>
        <v>#REF!</v>
      </c>
      <c r="GEV90" s="201" t="e">
        <f>#REF!</f>
        <v>#REF!</v>
      </c>
      <c r="GEW90" s="201" t="e">
        <f>#REF!</f>
        <v>#REF!</v>
      </c>
      <c r="GEX90" s="201" t="e">
        <f>#REF!</f>
        <v>#REF!</v>
      </c>
      <c r="GEY90" s="201" t="e">
        <f>#REF!</f>
        <v>#REF!</v>
      </c>
      <c r="GEZ90" s="201" t="e">
        <f>#REF!</f>
        <v>#REF!</v>
      </c>
      <c r="GFA90" s="201" t="e">
        <f>#REF!</f>
        <v>#REF!</v>
      </c>
      <c r="GFB90" s="201" t="e">
        <f>#REF!</f>
        <v>#REF!</v>
      </c>
      <c r="GFC90" s="201" t="e">
        <f>#REF!</f>
        <v>#REF!</v>
      </c>
      <c r="GFD90" s="201" t="e">
        <f>#REF!</f>
        <v>#REF!</v>
      </c>
      <c r="GFE90" s="201" t="e">
        <f>#REF!</f>
        <v>#REF!</v>
      </c>
      <c r="GFF90" s="201" t="e">
        <f>#REF!</f>
        <v>#REF!</v>
      </c>
      <c r="GFG90" s="201" t="e">
        <f>#REF!</f>
        <v>#REF!</v>
      </c>
      <c r="GFH90" s="201" t="e">
        <f>#REF!</f>
        <v>#REF!</v>
      </c>
      <c r="GFI90" s="201" t="e">
        <f>#REF!</f>
        <v>#REF!</v>
      </c>
      <c r="GFJ90" s="201" t="e">
        <f>#REF!</f>
        <v>#REF!</v>
      </c>
      <c r="GFK90" s="201" t="e">
        <f>#REF!</f>
        <v>#REF!</v>
      </c>
      <c r="GFL90" s="201" t="e">
        <f>#REF!</f>
        <v>#REF!</v>
      </c>
      <c r="GFM90" s="201" t="e">
        <f>#REF!</f>
        <v>#REF!</v>
      </c>
      <c r="GFN90" s="201" t="e">
        <f>#REF!</f>
        <v>#REF!</v>
      </c>
      <c r="GFO90" s="201" t="e">
        <f>#REF!</f>
        <v>#REF!</v>
      </c>
      <c r="GFP90" s="201" t="e">
        <f>#REF!</f>
        <v>#REF!</v>
      </c>
      <c r="GFQ90" s="201" t="e">
        <f>#REF!</f>
        <v>#REF!</v>
      </c>
      <c r="GFR90" s="201" t="e">
        <f>#REF!</f>
        <v>#REF!</v>
      </c>
      <c r="GFS90" s="201" t="e">
        <f>#REF!</f>
        <v>#REF!</v>
      </c>
      <c r="GFT90" s="201" t="e">
        <f>#REF!</f>
        <v>#REF!</v>
      </c>
      <c r="GFU90" s="201" t="e">
        <f>#REF!</f>
        <v>#REF!</v>
      </c>
      <c r="GFV90" s="201" t="e">
        <f>#REF!</f>
        <v>#REF!</v>
      </c>
      <c r="GFW90" s="201" t="e">
        <f>#REF!</f>
        <v>#REF!</v>
      </c>
      <c r="GFX90" s="201" t="e">
        <f>#REF!</f>
        <v>#REF!</v>
      </c>
      <c r="GFY90" s="201" t="e">
        <f>#REF!</f>
        <v>#REF!</v>
      </c>
      <c r="GFZ90" s="201" t="e">
        <f>#REF!</f>
        <v>#REF!</v>
      </c>
      <c r="GGA90" s="201" t="e">
        <f>#REF!</f>
        <v>#REF!</v>
      </c>
      <c r="GGB90" s="201" t="e">
        <f>#REF!</f>
        <v>#REF!</v>
      </c>
      <c r="GGC90" s="201" t="e">
        <f>#REF!</f>
        <v>#REF!</v>
      </c>
      <c r="GGD90" s="201" t="e">
        <f>#REF!</f>
        <v>#REF!</v>
      </c>
      <c r="GGE90" s="201" t="e">
        <f>#REF!</f>
        <v>#REF!</v>
      </c>
      <c r="GGF90" s="201" t="e">
        <f>#REF!</f>
        <v>#REF!</v>
      </c>
      <c r="GGG90" s="201" t="e">
        <f>#REF!</f>
        <v>#REF!</v>
      </c>
      <c r="GGH90" s="201" t="e">
        <f>#REF!</f>
        <v>#REF!</v>
      </c>
      <c r="GGI90" s="201" t="e">
        <f>#REF!</f>
        <v>#REF!</v>
      </c>
      <c r="GGJ90" s="201" t="e">
        <f>#REF!</f>
        <v>#REF!</v>
      </c>
      <c r="GGK90" s="201" t="e">
        <f>#REF!</f>
        <v>#REF!</v>
      </c>
      <c r="GGL90" s="201" t="e">
        <f>#REF!</f>
        <v>#REF!</v>
      </c>
      <c r="GGM90" s="201" t="e">
        <f>#REF!</f>
        <v>#REF!</v>
      </c>
      <c r="GGN90" s="201" t="e">
        <f>#REF!</f>
        <v>#REF!</v>
      </c>
      <c r="GGO90" s="201" t="e">
        <f>#REF!</f>
        <v>#REF!</v>
      </c>
      <c r="GGP90" s="201" t="e">
        <f>#REF!</f>
        <v>#REF!</v>
      </c>
      <c r="GGQ90" s="201" t="e">
        <f>#REF!</f>
        <v>#REF!</v>
      </c>
      <c r="GGR90" s="201" t="e">
        <f>#REF!</f>
        <v>#REF!</v>
      </c>
      <c r="GGS90" s="201" t="e">
        <f>#REF!</f>
        <v>#REF!</v>
      </c>
      <c r="GGT90" s="201" t="e">
        <f>#REF!</f>
        <v>#REF!</v>
      </c>
      <c r="GGU90" s="201" t="e">
        <f>#REF!</f>
        <v>#REF!</v>
      </c>
      <c r="GGV90" s="201" t="e">
        <f>#REF!</f>
        <v>#REF!</v>
      </c>
      <c r="GGW90" s="201" t="e">
        <f>#REF!</f>
        <v>#REF!</v>
      </c>
      <c r="GGX90" s="201" t="e">
        <f>#REF!</f>
        <v>#REF!</v>
      </c>
      <c r="GGY90" s="201" t="e">
        <f>#REF!</f>
        <v>#REF!</v>
      </c>
      <c r="GGZ90" s="201" t="e">
        <f>#REF!</f>
        <v>#REF!</v>
      </c>
      <c r="GHA90" s="201" t="e">
        <f>#REF!</f>
        <v>#REF!</v>
      </c>
      <c r="GHB90" s="201" t="e">
        <f>#REF!</f>
        <v>#REF!</v>
      </c>
      <c r="GHC90" s="201" t="e">
        <f>#REF!</f>
        <v>#REF!</v>
      </c>
      <c r="GHD90" s="201" t="e">
        <f>#REF!</f>
        <v>#REF!</v>
      </c>
      <c r="GHE90" s="201" t="e">
        <f>#REF!</f>
        <v>#REF!</v>
      </c>
      <c r="GHF90" s="201" t="e">
        <f>#REF!</f>
        <v>#REF!</v>
      </c>
      <c r="GHG90" s="201" t="e">
        <f>#REF!</f>
        <v>#REF!</v>
      </c>
      <c r="GHH90" s="201" t="e">
        <f>#REF!</f>
        <v>#REF!</v>
      </c>
      <c r="GHI90" s="201" t="e">
        <f>#REF!</f>
        <v>#REF!</v>
      </c>
      <c r="GHJ90" s="201" t="e">
        <f>#REF!</f>
        <v>#REF!</v>
      </c>
      <c r="GHK90" s="201" t="e">
        <f>#REF!</f>
        <v>#REF!</v>
      </c>
      <c r="GHL90" s="201" t="e">
        <f>#REF!</f>
        <v>#REF!</v>
      </c>
      <c r="GHM90" s="201" t="e">
        <f>#REF!</f>
        <v>#REF!</v>
      </c>
      <c r="GHN90" s="201" t="e">
        <f>#REF!</f>
        <v>#REF!</v>
      </c>
      <c r="GHO90" s="201" t="e">
        <f>#REF!</f>
        <v>#REF!</v>
      </c>
      <c r="GHP90" s="201" t="e">
        <f>#REF!</f>
        <v>#REF!</v>
      </c>
      <c r="GHQ90" s="201" t="e">
        <f>#REF!</f>
        <v>#REF!</v>
      </c>
      <c r="GHR90" s="201" t="e">
        <f>#REF!</f>
        <v>#REF!</v>
      </c>
      <c r="GHS90" s="201" t="e">
        <f>#REF!</f>
        <v>#REF!</v>
      </c>
      <c r="GHT90" s="201" t="e">
        <f>#REF!</f>
        <v>#REF!</v>
      </c>
      <c r="GHU90" s="201" t="e">
        <f>#REF!</f>
        <v>#REF!</v>
      </c>
      <c r="GHV90" s="201" t="e">
        <f>#REF!</f>
        <v>#REF!</v>
      </c>
      <c r="GHW90" s="201" t="e">
        <f>#REF!</f>
        <v>#REF!</v>
      </c>
      <c r="GHX90" s="201" t="e">
        <f>#REF!</f>
        <v>#REF!</v>
      </c>
      <c r="GHY90" s="201" t="e">
        <f>#REF!</f>
        <v>#REF!</v>
      </c>
      <c r="GHZ90" s="201" t="e">
        <f>#REF!</f>
        <v>#REF!</v>
      </c>
      <c r="GIA90" s="201" t="e">
        <f>#REF!</f>
        <v>#REF!</v>
      </c>
      <c r="GIB90" s="201" t="e">
        <f>#REF!</f>
        <v>#REF!</v>
      </c>
      <c r="GIC90" s="201" t="e">
        <f>#REF!</f>
        <v>#REF!</v>
      </c>
      <c r="GID90" s="201" t="e">
        <f>#REF!</f>
        <v>#REF!</v>
      </c>
      <c r="GIE90" s="201" t="e">
        <f>#REF!</f>
        <v>#REF!</v>
      </c>
      <c r="GIF90" s="201" t="e">
        <f>#REF!</f>
        <v>#REF!</v>
      </c>
      <c r="GIG90" s="201" t="e">
        <f>#REF!</f>
        <v>#REF!</v>
      </c>
      <c r="GIH90" s="201" t="e">
        <f>#REF!</f>
        <v>#REF!</v>
      </c>
      <c r="GII90" s="201" t="e">
        <f>#REF!</f>
        <v>#REF!</v>
      </c>
      <c r="GIJ90" s="201" t="e">
        <f>#REF!</f>
        <v>#REF!</v>
      </c>
      <c r="GIK90" s="201" t="e">
        <f>#REF!</f>
        <v>#REF!</v>
      </c>
      <c r="GIL90" s="201" t="e">
        <f>#REF!</f>
        <v>#REF!</v>
      </c>
      <c r="GIM90" s="201" t="e">
        <f>#REF!</f>
        <v>#REF!</v>
      </c>
      <c r="GIN90" s="201" t="e">
        <f>#REF!</f>
        <v>#REF!</v>
      </c>
      <c r="GIO90" s="201" t="e">
        <f>#REF!</f>
        <v>#REF!</v>
      </c>
      <c r="GIP90" s="201" t="e">
        <f>#REF!</f>
        <v>#REF!</v>
      </c>
      <c r="GIQ90" s="201" t="e">
        <f>#REF!</f>
        <v>#REF!</v>
      </c>
      <c r="GIR90" s="201" t="e">
        <f>#REF!</f>
        <v>#REF!</v>
      </c>
      <c r="GIS90" s="201" t="e">
        <f>#REF!</f>
        <v>#REF!</v>
      </c>
      <c r="GIT90" s="201" t="e">
        <f>#REF!</f>
        <v>#REF!</v>
      </c>
      <c r="GIU90" s="201" t="e">
        <f>#REF!</f>
        <v>#REF!</v>
      </c>
      <c r="GIV90" s="201" t="e">
        <f>#REF!</f>
        <v>#REF!</v>
      </c>
      <c r="GIW90" s="201" t="e">
        <f>#REF!</f>
        <v>#REF!</v>
      </c>
      <c r="GIX90" s="201" t="e">
        <f>#REF!</f>
        <v>#REF!</v>
      </c>
      <c r="GIY90" s="201" t="e">
        <f>#REF!</f>
        <v>#REF!</v>
      </c>
      <c r="GIZ90" s="201" t="e">
        <f>#REF!</f>
        <v>#REF!</v>
      </c>
      <c r="GJA90" s="201" t="e">
        <f>#REF!</f>
        <v>#REF!</v>
      </c>
      <c r="GJB90" s="201" t="e">
        <f>#REF!</f>
        <v>#REF!</v>
      </c>
      <c r="GJC90" s="201" t="e">
        <f>#REF!</f>
        <v>#REF!</v>
      </c>
      <c r="GJD90" s="201" t="e">
        <f>#REF!</f>
        <v>#REF!</v>
      </c>
      <c r="GJE90" s="201" t="e">
        <f>#REF!</f>
        <v>#REF!</v>
      </c>
      <c r="GJF90" s="201" t="e">
        <f>#REF!</f>
        <v>#REF!</v>
      </c>
      <c r="GJG90" s="201" t="e">
        <f>#REF!</f>
        <v>#REF!</v>
      </c>
      <c r="GJH90" s="201" t="e">
        <f>#REF!</f>
        <v>#REF!</v>
      </c>
      <c r="GJI90" s="201" t="e">
        <f>#REF!</f>
        <v>#REF!</v>
      </c>
      <c r="GJJ90" s="201" t="e">
        <f>#REF!</f>
        <v>#REF!</v>
      </c>
      <c r="GJK90" s="201" t="e">
        <f>#REF!</f>
        <v>#REF!</v>
      </c>
      <c r="GJL90" s="201" t="e">
        <f>#REF!</f>
        <v>#REF!</v>
      </c>
      <c r="GJM90" s="201" t="e">
        <f>#REF!</f>
        <v>#REF!</v>
      </c>
      <c r="GJN90" s="201" t="e">
        <f>#REF!</f>
        <v>#REF!</v>
      </c>
      <c r="GJO90" s="201" t="e">
        <f>#REF!</f>
        <v>#REF!</v>
      </c>
      <c r="GJP90" s="201" t="e">
        <f>#REF!</f>
        <v>#REF!</v>
      </c>
      <c r="GJQ90" s="201" t="e">
        <f>#REF!</f>
        <v>#REF!</v>
      </c>
      <c r="GJR90" s="201" t="e">
        <f>#REF!</f>
        <v>#REF!</v>
      </c>
      <c r="GJS90" s="201" t="e">
        <f>#REF!</f>
        <v>#REF!</v>
      </c>
      <c r="GJT90" s="201" t="e">
        <f>#REF!</f>
        <v>#REF!</v>
      </c>
      <c r="GJU90" s="201" t="e">
        <f>#REF!</f>
        <v>#REF!</v>
      </c>
      <c r="GJV90" s="201" t="e">
        <f>#REF!</f>
        <v>#REF!</v>
      </c>
      <c r="GJW90" s="201" t="e">
        <f>#REF!</f>
        <v>#REF!</v>
      </c>
      <c r="GJX90" s="201" t="e">
        <f>#REF!</f>
        <v>#REF!</v>
      </c>
      <c r="GJY90" s="201" t="e">
        <f>#REF!</f>
        <v>#REF!</v>
      </c>
      <c r="GJZ90" s="201" t="e">
        <f>#REF!</f>
        <v>#REF!</v>
      </c>
      <c r="GKA90" s="201" t="e">
        <f>#REF!</f>
        <v>#REF!</v>
      </c>
      <c r="GKB90" s="201" t="e">
        <f>#REF!</f>
        <v>#REF!</v>
      </c>
      <c r="GKC90" s="201" t="e">
        <f>#REF!</f>
        <v>#REF!</v>
      </c>
      <c r="GKD90" s="201" t="e">
        <f>#REF!</f>
        <v>#REF!</v>
      </c>
      <c r="GKE90" s="201" t="e">
        <f>#REF!</f>
        <v>#REF!</v>
      </c>
      <c r="GKF90" s="201" t="e">
        <f>#REF!</f>
        <v>#REF!</v>
      </c>
      <c r="GKG90" s="201" t="e">
        <f>#REF!</f>
        <v>#REF!</v>
      </c>
      <c r="GKH90" s="201" t="e">
        <f>#REF!</f>
        <v>#REF!</v>
      </c>
      <c r="GKI90" s="201" t="e">
        <f>#REF!</f>
        <v>#REF!</v>
      </c>
      <c r="GKJ90" s="201" t="e">
        <f>#REF!</f>
        <v>#REF!</v>
      </c>
      <c r="GKK90" s="201" t="e">
        <f>#REF!</f>
        <v>#REF!</v>
      </c>
      <c r="GKL90" s="201" t="e">
        <f>#REF!</f>
        <v>#REF!</v>
      </c>
      <c r="GKM90" s="201" t="e">
        <f>#REF!</f>
        <v>#REF!</v>
      </c>
      <c r="GKN90" s="201" t="e">
        <f>#REF!</f>
        <v>#REF!</v>
      </c>
      <c r="GKO90" s="201" t="e">
        <f>#REF!</f>
        <v>#REF!</v>
      </c>
      <c r="GKP90" s="201" t="e">
        <f>#REF!</f>
        <v>#REF!</v>
      </c>
      <c r="GKQ90" s="201" t="e">
        <f>#REF!</f>
        <v>#REF!</v>
      </c>
      <c r="GKR90" s="201" t="e">
        <f>#REF!</f>
        <v>#REF!</v>
      </c>
      <c r="GKS90" s="201" t="e">
        <f>#REF!</f>
        <v>#REF!</v>
      </c>
      <c r="GKT90" s="201" t="e">
        <f>#REF!</f>
        <v>#REF!</v>
      </c>
      <c r="GKU90" s="201" t="e">
        <f>#REF!</f>
        <v>#REF!</v>
      </c>
      <c r="GKV90" s="201" t="e">
        <f>#REF!</f>
        <v>#REF!</v>
      </c>
      <c r="GKW90" s="201" t="e">
        <f>#REF!</f>
        <v>#REF!</v>
      </c>
      <c r="GKX90" s="201" t="e">
        <f>#REF!</f>
        <v>#REF!</v>
      </c>
      <c r="GKY90" s="201" t="e">
        <f>#REF!</f>
        <v>#REF!</v>
      </c>
      <c r="GKZ90" s="201" t="e">
        <f>#REF!</f>
        <v>#REF!</v>
      </c>
      <c r="GLA90" s="201" t="e">
        <f>#REF!</f>
        <v>#REF!</v>
      </c>
      <c r="GLB90" s="201" t="e">
        <f>#REF!</f>
        <v>#REF!</v>
      </c>
      <c r="GLC90" s="201" t="e">
        <f>#REF!</f>
        <v>#REF!</v>
      </c>
      <c r="GLD90" s="201" t="e">
        <f>#REF!</f>
        <v>#REF!</v>
      </c>
      <c r="GLE90" s="201" t="e">
        <f>#REF!</f>
        <v>#REF!</v>
      </c>
      <c r="GLF90" s="201" t="e">
        <f>#REF!</f>
        <v>#REF!</v>
      </c>
      <c r="GLG90" s="201" t="e">
        <f>#REF!</f>
        <v>#REF!</v>
      </c>
      <c r="GLH90" s="201" t="e">
        <f>#REF!</f>
        <v>#REF!</v>
      </c>
      <c r="GLI90" s="201" t="e">
        <f>#REF!</f>
        <v>#REF!</v>
      </c>
      <c r="GLJ90" s="201" t="e">
        <f>#REF!</f>
        <v>#REF!</v>
      </c>
      <c r="GLK90" s="201" t="e">
        <f>#REF!</f>
        <v>#REF!</v>
      </c>
      <c r="GLL90" s="201" t="e">
        <f>#REF!</f>
        <v>#REF!</v>
      </c>
      <c r="GLM90" s="201" t="e">
        <f>#REF!</f>
        <v>#REF!</v>
      </c>
      <c r="GLN90" s="201" t="e">
        <f>#REF!</f>
        <v>#REF!</v>
      </c>
      <c r="GLO90" s="201" t="e">
        <f>#REF!</f>
        <v>#REF!</v>
      </c>
      <c r="GLP90" s="201" t="e">
        <f>#REF!</f>
        <v>#REF!</v>
      </c>
      <c r="GLQ90" s="201" t="e">
        <f>#REF!</f>
        <v>#REF!</v>
      </c>
      <c r="GLR90" s="201" t="e">
        <f>#REF!</f>
        <v>#REF!</v>
      </c>
      <c r="GLS90" s="201" t="e">
        <f>#REF!</f>
        <v>#REF!</v>
      </c>
      <c r="GLT90" s="201" t="e">
        <f>#REF!</f>
        <v>#REF!</v>
      </c>
      <c r="GLU90" s="201" t="e">
        <f>#REF!</f>
        <v>#REF!</v>
      </c>
      <c r="GLV90" s="201" t="e">
        <f>#REF!</f>
        <v>#REF!</v>
      </c>
      <c r="GLW90" s="201" t="e">
        <f>#REF!</f>
        <v>#REF!</v>
      </c>
      <c r="GLX90" s="201" t="e">
        <f>#REF!</f>
        <v>#REF!</v>
      </c>
      <c r="GLY90" s="201" t="e">
        <f>#REF!</f>
        <v>#REF!</v>
      </c>
      <c r="GLZ90" s="201" t="e">
        <f>#REF!</f>
        <v>#REF!</v>
      </c>
      <c r="GMA90" s="201" t="e">
        <f>#REF!</f>
        <v>#REF!</v>
      </c>
      <c r="GMB90" s="201" t="e">
        <f>#REF!</f>
        <v>#REF!</v>
      </c>
      <c r="GMC90" s="201" t="e">
        <f>#REF!</f>
        <v>#REF!</v>
      </c>
      <c r="GMD90" s="201" t="e">
        <f>#REF!</f>
        <v>#REF!</v>
      </c>
      <c r="GME90" s="201" t="e">
        <f>#REF!</f>
        <v>#REF!</v>
      </c>
      <c r="GMF90" s="201" t="e">
        <f>#REF!</f>
        <v>#REF!</v>
      </c>
      <c r="GMG90" s="201" t="e">
        <f>#REF!</f>
        <v>#REF!</v>
      </c>
      <c r="GMH90" s="201" t="e">
        <f>#REF!</f>
        <v>#REF!</v>
      </c>
      <c r="GMI90" s="201" t="e">
        <f>#REF!</f>
        <v>#REF!</v>
      </c>
      <c r="GMJ90" s="201" t="e">
        <f>#REF!</f>
        <v>#REF!</v>
      </c>
      <c r="GMK90" s="201" t="e">
        <f>#REF!</f>
        <v>#REF!</v>
      </c>
      <c r="GML90" s="201" t="e">
        <f>#REF!</f>
        <v>#REF!</v>
      </c>
      <c r="GMM90" s="201" t="e">
        <f>#REF!</f>
        <v>#REF!</v>
      </c>
      <c r="GMN90" s="201" t="e">
        <f>#REF!</f>
        <v>#REF!</v>
      </c>
      <c r="GMO90" s="201" t="e">
        <f>#REF!</f>
        <v>#REF!</v>
      </c>
      <c r="GMP90" s="201" t="e">
        <f>#REF!</f>
        <v>#REF!</v>
      </c>
      <c r="GMQ90" s="201" t="e">
        <f>#REF!</f>
        <v>#REF!</v>
      </c>
      <c r="GMR90" s="201" t="e">
        <f>#REF!</f>
        <v>#REF!</v>
      </c>
      <c r="GMS90" s="201" t="e">
        <f>#REF!</f>
        <v>#REF!</v>
      </c>
      <c r="GMT90" s="201" t="e">
        <f>#REF!</f>
        <v>#REF!</v>
      </c>
      <c r="GMU90" s="201" t="e">
        <f>#REF!</f>
        <v>#REF!</v>
      </c>
      <c r="GMV90" s="201" t="e">
        <f>#REF!</f>
        <v>#REF!</v>
      </c>
      <c r="GMW90" s="201" t="e">
        <f>#REF!</f>
        <v>#REF!</v>
      </c>
      <c r="GMX90" s="201" t="e">
        <f>#REF!</f>
        <v>#REF!</v>
      </c>
      <c r="GMY90" s="201" t="e">
        <f>#REF!</f>
        <v>#REF!</v>
      </c>
      <c r="GMZ90" s="201" t="e">
        <f>#REF!</f>
        <v>#REF!</v>
      </c>
      <c r="GNA90" s="201" t="e">
        <f>#REF!</f>
        <v>#REF!</v>
      </c>
      <c r="GNB90" s="201" t="e">
        <f>#REF!</f>
        <v>#REF!</v>
      </c>
      <c r="GNC90" s="201" t="e">
        <f>#REF!</f>
        <v>#REF!</v>
      </c>
      <c r="GND90" s="201" t="e">
        <f>#REF!</f>
        <v>#REF!</v>
      </c>
      <c r="GNE90" s="201" t="e">
        <f>#REF!</f>
        <v>#REF!</v>
      </c>
      <c r="GNF90" s="201" t="e">
        <f>#REF!</f>
        <v>#REF!</v>
      </c>
      <c r="GNG90" s="201" t="e">
        <f>#REF!</f>
        <v>#REF!</v>
      </c>
      <c r="GNH90" s="201" t="e">
        <f>#REF!</f>
        <v>#REF!</v>
      </c>
      <c r="GNI90" s="201" t="e">
        <f>#REF!</f>
        <v>#REF!</v>
      </c>
      <c r="GNJ90" s="201" t="e">
        <f>#REF!</f>
        <v>#REF!</v>
      </c>
      <c r="GNK90" s="201" t="e">
        <f>#REF!</f>
        <v>#REF!</v>
      </c>
      <c r="GNL90" s="201" t="e">
        <f>#REF!</f>
        <v>#REF!</v>
      </c>
      <c r="GNM90" s="201" t="e">
        <f>#REF!</f>
        <v>#REF!</v>
      </c>
      <c r="GNN90" s="201" t="e">
        <f>#REF!</f>
        <v>#REF!</v>
      </c>
      <c r="GNO90" s="201" t="e">
        <f>#REF!</f>
        <v>#REF!</v>
      </c>
      <c r="GNP90" s="201" t="e">
        <f>#REF!</f>
        <v>#REF!</v>
      </c>
      <c r="GNQ90" s="201" t="e">
        <f>#REF!</f>
        <v>#REF!</v>
      </c>
      <c r="GNR90" s="201" t="e">
        <f>#REF!</f>
        <v>#REF!</v>
      </c>
      <c r="GNS90" s="201" t="e">
        <f>#REF!</f>
        <v>#REF!</v>
      </c>
      <c r="GNT90" s="201" t="e">
        <f>#REF!</f>
        <v>#REF!</v>
      </c>
      <c r="GNU90" s="201" t="e">
        <f>#REF!</f>
        <v>#REF!</v>
      </c>
      <c r="GNV90" s="201" t="e">
        <f>#REF!</f>
        <v>#REF!</v>
      </c>
      <c r="GNW90" s="201" t="e">
        <f>#REF!</f>
        <v>#REF!</v>
      </c>
      <c r="GNX90" s="201" t="e">
        <f>#REF!</f>
        <v>#REF!</v>
      </c>
      <c r="GNY90" s="201" t="e">
        <f>#REF!</f>
        <v>#REF!</v>
      </c>
      <c r="GNZ90" s="201" t="e">
        <f>#REF!</f>
        <v>#REF!</v>
      </c>
      <c r="GOA90" s="201" t="e">
        <f>#REF!</f>
        <v>#REF!</v>
      </c>
      <c r="GOB90" s="201" t="e">
        <f>#REF!</f>
        <v>#REF!</v>
      </c>
      <c r="GOC90" s="201" t="e">
        <f>#REF!</f>
        <v>#REF!</v>
      </c>
      <c r="GOD90" s="201" t="e">
        <f>#REF!</f>
        <v>#REF!</v>
      </c>
      <c r="GOE90" s="201" t="e">
        <f>#REF!</f>
        <v>#REF!</v>
      </c>
      <c r="GOF90" s="201" t="e">
        <f>#REF!</f>
        <v>#REF!</v>
      </c>
      <c r="GOG90" s="201" t="e">
        <f>#REF!</f>
        <v>#REF!</v>
      </c>
      <c r="GOH90" s="201" t="e">
        <f>#REF!</f>
        <v>#REF!</v>
      </c>
      <c r="GOI90" s="201" t="e">
        <f>#REF!</f>
        <v>#REF!</v>
      </c>
      <c r="GOJ90" s="201" t="e">
        <f>#REF!</f>
        <v>#REF!</v>
      </c>
      <c r="GOK90" s="201" t="e">
        <f>#REF!</f>
        <v>#REF!</v>
      </c>
      <c r="GOL90" s="201" t="e">
        <f>#REF!</f>
        <v>#REF!</v>
      </c>
      <c r="GOM90" s="201" t="e">
        <f>#REF!</f>
        <v>#REF!</v>
      </c>
      <c r="GON90" s="201" t="e">
        <f>#REF!</f>
        <v>#REF!</v>
      </c>
      <c r="GOO90" s="201" t="e">
        <f>#REF!</f>
        <v>#REF!</v>
      </c>
      <c r="GOP90" s="201" t="e">
        <f>#REF!</f>
        <v>#REF!</v>
      </c>
      <c r="GOQ90" s="201" t="e">
        <f>#REF!</f>
        <v>#REF!</v>
      </c>
      <c r="GOR90" s="201" t="e">
        <f>#REF!</f>
        <v>#REF!</v>
      </c>
      <c r="GOS90" s="201" t="e">
        <f>#REF!</f>
        <v>#REF!</v>
      </c>
      <c r="GOT90" s="201" t="e">
        <f>#REF!</f>
        <v>#REF!</v>
      </c>
      <c r="GOU90" s="201" t="e">
        <f>#REF!</f>
        <v>#REF!</v>
      </c>
      <c r="GOV90" s="201" t="e">
        <f>#REF!</f>
        <v>#REF!</v>
      </c>
      <c r="GOW90" s="201" t="e">
        <f>#REF!</f>
        <v>#REF!</v>
      </c>
      <c r="GOX90" s="201" t="e">
        <f>#REF!</f>
        <v>#REF!</v>
      </c>
      <c r="GOY90" s="201" t="e">
        <f>#REF!</f>
        <v>#REF!</v>
      </c>
      <c r="GOZ90" s="201" t="e">
        <f>#REF!</f>
        <v>#REF!</v>
      </c>
      <c r="GPA90" s="201" t="e">
        <f>#REF!</f>
        <v>#REF!</v>
      </c>
      <c r="GPB90" s="201" t="e">
        <f>#REF!</f>
        <v>#REF!</v>
      </c>
      <c r="GPC90" s="201" t="e">
        <f>#REF!</f>
        <v>#REF!</v>
      </c>
      <c r="GPD90" s="201" t="e">
        <f>#REF!</f>
        <v>#REF!</v>
      </c>
      <c r="GPE90" s="201" t="e">
        <f>#REF!</f>
        <v>#REF!</v>
      </c>
      <c r="GPF90" s="201" t="e">
        <f>#REF!</f>
        <v>#REF!</v>
      </c>
      <c r="GPG90" s="201" t="e">
        <f>#REF!</f>
        <v>#REF!</v>
      </c>
      <c r="GPH90" s="201" t="e">
        <f>#REF!</f>
        <v>#REF!</v>
      </c>
      <c r="GPI90" s="201" t="e">
        <f>#REF!</f>
        <v>#REF!</v>
      </c>
      <c r="GPJ90" s="201" t="e">
        <f>#REF!</f>
        <v>#REF!</v>
      </c>
      <c r="GPK90" s="201" t="e">
        <f>#REF!</f>
        <v>#REF!</v>
      </c>
      <c r="GPL90" s="201" t="e">
        <f>#REF!</f>
        <v>#REF!</v>
      </c>
      <c r="GPM90" s="201" t="e">
        <f>#REF!</f>
        <v>#REF!</v>
      </c>
      <c r="GPN90" s="201" t="e">
        <f>#REF!</f>
        <v>#REF!</v>
      </c>
      <c r="GPO90" s="201" t="e">
        <f>#REF!</f>
        <v>#REF!</v>
      </c>
      <c r="GPP90" s="201" t="e">
        <f>#REF!</f>
        <v>#REF!</v>
      </c>
      <c r="GPQ90" s="201" t="e">
        <f>#REF!</f>
        <v>#REF!</v>
      </c>
      <c r="GPR90" s="201" t="e">
        <f>#REF!</f>
        <v>#REF!</v>
      </c>
      <c r="GPS90" s="201" t="e">
        <f>#REF!</f>
        <v>#REF!</v>
      </c>
      <c r="GPT90" s="201" t="e">
        <f>#REF!</f>
        <v>#REF!</v>
      </c>
      <c r="GPU90" s="201" t="e">
        <f>#REF!</f>
        <v>#REF!</v>
      </c>
      <c r="GPV90" s="201" t="e">
        <f>#REF!</f>
        <v>#REF!</v>
      </c>
      <c r="GPW90" s="201" t="e">
        <f>#REF!</f>
        <v>#REF!</v>
      </c>
      <c r="GPX90" s="201" t="e">
        <f>#REF!</f>
        <v>#REF!</v>
      </c>
      <c r="GPY90" s="201" t="e">
        <f>#REF!</f>
        <v>#REF!</v>
      </c>
      <c r="GPZ90" s="201" t="e">
        <f>#REF!</f>
        <v>#REF!</v>
      </c>
      <c r="GQA90" s="201" t="e">
        <f>#REF!</f>
        <v>#REF!</v>
      </c>
      <c r="GQB90" s="201" t="e">
        <f>#REF!</f>
        <v>#REF!</v>
      </c>
      <c r="GQC90" s="201" t="e">
        <f>#REF!</f>
        <v>#REF!</v>
      </c>
      <c r="GQD90" s="201" t="e">
        <f>#REF!</f>
        <v>#REF!</v>
      </c>
      <c r="GQE90" s="201" t="e">
        <f>#REF!</f>
        <v>#REF!</v>
      </c>
      <c r="GQF90" s="201" t="e">
        <f>#REF!</f>
        <v>#REF!</v>
      </c>
      <c r="GQG90" s="201" t="e">
        <f>#REF!</f>
        <v>#REF!</v>
      </c>
      <c r="GQH90" s="201" t="e">
        <f>#REF!</f>
        <v>#REF!</v>
      </c>
      <c r="GQI90" s="201" t="e">
        <f>#REF!</f>
        <v>#REF!</v>
      </c>
      <c r="GQJ90" s="201" t="e">
        <f>#REF!</f>
        <v>#REF!</v>
      </c>
      <c r="GQK90" s="201" t="e">
        <f>#REF!</f>
        <v>#REF!</v>
      </c>
      <c r="GQL90" s="201" t="e">
        <f>#REF!</f>
        <v>#REF!</v>
      </c>
      <c r="GQM90" s="201" t="e">
        <f>#REF!</f>
        <v>#REF!</v>
      </c>
      <c r="GQN90" s="201" t="e">
        <f>#REF!</f>
        <v>#REF!</v>
      </c>
      <c r="GQO90" s="201" t="e">
        <f>#REF!</f>
        <v>#REF!</v>
      </c>
      <c r="GQP90" s="201" t="e">
        <f>#REF!</f>
        <v>#REF!</v>
      </c>
      <c r="GQQ90" s="201" t="e">
        <f>#REF!</f>
        <v>#REF!</v>
      </c>
      <c r="GQR90" s="201" t="e">
        <f>#REF!</f>
        <v>#REF!</v>
      </c>
      <c r="GQS90" s="201" t="e">
        <f>#REF!</f>
        <v>#REF!</v>
      </c>
      <c r="GQT90" s="201" t="e">
        <f>#REF!</f>
        <v>#REF!</v>
      </c>
      <c r="GQU90" s="201" t="e">
        <f>#REF!</f>
        <v>#REF!</v>
      </c>
      <c r="GQV90" s="201" t="e">
        <f>#REF!</f>
        <v>#REF!</v>
      </c>
      <c r="GQW90" s="201" t="e">
        <f>#REF!</f>
        <v>#REF!</v>
      </c>
      <c r="GQX90" s="201" t="e">
        <f>#REF!</f>
        <v>#REF!</v>
      </c>
      <c r="GQY90" s="201" t="e">
        <f>#REF!</f>
        <v>#REF!</v>
      </c>
      <c r="GQZ90" s="201" t="e">
        <f>#REF!</f>
        <v>#REF!</v>
      </c>
      <c r="GRA90" s="201" t="e">
        <f>#REF!</f>
        <v>#REF!</v>
      </c>
      <c r="GRB90" s="201" t="e">
        <f>#REF!</f>
        <v>#REF!</v>
      </c>
      <c r="GRC90" s="201" t="e">
        <f>#REF!</f>
        <v>#REF!</v>
      </c>
      <c r="GRD90" s="201" t="e">
        <f>#REF!</f>
        <v>#REF!</v>
      </c>
      <c r="GRE90" s="201" t="e">
        <f>#REF!</f>
        <v>#REF!</v>
      </c>
      <c r="GRF90" s="201" t="e">
        <f>#REF!</f>
        <v>#REF!</v>
      </c>
      <c r="GRG90" s="201" t="e">
        <f>#REF!</f>
        <v>#REF!</v>
      </c>
      <c r="GRH90" s="201" t="e">
        <f>#REF!</f>
        <v>#REF!</v>
      </c>
      <c r="GRI90" s="201" t="e">
        <f>#REF!</f>
        <v>#REF!</v>
      </c>
      <c r="GRJ90" s="201" t="e">
        <f>#REF!</f>
        <v>#REF!</v>
      </c>
      <c r="GRK90" s="201" t="e">
        <f>#REF!</f>
        <v>#REF!</v>
      </c>
      <c r="GRL90" s="201" t="e">
        <f>#REF!</f>
        <v>#REF!</v>
      </c>
      <c r="GRM90" s="201" t="e">
        <f>#REF!</f>
        <v>#REF!</v>
      </c>
      <c r="GRN90" s="201" t="e">
        <f>#REF!</f>
        <v>#REF!</v>
      </c>
      <c r="GRO90" s="201" t="e">
        <f>#REF!</f>
        <v>#REF!</v>
      </c>
      <c r="GRP90" s="201" t="e">
        <f>#REF!</f>
        <v>#REF!</v>
      </c>
      <c r="GRQ90" s="201" t="e">
        <f>#REF!</f>
        <v>#REF!</v>
      </c>
      <c r="GRR90" s="201" t="e">
        <f>#REF!</f>
        <v>#REF!</v>
      </c>
      <c r="GRS90" s="201" t="e">
        <f>#REF!</f>
        <v>#REF!</v>
      </c>
      <c r="GRT90" s="201" t="e">
        <f>#REF!</f>
        <v>#REF!</v>
      </c>
      <c r="GRU90" s="201" t="e">
        <f>#REF!</f>
        <v>#REF!</v>
      </c>
      <c r="GRV90" s="201" t="e">
        <f>#REF!</f>
        <v>#REF!</v>
      </c>
      <c r="GRW90" s="201" t="e">
        <f>#REF!</f>
        <v>#REF!</v>
      </c>
      <c r="GRX90" s="201" t="e">
        <f>#REF!</f>
        <v>#REF!</v>
      </c>
      <c r="GRY90" s="201" t="e">
        <f>#REF!</f>
        <v>#REF!</v>
      </c>
      <c r="GRZ90" s="201" t="e">
        <f>#REF!</f>
        <v>#REF!</v>
      </c>
      <c r="GSA90" s="201" t="e">
        <f>#REF!</f>
        <v>#REF!</v>
      </c>
      <c r="GSB90" s="201" t="e">
        <f>#REF!</f>
        <v>#REF!</v>
      </c>
      <c r="GSC90" s="201" t="e">
        <f>#REF!</f>
        <v>#REF!</v>
      </c>
      <c r="GSD90" s="201" t="e">
        <f>#REF!</f>
        <v>#REF!</v>
      </c>
      <c r="GSE90" s="201" t="e">
        <f>#REF!</f>
        <v>#REF!</v>
      </c>
      <c r="GSF90" s="201" t="e">
        <f>#REF!</f>
        <v>#REF!</v>
      </c>
      <c r="GSG90" s="201" t="e">
        <f>#REF!</f>
        <v>#REF!</v>
      </c>
      <c r="GSH90" s="201" t="e">
        <f>#REF!</f>
        <v>#REF!</v>
      </c>
      <c r="GSI90" s="201" t="e">
        <f>#REF!</f>
        <v>#REF!</v>
      </c>
      <c r="GSJ90" s="201" t="e">
        <f>#REF!</f>
        <v>#REF!</v>
      </c>
      <c r="GSK90" s="201" t="e">
        <f>#REF!</f>
        <v>#REF!</v>
      </c>
      <c r="GSL90" s="201" t="e">
        <f>#REF!</f>
        <v>#REF!</v>
      </c>
      <c r="GSM90" s="201" t="e">
        <f>#REF!</f>
        <v>#REF!</v>
      </c>
      <c r="GSN90" s="201" t="e">
        <f>#REF!</f>
        <v>#REF!</v>
      </c>
      <c r="GSO90" s="201" t="e">
        <f>#REF!</f>
        <v>#REF!</v>
      </c>
      <c r="GSP90" s="201" t="e">
        <f>#REF!</f>
        <v>#REF!</v>
      </c>
      <c r="GSQ90" s="201" t="e">
        <f>#REF!</f>
        <v>#REF!</v>
      </c>
      <c r="GSR90" s="201" t="e">
        <f>#REF!</f>
        <v>#REF!</v>
      </c>
      <c r="GSS90" s="201" t="e">
        <f>#REF!</f>
        <v>#REF!</v>
      </c>
      <c r="GST90" s="201" t="e">
        <f>#REF!</f>
        <v>#REF!</v>
      </c>
      <c r="GSU90" s="201" t="e">
        <f>#REF!</f>
        <v>#REF!</v>
      </c>
      <c r="GSV90" s="201" t="e">
        <f>#REF!</f>
        <v>#REF!</v>
      </c>
      <c r="GSW90" s="201" t="e">
        <f>#REF!</f>
        <v>#REF!</v>
      </c>
      <c r="GSX90" s="201" t="e">
        <f>#REF!</f>
        <v>#REF!</v>
      </c>
      <c r="GSY90" s="201" t="e">
        <f>#REF!</f>
        <v>#REF!</v>
      </c>
      <c r="GSZ90" s="201" t="e">
        <f>#REF!</f>
        <v>#REF!</v>
      </c>
      <c r="GTA90" s="201" t="e">
        <f>#REF!</f>
        <v>#REF!</v>
      </c>
      <c r="GTB90" s="201" t="e">
        <f>#REF!</f>
        <v>#REF!</v>
      </c>
      <c r="GTC90" s="201" t="e">
        <f>#REF!</f>
        <v>#REF!</v>
      </c>
      <c r="GTD90" s="201" t="e">
        <f>#REF!</f>
        <v>#REF!</v>
      </c>
      <c r="GTE90" s="201" t="e">
        <f>#REF!</f>
        <v>#REF!</v>
      </c>
      <c r="GTF90" s="201" t="e">
        <f>#REF!</f>
        <v>#REF!</v>
      </c>
      <c r="GTG90" s="201" t="e">
        <f>#REF!</f>
        <v>#REF!</v>
      </c>
      <c r="GTH90" s="201" t="e">
        <f>#REF!</f>
        <v>#REF!</v>
      </c>
      <c r="GTI90" s="201" t="e">
        <f>#REF!</f>
        <v>#REF!</v>
      </c>
      <c r="GTJ90" s="201" t="e">
        <f>#REF!</f>
        <v>#REF!</v>
      </c>
      <c r="GTK90" s="201" t="e">
        <f>#REF!</f>
        <v>#REF!</v>
      </c>
      <c r="GTL90" s="201" t="e">
        <f>#REF!</f>
        <v>#REF!</v>
      </c>
      <c r="GTM90" s="201" t="e">
        <f>#REF!</f>
        <v>#REF!</v>
      </c>
      <c r="GTN90" s="201" t="e">
        <f>#REF!</f>
        <v>#REF!</v>
      </c>
      <c r="GTO90" s="201" t="e">
        <f>#REF!</f>
        <v>#REF!</v>
      </c>
      <c r="GTP90" s="201" t="e">
        <f>#REF!</f>
        <v>#REF!</v>
      </c>
      <c r="GTQ90" s="201" t="e">
        <f>#REF!</f>
        <v>#REF!</v>
      </c>
      <c r="GTR90" s="201" t="e">
        <f>#REF!</f>
        <v>#REF!</v>
      </c>
      <c r="GTS90" s="201" t="e">
        <f>#REF!</f>
        <v>#REF!</v>
      </c>
      <c r="GTT90" s="201" t="e">
        <f>#REF!</f>
        <v>#REF!</v>
      </c>
      <c r="GTU90" s="201" t="e">
        <f>#REF!</f>
        <v>#REF!</v>
      </c>
      <c r="GTV90" s="201" t="e">
        <f>#REF!</f>
        <v>#REF!</v>
      </c>
      <c r="GTW90" s="201" t="e">
        <f>#REF!</f>
        <v>#REF!</v>
      </c>
      <c r="GTX90" s="201" t="e">
        <f>#REF!</f>
        <v>#REF!</v>
      </c>
      <c r="GTY90" s="201" t="e">
        <f>#REF!</f>
        <v>#REF!</v>
      </c>
      <c r="GTZ90" s="201" t="e">
        <f>#REF!</f>
        <v>#REF!</v>
      </c>
      <c r="GUA90" s="201" t="e">
        <f>#REF!</f>
        <v>#REF!</v>
      </c>
      <c r="GUB90" s="201" t="e">
        <f>#REF!</f>
        <v>#REF!</v>
      </c>
      <c r="GUC90" s="201" t="e">
        <f>#REF!</f>
        <v>#REF!</v>
      </c>
      <c r="GUD90" s="201" t="e">
        <f>#REF!</f>
        <v>#REF!</v>
      </c>
      <c r="GUE90" s="201" t="e">
        <f>#REF!</f>
        <v>#REF!</v>
      </c>
      <c r="GUF90" s="201" t="e">
        <f>#REF!</f>
        <v>#REF!</v>
      </c>
      <c r="GUG90" s="201" t="e">
        <f>#REF!</f>
        <v>#REF!</v>
      </c>
      <c r="GUH90" s="201" t="e">
        <f>#REF!</f>
        <v>#REF!</v>
      </c>
      <c r="GUI90" s="201" t="e">
        <f>#REF!</f>
        <v>#REF!</v>
      </c>
      <c r="GUJ90" s="201" t="e">
        <f>#REF!</f>
        <v>#REF!</v>
      </c>
      <c r="GUK90" s="201" t="e">
        <f>#REF!</f>
        <v>#REF!</v>
      </c>
      <c r="GUL90" s="201" t="e">
        <f>#REF!</f>
        <v>#REF!</v>
      </c>
      <c r="GUM90" s="201" t="e">
        <f>#REF!</f>
        <v>#REF!</v>
      </c>
      <c r="GUN90" s="201" t="e">
        <f>#REF!</f>
        <v>#REF!</v>
      </c>
      <c r="GUO90" s="201" t="e">
        <f>#REF!</f>
        <v>#REF!</v>
      </c>
      <c r="GUP90" s="201" t="e">
        <f>#REF!</f>
        <v>#REF!</v>
      </c>
      <c r="GUQ90" s="201" t="e">
        <f>#REF!</f>
        <v>#REF!</v>
      </c>
      <c r="GUR90" s="201" t="e">
        <f>#REF!</f>
        <v>#REF!</v>
      </c>
      <c r="GUS90" s="201" t="e">
        <f>#REF!</f>
        <v>#REF!</v>
      </c>
      <c r="GUT90" s="201" t="e">
        <f>#REF!</f>
        <v>#REF!</v>
      </c>
      <c r="GUU90" s="201" t="e">
        <f>#REF!</f>
        <v>#REF!</v>
      </c>
      <c r="GUV90" s="201" t="e">
        <f>#REF!</f>
        <v>#REF!</v>
      </c>
      <c r="GUW90" s="201" t="e">
        <f>#REF!</f>
        <v>#REF!</v>
      </c>
      <c r="GUX90" s="201" t="e">
        <f>#REF!</f>
        <v>#REF!</v>
      </c>
      <c r="GUY90" s="201" t="e">
        <f>#REF!</f>
        <v>#REF!</v>
      </c>
      <c r="GUZ90" s="201" t="e">
        <f>#REF!</f>
        <v>#REF!</v>
      </c>
      <c r="GVA90" s="201" t="e">
        <f>#REF!</f>
        <v>#REF!</v>
      </c>
      <c r="GVB90" s="201" t="e">
        <f>#REF!</f>
        <v>#REF!</v>
      </c>
      <c r="GVC90" s="201" t="e">
        <f>#REF!</f>
        <v>#REF!</v>
      </c>
      <c r="GVD90" s="201" t="e">
        <f>#REF!</f>
        <v>#REF!</v>
      </c>
      <c r="GVE90" s="201" t="e">
        <f>#REF!</f>
        <v>#REF!</v>
      </c>
      <c r="GVF90" s="201" t="e">
        <f>#REF!</f>
        <v>#REF!</v>
      </c>
      <c r="GVG90" s="201" t="e">
        <f>#REF!</f>
        <v>#REF!</v>
      </c>
      <c r="GVH90" s="201" t="e">
        <f>#REF!</f>
        <v>#REF!</v>
      </c>
      <c r="GVI90" s="201" t="e">
        <f>#REF!</f>
        <v>#REF!</v>
      </c>
      <c r="GVJ90" s="201" t="e">
        <f>#REF!</f>
        <v>#REF!</v>
      </c>
      <c r="GVK90" s="201" t="e">
        <f>#REF!</f>
        <v>#REF!</v>
      </c>
      <c r="GVL90" s="201" t="e">
        <f>#REF!</f>
        <v>#REF!</v>
      </c>
      <c r="GVM90" s="201" t="e">
        <f>#REF!</f>
        <v>#REF!</v>
      </c>
      <c r="GVN90" s="201" t="e">
        <f>#REF!</f>
        <v>#REF!</v>
      </c>
      <c r="GVO90" s="201" t="e">
        <f>#REF!</f>
        <v>#REF!</v>
      </c>
      <c r="GVP90" s="201" t="e">
        <f>#REF!</f>
        <v>#REF!</v>
      </c>
      <c r="GVQ90" s="201" t="e">
        <f>#REF!</f>
        <v>#REF!</v>
      </c>
      <c r="GVR90" s="201" t="e">
        <f>#REF!</f>
        <v>#REF!</v>
      </c>
      <c r="GVS90" s="201" t="e">
        <f>#REF!</f>
        <v>#REF!</v>
      </c>
      <c r="GVT90" s="201" t="e">
        <f>#REF!</f>
        <v>#REF!</v>
      </c>
      <c r="GVU90" s="201" t="e">
        <f>#REF!</f>
        <v>#REF!</v>
      </c>
      <c r="GVV90" s="201" t="e">
        <f>#REF!</f>
        <v>#REF!</v>
      </c>
      <c r="GVW90" s="201" t="e">
        <f>#REF!</f>
        <v>#REF!</v>
      </c>
      <c r="GVX90" s="201" t="e">
        <f>#REF!</f>
        <v>#REF!</v>
      </c>
      <c r="GVY90" s="201" t="e">
        <f>#REF!</f>
        <v>#REF!</v>
      </c>
      <c r="GVZ90" s="201" t="e">
        <f>#REF!</f>
        <v>#REF!</v>
      </c>
      <c r="GWA90" s="201" t="e">
        <f>#REF!</f>
        <v>#REF!</v>
      </c>
      <c r="GWB90" s="201" t="e">
        <f>#REF!</f>
        <v>#REF!</v>
      </c>
      <c r="GWC90" s="201" t="e">
        <f>#REF!</f>
        <v>#REF!</v>
      </c>
      <c r="GWD90" s="201" t="e">
        <f>#REF!</f>
        <v>#REF!</v>
      </c>
      <c r="GWE90" s="201" t="e">
        <f>#REF!</f>
        <v>#REF!</v>
      </c>
      <c r="GWF90" s="201" t="e">
        <f>#REF!</f>
        <v>#REF!</v>
      </c>
      <c r="GWG90" s="201" t="e">
        <f>#REF!</f>
        <v>#REF!</v>
      </c>
      <c r="GWH90" s="201" t="e">
        <f>#REF!</f>
        <v>#REF!</v>
      </c>
      <c r="GWI90" s="201" t="e">
        <f>#REF!</f>
        <v>#REF!</v>
      </c>
      <c r="GWJ90" s="201" t="e">
        <f>#REF!</f>
        <v>#REF!</v>
      </c>
      <c r="GWK90" s="201" t="e">
        <f>#REF!</f>
        <v>#REF!</v>
      </c>
      <c r="GWL90" s="201" t="e">
        <f>#REF!</f>
        <v>#REF!</v>
      </c>
      <c r="GWM90" s="201" t="e">
        <f>#REF!</f>
        <v>#REF!</v>
      </c>
      <c r="GWN90" s="201" t="e">
        <f>#REF!</f>
        <v>#REF!</v>
      </c>
      <c r="GWO90" s="201" t="e">
        <f>#REF!</f>
        <v>#REF!</v>
      </c>
      <c r="GWP90" s="201" t="e">
        <f>#REF!</f>
        <v>#REF!</v>
      </c>
      <c r="GWQ90" s="201" t="e">
        <f>#REF!</f>
        <v>#REF!</v>
      </c>
      <c r="GWR90" s="201" t="e">
        <f>#REF!</f>
        <v>#REF!</v>
      </c>
      <c r="GWS90" s="201" t="e">
        <f>#REF!</f>
        <v>#REF!</v>
      </c>
      <c r="GWT90" s="201" t="e">
        <f>#REF!</f>
        <v>#REF!</v>
      </c>
      <c r="GWU90" s="201" t="e">
        <f>#REF!</f>
        <v>#REF!</v>
      </c>
      <c r="GWV90" s="201" t="e">
        <f>#REF!</f>
        <v>#REF!</v>
      </c>
      <c r="GWW90" s="201" t="e">
        <f>#REF!</f>
        <v>#REF!</v>
      </c>
      <c r="GWX90" s="201" t="e">
        <f>#REF!</f>
        <v>#REF!</v>
      </c>
      <c r="GWY90" s="201" t="e">
        <f>#REF!</f>
        <v>#REF!</v>
      </c>
      <c r="GWZ90" s="201" t="e">
        <f>#REF!</f>
        <v>#REF!</v>
      </c>
      <c r="GXA90" s="201" t="e">
        <f>#REF!</f>
        <v>#REF!</v>
      </c>
      <c r="GXB90" s="201" t="e">
        <f>#REF!</f>
        <v>#REF!</v>
      </c>
      <c r="GXC90" s="201" t="e">
        <f>#REF!</f>
        <v>#REF!</v>
      </c>
      <c r="GXD90" s="201" t="e">
        <f>#REF!</f>
        <v>#REF!</v>
      </c>
      <c r="GXE90" s="201" t="e">
        <f>#REF!</f>
        <v>#REF!</v>
      </c>
      <c r="GXF90" s="201" t="e">
        <f>#REF!</f>
        <v>#REF!</v>
      </c>
      <c r="GXG90" s="201" t="e">
        <f>#REF!</f>
        <v>#REF!</v>
      </c>
      <c r="GXH90" s="201" t="e">
        <f>#REF!</f>
        <v>#REF!</v>
      </c>
      <c r="GXI90" s="201" t="e">
        <f>#REF!</f>
        <v>#REF!</v>
      </c>
      <c r="GXJ90" s="201" t="e">
        <f>#REF!</f>
        <v>#REF!</v>
      </c>
      <c r="GXK90" s="201" t="e">
        <f>#REF!</f>
        <v>#REF!</v>
      </c>
      <c r="GXL90" s="201" t="e">
        <f>#REF!</f>
        <v>#REF!</v>
      </c>
      <c r="GXM90" s="201" t="e">
        <f>#REF!</f>
        <v>#REF!</v>
      </c>
      <c r="GXN90" s="201" t="e">
        <f>#REF!</f>
        <v>#REF!</v>
      </c>
      <c r="GXO90" s="201" t="e">
        <f>#REF!</f>
        <v>#REF!</v>
      </c>
      <c r="GXP90" s="201" t="e">
        <f>#REF!</f>
        <v>#REF!</v>
      </c>
      <c r="GXQ90" s="201" t="e">
        <f>#REF!</f>
        <v>#REF!</v>
      </c>
      <c r="GXR90" s="201" t="e">
        <f>#REF!</f>
        <v>#REF!</v>
      </c>
      <c r="GXS90" s="201" t="e">
        <f>#REF!</f>
        <v>#REF!</v>
      </c>
      <c r="GXT90" s="201" t="e">
        <f>#REF!</f>
        <v>#REF!</v>
      </c>
      <c r="GXU90" s="201" t="e">
        <f>#REF!</f>
        <v>#REF!</v>
      </c>
      <c r="GXV90" s="201" t="e">
        <f>#REF!</f>
        <v>#REF!</v>
      </c>
      <c r="GXW90" s="201" t="e">
        <f>#REF!</f>
        <v>#REF!</v>
      </c>
      <c r="GXX90" s="201" t="e">
        <f>#REF!</f>
        <v>#REF!</v>
      </c>
      <c r="GXY90" s="201" t="e">
        <f>#REF!</f>
        <v>#REF!</v>
      </c>
      <c r="GXZ90" s="201" t="e">
        <f>#REF!</f>
        <v>#REF!</v>
      </c>
      <c r="GYA90" s="201" t="e">
        <f>#REF!</f>
        <v>#REF!</v>
      </c>
      <c r="GYB90" s="201" t="e">
        <f>#REF!</f>
        <v>#REF!</v>
      </c>
      <c r="GYC90" s="201" t="e">
        <f>#REF!</f>
        <v>#REF!</v>
      </c>
      <c r="GYD90" s="201" t="e">
        <f>#REF!</f>
        <v>#REF!</v>
      </c>
      <c r="GYE90" s="201" t="e">
        <f>#REF!</f>
        <v>#REF!</v>
      </c>
      <c r="GYF90" s="201" t="e">
        <f>#REF!</f>
        <v>#REF!</v>
      </c>
      <c r="GYG90" s="201" t="e">
        <f>#REF!</f>
        <v>#REF!</v>
      </c>
      <c r="GYH90" s="201" t="e">
        <f>#REF!</f>
        <v>#REF!</v>
      </c>
      <c r="GYI90" s="201" t="e">
        <f>#REF!</f>
        <v>#REF!</v>
      </c>
      <c r="GYJ90" s="201" t="e">
        <f>#REF!</f>
        <v>#REF!</v>
      </c>
      <c r="GYK90" s="201" t="e">
        <f>#REF!</f>
        <v>#REF!</v>
      </c>
      <c r="GYL90" s="201" t="e">
        <f>#REF!</f>
        <v>#REF!</v>
      </c>
      <c r="GYM90" s="201" t="e">
        <f>#REF!</f>
        <v>#REF!</v>
      </c>
      <c r="GYN90" s="201" t="e">
        <f>#REF!</f>
        <v>#REF!</v>
      </c>
      <c r="GYO90" s="201" t="e">
        <f>#REF!</f>
        <v>#REF!</v>
      </c>
      <c r="GYP90" s="201" t="e">
        <f>#REF!</f>
        <v>#REF!</v>
      </c>
      <c r="GYQ90" s="201" t="e">
        <f>#REF!</f>
        <v>#REF!</v>
      </c>
      <c r="GYR90" s="201" t="e">
        <f>#REF!</f>
        <v>#REF!</v>
      </c>
      <c r="GYS90" s="201" t="e">
        <f>#REF!</f>
        <v>#REF!</v>
      </c>
      <c r="GYT90" s="201" t="e">
        <f>#REF!</f>
        <v>#REF!</v>
      </c>
      <c r="GYU90" s="201" t="e">
        <f>#REF!</f>
        <v>#REF!</v>
      </c>
      <c r="GYV90" s="201" t="e">
        <f>#REF!</f>
        <v>#REF!</v>
      </c>
      <c r="GYW90" s="201" t="e">
        <f>#REF!</f>
        <v>#REF!</v>
      </c>
      <c r="GYX90" s="201" t="e">
        <f>#REF!</f>
        <v>#REF!</v>
      </c>
      <c r="GYY90" s="201" t="e">
        <f>#REF!</f>
        <v>#REF!</v>
      </c>
      <c r="GYZ90" s="201" t="e">
        <f>#REF!</f>
        <v>#REF!</v>
      </c>
      <c r="GZA90" s="201" t="e">
        <f>#REF!</f>
        <v>#REF!</v>
      </c>
      <c r="GZB90" s="201" t="e">
        <f>#REF!</f>
        <v>#REF!</v>
      </c>
      <c r="GZC90" s="201" t="e">
        <f>#REF!</f>
        <v>#REF!</v>
      </c>
      <c r="GZD90" s="201" t="e">
        <f>#REF!</f>
        <v>#REF!</v>
      </c>
      <c r="GZE90" s="201" t="e">
        <f>#REF!</f>
        <v>#REF!</v>
      </c>
      <c r="GZF90" s="201" t="e">
        <f>#REF!</f>
        <v>#REF!</v>
      </c>
      <c r="GZG90" s="201" t="e">
        <f>#REF!</f>
        <v>#REF!</v>
      </c>
      <c r="GZH90" s="201" t="e">
        <f>#REF!</f>
        <v>#REF!</v>
      </c>
      <c r="GZI90" s="201" t="e">
        <f>#REF!</f>
        <v>#REF!</v>
      </c>
      <c r="GZJ90" s="201" t="e">
        <f>#REF!</f>
        <v>#REF!</v>
      </c>
      <c r="GZK90" s="201" t="e">
        <f>#REF!</f>
        <v>#REF!</v>
      </c>
      <c r="GZL90" s="201" t="e">
        <f>#REF!</f>
        <v>#REF!</v>
      </c>
      <c r="GZM90" s="201" t="e">
        <f>#REF!</f>
        <v>#REF!</v>
      </c>
      <c r="GZN90" s="201" t="e">
        <f>#REF!</f>
        <v>#REF!</v>
      </c>
      <c r="GZO90" s="201" t="e">
        <f>#REF!</f>
        <v>#REF!</v>
      </c>
      <c r="GZP90" s="201" t="e">
        <f>#REF!</f>
        <v>#REF!</v>
      </c>
      <c r="GZQ90" s="201" t="e">
        <f>#REF!</f>
        <v>#REF!</v>
      </c>
      <c r="GZR90" s="201" t="e">
        <f>#REF!</f>
        <v>#REF!</v>
      </c>
      <c r="GZS90" s="201" t="e">
        <f>#REF!</f>
        <v>#REF!</v>
      </c>
      <c r="GZT90" s="201" t="e">
        <f>#REF!</f>
        <v>#REF!</v>
      </c>
      <c r="GZU90" s="201" t="e">
        <f>#REF!</f>
        <v>#REF!</v>
      </c>
      <c r="GZV90" s="201" t="e">
        <f>#REF!</f>
        <v>#REF!</v>
      </c>
      <c r="GZW90" s="201" t="e">
        <f>#REF!</f>
        <v>#REF!</v>
      </c>
      <c r="GZX90" s="201" t="e">
        <f>#REF!</f>
        <v>#REF!</v>
      </c>
      <c r="GZY90" s="201" t="e">
        <f>#REF!</f>
        <v>#REF!</v>
      </c>
      <c r="GZZ90" s="201" t="e">
        <f>#REF!</f>
        <v>#REF!</v>
      </c>
      <c r="HAA90" s="201" t="e">
        <f>#REF!</f>
        <v>#REF!</v>
      </c>
      <c r="HAB90" s="201" t="e">
        <f>#REF!</f>
        <v>#REF!</v>
      </c>
      <c r="HAC90" s="201" t="e">
        <f>#REF!</f>
        <v>#REF!</v>
      </c>
      <c r="HAD90" s="201" t="e">
        <f>#REF!</f>
        <v>#REF!</v>
      </c>
      <c r="HAE90" s="201" t="e">
        <f>#REF!</f>
        <v>#REF!</v>
      </c>
      <c r="HAF90" s="201" t="e">
        <f>#REF!</f>
        <v>#REF!</v>
      </c>
      <c r="HAG90" s="201" t="e">
        <f>#REF!</f>
        <v>#REF!</v>
      </c>
      <c r="HAH90" s="201" t="e">
        <f>#REF!</f>
        <v>#REF!</v>
      </c>
      <c r="HAI90" s="201" t="e">
        <f>#REF!</f>
        <v>#REF!</v>
      </c>
      <c r="HAJ90" s="201" t="e">
        <f>#REF!</f>
        <v>#REF!</v>
      </c>
      <c r="HAK90" s="201" t="e">
        <f>#REF!</f>
        <v>#REF!</v>
      </c>
      <c r="HAL90" s="201" t="e">
        <f>#REF!</f>
        <v>#REF!</v>
      </c>
      <c r="HAM90" s="201" t="e">
        <f>#REF!</f>
        <v>#REF!</v>
      </c>
      <c r="HAN90" s="201" t="e">
        <f>#REF!</f>
        <v>#REF!</v>
      </c>
      <c r="HAO90" s="201" t="e">
        <f>#REF!</f>
        <v>#REF!</v>
      </c>
      <c r="HAP90" s="201" t="e">
        <f>#REF!</f>
        <v>#REF!</v>
      </c>
      <c r="HAQ90" s="201" t="e">
        <f>#REF!</f>
        <v>#REF!</v>
      </c>
      <c r="HAR90" s="201" t="e">
        <f>#REF!</f>
        <v>#REF!</v>
      </c>
      <c r="HAS90" s="201" t="e">
        <f>#REF!</f>
        <v>#REF!</v>
      </c>
      <c r="HAT90" s="201" t="e">
        <f>#REF!</f>
        <v>#REF!</v>
      </c>
      <c r="HAU90" s="201" t="e">
        <f>#REF!</f>
        <v>#REF!</v>
      </c>
      <c r="HAV90" s="201" t="e">
        <f>#REF!</f>
        <v>#REF!</v>
      </c>
      <c r="HAW90" s="201" t="e">
        <f>#REF!</f>
        <v>#REF!</v>
      </c>
      <c r="HAX90" s="201" t="e">
        <f>#REF!</f>
        <v>#REF!</v>
      </c>
      <c r="HAY90" s="201" t="e">
        <f>#REF!</f>
        <v>#REF!</v>
      </c>
      <c r="HAZ90" s="201" t="e">
        <f>#REF!</f>
        <v>#REF!</v>
      </c>
      <c r="HBA90" s="201" t="e">
        <f>#REF!</f>
        <v>#REF!</v>
      </c>
      <c r="HBB90" s="201" t="e">
        <f>#REF!</f>
        <v>#REF!</v>
      </c>
      <c r="HBC90" s="201" t="e">
        <f>#REF!</f>
        <v>#REF!</v>
      </c>
      <c r="HBD90" s="201" t="e">
        <f>#REF!</f>
        <v>#REF!</v>
      </c>
      <c r="HBE90" s="201" t="e">
        <f>#REF!</f>
        <v>#REF!</v>
      </c>
      <c r="HBF90" s="201" t="e">
        <f>#REF!</f>
        <v>#REF!</v>
      </c>
      <c r="HBG90" s="201" t="e">
        <f>#REF!</f>
        <v>#REF!</v>
      </c>
      <c r="HBH90" s="201" t="e">
        <f>#REF!</f>
        <v>#REF!</v>
      </c>
      <c r="HBI90" s="201" t="e">
        <f>#REF!</f>
        <v>#REF!</v>
      </c>
      <c r="HBJ90" s="201" t="e">
        <f>#REF!</f>
        <v>#REF!</v>
      </c>
      <c r="HBK90" s="201" t="e">
        <f>#REF!</f>
        <v>#REF!</v>
      </c>
      <c r="HBL90" s="201" t="e">
        <f>#REF!</f>
        <v>#REF!</v>
      </c>
      <c r="HBM90" s="201" t="e">
        <f>#REF!</f>
        <v>#REF!</v>
      </c>
      <c r="HBN90" s="201" t="e">
        <f>#REF!</f>
        <v>#REF!</v>
      </c>
      <c r="HBO90" s="201" t="e">
        <f>#REF!</f>
        <v>#REF!</v>
      </c>
      <c r="HBP90" s="201" t="e">
        <f>#REF!</f>
        <v>#REF!</v>
      </c>
      <c r="HBQ90" s="201" t="e">
        <f>#REF!</f>
        <v>#REF!</v>
      </c>
      <c r="HBR90" s="201" t="e">
        <f>#REF!</f>
        <v>#REF!</v>
      </c>
      <c r="HBS90" s="201" t="e">
        <f>#REF!</f>
        <v>#REF!</v>
      </c>
      <c r="HBT90" s="201" t="e">
        <f>#REF!</f>
        <v>#REF!</v>
      </c>
      <c r="HBU90" s="201" t="e">
        <f>#REF!</f>
        <v>#REF!</v>
      </c>
      <c r="HBV90" s="201" t="e">
        <f>#REF!</f>
        <v>#REF!</v>
      </c>
      <c r="HBW90" s="201" t="e">
        <f>#REF!</f>
        <v>#REF!</v>
      </c>
      <c r="HBX90" s="201" t="e">
        <f>#REF!</f>
        <v>#REF!</v>
      </c>
      <c r="HBY90" s="201" t="e">
        <f>#REF!</f>
        <v>#REF!</v>
      </c>
      <c r="HBZ90" s="201" t="e">
        <f>#REF!</f>
        <v>#REF!</v>
      </c>
      <c r="HCA90" s="201" t="e">
        <f>#REF!</f>
        <v>#REF!</v>
      </c>
      <c r="HCB90" s="201" t="e">
        <f>#REF!</f>
        <v>#REF!</v>
      </c>
      <c r="HCC90" s="201" t="e">
        <f>#REF!</f>
        <v>#REF!</v>
      </c>
      <c r="HCD90" s="201" t="e">
        <f>#REF!</f>
        <v>#REF!</v>
      </c>
      <c r="HCE90" s="201" t="e">
        <f>#REF!</f>
        <v>#REF!</v>
      </c>
      <c r="HCF90" s="201" t="e">
        <f>#REF!</f>
        <v>#REF!</v>
      </c>
      <c r="HCG90" s="201" t="e">
        <f>#REF!</f>
        <v>#REF!</v>
      </c>
      <c r="HCH90" s="201" t="e">
        <f>#REF!</f>
        <v>#REF!</v>
      </c>
      <c r="HCI90" s="201" t="e">
        <f>#REF!</f>
        <v>#REF!</v>
      </c>
      <c r="HCJ90" s="201" t="e">
        <f>#REF!</f>
        <v>#REF!</v>
      </c>
      <c r="HCK90" s="201" t="e">
        <f>#REF!</f>
        <v>#REF!</v>
      </c>
      <c r="HCL90" s="201" t="e">
        <f>#REF!</f>
        <v>#REF!</v>
      </c>
      <c r="HCM90" s="201" t="e">
        <f>#REF!</f>
        <v>#REF!</v>
      </c>
      <c r="HCN90" s="201" t="e">
        <f>#REF!</f>
        <v>#REF!</v>
      </c>
      <c r="HCO90" s="201" t="e">
        <f>#REF!</f>
        <v>#REF!</v>
      </c>
      <c r="HCP90" s="201" t="e">
        <f>#REF!</f>
        <v>#REF!</v>
      </c>
      <c r="HCQ90" s="201" t="e">
        <f>#REF!</f>
        <v>#REF!</v>
      </c>
      <c r="HCR90" s="201" t="e">
        <f>#REF!</f>
        <v>#REF!</v>
      </c>
      <c r="HCS90" s="201" t="e">
        <f>#REF!</f>
        <v>#REF!</v>
      </c>
      <c r="HCT90" s="201" t="e">
        <f>#REF!</f>
        <v>#REF!</v>
      </c>
      <c r="HCU90" s="201" t="e">
        <f>#REF!</f>
        <v>#REF!</v>
      </c>
      <c r="HCV90" s="201" t="e">
        <f>#REF!</f>
        <v>#REF!</v>
      </c>
      <c r="HCW90" s="201" t="e">
        <f>#REF!</f>
        <v>#REF!</v>
      </c>
      <c r="HCX90" s="201" t="e">
        <f>#REF!</f>
        <v>#REF!</v>
      </c>
      <c r="HCY90" s="201" t="e">
        <f>#REF!</f>
        <v>#REF!</v>
      </c>
      <c r="HCZ90" s="201" t="e">
        <f>#REF!</f>
        <v>#REF!</v>
      </c>
      <c r="HDA90" s="201" t="e">
        <f>#REF!</f>
        <v>#REF!</v>
      </c>
      <c r="HDB90" s="201" t="e">
        <f>#REF!</f>
        <v>#REF!</v>
      </c>
      <c r="HDC90" s="201" t="e">
        <f>#REF!</f>
        <v>#REF!</v>
      </c>
      <c r="HDD90" s="201" t="e">
        <f>#REF!</f>
        <v>#REF!</v>
      </c>
      <c r="HDE90" s="201" t="e">
        <f>#REF!</f>
        <v>#REF!</v>
      </c>
      <c r="HDF90" s="201" t="e">
        <f>#REF!</f>
        <v>#REF!</v>
      </c>
      <c r="HDG90" s="201" t="e">
        <f>#REF!</f>
        <v>#REF!</v>
      </c>
      <c r="HDH90" s="201" t="e">
        <f>#REF!</f>
        <v>#REF!</v>
      </c>
      <c r="HDI90" s="201" t="e">
        <f>#REF!</f>
        <v>#REF!</v>
      </c>
      <c r="HDJ90" s="201" t="e">
        <f>#REF!</f>
        <v>#REF!</v>
      </c>
      <c r="HDK90" s="201" t="e">
        <f>#REF!</f>
        <v>#REF!</v>
      </c>
      <c r="HDL90" s="201" t="e">
        <f>#REF!</f>
        <v>#REF!</v>
      </c>
      <c r="HDM90" s="201" t="e">
        <f>#REF!</f>
        <v>#REF!</v>
      </c>
      <c r="HDN90" s="201" t="e">
        <f>#REF!</f>
        <v>#REF!</v>
      </c>
      <c r="HDO90" s="201" t="e">
        <f>#REF!</f>
        <v>#REF!</v>
      </c>
      <c r="HDP90" s="201" t="e">
        <f>#REF!</f>
        <v>#REF!</v>
      </c>
      <c r="HDQ90" s="201" t="e">
        <f>#REF!</f>
        <v>#REF!</v>
      </c>
      <c r="HDR90" s="201" t="e">
        <f>#REF!</f>
        <v>#REF!</v>
      </c>
      <c r="HDS90" s="201" t="e">
        <f>#REF!</f>
        <v>#REF!</v>
      </c>
      <c r="HDT90" s="201" t="e">
        <f>#REF!</f>
        <v>#REF!</v>
      </c>
      <c r="HDU90" s="201" t="e">
        <f>#REF!</f>
        <v>#REF!</v>
      </c>
      <c r="HDV90" s="201" t="e">
        <f>#REF!</f>
        <v>#REF!</v>
      </c>
      <c r="HDW90" s="201" t="e">
        <f>#REF!</f>
        <v>#REF!</v>
      </c>
      <c r="HDX90" s="201" t="e">
        <f>#REF!</f>
        <v>#REF!</v>
      </c>
      <c r="HDY90" s="201" t="e">
        <f>#REF!</f>
        <v>#REF!</v>
      </c>
      <c r="HDZ90" s="201" t="e">
        <f>#REF!</f>
        <v>#REF!</v>
      </c>
      <c r="HEA90" s="201" t="e">
        <f>#REF!</f>
        <v>#REF!</v>
      </c>
      <c r="HEB90" s="201" t="e">
        <f>#REF!</f>
        <v>#REF!</v>
      </c>
      <c r="HEC90" s="201" t="e">
        <f>#REF!</f>
        <v>#REF!</v>
      </c>
      <c r="HED90" s="201" t="e">
        <f>#REF!</f>
        <v>#REF!</v>
      </c>
      <c r="HEE90" s="201" t="e">
        <f>#REF!</f>
        <v>#REF!</v>
      </c>
      <c r="HEF90" s="201" t="e">
        <f>#REF!</f>
        <v>#REF!</v>
      </c>
      <c r="HEG90" s="201" t="e">
        <f>#REF!</f>
        <v>#REF!</v>
      </c>
      <c r="HEH90" s="201" t="e">
        <f>#REF!</f>
        <v>#REF!</v>
      </c>
      <c r="HEI90" s="201" t="e">
        <f>#REF!</f>
        <v>#REF!</v>
      </c>
      <c r="HEJ90" s="201" t="e">
        <f>#REF!</f>
        <v>#REF!</v>
      </c>
      <c r="HEK90" s="201" t="e">
        <f>#REF!</f>
        <v>#REF!</v>
      </c>
      <c r="HEL90" s="201" t="e">
        <f>#REF!</f>
        <v>#REF!</v>
      </c>
      <c r="HEM90" s="201" t="e">
        <f>#REF!</f>
        <v>#REF!</v>
      </c>
      <c r="HEN90" s="201" t="e">
        <f>#REF!</f>
        <v>#REF!</v>
      </c>
      <c r="HEO90" s="201" t="e">
        <f>#REF!</f>
        <v>#REF!</v>
      </c>
      <c r="HEP90" s="201" t="e">
        <f>#REF!</f>
        <v>#REF!</v>
      </c>
      <c r="HEQ90" s="201" t="e">
        <f>#REF!</f>
        <v>#REF!</v>
      </c>
      <c r="HER90" s="201" t="e">
        <f>#REF!</f>
        <v>#REF!</v>
      </c>
      <c r="HES90" s="201" t="e">
        <f>#REF!</f>
        <v>#REF!</v>
      </c>
      <c r="HET90" s="201" t="e">
        <f>#REF!</f>
        <v>#REF!</v>
      </c>
      <c r="HEU90" s="201" t="e">
        <f>#REF!</f>
        <v>#REF!</v>
      </c>
      <c r="HEV90" s="201" t="e">
        <f>#REF!</f>
        <v>#REF!</v>
      </c>
      <c r="HEW90" s="201" t="e">
        <f>#REF!</f>
        <v>#REF!</v>
      </c>
      <c r="HEX90" s="201" t="e">
        <f>#REF!</f>
        <v>#REF!</v>
      </c>
      <c r="HEY90" s="201" t="e">
        <f>#REF!</f>
        <v>#REF!</v>
      </c>
      <c r="HEZ90" s="201" t="e">
        <f>#REF!</f>
        <v>#REF!</v>
      </c>
      <c r="HFA90" s="201" t="e">
        <f>#REF!</f>
        <v>#REF!</v>
      </c>
      <c r="HFB90" s="201" t="e">
        <f>#REF!</f>
        <v>#REF!</v>
      </c>
      <c r="HFC90" s="201" t="e">
        <f>#REF!</f>
        <v>#REF!</v>
      </c>
      <c r="HFD90" s="201" t="e">
        <f>#REF!</f>
        <v>#REF!</v>
      </c>
      <c r="HFE90" s="201" t="e">
        <f>#REF!</f>
        <v>#REF!</v>
      </c>
      <c r="HFF90" s="201" t="e">
        <f>#REF!</f>
        <v>#REF!</v>
      </c>
      <c r="HFG90" s="201" t="e">
        <f>#REF!</f>
        <v>#REF!</v>
      </c>
      <c r="HFH90" s="201" t="e">
        <f>#REF!</f>
        <v>#REF!</v>
      </c>
      <c r="HFI90" s="201" t="e">
        <f>#REF!</f>
        <v>#REF!</v>
      </c>
      <c r="HFJ90" s="201" t="e">
        <f>#REF!</f>
        <v>#REF!</v>
      </c>
      <c r="HFK90" s="201" t="e">
        <f>#REF!</f>
        <v>#REF!</v>
      </c>
      <c r="HFL90" s="201" t="e">
        <f>#REF!</f>
        <v>#REF!</v>
      </c>
      <c r="HFM90" s="201" t="e">
        <f>#REF!</f>
        <v>#REF!</v>
      </c>
      <c r="HFN90" s="201" t="e">
        <f>#REF!</f>
        <v>#REF!</v>
      </c>
      <c r="HFO90" s="201" t="e">
        <f>#REF!</f>
        <v>#REF!</v>
      </c>
      <c r="HFP90" s="201" t="e">
        <f>#REF!</f>
        <v>#REF!</v>
      </c>
      <c r="HFQ90" s="201" t="e">
        <f>#REF!</f>
        <v>#REF!</v>
      </c>
      <c r="HFR90" s="201" t="e">
        <f>#REF!</f>
        <v>#REF!</v>
      </c>
      <c r="HFS90" s="201" t="e">
        <f>#REF!</f>
        <v>#REF!</v>
      </c>
      <c r="HFT90" s="201" t="e">
        <f>#REF!</f>
        <v>#REF!</v>
      </c>
      <c r="HFU90" s="201" t="e">
        <f>#REF!</f>
        <v>#REF!</v>
      </c>
      <c r="HFV90" s="201" t="e">
        <f>#REF!</f>
        <v>#REF!</v>
      </c>
      <c r="HFW90" s="201" t="e">
        <f>#REF!</f>
        <v>#REF!</v>
      </c>
      <c r="HFX90" s="201" t="e">
        <f>#REF!</f>
        <v>#REF!</v>
      </c>
      <c r="HFY90" s="201" t="e">
        <f>#REF!</f>
        <v>#REF!</v>
      </c>
      <c r="HFZ90" s="201" t="e">
        <f>#REF!</f>
        <v>#REF!</v>
      </c>
      <c r="HGA90" s="201" t="e">
        <f>#REF!</f>
        <v>#REF!</v>
      </c>
      <c r="HGB90" s="201" t="e">
        <f>#REF!</f>
        <v>#REF!</v>
      </c>
      <c r="HGC90" s="201" t="e">
        <f>#REF!</f>
        <v>#REF!</v>
      </c>
      <c r="HGD90" s="201" t="e">
        <f>#REF!</f>
        <v>#REF!</v>
      </c>
      <c r="HGE90" s="201" t="e">
        <f>#REF!</f>
        <v>#REF!</v>
      </c>
      <c r="HGF90" s="201" t="e">
        <f>#REF!</f>
        <v>#REF!</v>
      </c>
      <c r="HGG90" s="201" t="e">
        <f>#REF!</f>
        <v>#REF!</v>
      </c>
      <c r="HGH90" s="201" t="e">
        <f>#REF!</f>
        <v>#REF!</v>
      </c>
      <c r="HGI90" s="201" t="e">
        <f>#REF!</f>
        <v>#REF!</v>
      </c>
      <c r="HGJ90" s="201" t="e">
        <f>#REF!</f>
        <v>#REF!</v>
      </c>
      <c r="HGK90" s="201" t="e">
        <f>#REF!</f>
        <v>#REF!</v>
      </c>
      <c r="HGL90" s="201" t="e">
        <f>#REF!</f>
        <v>#REF!</v>
      </c>
      <c r="HGM90" s="201" t="e">
        <f>#REF!</f>
        <v>#REF!</v>
      </c>
      <c r="HGN90" s="201" t="e">
        <f>#REF!</f>
        <v>#REF!</v>
      </c>
      <c r="HGO90" s="201" t="e">
        <f>#REF!</f>
        <v>#REF!</v>
      </c>
      <c r="HGP90" s="201" t="e">
        <f>#REF!</f>
        <v>#REF!</v>
      </c>
      <c r="HGQ90" s="201" t="e">
        <f>#REF!</f>
        <v>#REF!</v>
      </c>
      <c r="HGR90" s="201" t="e">
        <f>#REF!</f>
        <v>#REF!</v>
      </c>
      <c r="HGS90" s="201" t="e">
        <f>#REF!</f>
        <v>#REF!</v>
      </c>
      <c r="HGT90" s="201" t="e">
        <f>#REF!</f>
        <v>#REF!</v>
      </c>
      <c r="HGU90" s="201" t="e">
        <f>#REF!</f>
        <v>#REF!</v>
      </c>
      <c r="HGV90" s="201" t="e">
        <f>#REF!</f>
        <v>#REF!</v>
      </c>
      <c r="HGW90" s="201" t="e">
        <f>#REF!</f>
        <v>#REF!</v>
      </c>
      <c r="HGX90" s="201" t="e">
        <f>#REF!</f>
        <v>#REF!</v>
      </c>
      <c r="HGY90" s="201" t="e">
        <f>#REF!</f>
        <v>#REF!</v>
      </c>
      <c r="HGZ90" s="201" t="e">
        <f>#REF!</f>
        <v>#REF!</v>
      </c>
      <c r="HHA90" s="201" t="e">
        <f>#REF!</f>
        <v>#REF!</v>
      </c>
      <c r="HHB90" s="201" t="e">
        <f>#REF!</f>
        <v>#REF!</v>
      </c>
      <c r="HHC90" s="201" t="e">
        <f>#REF!</f>
        <v>#REF!</v>
      </c>
      <c r="HHD90" s="201" t="e">
        <f>#REF!</f>
        <v>#REF!</v>
      </c>
      <c r="HHE90" s="201" t="e">
        <f>#REF!</f>
        <v>#REF!</v>
      </c>
      <c r="HHF90" s="201" t="e">
        <f>#REF!</f>
        <v>#REF!</v>
      </c>
      <c r="HHG90" s="201" t="e">
        <f>#REF!</f>
        <v>#REF!</v>
      </c>
      <c r="HHH90" s="201" t="e">
        <f>#REF!</f>
        <v>#REF!</v>
      </c>
      <c r="HHI90" s="201" t="e">
        <f>#REF!</f>
        <v>#REF!</v>
      </c>
      <c r="HHJ90" s="201" t="e">
        <f>#REF!</f>
        <v>#REF!</v>
      </c>
      <c r="HHK90" s="201" t="e">
        <f>#REF!</f>
        <v>#REF!</v>
      </c>
      <c r="HHL90" s="201" t="e">
        <f>#REF!</f>
        <v>#REF!</v>
      </c>
      <c r="HHM90" s="201" t="e">
        <f>#REF!</f>
        <v>#REF!</v>
      </c>
      <c r="HHN90" s="201" t="e">
        <f>#REF!</f>
        <v>#REF!</v>
      </c>
      <c r="HHO90" s="201" t="e">
        <f>#REF!</f>
        <v>#REF!</v>
      </c>
      <c r="HHP90" s="201" t="e">
        <f>#REF!</f>
        <v>#REF!</v>
      </c>
      <c r="HHQ90" s="201" t="e">
        <f>#REF!</f>
        <v>#REF!</v>
      </c>
      <c r="HHR90" s="201" t="e">
        <f>#REF!</f>
        <v>#REF!</v>
      </c>
      <c r="HHS90" s="201" t="e">
        <f>#REF!</f>
        <v>#REF!</v>
      </c>
      <c r="HHT90" s="201" t="e">
        <f>#REF!</f>
        <v>#REF!</v>
      </c>
      <c r="HHU90" s="201" t="e">
        <f>#REF!</f>
        <v>#REF!</v>
      </c>
      <c r="HHV90" s="201" t="e">
        <f>#REF!</f>
        <v>#REF!</v>
      </c>
      <c r="HHW90" s="201" t="e">
        <f>#REF!</f>
        <v>#REF!</v>
      </c>
      <c r="HHX90" s="201" t="e">
        <f>#REF!</f>
        <v>#REF!</v>
      </c>
      <c r="HHY90" s="201" t="e">
        <f>#REF!</f>
        <v>#REF!</v>
      </c>
      <c r="HHZ90" s="201" t="e">
        <f>#REF!</f>
        <v>#REF!</v>
      </c>
      <c r="HIA90" s="201" t="e">
        <f>#REF!</f>
        <v>#REF!</v>
      </c>
      <c r="HIB90" s="201" t="e">
        <f>#REF!</f>
        <v>#REF!</v>
      </c>
      <c r="HIC90" s="201" t="e">
        <f>#REF!</f>
        <v>#REF!</v>
      </c>
      <c r="HID90" s="201" t="e">
        <f>#REF!</f>
        <v>#REF!</v>
      </c>
      <c r="HIE90" s="201" t="e">
        <f>#REF!</f>
        <v>#REF!</v>
      </c>
      <c r="HIF90" s="201" t="e">
        <f>#REF!</f>
        <v>#REF!</v>
      </c>
      <c r="HIG90" s="201" t="e">
        <f>#REF!</f>
        <v>#REF!</v>
      </c>
      <c r="HIH90" s="201" t="e">
        <f>#REF!</f>
        <v>#REF!</v>
      </c>
      <c r="HII90" s="201" t="e">
        <f>#REF!</f>
        <v>#REF!</v>
      </c>
      <c r="HIJ90" s="201" t="e">
        <f>#REF!</f>
        <v>#REF!</v>
      </c>
      <c r="HIK90" s="201" t="e">
        <f>#REF!</f>
        <v>#REF!</v>
      </c>
      <c r="HIL90" s="201" t="e">
        <f>#REF!</f>
        <v>#REF!</v>
      </c>
      <c r="HIM90" s="201" t="e">
        <f>#REF!</f>
        <v>#REF!</v>
      </c>
      <c r="HIN90" s="201" t="e">
        <f>#REF!</f>
        <v>#REF!</v>
      </c>
      <c r="HIO90" s="201" t="e">
        <f>#REF!</f>
        <v>#REF!</v>
      </c>
      <c r="HIP90" s="201" t="e">
        <f>#REF!</f>
        <v>#REF!</v>
      </c>
      <c r="HIQ90" s="201" t="e">
        <f>#REF!</f>
        <v>#REF!</v>
      </c>
      <c r="HIR90" s="201" t="e">
        <f>#REF!</f>
        <v>#REF!</v>
      </c>
      <c r="HIS90" s="201" t="e">
        <f>#REF!</f>
        <v>#REF!</v>
      </c>
      <c r="HIT90" s="201" t="e">
        <f>#REF!</f>
        <v>#REF!</v>
      </c>
      <c r="HIU90" s="201" t="e">
        <f>#REF!</f>
        <v>#REF!</v>
      </c>
      <c r="HIV90" s="201" t="e">
        <f>#REF!</f>
        <v>#REF!</v>
      </c>
      <c r="HIW90" s="201" t="e">
        <f>#REF!</f>
        <v>#REF!</v>
      </c>
      <c r="HIX90" s="201" t="e">
        <f>#REF!</f>
        <v>#REF!</v>
      </c>
      <c r="HIY90" s="201" t="e">
        <f>#REF!</f>
        <v>#REF!</v>
      </c>
      <c r="HIZ90" s="201" t="e">
        <f>#REF!</f>
        <v>#REF!</v>
      </c>
      <c r="HJA90" s="201" t="e">
        <f>#REF!</f>
        <v>#REF!</v>
      </c>
      <c r="HJB90" s="201" t="e">
        <f>#REF!</f>
        <v>#REF!</v>
      </c>
      <c r="HJC90" s="201" t="e">
        <f>#REF!</f>
        <v>#REF!</v>
      </c>
      <c r="HJD90" s="201" t="e">
        <f>#REF!</f>
        <v>#REF!</v>
      </c>
      <c r="HJE90" s="201" t="e">
        <f>#REF!</f>
        <v>#REF!</v>
      </c>
      <c r="HJF90" s="201" t="e">
        <f>#REF!</f>
        <v>#REF!</v>
      </c>
      <c r="HJG90" s="201" t="e">
        <f>#REF!</f>
        <v>#REF!</v>
      </c>
      <c r="HJH90" s="201" t="e">
        <f>#REF!</f>
        <v>#REF!</v>
      </c>
      <c r="HJI90" s="201" t="e">
        <f>#REF!</f>
        <v>#REF!</v>
      </c>
      <c r="HJJ90" s="201" t="e">
        <f>#REF!</f>
        <v>#REF!</v>
      </c>
      <c r="HJK90" s="201" t="e">
        <f>#REF!</f>
        <v>#REF!</v>
      </c>
      <c r="HJL90" s="201" t="e">
        <f>#REF!</f>
        <v>#REF!</v>
      </c>
      <c r="HJM90" s="201" t="e">
        <f>#REF!</f>
        <v>#REF!</v>
      </c>
      <c r="HJN90" s="201" t="e">
        <f>#REF!</f>
        <v>#REF!</v>
      </c>
      <c r="HJO90" s="201" t="e">
        <f>#REF!</f>
        <v>#REF!</v>
      </c>
      <c r="HJP90" s="201" t="e">
        <f>#REF!</f>
        <v>#REF!</v>
      </c>
      <c r="HJQ90" s="201" t="e">
        <f>#REF!</f>
        <v>#REF!</v>
      </c>
      <c r="HJR90" s="201" t="e">
        <f>#REF!</f>
        <v>#REF!</v>
      </c>
      <c r="HJS90" s="201" t="e">
        <f>#REF!</f>
        <v>#REF!</v>
      </c>
      <c r="HJT90" s="201" t="e">
        <f>#REF!</f>
        <v>#REF!</v>
      </c>
      <c r="HJU90" s="201" t="e">
        <f>#REF!</f>
        <v>#REF!</v>
      </c>
      <c r="HJV90" s="201" t="e">
        <f>#REF!</f>
        <v>#REF!</v>
      </c>
      <c r="HJW90" s="201" t="e">
        <f>#REF!</f>
        <v>#REF!</v>
      </c>
      <c r="HJX90" s="201" t="e">
        <f>#REF!</f>
        <v>#REF!</v>
      </c>
      <c r="HJY90" s="201" t="e">
        <f>#REF!</f>
        <v>#REF!</v>
      </c>
      <c r="HJZ90" s="201" t="e">
        <f>#REF!</f>
        <v>#REF!</v>
      </c>
      <c r="HKA90" s="201" t="e">
        <f>#REF!</f>
        <v>#REF!</v>
      </c>
      <c r="HKB90" s="201" t="e">
        <f>#REF!</f>
        <v>#REF!</v>
      </c>
      <c r="HKC90" s="201" t="e">
        <f>#REF!</f>
        <v>#REF!</v>
      </c>
      <c r="HKD90" s="201" t="e">
        <f>#REF!</f>
        <v>#REF!</v>
      </c>
      <c r="HKE90" s="201" t="e">
        <f>#REF!</f>
        <v>#REF!</v>
      </c>
      <c r="HKF90" s="201" t="e">
        <f>#REF!</f>
        <v>#REF!</v>
      </c>
      <c r="HKG90" s="201" t="e">
        <f>#REF!</f>
        <v>#REF!</v>
      </c>
      <c r="HKH90" s="201" t="e">
        <f>#REF!</f>
        <v>#REF!</v>
      </c>
      <c r="HKI90" s="201" t="e">
        <f>#REF!</f>
        <v>#REF!</v>
      </c>
      <c r="HKJ90" s="201" t="e">
        <f>#REF!</f>
        <v>#REF!</v>
      </c>
      <c r="HKK90" s="201" t="e">
        <f>#REF!</f>
        <v>#REF!</v>
      </c>
      <c r="HKL90" s="201" t="e">
        <f>#REF!</f>
        <v>#REF!</v>
      </c>
      <c r="HKM90" s="201" t="e">
        <f>#REF!</f>
        <v>#REF!</v>
      </c>
      <c r="HKN90" s="201" t="e">
        <f>#REF!</f>
        <v>#REF!</v>
      </c>
      <c r="HKO90" s="201" t="e">
        <f>#REF!</f>
        <v>#REF!</v>
      </c>
      <c r="HKP90" s="201" t="e">
        <f>#REF!</f>
        <v>#REF!</v>
      </c>
      <c r="HKQ90" s="201" t="e">
        <f>#REF!</f>
        <v>#REF!</v>
      </c>
      <c r="HKR90" s="201" t="e">
        <f>#REF!</f>
        <v>#REF!</v>
      </c>
      <c r="HKS90" s="201" t="e">
        <f>#REF!</f>
        <v>#REF!</v>
      </c>
      <c r="HKT90" s="201" t="e">
        <f>#REF!</f>
        <v>#REF!</v>
      </c>
      <c r="HKU90" s="201" t="e">
        <f>#REF!</f>
        <v>#REF!</v>
      </c>
      <c r="HKV90" s="201" t="e">
        <f>#REF!</f>
        <v>#REF!</v>
      </c>
      <c r="HKW90" s="201" t="e">
        <f>#REF!</f>
        <v>#REF!</v>
      </c>
      <c r="HKX90" s="201" t="e">
        <f>#REF!</f>
        <v>#REF!</v>
      </c>
      <c r="HKY90" s="201" t="e">
        <f>#REF!</f>
        <v>#REF!</v>
      </c>
      <c r="HKZ90" s="201" t="e">
        <f>#REF!</f>
        <v>#REF!</v>
      </c>
      <c r="HLA90" s="201" t="e">
        <f>#REF!</f>
        <v>#REF!</v>
      </c>
      <c r="HLB90" s="201" t="e">
        <f>#REF!</f>
        <v>#REF!</v>
      </c>
      <c r="HLC90" s="201" t="e">
        <f>#REF!</f>
        <v>#REF!</v>
      </c>
      <c r="HLD90" s="201" t="e">
        <f>#REF!</f>
        <v>#REF!</v>
      </c>
      <c r="HLE90" s="201" t="e">
        <f>#REF!</f>
        <v>#REF!</v>
      </c>
      <c r="HLF90" s="201" t="e">
        <f>#REF!</f>
        <v>#REF!</v>
      </c>
      <c r="HLG90" s="201" t="e">
        <f>#REF!</f>
        <v>#REF!</v>
      </c>
      <c r="HLH90" s="201" t="e">
        <f>#REF!</f>
        <v>#REF!</v>
      </c>
      <c r="HLI90" s="201" t="e">
        <f>#REF!</f>
        <v>#REF!</v>
      </c>
      <c r="HLJ90" s="201" t="e">
        <f>#REF!</f>
        <v>#REF!</v>
      </c>
      <c r="HLK90" s="201" t="e">
        <f>#REF!</f>
        <v>#REF!</v>
      </c>
      <c r="HLL90" s="201" t="e">
        <f>#REF!</f>
        <v>#REF!</v>
      </c>
      <c r="HLM90" s="201" t="e">
        <f>#REF!</f>
        <v>#REF!</v>
      </c>
      <c r="HLN90" s="201" t="e">
        <f>#REF!</f>
        <v>#REF!</v>
      </c>
      <c r="HLO90" s="201" t="e">
        <f>#REF!</f>
        <v>#REF!</v>
      </c>
      <c r="HLP90" s="201" t="e">
        <f>#REF!</f>
        <v>#REF!</v>
      </c>
      <c r="HLQ90" s="201" t="e">
        <f>#REF!</f>
        <v>#REF!</v>
      </c>
      <c r="HLR90" s="201" t="e">
        <f>#REF!</f>
        <v>#REF!</v>
      </c>
      <c r="HLS90" s="201" t="e">
        <f>#REF!</f>
        <v>#REF!</v>
      </c>
      <c r="HLT90" s="201" t="e">
        <f>#REF!</f>
        <v>#REF!</v>
      </c>
      <c r="HLU90" s="201" t="e">
        <f>#REF!</f>
        <v>#REF!</v>
      </c>
      <c r="HLV90" s="201" t="e">
        <f>#REF!</f>
        <v>#REF!</v>
      </c>
      <c r="HLW90" s="201" t="e">
        <f>#REF!</f>
        <v>#REF!</v>
      </c>
      <c r="HLX90" s="201" t="e">
        <f>#REF!</f>
        <v>#REF!</v>
      </c>
      <c r="HLY90" s="201" t="e">
        <f>#REF!</f>
        <v>#REF!</v>
      </c>
      <c r="HLZ90" s="201" t="e">
        <f>#REF!</f>
        <v>#REF!</v>
      </c>
      <c r="HMA90" s="201" t="e">
        <f>#REF!</f>
        <v>#REF!</v>
      </c>
      <c r="HMB90" s="201" t="e">
        <f>#REF!</f>
        <v>#REF!</v>
      </c>
      <c r="HMC90" s="201" t="e">
        <f>#REF!</f>
        <v>#REF!</v>
      </c>
      <c r="HMD90" s="201" t="e">
        <f>#REF!</f>
        <v>#REF!</v>
      </c>
      <c r="HME90" s="201" t="e">
        <f>#REF!</f>
        <v>#REF!</v>
      </c>
      <c r="HMF90" s="201" t="e">
        <f>#REF!</f>
        <v>#REF!</v>
      </c>
      <c r="HMG90" s="201" t="e">
        <f>#REF!</f>
        <v>#REF!</v>
      </c>
      <c r="HMH90" s="201" t="e">
        <f>#REF!</f>
        <v>#REF!</v>
      </c>
      <c r="HMI90" s="201" t="e">
        <f>#REF!</f>
        <v>#REF!</v>
      </c>
      <c r="HMJ90" s="201" t="e">
        <f>#REF!</f>
        <v>#REF!</v>
      </c>
      <c r="HMK90" s="201" t="e">
        <f>#REF!</f>
        <v>#REF!</v>
      </c>
      <c r="HML90" s="201" t="e">
        <f>#REF!</f>
        <v>#REF!</v>
      </c>
      <c r="HMM90" s="201" t="e">
        <f>#REF!</f>
        <v>#REF!</v>
      </c>
      <c r="HMN90" s="201" t="e">
        <f>#REF!</f>
        <v>#REF!</v>
      </c>
      <c r="HMO90" s="201" t="e">
        <f>#REF!</f>
        <v>#REF!</v>
      </c>
      <c r="HMP90" s="201" t="e">
        <f>#REF!</f>
        <v>#REF!</v>
      </c>
      <c r="HMQ90" s="201" t="e">
        <f>#REF!</f>
        <v>#REF!</v>
      </c>
      <c r="HMR90" s="201" t="e">
        <f>#REF!</f>
        <v>#REF!</v>
      </c>
      <c r="HMS90" s="201" t="e">
        <f>#REF!</f>
        <v>#REF!</v>
      </c>
      <c r="HMT90" s="201" t="e">
        <f>#REF!</f>
        <v>#REF!</v>
      </c>
      <c r="HMU90" s="201" t="e">
        <f>#REF!</f>
        <v>#REF!</v>
      </c>
      <c r="HMV90" s="201" t="e">
        <f>#REF!</f>
        <v>#REF!</v>
      </c>
      <c r="HMW90" s="201" t="e">
        <f>#REF!</f>
        <v>#REF!</v>
      </c>
      <c r="HMX90" s="201" t="e">
        <f>#REF!</f>
        <v>#REF!</v>
      </c>
      <c r="HMY90" s="201" t="e">
        <f>#REF!</f>
        <v>#REF!</v>
      </c>
      <c r="HMZ90" s="201" t="e">
        <f>#REF!</f>
        <v>#REF!</v>
      </c>
      <c r="HNA90" s="201" t="e">
        <f>#REF!</f>
        <v>#REF!</v>
      </c>
      <c r="HNB90" s="201" t="e">
        <f>#REF!</f>
        <v>#REF!</v>
      </c>
      <c r="HNC90" s="201" t="e">
        <f>#REF!</f>
        <v>#REF!</v>
      </c>
      <c r="HND90" s="201" t="e">
        <f>#REF!</f>
        <v>#REF!</v>
      </c>
      <c r="HNE90" s="201" t="e">
        <f>#REF!</f>
        <v>#REF!</v>
      </c>
      <c r="HNF90" s="201" t="e">
        <f>#REF!</f>
        <v>#REF!</v>
      </c>
      <c r="HNG90" s="201" t="e">
        <f>#REF!</f>
        <v>#REF!</v>
      </c>
      <c r="HNH90" s="201" t="e">
        <f>#REF!</f>
        <v>#REF!</v>
      </c>
      <c r="HNI90" s="201" t="e">
        <f>#REF!</f>
        <v>#REF!</v>
      </c>
      <c r="HNJ90" s="201" t="e">
        <f>#REF!</f>
        <v>#REF!</v>
      </c>
      <c r="HNK90" s="201" t="e">
        <f>#REF!</f>
        <v>#REF!</v>
      </c>
      <c r="HNL90" s="201" t="e">
        <f>#REF!</f>
        <v>#REF!</v>
      </c>
      <c r="HNM90" s="201" t="e">
        <f>#REF!</f>
        <v>#REF!</v>
      </c>
      <c r="HNN90" s="201" t="e">
        <f>#REF!</f>
        <v>#REF!</v>
      </c>
      <c r="HNO90" s="201" t="e">
        <f>#REF!</f>
        <v>#REF!</v>
      </c>
      <c r="HNP90" s="201" t="e">
        <f>#REF!</f>
        <v>#REF!</v>
      </c>
      <c r="HNQ90" s="201" t="e">
        <f>#REF!</f>
        <v>#REF!</v>
      </c>
      <c r="HNR90" s="201" t="e">
        <f>#REF!</f>
        <v>#REF!</v>
      </c>
      <c r="HNS90" s="201" t="e">
        <f>#REF!</f>
        <v>#REF!</v>
      </c>
      <c r="HNT90" s="201" t="e">
        <f>#REF!</f>
        <v>#REF!</v>
      </c>
      <c r="HNU90" s="201" t="e">
        <f>#REF!</f>
        <v>#REF!</v>
      </c>
      <c r="HNV90" s="201" t="e">
        <f>#REF!</f>
        <v>#REF!</v>
      </c>
      <c r="HNW90" s="201" t="e">
        <f>#REF!</f>
        <v>#REF!</v>
      </c>
      <c r="HNX90" s="201" t="e">
        <f>#REF!</f>
        <v>#REF!</v>
      </c>
      <c r="HNY90" s="201" t="e">
        <f>#REF!</f>
        <v>#REF!</v>
      </c>
      <c r="HNZ90" s="201" t="e">
        <f>#REF!</f>
        <v>#REF!</v>
      </c>
      <c r="HOA90" s="201" t="e">
        <f>#REF!</f>
        <v>#REF!</v>
      </c>
      <c r="HOB90" s="201" t="e">
        <f>#REF!</f>
        <v>#REF!</v>
      </c>
      <c r="HOC90" s="201" t="e">
        <f>#REF!</f>
        <v>#REF!</v>
      </c>
      <c r="HOD90" s="201" t="e">
        <f>#REF!</f>
        <v>#REF!</v>
      </c>
      <c r="HOE90" s="201" t="e">
        <f>#REF!</f>
        <v>#REF!</v>
      </c>
      <c r="HOF90" s="201" t="e">
        <f>#REF!</f>
        <v>#REF!</v>
      </c>
      <c r="HOG90" s="201" t="e">
        <f>#REF!</f>
        <v>#REF!</v>
      </c>
      <c r="HOH90" s="201" t="e">
        <f>#REF!</f>
        <v>#REF!</v>
      </c>
      <c r="HOI90" s="201" t="e">
        <f>#REF!</f>
        <v>#REF!</v>
      </c>
      <c r="HOJ90" s="201" t="e">
        <f>#REF!</f>
        <v>#REF!</v>
      </c>
      <c r="HOK90" s="201" t="e">
        <f>#REF!</f>
        <v>#REF!</v>
      </c>
      <c r="HOL90" s="201" t="e">
        <f>#REF!</f>
        <v>#REF!</v>
      </c>
      <c r="HOM90" s="201" t="e">
        <f>#REF!</f>
        <v>#REF!</v>
      </c>
      <c r="HON90" s="201" t="e">
        <f>#REF!</f>
        <v>#REF!</v>
      </c>
      <c r="HOO90" s="201" t="e">
        <f>#REF!</f>
        <v>#REF!</v>
      </c>
      <c r="HOP90" s="201" t="e">
        <f>#REF!</f>
        <v>#REF!</v>
      </c>
      <c r="HOQ90" s="201" t="e">
        <f>#REF!</f>
        <v>#REF!</v>
      </c>
      <c r="HOR90" s="201" t="e">
        <f>#REF!</f>
        <v>#REF!</v>
      </c>
      <c r="HOS90" s="201" t="e">
        <f>#REF!</f>
        <v>#REF!</v>
      </c>
      <c r="HOT90" s="201" t="e">
        <f>#REF!</f>
        <v>#REF!</v>
      </c>
      <c r="HOU90" s="201" t="e">
        <f>#REF!</f>
        <v>#REF!</v>
      </c>
      <c r="HOV90" s="201" t="e">
        <f>#REF!</f>
        <v>#REF!</v>
      </c>
      <c r="HOW90" s="201" t="e">
        <f>#REF!</f>
        <v>#REF!</v>
      </c>
      <c r="HOX90" s="201" t="e">
        <f>#REF!</f>
        <v>#REF!</v>
      </c>
      <c r="HOY90" s="201" t="e">
        <f>#REF!</f>
        <v>#REF!</v>
      </c>
      <c r="HOZ90" s="201" t="e">
        <f>#REF!</f>
        <v>#REF!</v>
      </c>
      <c r="HPA90" s="201" t="e">
        <f>#REF!</f>
        <v>#REF!</v>
      </c>
      <c r="HPB90" s="201" t="e">
        <f>#REF!</f>
        <v>#REF!</v>
      </c>
      <c r="HPC90" s="201" t="e">
        <f>#REF!</f>
        <v>#REF!</v>
      </c>
      <c r="HPD90" s="201" t="e">
        <f>#REF!</f>
        <v>#REF!</v>
      </c>
      <c r="HPE90" s="201" t="e">
        <f>#REF!</f>
        <v>#REF!</v>
      </c>
      <c r="HPF90" s="201" t="e">
        <f>#REF!</f>
        <v>#REF!</v>
      </c>
      <c r="HPG90" s="201" t="e">
        <f>#REF!</f>
        <v>#REF!</v>
      </c>
      <c r="HPH90" s="201" t="e">
        <f>#REF!</f>
        <v>#REF!</v>
      </c>
      <c r="HPI90" s="201" t="e">
        <f>#REF!</f>
        <v>#REF!</v>
      </c>
      <c r="HPJ90" s="201" t="e">
        <f>#REF!</f>
        <v>#REF!</v>
      </c>
      <c r="HPK90" s="201" t="e">
        <f>#REF!</f>
        <v>#REF!</v>
      </c>
      <c r="HPL90" s="201" t="e">
        <f>#REF!</f>
        <v>#REF!</v>
      </c>
      <c r="HPM90" s="201" t="e">
        <f>#REF!</f>
        <v>#REF!</v>
      </c>
      <c r="HPN90" s="201" t="e">
        <f>#REF!</f>
        <v>#REF!</v>
      </c>
      <c r="HPO90" s="201" t="e">
        <f>#REF!</f>
        <v>#REF!</v>
      </c>
      <c r="HPP90" s="201" t="e">
        <f>#REF!</f>
        <v>#REF!</v>
      </c>
      <c r="HPQ90" s="201" t="e">
        <f>#REF!</f>
        <v>#REF!</v>
      </c>
      <c r="HPR90" s="201" t="e">
        <f>#REF!</f>
        <v>#REF!</v>
      </c>
      <c r="HPS90" s="201" t="e">
        <f>#REF!</f>
        <v>#REF!</v>
      </c>
      <c r="HPT90" s="201" t="e">
        <f>#REF!</f>
        <v>#REF!</v>
      </c>
      <c r="HPU90" s="201" t="e">
        <f>#REF!</f>
        <v>#REF!</v>
      </c>
      <c r="HPV90" s="201" t="e">
        <f>#REF!</f>
        <v>#REF!</v>
      </c>
      <c r="HPW90" s="201" t="e">
        <f>#REF!</f>
        <v>#REF!</v>
      </c>
      <c r="HPX90" s="201" t="e">
        <f>#REF!</f>
        <v>#REF!</v>
      </c>
      <c r="HPY90" s="201" t="e">
        <f>#REF!</f>
        <v>#REF!</v>
      </c>
      <c r="HPZ90" s="201" t="e">
        <f>#REF!</f>
        <v>#REF!</v>
      </c>
      <c r="HQA90" s="201" t="e">
        <f>#REF!</f>
        <v>#REF!</v>
      </c>
      <c r="HQB90" s="201" t="e">
        <f>#REF!</f>
        <v>#REF!</v>
      </c>
      <c r="HQC90" s="201" t="e">
        <f>#REF!</f>
        <v>#REF!</v>
      </c>
      <c r="HQD90" s="201" t="e">
        <f>#REF!</f>
        <v>#REF!</v>
      </c>
      <c r="HQE90" s="201" t="e">
        <f>#REF!</f>
        <v>#REF!</v>
      </c>
      <c r="HQF90" s="201" t="e">
        <f>#REF!</f>
        <v>#REF!</v>
      </c>
      <c r="HQG90" s="201" t="e">
        <f>#REF!</f>
        <v>#REF!</v>
      </c>
      <c r="HQH90" s="201" t="e">
        <f>#REF!</f>
        <v>#REF!</v>
      </c>
      <c r="HQI90" s="201" t="e">
        <f>#REF!</f>
        <v>#REF!</v>
      </c>
      <c r="HQJ90" s="201" t="e">
        <f>#REF!</f>
        <v>#REF!</v>
      </c>
      <c r="HQK90" s="201" t="e">
        <f>#REF!</f>
        <v>#REF!</v>
      </c>
      <c r="HQL90" s="201" t="e">
        <f>#REF!</f>
        <v>#REF!</v>
      </c>
      <c r="HQM90" s="201" t="e">
        <f>#REF!</f>
        <v>#REF!</v>
      </c>
      <c r="HQN90" s="201" t="e">
        <f>#REF!</f>
        <v>#REF!</v>
      </c>
      <c r="HQO90" s="201" t="e">
        <f>#REF!</f>
        <v>#REF!</v>
      </c>
      <c r="HQP90" s="201" t="e">
        <f>#REF!</f>
        <v>#REF!</v>
      </c>
      <c r="HQQ90" s="201" t="e">
        <f>#REF!</f>
        <v>#REF!</v>
      </c>
      <c r="HQR90" s="201" t="e">
        <f>#REF!</f>
        <v>#REF!</v>
      </c>
      <c r="HQS90" s="201" t="e">
        <f>#REF!</f>
        <v>#REF!</v>
      </c>
      <c r="HQT90" s="201" t="e">
        <f>#REF!</f>
        <v>#REF!</v>
      </c>
      <c r="HQU90" s="201" t="e">
        <f>#REF!</f>
        <v>#REF!</v>
      </c>
      <c r="HQV90" s="201" t="e">
        <f>#REF!</f>
        <v>#REF!</v>
      </c>
      <c r="HQW90" s="201" t="e">
        <f>#REF!</f>
        <v>#REF!</v>
      </c>
      <c r="HQX90" s="201" t="e">
        <f>#REF!</f>
        <v>#REF!</v>
      </c>
      <c r="HQY90" s="201" t="e">
        <f>#REF!</f>
        <v>#REF!</v>
      </c>
      <c r="HQZ90" s="201" t="e">
        <f>#REF!</f>
        <v>#REF!</v>
      </c>
      <c r="HRA90" s="201" t="e">
        <f>#REF!</f>
        <v>#REF!</v>
      </c>
      <c r="HRB90" s="201" t="e">
        <f>#REF!</f>
        <v>#REF!</v>
      </c>
      <c r="HRC90" s="201" t="e">
        <f>#REF!</f>
        <v>#REF!</v>
      </c>
      <c r="HRD90" s="201" t="e">
        <f>#REF!</f>
        <v>#REF!</v>
      </c>
      <c r="HRE90" s="201" t="e">
        <f>#REF!</f>
        <v>#REF!</v>
      </c>
      <c r="HRF90" s="201" t="e">
        <f>#REF!</f>
        <v>#REF!</v>
      </c>
      <c r="HRG90" s="201" t="e">
        <f>#REF!</f>
        <v>#REF!</v>
      </c>
      <c r="HRH90" s="201" t="e">
        <f>#REF!</f>
        <v>#REF!</v>
      </c>
      <c r="HRI90" s="201" t="e">
        <f>#REF!</f>
        <v>#REF!</v>
      </c>
      <c r="HRJ90" s="201" t="e">
        <f>#REF!</f>
        <v>#REF!</v>
      </c>
      <c r="HRK90" s="201" t="e">
        <f>#REF!</f>
        <v>#REF!</v>
      </c>
      <c r="HRL90" s="201" t="e">
        <f>#REF!</f>
        <v>#REF!</v>
      </c>
      <c r="HRM90" s="201" t="e">
        <f>#REF!</f>
        <v>#REF!</v>
      </c>
      <c r="HRN90" s="201" t="e">
        <f>#REF!</f>
        <v>#REF!</v>
      </c>
      <c r="HRO90" s="201" t="e">
        <f>#REF!</f>
        <v>#REF!</v>
      </c>
      <c r="HRP90" s="201" t="e">
        <f>#REF!</f>
        <v>#REF!</v>
      </c>
      <c r="HRQ90" s="201" t="e">
        <f>#REF!</f>
        <v>#REF!</v>
      </c>
      <c r="HRR90" s="201" t="e">
        <f>#REF!</f>
        <v>#REF!</v>
      </c>
      <c r="HRS90" s="201" t="e">
        <f>#REF!</f>
        <v>#REF!</v>
      </c>
      <c r="HRT90" s="201" t="e">
        <f>#REF!</f>
        <v>#REF!</v>
      </c>
      <c r="HRU90" s="201" t="e">
        <f>#REF!</f>
        <v>#REF!</v>
      </c>
      <c r="HRV90" s="201" t="e">
        <f>#REF!</f>
        <v>#REF!</v>
      </c>
      <c r="HRW90" s="201" t="e">
        <f>#REF!</f>
        <v>#REF!</v>
      </c>
      <c r="HRX90" s="201" t="e">
        <f>#REF!</f>
        <v>#REF!</v>
      </c>
      <c r="HRY90" s="201" t="e">
        <f>#REF!</f>
        <v>#REF!</v>
      </c>
      <c r="HRZ90" s="201" t="e">
        <f>#REF!</f>
        <v>#REF!</v>
      </c>
      <c r="HSA90" s="201" t="e">
        <f>#REF!</f>
        <v>#REF!</v>
      </c>
      <c r="HSB90" s="201" t="e">
        <f>#REF!</f>
        <v>#REF!</v>
      </c>
      <c r="HSC90" s="201" t="e">
        <f>#REF!</f>
        <v>#REF!</v>
      </c>
      <c r="HSD90" s="201" t="e">
        <f>#REF!</f>
        <v>#REF!</v>
      </c>
      <c r="HSE90" s="201" t="e">
        <f>#REF!</f>
        <v>#REF!</v>
      </c>
      <c r="HSF90" s="201" t="e">
        <f>#REF!</f>
        <v>#REF!</v>
      </c>
      <c r="HSG90" s="201" t="e">
        <f>#REF!</f>
        <v>#REF!</v>
      </c>
      <c r="HSH90" s="201" t="e">
        <f>#REF!</f>
        <v>#REF!</v>
      </c>
      <c r="HSI90" s="201" t="e">
        <f>#REF!</f>
        <v>#REF!</v>
      </c>
      <c r="HSJ90" s="201" t="e">
        <f>#REF!</f>
        <v>#REF!</v>
      </c>
      <c r="HSK90" s="201" t="e">
        <f>#REF!</f>
        <v>#REF!</v>
      </c>
      <c r="HSL90" s="201" t="e">
        <f>#REF!</f>
        <v>#REF!</v>
      </c>
      <c r="HSM90" s="201" t="e">
        <f>#REF!</f>
        <v>#REF!</v>
      </c>
      <c r="HSN90" s="201" t="e">
        <f>#REF!</f>
        <v>#REF!</v>
      </c>
      <c r="HSO90" s="201" t="e">
        <f>#REF!</f>
        <v>#REF!</v>
      </c>
      <c r="HSP90" s="201" t="e">
        <f>#REF!</f>
        <v>#REF!</v>
      </c>
      <c r="HSQ90" s="201" t="e">
        <f>#REF!</f>
        <v>#REF!</v>
      </c>
      <c r="HSR90" s="201" t="e">
        <f>#REF!</f>
        <v>#REF!</v>
      </c>
      <c r="HSS90" s="201" t="e">
        <f>#REF!</f>
        <v>#REF!</v>
      </c>
      <c r="HST90" s="201" t="e">
        <f>#REF!</f>
        <v>#REF!</v>
      </c>
      <c r="HSU90" s="201" t="e">
        <f>#REF!</f>
        <v>#REF!</v>
      </c>
      <c r="HSV90" s="201" t="e">
        <f>#REF!</f>
        <v>#REF!</v>
      </c>
      <c r="HSW90" s="201" t="e">
        <f>#REF!</f>
        <v>#REF!</v>
      </c>
      <c r="HSX90" s="201" t="e">
        <f>#REF!</f>
        <v>#REF!</v>
      </c>
      <c r="HSY90" s="201" t="e">
        <f>#REF!</f>
        <v>#REF!</v>
      </c>
      <c r="HSZ90" s="201" t="e">
        <f>#REF!</f>
        <v>#REF!</v>
      </c>
      <c r="HTA90" s="201" t="e">
        <f>#REF!</f>
        <v>#REF!</v>
      </c>
      <c r="HTB90" s="201" t="e">
        <f>#REF!</f>
        <v>#REF!</v>
      </c>
      <c r="HTC90" s="201" t="e">
        <f>#REF!</f>
        <v>#REF!</v>
      </c>
      <c r="HTD90" s="201" t="e">
        <f>#REF!</f>
        <v>#REF!</v>
      </c>
      <c r="HTE90" s="201" t="e">
        <f>#REF!</f>
        <v>#REF!</v>
      </c>
      <c r="HTF90" s="201" t="e">
        <f>#REF!</f>
        <v>#REF!</v>
      </c>
      <c r="HTG90" s="201" t="e">
        <f>#REF!</f>
        <v>#REF!</v>
      </c>
      <c r="HTH90" s="201" t="e">
        <f>#REF!</f>
        <v>#REF!</v>
      </c>
      <c r="HTI90" s="201" t="e">
        <f>#REF!</f>
        <v>#REF!</v>
      </c>
      <c r="HTJ90" s="201" t="e">
        <f>#REF!</f>
        <v>#REF!</v>
      </c>
      <c r="HTK90" s="201" t="e">
        <f>#REF!</f>
        <v>#REF!</v>
      </c>
      <c r="HTL90" s="201" t="e">
        <f>#REF!</f>
        <v>#REF!</v>
      </c>
      <c r="HTM90" s="201" t="e">
        <f>#REF!</f>
        <v>#REF!</v>
      </c>
      <c r="HTN90" s="201" t="e">
        <f>#REF!</f>
        <v>#REF!</v>
      </c>
      <c r="HTO90" s="201" t="e">
        <f>#REF!</f>
        <v>#REF!</v>
      </c>
      <c r="HTP90" s="201" t="e">
        <f>#REF!</f>
        <v>#REF!</v>
      </c>
      <c r="HTQ90" s="201" t="e">
        <f>#REF!</f>
        <v>#REF!</v>
      </c>
      <c r="HTR90" s="201" t="e">
        <f>#REF!</f>
        <v>#REF!</v>
      </c>
      <c r="HTS90" s="201" t="e">
        <f>#REF!</f>
        <v>#REF!</v>
      </c>
      <c r="HTT90" s="201" t="e">
        <f>#REF!</f>
        <v>#REF!</v>
      </c>
      <c r="HTU90" s="201" t="e">
        <f>#REF!</f>
        <v>#REF!</v>
      </c>
      <c r="HTV90" s="201" t="e">
        <f>#REF!</f>
        <v>#REF!</v>
      </c>
      <c r="HTW90" s="201" t="e">
        <f>#REF!</f>
        <v>#REF!</v>
      </c>
      <c r="HTX90" s="201" t="e">
        <f>#REF!</f>
        <v>#REF!</v>
      </c>
      <c r="HTY90" s="201" t="e">
        <f>#REF!</f>
        <v>#REF!</v>
      </c>
      <c r="HTZ90" s="201" t="e">
        <f>#REF!</f>
        <v>#REF!</v>
      </c>
      <c r="HUA90" s="201" t="e">
        <f>#REF!</f>
        <v>#REF!</v>
      </c>
      <c r="HUB90" s="201" t="e">
        <f>#REF!</f>
        <v>#REF!</v>
      </c>
      <c r="HUC90" s="201" t="e">
        <f>#REF!</f>
        <v>#REF!</v>
      </c>
      <c r="HUD90" s="201" t="e">
        <f>#REF!</f>
        <v>#REF!</v>
      </c>
      <c r="HUE90" s="201" t="e">
        <f>#REF!</f>
        <v>#REF!</v>
      </c>
      <c r="HUF90" s="201" t="e">
        <f>#REF!</f>
        <v>#REF!</v>
      </c>
      <c r="HUG90" s="201" t="e">
        <f>#REF!</f>
        <v>#REF!</v>
      </c>
      <c r="HUH90" s="201" t="e">
        <f>#REF!</f>
        <v>#REF!</v>
      </c>
      <c r="HUI90" s="201" t="e">
        <f>#REF!</f>
        <v>#REF!</v>
      </c>
      <c r="HUJ90" s="201" t="e">
        <f>#REF!</f>
        <v>#REF!</v>
      </c>
      <c r="HUK90" s="201" t="e">
        <f>#REF!</f>
        <v>#REF!</v>
      </c>
      <c r="HUL90" s="201" t="e">
        <f>#REF!</f>
        <v>#REF!</v>
      </c>
      <c r="HUM90" s="201" t="e">
        <f>#REF!</f>
        <v>#REF!</v>
      </c>
      <c r="HUN90" s="201" t="e">
        <f>#REF!</f>
        <v>#REF!</v>
      </c>
      <c r="HUO90" s="201" t="e">
        <f>#REF!</f>
        <v>#REF!</v>
      </c>
      <c r="HUP90" s="201" t="e">
        <f>#REF!</f>
        <v>#REF!</v>
      </c>
      <c r="HUQ90" s="201" t="e">
        <f>#REF!</f>
        <v>#REF!</v>
      </c>
      <c r="HUR90" s="201" t="e">
        <f>#REF!</f>
        <v>#REF!</v>
      </c>
      <c r="HUS90" s="201" t="e">
        <f>#REF!</f>
        <v>#REF!</v>
      </c>
      <c r="HUT90" s="201" t="e">
        <f>#REF!</f>
        <v>#REF!</v>
      </c>
      <c r="HUU90" s="201" t="e">
        <f>#REF!</f>
        <v>#REF!</v>
      </c>
      <c r="HUV90" s="201" t="e">
        <f>#REF!</f>
        <v>#REF!</v>
      </c>
      <c r="HUW90" s="201" t="e">
        <f>#REF!</f>
        <v>#REF!</v>
      </c>
      <c r="HUX90" s="201" t="e">
        <f>#REF!</f>
        <v>#REF!</v>
      </c>
      <c r="HUY90" s="201" t="e">
        <f>#REF!</f>
        <v>#REF!</v>
      </c>
      <c r="HUZ90" s="201" t="e">
        <f>#REF!</f>
        <v>#REF!</v>
      </c>
      <c r="HVA90" s="201" t="e">
        <f>#REF!</f>
        <v>#REF!</v>
      </c>
      <c r="HVB90" s="201" t="e">
        <f>#REF!</f>
        <v>#REF!</v>
      </c>
      <c r="HVC90" s="201" t="e">
        <f>#REF!</f>
        <v>#REF!</v>
      </c>
      <c r="HVD90" s="201" t="e">
        <f>#REF!</f>
        <v>#REF!</v>
      </c>
      <c r="HVE90" s="201" t="e">
        <f>#REF!</f>
        <v>#REF!</v>
      </c>
      <c r="HVF90" s="201" t="e">
        <f>#REF!</f>
        <v>#REF!</v>
      </c>
      <c r="HVG90" s="201" t="e">
        <f>#REF!</f>
        <v>#REF!</v>
      </c>
      <c r="HVH90" s="201" t="e">
        <f>#REF!</f>
        <v>#REF!</v>
      </c>
      <c r="HVI90" s="201" t="e">
        <f>#REF!</f>
        <v>#REF!</v>
      </c>
      <c r="HVJ90" s="201" t="e">
        <f>#REF!</f>
        <v>#REF!</v>
      </c>
      <c r="HVK90" s="201" t="e">
        <f>#REF!</f>
        <v>#REF!</v>
      </c>
      <c r="HVL90" s="201" t="e">
        <f>#REF!</f>
        <v>#REF!</v>
      </c>
      <c r="HVM90" s="201" t="e">
        <f>#REF!</f>
        <v>#REF!</v>
      </c>
      <c r="HVN90" s="201" t="e">
        <f>#REF!</f>
        <v>#REF!</v>
      </c>
      <c r="HVO90" s="201" t="e">
        <f>#REF!</f>
        <v>#REF!</v>
      </c>
      <c r="HVP90" s="201" t="e">
        <f>#REF!</f>
        <v>#REF!</v>
      </c>
      <c r="HVQ90" s="201" t="e">
        <f>#REF!</f>
        <v>#REF!</v>
      </c>
      <c r="HVR90" s="201" t="e">
        <f>#REF!</f>
        <v>#REF!</v>
      </c>
      <c r="HVS90" s="201" t="e">
        <f>#REF!</f>
        <v>#REF!</v>
      </c>
      <c r="HVT90" s="201" t="e">
        <f>#REF!</f>
        <v>#REF!</v>
      </c>
      <c r="HVU90" s="201" t="e">
        <f>#REF!</f>
        <v>#REF!</v>
      </c>
      <c r="HVV90" s="201" t="e">
        <f>#REF!</f>
        <v>#REF!</v>
      </c>
      <c r="HVW90" s="201" t="e">
        <f>#REF!</f>
        <v>#REF!</v>
      </c>
      <c r="HVX90" s="201" t="e">
        <f>#REF!</f>
        <v>#REF!</v>
      </c>
      <c r="HVY90" s="201" t="e">
        <f>#REF!</f>
        <v>#REF!</v>
      </c>
      <c r="HVZ90" s="201" t="e">
        <f>#REF!</f>
        <v>#REF!</v>
      </c>
      <c r="HWA90" s="201" t="e">
        <f>#REF!</f>
        <v>#REF!</v>
      </c>
      <c r="HWB90" s="201" t="e">
        <f>#REF!</f>
        <v>#REF!</v>
      </c>
      <c r="HWC90" s="201" t="e">
        <f>#REF!</f>
        <v>#REF!</v>
      </c>
      <c r="HWD90" s="201" t="e">
        <f>#REF!</f>
        <v>#REF!</v>
      </c>
      <c r="HWE90" s="201" t="e">
        <f>#REF!</f>
        <v>#REF!</v>
      </c>
      <c r="HWF90" s="201" t="e">
        <f>#REF!</f>
        <v>#REF!</v>
      </c>
      <c r="HWG90" s="201" t="e">
        <f>#REF!</f>
        <v>#REF!</v>
      </c>
      <c r="HWH90" s="201" t="e">
        <f>#REF!</f>
        <v>#REF!</v>
      </c>
      <c r="HWI90" s="201" t="e">
        <f>#REF!</f>
        <v>#REF!</v>
      </c>
      <c r="HWJ90" s="201" t="e">
        <f>#REF!</f>
        <v>#REF!</v>
      </c>
      <c r="HWK90" s="201" t="e">
        <f>#REF!</f>
        <v>#REF!</v>
      </c>
      <c r="HWL90" s="201" t="e">
        <f>#REF!</f>
        <v>#REF!</v>
      </c>
      <c r="HWM90" s="201" t="e">
        <f>#REF!</f>
        <v>#REF!</v>
      </c>
      <c r="HWN90" s="201" t="e">
        <f>#REF!</f>
        <v>#REF!</v>
      </c>
      <c r="HWO90" s="201" t="e">
        <f>#REF!</f>
        <v>#REF!</v>
      </c>
      <c r="HWP90" s="201" t="e">
        <f>#REF!</f>
        <v>#REF!</v>
      </c>
      <c r="HWQ90" s="201" t="e">
        <f>#REF!</f>
        <v>#REF!</v>
      </c>
      <c r="HWR90" s="201" t="e">
        <f>#REF!</f>
        <v>#REF!</v>
      </c>
      <c r="HWS90" s="201" t="e">
        <f>#REF!</f>
        <v>#REF!</v>
      </c>
      <c r="HWT90" s="201" t="e">
        <f>#REF!</f>
        <v>#REF!</v>
      </c>
      <c r="HWU90" s="201" t="e">
        <f>#REF!</f>
        <v>#REF!</v>
      </c>
      <c r="HWV90" s="201" t="e">
        <f>#REF!</f>
        <v>#REF!</v>
      </c>
      <c r="HWW90" s="201" t="e">
        <f>#REF!</f>
        <v>#REF!</v>
      </c>
      <c r="HWX90" s="201" t="e">
        <f>#REF!</f>
        <v>#REF!</v>
      </c>
      <c r="HWY90" s="201" t="e">
        <f>#REF!</f>
        <v>#REF!</v>
      </c>
      <c r="HWZ90" s="201" t="e">
        <f>#REF!</f>
        <v>#REF!</v>
      </c>
      <c r="HXA90" s="201" t="e">
        <f>#REF!</f>
        <v>#REF!</v>
      </c>
      <c r="HXB90" s="201" t="e">
        <f>#REF!</f>
        <v>#REF!</v>
      </c>
      <c r="HXC90" s="201" t="e">
        <f>#REF!</f>
        <v>#REF!</v>
      </c>
      <c r="HXD90" s="201" t="e">
        <f>#REF!</f>
        <v>#REF!</v>
      </c>
      <c r="HXE90" s="201" t="e">
        <f>#REF!</f>
        <v>#REF!</v>
      </c>
      <c r="HXF90" s="201" t="e">
        <f>#REF!</f>
        <v>#REF!</v>
      </c>
      <c r="HXG90" s="201" t="e">
        <f>#REF!</f>
        <v>#REF!</v>
      </c>
      <c r="HXH90" s="201" t="e">
        <f>#REF!</f>
        <v>#REF!</v>
      </c>
      <c r="HXI90" s="201" t="e">
        <f>#REF!</f>
        <v>#REF!</v>
      </c>
      <c r="HXJ90" s="201" t="e">
        <f>#REF!</f>
        <v>#REF!</v>
      </c>
      <c r="HXK90" s="201" t="e">
        <f>#REF!</f>
        <v>#REF!</v>
      </c>
      <c r="HXL90" s="201" t="e">
        <f>#REF!</f>
        <v>#REF!</v>
      </c>
      <c r="HXM90" s="201" t="e">
        <f>#REF!</f>
        <v>#REF!</v>
      </c>
      <c r="HXN90" s="201" t="e">
        <f>#REF!</f>
        <v>#REF!</v>
      </c>
      <c r="HXO90" s="201" t="e">
        <f>#REF!</f>
        <v>#REF!</v>
      </c>
      <c r="HXP90" s="201" t="e">
        <f>#REF!</f>
        <v>#REF!</v>
      </c>
      <c r="HXQ90" s="201" t="e">
        <f>#REF!</f>
        <v>#REF!</v>
      </c>
      <c r="HXR90" s="201" t="e">
        <f>#REF!</f>
        <v>#REF!</v>
      </c>
      <c r="HXS90" s="201" t="e">
        <f>#REF!</f>
        <v>#REF!</v>
      </c>
      <c r="HXT90" s="201" t="e">
        <f>#REF!</f>
        <v>#REF!</v>
      </c>
      <c r="HXU90" s="201" t="e">
        <f>#REF!</f>
        <v>#REF!</v>
      </c>
      <c r="HXV90" s="201" t="e">
        <f>#REF!</f>
        <v>#REF!</v>
      </c>
      <c r="HXW90" s="201" t="e">
        <f>#REF!</f>
        <v>#REF!</v>
      </c>
      <c r="HXX90" s="201" t="e">
        <f>#REF!</f>
        <v>#REF!</v>
      </c>
      <c r="HXY90" s="201" t="e">
        <f>#REF!</f>
        <v>#REF!</v>
      </c>
      <c r="HXZ90" s="201" t="e">
        <f>#REF!</f>
        <v>#REF!</v>
      </c>
      <c r="HYA90" s="201" t="e">
        <f>#REF!</f>
        <v>#REF!</v>
      </c>
      <c r="HYB90" s="201" t="e">
        <f>#REF!</f>
        <v>#REF!</v>
      </c>
      <c r="HYC90" s="201" t="e">
        <f>#REF!</f>
        <v>#REF!</v>
      </c>
      <c r="HYD90" s="201" t="e">
        <f>#REF!</f>
        <v>#REF!</v>
      </c>
      <c r="HYE90" s="201" t="e">
        <f>#REF!</f>
        <v>#REF!</v>
      </c>
      <c r="HYF90" s="201" t="e">
        <f>#REF!</f>
        <v>#REF!</v>
      </c>
      <c r="HYG90" s="201" t="e">
        <f>#REF!</f>
        <v>#REF!</v>
      </c>
      <c r="HYH90" s="201" t="e">
        <f>#REF!</f>
        <v>#REF!</v>
      </c>
      <c r="HYI90" s="201" t="e">
        <f>#REF!</f>
        <v>#REF!</v>
      </c>
      <c r="HYJ90" s="201" t="e">
        <f>#REF!</f>
        <v>#REF!</v>
      </c>
      <c r="HYK90" s="201" t="e">
        <f>#REF!</f>
        <v>#REF!</v>
      </c>
      <c r="HYL90" s="201" t="e">
        <f>#REF!</f>
        <v>#REF!</v>
      </c>
      <c r="HYM90" s="201" t="e">
        <f>#REF!</f>
        <v>#REF!</v>
      </c>
      <c r="HYN90" s="201" t="e">
        <f>#REF!</f>
        <v>#REF!</v>
      </c>
      <c r="HYO90" s="201" t="e">
        <f>#REF!</f>
        <v>#REF!</v>
      </c>
      <c r="HYP90" s="201" t="e">
        <f>#REF!</f>
        <v>#REF!</v>
      </c>
      <c r="HYQ90" s="201" t="e">
        <f>#REF!</f>
        <v>#REF!</v>
      </c>
      <c r="HYR90" s="201" t="e">
        <f>#REF!</f>
        <v>#REF!</v>
      </c>
      <c r="HYS90" s="201" t="e">
        <f>#REF!</f>
        <v>#REF!</v>
      </c>
      <c r="HYT90" s="201" t="e">
        <f>#REF!</f>
        <v>#REF!</v>
      </c>
      <c r="HYU90" s="201" t="e">
        <f>#REF!</f>
        <v>#REF!</v>
      </c>
      <c r="HYV90" s="201" t="e">
        <f>#REF!</f>
        <v>#REF!</v>
      </c>
      <c r="HYW90" s="201" t="e">
        <f>#REF!</f>
        <v>#REF!</v>
      </c>
      <c r="HYX90" s="201" t="e">
        <f>#REF!</f>
        <v>#REF!</v>
      </c>
      <c r="HYY90" s="201" t="e">
        <f>#REF!</f>
        <v>#REF!</v>
      </c>
      <c r="HYZ90" s="201" t="e">
        <f>#REF!</f>
        <v>#REF!</v>
      </c>
      <c r="HZA90" s="201" t="e">
        <f>#REF!</f>
        <v>#REF!</v>
      </c>
      <c r="HZB90" s="201" t="e">
        <f>#REF!</f>
        <v>#REF!</v>
      </c>
      <c r="HZC90" s="201" t="e">
        <f>#REF!</f>
        <v>#REF!</v>
      </c>
      <c r="HZD90" s="201" t="e">
        <f>#REF!</f>
        <v>#REF!</v>
      </c>
      <c r="HZE90" s="201" t="e">
        <f>#REF!</f>
        <v>#REF!</v>
      </c>
      <c r="HZF90" s="201" t="e">
        <f>#REF!</f>
        <v>#REF!</v>
      </c>
      <c r="HZG90" s="201" t="e">
        <f>#REF!</f>
        <v>#REF!</v>
      </c>
      <c r="HZH90" s="201" t="e">
        <f>#REF!</f>
        <v>#REF!</v>
      </c>
      <c r="HZI90" s="201" t="e">
        <f>#REF!</f>
        <v>#REF!</v>
      </c>
      <c r="HZJ90" s="201" t="e">
        <f>#REF!</f>
        <v>#REF!</v>
      </c>
      <c r="HZK90" s="201" t="e">
        <f>#REF!</f>
        <v>#REF!</v>
      </c>
      <c r="HZL90" s="201" t="e">
        <f>#REF!</f>
        <v>#REF!</v>
      </c>
      <c r="HZM90" s="201" t="e">
        <f>#REF!</f>
        <v>#REF!</v>
      </c>
      <c r="HZN90" s="201" t="e">
        <f>#REF!</f>
        <v>#REF!</v>
      </c>
      <c r="HZO90" s="201" t="e">
        <f>#REF!</f>
        <v>#REF!</v>
      </c>
      <c r="HZP90" s="201" t="e">
        <f>#REF!</f>
        <v>#REF!</v>
      </c>
      <c r="HZQ90" s="201" t="e">
        <f>#REF!</f>
        <v>#REF!</v>
      </c>
      <c r="HZR90" s="201" t="e">
        <f>#REF!</f>
        <v>#REF!</v>
      </c>
      <c r="HZS90" s="201" t="e">
        <f>#REF!</f>
        <v>#REF!</v>
      </c>
      <c r="HZT90" s="201" t="e">
        <f>#REF!</f>
        <v>#REF!</v>
      </c>
      <c r="HZU90" s="201" t="e">
        <f>#REF!</f>
        <v>#REF!</v>
      </c>
      <c r="HZV90" s="201" t="e">
        <f>#REF!</f>
        <v>#REF!</v>
      </c>
      <c r="HZW90" s="201" t="e">
        <f>#REF!</f>
        <v>#REF!</v>
      </c>
      <c r="HZX90" s="201" t="e">
        <f>#REF!</f>
        <v>#REF!</v>
      </c>
      <c r="HZY90" s="201" t="e">
        <f>#REF!</f>
        <v>#REF!</v>
      </c>
      <c r="HZZ90" s="201" t="e">
        <f>#REF!</f>
        <v>#REF!</v>
      </c>
      <c r="IAA90" s="201" t="e">
        <f>#REF!</f>
        <v>#REF!</v>
      </c>
      <c r="IAB90" s="201" t="e">
        <f>#REF!</f>
        <v>#REF!</v>
      </c>
      <c r="IAC90" s="201" t="e">
        <f>#REF!</f>
        <v>#REF!</v>
      </c>
      <c r="IAD90" s="201" t="e">
        <f>#REF!</f>
        <v>#REF!</v>
      </c>
      <c r="IAE90" s="201" t="e">
        <f>#REF!</f>
        <v>#REF!</v>
      </c>
      <c r="IAF90" s="201" t="e">
        <f>#REF!</f>
        <v>#REF!</v>
      </c>
      <c r="IAG90" s="201" t="e">
        <f>#REF!</f>
        <v>#REF!</v>
      </c>
      <c r="IAH90" s="201" t="e">
        <f>#REF!</f>
        <v>#REF!</v>
      </c>
      <c r="IAI90" s="201" t="e">
        <f>#REF!</f>
        <v>#REF!</v>
      </c>
      <c r="IAJ90" s="201" t="e">
        <f>#REF!</f>
        <v>#REF!</v>
      </c>
      <c r="IAK90" s="201" t="e">
        <f>#REF!</f>
        <v>#REF!</v>
      </c>
      <c r="IAL90" s="201" t="e">
        <f>#REF!</f>
        <v>#REF!</v>
      </c>
      <c r="IAM90" s="201" t="e">
        <f>#REF!</f>
        <v>#REF!</v>
      </c>
      <c r="IAN90" s="201" t="e">
        <f>#REF!</f>
        <v>#REF!</v>
      </c>
      <c r="IAO90" s="201" t="e">
        <f>#REF!</f>
        <v>#REF!</v>
      </c>
      <c r="IAP90" s="201" t="e">
        <f>#REF!</f>
        <v>#REF!</v>
      </c>
      <c r="IAQ90" s="201" t="e">
        <f>#REF!</f>
        <v>#REF!</v>
      </c>
      <c r="IAR90" s="201" t="e">
        <f>#REF!</f>
        <v>#REF!</v>
      </c>
      <c r="IAS90" s="201" t="e">
        <f>#REF!</f>
        <v>#REF!</v>
      </c>
      <c r="IAT90" s="201" t="e">
        <f>#REF!</f>
        <v>#REF!</v>
      </c>
      <c r="IAU90" s="201" t="e">
        <f>#REF!</f>
        <v>#REF!</v>
      </c>
      <c r="IAV90" s="201" t="e">
        <f>#REF!</f>
        <v>#REF!</v>
      </c>
      <c r="IAW90" s="201" t="e">
        <f>#REF!</f>
        <v>#REF!</v>
      </c>
      <c r="IAX90" s="201" t="e">
        <f>#REF!</f>
        <v>#REF!</v>
      </c>
      <c r="IAY90" s="201" t="e">
        <f>#REF!</f>
        <v>#REF!</v>
      </c>
      <c r="IAZ90" s="201" t="e">
        <f>#REF!</f>
        <v>#REF!</v>
      </c>
      <c r="IBA90" s="201" t="e">
        <f>#REF!</f>
        <v>#REF!</v>
      </c>
      <c r="IBB90" s="201" t="e">
        <f>#REF!</f>
        <v>#REF!</v>
      </c>
      <c r="IBC90" s="201" t="e">
        <f>#REF!</f>
        <v>#REF!</v>
      </c>
      <c r="IBD90" s="201" t="e">
        <f>#REF!</f>
        <v>#REF!</v>
      </c>
      <c r="IBE90" s="201" t="e">
        <f>#REF!</f>
        <v>#REF!</v>
      </c>
      <c r="IBF90" s="201" t="e">
        <f>#REF!</f>
        <v>#REF!</v>
      </c>
      <c r="IBG90" s="201" t="e">
        <f>#REF!</f>
        <v>#REF!</v>
      </c>
      <c r="IBH90" s="201" t="e">
        <f>#REF!</f>
        <v>#REF!</v>
      </c>
      <c r="IBI90" s="201" t="e">
        <f>#REF!</f>
        <v>#REF!</v>
      </c>
      <c r="IBJ90" s="201" t="e">
        <f>#REF!</f>
        <v>#REF!</v>
      </c>
      <c r="IBK90" s="201" t="e">
        <f>#REF!</f>
        <v>#REF!</v>
      </c>
      <c r="IBL90" s="201" t="e">
        <f>#REF!</f>
        <v>#REF!</v>
      </c>
      <c r="IBM90" s="201" t="e">
        <f>#REF!</f>
        <v>#REF!</v>
      </c>
      <c r="IBN90" s="201" t="e">
        <f>#REF!</f>
        <v>#REF!</v>
      </c>
      <c r="IBO90" s="201" t="e">
        <f>#REF!</f>
        <v>#REF!</v>
      </c>
      <c r="IBP90" s="201" t="e">
        <f>#REF!</f>
        <v>#REF!</v>
      </c>
      <c r="IBQ90" s="201" t="e">
        <f>#REF!</f>
        <v>#REF!</v>
      </c>
      <c r="IBR90" s="201" t="e">
        <f>#REF!</f>
        <v>#REF!</v>
      </c>
      <c r="IBS90" s="201" t="e">
        <f>#REF!</f>
        <v>#REF!</v>
      </c>
      <c r="IBT90" s="201" t="e">
        <f>#REF!</f>
        <v>#REF!</v>
      </c>
      <c r="IBU90" s="201" t="e">
        <f>#REF!</f>
        <v>#REF!</v>
      </c>
      <c r="IBV90" s="201" t="e">
        <f>#REF!</f>
        <v>#REF!</v>
      </c>
      <c r="IBW90" s="201" t="e">
        <f>#REF!</f>
        <v>#REF!</v>
      </c>
      <c r="IBX90" s="201" t="e">
        <f>#REF!</f>
        <v>#REF!</v>
      </c>
      <c r="IBY90" s="201" t="e">
        <f>#REF!</f>
        <v>#REF!</v>
      </c>
      <c r="IBZ90" s="201" t="e">
        <f>#REF!</f>
        <v>#REF!</v>
      </c>
      <c r="ICA90" s="201" t="e">
        <f>#REF!</f>
        <v>#REF!</v>
      </c>
      <c r="ICB90" s="201" t="e">
        <f>#REF!</f>
        <v>#REF!</v>
      </c>
      <c r="ICC90" s="201" t="e">
        <f>#REF!</f>
        <v>#REF!</v>
      </c>
      <c r="ICD90" s="201" t="e">
        <f>#REF!</f>
        <v>#REF!</v>
      </c>
      <c r="ICE90" s="201" t="e">
        <f>#REF!</f>
        <v>#REF!</v>
      </c>
      <c r="ICF90" s="201" t="e">
        <f>#REF!</f>
        <v>#REF!</v>
      </c>
      <c r="ICG90" s="201" t="e">
        <f>#REF!</f>
        <v>#REF!</v>
      </c>
      <c r="ICH90" s="201" t="e">
        <f>#REF!</f>
        <v>#REF!</v>
      </c>
      <c r="ICI90" s="201" t="e">
        <f>#REF!</f>
        <v>#REF!</v>
      </c>
      <c r="ICJ90" s="201" t="e">
        <f>#REF!</f>
        <v>#REF!</v>
      </c>
      <c r="ICK90" s="201" t="e">
        <f>#REF!</f>
        <v>#REF!</v>
      </c>
      <c r="ICL90" s="201" t="e">
        <f>#REF!</f>
        <v>#REF!</v>
      </c>
      <c r="ICM90" s="201" t="e">
        <f>#REF!</f>
        <v>#REF!</v>
      </c>
      <c r="ICN90" s="201" t="e">
        <f>#REF!</f>
        <v>#REF!</v>
      </c>
      <c r="ICO90" s="201" t="e">
        <f>#REF!</f>
        <v>#REF!</v>
      </c>
      <c r="ICP90" s="201" t="e">
        <f>#REF!</f>
        <v>#REF!</v>
      </c>
      <c r="ICQ90" s="201" t="e">
        <f>#REF!</f>
        <v>#REF!</v>
      </c>
      <c r="ICR90" s="201" t="e">
        <f>#REF!</f>
        <v>#REF!</v>
      </c>
      <c r="ICS90" s="201" t="e">
        <f>#REF!</f>
        <v>#REF!</v>
      </c>
      <c r="ICT90" s="201" t="e">
        <f>#REF!</f>
        <v>#REF!</v>
      </c>
      <c r="ICU90" s="201" t="e">
        <f>#REF!</f>
        <v>#REF!</v>
      </c>
      <c r="ICV90" s="201" t="e">
        <f>#REF!</f>
        <v>#REF!</v>
      </c>
      <c r="ICW90" s="201" t="e">
        <f>#REF!</f>
        <v>#REF!</v>
      </c>
      <c r="ICX90" s="201" t="e">
        <f>#REF!</f>
        <v>#REF!</v>
      </c>
      <c r="ICY90" s="201" t="e">
        <f>#REF!</f>
        <v>#REF!</v>
      </c>
      <c r="ICZ90" s="201" t="e">
        <f>#REF!</f>
        <v>#REF!</v>
      </c>
      <c r="IDA90" s="201" t="e">
        <f>#REF!</f>
        <v>#REF!</v>
      </c>
      <c r="IDB90" s="201" t="e">
        <f>#REF!</f>
        <v>#REF!</v>
      </c>
      <c r="IDC90" s="201" t="e">
        <f>#REF!</f>
        <v>#REF!</v>
      </c>
      <c r="IDD90" s="201" t="e">
        <f>#REF!</f>
        <v>#REF!</v>
      </c>
      <c r="IDE90" s="201" t="e">
        <f>#REF!</f>
        <v>#REF!</v>
      </c>
      <c r="IDF90" s="201" t="e">
        <f>#REF!</f>
        <v>#REF!</v>
      </c>
      <c r="IDG90" s="201" t="e">
        <f>#REF!</f>
        <v>#REF!</v>
      </c>
      <c r="IDH90" s="201" t="e">
        <f>#REF!</f>
        <v>#REF!</v>
      </c>
      <c r="IDI90" s="201" t="e">
        <f>#REF!</f>
        <v>#REF!</v>
      </c>
      <c r="IDJ90" s="201" t="e">
        <f>#REF!</f>
        <v>#REF!</v>
      </c>
      <c r="IDK90" s="201" t="e">
        <f>#REF!</f>
        <v>#REF!</v>
      </c>
      <c r="IDL90" s="201" t="e">
        <f>#REF!</f>
        <v>#REF!</v>
      </c>
      <c r="IDM90" s="201" t="e">
        <f>#REF!</f>
        <v>#REF!</v>
      </c>
      <c r="IDN90" s="201" t="e">
        <f>#REF!</f>
        <v>#REF!</v>
      </c>
      <c r="IDO90" s="201" t="e">
        <f>#REF!</f>
        <v>#REF!</v>
      </c>
      <c r="IDP90" s="201" t="e">
        <f>#REF!</f>
        <v>#REF!</v>
      </c>
      <c r="IDQ90" s="201" t="e">
        <f>#REF!</f>
        <v>#REF!</v>
      </c>
      <c r="IDR90" s="201" t="e">
        <f>#REF!</f>
        <v>#REF!</v>
      </c>
      <c r="IDS90" s="201" t="e">
        <f>#REF!</f>
        <v>#REF!</v>
      </c>
      <c r="IDT90" s="201" t="e">
        <f>#REF!</f>
        <v>#REF!</v>
      </c>
      <c r="IDU90" s="201" t="e">
        <f>#REF!</f>
        <v>#REF!</v>
      </c>
      <c r="IDV90" s="201" t="e">
        <f>#REF!</f>
        <v>#REF!</v>
      </c>
      <c r="IDW90" s="201" t="e">
        <f>#REF!</f>
        <v>#REF!</v>
      </c>
      <c r="IDX90" s="201" t="e">
        <f>#REF!</f>
        <v>#REF!</v>
      </c>
      <c r="IDY90" s="201" t="e">
        <f>#REF!</f>
        <v>#REF!</v>
      </c>
      <c r="IDZ90" s="201" t="e">
        <f>#REF!</f>
        <v>#REF!</v>
      </c>
      <c r="IEA90" s="201" t="e">
        <f>#REF!</f>
        <v>#REF!</v>
      </c>
      <c r="IEB90" s="201" t="e">
        <f>#REF!</f>
        <v>#REF!</v>
      </c>
      <c r="IEC90" s="201" t="e">
        <f>#REF!</f>
        <v>#REF!</v>
      </c>
      <c r="IED90" s="201" t="e">
        <f>#REF!</f>
        <v>#REF!</v>
      </c>
      <c r="IEE90" s="201" t="e">
        <f>#REF!</f>
        <v>#REF!</v>
      </c>
      <c r="IEF90" s="201" t="e">
        <f>#REF!</f>
        <v>#REF!</v>
      </c>
      <c r="IEG90" s="201" t="e">
        <f>#REF!</f>
        <v>#REF!</v>
      </c>
      <c r="IEH90" s="201" t="e">
        <f>#REF!</f>
        <v>#REF!</v>
      </c>
      <c r="IEI90" s="201" t="e">
        <f>#REF!</f>
        <v>#REF!</v>
      </c>
      <c r="IEJ90" s="201" t="e">
        <f>#REF!</f>
        <v>#REF!</v>
      </c>
      <c r="IEK90" s="201" t="e">
        <f>#REF!</f>
        <v>#REF!</v>
      </c>
      <c r="IEL90" s="201" t="e">
        <f>#REF!</f>
        <v>#REF!</v>
      </c>
      <c r="IEM90" s="201" t="e">
        <f>#REF!</f>
        <v>#REF!</v>
      </c>
      <c r="IEN90" s="201" t="e">
        <f>#REF!</f>
        <v>#REF!</v>
      </c>
      <c r="IEO90" s="201" t="e">
        <f>#REF!</f>
        <v>#REF!</v>
      </c>
      <c r="IEP90" s="201" t="e">
        <f>#REF!</f>
        <v>#REF!</v>
      </c>
      <c r="IEQ90" s="201" t="e">
        <f>#REF!</f>
        <v>#REF!</v>
      </c>
      <c r="IER90" s="201" t="e">
        <f>#REF!</f>
        <v>#REF!</v>
      </c>
      <c r="IES90" s="201" t="e">
        <f>#REF!</f>
        <v>#REF!</v>
      </c>
      <c r="IET90" s="201" t="e">
        <f>#REF!</f>
        <v>#REF!</v>
      </c>
      <c r="IEU90" s="201" t="e">
        <f>#REF!</f>
        <v>#REF!</v>
      </c>
      <c r="IEV90" s="201" t="e">
        <f>#REF!</f>
        <v>#REF!</v>
      </c>
      <c r="IEW90" s="201" t="e">
        <f>#REF!</f>
        <v>#REF!</v>
      </c>
      <c r="IEX90" s="201" t="e">
        <f>#REF!</f>
        <v>#REF!</v>
      </c>
      <c r="IEY90" s="201" t="e">
        <f>#REF!</f>
        <v>#REF!</v>
      </c>
      <c r="IEZ90" s="201" t="e">
        <f>#REF!</f>
        <v>#REF!</v>
      </c>
      <c r="IFA90" s="201" t="e">
        <f>#REF!</f>
        <v>#REF!</v>
      </c>
      <c r="IFB90" s="201" t="e">
        <f>#REF!</f>
        <v>#REF!</v>
      </c>
      <c r="IFC90" s="201" t="e">
        <f>#REF!</f>
        <v>#REF!</v>
      </c>
      <c r="IFD90" s="201" t="e">
        <f>#REF!</f>
        <v>#REF!</v>
      </c>
      <c r="IFE90" s="201" t="e">
        <f>#REF!</f>
        <v>#REF!</v>
      </c>
      <c r="IFF90" s="201" t="e">
        <f>#REF!</f>
        <v>#REF!</v>
      </c>
      <c r="IFG90" s="201" t="e">
        <f>#REF!</f>
        <v>#REF!</v>
      </c>
      <c r="IFH90" s="201" t="e">
        <f>#REF!</f>
        <v>#REF!</v>
      </c>
      <c r="IFI90" s="201" t="e">
        <f>#REF!</f>
        <v>#REF!</v>
      </c>
      <c r="IFJ90" s="201" t="e">
        <f>#REF!</f>
        <v>#REF!</v>
      </c>
      <c r="IFK90" s="201" t="e">
        <f>#REF!</f>
        <v>#REF!</v>
      </c>
      <c r="IFL90" s="201" t="e">
        <f>#REF!</f>
        <v>#REF!</v>
      </c>
      <c r="IFM90" s="201" t="e">
        <f>#REF!</f>
        <v>#REF!</v>
      </c>
      <c r="IFN90" s="201" t="e">
        <f>#REF!</f>
        <v>#REF!</v>
      </c>
      <c r="IFO90" s="201" t="e">
        <f>#REF!</f>
        <v>#REF!</v>
      </c>
      <c r="IFP90" s="201" t="e">
        <f>#REF!</f>
        <v>#REF!</v>
      </c>
      <c r="IFQ90" s="201" t="e">
        <f>#REF!</f>
        <v>#REF!</v>
      </c>
      <c r="IFR90" s="201" t="e">
        <f>#REF!</f>
        <v>#REF!</v>
      </c>
      <c r="IFS90" s="201" t="e">
        <f>#REF!</f>
        <v>#REF!</v>
      </c>
      <c r="IFT90" s="201" t="e">
        <f>#REF!</f>
        <v>#REF!</v>
      </c>
      <c r="IFU90" s="201" t="e">
        <f>#REF!</f>
        <v>#REF!</v>
      </c>
      <c r="IFV90" s="201" t="e">
        <f>#REF!</f>
        <v>#REF!</v>
      </c>
      <c r="IFW90" s="201" t="e">
        <f>#REF!</f>
        <v>#REF!</v>
      </c>
      <c r="IFX90" s="201" t="e">
        <f>#REF!</f>
        <v>#REF!</v>
      </c>
      <c r="IFY90" s="201" t="e">
        <f>#REF!</f>
        <v>#REF!</v>
      </c>
      <c r="IFZ90" s="201" t="e">
        <f>#REF!</f>
        <v>#REF!</v>
      </c>
      <c r="IGA90" s="201" t="e">
        <f>#REF!</f>
        <v>#REF!</v>
      </c>
      <c r="IGB90" s="201" t="e">
        <f>#REF!</f>
        <v>#REF!</v>
      </c>
      <c r="IGC90" s="201" t="e">
        <f>#REF!</f>
        <v>#REF!</v>
      </c>
      <c r="IGD90" s="201" t="e">
        <f>#REF!</f>
        <v>#REF!</v>
      </c>
      <c r="IGE90" s="201" t="e">
        <f>#REF!</f>
        <v>#REF!</v>
      </c>
      <c r="IGF90" s="201" t="e">
        <f>#REF!</f>
        <v>#REF!</v>
      </c>
      <c r="IGG90" s="201" t="e">
        <f>#REF!</f>
        <v>#REF!</v>
      </c>
      <c r="IGH90" s="201" t="e">
        <f>#REF!</f>
        <v>#REF!</v>
      </c>
      <c r="IGI90" s="201" t="e">
        <f>#REF!</f>
        <v>#REF!</v>
      </c>
      <c r="IGJ90" s="201" t="e">
        <f>#REF!</f>
        <v>#REF!</v>
      </c>
      <c r="IGK90" s="201" t="e">
        <f>#REF!</f>
        <v>#REF!</v>
      </c>
      <c r="IGL90" s="201" t="e">
        <f>#REF!</f>
        <v>#REF!</v>
      </c>
      <c r="IGM90" s="201" t="e">
        <f>#REF!</f>
        <v>#REF!</v>
      </c>
      <c r="IGN90" s="201" t="e">
        <f>#REF!</f>
        <v>#REF!</v>
      </c>
      <c r="IGO90" s="201" t="e">
        <f>#REF!</f>
        <v>#REF!</v>
      </c>
      <c r="IGP90" s="201" t="e">
        <f>#REF!</f>
        <v>#REF!</v>
      </c>
      <c r="IGQ90" s="201" t="e">
        <f>#REF!</f>
        <v>#REF!</v>
      </c>
      <c r="IGR90" s="201" t="e">
        <f>#REF!</f>
        <v>#REF!</v>
      </c>
      <c r="IGS90" s="201" t="e">
        <f>#REF!</f>
        <v>#REF!</v>
      </c>
      <c r="IGT90" s="201" t="e">
        <f>#REF!</f>
        <v>#REF!</v>
      </c>
      <c r="IGU90" s="201" t="e">
        <f>#REF!</f>
        <v>#REF!</v>
      </c>
      <c r="IGV90" s="201" t="e">
        <f>#REF!</f>
        <v>#REF!</v>
      </c>
      <c r="IGW90" s="201" t="e">
        <f>#REF!</f>
        <v>#REF!</v>
      </c>
      <c r="IGX90" s="201" t="e">
        <f>#REF!</f>
        <v>#REF!</v>
      </c>
      <c r="IGY90" s="201" t="e">
        <f>#REF!</f>
        <v>#REF!</v>
      </c>
      <c r="IGZ90" s="201" t="e">
        <f>#REF!</f>
        <v>#REF!</v>
      </c>
      <c r="IHA90" s="201" t="e">
        <f>#REF!</f>
        <v>#REF!</v>
      </c>
      <c r="IHB90" s="201" t="e">
        <f>#REF!</f>
        <v>#REF!</v>
      </c>
      <c r="IHC90" s="201" t="e">
        <f>#REF!</f>
        <v>#REF!</v>
      </c>
      <c r="IHD90" s="201" t="e">
        <f>#REF!</f>
        <v>#REF!</v>
      </c>
      <c r="IHE90" s="201" t="e">
        <f>#REF!</f>
        <v>#REF!</v>
      </c>
      <c r="IHF90" s="201" t="e">
        <f>#REF!</f>
        <v>#REF!</v>
      </c>
      <c r="IHG90" s="201" t="e">
        <f>#REF!</f>
        <v>#REF!</v>
      </c>
      <c r="IHH90" s="201" t="e">
        <f>#REF!</f>
        <v>#REF!</v>
      </c>
      <c r="IHI90" s="201" t="e">
        <f>#REF!</f>
        <v>#REF!</v>
      </c>
      <c r="IHJ90" s="201" t="e">
        <f>#REF!</f>
        <v>#REF!</v>
      </c>
      <c r="IHK90" s="201" t="e">
        <f>#REF!</f>
        <v>#REF!</v>
      </c>
      <c r="IHL90" s="201" t="e">
        <f>#REF!</f>
        <v>#REF!</v>
      </c>
      <c r="IHM90" s="201" t="e">
        <f>#REF!</f>
        <v>#REF!</v>
      </c>
      <c r="IHN90" s="201" t="e">
        <f>#REF!</f>
        <v>#REF!</v>
      </c>
      <c r="IHO90" s="201" t="e">
        <f>#REF!</f>
        <v>#REF!</v>
      </c>
      <c r="IHP90" s="201" t="e">
        <f>#REF!</f>
        <v>#REF!</v>
      </c>
      <c r="IHQ90" s="201" t="e">
        <f>#REF!</f>
        <v>#REF!</v>
      </c>
      <c r="IHR90" s="201" t="e">
        <f>#REF!</f>
        <v>#REF!</v>
      </c>
      <c r="IHS90" s="201" t="e">
        <f>#REF!</f>
        <v>#REF!</v>
      </c>
      <c r="IHT90" s="201" t="e">
        <f>#REF!</f>
        <v>#REF!</v>
      </c>
      <c r="IHU90" s="201" t="e">
        <f>#REF!</f>
        <v>#REF!</v>
      </c>
      <c r="IHV90" s="201" t="e">
        <f>#REF!</f>
        <v>#REF!</v>
      </c>
      <c r="IHW90" s="201" t="e">
        <f>#REF!</f>
        <v>#REF!</v>
      </c>
      <c r="IHX90" s="201" t="e">
        <f>#REF!</f>
        <v>#REF!</v>
      </c>
      <c r="IHY90" s="201" t="e">
        <f>#REF!</f>
        <v>#REF!</v>
      </c>
      <c r="IHZ90" s="201" t="e">
        <f>#REF!</f>
        <v>#REF!</v>
      </c>
      <c r="IIA90" s="201" t="e">
        <f>#REF!</f>
        <v>#REF!</v>
      </c>
      <c r="IIB90" s="201" t="e">
        <f>#REF!</f>
        <v>#REF!</v>
      </c>
      <c r="IIC90" s="201" t="e">
        <f>#REF!</f>
        <v>#REF!</v>
      </c>
      <c r="IID90" s="201" t="e">
        <f>#REF!</f>
        <v>#REF!</v>
      </c>
      <c r="IIE90" s="201" t="e">
        <f>#REF!</f>
        <v>#REF!</v>
      </c>
      <c r="IIF90" s="201" t="e">
        <f>#REF!</f>
        <v>#REF!</v>
      </c>
      <c r="IIG90" s="201" t="e">
        <f>#REF!</f>
        <v>#REF!</v>
      </c>
      <c r="IIH90" s="201" t="e">
        <f>#REF!</f>
        <v>#REF!</v>
      </c>
      <c r="III90" s="201" t="e">
        <f>#REF!</f>
        <v>#REF!</v>
      </c>
      <c r="IIJ90" s="201" t="e">
        <f>#REF!</f>
        <v>#REF!</v>
      </c>
      <c r="IIK90" s="201" t="e">
        <f>#REF!</f>
        <v>#REF!</v>
      </c>
      <c r="IIL90" s="201" t="e">
        <f>#REF!</f>
        <v>#REF!</v>
      </c>
      <c r="IIM90" s="201" t="e">
        <f>#REF!</f>
        <v>#REF!</v>
      </c>
      <c r="IIN90" s="201" t="e">
        <f>#REF!</f>
        <v>#REF!</v>
      </c>
      <c r="IIO90" s="201" t="e">
        <f>#REF!</f>
        <v>#REF!</v>
      </c>
      <c r="IIP90" s="201" t="e">
        <f>#REF!</f>
        <v>#REF!</v>
      </c>
      <c r="IIQ90" s="201" t="e">
        <f>#REF!</f>
        <v>#REF!</v>
      </c>
      <c r="IIR90" s="201" t="e">
        <f>#REF!</f>
        <v>#REF!</v>
      </c>
      <c r="IIS90" s="201" t="e">
        <f>#REF!</f>
        <v>#REF!</v>
      </c>
      <c r="IIT90" s="201" t="e">
        <f>#REF!</f>
        <v>#REF!</v>
      </c>
      <c r="IIU90" s="201" t="e">
        <f>#REF!</f>
        <v>#REF!</v>
      </c>
      <c r="IIV90" s="201" t="e">
        <f>#REF!</f>
        <v>#REF!</v>
      </c>
      <c r="IIW90" s="201" t="e">
        <f>#REF!</f>
        <v>#REF!</v>
      </c>
      <c r="IIX90" s="201" t="e">
        <f>#REF!</f>
        <v>#REF!</v>
      </c>
      <c r="IIY90" s="201" t="e">
        <f>#REF!</f>
        <v>#REF!</v>
      </c>
      <c r="IIZ90" s="201" t="e">
        <f>#REF!</f>
        <v>#REF!</v>
      </c>
      <c r="IJA90" s="201" t="e">
        <f>#REF!</f>
        <v>#REF!</v>
      </c>
      <c r="IJB90" s="201" t="e">
        <f>#REF!</f>
        <v>#REF!</v>
      </c>
      <c r="IJC90" s="201" t="e">
        <f>#REF!</f>
        <v>#REF!</v>
      </c>
      <c r="IJD90" s="201" t="e">
        <f>#REF!</f>
        <v>#REF!</v>
      </c>
      <c r="IJE90" s="201" t="e">
        <f>#REF!</f>
        <v>#REF!</v>
      </c>
      <c r="IJF90" s="201" t="e">
        <f>#REF!</f>
        <v>#REF!</v>
      </c>
      <c r="IJG90" s="201" t="e">
        <f>#REF!</f>
        <v>#REF!</v>
      </c>
      <c r="IJH90" s="201" t="e">
        <f>#REF!</f>
        <v>#REF!</v>
      </c>
      <c r="IJI90" s="201" t="e">
        <f>#REF!</f>
        <v>#REF!</v>
      </c>
      <c r="IJJ90" s="201" t="e">
        <f>#REF!</f>
        <v>#REF!</v>
      </c>
      <c r="IJK90" s="201" t="e">
        <f>#REF!</f>
        <v>#REF!</v>
      </c>
      <c r="IJL90" s="201" t="e">
        <f>#REF!</f>
        <v>#REF!</v>
      </c>
      <c r="IJM90" s="201" t="e">
        <f>#REF!</f>
        <v>#REF!</v>
      </c>
      <c r="IJN90" s="201" t="e">
        <f>#REF!</f>
        <v>#REF!</v>
      </c>
      <c r="IJO90" s="201" t="e">
        <f>#REF!</f>
        <v>#REF!</v>
      </c>
      <c r="IJP90" s="201" t="e">
        <f>#REF!</f>
        <v>#REF!</v>
      </c>
      <c r="IJQ90" s="201" t="e">
        <f>#REF!</f>
        <v>#REF!</v>
      </c>
      <c r="IJR90" s="201" t="e">
        <f>#REF!</f>
        <v>#REF!</v>
      </c>
      <c r="IJS90" s="201" t="e">
        <f>#REF!</f>
        <v>#REF!</v>
      </c>
      <c r="IJT90" s="201" t="e">
        <f>#REF!</f>
        <v>#REF!</v>
      </c>
      <c r="IJU90" s="201" t="e">
        <f>#REF!</f>
        <v>#REF!</v>
      </c>
      <c r="IJV90" s="201" t="e">
        <f>#REF!</f>
        <v>#REF!</v>
      </c>
      <c r="IJW90" s="201" t="e">
        <f>#REF!</f>
        <v>#REF!</v>
      </c>
      <c r="IJX90" s="201" t="e">
        <f>#REF!</f>
        <v>#REF!</v>
      </c>
      <c r="IJY90" s="201" t="e">
        <f>#REF!</f>
        <v>#REF!</v>
      </c>
      <c r="IJZ90" s="201" t="e">
        <f>#REF!</f>
        <v>#REF!</v>
      </c>
      <c r="IKA90" s="201" t="e">
        <f>#REF!</f>
        <v>#REF!</v>
      </c>
      <c r="IKB90" s="201" t="e">
        <f>#REF!</f>
        <v>#REF!</v>
      </c>
      <c r="IKC90" s="201" t="e">
        <f>#REF!</f>
        <v>#REF!</v>
      </c>
      <c r="IKD90" s="201" t="e">
        <f>#REF!</f>
        <v>#REF!</v>
      </c>
      <c r="IKE90" s="201" t="e">
        <f>#REF!</f>
        <v>#REF!</v>
      </c>
      <c r="IKF90" s="201" t="e">
        <f>#REF!</f>
        <v>#REF!</v>
      </c>
      <c r="IKG90" s="201" t="e">
        <f>#REF!</f>
        <v>#REF!</v>
      </c>
      <c r="IKH90" s="201" t="e">
        <f>#REF!</f>
        <v>#REF!</v>
      </c>
      <c r="IKI90" s="201" t="e">
        <f>#REF!</f>
        <v>#REF!</v>
      </c>
      <c r="IKJ90" s="201" t="e">
        <f>#REF!</f>
        <v>#REF!</v>
      </c>
      <c r="IKK90" s="201" t="e">
        <f>#REF!</f>
        <v>#REF!</v>
      </c>
      <c r="IKL90" s="201" t="e">
        <f>#REF!</f>
        <v>#REF!</v>
      </c>
      <c r="IKM90" s="201" t="e">
        <f>#REF!</f>
        <v>#REF!</v>
      </c>
      <c r="IKN90" s="201" t="e">
        <f>#REF!</f>
        <v>#REF!</v>
      </c>
      <c r="IKO90" s="201" t="e">
        <f>#REF!</f>
        <v>#REF!</v>
      </c>
      <c r="IKP90" s="201" t="e">
        <f>#REF!</f>
        <v>#REF!</v>
      </c>
      <c r="IKQ90" s="201" t="e">
        <f>#REF!</f>
        <v>#REF!</v>
      </c>
      <c r="IKR90" s="201" t="e">
        <f>#REF!</f>
        <v>#REF!</v>
      </c>
      <c r="IKS90" s="201" t="e">
        <f>#REF!</f>
        <v>#REF!</v>
      </c>
      <c r="IKT90" s="201" t="e">
        <f>#REF!</f>
        <v>#REF!</v>
      </c>
      <c r="IKU90" s="201" t="e">
        <f>#REF!</f>
        <v>#REF!</v>
      </c>
      <c r="IKV90" s="201" t="e">
        <f>#REF!</f>
        <v>#REF!</v>
      </c>
      <c r="IKW90" s="201" t="e">
        <f>#REF!</f>
        <v>#REF!</v>
      </c>
      <c r="IKX90" s="201" t="e">
        <f>#REF!</f>
        <v>#REF!</v>
      </c>
      <c r="IKY90" s="201" t="e">
        <f>#REF!</f>
        <v>#REF!</v>
      </c>
      <c r="IKZ90" s="201" t="e">
        <f>#REF!</f>
        <v>#REF!</v>
      </c>
      <c r="ILA90" s="201" t="e">
        <f>#REF!</f>
        <v>#REF!</v>
      </c>
      <c r="ILB90" s="201" t="e">
        <f>#REF!</f>
        <v>#REF!</v>
      </c>
      <c r="ILC90" s="201" t="e">
        <f>#REF!</f>
        <v>#REF!</v>
      </c>
      <c r="ILD90" s="201" t="e">
        <f>#REF!</f>
        <v>#REF!</v>
      </c>
      <c r="ILE90" s="201" t="e">
        <f>#REF!</f>
        <v>#REF!</v>
      </c>
      <c r="ILF90" s="201" t="e">
        <f>#REF!</f>
        <v>#REF!</v>
      </c>
      <c r="ILG90" s="201" t="e">
        <f>#REF!</f>
        <v>#REF!</v>
      </c>
      <c r="ILH90" s="201" t="e">
        <f>#REF!</f>
        <v>#REF!</v>
      </c>
      <c r="ILI90" s="201" t="e">
        <f>#REF!</f>
        <v>#REF!</v>
      </c>
      <c r="ILJ90" s="201" t="e">
        <f>#REF!</f>
        <v>#REF!</v>
      </c>
      <c r="ILK90" s="201" t="e">
        <f>#REF!</f>
        <v>#REF!</v>
      </c>
      <c r="ILL90" s="201" t="e">
        <f>#REF!</f>
        <v>#REF!</v>
      </c>
      <c r="ILM90" s="201" t="e">
        <f>#REF!</f>
        <v>#REF!</v>
      </c>
      <c r="ILN90" s="201" t="e">
        <f>#REF!</f>
        <v>#REF!</v>
      </c>
      <c r="ILO90" s="201" t="e">
        <f>#REF!</f>
        <v>#REF!</v>
      </c>
      <c r="ILP90" s="201" t="e">
        <f>#REF!</f>
        <v>#REF!</v>
      </c>
      <c r="ILQ90" s="201" t="e">
        <f>#REF!</f>
        <v>#REF!</v>
      </c>
      <c r="ILR90" s="201" t="e">
        <f>#REF!</f>
        <v>#REF!</v>
      </c>
      <c r="ILS90" s="201" t="e">
        <f>#REF!</f>
        <v>#REF!</v>
      </c>
      <c r="ILT90" s="201" t="e">
        <f>#REF!</f>
        <v>#REF!</v>
      </c>
      <c r="ILU90" s="201" t="e">
        <f>#REF!</f>
        <v>#REF!</v>
      </c>
      <c r="ILV90" s="201" t="e">
        <f>#REF!</f>
        <v>#REF!</v>
      </c>
      <c r="ILW90" s="201" t="e">
        <f>#REF!</f>
        <v>#REF!</v>
      </c>
      <c r="ILX90" s="201" t="e">
        <f>#REF!</f>
        <v>#REF!</v>
      </c>
      <c r="ILY90" s="201" t="e">
        <f>#REF!</f>
        <v>#REF!</v>
      </c>
      <c r="ILZ90" s="201" t="e">
        <f>#REF!</f>
        <v>#REF!</v>
      </c>
      <c r="IMA90" s="201" t="e">
        <f>#REF!</f>
        <v>#REF!</v>
      </c>
      <c r="IMB90" s="201" t="e">
        <f>#REF!</f>
        <v>#REF!</v>
      </c>
      <c r="IMC90" s="201" t="e">
        <f>#REF!</f>
        <v>#REF!</v>
      </c>
      <c r="IMD90" s="201" t="e">
        <f>#REF!</f>
        <v>#REF!</v>
      </c>
      <c r="IME90" s="201" t="e">
        <f>#REF!</f>
        <v>#REF!</v>
      </c>
      <c r="IMF90" s="201" t="e">
        <f>#REF!</f>
        <v>#REF!</v>
      </c>
      <c r="IMG90" s="201" t="e">
        <f>#REF!</f>
        <v>#REF!</v>
      </c>
      <c r="IMH90" s="201" t="e">
        <f>#REF!</f>
        <v>#REF!</v>
      </c>
      <c r="IMI90" s="201" t="e">
        <f>#REF!</f>
        <v>#REF!</v>
      </c>
      <c r="IMJ90" s="201" t="e">
        <f>#REF!</f>
        <v>#REF!</v>
      </c>
      <c r="IMK90" s="201" t="e">
        <f>#REF!</f>
        <v>#REF!</v>
      </c>
      <c r="IML90" s="201" t="e">
        <f>#REF!</f>
        <v>#REF!</v>
      </c>
      <c r="IMM90" s="201" t="e">
        <f>#REF!</f>
        <v>#REF!</v>
      </c>
      <c r="IMN90" s="201" t="e">
        <f>#REF!</f>
        <v>#REF!</v>
      </c>
      <c r="IMO90" s="201" t="e">
        <f>#REF!</f>
        <v>#REF!</v>
      </c>
      <c r="IMP90" s="201" t="e">
        <f>#REF!</f>
        <v>#REF!</v>
      </c>
      <c r="IMQ90" s="201" t="e">
        <f>#REF!</f>
        <v>#REF!</v>
      </c>
      <c r="IMR90" s="201" t="e">
        <f>#REF!</f>
        <v>#REF!</v>
      </c>
      <c r="IMS90" s="201" t="e">
        <f>#REF!</f>
        <v>#REF!</v>
      </c>
      <c r="IMT90" s="201" t="e">
        <f>#REF!</f>
        <v>#REF!</v>
      </c>
      <c r="IMU90" s="201" t="e">
        <f>#REF!</f>
        <v>#REF!</v>
      </c>
      <c r="IMV90" s="201" t="e">
        <f>#REF!</f>
        <v>#REF!</v>
      </c>
      <c r="IMW90" s="201" t="e">
        <f>#REF!</f>
        <v>#REF!</v>
      </c>
      <c r="IMX90" s="201" t="e">
        <f>#REF!</f>
        <v>#REF!</v>
      </c>
      <c r="IMY90" s="201" t="e">
        <f>#REF!</f>
        <v>#REF!</v>
      </c>
      <c r="IMZ90" s="201" t="e">
        <f>#REF!</f>
        <v>#REF!</v>
      </c>
      <c r="INA90" s="201" t="e">
        <f>#REF!</f>
        <v>#REF!</v>
      </c>
      <c r="INB90" s="201" t="e">
        <f>#REF!</f>
        <v>#REF!</v>
      </c>
      <c r="INC90" s="201" t="e">
        <f>#REF!</f>
        <v>#REF!</v>
      </c>
      <c r="IND90" s="201" t="e">
        <f>#REF!</f>
        <v>#REF!</v>
      </c>
      <c r="INE90" s="201" t="e">
        <f>#REF!</f>
        <v>#REF!</v>
      </c>
      <c r="INF90" s="201" t="e">
        <f>#REF!</f>
        <v>#REF!</v>
      </c>
      <c r="ING90" s="201" t="e">
        <f>#REF!</f>
        <v>#REF!</v>
      </c>
      <c r="INH90" s="201" t="e">
        <f>#REF!</f>
        <v>#REF!</v>
      </c>
      <c r="INI90" s="201" t="e">
        <f>#REF!</f>
        <v>#REF!</v>
      </c>
      <c r="INJ90" s="201" t="e">
        <f>#REF!</f>
        <v>#REF!</v>
      </c>
      <c r="INK90" s="201" t="e">
        <f>#REF!</f>
        <v>#REF!</v>
      </c>
      <c r="INL90" s="201" t="e">
        <f>#REF!</f>
        <v>#REF!</v>
      </c>
      <c r="INM90" s="201" t="e">
        <f>#REF!</f>
        <v>#REF!</v>
      </c>
      <c r="INN90" s="201" t="e">
        <f>#REF!</f>
        <v>#REF!</v>
      </c>
      <c r="INO90" s="201" t="e">
        <f>#REF!</f>
        <v>#REF!</v>
      </c>
      <c r="INP90" s="201" t="e">
        <f>#REF!</f>
        <v>#REF!</v>
      </c>
      <c r="INQ90" s="201" t="e">
        <f>#REF!</f>
        <v>#REF!</v>
      </c>
      <c r="INR90" s="201" t="e">
        <f>#REF!</f>
        <v>#REF!</v>
      </c>
      <c r="INS90" s="201" t="e">
        <f>#REF!</f>
        <v>#REF!</v>
      </c>
      <c r="INT90" s="201" t="e">
        <f>#REF!</f>
        <v>#REF!</v>
      </c>
      <c r="INU90" s="201" t="e">
        <f>#REF!</f>
        <v>#REF!</v>
      </c>
      <c r="INV90" s="201" t="e">
        <f>#REF!</f>
        <v>#REF!</v>
      </c>
      <c r="INW90" s="201" t="e">
        <f>#REF!</f>
        <v>#REF!</v>
      </c>
      <c r="INX90" s="201" t="e">
        <f>#REF!</f>
        <v>#REF!</v>
      </c>
      <c r="INY90" s="201" t="e">
        <f>#REF!</f>
        <v>#REF!</v>
      </c>
      <c r="INZ90" s="201" t="e">
        <f>#REF!</f>
        <v>#REF!</v>
      </c>
      <c r="IOA90" s="201" t="e">
        <f>#REF!</f>
        <v>#REF!</v>
      </c>
      <c r="IOB90" s="201" t="e">
        <f>#REF!</f>
        <v>#REF!</v>
      </c>
      <c r="IOC90" s="201" t="e">
        <f>#REF!</f>
        <v>#REF!</v>
      </c>
      <c r="IOD90" s="201" t="e">
        <f>#REF!</f>
        <v>#REF!</v>
      </c>
      <c r="IOE90" s="201" t="e">
        <f>#REF!</f>
        <v>#REF!</v>
      </c>
      <c r="IOF90" s="201" t="e">
        <f>#REF!</f>
        <v>#REF!</v>
      </c>
      <c r="IOG90" s="201" t="e">
        <f>#REF!</f>
        <v>#REF!</v>
      </c>
      <c r="IOH90" s="201" t="e">
        <f>#REF!</f>
        <v>#REF!</v>
      </c>
      <c r="IOI90" s="201" t="e">
        <f>#REF!</f>
        <v>#REF!</v>
      </c>
      <c r="IOJ90" s="201" t="e">
        <f>#REF!</f>
        <v>#REF!</v>
      </c>
      <c r="IOK90" s="201" t="e">
        <f>#REF!</f>
        <v>#REF!</v>
      </c>
      <c r="IOL90" s="201" t="e">
        <f>#REF!</f>
        <v>#REF!</v>
      </c>
      <c r="IOM90" s="201" t="e">
        <f>#REF!</f>
        <v>#REF!</v>
      </c>
      <c r="ION90" s="201" t="e">
        <f>#REF!</f>
        <v>#REF!</v>
      </c>
      <c r="IOO90" s="201" t="e">
        <f>#REF!</f>
        <v>#REF!</v>
      </c>
      <c r="IOP90" s="201" t="e">
        <f>#REF!</f>
        <v>#REF!</v>
      </c>
      <c r="IOQ90" s="201" t="e">
        <f>#REF!</f>
        <v>#REF!</v>
      </c>
      <c r="IOR90" s="201" t="e">
        <f>#REF!</f>
        <v>#REF!</v>
      </c>
      <c r="IOS90" s="201" t="e">
        <f>#REF!</f>
        <v>#REF!</v>
      </c>
      <c r="IOT90" s="201" t="e">
        <f>#REF!</f>
        <v>#REF!</v>
      </c>
      <c r="IOU90" s="201" t="e">
        <f>#REF!</f>
        <v>#REF!</v>
      </c>
      <c r="IOV90" s="201" t="e">
        <f>#REF!</f>
        <v>#REF!</v>
      </c>
      <c r="IOW90" s="201" t="e">
        <f>#REF!</f>
        <v>#REF!</v>
      </c>
      <c r="IOX90" s="201" t="e">
        <f>#REF!</f>
        <v>#REF!</v>
      </c>
      <c r="IOY90" s="201" t="e">
        <f>#REF!</f>
        <v>#REF!</v>
      </c>
      <c r="IOZ90" s="201" t="e">
        <f>#REF!</f>
        <v>#REF!</v>
      </c>
      <c r="IPA90" s="201" t="e">
        <f>#REF!</f>
        <v>#REF!</v>
      </c>
      <c r="IPB90" s="201" t="e">
        <f>#REF!</f>
        <v>#REF!</v>
      </c>
      <c r="IPC90" s="201" t="e">
        <f>#REF!</f>
        <v>#REF!</v>
      </c>
      <c r="IPD90" s="201" t="e">
        <f>#REF!</f>
        <v>#REF!</v>
      </c>
      <c r="IPE90" s="201" t="e">
        <f>#REF!</f>
        <v>#REF!</v>
      </c>
      <c r="IPF90" s="201" t="e">
        <f>#REF!</f>
        <v>#REF!</v>
      </c>
      <c r="IPG90" s="201" t="e">
        <f>#REF!</f>
        <v>#REF!</v>
      </c>
      <c r="IPH90" s="201" t="e">
        <f>#REF!</f>
        <v>#REF!</v>
      </c>
      <c r="IPI90" s="201" t="e">
        <f>#REF!</f>
        <v>#REF!</v>
      </c>
      <c r="IPJ90" s="201" t="e">
        <f>#REF!</f>
        <v>#REF!</v>
      </c>
      <c r="IPK90" s="201" t="e">
        <f>#REF!</f>
        <v>#REF!</v>
      </c>
      <c r="IPL90" s="201" t="e">
        <f>#REF!</f>
        <v>#REF!</v>
      </c>
      <c r="IPM90" s="201" t="e">
        <f>#REF!</f>
        <v>#REF!</v>
      </c>
      <c r="IPN90" s="201" t="e">
        <f>#REF!</f>
        <v>#REF!</v>
      </c>
      <c r="IPO90" s="201" t="e">
        <f>#REF!</f>
        <v>#REF!</v>
      </c>
      <c r="IPP90" s="201" t="e">
        <f>#REF!</f>
        <v>#REF!</v>
      </c>
      <c r="IPQ90" s="201" t="e">
        <f>#REF!</f>
        <v>#REF!</v>
      </c>
      <c r="IPR90" s="201" t="e">
        <f>#REF!</f>
        <v>#REF!</v>
      </c>
      <c r="IPS90" s="201" t="e">
        <f>#REF!</f>
        <v>#REF!</v>
      </c>
      <c r="IPT90" s="201" t="e">
        <f>#REF!</f>
        <v>#REF!</v>
      </c>
      <c r="IPU90" s="201" t="e">
        <f>#REF!</f>
        <v>#REF!</v>
      </c>
      <c r="IPV90" s="201" t="e">
        <f>#REF!</f>
        <v>#REF!</v>
      </c>
      <c r="IPW90" s="201" t="e">
        <f>#REF!</f>
        <v>#REF!</v>
      </c>
      <c r="IPX90" s="201" t="e">
        <f>#REF!</f>
        <v>#REF!</v>
      </c>
      <c r="IPY90" s="201" t="e">
        <f>#REF!</f>
        <v>#REF!</v>
      </c>
      <c r="IPZ90" s="201" t="e">
        <f>#REF!</f>
        <v>#REF!</v>
      </c>
      <c r="IQA90" s="201" t="e">
        <f>#REF!</f>
        <v>#REF!</v>
      </c>
      <c r="IQB90" s="201" t="e">
        <f>#REF!</f>
        <v>#REF!</v>
      </c>
      <c r="IQC90" s="201" t="e">
        <f>#REF!</f>
        <v>#REF!</v>
      </c>
      <c r="IQD90" s="201" t="e">
        <f>#REF!</f>
        <v>#REF!</v>
      </c>
      <c r="IQE90" s="201" t="e">
        <f>#REF!</f>
        <v>#REF!</v>
      </c>
      <c r="IQF90" s="201" t="e">
        <f>#REF!</f>
        <v>#REF!</v>
      </c>
      <c r="IQG90" s="201" t="e">
        <f>#REF!</f>
        <v>#REF!</v>
      </c>
      <c r="IQH90" s="201" t="e">
        <f>#REF!</f>
        <v>#REF!</v>
      </c>
      <c r="IQI90" s="201" t="e">
        <f>#REF!</f>
        <v>#REF!</v>
      </c>
      <c r="IQJ90" s="201" t="e">
        <f>#REF!</f>
        <v>#REF!</v>
      </c>
      <c r="IQK90" s="201" t="e">
        <f>#REF!</f>
        <v>#REF!</v>
      </c>
      <c r="IQL90" s="201" t="e">
        <f>#REF!</f>
        <v>#REF!</v>
      </c>
      <c r="IQM90" s="201" t="e">
        <f>#REF!</f>
        <v>#REF!</v>
      </c>
      <c r="IQN90" s="201" t="e">
        <f>#REF!</f>
        <v>#REF!</v>
      </c>
      <c r="IQO90" s="201" t="e">
        <f>#REF!</f>
        <v>#REF!</v>
      </c>
      <c r="IQP90" s="201" t="e">
        <f>#REF!</f>
        <v>#REF!</v>
      </c>
      <c r="IQQ90" s="201" t="e">
        <f>#REF!</f>
        <v>#REF!</v>
      </c>
      <c r="IQR90" s="201" t="e">
        <f>#REF!</f>
        <v>#REF!</v>
      </c>
      <c r="IQS90" s="201" t="e">
        <f>#REF!</f>
        <v>#REF!</v>
      </c>
      <c r="IQT90" s="201" t="e">
        <f>#REF!</f>
        <v>#REF!</v>
      </c>
      <c r="IQU90" s="201" t="e">
        <f>#REF!</f>
        <v>#REF!</v>
      </c>
      <c r="IQV90" s="201" t="e">
        <f>#REF!</f>
        <v>#REF!</v>
      </c>
      <c r="IQW90" s="201" t="e">
        <f>#REF!</f>
        <v>#REF!</v>
      </c>
      <c r="IQX90" s="201" t="e">
        <f>#REF!</f>
        <v>#REF!</v>
      </c>
      <c r="IQY90" s="201" t="e">
        <f>#REF!</f>
        <v>#REF!</v>
      </c>
      <c r="IQZ90" s="201" t="e">
        <f>#REF!</f>
        <v>#REF!</v>
      </c>
      <c r="IRA90" s="201" t="e">
        <f>#REF!</f>
        <v>#REF!</v>
      </c>
      <c r="IRB90" s="201" t="e">
        <f>#REF!</f>
        <v>#REF!</v>
      </c>
      <c r="IRC90" s="201" t="e">
        <f>#REF!</f>
        <v>#REF!</v>
      </c>
      <c r="IRD90" s="201" t="e">
        <f>#REF!</f>
        <v>#REF!</v>
      </c>
      <c r="IRE90" s="201" t="e">
        <f>#REF!</f>
        <v>#REF!</v>
      </c>
      <c r="IRF90" s="201" t="e">
        <f>#REF!</f>
        <v>#REF!</v>
      </c>
      <c r="IRG90" s="201" t="e">
        <f>#REF!</f>
        <v>#REF!</v>
      </c>
      <c r="IRH90" s="201" t="e">
        <f>#REF!</f>
        <v>#REF!</v>
      </c>
      <c r="IRI90" s="201" t="e">
        <f>#REF!</f>
        <v>#REF!</v>
      </c>
      <c r="IRJ90" s="201" t="e">
        <f>#REF!</f>
        <v>#REF!</v>
      </c>
      <c r="IRK90" s="201" t="e">
        <f>#REF!</f>
        <v>#REF!</v>
      </c>
      <c r="IRL90" s="201" t="e">
        <f>#REF!</f>
        <v>#REF!</v>
      </c>
      <c r="IRM90" s="201" t="e">
        <f>#REF!</f>
        <v>#REF!</v>
      </c>
      <c r="IRN90" s="201" t="e">
        <f>#REF!</f>
        <v>#REF!</v>
      </c>
      <c r="IRO90" s="201" t="e">
        <f>#REF!</f>
        <v>#REF!</v>
      </c>
      <c r="IRP90" s="201" t="e">
        <f>#REF!</f>
        <v>#REF!</v>
      </c>
      <c r="IRQ90" s="201" t="e">
        <f>#REF!</f>
        <v>#REF!</v>
      </c>
      <c r="IRR90" s="201" t="e">
        <f>#REF!</f>
        <v>#REF!</v>
      </c>
      <c r="IRS90" s="201" t="e">
        <f>#REF!</f>
        <v>#REF!</v>
      </c>
      <c r="IRT90" s="201" t="e">
        <f>#REF!</f>
        <v>#REF!</v>
      </c>
      <c r="IRU90" s="201" t="e">
        <f>#REF!</f>
        <v>#REF!</v>
      </c>
      <c r="IRV90" s="201" t="e">
        <f>#REF!</f>
        <v>#REF!</v>
      </c>
      <c r="IRW90" s="201" t="e">
        <f>#REF!</f>
        <v>#REF!</v>
      </c>
      <c r="IRX90" s="201" t="e">
        <f>#REF!</f>
        <v>#REF!</v>
      </c>
      <c r="IRY90" s="201" t="e">
        <f>#REF!</f>
        <v>#REF!</v>
      </c>
      <c r="IRZ90" s="201" t="e">
        <f>#REF!</f>
        <v>#REF!</v>
      </c>
      <c r="ISA90" s="201" t="e">
        <f>#REF!</f>
        <v>#REF!</v>
      </c>
      <c r="ISB90" s="201" t="e">
        <f>#REF!</f>
        <v>#REF!</v>
      </c>
      <c r="ISC90" s="201" t="e">
        <f>#REF!</f>
        <v>#REF!</v>
      </c>
      <c r="ISD90" s="201" t="e">
        <f>#REF!</f>
        <v>#REF!</v>
      </c>
      <c r="ISE90" s="201" t="e">
        <f>#REF!</f>
        <v>#REF!</v>
      </c>
      <c r="ISF90" s="201" t="e">
        <f>#REF!</f>
        <v>#REF!</v>
      </c>
      <c r="ISG90" s="201" t="e">
        <f>#REF!</f>
        <v>#REF!</v>
      </c>
      <c r="ISH90" s="201" t="e">
        <f>#REF!</f>
        <v>#REF!</v>
      </c>
      <c r="ISI90" s="201" t="e">
        <f>#REF!</f>
        <v>#REF!</v>
      </c>
      <c r="ISJ90" s="201" t="e">
        <f>#REF!</f>
        <v>#REF!</v>
      </c>
      <c r="ISK90" s="201" t="e">
        <f>#REF!</f>
        <v>#REF!</v>
      </c>
      <c r="ISL90" s="201" t="e">
        <f>#REF!</f>
        <v>#REF!</v>
      </c>
      <c r="ISM90" s="201" t="e">
        <f>#REF!</f>
        <v>#REF!</v>
      </c>
      <c r="ISN90" s="201" t="e">
        <f>#REF!</f>
        <v>#REF!</v>
      </c>
      <c r="ISO90" s="201" t="e">
        <f>#REF!</f>
        <v>#REF!</v>
      </c>
      <c r="ISP90" s="201" t="e">
        <f>#REF!</f>
        <v>#REF!</v>
      </c>
      <c r="ISQ90" s="201" t="e">
        <f>#REF!</f>
        <v>#REF!</v>
      </c>
      <c r="ISR90" s="201" t="e">
        <f>#REF!</f>
        <v>#REF!</v>
      </c>
      <c r="ISS90" s="201" t="e">
        <f>#REF!</f>
        <v>#REF!</v>
      </c>
      <c r="IST90" s="201" t="e">
        <f>#REF!</f>
        <v>#REF!</v>
      </c>
      <c r="ISU90" s="201" t="e">
        <f>#REF!</f>
        <v>#REF!</v>
      </c>
      <c r="ISV90" s="201" t="e">
        <f>#REF!</f>
        <v>#REF!</v>
      </c>
      <c r="ISW90" s="201" t="e">
        <f>#REF!</f>
        <v>#REF!</v>
      </c>
      <c r="ISX90" s="201" t="e">
        <f>#REF!</f>
        <v>#REF!</v>
      </c>
      <c r="ISY90" s="201" t="e">
        <f>#REF!</f>
        <v>#REF!</v>
      </c>
      <c r="ISZ90" s="201" t="e">
        <f>#REF!</f>
        <v>#REF!</v>
      </c>
      <c r="ITA90" s="201" t="e">
        <f>#REF!</f>
        <v>#REF!</v>
      </c>
      <c r="ITB90" s="201" t="e">
        <f>#REF!</f>
        <v>#REF!</v>
      </c>
      <c r="ITC90" s="201" t="e">
        <f>#REF!</f>
        <v>#REF!</v>
      </c>
      <c r="ITD90" s="201" t="e">
        <f>#REF!</f>
        <v>#REF!</v>
      </c>
      <c r="ITE90" s="201" t="e">
        <f>#REF!</f>
        <v>#REF!</v>
      </c>
      <c r="ITF90" s="201" t="e">
        <f>#REF!</f>
        <v>#REF!</v>
      </c>
      <c r="ITG90" s="201" t="e">
        <f>#REF!</f>
        <v>#REF!</v>
      </c>
      <c r="ITH90" s="201" t="e">
        <f>#REF!</f>
        <v>#REF!</v>
      </c>
      <c r="ITI90" s="201" t="e">
        <f>#REF!</f>
        <v>#REF!</v>
      </c>
      <c r="ITJ90" s="201" t="e">
        <f>#REF!</f>
        <v>#REF!</v>
      </c>
      <c r="ITK90" s="201" t="e">
        <f>#REF!</f>
        <v>#REF!</v>
      </c>
      <c r="ITL90" s="201" t="e">
        <f>#REF!</f>
        <v>#REF!</v>
      </c>
      <c r="ITM90" s="201" t="e">
        <f>#REF!</f>
        <v>#REF!</v>
      </c>
      <c r="ITN90" s="201" t="e">
        <f>#REF!</f>
        <v>#REF!</v>
      </c>
      <c r="ITO90" s="201" t="e">
        <f>#REF!</f>
        <v>#REF!</v>
      </c>
      <c r="ITP90" s="201" t="e">
        <f>#REF!</f>
        <v>#REF!</v>
      </c>
      <c r="ITQ90" s="201" t="e">
        <f>#REF!</f>
        <v>#REF!</v>
      </c>
      <c r="ITR90" s="201" t="e">
        <f>#REF!</f>
        <v>#REF!</v>
      </c>
      <c r="ITS90" s="201" t="e">
        <f>#REF!</f>
        <v>#REF!</v>
      </c>
      <c r="ITT90" s="201" t="e">
        <f>#REF!</f>
        <v>#REF!</v>
      </c>
      <c r="ITU90" s="201" t="e">
        <f>#REF!</f>
        <v>#REF!</v>
      </c>
      <c r="ITV90" s="201" t="e">
        <f>#REF!</f>
        <v>#REF!</v>
      </c>
      <c r="ITW90" s="201" t="e">
        <f>#REF!</f>
        <v>#REF!</v>
      </c>
      <c r="ITX90" s="201" t="e">
        <f>#REF!</f>
        <v>#REF!</v>
      </c>
      <c r="ITY90" s="201" t="e">
        <f>#REF!</f>
        <v>#REF!</v>
      </c>
      <c r="ITZ90" s="201" t="e">
        <f>#REF!</f>
        <v>#REF!</v>
      </c>
      <c r="IUA90" s="201" t="e">
        <f>#REF!</f>
        <v>#REF!</v>
      </c>
      <c r="IUB90" s="201" t="e">
        <f>#REF!</f>
        <v>#REF!</v>
      </c>
      <c r="IUC90" s="201" t="e">
        <f>#REF!</f>
        <v>#REF!</v>
      </c>
      <c r="IUD90" s="201" t="e">
        <f>#REF!</f>
        <v>#REF!</v>
      </c>
      <c r="IUE90" s="201" t="e">
        <f>#REF!</f>
        <v>#REF!</v>
      </c>
      <c r="IUF90" s="201" t="e">
        <f>#REF!</f>
        <v>#REF!</v>
      </c>
      <c r="IUG90" s="201" t="e">
        <f>#REF!</f>
        <v>#REF!</v>
      </c>
      <c r="IUH90" s="201" t="e">
        <f>#REF!</f>
        <v>#REF!</v>
      </c>
      <c r="IUI90" s="201" t="e">
        <f>#REF!</f>
        <v>#REF!</v>
      </c>
      <c r="IUJ90" s="201" t="e">
        <f>#REF!</f>
        <v>#REF!</v>
      </c>
      <c r="IUK90" s="201" t="e">
        <f>#REF!</f>
        <v>#REF!</v>
      </c>
      <c r="IUL90" s="201" t="e">
        <f>#REF!</f>
        <v>#REF!</v>
      </c>
      <c r="IUM90" s="201" t="e">
        <f>#REF!</f>
        <v>#REF!</v>
      </c>
      <c r="IUN90" s="201" t="e">
        <f>#REF!</f>
        <v>#REF!</v>
      </c>
      <c r="IUO90" s="201" t="e">
        <f>#REF!</f>
        <v>#REF!</v>
      </c>
      <c r="IUP90" s="201" t="e">
        <f>#REF!</f>
        <v>#REF!</v>
      </c>
      <c r="IUQ90" s="201" t="e">
        <f>#REF!</f>
        <v>#REF!</v>
      </c>
      <c r="IUR90" s="201" t="e">
        <f>#REF!</f>
        <v>#REF!</v>
      </c>
      <c r="IUS90" s="201" t="e">
        <f>#REF!</f>
        <v>#REF!</v>
      </c>
      <c r="IUT90" s="201" t="e">
        <f>#REF!</f>
        <v>#REF!</v>
      </c>
      <c r="IUU90" s="201" t="e">
        <f>#REF!</f>
        <v>#REF!</v>
      </c>
      <c r="IUV90" s="201" t="e">
        <f>#REF!</f>
        <v>#REF!</v>
      </c>
      <c r="IUW90" s="201" t="e">
        <f>#REF!</f>
        <v>#REF!</v>
      </c>
      <c r="IUX90" s="201" t="e">
        <f>#REF!</f>
        <v>#REF!</v>
      </c>
      <c r="IUY90" s="201" t="e">
        <f>#REF!</f>
        <v>#REF!</v>
      </c>
      <c r="IUZ90" s="201" t="e">
        <f>#REF!</f>
        <v>#REF!</v>
      </c>
      <c r="IVA90" s="201" t="e">
        <f>#REF!</f>
        <v>#REF!</v>
      </c>
      <c r="IVB90" s="201" t="e">
        <f>#REF!</f>
        <v>#REF!</v>
      </c>
      <c r="IVC90" s="201" t="e">
        <f>#REF!</f>
        <v>#REF!</v>
      </c>
      <c r="IVD90" s="201" t="e">
        <f>#REF!</f>
        <v>#REF!</v>
      </c>
      <c r="IVE90" s="201" t="e">
        <f>#REF!</f>
        <v>#REF!</v>
      </c>
      <c r="IVF90" s="201" t="e">
        <f>#REF!</f>
        <v>#REF!</v>
      </c>
      <c r="IVG90" s="201" t="e">
        <f>#REF!</f>
        <v>#REF!</v>
      </c>
      <c r="IVH90" s="201" t="e">
        <f>#REF!</f>
        <v>#REF!</v>
      </c>
      <c r="IVI90" s="201" t="e">
        <f>#REF!</f>
        <v>#REF!</v>
      </c>
      <c r="IVJ90" s="201" t="e">
        <f>#REF!</f>
        <v>#REF!</v>
      </c>
      <c r="IVK90" s="201" t="e">
        <f>#REF!</f>
        <v>#REF!</v>
      </c>
      <c r="IVL90" s="201" t="e">
        <f>#REF!</f>
        <v>#REF!</v>
      </c>
      <c r="IVM90" s="201" t="e">
        <f>#REF!</f>
        <v>#REF!</v>
      </c>
      <c r="IVN90" s="201" t="e">
        <f>#REF!</f>
        <v>#REF!</v>
      </c>
      <c r="IVO90" s="201" t="e">
        <f>#REF!</f>
        <v>#REF!</v>
      </c>
      <c r="IVP90" s="201" t="e">
        <f>#REF!</f>
        <v>#REF!</v>
      </c>
      <c r="IVQ90" s="201" t="e">
        <f>#REF!</f>
        <v>#REF!</v>
      </c>
      <c r="IVR90" s="201" t="e">
        <f>#REF!</f>
        <v>#REF!</v>
      </c>
      <c r="IVS90" s="201" t="e">
        <f>#REF!</f>
        <v>#REF!</v>
      </c>
      <c r="IVT90" s="201" t="e">
        <f>#REF!</f>
        <v>#REF!</v>
      </c>
      <c r="IVU90" s="201" t="e">
        <f>#REF!</f>
        <v>#REF!</v>
      </c>
      <c r="IVV90" s="201" t="e">
        <f>#REF!</f>
        <v>#REF!</v>
      </c>
      <c r="IVW90" s="201" t="e">
        <f>#REF!</f>
        <v>#REF!</v>
      </c>
      <c r="IVX90" s="201" t="e">
        <f>#REF!</f>
        <v>#REF!</v>
      </c>
      <c r="IVY90" s="201" t="e">
        <f>#REF!</f>
        <v>#REF!</v>
      </c>
      <c r="IVZ90" s="201" t="e">
        <f>#REF!</f>
        <v>#REF!</v>
      </c>
      <c r="IWA90" s="201" t="e">
        <f>#REF!</f>
        <v>#REF!</v>
      </c>
      <c r="IWB90" s="201" t="e">
        <f>#REF!</f>
        <v>#REF!</v>
      </c>
      <c r="IWC90" s="201" t="e">
        <f>#REF!</f>
        <v>#REF!</v>
      </c>
      <c r="IWD90" s="201" t="e">
        <f>#REF!</f>
        <v>#REF!</v>
      </c>
      <c r="IWE90" s="201" t="e">
        <f>#REF!</f>
        <v>#REF!</v>
      </c>
      <c r="IWF90" s="201" t="e">
        <f>#REF!</f>
        <v>#REF!</v>
      </c>
      <c r="IWG90" s="201" t="e">
        <f>#REF!</f>
        <v>#REF!</v>
      </c>
      <c r="IWH90" s="201" t="e">
        <f>#REF!</f>
        <v>#REF!</v>
      </c>
      <c r="IWI90" s="201" t="e">
        <f>#REF!</f>
        <v>#REF!</v>
      </c>
      <c r="IWJ90" s="201" t="e">
        <f>#REF!</f>
        <v>#REF!</v>
      </c>
      <c r="IWK90" s="201" t="e">
        <f>#REF!</f>
        <v>#REF!</v>
      </c>
      <c r="IWL90" s="201" t="e">
        <f>#REF!</f>
        <v>#REF!</v>
      </c>
      <c r="IWM90" s="201" t="e">
        <f>#REF!</f>
        <v>#REF!</v>
      </c>
      <c r="IWN90" s="201" t="e">
        <f>#REF!</f>
        <v>#REF!</v>
      </c>
      <c r="IWO90" s="201" t="e">
        <f>#REF!</f>
        <v>#REF!</v>
      </c>
      <c r="IWP90" s="201" t="e">
        <f>#REF!</f>
        <v>#REF!</v>
      </c>
      <c r="IWQ90" s="201" t="e">
        <f>#REF!</f>
        <v>#REF!</v>
      </c>
      <c r="IWR90" s="201" t="e">
        <f>#REF!</f>
        <v>#REF!</v>
      </c>
      <c r="IWS90" s="201" t="e">
        <f>#REF!</f>
        <v>#REF!</v>
      </c>
      <c r="IWT90" s="201" t="e">
        <f>#REF!</f>
        <v>#REF!</v>
      </c>
      <c r="IWU90" s="201" t="e">
        <f>#REF!</f>
        <v>#REF!</v>
      </c>
      <c r="IWV90" s="201" t="e">
        <f>#REF!</f>
        <v>#REF!</v>
      </c>
      <c r="IWW90" s="201" t="e">
        <f>#REF!</f>
        <v>#REF!</v>
      </c>
      <c r="IWX90" s="201" t="e">
        <f>#REF!</f>
        <v>#REF!</v>
      </c>
      <c r="IWY90" s="201" t="e">
        <f>#REF!</f>
        <v>#REF!</v>
      </c>
      <c r="IWZ90" s="201" t="e">
        <f>#REF!</f>
        <v>#REF!</v>
      </c>
      <c r="IXA90" s="201" t="e">
        <f>#REF!</f>
        <v>#REF!</v>
      </c>
      <c r="IXB90" s="201" t="e">
        <f>#REF!</f>
        <v>#REF!</v>
      </c>
      <c r="IXC90" s="201" t="e">
        <f>#REF!</f>
        <v>#REF!</v>
      </c>
      <c r="IXD90" s="201" t="e">
        <f>#REF!</f>
        <v>#REF!</v>
      </c>
      <c r="IXE90" s="201" t="e">
        <f>#REF!</f>
        <v>#REF!</v>
      </c>
      <c r="IXF90" s="201" t="e">
        <f>#REF!</f>
        <v>#REF!</v>
      </c>
      <c r="IXG90" s="201" t="e">
        <f>#REF!</f>
        <v>#REF!</v>
      </c>
      <c r="IXH90" s="201" t="e">
        <f>#REF!</f>
        <v>#REF!</v>
      </c>
      <c r="IXI90" s="201" t="e">
        <f>#REF!</f>
        <v>#REF!</v>
      </c>
      <c r="IXJ90" s="201" t="e">
        <f>#REF!</f>
        <v>#REF!</v>
      </c>
      <c r="IXK90" s="201" t="e">
        <f>#REF!</f>
        <v>#REF!</v>
      </c>
      <c r="IXL90" s="201" t="e">
        <f>#REF!</f>
        <v>#REF!</v>
      </c>
      <c r="IXM90" s="201" t="e">
        <f>#REF!</f>
        <v>#REF!</v>
      </c>
      <c r="IXN90" s="201" t="e">
        <f>#REF!</f>
        <v>#REF!</v>
      </c>
      <c r="IXO90" s="201" t="e">
        <f>#REF!</f>
        <v>#REF!</v>
      </c>
      <c r="IXP90" s="201" t="e">
        <f>#REF!</f>
        <v>#REF!</v>
      </c>
      <c r="IXQ90" s="201" t="e">
        <f>#REF!</f>
        <v>#REF!</v>
      </c>
      <c r="IXR90" s="201" t="e">
        <f>#REF!</f>
        <v>#REF!</v>
      </c>
      <c r="IXS90" s="201" t="e">
        <f>#REF!</f>
        <v>#REF!</v>
      </c>
      <c r="IXT90" s="201" t="e">
        <f>#REF!</f>
        <v>#REF!</v>
      </c>
      <c r="IXU90" s="201" t="e">
        <f>#REF!</f>
        <v>#REF!</v>
      </c>
      <c r="IXV90" s="201" t="e">
        <f>#REF!</f>
        <v>#REF!</v>
      </c>
      <c r="IXW90" s="201" t="e">
        <f>#REF!</f>
        <v>#REF!</v>
      </c>
      <c r="IXX90" s="201" t="e">
        <f>#REF!</f>
        <v>#REF!</v>
      </c>
      <c r="IXY90" s="201" t="e">
        <f>#REF!</f>
        <v>#REF!</v>
      </c>
      <c r="IXZ90" s="201" t="e">
        <f>#REF!</f>
        <v>#REF!</v>
      </c>
      <c r="IYA90" s="201" t="e">
        <f>#REF!</f>
        <v>#REF!</v>
      </c>
      <c r="IYB90" s="201" t="e">
        <f>#REF!</f>
        <v>#REF!</v>
      </c>
      <c r="IYC90" s="201" t="e">
        <f>#REF!</f>
        <v>#REF!</v>
      </c>
      <c r="IYD90" s="201" t="e">
        <f>#REF!</f>
        <v>#REF!</v>
      </c>
      <c r="IYE90" s="201" t="e">
        <f>#REF!</f>
        <v>#REF!</v>
      </c>
      <c r="IYF90" s="201" t="e">
        <f>#REF!</f>
        <v>#REF!</v>
      </c>
      <c r="IYG90" s="201" t="e">
        <f>#REF!</f>
        <v>#REF!</v>
      </c>
      <c r="IYH90" s="201" t="e">
        <f>#REF!</f>
        <v>#REF!</v>
      </c>
      <c r="IYI90" s="201" t="e">
        <f>#REF!</f>
        <v>#REF!</v>
      </c>
      <c r="IYJ90" s="201" t="e">
        <f>#REF!</f>
        <v>#REF!</v>
      </c>
      <c r="IYK90" s="201" t="e">
        <f>#REF!</f>
        <v>#REF!</v>
      </c>
      <c r="IYL90" s="201" t="e">
        <f>#REF!</f>
        <v>#REF!</v>
      </c>
      <c r="IYM90" s="201" t="e">
        <f>#REF!</f>
        <v>#REF!</v>
      </c>
      <c r="IYN90" s="201" t="e">
        <f>#REF!</f>
        <v>#REF!</v>
      </c>
      <c r="IYO90" s="201" t="e">
        <f>#REF!</f>
        <v>#REF!</v>
      </c>
      <c r="IYP90" s="201" t="e">
        <f>#REF!</f>
        <v>#REF!</v>
      </c>
      <c r="IYQ90" s="201" t="e">
        <f>#REF!</f>
        <v>#REF!</v>
      </c>
      <c r="IYR90" s="201" t="e">
        <f>#REF!</f>
        <v>#REF!</v>
      </c>
      <c r="IYS90" s="201" t="e">
        <f>#REF!</f>
        <v>#REF!</v>
      </c>
      <c r="IYT90" s="201" t="e">
        <f>#REF!</f>
        <v>#REF!</v>
      </c>
      <c r="IYU90" s="201" t="e">
        <f>#REF!</f>
        <v>#REF!</v>
      </c>
      <c r="IYV90" s="201" t="e">
        <f>#REF!</f>
        <v>#REF!</v>
      </c>
      <c r="IYW90" s="201" t="e">
        <f>#REF!</f>
        <v>#REF!</v>
      </c>
      <c r="IYX90" s="201" t="e">
        <f>#REF!</f>
        <v>#REF!</v>
      </c>
      <c r="IYY90" s="201" t="e">
        <f>#REF!</f>
        <v>#REF!</v>
      </c>
      <c r="IYZ90" s="201" t="e">
        <f>#REF!</f>
        <v>#REF!</v>
      </c>
      <c r="IZA90" s="201" t="e">
        <f>#REF!</f>
        <v>#REF!</v>
      </c>
      <c r="IZB90" s="201" t="e">
        <f>#REF!</f>
        <v>#REF!</v>
      </c>
      <c r="IZC90" s="201" t="e">
        <f>#REF!</f>
        <v>#REF!</v>
      </c>
      <c r="IZD90" s="201" t="e">
        <f>#REF!</f>
        <v>#REF!</v>
      </c>
      <c r="IZE90" s="201" t="e">
        <f>#REF!</f>
        <v>#REF!</v>
      </c>
      <c r="IZF90" s="201" t="e">
        <f>#REF!</f>
        <v>#REF!</v>
      </c>
      <c r="IZG90" s="201" t="e">
        <f>#REF!</f>
        <v>#REF!</v>
      </c>
      <c r="IZH90" s="201" t="e">
        <f>#REF!</f>
        <v>#REF!</v>
      </c>
      <c r="IZI90" s="201" t="e">
        <f>#REF!</f>
        <v>#REF!</v>
      </c>
      <c r="IZJ90" s="201" t="e">
        <f>#REF!</f>
        <v>#REF!</v>
      </c>
      <c r="IZK90" s="201" t="e">
        <f>#REF!</f>
        <v>#REF!</v>
      </c>
      <c r="IZL90" s="201" t="e">
        <f>#REF!</f>
        <v>#REF!</v>
      </c>
      <c r="IZM90" s="201" t="e">
        <f>#REF!</f>
        <v>#REF!</v>
      </c>
      <c r="IZN90" s="201" t="e">
        <f>#REF!</f>
        <v>#REF!</v>
      </c>
      <c r="IZO90" s="201" t="e">
        <f>#REF!</f>
        <v>#REF!</v>
      </c>
      <c r="IZP90" s="201" t="e">
        <f>#REF!</f>
        <v>#REF!</v>
      </c>
      <c r="IZQ90" s="201" t="e">
        <f>#REF!</f>
        <v>#REF!</v>
      </c>
      <c r="IZR90" s="201" t="e">
        <f>#REF!</f>
        <v>#REF!</v>
      </c>
      <c r="IZS90" s="201" t="e">
        <f>#REF!</f>
        <v>#REF!</v>
      </c>
      <c r="IZT90" s="201" t="e">
        <f>#REF!</f>
        <v>#REF!</v>
      </c>
      <c r="IZU90" s="201" t="e">
        <f>#REF!</f>
        <v>#REF!</v>
      </c>
      <c r="IZV90" s="201" t="e">
        <f>#REF!</f>
        <v>#REF!</v>
      </c>
      <c r="IZW90" s="201" t="e">
        <f>#REF!</f>
        <v>#REF!</v>
      </c>
      <c r="IZX90" s="201" t="e">
        <f>#REF!</f>
        <v>#REF!</v>
      </c>
      <c r="IZY90" s="201" t="e">
        <f>#REF!</f>
        <v>#REF!</v>
      </c>
      <c r="IZZ90" s="201" t="e">
        <f>#REF!</f>
        <v>#REF!</v>
      </c>
      <c r="JAA90" s="201" t="e">
        <f>#REF!</f>
        <v>#REF!</v>
      </c>
      <c r="JAB90" s="201" t="e">
        <f>#REF!</f>
        <v>#REF!</v>
      </c>
      <c r="JAC90" s="201" t="e">
        <f>#REF!</f>
        <v>#REF!</v>
      </c>
      <c r="JAD90" s="201" t="e">
        <f>#REF!</f>
        <v>#REF!</v>
      </c>
      <c r="JAE90" s="201" t="e">
        <f>#REF!</f>
        <v>#REF!</v>
      </c>
      <c r="JAF90" s="201" t="e">
        <f>#REF!</f>
        <v>#REF!</v>
      </c>
      <c r="JAG90" s="201" t="e">
        <f>#REF!</f>
        <v>#REF!</v>
      </c>
      <c r="JAH90" s="201" t="e">
        <f>#REF!</f>
        <v>#REF!</v>
      </c>
      <c r="JAI90" s="201" t="e">
        <f>#REF!</f>
        <v>#REF!</v>
      </c>
      <c r="JAJ90" s="201" t="e">
        <f>#REF!</f>
        <v>#REF!</v>
      </c>
      <c r="JAK90" s="201" t="e">
        <f>#REF!</f>
        <v>#REF!</v>
      </c>
      <c r="JAL90" s="201" t="e">
        <f>#REF!</f>
        <v>#REF!</v>
      </c>
      <c r="JAM90" s="201" t="e">
        <f>#REF!</f>
        <v>#REF!</v>
      </c>
      <c r="JAN90" s="201" t="e">
        <f>#REF!</f>
        <v>#REF!</v>
      </c>
      <c r="JAO90" s="201" t="e">
        <f>#REF!</f>
        <v>#REF!</v>
      </c>
      <c r="JAP90" s="201" t="e">
        <f>#REF!</f>
        <v>#REF!</v>
      </c>
      <c r="JAQ90" s="201" t="e">
        <f>#REF!</f>
        <v>#REF!</v>
      </c>
      <c r="JAR90" s="201" t="e">
        <f>#REF!</f>
        <v>#REF!</v>
      </c>
      <c r="JAS90" s="201" t="e">
        <f>#REF!</f>
        <v>#REF!</v>
      </c>
      <c r="JAT90" s="201" t="e">
        <f>#REF!</f>
        <v>#REF!</v>
      </c>
      <c r="JAU90" s="201" t="e">
        <f>#REF!</f>
        <v>#REF!</v>
      </c>
      <c r="JAV90" s="201" t="e">
        <f>#REF!</f>
        <v>#REF!</v>
      </c>
      <c r="JAW90" s="201" t="e">
        <f>#REF!</f>
        <v>#REF!</v>
      </c>
      <c r="JAX90" s="201" t="e">
        <f>#REF!</f>
        <v>#REF!</v>
      </c>
      <c r="JAY90" s="201" t="e">
        <f>#REF!</f>
        <v>#REF!</v>
      </c>
      <c r="JAZ90" s="201" t="e">
        <f>#REF!</f>
        <v>#REF!</v>
      </c>
      <c r="JBA90" s="201" t="e">
        <f>#REF!</f>
        <v>#REF!</v>
      </c>
      <c r="JBB90" s="201" t="e">
        <f>#REF!</f>
        <v>#REF!</v>
      </c>
      <c r="JBC90" s="201" t="e">
        <f>#REF!</f>
        <v>#REF!</v>
      </c>
      <c r="JBD90" s="201" t="e">
        <f>#REF!</f>
        <v>#REF!</v>
      </c>
      <c r="JBE90" s="201" t="e">
        <f>#REF!</f>
        <v>#REF!</v>
      </c>
      <c r="JBF90" s="201" t="e">
        <f>#REF!</f>
        <v>#REF!</v>
      </c>
      <c r="JBG90" s="201" t="e">
        <f>#REF!</f>
        <v>#REF!</v>
      </c>
      <c r="JBH90" s="201" t="e">
        <f>#REF!</f>
        <v>#REF!</v>
      </c>
      <c r="JBI90" s="201" t="e">
        <f>#REF!</f>
        <v>#REF!</v>
      </c>
      <c r="JBJ90" s="201" t="e">
        <f>#REF!</f>
        <v>#REF!</v>
      </c>
      <c r="JBK90" s="201" t="e">
        <f>#REF!</f>
        <v>#REF!</v>
      </c>
      <c r="JBL90" s="201" t="e">
        <f>#REF!</f>
        <v>#REF!</v>
      </c>
      <c r="JBM90" s="201" t="e">
        <f>#REF!</f>
        <v>#REF!</v>
      </c>
      <c r="JBN90" s="201" t="e">
        <f>#REF!</f>
        <v>#REF!</v>
      </c>
      <c r="JBO90" s="201" t="e">
        <f>#REF!</f>
        <v>#REF!</v>
      </c>
      <c r="JBP90" s="201" t="e">
        <f>#REF!</f>
        <v>#REF!</v>
      </c>
      <c r="JBQ90" s="201" t="e">
        <f>#REF!</f>
        <v>#REF!</v>
      </c>
      <c r="JBR90" s="201" t="e">
        <f>#REF!</f>
        <v>#REF!</v>
      </c>
      <c r="JBS90" s="201" t="e">
        <f>#REF!</f>
        <v>#REF!</v>
      </c>
      <c r="JBT90" s="201" t="e">
        <f>#REF!</f>
        <v>#REF!</v>
      </c>
      <c r="JBU90" s="201" t="e">
        <f>#REF!</f>
        <v>#REF!</v>
      </c>
      <c r="JBV90" s="201" t="e">
        <f>#REF!</f>
        <v>#REF!</v>
      </c>
      <c r="JBW90" s="201" t="e">
        <f>#REF!</f>
        <v>#REF!</v>
      </c>
      <c r="JBX90" s="201" t="e">
        <f>#REF!</f>
        <v>#REF!</v>
      </c>
      <c r="JBY90" s="201" t="e">
        <f>#REF!</f>
        <v>#REF!</v>
      </c>
      <c r="JBZ90" s="201" t="e">
        <f>#REF!</f>
        <v>#REF!</v>
      </c>
      <c r="JCA90" s="201" t="e">
        <f>#REF!</f>
        <v>#REF!</v>
      </c>
      <c r="JCB90" s="201" t="e">
        <f>#REF!</f>
        <v>#REF!</v>
      </c>
      <c r="JCC90" s="201" t="e">
        <f>#REF!</f>
        <v>#REF!</v>
      </c>
      <c r="JCD90" s="201" t="e">
        <f>#REF!</f>
        <v>#REF!</v>
      </c>
      <c r="JCE90" s="201" t="e">
        <f>#REF!</f>
        <v>#REF!</v>
      </c>
      <c r="JCF90" s="201" t="e">
        <f>#REF!</f>
        <v>#REF!</v>
      </c>
      <c r="JCG90" s="201" t="e">
        <f>#REF!</f>
        <v>#REF!</v>
      </c>
      <c r="JCH90" s="201" t="e">
        <f>#REF!</f>
        <v>#REF!</v>
      </c>
      <c r="JCI90" s="201" t="e">
        <f>#REF!</f>
        <v>#REF!</v>
      </c>
      <c r="JCJ90" s="201" t="e">
        <f>#REF!</f>
        <v>#REF!</v>
      </c>
      <c r="JCK90" s="201" t="e">
        <f>#REF!</f>
        <v>#REF!</v>
      </c>
      <c r="JCL90" s="201" t="e">
        <f>#REF!</f>
        <v>#REF!</v>
      </c>
      <c r="JCM90" s="201" t="e">
        <f>#REF!</f>
        <v>#REF!</v>
      </c>
      <c r="JCN90" s="201" t="e">
        <f>#REF!</f>
        <v>#REF!</v>
      </c>
      <c r="JCO90" s="201" t="e">
        <f>#REF!</f>
        <v>#REF!</v>
      </c>
      <c r="JCP90" s="201" t="e">
        <f>#REF!</f>
        <v>#REF!</v>
      </c>
      <c r="JCQ90" s="201" t="e">
        <f>#REF!</f>
        <v>#REF!</v>
      </c>
      <c r="JCR90" s="201" t="e">
        <f>#REF!</f>
        <v>#REF!</v>
      </c>
      <c r="JCS90" s="201" t="e">
        <f>#REF!</f>
        <v>#REF!</v>
      </c>
      <c r="JCT90" s="201" t="e">
        <f>#REF!</f>
        <v>#REF!</v>
      </c>
      <c r="JCU90" s="201" t="e">
        <f>#REF!</f>
        <v>#REF!</v>
      </c>
      <c r="JCV90" s="201" t="e">
        <f>#REF!</f>
        <v>#REF!</v>
      </c>
      <c r="JCW90" s="201" t="e">
        <f>#REF!</f>
        <v>#REF!</v>
      </c>
      <c r="JCX90" s="201" t="e">
        <f>#REF!</f>
        <v>#REF!</v>
      </c>
      <c r="JCY90" s="201" t="e">
        <f>#REF!</f>
        <v>#REF!</v>
      </c>
      <c r="JCZ90" s="201" t="e">
        <f>#REF!</f>
        <v>#REF!</v>
      </c>
      <c r="JDA90" s="201" t="e">
        <f>#REF!</f>
        <v>#REF!</v>
      </c>
      <c r="JDB90" s="201" t="e">
        <f>#REF!</f>
        <v>#REF!</v>
      </c>
      <c r="JDC90" s="201" t="e">
        <f>#REF!</f>
        <v>#REF!</v>
      </c>
      <c r="JDD90" s="201" t="e">
        <f>#REF!</f>
        <v>#REF!</v>
      </c>
      <c r="JDE90" s="201" t="e">
        <f>#REF!</f>
        <v>#REF!</v>
      </c>
      <c r="JDF90" s="201" t="e">
        <f>#REF!</f>
        <v>#REF!</v>
      </c>
      <c r="JDG90" s="201" t="e">
        <f>#REF!</f>
        <v>#REF!</v>
      </c>
      <c r="JDH90" s="201" t="e">
        <f>#REF!</f>
        <v>#REF!</v>
      </c>
      <c r="JDI90" s="201" t="e">
        <f>#REF!</f>
        <v>#REF!</v>
      </c>
      <c r="JDJ90" s="201" t="e">
        <f>#REF!</f>
        <v>#REF!</v>
      </c>
      <c r="JDK90" s="201" t="e">
        <f>#REF!</f>
        <v>#REF!</v>
      </c>
      <c r="JDL90" s="201" t="e">
        <f>#REF!</f>
        <v>#REF!</v>
      </c>
      <c r="JDM90" s="201" t="e">
        <f>#REF!</f>
        <v>#REF!</v>
      </c>
      <c r="JDN90" s="201" t="e">
        <f>#REF!</f>
        <v>#REF!</v>
      </c>
      <c r="JDO90" s="201" t="e">
        <f>#REF!</f>
        <v>#REF!</v>
      </c>
      <c r="JDP90" s="201" t="e">
        <f>#REF!</f>
        <v>#REF!</v>
      </c>
      <c r="JDQ90" s="201" t="e">
        <f>#REF!</f>
        <v>#REF!</v>
      </c>
      <c r="JDR90" s="201" t="e">
        <f>#REF!</f>
        <v>#REF!</v>
      </c>
      <c r="JDS90" s="201" t="e">
        <f>#REF!</f>
        <v>#REF!</v>
      </c>
      <c r="JDT90" s="201" t="e">
        <f>#REF!</f>
        <v>#REF!</v>
      </c>
      <c r="JDU90" s="201" t="e">
        <f>#REF!</f>
        <v>#REF!</v>
      </c>
      <c r="JDV90" s="201" t="e">
        <f>#REF!</f>
        <v>#REF!</v>
      </c>
      <c r="JDW90" s="201" t="e">
        <f>#REF!</f>
        <v>#REF!</v>
      </c>
      <c r="JDX90" s="201" t="e">
        <f>#REF!</f>
        <v>#REF!</v>
      </c>
      <c r="JDY90" s="201" t="e">
        <f>#REF!</f>
        <v>#REF!</v>
      </c>
      <c r="JDZ90" s="201" t="e">
        <f>#REF!</f>
        <v>#REF!</v>
      </c>
      <c r="JEA90" s="201" t="e">
        <f>#REF!</f>
        <v>#REF!</v>
      </c>
      <c r="JEB90" s="201" t="e">
        <f>#REF!</f>
        <v>#REF!</v>
      </c>
      <c r="JEC90" s="201" t="e">
        <f>#REF!</f>
        <v>#REF!</v>
      </c>
      <c r="JED90" s="201" t="e">
        <f>#REF!</f>
        <v>#REF!</v>
      </c>
      <c r="JEE90" s="201" t="e">
        <f>#REF!</f>
        <v>#REF!</v>
      </c>
      <c r="JEF90" s="201" t="e">
        <f>#REF!</f>
        <v>#REF!</v>
      </c>
      <c r="JEG90" s="201" t="e">
        <f>#REF!</f>
        <v>#REF!</v>
      </c>
      <c r="JEH90" s="201" t="e">
        <f>#REF!</f>
        <v>#REF!</v>
      </c>
      <c r="JEI90" s="201" t="e">
        <f>#REF!</f>
        <v>#REF!</v>
      </c>
      <c r="JEJ90" s="201" t="e">
        <f>#REF!</f>
        <v>#REF!</v>
      </c>
      <c r="JEK90" s="201" t="e">
        <f>#REF!</f>
        <v>#REF!</v>
      </c>
      <c r="JEL90" s="201" t="e">
        <f>#REF!</f>
        <v>#REF!</v>
      </c>
      <c r="JEM90" s="201" t="e">
        <f>#REF!</f>
        <v>#REF!</v>
      </c>
      <c r="JEN90" s="201" t="e">
        <f>#REF!</f>
        <v>#REF!</v>
      </c>
      <c r="JEO90" s="201" t="e">
        <f>#REF!</f>
        <v>#REF!</v>
      </c>
      <c r="JEP90" s="201" t="e">
        <f>#REF!</f>
        <v>#REF!</v>
      </c>
      <c r="JEQ90" s="201" t="e">
        <f>#REF!</f>
        <v>#REF!</v>
      </c>
      <c r="JER90" s="201" t="e">
        <f>#REF!</f>
        <v>#REF!</v>
      </c>
      <c r="JES90" s="201" t="e">
        <f>#REF!</f>
        <v>#REF!</v>
      </c>
      <c r="JET90" s="201" t="e">
        <f>#REF!</f>
        <v>#REF!</v>
      </c>
      <c r="JEU90" s="201" t="e">
        <f>#REF!</f>
        <v>#REF!</v>
      </c>
      <c r="JEV90" s="201" t="e">
        <f>#REF!</f>
        <v>#REF!</v>
      </c>
      <c r="JEW90" s="201" t="e">
        <f>#REF!</f>
        <v>#REF!</v>
      </c>
      <c r="JEX90" s="201" t="e">
        <f>#REF!</f>
        <v>#REF!</v>
      </c>
      <c r="JEY90" s="201" t="e">
        <f>#REF!</f>
        <v>#REF!</v>
      </c>
      <c r="JEZ90" s="201" t="e">
        <f>#REF!</f>
        <v>#REF!</v>
      </c>
      <c r="JFA90" s="201" t="e">
        <f>#REF!</f>
        <v>#REF!</v>
      </c>
      <c r="JFB90" s="201" t="e">
        <f>#REF!</f>
        <v>#REF!</v>
      </c>
      <c r="JFC90" s="201" t="e">
        <f>#REF!</f>
        <v>#REF!</v>
      </c>
      <c r="JFD90" s="201" t="e">
        <f>#REF!</f>
        <v>#REF!</v>
      </c>
      <c r="JFE90" s="201" t="e">
        <f>#REF!</f>
        <v>#REF!</v>
      </c>
      <c r="JFF90" s="201" t="e">
        <f>#REF!</f>
        <v>#REF!</v>
      </c>
      <c r="JFG90" s="201" t="e">
        <f>#REF!</f>
        <v>#REF!</v>
      </c>
      <c r="JFH90" s="201" t="e">
        <f>#REF!</f>
        <v>#REF!</v>
      </c>
      <c r="JFI90" s="201" t="e">
        <f>#REF!</f>
        <v>#REF!</v>
      </c>
      <c r="JFJ90" s="201" t="e">
        <f>#REF!</f>
        <v>#REF!</v>
      </c>
      <c r="JFK90" s="201" t="e">
        <f>#REF!</f>
        <v>#REF!</v>
      </c>
      <c r="JFL90" s="201" t="e">
        <f>#REF!</f>
        <v>#REF!</v>
      </c>
      <c r="JFM90" s="201" t="e">
        <f>#REF!</f>
        <v>#REF!</v>
      </c>
      <c r="JFN90" s="201" t="e">
        <f>#REF!</f>
        <v>#REF!</v>
      </c>
      <c r="JFO90" s="201" t="e">
        <f>#REF!</f>
        <v>#REF!</v>
      </c>
      <c r="JFP90" s="201" t="e">
        <f>#REF!</f>
        <v>#REF!</v>
      </c>
      <c r="JFQ90" s="201" t="e">
        <f>#REF!</f>
        <v>#REF!</v>
      </c>
      <c r="JFR90" s="201" t="e">
        <f>#REF!</f>
        <v>#REF!</v>
      </c>
      <c r="JFS90" s="201" t="e">
        <f>#REF!</f>
        <v>#REF!</v>
      </c>
      <c r="JFT90" s="201" t="e">
        <f>#REF!</f>
        <v>#REF!</v>
      </c>
      <c r="JFU90" s="201" t="e">
        <f>#REF!</f>
        <v>#REF!</v>
      </c>
      <c r="JFV90" s="201" t="e">
        <f>#REF!</f>
        <v>#REF!</v>
      </c>
      <c r="JFW90" s="201" t="e">
        <f>#REF!</f>
        <v>#REF!</v>
      </c>
      <c r="JFX90" s="201" t="e">
        <f>#REF!</f>
        <v>#REF!</v>
      </c>
      <c r="JFY90" s="201" t="e">
        <f>#REF!</f>
        <v>#REF!</v>
      </c>
      <c r="JFZ90" s="201" t="e">
        <f>#REF!</f>
        <v>#REF!</v>
      </c>
      <c r="JGA90" s="201" t="e">
        <f>#REF!</f>
        <v>#REF!</v>
      </c>
      <c r="JGB90" s="201" t="e">
        <f>#REF!</f>
        <v>#REF!</v>
      </c>
      <c r="JGC90" s="201" t="e">
        <f>#REF!</f>
        <v>#REF!</v>
      </c>
      <c r="JGD90" s="201" t="e">
        <f>#REF!</f>
        <v>#REF!</v>
      </c>
      <c r="JGE90" s="201" t="e">
        <f>#REF!</f>
        <v>#REF!</v>
      </c>
      <c r="JGF90" s="201" t="e">
        <f>#REF!</f>
        <v>#REF!</v>
      </c>
      <c r="JGG90" s="201" t="e">
        <f>#REF!</f>
        <v>#REF!</v>
      </c>
      <c r="JGH90" s="201" t="e">
        <f>#REF!</f>
        <v>#REF!</v>
      </c>
      <c r="JGI90" s="201" t="e">
        <f>#REF!</f>
        <v>#REF!</v>
      </c>
      <c r="JGJ90" s="201" t="e">
        <f>#REF!</f>
        <v>#REF!</v>
      </c>
      <c r="JGK90" s="201" t="e">
        <f>#REF!</f>
        <v>#REF!</v>
      </c>
      <c r="JGL90" s="201" t="e">
        <f>#REF!</f>
        <v>#REF!</v>
      </c>
      <c r="JGM90" s="201" t="e">
        <f>#REF!</f>
        <v>#REF!</v>
      </c>
      <c r="JGN90" s="201" t="e">
        <f>#REF!</f>
        <v>#REF!</v>
      </c>
      <c r="JGO90" s="201" t="e">
        <f>#REF!</f>
        <v>#REF!</v>
      </c>
      <c r="JGP90" s="201" t="e">
        <f>#REF!</f>
        <v>#REF!</v>
      </c>
      <c r="JGQ90" s="201" t="e">
        <f>#REF!</f>
        <v>#REF!</v>
      </c>
      <c r="JGR90" s="201" t="e">
        <f>#REF!</f>
        <v>#REF!</v>
      </c>
      <c r="JGS90" s="201" t="e">
        <f>#REF!</f>
        <v>#REF!</v>
      </c>
      <c r="JGT90" s="201" t="e">
        <f>#REF!</f>
        <v>#REF!</v>
      </c>
      <c r="JGU90" s="201" t="e">
        <f>#REF!</f>
        <v>#REF!</v>
      </c>
      <c r="JGV90" s="201" t="e">
        <f>#REF!</f>
        <v>#REF!</v>
      </c>
      <c r="JGW90" s="201" t="e">
        <f>#REF!</f>
        <v>#REF!</v>
      </c>
      <c r="JGX90" s="201" t="e">
        <f>#REF!</f>
        <v>#REF!</v>
      </c>
      <c r="JGY90" s="201" t="e">
        <f>#REF!</f>
        <v>#REF!</v>
      </c>
      <c r="JGZ90" s="201" t="e">
        <f>#REF!</f>
        <v>#REF!</v>
      </c>
      <c r="JHA90" s="201" t="e">
        <f>#REF!</f>
        <v>#REF!</v>
      </c>
      <c r="JHB90" s="201" t="e">
        <f>#REF!</f>
        <v>#REF!</v>
      </c>
      <c r="JHC90" s="201" t="e">
        <f>#REF!</f>
        <v>#REF!</v>
      </c>
      <c r="JHD90" s="201" t="e">
        <f>#REF!</f>
        <v>#REF!</v>
      </c>
      <c r="JHE90" s="201" t="e">
        <f>#REF!</f>
        <v>#REF!</v>
      </c>
      <c r="JHF90" s="201" t="e">
        <f>#REF!</f>
        <v>#REF!</v>
      </c>
      <c r="JHG90" s="201" t="e">
        <f>#REF!</f>
        <v>#REF!</v>
      </c>
      <c r="JHH90" s="201" t="e">
        <f>#REF!</f>
        <v>#REF!</v>
      </c>
      <c r="JHI90" s="201" t="e">
        <f>#REF!</f>
        <v>#REF!</v>
      </c>
      <c r="JHJ90" s="201" t="e">
        <f>#REF!</f>
        <v>#REF!</v>
      </c>
      <c r="JHK90" s="201" t="e">
        <f>#REF!</f>
        <v>#REF!</v>
      </c>
      <c r="JHL90" s="201" t="e">
        <f>#REF!</f>
        <v>#REF!</v>
      </c>
      <c r="JHM90" s="201" t="e">
        <f>#REF!</f>
        <v>#REF!</v>
      </c>
      <c r="JHN90" s="201" t="e">
        <f>#REF!</f>
        <v>#REF!</v>
      </c>
      <c r="JHO90" s="201" t="e">
        <f>#REF!</f>
        <v>#REF!</v>
      </c>
      <c r="JHP90" s="201" t="e">
        <f>#REF!</f>
        <v>#REF!</v>
      </c>
      <c r="JHQ90" s="201" t="e">
        <f>#REF!</f>
        <v>#REF!</v>
      </c>
      <c r="JHR90" s="201" t="e">
        <f>#REF!</f>
        <v>#REF!</v>
      </c>
      <c r="JHS90" s="201" t="e">
        <f>#REF!</f>
        <v>#REF!</v>
      </c>
      <c r="JHT90" s="201" t="e">
        <f>#REF!</f>
        <v>#REF!</v>
      </c>
      <c r="JHU90" s="201" t="e">
        <f>#REF!</f>
        <v>#REF!</v>
      </c>
      <c r="JHV90" s="201" t="e">
        <f>#REF!</f>
        <v>#REF!</v>
      </c>
      <c r="JHW90" s="201" t="e">
        <f>#REF!</f>
        <v>#REF!</v>
      </c>
      <c r="JHX90" s="201" t="e">
        <f>#REF!</f>
        <v>#REF!</v>
      </c>
      <c r="JHY90" s="201" t="e">
        <f>#REF!</f>
        <v>#REF!</v>
      </c>
      <c r="JHZ90" s="201" t="e">
        <f>#REF!</f>
        <v>#REF!</v>
      </c>
      <c r="JIA90" s="201" t="e">
        <f>#REF!</f>
        <v>#REF!</v>
      </c>
      <c r="JIB90" s="201" t="e">
        <f>#REF!</f>
        <v>#REF!</v>
      </c>
      <c r="JIC90" s="201" t="e">
        <f>#REF!</f>
        <v>#REF!</v>
      </c>
      <c r="JID90" s="201" t="e">
        <f>#REF!</f>
        <v>#REF!</v>
      </c>
      <c r="JIE90" s="201" t="e">
        <f>#REF!</f>
        <v>#REF!</v>
      </c>
      <c r="JIF90" s="201" t="e">
        <f>#REF!</f>
        <v>#REF!</v>
      </c>
      <c r="JIG90" s="201" t="e">
        <f>#REF!</f>
        <v>#REF!</v>
      </c>
      <c r="JIH90" s="201" t="e">
        <f>#REF!</f>
        <v>#REF!</v>
      </c>
      <c r="JII90" s="201" t="e">
        <f>#REF!</f>
        <v>#REF!</v>
      </c>
      <c r="JIJ90" s="201" t="e">
        <f>#REF!</f>
        <v>#REF!</v>
      </c>
      <c r="JIK90" s="201" t="e">
        <f>#REF!</f>
        <v>#REF!</v>
      </c>
      <c r="JIL90" s="201" t="e">
        <f>#REF!</f>
        <v>#REF!</v>
      </c>
      <c r="JIM90" s="201" t="e">
        <f>#REF!</f>
        <v>#REF!</v>
      </c>
      <c r="JIN90" s="201" t="e">
        <f>#REF!</f>
        <v>#REF!</v>
      </c>
      <c r="JIO90" s="201" t="e">
        <f>#REF!</f>
        <v>#REF!</v>
      </c>
      <c r="JIP90" s="201" t="e">
        <f>#REF!</f>
        <v>#REF!</v>
      </c>
      <c r="JIQ90" s="201" t="e">
        <f>#REF!</f>
        <v>#REF!</v>
      </c>
      <c r="JIR90" s="201" t="e">
        <f>#REF!</f>
        <v>#REF!</v>
      </c>
      <c r="JIS90" s="201" t="e">
        <f>#REF!</f>
        <v>#REF!</v>
      </c>
      <c r="JIT90" s="201" t="e">
        <f>#REF!</f>
        <v>#REF!</v>
      </c>
      <c r="JIU90" s="201" t="e">
        <f>#REF!</f>
        <v>#REF!</v>
      </c>
      <c r="JIV90" s="201" t="e">
        <f>#REF!</f>
        <v>#REF!</v>
      </c>
      <c r="JIW90" s="201" t="e">
        <f>#REF!</f>
        <v>#REF!</v>
      </c>
      <c r="JIX90" s="201" t="e">
        <f>#REF!</f>
        <v>#REF!</v>
      </c>
      <c r="JIY90" s="201" t="e">
        <f>#REF!</f>
        <v>#REF!</v>
      </c>
      <c r="JIZ90" s="201" t="e">
        <f>#REF!</f>
        <v>#REF!</v>
      </c>
      <c r="JJA90" s="201" t="e">
        <f>#REF!</f>
        <v>#REF!</v>
      </c>
      <c r="JJB90" s="201" t="e">
        <f>#REF!</f>
        <v>#REF!</v>
      </c>
      <c r="JJC90" s="201" t="e">
        <f>#REF!</f>
        <v>#REF!</v>
      </c>
      <c r="JJD90" s="201" t="e">
        <f>#REF!</f>
        <v>#REF!</v>
      </c>
      <c r="JJE90" s="201" t="e">
        <f>#REF!</f>
        <v>#REF!</v>
      </c>
      <c r="JJF90" s="201" t="e">
        <f>#REF!</f>
        <v>#REF!</v>
      </c>
      <c r="JJG90" s="201" t="e">
        <f>#REF!</f>
        <v>#REF!</v>
      </c>
      <c r="JJH90" s="201" t="e">
        <f>#REF!</f>
        <v>#REF!</v>
      </c>
      <c r="JJI90" s="201" t="e">
        <f>#REF!</f>
        <v>#REF!</v>
      </c>
      <c r="JJJ90" s="201" t="e">
        <f>#REF!</f>
        <v>#REF!</v>
      </c>
      <c r="JJK90" s="201" t="e">
        <f>#REF!</f>
        <v>#REF!</v>
      </c>
      <c r="JJL90" s="201" t="e">
        <f>#REF!</f>
        <v>#REF!</v>
      </c>
      <c r="JJM90" s="201" t="e">
        <f>#REF!</f>
        <v>#REF!</v>
      </c>
      <c r="JJN90" s="201" t="e">
        <f>#REF!</f>
        <v>#REF!</v>
      </c>
      <c r="JJO90" s="201" t="e">
        <f>#REF!</f>
        <v>#REF!</v>
      </c>
      <c r="JJP90" s="201" t="e">
        <f>#REF!</f>
        <v>#REF!</v>
      </c>
      <c r="JJQ90" s="201" t="e">
        <f>#REF!</f>
        <v>#REF!</v>
      </c>
      <c r="JJR90" s="201" t="e">
        <f>#REF!</f>
        <v>#REF!</v>
      </c>
      <c r="JJS90" s="201" t="e">
        <f>#REF!</f>
        <v>#REF!</v>
      </c>
      <c r="JJT90" s="201" t="e">
        <f>#REF!</f>
        <v>#REF!</v>
      </c>
      <c r="JJU90" s="201" t="e">
        <f>#REF!</f>
        <v>#REF!</v>
      </c>
      <c r="JJV90" s="201" t="e">
        <f>#REF!</f>
        <v>#REF!</v>
      </c>
      <c r="JJW90" s="201" t="e">
        <f>#REF!</f>
        <v>#REF!</v>
      </c>
      <c r="JJX90" s="201" t="e">
        <f>#REF!</f>
        <v>#REF!</v>
      </c>
      <c r="JJY90" s="201" t="e">
        <f>#REF!</f>
        <v>#REF!</v>
      </c>
      <c r="JJZ90" s="201" t="e">
        <f>#REF!</f>
        <v>#REF!</v>
      </c>
      <c r="JKA90" s="201" t="e">
        <f>#REF!</f>
        <v>#REF!</v>
      </c>
      <c r="JKB90" s="201" t="e">
        <f>#REF!</f>
        <v>#REF!</v>
      </c>
      <c r="JKC90" s="201" t="e">
        <f>#REF!</f>
        <v>#REF!</v>
      </c>
      <c r="JKD90" s="201" t="e">
        <f>#REF!</f>
        <v>#REF!</v>
      </c>
      <c r="JKE90" s="201" t="e">
        <f>#REF!</f>
        <v>#REF!</v>
      </c>
      <c r="JKF90" s="201" t="e">
        <f>#REF!</f>
        <v>#REF!</v>
      </c>
      <c r="JKG90" s="201" t="e">
        <f>#REF!</f>
        <v>#REF!</v>
      </c>
      <c r="JKH90" s="201" t="e">
        <f>#REF!</f>
        <v>#REF!</v>
      </c>
      <c r="JKI90" s="201" t="e">
        <f>#REF!</f>
        <v>#REF!</v>
      </c>
      <c r="JKJ90" s="201" t="e">
        <f>#REF!</f>
        <v>#REF!</v>
      </c>
      <c r="JKK90" s="201" t="e">
        <f>#REF!</f>
        <v>#REF!</v>
      </c>
      <c r="JKL90" s="201" t="e">
        <f>#REF!</f>
        <v>#REF!</v>
      </c>
      <c r="JKM90" s="201" t="e">
        <f>#REF!</f>
        <v>#REF!</v>
      </c>
      <c r="JKN90" s="201" t="e">
        <f>#REF!</f>
        <v>#REF!</v>
      </c>
      <c r="JKO90" s="201" t="e">
        <f>#REF!</f>
        <v>#REF!</v>
      </c>
      <c r="JKP90" s="201" t="e">
        <f>#REF!</f>
        <v>#REF!</v>
      </c>
      <c r="JKQ90" s="201" t="e">
        <f>#REF!</f>
        <v>#REF!</v>
      </c>
      <c r="JKR90" s="201" t="e">
        <f>#REF!</f>
        <v>#REF!</v>
      </c>
      <c r="JKS90" s="201" t="e">
        <f>#REF!</f>
        <v>#REF!</v>
      </c>
      <c r="JKT90" s="201" t="e">
        <f>#REF!</f>
        <v>#REF!</v>
      </c>
      <c r="JKU90" s="201" t="e">
        <f>#REF!</f>
        <v>#REF!</v>
      </c>
      <c r="JKV90" s="201" t="e">
        <f>#REF!</f>
        <v>#REF!</v>
      </c>
      <c r="JKW90" s="201" t="e">
        <f>#REF!</f>
        <v>#REF!</v>
      </c>
      <c r="JKX90" s="201" t="e">
        <f>#REF!</f>
        <v>#REF!</v>
      </c>
      <c r="JKY90" s="201" t="e">
        <f>#REF!</f>
        <v>#REF!</v>
      </c>
      <c r="JKZ90" s="201" t="e">
        <f>#REF!</f>
        <v>#REF!</v>
      </c>
      <c r="JLA90" s="201" t="e">
        <f>#REF!</f>
        <v>#REF!</v>
      </c>
      <c r="JLB90" s="201" t="e">
        <f>#REF!</f>
        <v>#REF!</v>
      </c>
      <c r="JLC90" s="201" t="e">
        <f>#REF!</f>
        <v>#REF!</v>
      </c>
      <c r="JLD90" s="201" t="e">
        <f>#REF!</f>
        <v>#REF!</v>
      </c>
      <c r="JLE90" s="201" t="e">
        <f>#REF!</f>
        <v>#REF!</v>
      </c>
      <c r="JLF90" s="201" t="e">
        <f>#REF!</f>
        <v>#REF!</v>
      </c>
      <c r="JLG90" s="201" t="e">
        <f>#REF!</f>
        <v>#REF!</v>
      </c>
      <c r="JLH90" s="201" t="e">
        <f>#REF!</f>
        <v>#REF!</v>
      </c>
      <c r="JLI90" s="201" t="e">
        <f>#REF!</f>
        <v>#REF!</v>
      </c>
      <c r="JLJ90" s="201" t="e">
        <f>#REF!</f>
        <v>#REF!</v>
      </c>
      <c r="JLK90" s="201" t="e">
        <f>#REF!</f>
        <v>#REF!</v>
      </c>
      <c r="JLL90" s="201" t="e">
        <f>#REF!</f>
        <v>#REF!</v>
      </c>
      <c r="JLM90" s="201" t="e">
        <f>#REF!</f>
        <v>#REF!</v>
      </c>
      <c r="JLN90" s="201" t="e">
        <f>#REF!</f>
        <v>#REF!</v>
      </c>
      <c r="JLO90" s="201" t="e">
        <f>#REF!</f>
        <v>#REF!</v>
      </c>
      <c r="JLP90" s="201" t="e">
        <f>#REF!</f>
        <v>#REF!</v>
      </c>
      <c r="JLQ90" s="201" t="e">
        <f>#REF!</f>
        <v>#REF!</v>
      </c>
      <c r="JLR90" s="201" t="e">
        <f>#REF!</f>
        <v>#REF!</v>
      </c>
      <c r="JLS90" s="201" t="e">
        <f>#REF!</f>
        <v>#REF!</v>
      </c>
      <c r="JLT90" s="201" t="e">
        <f>#REF!</f>
        <v>#REF!</v>
      </c>
      <c r="JLU90" s="201" t="e">
        <f>#REF!</f>
        <v>#REF!</v>
      </c>
      <c r="JLV90" s="201" t="e">
        <f>#REF!</f>
        <v>#REF!</v>
      </c>
      <c r="JLW90" s="201" t="e">
        <f>#REF!</f>
        <v>#REF!</v>
      </c>
      <c r="JLX90" s="201" t="e">
        <f>#REF!</f>
        <v>#REF!</v>
      </c>
      <c r="JLY90" s="201" t="e">
        <f>#REF!</f>
        <v>#REF!</v>
      </c>
      <c r="JLZ90" s="201" t="e">
        <f>#REF!</f>
        <v>#REF!</v>
      </c>
      <c r="JMA90" s="201" t="e">
        <f>#REF!</f>
        <v>#REF!</v>
      </c>
      <c r="JMB90" s="201" t="e">
        <f>#REF!</f>
        <v>#REF!</v>
      </c>
      <c r="JMC90" s="201" t="e">
        <f>#REF!</f>
        <v>#REF!</v>
      </c>
      <c r="JMD90" s="201" t="e">
        <f>#REF!</f>
        <v>#REF!</v>
      </c>
      <c r="JME90" s="201" t="e">
        <f>#REF!</f>
        <v>#REF!</v>
      </c>
      <c r="JMF90" s="201" t="e">
        <f>#REF!</f>
        <v>#REF!</v>
      </c>
      <c r="JMG90" s="201" t="e">
        <f>#REF!</f>
        <v>#REF!</v>
      </c>
      <c r="JMH90" s="201" t="e">
        <f>#REF!</f>
        <v>#REF!</v>
      </c>
      <c r="JMI90" s="201" t="e">
        <f>#REF!</f>
        <v>#REF!</v>
      </c>
      <c r="JMJ90" s="201" t="e">
        <f>#REF!</f>
        <v>#REF!</v>
      </c>
      <c r="JMK90" s="201" t="e">
        <f>#REF!</f>
        <v>#REF!</v>
      </c>
      <c r="JML90" s="201" t="e">
        <f>#REF!</f>
        <v>#REF!</v>
      </c>
      <c r="JMM90" s="201" t="e">
        <f>#REF!</f>
        <v>#REF!</v>
      </c>
      <c r="JMN90" s="201" t="e">
        <f>#REF!</f>
        <v>#REF!</v>
      </c>
      <c r="JMO90" s="201" t="e">
        <f>#REF!</f>
        <v>#REF!</v>
      </c>
      <c r="JMP90" s="201" t="e">
        <f>#REF!</f>
        <v>#REF!</v>
      </c>
      <c r="JMQ90" s="201" t="e">
        <f>#REF!</f>
        <v>#REF!</v>
      </c>
      <c r="JMR90" s="201" t="e">
        <f>#REF!</f>
        <v>#REF!</v>
      </c>
      <c r="JMS90" s="201" t="e">
        <f>#REF!</f>
        <v>#REF!</v>
      </c>
      <c r="JMT90" s="201" t="e">
        <f>#REF!</f>
        <v>#REF!</v>
      </c>
      <c r="JMU90" s="201" t="e">
        <f>#REF!</f>
        <v>#REF!</v>
      </c>
      <c r="JMV90" s="201" t="e">
        <f>#REF!</f>
        <v>#REF!</v>
      </c>
      <c r="JMW90" s="201" t="e">
        <f>#REF!</f>
        <v>#REF!</v>
      </c>
      <c r="JMX90" s="201" t="e">
        <f>#REF!</f>
        <v>#REF!</v>
      </c>
      <c r="JMY90" s="201" t="e">
        <f>#REF!</f>
        <v>#REF!</v>
      </c>
      <c r="JMZ90" s="201" t="e">
        <f>#REF!</f>
        <v>#REF!</v>
      </c>
      <c r="JNA90" s="201" t="e">
        <f>#REF!</f>
        <v>#REF!</v>
      </c>
      <c r="JNB90" s="201" t="e">
        <f>#REF!</f>
        <v>#REF!</v>
      </c>
      <c r="JNC90" s="201" t="e">
        <f>#REF!</f>
        <v>#REF!</v>
      </c>
      <c r="JND90" s="201" t="e">
        <f>#REF!</f>
        <v>#REF!</v>
      </c>
      <c r="JNE90" s="201" t="e">
        <f>#REF!</f>
        <v>#REF!</v>
      </c>
      <c r="JNF90" s="201" t="e">
        <f>#REF!</f>
        <v>#REF!</v>
      </c>
      <c r="JNG90" s="201" t="e">
        <f>#REF!</f>
        <v>#REF!</v>
      </c>
      <c r="JNH90" s="201" t="e">
        <f>#REF!</f>
        <v>#REF!</v>
      </c>
      <c r="JNI90" s="201" t="e">
        <f>#REF!</f>
        <v>#REF!</v>
      </c>
      <c r="JNJ90" s="201" t="e">
        <f>#REF!</f>
        <v>#REF!</v>
      </c>
      <c r="JNK90" s="201" t="e">
        <f>#REF!</f>
        <v>#REF!</v>
      </c>
      <c r="JNL90" s="201" t="e">
        <f>#REF!</f>
        <v>#REF!</v>
      </c>
      <c r="JNM90" s="201" t="e">
        <f>#REF!</f>
        <v>#REF!</v>
      </c>
      <c r="JNN90" s="201" t="e">
        <f>#REF!</f>
        <v>#REF!</v>
      </c>
      <c r="JNO90" s="201" t="e">
        <f>#REF!</f>
        <v>#REF!</v>
      </c>
      <c r="JNP90" s="201" t="e">
        <f>#REF!</f>
        <v>#REF!</v>
      </c>
      <c r="JNQ90" s="201" t="e">
        <f>#REF!</f>
        <v>#REF!</v>
      </c>
      <c r="JNR90" s="201" t="e">
        <f>#REF!</f>
        <v>#REF!</v>
      </c>
      <c r="JNS90" s="201" t="e">
        <f>#REF!</f>
        <v>#REF!</v>
      </c>
      <c r="JNT90" s="201" t="e">
        <f>#REF!</f>
        <v>#REF!</v>
      </c>
      <c r="JNU90" s="201" t="e">
        <f>#REF!</f>
        <v>#REF!</v>
      </c>
      <c r="JNV90" s="201" t="e">
        <f>#REF!</f>
        <v>#REF!</v>
      </c>
      <c r="JNW90" s="201" t="e">
        <f>#REF!</f>
        <v>#REF!</v>
      </c>
      <c r="JNX90" s="201" t="e">
        <f>#REF!</f>
        <v>#REF!</v>
      </c>
      <c r="JNY90" s="201" t="e">
        <f>#REF!</f>
        <v>#REF!</v>
      </c>
      <c r="JNZ90" s="201" t="e">
        <f>#REF!</f>
        <v>#REF!</v>
      </c>
      <c r="JOA90" s="201" t="e">
        <f>#REF!</f>
        <v>#REF!</v>
      </c>
      <c r="JOB90" s="201" t="e">
        <f>#REF!</f>
        <v>#REF!</v>
      </c>
      <c r="JOC90" s="201" t="e">
        <f>#REF!</f>
        <v>#REF!</v>
      </c>
      <c r="JOD90" s="201" t="e">
        <f>#REF!</f>
        <v>#REF!</v>
      </c>
      <c r="JOE90" s="201" t="e">
        <f>#REF!</f>
        <v>#REF!</v>
      </c>
      <c r="JOF90" s="201" t="e">
        <f>#REF!</f>
        <v>#REF!</v>
      </c>
      <c r="JOG90" s="201" t="e">
        <f>#REF!</f>
        <v>#REF!</v>
      </c>
      <c r="JOH90" s="201" t="e">
        <f>#REF!</f>
        <v>#REF!</v>
      </c>
      <c r="JOI90" s="201" t="e">
        <f>#REF!</f>
        <v>#REF!</v>
      </c>
      <c r="JOJ90" s="201" t="e">
        <f>#REF!</f>
        <v>#REF!</v>
      </c>
      <c r="JOK90" s="201" t="e">
        <f>#REF!</f>
        <v>#REF!</v>
      </c>
      <c r="JOL90" s="201" t="e">
        <f>#REF!</f>
        <v>#REF!</v>
      </c>
      <c r="JOM90" s="201" t="e">
        <f>#REF!</f>
        <v>#REF!</v>
      </c>
      <c r="JON90" s="201" t="e">
        <f>#REF!</f>
        <v>#REF!</v>
      </c>
      <c r="JOO90" s="201" t="e">
        <f>#REF!</f>
        <v>#REF!</v>
      </c>
      <c r="JOP90" s="201" t="e">
        <f>#REF!</f>
        <v>#REF!</v>
      </c>
      <c r="JOQ90" s="201" t="e">
        <f>#REF!</f>
        <v>#REF!</v>
      </c>
      <c r="JOR90" s="201" t="e">
        <f>#REF!</f>
        <v>#REF!</v>
      </c>
      <c r="JOS90" s="201" t="e">
        <f>#REF!</f>
        <v>#REF!</v>
      </c>
      <c r="JOT90" s="201" t="e">
        <f>#REF!</f>
        <v>#REF!</v>
      </c>
      <c r="JOU90" s="201" t="e">
        <f>#REF!</f>
        <v>#REF!</v>
      </c>
      <c r="JOV90" s="201" t="e">
        <f>#REF!</f>
        <v>#REF!</v>
      </c>
      <c r="JOW90" s="201" t="e">
        <f>#REF!</f>
        <v>#REF!</v>
      </c>
      <c r="JOX90" s="201" t="e">
        <f>#REF!</f>
        <v>#REF!</v>
      </c>
      <c r="JOY90" s="201" t="e">
        <f>#REF!</f>
        <v>#REF!</v>
      </c>
      <c r="JOZ90" s="201" t="e">
        <f>#REF!</f>
        <v>#REF!</v>
      </c>
      <c r="JPA90" s="201" t="e">
        <f>#REF!</f>
        <v>#REF!</v>
      </c>
      <c r="JPB90" s="201" t="e">
        <f>#REF!</f>
        <v>#REF!</v>
      </c>
      <c r="JPC90" s="201" t="e">
        <f>#REF!</f>
        <v>#REF!</v>
      </c>
      <c r="JPD90" s="201" t="e">
        <f>#REF!</f>
        <v>#REF!</v>
      </c>
      <c r="JPE90" s="201" t="e">
        <f>#REF!</f>
        <v>#REF!</v>
      </c>
      <c r="JPF90" s="201" t="e">
        <f>#REF!</f>
        <v>#REF!</v>
      </c>
      <c r="JPG90" s="201" t="e">
        <f>#REF!</f>
        <v>#REF!</v>
      </c>
      <c r="JPH90" s="201" t="e">
        <f>#REF!</f>
        <v>#REF!</v>
      </c>
      <c r="JPI90" s="201" t="e">
        <f>#REF!</f>
        <v>#REF!</v>
      </c>
      <c r="JPJ90" s="201" t="e">
        <f>#REF!</f>
        <v>#REF!</v>
      </c>
      <c r="JPK90" s="201" t="e">
        <f>#REF!</f>
        <v>#REF!</v>
      </c>
      <c r="JPL90" s="201" t="e">
        <f>#REF!</f>
        <v>#REF!</v>
      </c>
      <c r="JPM90" s="201" t="e">
        <f>#REF!</f>
        <v>#REF!</v>
      </c>
      <c r="JPN90" s="201" t="e">
        <f>#REF!</f>
        <v>#REF!</v>
      </c>
      <c r="JPO90" s="201" t="e">
        <f>#REF!</f>
        <v>#REF!</v>
      </c>
      <c r="JPP90" s="201" t="e">
        <f>#REF!</f>
        <v>#REF!</v>
      </c>
      <c r="JPQ90" s="201" t="e">
        <f>#REF!</f>
        <v>#REF!</v>
      </c>
      <c r="JPR90" s="201" t="e">
        <f>#REF!</f>
        <v>#REF!</v>
      </c>
      <c r="JPS90" s="201" t="e">
        <f>#REF!</f>
        <v>#REF!</v>
      </c>
      <c r="JPT90" s="201" t="e">
        <f>#REF!</f>
        <v>#REF!</v>
      </c>
      <c r="JPU90" s="201" t="e">
        <f>#REF!</f>
        <v>#REF!</v>
      </c>
      <c r="JPV90" s="201" t="e">
        <f>#REF!</f>
        <v>#REF!</v>
      </c>
      <c r="JPW90" s="201" t="e">
        <f>#REF!</f>
        <v>#REF!</v>
      </c>
      <c r="JPX90" s="201" t="e">
        <f>#REF!</f>
        <v>#REF!</v>
      </c>
      <c r="JPY90" s="201" t="e">
        <f>#REF!</f>
        <v>#REF!</v>
      </c>
      <c r="JPZ90" s="201" t="e">
        <f>#REF!</f>
        <v>#REF!</v>
      </c>
      <c r="JQA90" s="201" t="e">
        <f>#REF!</f>
        <v>#REF!</v>
      </c>
      <c r="JQB90" s="201" t="e">
        <f>#REF!</f>
        <v>#REF!</v>
      </c>
      <c r="JQC90" s="201" t="e">
        <f>#REF!</f>
        <v>#REF!</v>
      </c>
      <c r="JQD90" s="201" t="e">
        <f>#REF!</f>
        <v>#REF!</v>
      </c>
      <c r="JQE90" s="201" t="e">
        <f>#REF!</f>
        <v>#REF!</v>
      </c>
      <c r="JQF90" s="201" t="e">
        <f>#REF!</f>
        <v>#REF!</v>
      </c>
      <c r="JQG90" s="201" t="e">
        <f>#REF!</f>
        <v>#REF!</v>
      </c>
      <c r="JQH90" s="201" t="e">
        <f>#REF!</f>
        <v>#REF!</v>
      </c>
      <c r="JQI90" s="201" t="e">
        <f>#REF!</f>
        <v>#REF!</v>
      </c>
      <c r="JQJ90" s="201" t="e">
        <f>#REF!</f>
        <v>#REF!</v>
      </c>
      <c r="JQK90" s="201" t="e">
        <f>#REF!</f>
        <v>#REF!</v>
      </c>
      <c r="JQL90" s="201" t="e">
        <f>#REF!</f>
        <v>#REF!</v>
      </c>
      <c r="JQM90" s="201" t="e">
        <f>#REF!</f>
        <v>#REF!</v>
      </c>
      <c r="JQN90" s="201" t="e">
        <f>#REF!</f>
        <v>#REF!</v>
      </c>
      <c r="JQO90" s="201" t="e">
        <f>#REF!</f>
        <v>#REF!</v>
      </c>
      <c r="JQP90" s="201" t="e">
        <f>#REF!</f>
        <v>#REF!</v>
      </c>
      <c r="JQQ90" s="201" t="e">
        <f>#REF!</f>
        <v>#REF!</v>
      </c>
      <c r="JQR90" s="201" t="e">
        <f>#REF!</f>
        <v>#REF!</v>
      </c>
      <c r="JQS90" s="201" t="e">
        <f>#REF!</f>
        <v>#REF!</v>
      </c>
      <c r="JQT90" s="201" t="e">
        <f>#REF!</f>
        <v>#REF!</v>
      </c>
      <c r="JQU90" s="201" t="e">
        <f>#REF!</f>
        <v>#REF!</v>
      </c>
      <c r="JQV90" s="201" t="e">
        <f>#REF!</f>
        <v>#REF!</v>
      </c>
      <c r="JQW90" s="201" t="e">
        <f>#REF!</f>
        <v>#REF!</v>
      </c>
      <c r="JQX90" s="201" t="e">
        <f>#REF!</f>
        <v>#REF!</v>
      </c>
      <c r="JQY90" s="201" t="e">
        <f>#REF!</f>
        <v>#REF!</v>
      </c>
      <c r="JQZ90" s="201" t="e">
        <f>#REF!</f>
        <v>#REF!</v>
      </c>
      <c r="JRA90" s="201" t="e">
        <f>#REF!</f>
        <v>#REF!</v>
      </c>
      <c r="JRB90" s="201" t="e">
        <f>#REF!</f>
        <v>#REF!</v>
      </c>
      <c r="JRC90" s="201" t="e">
        <f>#REF!</f>
        <v>#REF!</v>
      </c>
      <c r="JRD90" s="201" t="e">
        <f>#REF!</f>
        <v>#REF!</v>
      </c>
      <c r="JRE90" s="201" t="e">
        <f>#REF!</f>
        <v>#REF!</v>
      </c>
      <c r="JRF90" s="201" t="e">
        <f>#REF!</f>
        <v>#REF!</v>
      </c>
      <c r="JRG90" s="201" t="e">
        <f>#REF!</f>
        <v>#REF!</v>
      </c>
      <c r="JRH90" s="201" t="e">
        <f>#REF!</f>
        <v>#REF!</v>
      </c>
      <c r="JRI90" s="201" t="e">
        <f>#REF!</f>
        <v>#REF!</v>
      </c>
      <c r="JRJ90" s="201" t="e">
        <f>#REF!</f>
        <v>#REF!</v>
      </c>
      <c r="JRK90" s="201" t="e">
        <f>#REF!</f>
        <v>#REF!</v>
      </c>
      <c r="JRL90" s="201" t="e">
        <f>#REF!</f>
        <v>#REF!</v>
      </c>
      <c r="JRM90" s="201" t="e">
        <f>#REF!</f>
        <v>#REF!</v>
      </c>
      <c r="JRN90" s="201" t="e">
        <f>#REF!</f>
        <v>#REF!</v>
      </c>
      <c r="JRO90" s="201" t="e">
        <f>#REF!</f>
        <v>#REF!</v>
      </c>
      <c r="JRP90" s="201" t="e">
        <f>#REF!</f>
        <v>#REF!</v>
      </c>
      <c r="JRQ90" s="201" t="e">
        <f>#REF!</f>
        <v>#REF!</v>
      </c>
      <c r="JRR90" s="201" t="e">
        <f>#REF!</f>
        <v>#REF!</v>
      </c>
      <c r="JRS90" s="201" t="e">
        <f>#REF!</f>
        <v>#REF!</v>
      </c>
      <c r="JRT90" s="201" t="e">
        <f>#REF!</f>
        <v>#REF!</v>
      </c>
      <c r="JRU90" s="201" t="e">
        <f>#REF!</f>
        <v>#REF!</v>
      </c>
      <c r="JRV90" s="201" t="e">
        <f>#REF!</f>
        <v>#REF!</v>
      </c>
      <c r="JRW90" s="201" t="e">
        <f>#REF!</f>
        <v>#REF!</v>
      </c>
      <c r="JRX90" s="201" t="e">
        <f>#REF!</f>
        <v>#REF!</v>
      </c>
      <c r="JRY90" s="201" t="e">
        <f>#REF!</f>
        <v>#REF!</v>
      </c>
      <c r="JRZ90" s="201" t="e">
        <f>#REF!</f>
        <v>#REF!</v>
      </c>
      <c r="JSA90" s="201" t="e">
        <f>#REF!</f>
        <v>#REF!</v>
      </c>
      <c r="JSB90" s="201" t="e">
        <f>#REF!</f>
        <v>#REF!</v>
      </c>
      <c r="JSC90" s="201" t="e">
        <f>#REF!</f>
        <v>#REF!</v>
      </c>
      <c r="JSD90" s="201" t="e">
        <f>#REF!</f>
        <v>#REF!</v>
      </c>
      <c r="JSE90" s="201" t="e">
        <f>#REF!</f>
        <v>#REF!</v>
      </c>
      <c r="JSF90" s="201" t="e">
        <f>#REF!</f>
        <v>#REF!</v>
      </c>
      <c r="JSG90" s="201" t="e">
        <f>#REF!</f>
        <v>#REF!</v>
      </c>
      <c r="JSH90" s="201" t="e">
        <f>#REF!</f>
        <v>#REF!</v>
      </c>
      <c r="JSI90" s="201" t="e">
        <f>#REF!</f>
        <v>#REF!</v>
      </c>
      <c r="JSJ90" s="201" t="e">
        <f>#REF!</f>
        <v>#REF!</v>
      </c>
      <c r="JSK90" s="201" t="e">
        <f>#REF!</f>
        <v>#REF!</v>
      </c>
      <c r="JSL90" s="201" t="e">
        <f>#REF!</f>
        <v>#REF!</v>
      </c>
      <c r="JSM90" s="201" t="e">
        <f>#REF!</f>
        <v>#REF!</v>
      </c>
      <c r="JSN90" s="201" t="e">
        <f>#REF!</f>
        <v>#REF!</v>
      </c>
      <c r="JSO90" s="201" t="e">
        <f>#REF!</f>
        <v>#REF!</v>
      </c>
      <c r="JSP90" s="201" t="e">
        <f>#REF!</f>
        <v>#REF!</v>
      </c>
      <c r="JSQ90" s="201" t="e">
        <f>#REF!</f>
        <v>#REF!</v>
      </c>
      <c r="JSR90" s="201" t="e">
        <f>#REF!</f>
        <v>#REF!</v>
      </c>
      <c r="JSS90" s="201" t="e">
        <f>#REF!</f>
        <v>#REF!</v>
      </c>
      <c r="JST90" s="201" t="e">
        <f>#REF!</f>
        <v>#REF!</v>
      </c>
      <c r="JSU90" s="201" t="e">
        <f>#REF!</f>
        <v>#REF!</v>
      </c>
      <c r="JSV90" s="201" t="e">
        <f>#REF!</f>
        <v>#REF!</v>
      </c>
      <c r="JSW90" s="201" t="e">
        <f>#REF!</f>
        <v>#REF!</v>
      </c>
      <c r="JSX90" s="201" t="e">
        <f>#REF!</f>
        <v>#REF!</v>
      </c>
      <c r="JSY90" s="201" t="e">
        <f>#REF!</f>
        <v>#REF!</v>
      </c>
      <c r="JSZ90" s="201" t="e">
        <f>#REF!</f>
        <v>#REF!</v>
      </c>
      <c r="JTA90" s="201" t="e">
        <f>#REF!</f>
        <v>#REF!</v>
      </c>
      <c r="JTB90" s="201" t="e">
        <f>#REF!</f>
        <v>#REF!</v>
      </c>
      <c r="JTC90" s="201" t="e">
        <f>#REF!</f>
        <v>#REF!</v>
      </c>
      <c r="JTD90" s="201" t="e">
        <f>#REF!</f>
        <v>#REF!</v>
      </c>
      <c r="JTE90" s="201" t="e">
        <f>#REF!</f>
        <v>#REF!</v>
      </c>
      <c r="JTF90" s="201" t="e">
        <f>#REF!</f>
        <v>#REF!</v>
      </c>
      <c r="JTG90" s="201" t="e">
        <f>#REF!</f>
        <v>#REF!</v>
      </c>
      <c r="JTH90" s="201" t="e">
        <f>#REF!</f>
        <v>#REF!</v>
      </c>
      <c r="JTI90" s="201" t="e">
        <f>#REF!</f>
        <v>#REF!</v>
      </c>
      <c r="JTJ90" s="201" t="e">
        <f>#REF!</f>
        <v>#REF!</v>
      </c>
      <c r="JTK90" s="201" t="e">
        <f>#REF!</f>
        <v>#REF!</v>
      </c>
      <c r="JTL90" s="201" t="e">
        <f>#REF!</f>
        <v>#REF!</v>
      </c>
      <c r="JTM90" s="201" t="e">
        <f>#REF!</f>
        <v>#REF!</v>
      </c>
      <c r="JTN90" s="201" t="e">
        <f>#REF!</f>
        <v>#REF!</v>
      </c>
      <c r="JTO90" s="201" t="e">
        <f>#REF!</f>
        <v>#REF!</v>
      </c>
      <c r="JTP90" s="201" t="e">
        <f>#REF!</f>
        <v>#REF!</v>
      </c>
      <c r="JTQ90" s="201" t="e">
        <f>#REF!</f>
        <v>#REF!</v>
      </c>
      <c r="JTR90" s="201" t="e">
        <f>#REF!</f>
        <v>#REF!</v>
      </c>
      <c r="JTS90" s="201" t="e">
        <f>#REF!</f>
        <v>#REF!</v>
      </c>
      <c r="JTT90" s="201" t="e">
        <f>#REF!</f>
        <v>#REF!</v>
      </c>
      <c r="JTU90" s="201" t="e">
        <f>#REF!</f>
        <v>#REF!</v>
      </c>
      <c r="JTV90" s="201" t="e">
        <f>#REF!</f>
        <v>#REF!</v>
      </c>
      <c r="JTW90" s="201" t="e">
        <f>#REF!</f>
        <v>#REF!</v>
      </c>
      <c r="JTX90" s="201" t="e">
        <f>#REF!</f>
        <v>#REF!</v>
      </c>
      <c r="JTY90" s="201" t="e">
        <f>#REF!</f>
        <v>#REF!</v>
      </c>
      <c r="JTZ90" s="201" t="e">
        <f>#REF!</f>
        <v>#REF!</v>
      </c>
      <c r="JUA90" s="201" t="e">
        <f>#REF!</f>
        <v>#REF!</v>
      </c>
      <c r="JUB90" s="201" t="e">
        <f>#REF!</f>
        <v>#REF!</v>
      </c>
      <c r="JUC90" s="201" t="e">
        <f>#REF!</f>
        <v>#REF!</v>
      </c>
      <c r="JUD90" s="201" t="e">
        <f>#REF!</f>
        <v>#REF!</v>
      </c>
      <c r="JUE90" s="201" t="e">
        <f>#REF!</f>
        <v>#REF!</v>
      </c>
      <c r="JUF90" s="201" t="e">
        <f>#REF!</f>
        <v>#REF!</v>
      </c>
      <c r="JUG90" s="201" t="e">
        <f>#REF!</f>
        <v>#REF!</v>
      </c>
      <c r="JUH90" s="201" t="e">
        <f>#REF!</f>
        <v>#REF!</v>
      </c>
      <c r="JUI90" s="201" t="e">
        <f>#REF!</f>
        <v>#REF!</v>
      </c>
      <c r="JUJ90" s="201" t="e">
        <f>#REF!</f>
        <v>#REF!</v>
      </c>
      <c r="JUK90" s="201" t="e">
        <f>#REF!</f>
        <v>#REF!</v>
      </c>
      <c r="JUL90" s="201" t="e">
        <f>#REF!</f>
        <v>#REF!</v>
      </c>
      <c r="JUM90" s="201" t="e">
        <f>#REF!</f>
        <v>#REF!</v>
      </c>
      <c r="JUN90" s="201" t="e">
        <f>#REF!</f>
        <v>#REF!</v>
      </c>
      <c r="JUO90" s="201" t="e">
        <f>#REF!</f>
        <v>#REF!</v>
      </c>
      <c r="JUP90" s="201" t="e">
        <f>#REF!</f>
        <v>#REF!</v>
      </c>
      <c r="JUQ90" s="201" t="e">
        <f>#REF!</f>
        <v>#REF!</v>
      </c>
      <c r="JUR90" s="201" t="e">
        <f>#REF!</f>
        <v>#REF!</v>
      </c>
      <c r="JUS90" s="201" t="e">
        <f>#REF!</f>
        <v>#REF!</v>
      </c>
      <c r="JUT90" s="201" t="e">
        <f>#REF!</f>
        <v>#REF!</v>
      </c>
      <c r="JUU90" s="201" t="e">
        <f>#REF!</f>
        <v>#REF!</v>
      </c>
      <c r="JUV90" s="201" t="e">
        <f>#REF!</f>
        <v>#REF!</v>
      </c>
      <c r="JUW90" s="201" t="e">
        <f>#REF!</f>
        <v>#REF!</v>
      </c>
      <c r="JUX90" s="201" t="e">
        <f>#REF!</f>
        <v>#REF!</v>
      </c>
      <c r="JUY90" s="201" t="e">
        <f>#REF!</f>
        <v>#REF!</v>
      </c>
      <c r="JUZ90" s="201" t="e">
        <f>#REF!</f>
        <v>#REF!</v>
      </c>
      <c r="JVA90" s="201" t="e">
        <f>#REF!</f>
        <v>#REF!</v>
      </c>
      <c r="JVB90" s="201" t="e">
        <f>#REF!</f>
        <v>#REF!</v>
      </c>
      <c r="JVC90" s="201" t="e">
        <f>#REF!</f>
        <v>#REF!</v>
      </c>
      <c r="JVD90" s="201" t="e">
        <f>#REF!</f>
        <v>#REF!</v>
      </c>
      <c r="JVE90" s="201" t="e">
        <f>#REF!</f>
        <v>#REF!</v>
      </c>
      <c r="JVF90" s="201" t="e">
        <f>#REF!</f>
        <v>#REF!</v>
      </c>
      <c r="JVG90" s="201" t="e">
        <f>#REF!</f>
        <v>#REF!</v>
      </c>
      <c r="JVH90" s="201" t="e">
        <f>#REF!</f>
        <v>#REF!</v>
      </c>
      <c r="JVI90" s="201" t="e">
        <f>#REF!</f>
        <v>#REF!</v>
      </c>
      <c r="JVJ90" s="201" t="e">
        <f>#REF!</f>
        <v>#REF!</v>
      </c>
      <c r="JVK90" s="201" t="e">
        <f>#REF!</f>
        <v>#REF!</v>
      </c>
      <c r="JVL90" s="201" t="e">
        <f>#REF!</f>
        <v>#REF!</v>
      </c>
      <c r="JVM90" s="201" t="e">
        <f>#REF!</f>
        <v>#REF!</v>
      </c>
      <c r="JVN90" s="201" t="e">
        <f>#REF!</f>
        <v>#REF!</v>
      </c>
      <c r="JVO90" s="201" t="e">
        <f>#REF!</f>
        <v>#REF!</v>
      </c>
      <c r="JVP90" s="201" t="e">
        <f>#REF!</f>
        <v>#REF!</v>
      </c>
      <c r="JVQ90" s="201" t="e">
        <f>#REF!</f>
        <v>#REF!</v>
      </c>
      <c r="JVR90" s="201" t="e">
        <f>#REF!</f>
        <v>#REF!</v>
      </c>
      <c r="JVS90" s="201" t="e">
        <f>#REF!</f>
        <v>#REF!</v>
      </c>
      <c r="JVT90" s="201" t="e">
        <f>#REF!</f>
        <v>#REF!</v>
      </c>
      <c r="JVU90" s="201" t="e">
        <f>#REF!</f>
        <v>#REF!</v>
      </c>
      <c r="JVV90" s="201" t="e">
        <f>#REF!</f>
        <v>#REF!</v>
      </c>
      <c r="JVW90" s="201" t="e">
        <f>#REF!</f>
        <v>#REF!</v>
      </c>
      <c r="JVX90" s="201" t="e">
        <f>#REF!</f>
        <v>#REF!</v>
      </c>
      <c r="JVY90" s="201" t="e">
        <f>#REF!</f>
        <v>#REF!</v>
      </c>
      <c r="JVZ90" s="201" t="e">
        <f>#REF!</f>
        <v>#REF!</v>
      </c>
      <c r="JWA90" s="201" t="e">
        <f>#REF!</f>
        <v>#REF!</v>
      </c>
      <c r="JWB90" s="201" t="e">
        <f>#REF!</f>
        <v>#REF!</v>
      </c>
      <c r="JWC90" s="201" t="e">
        <f>#REF!</f>
        <v>#REF!</v>
      </c>
      <c r="JWD90" s="201" t="e">
        <f>#REF!</f>
        <v>#REF!</v>
      </c>
      <c r="JWE90" s="201" t="e">
        <f>#REF!</f>
        <v>#REF!</v>
      </c>
      <c r="JWF90" s="201" t="e">
        <f>#REF!</f>
        <v>#REF!</v>
      </c>
      <c r="JWG90" s="201" t="e">
        <f>#REF!</f>
        <v>#REF!</v>
      </c>
      <c r="JWH90" s="201" t="e">
        <f>#REF!</f>
        <v>#REF!</v>
      </c>
      <c r="JWI90" s="201" t="e">
        <f>#REF!</f>
        <v>#REF!</v>
      </c>
      <c r="JWJ90" s="201" t="e">
        <f>#REF!</f>
        <v>#REF!</v>
      </c>
      <c r="JWK90" s="201" t="e">
        <f>#REF!</f>
        <v>#REF!</v>
      </c>
      <c r="JWL90" s="201" t="e">
        <f>#REF!</f>
        <v>#REF!</v>
      </c>
      <c r="JWM90" s="201" t="e">
        <f>#REF!</f>
        <v>#REF!</v>
      </c>
      <c r="JWN90" s="201" t="e">
        <f>#REF!</f>
        <v>#REF!</v>
      </c>
      <c r="JWO90" s="201" t="e">
        <f>#REF!</f>
        <v>#REF!</v>
      </c>
      <c r="JWP90" s="201" t="e">
        <f>#REF!</f>
        <v>#REF!</v>
      </c>
      <c r="JWQ90" s="201" t="e">
        <f>#REF!</f>
        <v>#REF!</v>
      </c>
      <c r="JWR90" s="201" t="e">
        <f>#REF!</f>
        <v>#REF!</v>
      </c>
      <c r="JWS90" s="201" t="e">
        <f>#REF!</f>
        <v>#REF!</v>
      </c>
      <c r="JWT90" s="201" t="e">
        <f>#REF!</f>
        <v>#REF!</v>
      </c>
      <c r="JWU90" s="201" t="e">
        <f>#REF!</f>
        <v>#REF!</v>
      </c>
      <c r="JWV90" s="201" t="e">
        <f>#REF!</f>
        <v>#REF!</v>
      </c>
      <c r="JWW90" s="201" t="e">
        <f>#REF!</f>
        <v>#REF!</v>
      </c>
      <c r="JWX90" s="201" t="e">
        <f>#REF!</f>
        <v>#REF!</v>
      </c>
      <c r="JWY90" s="201" t="e">
        <f>#REF!</f>
        <v>#REF!</v>
      </c>
      <c r="JWZ90" s="201" t="e">
        <f>#REF!</f>
        <v>#REF!</v>
      </c>
      <c r="JXA90" s="201" t="e">
        <f>#REF!</f>
        <v>#REF!</v>
      </c>
      <c r="JXB90" s="201" t="e">
        <f>#REF!</f>
        <v>#REF!</v>
      </c>
      <c r="JXC90" s="201" t="e">
        <f>#REF!</f>
        <v>#REF!</v>
      </c>
      <c r="JXD90" s="201" t="e">
        <f>#REF!</f>
        <v>#REF!</v>
      </c>
      <c r="JXE90" s="201" t="e">
        <f>#REF!</f>
        <v>#REF!</v>
      </c>
      <c r="JXF90" s="201" t="e">
        <f>#REF!</f>
        <v>#REF!</v>
      </c>
      <c r="JXG90" s="201" t="e">
        <f>#REF!</f>
        <v>#REF!</v>
      </c>
      <c r="JXH90" s="201" t="e">
        <f>#REF!</f>
        <v>#REF!</v>
      </c>
      <c r="JXI90" s="201" t="e">
        <f>#REF!</f>
        <v>#REF!</v>
      </c>
      <c r="JXJ90" s="201" t="e">
        <f>#REF!</f>
        <v>#REF!</v>
      </c>
      <c r="JXK90" s="201" t="e">
        <f>#REF!</f>
        <v>#REF!</v>
      </c>
      <c r="JXL90" s="201" t="e">
        <f>#REF!</f>
        <v>#REF!</v>
      </c>
      <c r="JXM90" s="201" t="e">
        <f>#REF!</f>
        <v>#REF!</v>
      </c>
      <c r="JXN90" s="201" t="e">
        <f>#REF!</f>
        <v>#REF!</v>
      </c>
      <c r="JXO90" s="201" t="e">
        <f>#REF!</f>
        <v>#REF!</v>
      </c>
      <c r="JXP90" s="201" t="e">
        <f>#REF!</f>
        <v>#REF!</v>
      </c>
      <c r="JXQ90" s="201" t="e">
        <f>#REF!</f>
        <v>#REF!</v>
      </c>
      <c r="JXR90" s="201" t="e">
        <f>#REF!</f>
        <v>#REF!</v>
      </c>
      <c r="JXS90" s="201" t="e">
        <f>#REF!</f>
        <v>#REF!</v>
      </c>
      <c r="JXT90" s="201" t="e">
        <f>#REF!</f>
        <v>#REF!</v>
      </c>
      <c r="JXU90" s="201" t="e">
        <f>#REF!</f>
        <v>#REF!</v>
      </c>
      <c r="JXV90" s="201" t="e">
        <f>#REF!</f>
        <v>#REF!</v>
      </c>
      <c r="JXW90" s="201" t="e">
        <f>#REF!</f>
        <v>#REF!</v>
      </c>
      <c r="JXX90" s="201" t="e">
        <f>#REF!</f>
        <v>#REF!</v>
      </c>
      <c r="JXY90" s="201" t="e">
        <f>#REF!</f>
        <v>#REF!</v>
      </c>
      <c r="JXZ90" s="201" t="e">
        <f>#REF!</f>
        <v>#REF!</v>
      </c>
      <c r="JYA90" s="201" t="e">
        <f>#REF!</f>
        <v>#REF!</v>
      </c>
      <c r="JYB90" s="201" t="e">
        <f>#REF!</f>
        <v>#REF!</v>
      </c>
      <c r="JYC90" s="201" t="e">
        <f>#REF!</f>
        <v>#REF!</v>
      </c>
      <c r="JYD90" s="201" t="e">
        <f>#REF!</f>
        <v>#REF!</v>
      </c>
      <c r="JYE90" s="201" t="e">
        <f>#REF!</f>
        <v>#REF!</v>
      </c>
      <c r="JYF90" s="201" t="e">
        <f>#REF!</f>
        <v>#REF!</v>
      </c>
      <c r="JYG90" s="201" t="e">
        <f>#REF!</f>
        <v>#REF!</v>
      </c>
      <c r="JYH90" s="201" t="e">
        <f>#REF!</f>
        <v>#REF!</v>
      </c>
      <c r="JYI90" s="201" t="e">
        <f>#REF!</f>
        <v>#REF!</v>
      </c>
      <c r="JYJ90" s="201" t="e">
        <f>#REF!</f>
        <v>#REF!</v>
      </c>
      <c r="JYK90" s="201" t="e">
        <f>#REF!</f>
        <v>#REF!</v>
      </c>
      <c r="JYL90" s="201" t="e">
        <f>#REF!</f>
        <v>#REF!</v>
      </c>
      <c r="JYM90" s="201" t="e">
        <f>#REF!</f>
        <v>#REF!</v>
      </c>
      <c r="JYN90" s="201" t="e">
        <f>#REF!</f>
        <v>#REF!</v>
      </c>
      <c r="JYO90" s="201" t="e">
        <f>#REF!</f>
        <v>#REF!</v>
      </c>
      <c r="JYP90" s="201" t="e">
        <f>#REF!</f>
        <v>#REF!</v>
      </c>
      <c r="JYQ90" s="201" t="e">
        <f>#REF!</f>
        <v>#REF!</v>
      </c>
      <c r="JYR90" s="201" t="e">
        <f>#REF!</f>
        <v>#REF!</v>
      </c>
      <c r="JYS90" s="201" t="e">
        <f>#REF!</f>
        <v>#REF!</v>
      </c>
      <c r="JYT90" s="201" t="e">
        <f>#REF!</f>
        <v>#REF!</v>
      </c>
      <c r="JYU90" s="201" t="e">
        <f>#REF!</f>
        <v>#REF!</v>
      </c>
      <c r="JYV90" s="201" t="e">
        <f>#REF!</f>
        <v>#REF!</v>
      </c>
      <c r="JYW90" s="201" t="e">
        <f>#REF!</f>
        <v>#REF!</v>
      </c>
      <c r="JYX90" s="201" t="e">
        <f>#REF!</f>
        <v>#REF!</v>
      </c>
      <c r="JYY90" s="201" t="e">
        <f>#REF!</f>
        <v>#REF!</v>
      </c>
      <c r="JYZ90" s="201" t="e">
        <f>#REF!</f>
        <v>#REF!</v>
      </c>
      <c r="JZA90" s="201" t="e">
        <f>#REF!</f>
        <v>#REF!</v>
      </c>
      <c r="JZB90" s="201" t="e">
        <f>#REF!</f>
        <v>#REF!</v>
      </c>
      <c r="JZC90" s="201" t="e">
        <f>#REF!</f>
        <v>#REF!</v>
      </c>
      <c r="JZD90" s="201" t="e">
        <f>#REF!</f>
        <v>#REF!</v>
      </c>
      <c r="JZE90" s="201" t="e">
        <f>#REF!</f>
        <v>#REF!</v>
      </c>
      <c r="JZF90" s="201" t="e">
        <f>#REF!</f>
        <v>#REF!</v>
      </c>
      <c r="JZG90" s="201" t="e">
        <f>#REF!</f>
        <v>#REF!</v>
      </c>
      <c r="JZH90" s="201" t="e">
        <f>#REF!</f>
        <v>#REF!</v>
      </c>
      <c r="JZI90" s="201" t="e">
        <f>#REF!</f>
        <v>#REF!</v>
      </c>
      <c r="JZJ90" s="201" t="e">
        <f>#REF!</f>
        <v>#REF!</v>
      </c>
      <c r="JZK90" s="201" t="e">
        <f>#REF!</f>
        <v>#REF!</v>
      </c>
      <c r="JZL90" s="201" t="e">
        <f>#REF!</f>
        <v>#REF!</v>
      </c>
      <c r="JZM90" s="201" t="e">
        <f>#REF!</f>
        <v>#REF!</v>
      </c>
      <c r="JZN90" s="201" t="e">
        <f>#REF!</f>
        <v>#REF!</v>
      </c>
      <c r="JZO90" s="201" t="e">
        <f>#REF!</f>
        <v>#REF!</v>
      </c>
      <c r="JZP90" s="201" t="e">
        <f>#REF!</f>
        <v>#REF!</v>
      </c>
      <c r="JZQ90" s="201" t="e">
        <f>#REF!</f>
        <v>#REF!</v>
      </c>
      <c r="JZR90" s="201" t="e">
        <f>#REF!</f>
        <v>#REF!</v>
      </c>
      <c r="JZS90" s="201" t="e">
        <f>#REF!</f>
        <v>#REF!</v>
      </c>
      <c r="JZT90" s="201" t="e">
        <f>#REF!</f>
        <v>#REF!</v>
      </c>
      <c r="JZU90" s="201" t="e">
        <f>#REF!</f>
        <v>#REF!</v>
      </c>
      <c r="JZV90" s="201" t="e">
        <f>#REF!</f>
        <v>#REF!</v>
      </c>
      <c r="JZW90" s="201" t="e">
        <f>#REF!</f>
        <v>#REF!</v>
      </c>
      <c r="JZX90" s="201" t="e">
        <f>#REF!</f>
        <v>#REF!</v>
      </c>
      <c r="JZY90" s="201" t="e">
        <f>#REF!</f>
        <v>#REF!</v>
      </c>
      <c r="JZZ90" s="201" t="e">
        <f>#REF!</f>
        <v>#REF!</v>
      </c>
      <c r="KAA90" s="201" t="e">
        <f>#REF!</f>
        <v>#REF!</v>
      </c>
      <c r="KAB90" s="201" t="e">
        <f>#REF!</f>
        <v>#REF!</v>
      </c>
      <c r="KAC90" s="201" t="e">
        <f>#REF!</f>
        <v>#REF!</v>
      </c>
      <c r="KAD90" s="201" t="e">
        <f>#REF!</f>
        <v>#REF!</v>
      </c>
      <c r="KAE90" s="201" t="e">
        <f>#REF!</f>
        <v>#REF!</v>
      </c>
      <c r="KAF90" s="201" t="e">
        <f>#REF!</f>
        <v>#REF!</v>
      </c>
      <c r="KAG90" s="201" t="e">
        <f>#REF!</f>
        <v>#REF!</v>
      </c>
      <c r="KAH90" s="201" t="e">
        <f>#REF!</f>
        <v>#REF!</v>
      </c>
      <c r="KAI90" s="201" t="e">
        <f>#REF!</f>
        <v>#REF!</v>
      </c>
      <c r="KAJ90" s="201" t="e">
        <f>#REF!</f>
        <v>#REF!</v>
      </c>
      <c r="KAK90" s="201" t="e">
        <f>#REF!</f>
        <v>#REF!</v>
      </c>
      <c r="KAL90" s="201" t="e">
        <f>#REF!</f>
        <v>#REF!</v>
      </c>
      <c r="KAM90" s="201" t="e">
        <f>#REF!</f>
        <v>#REF!</v>
      </c>
      <c r="KAN90" s="201" t="e">
        <f>#REF!</f>
        <v>#REF!</v>
      </c>
      <c r="KAO90" s="201" t="e">
        <f>#REF!</f>
        <v>#REF!</v>
      </c>
      <c r="KAP90" s="201" t="e">
        <f>#REF!</f>
        <v>#REF!</v>
      </c>
      <c r="KAQ90" s="201" t="e">
        <f>#REF!</f>
        <v>#REF!</v>
      </c>
      <c r="KAR90" s="201" t="e">
        <f>#REF!</f>
        <v>#REF!</v>
      </c>
      <c r="KAS90" s="201" t="e">
        <f>#REF!</f>
        <v>#REF!</v>
      </c>
      <c r="KAT90" s="201" t="e">
        <f>#REF!</f>
        <v>#REF!</v>
      </c>
      <c r="KAU90" s="201" t="e">
        <f>#REF!</f>
        <v>#REF!</v>
      </c>
      <c r="KAV90" s="201" t="e">
        <f>#REF!</f>
        <v>#REF!</v>
      </c>
      <c r="KAW90" s="201" t="e">
        <f>#REF!</f>
        <v>#REF!</v>
      </c>
      <c r="KAX90" s="201" t="e">
        <f>#REF!</f>
        <v>#REF!</v>
      </c>
      <c r="KAY90" s="201" t="e">
        <f>#REF!</f>
        <v>#REF!</v>
      </c>
      <c r="KAZ90" s="201" t="e">
        <f>#REF!</f>
        <v>#REF!</v>
      </c>
      <c r="KBA90" s="201" t="e">
        <f>#REF!</f>
        <v>#REF!</v>
      </c>
      <c r="KBB90" s="201" t="e">
        <f>#REF!</f>
        <v>#REF!</v>
      </c>
      <c r="KBC90" s="201" t="e">
        <f>#REF!</f>
        <v>#REF!</v>
      </c>
      <c r="KBD90" s="201" t="e">
        <f>#REF!</f>
        <v>#REF!</v>
      </c>
      <c r="KBE90" s="201" t="e">
        <f>#REF!</f>
        <v>#REF!</v>
      </c>
      <c r="KBF90" s="201" t="e">
        <f>#REF!</f>
        <v>#REF!</v>
      </c>
      <c r="KBG90" s="201" t="e">
        <f>#REF!</f>
        <v>#REF!</v>
      </c>
      <c r="KBH90" s="201" t="e">
        <f>#REF!</f>
        <v>#REF!</v>
      </c>
      <c r="KBI90" s="201" t="e">
        <f>#REF!</f>
        <v>#REF!</v>
      </c>
      <c r="KBJ90" s="201" t="e">
        <f>#REF!</f>
        <v>#REF!</v>
      </c>
      <c r="KBK90" s="201" t="e">
        <f>#REF!</f>
        <v>#REF!</v>
      </c>
      <c r="KBL90" s="201" t="e">
        <f>#REF!</f>
        <v>#REF!</v>
      </c>
      <c r="KBM90" s="201" t="e">
        <f>#REF!</f>
        <v>#REF!</v>
      </c>
      <c r="KBN90" s="201" t="e">
        <f>#REF!</f>
        <v>#REF!</v>
      </c>
      <c r="KBO90" s="201" t="e">
        <f>#REF!</f>
        <v>#REF!</v>
      </c>
      <c r="KBP90" s="201" t="e">
        <f>#REF!</f>
        <v>#REF!</v>
      </c>
      <c r="KBQ90" s="201" t="e">
        <f>#REF!</f>
        <v>#REF!</v>
      </c>
      <c r="KBR90" s="201" t="e">
        <f>#REF!</f>
        <v>#REF!</v>
      </c>
      <c r="KBS90" s="201" t="e">
        <f>#REF!</f>
        <v>#REF!</v>
      </c>
      <c r="KBT90" s="201" t="e">
        <f>#REF!</f>
        <v>#REF!</v>
      </c>
      <c r="KBU90" s="201" t="e">
        <f>#REF!</f>
        <v>#REF!</v>
      </c>
      <c r="KBV90" s="201" t="e">
        <f>#REF!</f>
        <v>#REF!</v>
      </c>
      <c r="KBW90" s="201" t="e">
        <f>#REF!</f>
        <v>#REF!</v>
      </c>
      <c r="KBX90" s="201" t="e">
        <f>#REF!</f>
        <v>#REF!</v>
      </c>
      <c r="KBY90" s="201" t="e">
        <f>#REF!</f>
        <v>#REF!</v>
      </c>
      <c r="KBZ90" s="201" t="e">
        <f>#REF!</f>
        <v>#REF!</v>
      </c>
      <c r="KCA90" s="201" t="e">
        <f>#REF!</f>
        <v>#REF!</v>
      </c>
      <c r="KCB90" s="201" t="e">
        <f>#REF!</f>
        <v>#REF!</v>
      </c>
      <c r="KCC90" s="201" t="e">
        <f>#REF!</f>
        <v>#REF!</v>
      </c>
      <c r="KCD90" s="201" t="e">
        <f>#REF!</f>
        <v>#REF!</v>
      </c>
      <c r="KCE90" s="201" t="e">
        <f>#REF!</f>
        <v>#REF!</v>
      </c>
      <c r="KCF90" s="201" t="e">
        <f>#REF!</f>
        <v>#REF!</v>
      </c>
      <c r="KCG90" s="201" t="e">
        <f>#REF!</f>
        <v>#REF!</v>
      </c>
      <c r="KCH90" s="201" t="e">
        <f>#REF!</f>
        <v>#REF!</v>
      </c>
      <c r="KCI90" s="201" t="e">
        <f>#REF!</f>
        <v>#REF!</v>
      </c>
      <c r="KCJ90" s="201" t="e">
        <f>#REF!</f>
        <v>#REF!</v>
      </c>
      <c r="KCK90" s="201" t="e">
        <f>#REF!</f>
        <v>#REF!</v>
      </c>
      <c r="KCL90" s="201" t="e">
        <f>#REF!</f>
        <v>#REF!</v>
      </c>
      <c r="KCM90" s="201" t="e">
        <f>#REF!</f>
        <v>#REF!</v>
      </c>
      <c r="KCN90" s="201" t="e">
        <f>#REF!</f>
        <v>#REF!</v>
      </c>
      <c r="KCO90" s="201" t="e">
        <f>#REF!</f>
        <v>#REF!</v>
      </c>
      <c r="KCP90" s="201" t="e">
        <f>#REF!</f>
        <v>#REF!</v>
      </c>
      <c r="KCQ90" s="201" t="e">
        <f>#REF!</f>
        <v>#REF!</v>
      </c>
      <c r="KCR90" s="201" t="e">
        <f>#REF!</f>
        <v>#REF!</v>
      </c>
      <c r="KCS90" s="201" t="e">
        <f>#REF!</f>
        <v>#REF!</v>
      </c>
      <c r="KCT90" s="201" t="e">
        <f>#REF!</f>
        <v>#REF!</v>
      </c>
      <c r="KCU90" s="201" t="e">
        <f>#REF!</f>
        <v>#REF!</v>
      </c>
      <c r="KCV90" s="201" t="e">
        <f>#REF!</f>
        <v>#REF!</v>
      </c>
      <c r="KCW90" s="201" t="e">
        <f>#REF!</f>
        <v>#REF!</v>
      </c>
      <c r="KCX90" s="201" t="e">
        <f>#REF!</f>
        <v>#REF!</v>
      </c>
      <c r="KCY90" s="201" t="e">
        <f>#REF!</f>
        <v>#REF!</v>
      </c>
      <c r="KCZ90" s="201" t="e">
        <f>#REF!</f>
        <v>#REF!</v>
      </c>
      <c r="KDA90" s="201" t="e">
        <f>#REF!</f>
        <v>#REF!</v>
      </c>
      <c r="KDB90" s="201" t="e">
        <f>#REF!</f>
        <v>#REF!</v>
      </c>
      <c r="KDC90" s="201" t="e">
        <f>#REF!</f>
        <v>#REF!</v>
      </c>
      <c r="KDD90" s="201" t="e">
        <f>#REF!</f>
        <v>#REF!</v>
      </c>
      <c r="KDE90" s="201" t="e">
        <f>#REF!</f>
        <v>#REF!</v>
      </c>
      <c r="KDF90" s="201" t="e">
        <f>#REF!</f>
        <v>#REF!</v>
      </c>
      <c r="KDG90" s="201" t="e">
        <f>#REF!</f>
        <v>#REF!</v>
      </c>
      <c r="KDH90" s="201" t="e">
        <f>#REF!</f>
        <v>#REF!</v>
      </c>
      <c r="KDI90" s="201" t="e">
        <f>#REF!</f>
        <v>#REF!</v>
      </c>
      <c r="KDJ90" s="201" t="e">
        <f>#REF!</f>
        <v>#REF!</v>
      </c>
      <c r="KDK90" s="201" t="e">
        <f>#REF!</f>
        <v>#REF!</v>
      </c>
      <c r="KDL90" s="201" t="e">
        <f>#REF!</f>
        <v>#REF!</v>
      </c>
      <c r="KDM90" s="201" t="e">
        <f>#REF!</f>
        <v>#REF!</v>
      </c>
      <c r="KDN90" s="201" t="e">
        <f>#REF!</f>
        <v>#REF!</v>
      </c>
      <c r="KDO90" s="201" t="e">
        <f>#REF!</f>
        <v>#REF!</v>
      </c>
      <c r="KDP90" s="201" t="e">
        <f>#REF!</f>
        <v>#REF!</v>
      </c>
      <c r="KDQ90" s="201" t="e">
        <f>#REF!</f>
        <v>#REF!</v>
      </c>
      <c r="KDR90" s="201" t="e">
        <f>#REF!</f>
        <v>#REF!</v>
      </c>
      <c r="KDS90" s="201" t="e">
        <f>#REF!</f>
        <v>#REF!</v>
      </c>
      <c r="KDT90" s="201" t="e">
        <f>#REF!</f>
        <v>#REF!</v>
      </c>
      <c r="KDU90" s="201" t="e">
        <f>#REF!</f>
        <v>#REF!</v>
      </c>
      <c r="KDV90" s="201" t="e">
        <f>#REF!</f>
        <v>#REF!</v>
      </c>
      <c r="KDW90" s="201" t="e">
        <f>#REF!</f>
        <v>#REF!</v>
      </c>
      <c r="KDX90" s="201" t="e">
        <f>#REF!</f>
        <v>#REF!</v>
      </c>
      <c r="KDY90" s="201" t="e">
        <f>#REF!</f>
        <v>#REF!</v>
      </c>
      <c r="KDZ90" s="201" t="e">
        <f>#REF!</f>
        <v>#REF!</v>
      </c>
      <c r="KEA90" s="201" t="e">
        <f>#REF!</f>
        <v>#REF!</v>
      </c>
      <c r="KEB90" s="201" t="e">
        <f>#REF!</f>
        <v>#REF!</v>
      </c>
      <c r="KEC90" s="201" t="e">
        <f>#REF!</f>
        <v>#REF!</v>
      </c>
      <c r="KED90" s="201" t="e">
        <f>#REF!</f>
        <v>#REF!</v>
      </c>
      <c r="KEE90" s="201" t="e">
        <f>#REF!</f>
        <v>#REF!</v>
      </c>
      <c r="KEF90" s="201" t="e">
        <f>#REF!</f>
        <v>#REF!</v>
      </c>
      <c r="KEG90" s="201" t="e">
        <f>#REF!</f>
        <v>#REF!</v>
      </c>
      <c r="KEH90" s="201" t="e">
        <f>#REF!</f>
        <v>#REF!</v>
      </c>
      <c r="KEI90" s="201" t="e">
        <f>#REF!</f>
        <v>#REF!</v>
      </c>
      <c r="KEJ90" s="201" t="e">
        <f>#REF!</f>
        <v>#REF!</v>
      </c>
      <c r="KEK90" s="201" t="e">
        <f>#REF!</f>
        <v>#REF!</v>
      </c>
      <c r="KEL90" s="201" t="e">
        <f>#REF!</f>
        <v>#REF!</v>
      </c>
      <c r="KEM90" s="201" t="e">
        <f>#REF!</f>
        <v>#REF!</v>
      </c>
      <c r="KEN90" s="201" t="e">
        <f>#REF!</f>
        <v>#REF!</v>
      </c>
      <c r="KEO90" s="201" t="e">
        <f>#REF!</f>
        <v>#REF!</v>
      </c>
      <c r="KEP90" s="201" t="e">
        <f>#REF!</f>
        <v>#REF!</v>
      </c>
      <c r="KEQ90" s="201" t="e">
        <f>#REF!</f>
        <v>#REF!</v>
      </c>
      <c r="KER90" s="201" t="e">
        <f>#REF!</f>
        <v>#REF!</v>
      </c>
      <c r="KES90" s="201" t="e">
        <f>#REF!</f>
        <v>#REF!</v>
      </c>
      <c r="KET90" s="201" t="e">
        <f>#REF!</f>
        <v>#REF!</v>
      </c>
      <c r="KEU90" s="201" t="e">
        <f>#REF!</f>
        <v>#REF!</v>
      </c>
      <c r="KEV90" s="201" t="e">
        <f>#REF!</f>
        <v>#REF!</v>
      </c>
      <c r="KEW90" s="201" t="e">
        <f>#REF!</f>
        <v>#REF!</v>
      </c>
      <c r="KEX90" s="201" t="e">
        <f>#REF!</f>
        <v>#REF!</v>
      </c>
      <c r="KEY90" s="201" t="e">
        <f>#REF!</f>
        <v>#REF!</v>
      </c>
      <c r="KEZ90" s="201" t="e">
        <f>#REF!</f>
        <v>#REF!</v>
      </c>
      <c r="KFA90" s="201" t="e">
        <f>#REF!</f>
        <v>#REF!</v>
      </c>
      <c r="KFB90" s="201" t="e">
        <f>#REF!</f>
        <v>#REF!</v>
      </c>
      <c r="KFC90" s="201" t="e">
        <f>#REF!</f>
        <v>#REF!</v>
      </c>
      <c r="KFD90" s="201" t="e">
        <f>#REF!</f>
        <v>#REF!</v>
      </c>
      <c r="KFE90" s="201" t="e">
        <f>#REF!</f>
        <v>#REF!</v>
      </c>
      <c r="KFF90" s="201" t="e">
        <f>#REF!</f>
        <v>#REF!</v>
      </c>
      <c r="KFG90" s="201" t="e">
        <f>#REF!</f>
        <v>#REF!</v>
      </c>
      <c r="KFH90" s="201" t="e">
        <f>#REF!</f>
        <v>#REF!</v>
      </c>
      <c r="KFI90" s="201" t="e">
        <f>#REF!</f>
        <v>#REF!</v>
      </c>
      <c r="KFJ90" s="201" t="e">
        <f>#REF!</f>
        <v>#REF!</v>
      </c>
      <c r="KFK90" s="201" t="e">
        <f>#REF!</f>
        <v>#REF!</v>
      </c>
      <c r="KFL90" s="201" t="e">
        <f>#REF!</f>
        <v>#REF!</v>
      </c>
      <c r="KFM90" s="201" t="e">
        <f>#REF!</f>
        <v>#REF!</v>
      </c>
      <c r="KFN90" s="201" t="e">
        <f>#REF!</f>
        <v>#REF!</v>
      </c>
      <c r="KFO90" s="201" t="e">
        <f>#REF!</f>
        <v>#REF!</v>
      </c>
      <c r="KFP90" s="201" t="e">
        <f>#REF!</f>
        <v>#REF!</v>
      </c>
      <c r="KFQ90" s="201" t="e">
        <f>#REF!</f>
        <v>#REF!</v>
      </c>
      <c r="KFR90" s="201" t="e">
        <f>#REF!</f>
        <v>#REF!</v>
      </c>
      <c r="KFS90" s="201" t="e">
        <f>#REF!</f>
        <v>#REF!</v>
      </c>
      <c r="KFT90" s="201" t="e">
        <f>#REF!</f>
        <v>#REF!</v>
      </c>
      <c r="KFU90" s="201" t="e">
        <f>#REF!</f>
        <v>#REF!</v>
      </c>
      <c r="KFV90" s="201" t="e">
        <f>#REF!</f>
        <v>#REF!</v>
      </c>
      <c r="KFW90" s="201" t="e">
        <f>#REF!</f>
        <v>#REF!</v>
      </c>
      <c r="KFX90" s="201" t="e">
        <f>#REF!</f>
        <v>#REF!</v>
      </c>
      <c r="KFY90" s="201" t="e">
        <f>#REF!</f>
        <v>#REF!</v>
      </c>
      <c r="KFZ90" s="201" t="e">
        <f>#REF!</f>
        <v>#REF!</v>
      </c>
      <c r="KGA90" s="201" t="e">
        <f>#REF!</f>
        <v>#REF!</v>
      </c>
      <c r="KGB90" s="201" t="e">
        <f>#REF!</f>
        <v>#REF!</v>
      </c>
      <c r="KGC90" s="201" t="e">
        <f>#REF!</f>
        <v>#REF!</v>
      </c>
      <c r="KGD90" s="201" t="e">
        <f>#REF!</f>
        <v>#REF!</v>
      </c>
      <c r="KGE90" s="201" t="e">
        <f>#REF!</f>
        <v>#REF!</v>
      </c>
      <c r="KGF90" s="201" t="e">
        <f>#REF!</f>
        <v>#REF!</v>
      </c>
      <c r="KGG90" s="201" t="e">
        <f>#REF!</f>
        <v>#REF!</v>
      </c>
      <c r="KGH90" s="201" t="e">
        <f>#REF!</f>
        <v>#REF!</v>
      </c>
      <c r="KGI90" s="201" t="e">
        <f>#REF!</f>
        <v>#REF!</v>
      </c>
      <c r="KGJ90" s="201" t="e">
        <f>#REF!</f>
        <v>#REF!</v>
      </c>
      <c r="KGK90" s="201" t="e">
        <f>#REF!</f>
        <v>#REF!</v>
      </c>
      <c r="KGL90" s="201" t="e">
        <f>#REF!</f>
        <v>#REF!</v>
      </c>
      <c r="KGM90" s="201" t="e">
        <f>#REF!</f>
        <v>#REF!</v>
      </c>
      <c r="KGN90" s="201" t="e">
        <f>#REF!</f>
        <v>#REF!</v>
      </c>
      <c r="KGO90" s="201" t="e">
        <f>#REF!</f>
        <v>#REF!</v>
      </c>
      <c r="KGP90" s="201" t="e">
        <f>#REF!</f>
        <v>#REF!</v>
      </c>
      <c r="KGQ90" s="201" t="e">
        <f>#REF!</f>
        <v>#REF!</v>
      </c>
      <c r="KGR90" s="201" t="e">
        <f>#REF!</f>
        <v>#REF!</v>
      </c>
      <c r="KGS90" s="201" t="e">
        <f>#REF!</f>
        <v>#REF!</v>
      </c>
      <c r="KGT90" s="201" t="e">
        <f>#REF!</f>
        <v>#REF!</v>
      </c>
      <c r="KGU90" s="201" t="e">
        <f>#REF!</f>
        <v>#REF!</v>
      </c>
      <c r="KGV90" s="201" t="e">
        <f>#REF!</f>
        <v>#REF!</v>
      </c>
      <c r="KGW90" s="201" t="e">
        <f>#REF!</f>
        <v>#REF!</v>
      </c>
      <c r="KGX90" s="201" t="e">
        <f>#REF!</f>
        <v>#REF!</v>
      </c>
      <c r="KGY90" s="201" t="e">
        <f>#REF!</f>
        <v>#REF!</v>
      </c>
      <c r="KGZ90" s="201" t="e">
        <f>#REF!</f>
        <v>#REF!</v>
      </c>
      <c r="KHA90" s="201" t="e">
        <f>#REF!</f>
        <v>#REF!</v>
      </c>
      <c r="KHB90" s="201" t="e">
        <f>#REF!</f>
        <v>#REF!</v>
      </c>
      <c r="KHC90" s="201" t="e">
        <f>#REF!</f>
        <v>#REF!</v>
      </c>
      <c r="KHD90" s="201" t="e">
        <f>#REF!</f>
        <v>#REF!</v>
      </c>
      <c r="KHE90" s="201" t="e">
        <f>#REF!</f>
        <v>#REF!</v>
      </c>
      <c r="KHF90" s="201" t="e">
        <f>#REF!</f>
        <v>#REF!</v>
      </c>
      <c r="KHG90" s="201" t="e">
        <f>#REF!</f>
        <v>#REF!</v>
      </c>
      <c r="KHH90" s="201" t="e">
        <f>#REF!</f>
        <v>#REF!</v>
      </c>
      <c r="KHI90" s="201" t="e">
        <f>#REF!</f>
        <v>#REF!</v>
      </c>
      <c r="KHJ90" s="201" t="e">
        <f>#REF!</f>
        <v>#REF!</v>
      </c>
      <c r="KHK90" s="201" t="e">
        <f>#REF!</f>
        <v>#REF!</v>
      </c>
      <c r="KHL90" s="201" t="e">
        <f>#REF!</f>
        <v>#REF!</v>
      </c>
      <c r="KHM90" s="201" t="e">
        <f>#REF!</f>
        <v>#REF!</v>
      </c>
      <c r="KHN90" s="201" t="e">
        <f>#REF!</f>
        <v>#REF!</v>
      </c>
      <c r="KHO90" s="201" t="e">
        <f>#REF!</f>
        <v>#REF!</v>
      </c>
      <c r="KHP90" s="201" t="e">
        <f>#REF!</f>
        <v>#REF!</v>
      </c>
      <c r="KHQ90" s="201" t="e">
        <f>#REF!</f>
        <v>#REF!</v>
      </c>
      <c r="KHR90" s="201" t="e">
        <f>#REF!</f>
        <v>#REF!</v>
      </c>
      <c r="KHS90" s="201" t="e">
        <f>#REF!</f>
        <v>#REF!</v>
      </c>
      <c r="KHT90" s="201" t="e">
        <f>#REF!</f>
        <v>#REF!</v>
      </c>
      <c r="KHU90" s="201" t="e">
        <f>#REF!</f>
        <v>#REF!</v>
      </c>
      <c r="KHV90" s="201" t="e">
        <f>#REF!</f>
        <v>#REF!</v>
      </c>
      <c r="KHW90" s="201" t="e">
        <f>#REF!</f>
        <v>#REF!</v>
      </c>
      <c r="KHX90" s="201" t="e">
        <f>#REF!</f>
        <v>#REF!</v>
      </c>
      <c r="KHY90" s="201" t="e">
        <f>#REF!</f>
        <v>#REF!</v>
      </c>
      <c r="KHZ90" s="201" t="e">
        <f>#REF!</f>
        <v>#REF!</v>
      </c>
      <c r="KIA90" s="201" t="e">
        <f>#REF!</f>
        <v>#REF!</v>
      </c>
      <c r="KIB90" s="201" t="e">
        <f>#REF!</f>
        <v>#REF!</v>
      </c>
      <c r="KIC90" s="201" t="e">
        <f>#REF!</f>
        <v>#REF!</v>
      </c>
      <c r="KID90" s="201" t="e">
        <f>#REF!</f>
        <v>#REF!</v>
      </c>
      <c r="KIE90" s="201" t="e">
        <f>#REF!</f>
        <v>#REF!</v>
      </c>
      <c r="KIF90" s="201" t="e">
        <f>#REF!</f>
        <v>#REF!</v>
      </c>
      <c r="KIG90" s="201" t="e">
        <f>#REF!</f>
        <v>#REF!</v>
      </c>
      <c r="KIH90" s="201" t="e">
        <f>#REF!</f>
        <v>#REF!</v>
      </c>
      <c r="KII90" s="201" t="e">
        <f>#REF!</f>
        <v>#REF!</v>
      </c>
      <c r="KIJ90" s="201" t="e">
        <f>#REF!</f>
        <v>#REF!</v>
      </c>
      <c r="KIK90" s="201" t="e">
        <f>#REF!</f>
        <v>#REF!</v>
      </c>
      <c r="KIL90" s="201" t="e">
        <f>#REF!</f>
        <v>#REF!</v>
      </c>
      <c r="KIM90" s="201" t="e">
        <f>#REF!</f>
        <v>#REF!</v>
      </c>
      <c r="KIN90" s="201" t="e">
        <f>#REF!</f>
        <v>#REF!</v>
      </c>
      <c r="KIO90" s="201" t="e">
        <f>#REF!</f>
        <v>#REF!</v>
      </c>
      <c r="KIP90" s="201" t="e">
        <f>#REF!</f>
        <v>#REF!</v>
      </c>
      <c r="KIQ90" s="201" t="e">
        <f>#REF!</f>
        <v>#REF!</v>
      </c>
      <c r="KIR90" s="201" t="e">
        <f>#REF!</f>
        <v>#REF!</v>
      </c>
      <c r="KIS90" s="201" t="e">
        <f>#REF!</f>
        <v>#REF!</v>
      </c>
      <c r="KIT90" s="201" t="e">
        <f>#REF!</f>
        <v>#REF!</v>
      </c>
      <c r="KIU90" s="201" t="e">
        <f>#REF!</f>
        <v>#REF!</v>
      </c>
      <c r="KIV90" s="201" t="e">
        <f>#REF!</f>
        <v>#REF!</v>
      </c>
      <c r="KIW90" s="201" t="e">
        <f>#REF!</f>
        <v>#REF!</v>
      </c>
      <c r="KIX90" s="201" t="e">
        <f>#REF!</f>
        <v>#REF!</v>
      </c>
      <c r="KIY90" s="201" t="e">
        <f>#REF!</f>
        <v>#REF!</v>
      </c>
      <c r="KIZ90" s="201" t="e">
        <f>#REF!</f>
        <v>#REF!</v>
      </c>
      <c r="KJA90" s="201" t="e">
        <f>#REF!</f>
        <v>#REF!</v>
      </c>
      <c r="KJB90" s="201" t="e">
        <f>#REF!</f>
        <v>#REF!</v>
      </c>
      <c r="KJC90" s="201" t="e">
        <f>#REF!</f>
        <v>#REF!</v>
      </c>
      <c r="KJD90" s="201" t="e">
        <f>#REF!</f>
        <v>#REF!</v>
      </c>
      <c r="KJE90" s="201" t="e">
        <f>#REF!</f>
        <v>#REF!</v>
      </c>
      <c r="KJF90" s="201" t="e">
        <f>#REF!</f>
        <v>#REF!</v>
      </c>
      <c r="KJG90" s="201" t="e">
        <f>#REF!</f>
        <v>#REF!</v>
      </c>
      <c r="KJH90" s="201" t="e">
        <f>#REF!</f>
        <v>#REF!</v>
      </c>
      <c r="KJI90" s="201" t="e">
        <f>#REF!</f>
        <v>#REF!</v>
      </c>
      <c r="KJJ90" s="201" t="e">
        <f>#REF!</f>
        <v>#REF!</v>
      </c>
      <c r="KJK90" s="201" t="e">
        <f>#REF!</f>
        <v>#REF!</v>
      </c>
      <c r="KJL90" s="201" t="e">
        <f>#REF!</f>
        <v>#REF!</v>
      </c>
      <c r="KJM90" s="201" t="e">
        <f>#REF!</f>
        <v>#REF!</v>
      </c>
      <c r="KJN90" s="201" t="e">
        <f>#REF!</f>
        <v>#REF!</v>
      </c>
      <c r="KJO90" s="201" t="e">
        <f>#REF!</f>
        <v>#REF!</v>
      </c>
      <c r="KJP90" s="201" t="e">
        <f>#REF!</f>
        <v>#REF!</v>
      </c>
      <c r="KJQ90" s="201" t="e">
        <f>#REF!</f>
        <v>#REF!</v>
      </c>
      <c r="KJR90" s="201" t="e">
        <f>#REF!</f>
        <v>#REF!</v>
      </c>
      <c r="KJS90" s="201" t="e">
        <f>#REF!</f>
        <v>#REF!</v>
      </c>
      <c r="KJT90" s="201" t="e">
        <f>#REF!</f>
        <v>#REF!</v>
      </c>
      <c r="KJU90" s="201" t="e">
        <f>#REF!</f>
        <v>#REF!</v>
      </c>
      <c r="KJV90" s="201" t="e">
        <f>#REF!</f>
        <v>#REF!</v>
      </c>
      <c r="KJW90" s="201" t="e">
        <f>#REF!</f>
        <v>#REF!</v>
      </c>
      <c r="KJX90" s="201" t="e">
        <f>#REF!</f>
        <v>#REF!</v>
      </c>
      <c r="KJY90" s="201" t="e">
        <f>#REF!</f>
        <v>#REF!</v>
      </c>
      <c r="KJZ90" s="201" t="e">
        <f>#REF!</f>
        <v>#REF!</v>
      </c>
      <c r="KKA90" s="201" t="e">
        <f>#REF!</f>
        <v>#REF!</v>
      </c>
      <c r="KKB90" s="201" t="e">
        <f>#REF!</f>
        <v>#REF!</v>
      </c>
      <c r="KKC90" s="201" t="e">
        <f>#REF!</f>
        <v>#REF!</v>
      </c>
      <c r="KKD90" s="201" t="e">
        <f>#REF!</f>
        <v>#REF!</v>
      </c>
      <c r="KKE90" s="201" t="e">
        <f>#REF!</f>
        <v>#REF!</v>
      </c>
      <c r="KKF90" s="201" t="e">
        <f>#REF!</f>
        <v>#REF!</v>
      </c>
      <c r="KKG90" s="201" t="e">
        <f>#REF!</f>
        <v>#REF!</v>
      </c>
      <c r="KKH90" s="201" t="e">
        <f>#REF!</f>
        <v>#REF!</v>
      </c>
      <c r="KKI90" s="201" t="e">
        <f>#REF!</f>
        <v>#REF!</v>
      </c>
      <c r="KKJ90" s="201" t="e">
        <f>#REF!</f>
        <v>#REF!</v>
      </c>
      <c r="KKK90" s="201" t="e">
        <f>#REF!</f>
        <v>#REF!</v>
      </c>
      <c r="KKL90" s="201" t="e">
        <f>#REF!</f>
        <v>#REF!</v>
      </c>
      <c r="KKM90" s="201" t="e">
        <f>#REF!</f>
        <v>#REF!</v>
      </c>
      <c r="KKN90" s="201" t="e">
        <f>#REF!</f>
        <v>#REF!</v>
      </c>
      <c r="KKO90" s="201" t="e">
        <f>#REF!</f>
        <v>#REF!</v>
      </c>
      <c r="KKP90" s="201" t="e">
        <f>#REF!</f>
        <v>#REF!</v>
      </c>
      <c r="KKQ90" s="201" t="e">
        <f>#REF!</f>
        <v>#REF!</v>
      </c>
      <c r="KKR90" s="201" t="e">
        <f>#REF!</f>
        <v>#REF!</v>
      </c>
      <c r="KKS90" s="201" t="e">
        <f>#REF!</f>
        <v>#REF!</v>
      </c>
      <c r="KKT90" s="201" t="e">
        <f>#REF!</f>
        <v>#REF!</v>
      </c>
      <c r="KKU90" s="201" t="e">
        <f>#REF!</f>
        <v>#REF!</v>
      </c>
      <c r="KKV90" s="201" t="e">
        <f>#REF!</f>
        <v>#REF!</v>
      </c>
      <c r="KKW90" s="201" t="e">
        <f>#REF!</f>
        <v>#REF!</v>
      </c>
      <c r="KKX90" s="201" t="e">
        <f>#REF!</f>
        <v>#REF!</v>
      </c>
      <c r="KKY90" s="201" t="e">
        <f>#REF!</f>
        <v>#REF!</v>
      </c>
      <c r="KKZ90" s="201" t="e">
        <f>#REF!</f>
        <v>#REF!</v>
      </c>
      <c r="KLA90" s="201" t="e">
        <f>#REF!</f>
        <v>#REF!</v>
      </c>
      <c r="KLB90" s="201" t="e">
        <f>#REF!</f>
        <v>#REF!</v>
      </c>
      <c r="KLC90" s="201" t="e">
        <f>#REF!</f>
        <v>#REF!</v>
      </c>
      <c r="KLD90" s="201" t="e">
        <f>#REF!</f>
        <v>#REF!</v>
      </c>
      <c r="KLE90" s="201" t="e">
        <f>#REF!</f>
        <v>#REF!</v>
      </c>
      <c r="KLF90" s="201" t="e">
        <f>#REF!</f>
        <v>#REF!</v>
      </c>
      <c r="KLG90" s="201" t="e">
        <f>#REF!</f>
        <v>#REF!</v>
      </c>
      <c r="KLH90" s="201" t="e">
        <f>#REF!</f>
        <v>#REF!</v>
      </c>
      <c r="KLI90" s="201" t="e">
        <f>#REF!</f>
        <v>#REF!</v>
      </c>
      <c r="KLJ90" s="201" t="e">
        <f>#REF!</f>
        <v>#REF!</v>
      </c>
      <c r="KLK90" s="201" t="e">
        <f>#REF!</f>
        <v>#REF!</v>
      </c>
      <c r="KLL90" s="201" t="e">
        <f>#REF!</f>
        <v>#REF!</v>
      </c>
      <c r="KLM90" s="201" t="e">
        <f>#REF!</f>
        <v>#REF!</v>
      </c>
      <c r="KLN90" s="201" t="e">
        <f>#REF!</f>
        <v>#REF!</v>
      </c>
      <c r="KLO90" s="201" t="e">
        <f>#REF!</f>
        <v>#REF!</v>
      </c>
      <c r="KLP90" s="201" t="e">
        <f>#REF!</f>
        <v>#REF!</v>
      </c>
      <c r="KLQ90" s="201" t="e">
        <f>#REF!</f>
        <v>#REF!</v>
      </c>
      <c r="KLR90" s="201" t="e">
        <f>#REF!</f>
        <v>#REF!</v>
      </c>
      <c r="KLS90" s="201" t="e">
        <f>#REF!</f>
        <v>#REF!</v>
      </c>
      <c r="KLT90" s="201" t="e">
        <f>#REF!</f>
        <v>#REF!</v>
      </c>
      <c r="KLU90" s="201" t="e">
        <f>#REF!</f>
        <v>#REF!</v>
      </c>
      <c r="KLV90" s="201" t="e">
        <f>#REF!</f>
        <v>#REF!</v>
      </c>
      <c r="KLW90" s="201" t="e">
        <f>#REF!</f>
        <v>#REF!</v>
      </c>
      <c r="KLX90" s="201" t="e">
        <f>#REF!</f>
        <v>#REF!</v>
      </c>
      <c r="KLY90" s="201" t="e">
        <f>#REF!</f>
        <v>#REF!</v>
      </c>
      <c r="KLZ90" s="201" t="e">
        <f>#REF!</f>
        <v>#REF!</v>
      </c>
      <c r="KMA90" s="201" t="e">
        <f>#REF!</f>
        <v>#REF!</v>
      </c>
      <c r="KMB90" s="201" t="e">
        <f>#REF!</f>
        <v>#REF!</v>
      </c>
      <c r="KMC90" s="201" t="e">
        <f>#REF!</f>
        <v>#REF!</v>
      </c>
      <c r="KMD90" s="201" t="e">
        <f>#REF!</f>
        <v>#REF!</v>
      </c>
      <c r="KME90" s="201" t="e">
        <f>#REF!</f>
        <v>#REF!</v>
      </c>
      <c r="KMF90" s="201" t="e">
        <f>#REF!</f>
        <v>#REF!</v>
      </c>
      <c r="KMG90" s="201" t="e">
        <f>#REF!</f>
        <v>#REF!</v>
      </c>
      <c r="KMH90" s="201" t="e">
        <f>#REF!</f>
        <v>#REF!</v>
      </c>
      <c r="KMI90" s="201" t="e">
        <f>#REF!</f>
        <v>#REF!</v>
      </c>
      <c r="KMJ90" s="201" t="e">
        <f>#REF!</f>
        <v>#REF!</v>
      </c>
      <c r="KMK90" s="201" t="e">
        <f>#REF!</f>
        <v>#REF!</v>
      </c>
      <c r="KML90" s="201" t="e">
        <f>#REF!</f>
        <v>#REF!</v>
      </c>
      <c r="KMM90" s="201" t="e">
        <f>#REF!</f>
        <v>#REF!</v>
      </c>
      <c r="KMN90" s="201" t="e">
        <f>#REF!</f>
        <v>#REF!</v>
      </c>
      <c r="KMO90" s="201" t="e">
        <f>#REF!</f>
        <v>#REF!</v>
      </c>
      <c r="KMP90" s="201" t="e">
        <f>#REF!</f>
        <v>#REF!</v>
      </c>
      <c r="KMQ90" s="201" t="e">
        <f>#REF!</f>
        <v>#REF!</v>
      </c>
      <c r="KMR90" s="201" t="e">
        <f>#REF!</f>
        <v>#REF!</v>
      </c>
      <c r="KMS90" s="201" t="e">
        <f>#REF!</f>
        <v>#REF!</v>
      </c>
      <c r="KMT90" s="201" t="e">
        <f>#REF!</f>
        <v>#REF!</v>
      </c>
      <c r="KMU90" s="201" t="e">
        <f>#REF!</f>
        <v>#REF!</v>
      </c>
      <c r="KMV90" s="201" t="e">
        <f>#REF!</f>
        <v>#REF!</v>
      </c>
      <c r="KMW90" s="201" t="e">
        <f>#REF!</f>
        <v>#REF!</v>
      </c>
      <c r="KMX90" s="201" t="e">
        <f>#REF!</f>
        <v>#REF!</v>
      </c>
      <c r="KMY90" s="201" t="e">
        <f>#REF!</f>
        <v>#REF!</v>
      </c>
      <c r="KMZ90" s="201" t="e">
        <f>#REF!</f>
        <v>#REF!</v>
      </c>
      <c r="KNA90" s="201" t="e">
        <f>#REF!</f>
        <v>#REF!</v>
      </c>
      <c r="KNB90" s="201" t="e">
        <f>#REF!</f>
        <v>#REF!</v>
      </c>
      <c r="KNC90" s="201" t="e">
        <f>#REF!</f>
        <v>#REF!</v>
      </c>
      <c r="KND90" s="201" t="e">
        <f>#REF!</f>
        <v>#REF!</v>
      </c>
      <c r="KNE90" s="201" t="e">
        <f>#REF!</f>
        <v>#REF!</v>
      </c>
      <c r="KNF90" s="201" t="e">
        <f>#REF!</f>
        <v>#REF!</v>
      </c>
      <c r="KNG90" s="201" t="e">
        <f>#REF!</f>
        <v>#REF!</v>
      </c>
      <c r="KNH90" s="201" t="e">
        <f>#REF!</f>
        <v>#REF!</v>
      </c>
      <c r="KNI90" s="201" t="e">
        <f>#REF!</f>
        <v>#REF!</v>
      </c>
      <c r="KNJ90" s="201" t="e">
        <f>#REF!</f>
        <v>#REF!</v>
      </c>
      <c r="KNK90" s="201" t="e">
        <f>#REF!</f>
        <v>#REF!</v>
      </c>
      <c r="KNL90" s="201" t="e">
        <f>#REF!</f>
        <v>#REF!</v>
      </c>
      <c r="KNM90" s="201" t="e">
        <f>#REF!</f>
        <v>#REF!</v>
      </c>
      <c r="KNN90" s="201" t="e">
        <f>#REF!</f>
        <v>#REF!</v>
      </c>
      <c r="KNO90" s="201" t="e">
        <f>#REF!</f>
        <v>#REF!</v>
      </c>
      <c r="KNP90" s="201" t="e">
        <f>#REF!</f>
        <v>#REF!</v>
      </c>
      <c r="KNQ90" s="201" t="e">
        <f>#REF!</f>
        <v>#REF!</v>
      </c>
      <c r="KNR90" s="201" t="e">
        <f>#REF!</f>
        <v>#REF!</v>
      </c>
      <c r="KNS90" s="201" t="e">
        <f>#REF!</f>
        <v>#REF!</v>
      </c>
      <c r="KNT90" s="201" t="e">
        <f>#REF!</f>
        <v>#REF!</v>
      </c>
      <c r="KNU90" s="201" t="e">
        <f>#REF!</f>
        <v>#REF!</v>
      </c>
      <c r="KNV90" s="201" t="e">
        <f>#REF!</f>
        <v>#REF!</v>
      </c>
      <c r="KNW90" s="201" t="e">
        <f>#REF!</f>
        <v>#REF!</v>
      </c>
      <c r="KNX90" s="201" t="e">
        <f>#REF!</f>
        <v>#REF!</v>
      </c>
      <c r="KNY90" s="201" t="e">
        <f>#REF!</f>
        <v>#REF!</v>
      </c>
      <c r="KNZ90" s="201" t="e">
        <f>#REF!</f>
        <v>#REF!</v>
      </c>
      <c r="KOA90" s="201" t="e">
        <f>#REF!</f>
        <v>#REF!</v>
      </c>
      <c r="KOB90" s="201" t="e">
        <f>#REF!</f>
        <v>#REF!</v>
      </c>
      <c r="KOC90" s="201" t="e">
        <f>#REF!</f>
        <v>#REF!</v>
      </c>
      <c r="KOD90" s="201" t="e">
        <f>#REF!</f>
        <v>#REF!</v>
      </c>
      <c r="KOE90" s="201" t="e">
        <f>#REF!</f>
        <v>#REF!</v>
      </c>
      <c r="KOF90" s="201" t="e">
        <f>#REF!</f>
        <v>#REF!</v>
      </c>
      <c r="KOG90" s="201" t="e">
        <f>#REF!</f>
        <v>#REF!</v>
      </c>
      <c r="KOH90" s="201" t="e">
        <f>#REF!</f>
        <v>#REF!</v>
      </c>
      <c r="KOI90" s="201" t="e">
        <f>#REF!</f>
        <v>#REF!</v>
      </c>
      <c r="KOJ90" s="201" t="e">
        <f>#REF!</f>
        <v>#REF!</v>
      </c>
      <c r="KOK90" s="201" t="e">
        <f>#REF!</f>
        <v>#REF!</v>
      </c>
      <c r="KOL90" s="201" t="e">
        <f>#REF!</f>
        <v>#REF!</v>
      </c>
      <c r="KOM90" s="201" t="e">
        <f>#REF!</f>
        <v>#REF!</v>
      </c>
      <c r="KON90" s="201" t="e">
        <f>#REF!</f>
        <v>#REF!</v>
      </c>
      <c r="KOO90" s="201" t="e">
        <f>#REF!</f>
        <v>#REF!</v>
      </c>
      <c r="KOP90" s="201" t="e">
        <f>#REF!</f>
        <v>#REF!</v>
      </c>
      <c r="KOQ90" s="201" t="e">
        <f>#REF!</f>
        <v>#REF!</v>
      </c>
      <c r="KOR90" s="201" t="e">
        <f>#REF!</f>
        <v>#REF!</v>
      </c>
      <c r="KOS90" s="201" t="e">
        <f>#REF!</f>
        <v>#REF!</v>
      </c>
      <c r="KOT90" s="201" t="e">
        <f>#REF!</f>
        <v>#REF!</v>
      </c>
      <c r="KOU90" s="201" t="e">
        <f>#REF!</f>
        <v>#REF!</v>
      </c>
      <c r="KOV90" s="201" t="e">
        <f>#REF!</f>
        <v>#REF!</v>
      </c>
      <c r="KOW90" s="201" t="e">
        <f>#REF!</f>
        <v>#REF!</v>
      </c>
      <c r="KOX90" s="201" t="e">
        <f>#REF!</f>
        <v>#REF!</v>
      </c>
      <c r="KOY90" s="201" t="e">
        <f>#REF!</f>
        <v>#REF!</v>
      </c>
      <c r="KOZ90" s="201" t="e">
        <f>#REF!</f>
        <v>#REF!</v>
      </c>
      <c r="KPA90" s="201" t="e">
        <f>#REF!</f>
        <v>#REF!</v>
      </c>
      <c r="KPB90" s="201" t="e">
        <f>#REF!</f>
        <v>#REF!</v>
      </c>
      <c r="KPC90" s="201" t="e">
        <f>#REF!</f>
        <v>#REF!</v>
      </c>
      <c r="KPD90" s="201" t="e">
        <f>#REF!</f>
        <v>#REF!</v>
      </c>
      <c r="KPE90" s="201" t="e">
        <f>#REF!</f>
        <v>#REF!</v>
      </c>
      <c r="KPF90" s="201" t="e">
        <f>#REF!</f>
        <v>#REF!</v>
      </c>
      <c r="KPG90" s="201" t="e">
        <f>#REF!</f>
        <v>#REF!</v>
      </c>
      <c r="KPH90" s="201" t="e">
        <f>#REF!</f>
        <v>#REF!</v>
      </c>
      <c r="KPI90" s="201" t="e">
        <f>#REF!</f>
        <v>#REF!</v>
      </c>
      <c r="KPJ90" s="201" t="e">
        <f>#REF!</f>
        <v>#REF!</v>
      </c>
      <c r="KPK90" s="201" t="e">
        <f>#REF!</f>
        <v>#REF!</v>
      </c>
      <c r="KPL90" s="201" t="e">
        <f>#REF!</f>
        <v>#REF!</v>
      </c>
      <c r="KPM90" s="201" t="e">
        <f>#REF!</f>
        <v>#REF!</v>
      </c>
      <c r="KPN90" s="201" t="e">
        <f>#REF!</f>
        <v>#REF!</v>
      </c>
      <c r="KPO90" s="201" t="e">
        <f>#REF!</f>
        <v>#REF!</v>
      </c>
      <c r="KPP90" s="201" t="e">
        <f>#REF!</f>
        <v>#REF!</v>
      </c>
      <c r="KPQ90" s="201" t="e">
        <f>#REF!</f>
        <v>#REF!</v>
      </c>
      <c r="KPR90" s="201" t="e">
        <f>#REF!</f>
        <v>#REF!</v>
      </c>
      <c r="KPS90" s="201" t="e">
        <f>#REF!</f>
        <v>#REF!</v>
      </c>
      <c r="KPT90" s="201" t="e">
        <f>#REF!</f>
        <v>#REF!</v>
      </c>
      <c r="KPU90" s="201" t="e">
        <f>#REF!</f>
        <v>#REF!</v>
      </c>
      <c r="KPV90" s="201" t="e">
        <f>#REF!</f>
        <v>#REF!</v>
      </c>
      <c r="KPW90" s="201" t="e">
        <f>#REF!</f>
        <v>#REF!</v>
      </c>
      <c r="KPX90" s="201" t="e">
        <f>#REF!</f>
        <v>#REF!</v>
      </c>
      <c r="KPY90" s="201" t="e">
        <f>#REF!</f>
        <v>#REF!</v>
      </c>
      <c r="KPZ90" s="201" t="e">
        <f>#REF!</f>
        <v>#REF!</v>
      </c>
      <c r="KQA90" s="201" t="e">
        <f>#REF!</f>
        <v>#REF!</v>
      </c>
      <c r="KQB90" s="201" t="e">
        <f>#REF!</f>
        <v>#REF!</v>
      </c>
      <c r="KQC90" s="201" t="e">
        <f>#REF!</f>
        <v>#REF!</v>
      </c>
      <c r="KQD90" s="201" t="e">
        <f>#REF!</f>
        <v>#REF!</v>
      </c>
      <c r="KQE90" s="201" t="e">
        <f>#REF!</f>
        <v>#REF!</v>
      </c>
      <c r="KQF90" s="201" t="e">
        <f>#REF!</f>
        <v>#REF!</v>
      </c>
      <c r="KQG90" s="201" t="e">
        <f>#REF!</f>
        <v>#REF!</v>
      </c>
      <c r="KQH90" s="201" t="e">
        <f>#REF!</f>
        <v>#REF!</v>
      </c>
      <c r="KQI90" s="201" t="e">
        <f>#REF!</f>
        <v>#REF!</v>
      </c>
      <c r="KQJ90" s="201" t="e">
        <f>#REF!</f>
        <v>#REF!</v>
      </c>
      <c r="KQK90" s="201" t="e">
        <f>#REF!</f>
        <v>#REF!</v>
      </c>
      <c r="KQL90" s="201" t="e">
        <f>#REF!</f>
        <v>#REF!</v>
      </c>
      <c r="KQM90" s="201" t="e">
        <f>#REF!</f>
        <v>#REF!</v>
      </c>
      <c r="KQN90" s="201" t="e">
        <f>#REF!</f>
        <v>#REF!</v>
      </c>
      <c r="KQO90" s="201" t="e">
        <f>#REF!</f>
        <v>#REF!</v>
      </c>
      <c r="KQP90" s="201" t="e">
        <f>#REF!</f>
        <v>#REF!</v>
      </c>
      <c r="KQQ90" s="201" t="e">
        <f>#REF!</f>
        <v>#REF!</v>
      </c>
      <c r="KQR90" s="201" t="e">
        <f>#REF!</f>
        <v>#REF!</v>
      </c>
      <c r="KQS90" s="201" t="e">
        <f>#REF!</f>
        <v>#REF!</v>
      </c>
      <c r="KQT90" s="201" t="e">
        <f>#REF!</f>
        <v>#REF!</v>
      </c>
      <c r="KQU90" s="201" t="e">
        <f>#REF!</f>
        <v>#REF!</v>
      </c>
      <c r="KQV90" s="201" t="e">
        <f>#REF!</f>
        <v>#REF!</v>
      </c>
      <c r="KQW90" s="201" t="e">
        <f>#REF!</f>
        <v>#REF!</v>
      </c>
      <c r="KQX90" s="201" t="e">
        <f>#REF!</f>
        <v>#REF!</v>
      </c>
      <c r="KQY90" s="201" t="e">
        <f>#REF!</f>
        <v>#REF!</v>
      </c>
      <c r="KQZ90" s="201" t="e">
        <f>#REF!</f>
        <v>#REF!</v>
      </c>
      <c r="KRA90" s="201" t="e">
        <f>#REF!</f>
        <v>#REF!</v>
      </c>
      <c r="KRB90" s="201" t="e">
        <f>#REF!</f>
        <v>#REF!</v>
      </c>
      <c r="KRC90" s="201" t="e">
        <f>#REF!</f>
        <v>#REF!</v>
      </c>
      <c r="KRD90" s="201" t="e">
        <f>#REF!</f>
        <v>#REF!</v>
      </c>
      <c r="KRE90" s="201" t="e">
        <f>#REF!</f>
        <v>#REF!</v>
      </c>
      <c r="KRF90" s="201" t="e">
        <f>#REF!</f>
        <v>#REF!</v>
      </c>
      <c r="KRG90" s="201" t="e">
        <f>#REF!</f>
        <v>#REF!</v>
      </c>
      <c r="KRH90" s="201" t="e">
        <f>#REF!</f>
        <v>#REF!</v>
      </c>
      <c r="KRI90" s="201" t="e">
        <f>#REF!</f>
        <v>#REF!</v>
      </c>
      <c r="KRJ90" s="201" t="e">
        <f>#REF!</f>
        <v>#REF!</v>
      </c>
      <c r="KRK90" s="201" t="e">
        <f>#REF!</f>
        <v>#REF!</v>
      </c>
      <c r="KRL90" s="201" t="e">
        <f>#REF!</f>
        <v>#REF!</v>
      </c>
      <c r="KRM90" s="201" t="e">
        <f>#REF!</f>
        <v>#REF!</v>
      </c>
      <c r="KRN90" s="201" t="e">
        <f>#REF!</f>
        <v>#REF!</v>
      </c>
      <c r="KRO90" s="201" t="e">
        <f>#REF!</f>
        <v>#REF!</v>
      </c>
      <c r="KRP90" s="201" t="e">
        <f>#REF!</f>
        <v>#REF!</v>
      </c>
      <c r="KRQ90" s="201" t="e">
        <f>#REF!</f>
        <v>#REF!</v>
      </c>
      <c r="KRR90" s="201" t="e">
        <f>#REF!</f>
        <v>#REF!</v>
      </c>
      <c r="KRS90" s="201" t="e">
        <f>#REF!</f>
        <v>#REF!</v>
      </c>
      <c r="KRT90" s="201" t="e">
        <f>#REF!</f>
        <v>#REF!</v>
      </c>
      <c r="KRU90" s="201" t="e">
        <f>#REF!</f>
        <v>#REF!</v>
      </c>
      <c r="KRV90" s="201" t="e">
        <f>#REF!</f>
        <v>#REF!</v>
      </c>
      <c r="KRW90" s="201" t="e">
        <f>#REF!</f>
        <v>#REF!</v>
      </c>
      <c r="KRX90" s="201" t="e">
        <f>#REF!</f>
        <v>#REF!</v>
      </c>
      <c r="KRY90" s="201" t="e">
        <f>#REF!</f>
        <v>#REF!</v>
      </c>
      <c r="KRZ90" s="201" t="e">
        <f>#REF!</f>
        <v>#REF!</v>
      </c>
      <c r="KSA90" s="201" t="e">
        <f>#REF!</f>
        <v>#REF!</v>
      </c>
      <c r="KSB90" s="201" t="e">
        <f>#REF!</f>
        <v>#REF!</v>
      </c>
      <c r="KSC90" s="201" t="e">
        <f>#REF!</f>
        <v>#REF!</v>
      </c>
      <c r="KSD90" s="201" t="e">
        <f>#REF!</f>
        <v>#REF!</v>
      </c>
      <c r="KSE90" s="201" t="e">
        <f>#REF!</f>
        <v>#REF!</v>
      </c>
      <c r="KSF90" s="201" t="e">
        <f>#REF!</f>
        <v>#REF!</v>
      </c>
      <c r="KSG90" s="201" t="e">
        <f>#REF!</f>
        <v>#REF!</v>
      </c>
      <c r="KSH90" s="201" t="e">
        <f>#REF!</f>
        <v>#REF!</v>
      </c>
      <c r="KSI90" s="201" t="e">
        <f>#REF!</f>
        <v>#REF!</v>
      </c>
      <c r="KSJ90" s="201" t="e">
        <f>#REF!</f>
        <v>#REF!</v>
      </c>
      <c r="KSK90" s="201" t="e">
        <f>#REF!</f>
        <v>#REF!</v>
      </c>
      <c r="KSL90" s="201" t="e">
        <f>#REF!</f>
        <v>#REF!</v>
      </c>
      <c r="KSM90" s="201" t="e">
        <f>#REF!</f>
        <v>#REF!</v>
      </c>
      <c r="KSN90" s="201" t="e">
        <f>#REF!</f>
        <v>#REF!</v>
      </c>
      <c r="KSO90" s="201" t="e">
        <f>#REF!</f>
        <v>#REF!</v>
      </c>
      <c r="KSP90" s="201" t="e">
        <f>#REF!</f>
        <v>#REF!</v>
      </c>
      <c r="KSQ90" s="201" t="e">
        <f>#REF!</f>
        <v>#REF!</v>
      </c>
      <c r="KSR90" s="201" t="e">
        <f>#REF!</f>
        <v>#REF!</v>
      </c>
      <c r="KSS90" s="201" t="e">
        <f>#REF!</f>
        <v>#REF!</v>
      </c>
      <c r="KST90" s="201" t="e">
        <f>#REF!</f>
        <v>#REF!</v>
      </c>
      <c r="KSU90" s="201" t="e">
        <f>#REF!</f>
        <v>#REF!</v>
      </c>
      <c r="KSV90" s="201" t="e">
        <f>#REF!</f>
        <v>#REF!</v>
      </c>
      <c r="KSW90" s="201" t="e">
        <f>#REF!</f>
        <v>#REF!</v>
      </c>
      <c r="KSX90" s="201" t="e">
        <f>#REF!</f>
        <v>#REF!</v>
      </c>
      <c r="KSY90" s="201" t="e">
        <f>#REF!</f>
        <v>#REF!</v>
      </c>
      <c r="KSZ90" s="201" t="e">
        <f>#REF!</f>
        <v>#REF!</v>
      </c>
      <c r="KTA90" s="201" t="e">
        <f>#REF!</f>
        <v>#REF!</v>
      </c>
      <c r="KTB90" s="201" t="e">
        <f>#REF!</f>
        <v>#REF!</v>
      </c>
      <c r="KTC90" s="201" t="e">
        <f>#REF!</f>
        <v>#REF!</v>
      </c>
      <c r="KTD90" s="201" t="e">
        <f>#REF!</f>
        <v>#REF!</v>
      </c>
      <c r="KTE90" s="201" t="e">
        <f>#REF!</f>
        <v>#REF!</v>
      </c>
      <c r="KTF90" s="201" t="e">
        <f>#REF!</f>
        <v>#REF!</v>
      </c>
      <c r="KTG90" s="201" t="e">
        <f>#REF!</f>
        <v>#REF!</v>
      </c>
      <c r="KTH90" s="201" t="e">
        <f>#REF!</f>
        <v>#REF!</v>
      </c>
      <c r="KTI90" s="201" t="e">
        <f>#REF!</f>
        <v>#REF!</v>
      </c>
      <c r="KTJ90" s="201" t="e">
        <f>#REF!</f>
        <v>#REF!</v>
      </c>
      <c r="KTK90" s="201" t="e">
        <f>#REF!</f>
        <v>#REF!</v>
      </c>
      <c r="KTL90" s="201" t="e">
        <f>#REF!</f>
        <v>#REF!</v>
      </c>
      <c r="KTM90" s="201" t="e">
        <f>#REF!</f>
        <v>#REF!</v>
      </c>
      <c r="KTN90" s="201" t="e">
        <f>#REF!</f>
        <v>#REF!</v>
      </c>
      <c r="KTO90" s="201" t="e">
        <f>#REF!</f>
        <v>#REF!</v>
      </c>
      <c r="KTP90" s="201" t="e">
        <f>#REF!</f>
        <v>#REF!</v>
      </c>
      <c r="KTQ90" s="201" t="e">
        <f>#REF!</f>
        <v>#REF!</v>
      </c>
      <c r="KTR90" s="201" t="e">
        <f>#REF!</f>
        <v>#REF!</v>
      </c>
      <c r="KTS90" s="201" t="e">
        <f>#REF!</f>
        <v>#REF!</v>
      </c>
      <c r="KTT90" s="201" t="e">
        <f>#REF!</f>
        <v>#REF!</v>
      </c>
      <c r="KTU90" s="201" t="e">
        <f>#REF!</f>
        <v>#REF!</v>
      </c>
      <c r="KTV90" s="201" t="e">
        <f>#REF!</f>
        <v>#REF!</v>
      </c>
      <c r="KTW90" s="201" t="e">
        <f>#REF!</f>
        <v>#REF!</v>
      </c>
      <c r="KTX90" s="201" t="e">
        <f>#REF!</f>
        <v>#REF!</v>
      </c>
      <c r="KTY90" s="201" t="e">
        <f>#REF!</f>
        <v>#REF!</v>
      </c>
      <c r="KTZ90" s="201" t="e">
        <f>#REF!</f>
        <v>#REF!</v>
      </c>
      <c r="KUA90" s="201" t="e">
        <f>#REF!</f>
        <v>#REF!</v>
      </c>
      <c r="KUB90" s="201" t="e">
        <f>#REF!</f>
        <v>#REF!</v>
      </c>
      <c r="KUC90" s="201" t="e">
        <f>#REF!</f>
        <v>#REF!</v>
      </c>
      <c r="KUD90" s="201" t="e">
        <f>#REF!</f>
        <v>#REF!</v>
      </c>
      <c r="KUE90" s="201" t="e">
        <f>#REF!</f>
        <v>#REF!</v>
      </c>
      <c r="KUF90" s="201" t="e">
        <f>#REF!</f>
        <v>#REF!</v>
      </c>
      <c r="KUG90" s="201" t="e">
        <f>#REF!</f>
        <v>#REF!</v>
      </c>
      <c r="KUH90" s="201" t="e">
        <f>#REF!</f>
        <v>#REF!</v>
      </c>
      <c r="KUI90" s="201" t="e">
        <f>#REF!</f>
        <v>#REF!</v>
      </c>
      <c r="KUJ90" s="201" t="e">
        <f>#REF!</f>
        <v>#REF!</v>
      </c>
      <c r="KUK90" s="201" t="e">
        <f>#REF!</f>
        <v>#REF!</v>
      </c>
      <c r="KUL90" s="201" t="e">
        <f>#REF!</f>
        <v>#REF!</v>
      </c>
      <c r="KUM90" s="201" t="e">
        <f>#REF!</f>
        <v>#REF!</v>
      </c>
      <c r="KUN90" s="201" t="e">
        <f>#REF!</f>
        <v>#REF!</v>
      </c>
      <c r="KUO90" s="201" t="e">
        <f>#REF!</f>
        <v>#REF!</v>
      </c>
      <c r="KUP90" s="201" t="e">
        <f>#REF!</f>
        <v>#REF!</v>
      </c>
      <c r="KUQ90" s="201" t="e">
        <f>#REF!</f>
        <v>#REF!</v>
      </c>
      <c r="KUR90" s="201" t="e">
        <f>#REF!</f>
        <v>#REF!</v>
      </c>
      <c r="KUS90" s="201" t="e">
        <f>#REF!</f>
        <v>#REF!</v>
      </c>
      <c r="KUT90" s="201" t="e">
        <f>#REF!</f>
        <v>#REF!</v>
      </c>
      <c r="KUU90" s="201" t="e">
        <f>#REF!</f>
        <v>#REF!</v>
      </c>
      <c r="KUV90" s="201" t="e">
        <f>#REF!</f>
        <v>#REF!</v>
      </c>
      <c r="KUW90" s="201" t="e">
        <f>#REF!</f>
        <v>#REF!</v>
      </c>
      <c r="KUX90" s="201" t="e">
        <f>#REF!</f>
        <v>#REF!</v>
      </c>
      <c r="KUY90" s="201" t="e">
        <f>#REF!</f>
        <v>#REF!</v>
      </c>
      <c r="KUZ90" s="201" t="e">
        <f>#REF!</f>
        <v>#REF!</v>
      </c>
      <c r="KVA90" s="201" t="e">
        <f>#REF!</f>
        <v>#REF!</v>
      </c>
      <c r="KVB90" s="201" t="e">
        <f>#REF!</f>
        <v>#REF!</v>
      </c>
      <c r="KVC90" s="201" t="e">
        <f>#REF!</f>
        <v>#REF!</v>
      </c>
      <c r="KVD90" s="201" t="e">
        <f>#REF!</f>
        <v>#REF!</v>
      </c>
      <c r="KVE90" s="201" t="e">
        <f>#REF!</f>
        <v>#REF!</v>
      </c>
      <c r="KVF90" s="201" t="e">
        <f>#REF!</f>
        <v>#REF!</v>
      </c>
      <c r="KVG90" s="201" t="e">
        <f>#REF!</f>
        <v>#REF!</v>
      </c>
      <c r="KVH90" s="201" t="e">
        <f>#REF!</f>
        <v>#REF!</v>
      </c>
      <c r="KVI90" s="201" t="e">
        <f>#REF!</f>
        <v>#REF!</v>
      </c>
      <c r="KVJ90" s="201" t="e">
        <f>#REF!</f>
        <v>#REF!</v>
      </c>
      <c r="KVK90" s="201" t="e">
        <f>#REF!</f>
        <v>#REF!</v>
      </c>
      <c r="KVL90" s="201" t="e">
        <f>#REF!</f>
        <v>#REF!</v>
      </c>
      <c r="KVM90" s="201" t="e">
        <f>#REF!</f>
        <v>#REF!</v>
      </c>
      <c r="KVN90" s="201" t="e">
        <f>#REF!</f>
        <v>#REF!</v>
      </c>
      <c r="KVO90" s="201" t="e">
        <f>#REF!</f>
        <v>#REF!</v>
      </c>
      <c r="KVP90" s="201" t="e">
        <f>#REF!</f>
        <v>#REF!</v>
      </c>
      <c r="KVQ90" s="201" t="e">
        <f>#REF!</f>
        <v>#REF!</v>
      </c>
      <c r="KVR90" s="201" t="e">
        <f>#REF!</f>
        <v>#REF!</v>
      </c>
      <c r="KVS90" s="201" t="e">
        <f>#REF!</f>
        <v>#REF!</v>
      </c>
      <c r="KVT90" s="201" t="e">
        <f>#REF!</f>
        <v>#REF!</v>
      </c>
      <c r="KVU90" s="201" t="e">
        <f>#REF!</f>
        <v>#REF!</v>
      </c>
      <c r="KVV90" s="201" t="e">
        <f>#REF!</f>
        <v>#REF!</v>
      </c>
      <c r="KVW90" s="201" t="e">
        <f>#REF!</f>
        <v>#REF!</v>
      </c>
      <c r="KVX90" s="201" t="e">
        <f>#REF!</f>
        <v>#REF!</v>
      </c>
      <c r="KVY90" s="201" t="e">
        <f>#REF!</f>
        <v>#REF!</v>
      </c>
      <c r="KVZ90" s="201" t="e">
        <f>#REF!</f>
        <v>#REF!</v>
      </c>
      <c r="KWA90" s="201" t="e">
        <f>#REF!</f>
        <v>#REF!</v>
      </c>
      <c r="KWB90" s="201" t="e">
        <f>#REF!</f>
        <v>#REF!</v>
      </c>
      <c r="KWC90" s="201" t="e">
        <f>#REF!</f>
        <v>#REF!</v>
      </c>
      <c r="KWD90" s="201" t="e">
        <f>#REF!</f>
        <v>#REF!</v>
      </c>
      <c r="KWE90" s="201" t="e">
        <f>#REF!</f>
        <v>#REF!</v>
      </c>
      <c r="KWF90" s="201" t="e">
        <f>#REF!</f>
        <v>#REF!</v>
      </c>
      <c r="KWG90" s="201" t="e">
        <f>#REF!</f>
        <v>#REF!</v>
      </c>
      <c r="KWH90" s="201" t="e">
        <f>#REF!</f>
        <v>#REF!</v>
      </c>
      <c r="KWI90" s="201" t="e">
        <f>#REF!</f>
        <v>#REF!</v>
      </c>
      <c r="KWJ90" s="201" t="e">
        <f>#REF!</f>
        <v>#REF!</v>
      </c>
      <c r="KWK90" s="201" t="e">
        <f>#REF!</f>
        <v>#REF!</v>
      </c>
      <c r="KWL90" s="201" t="e">
        <f>#REF!</f>
        <v>#REF!</v>
      </c>
      <c r="KWM90" s="201" t="e">
        <f>#REF!</f>
        <v>#REF!</v>
      </c>
      <c r="KWN90" s="201" t="e">
        <f>#REF!</f>
        <v>#REF!</v>
      </c>
      <c r="KWO90" s="201" t="e">
        <f>#REF!</f>
        <v>#REF!</v>
      </c>
      <c r="KWP90" s="201" t="e">
        <f>#REF!</f>
        <v>#REF!</v>
      </c>
      <c r="KWQ90" s="201" t="e">
        <f>#REF!</f>
        <v>#REF!</v>
      </c>
      <c r="KWR90" s="201" t="e">
        <f>#REF!</f>
        <v>#REF!</v>
      </c>
      <c r="KWS90" s="201" t="e">
        <f>#REF!</f>
        <v>#REF!</v>
      </c>
      <c r="KWT90" s="201" t="e">
        <f>#REF!</f>
        <v>#REF!</v>
      </c>
      <c r="KWU90" s="201" t="e">
        <f>#REF!</f>
        <v>#REF!</v>
      </c>
      <c r="KWV90" s="201" t="e">
        <f>#REF!</f>
        <v>#REF!</v>
      </c>
      <c r="KWW90" s="201" t="e">
        <f>#REF!</f>
        <v>#REF!</v>
      </c>
      <c r="KWX90" s="201" t="e">
        <f>#REF!</f>
        <v>#REF!</v>
      </c>
      <c r="KWY90" s="201" t="e">
        <f>#REF!</f>
        <v>#REF!</v>
      </c>
      <c r="KWZ90" s="201" t="e">
        <f>#REF!</f>
        <v>#REF!</v>
      </c>
      <c r="KXA90" s="201" t="e">
        <f>#REF!</f>
        <v>#REF!</v>
      </c>
      <c r="KXB90" s="201" t="e">
        <f>#REF!</f>
        <v>#REF!</v>
      </c>
      <c r="KXC90" s="201" t="e">
        <f>#REF!</f>
        <v>#REF!</v>
      </c>
      <c r="KXD90" s="201" t="e">
        <f>#REF!</f>
        <v>#REF!</v>
      </c>
      <c r="KXE90" s="201" t="e">
        <f>#REF!</f>
        <v>#REF!</v>
      </c>
      <c r="KXF90" s="201" t="e">
        <f>#REF!</f>
        <v>#REF!</v>
      </c>
      <c r="KXG90" s="201" t="e">
        <f>#REF!</f>
        <v>#REF!</v>
      </c>
      <c r="KXH90" s="201" t="e">
        <f>#REF!</f>
        <v>#REF!</v>
      </c>
      <c r="KXI90" s="201" t="e">
        <f>#REF!</f>
        <v>#REF!</v>
      </c>
      <c r="KXJ90" s="201" t="e">
        <f>#REF!</f>
        <v>#REF!</v>
      </c>
      <c r="KXK90" s="201" t="e">
        <f>#REF!</f>
        <v>#REF!</v>
      </c>
      <c r="KXL90" s="201" t="e">
        <f>#REF!</f>
        <v>#REF!</v>
      </c>
      <c r="KXM90" s="201" t="e">
        <f>#REF!</f>
        <v>#REF!</v>
      </c>
      <c r="KXN90" s="201" t="e">
        <f>#REF!</f>
        <v>#REF!</v>
      </c>
      <c r="KXO90" s="201" t="e">
        <f>#REF!</f>
        <v>#REF!</v>
      </c>
      <c r="KXP90" s="201" t="e">
        <f>#REF!</f>
        <v>#REF!</v>
      </c>
      <c r="KXQ90" s="201" t="e">
        <f>#REF!</f>
        <v>#REF!</v>
      </c>
      <c r="KXR90" s="201" t="e">
        <f>#REF!</f>
        <v>#REF!</v>
      </c>
      <c r="KXS90" s="201" t="e">
        <f>#REF!</f>
        <v>#REF!</v>
      </c>
      <c r="KXT90" s="201" t="e">
        <f>#REF!</f>
        <v>#REF!</v>
      </c>
      <c r="KXU90" s="201" t="e">
        <f>#REF!</f>
        <v>#REF!</v>
      </c>
      <c r="KXV90" s="201" t="e">
        <f>#REF!</f>
        <v>#REF!</v>
      </c>
      <c r="KXW90" s="201" t="e">
        <f>#REF!</f>
        <v>#REF!</v>
      </c>
      <c r="KXX90" s="201" t="e">
        <f>#REF!</f>
        <v>#REF!</v>
      </c>
      <c r="KXY90" s="201" t="e">
        <f>#REF!</f>
        <v>#REF!</v>
      </c>
      <c r="KXZ90" s="201" t="e">
        <f>#REF!</f>
        <v>#REF!</v>
      </c>
      <c r="KYA90" s="201" t="e">
        <f>#REF!</f>
        <v>#REF!</v>
      </c>
      <c r="KYB90" s="201" t="e">
        <f>#REF!</f>
        <v>#REF!</v>
      </c>
      <c r="KYC90" s="201" t="e">
        <f>#REF!</f>
        <v>#REF!</v>
      </c>
      <c r="KYD90" s="201" t="e">
        <f>#REF!</f>
        <v>#REF!</v>
      </c>
      <c r="KYE90" s="201" t="e">
        <f>#REF!</f>
        <v>#REF!</v>
      </c>
      <c r="KYF90" s="201" t="e">
        <f>#REF!</f>
        <v>#REF!</v>
      </c>
      <c r="KYG90" s="201" t="e">
        <f>#REF!</f>
        <v>#REF!</v>
      </c>
      <c r="KYH90" s="201" t="e">
        <f>#REF!</f>
        <v>#REF!</v>
      </c>
      <c r="KYI90" s="201" t="e">
        <f>#REF!</f>
        <v>#REF!</v>
      </c>
      <c r="KYJ90" s="201" t="e">
        <f>#REF!</f>
        <v>#REF!</v>
      </c>
      <c r="KYK90" s="201" t="e">
        <f>#REF!</f>
        <v>#REF!</v>
      </c>
      <c r="KYL90" s="201" t="e">
        <f>#REF!</f>
        <v>#REF!</v>
      </c>
      <c r="KYM90" s="201" t="e">
        <f>#REF!</f>
        <v>#REF!</v>
      </c>
      <c r="KYN90" s="201" t="e">
        <f>#REF!</f>
        <v>#REF!</v>
      </c>
      <c r="KYO90" s="201" t="e">
        <f>#REF!</f>
        <v>#REF!</v>
      </c>
      <c r="KYP90" s="201" t="e">
        <f>#REF!</f>
        <v>#REF!</v>
      </c>
      <c r="KYQ90" s="201" t="e">
        <f>#REF!</f>
        <v>#REF!</v>
      </c>
      <c r="KYR90" s="201" t="e">
        <f>#REF!</f>
        <v>#REF!</v>
      </c>
      <c r="KYS90" s="201" t="e">
        <f>#REF!</f>
        <v>#REF!</v>
      </c>
      <c r="KYT90" s="201" t="e">
        <f>#REF!</f>
        <v>#REF!</v>
      </c>
      <c r="KYU90" s="201" t="e">
        <f>#REF!</f>
        <v>#REF!</v>
      </c>
      <c r="KYV90" s="201" t="e">
        <f>#REF!</f>
        <v>#REF!</v>
      </c>
      <c r="KYW90" s="201" t="e">
        <f>#REF!</f>
        <v>#REF!</v>
      </c>
      <c r="KYX90" s="201" t="e">
        <f>#REF!</f>
        <v>#REF!</v>
      </c>
      <c r="KYY90" s="201" t="e">
        <f>#REF!</f>
        <v>#REF!</v>
      </c>
      <c r="KYZ90" s="201" t="e">
        <f>#REF!</f>
        <v>#REF!</v>
      </c>
      <c r="KZA90" s="201" t="e">
        <f>#REF!</f>
        <v>#REF!</v>
      </c>
      <c r="KZB90" s="201" t="e">
        <f>#REF!</f>
        <v>#REF!</v>
      </c>
      <c r="KZC90" s="201" t="e">
        <f>#REF!</f>
        <v>#REF!</v>
      </c>
      <c r="KZD90" s="201" t="e">
        <f>#REF!</f>
        <v>#REF!</v>
      </c>
      <c r="KZE90" s="201" t="e">
        <f>#REF!</f>
        <v>#REF!</v>
      </c>
      <c r="KZF90" s="201" t="e">
        <f>#REF!</f>
        <v>#REF!</v>
      </c>
      <c r="KZG90" s="201" t="e">
        <f>#REF!</f>
        <v>#REF!</v>
      </c>
      <c r="KZH90" s="201" t="e">
        <f>#REF!</f>
        <v>#REF!</v>
      </c>
      <c r="KZI90" s="201" t="e">
        <f>#REF!</f>
        <v>#REF!</v>
      </c>
      <c r="KZJ90" s="201" t="e">
        <f>#REF!</f>
        <v>#REF!</v>
      </c>
      <c r="KZK90" s="201" t="e">
        <f>#REF!</f>
        <v>#REF!</v>
      </c>
      <c r="KZL90" s="201" t="e">
        <f>#REF!</f>
        <v>#REF!</v>
      </c>
      <c r="KZM90" s="201" t="e">
        <f>#REF!</f>
        <v>#REF!</v>
      </c>
      <c r="KZN90" s="201" t="e">
        <f>#REF!</f>
        <v>#REF!</v>
      </c>
      <c r="KZO90" s="201" t="e">
        <f>#REF!</f>
        <v>#REF!</v>
      </c>
      <c r="KZP90" s="201" t="e">
        <f>#REF!</f>
        <v>#REF!</v>
      </c>
      <c r="KZQ90" s="201" t="e">
        <f>#REF!</f>
        <v>#REF!</v>
      </c>
      <c r="KZR90" s="201" t="e">
        <f>#REF!</f>
        <v>#REF!</v>
      </c>
      <c r="KZS90" s="201" t="e">
        <f>#REF!</f>
        <v>#REF!</v>
      </c>
      <c r="KZT90" s="201" t="e">
        <f>#REF!</f>
        <v>#REF!</v>
      </c>
      <c r="KZU90" s="201" t="e">
        <f>#REF!</f>
        <v>#REF!</v>
      </c>
      <c r="KZV90" s="201" t="e">
        <f>#REF!</f>
        <v>#REF!</v>
      </c>
      <c r="KZW90" s="201" t="e">
        <f>#REF!</f>
        <v>#REF!</v>
      </c>
      <c r="KZX90" s="201" t="e">
        <f>#REF!</f>
        <v>#REF!</v>
      </c>
      <c r="KZY90" s="201" t="e">
        <f>#REF!</f>
        <v>#REF!</v>
      </c>
      <c r="KZZ90" s="201" t="e">
        <f>#REF!</f>
        <v>#REF!</v>
      </c>
      <c r="LAA90" s="201" t="e">
        <f>#REF!</f>
        <v>#REF!</v>
      </c>
      <c r="LAB90" s="201" t="e">
        <f>#REF!</f>
        <v>#REF!</v>
      </c>
      <c r="LAC90" s="201" t="e">
        <f>#REF!</f>
        <v>#REF!</v>
      </c>
      <c r="LAD90" s="201" t="e">
        <f>#REF!</f>
        <v>#REF!</v>
      </c>
      <c r="LAE90" s="201" t="e">
        <f>#REF!</f>
        <v>#REF!</v>
      </c>
      <c r="LAF90" s="201" t="e">
        <f>#REF!</f>
        <v>#REF!</v>
      </c>
      <c r="LAG90" s="201" t="e">
        <f>#REF!</f>
        <v>#REF!</v>
      </c>
      <c r="LAH90" s="201" t="e">
        <f>#REF!</f>
        <v>#REF!</v>
      </c>
      <c r="LAI90" s="201" t="e">
        <f>#REF!</f>
        <v>#REF!</v>
      </c>
      <c r="LAJ90" s="201" t="e">
        <f>#REF!</f>
        <v>#REF!</v>
      </c>
      <c r="LAK90" s="201" t="e">
        <f>#REF!</f>
        <v>#REF!</v>
      </c>
      <c r="LAL90" s="201" t="e">
        <f>#REF!</f>
        <v>#REF!</v>
      </c>
      <c r="LAM90" s="201" t="e">
        <f>#REF!</f>
        <v>#REF!</v>
      </c>
      <c r="LAN90" s="201" t="e">
        <f>#REF!</f>
        <v>#REF!</v>
      </c>
      <c r="LAO90" s="201" t="e">
        <f>#REF!</f>
        <v>#REF!</v>
      </c>
      <c r="LAP90" s="201" t="e">
        <f>#REF!</f>
        <v>#REF!</v>
      </c>
      <c r="LAQ90" s="201" t="e">
        <f>#REF!</f>
        <v>#REF!</v>
      </c>
      <c r="LAR90" s="201" t="e">
        <f>#REF!</f>
        <v>#REF!</v>
      </c>
      <c r="LAS90" s="201" t="e">
        <f>#REF!</f>
        <v>#REF!</v>
      </c>
      <c r="LAT90" s="201" t="e">
        <f>#REF!</f>
        <v>#REF!</v>
      </c>
      <c r="LAU90" s="201" t="e">
        <f>#REF!</f>
        <v>#REF!</v>
      </c>
      <c r="LAV90" s="201" t="e">
        <f>#REF!</f>
        <v>#REF!</v>
      </c>
      <c r="LAW90" s="201" t="e">
        <f>#REF!</f>
        <v>#REF!</v>
      </c>
      <c r="LAX90" s="201" t="e">
        <f>#REF!</f>
        <v>#REF!</v>
      </c>
      <c r="LAY90" s="201" t="e">
        <f>#REF!</f>
        <v>#REF!</v>
      </c>
      <c r="LAZ90" s="201" t="e">
        <f>#REF!</f>
        <v>#REF!</v>
      </c>
      <c r="LBA90" s="201" t="e">
        <f>#REF!</f>
        <v>#REF!</v>
      </c>
      <c r="LBB90" s="201" t="e">
        <f>#REF!</f>
        <v>#REF!</v>
      </c>
      <c r="LBC90" s="201" t="e">
        <f>#REF!</f>
        <v>#REF!</v>
      </c>
      <c r="LBD90" s="201" t="e">
        <f>#REF!</f>
        <v>#REF!</v>
      </c>
      <c r="LBE90" s="201" t="e">
        <f>#REF!</f>
        <v>#REF!</v>
      </c>
      <c r="LBF90" s="201" t="e">
        <f>#REF!</f>
        <v>#REF!</v>
      </c>
      <c r="LBG90" s="201" t="e">
        <f>#REF!</f>
        <v>#REF!</v>
      </c>
      <c r="LBH90" s="201" t="e">
        <f>#REF!</f>
        <v>#REF!</v>
      </c>
      <c r="LBI90" s="201" t="e">
        <f>#REF!</f>
        <v>#REF!</v>
      </c>
      <c r="LBJ90" s="201" t="e">
        <f>#REF!</f>
        <v>#REF!</v>
      </c>
      <c r="LBK90" s="201" t="e">
        <f>#REF!</f>
        <v>#REF!</v>
      </c>
      <c r="LBL90" s="201" t="e">
        <f>#REF!</f>
        <v>#REF!</v>
      </c>
      <c r="LBM90" s="201" t="e">
        <f>#REF!</f>
        <v>#REF!</v>
      </c>
      <c r="LBN90" s="201" t="e">
        <f>#REF!</f>
        <v>#REF!</v>
      </c>
      <c r="LBO90" s="201" t="e">
        <f>#REF!</f>
        <v>#REF!</v>
      </c>
      <c r="LBP90" s="201" t="e">
        <f>#REF!</f>
        <v>#REF!</v>
      </c>
      <c r="LBQ90" s="201" t="e">
        <f>#REF!</f>
        <v>#REF!</v>
      </c>
      <c r="LBR90" s="201" t="e">
        <f>#REF!</f>
        <v>#REF!</v>
      </c>
      <c r="LBS90" s="201" t="e">
        <f>#REF!</f>
        <v>#REF!</v>
      </c>
      <c r="LBT90" s="201" t="e">
        <f>#REF!</f>
        <v>#REF!</v>
      </c>
      <c r="LBU90" s="201" t="e">
        <f>#REF!</f>
        <v>#REF!</v>
      </c>
      <c r="LBV90" s="201" t="e">
        <f>#REF!</f>
        <v>#REF!</v>
      </c>
      <c r="LBW90" s="201" t="e">
        <f>#REF!</f>
        <v>#REF!</v>
      </c>
      <c r="LBX90" s="201" t="e">
        <f>#REF!</f>
        <v>#REF!</v>
      </c>
      <c r="LBY90" s="201" t="e">
        <f>#REF!</f>
        <v>#REF!</v>
      </c>
      <c r="LBZ90" s="201" t="e">
        <f>#REF!</f>
        <v>#REF!</v>
      </c>
      <c r="LCA90" s="201" t="e">
        <f>#REF!</f>
        <v>#REF!</v>
      </c>
      <c r="LCB90" s="201" t="e">
        <f>#REF!</f>
        <v>#REF!</v>
      </c>
      <c r="LCC90" s="201" t="e">
        <f>#REF!</f>
        <v>#REF!</v>
      </c>
      <c r="LCD90" s="201" t="e">
        <f>#REF!</f>
        <v>#REF!</v>
      </c>
      <c r="LCE90" s="201" t="e">
        <f>#REF!</f>
        <v>#REF!</v>
      </c>
      <c r="LCF90" s="201" t="e">
        <f>#REF!</f>
        <v>#REF!</v>
      </c>
      <c r="LCG90" s="201" t="e">
        <f>#REF!</f>
        <v>#REF!</v>
      </c>
      <c r="LCH90" s="201" t="e">
        <f>#REF!</f>
        <v>#REF!</v>
      </c>
      <c r="LCI90" s="201" t="e">
        <f>#REF!</f>
        <v>#REF!</v>
      </c>
      <c r="LCJ90" s="201" t="e">
        <f>#REF!</f>
        <v>#REF!</v>
      </c>
      <c r="LCK90" s="201" t="e">
        <f>#REF!</f>
        <v>#REF!</v>
      </c>
      <c r="LCL90" s="201" t="e">
        <f>#REF!</f>
        <v>#REF!</v>
      </c>
      <c r="LCM90" s="201" t="e">
        <f>#REF!</f>
        <v>#REF!</v>
      </c>
      <c r="LCN90" s="201" t="e">
        <f>#REF!</f>
        <v>#REF!</v>
      </c>
      <c r="LCO90" s="201" t="e">
        <f>#REF!</f>
        <v>#REF!</v>
      </c>
      <c r="LCP90" s="201" t="e">
        <f>#REF!</f>
        <v>#REF!</v>
      </c>
      <c r="LCQ90" s="201" t="e">
        <f>#REF!</f>
        <v>#REF!</v>
      </c>
      <c r="LCR90" s="201" t="e">
        <f>#REF!</f>
        <v>#REF!</v>
      </c>
      <c r="LCS90" s="201" t="e">
        <f>#REF!</f>
        <v>#REF!</v>
      </c>
      <c r="LCT90" s="201" t="e">
        <f>#REF!</f>
        <v>#REF!</v>
      </c>
      <c r="LCU90" s="201" t="e">
        <f>#REF!</f>
        <v>#REF!</v>
      </c>
      <c r="LCV90" s="201" t="e">
        <f>#REF!</f>
        <v>#REF!</v>
      </c>
      <c r="LCW90" s="201" t="e">
        <f>#REF!</f>
        <v>#REF!</v>
      </c>
      <c r="LCX90" s="201" t="e">
        <f>#REF!</f>
        <v>#REF!</v>
      </c>
      <c r="LCY90" s="201" t="e">
        <f>#REF!</f>
        <v>#REF!</v>
      </c>
      <c r="LCZ90" s="201" t="e">
        <f>#REF!</f>
        <v>#REF!</v>
      </c>
      <c r="LDA90" s="201" t="e">
        <f>#REF!</f>
        <v>#REF!</v>
      </c>
      <c r="LDB90" s="201" t="e">
        <f>#REF!</f>
        <v>#REF!</v>
      </c>
      <c r="LDC90" s="201" t="e">
        <f>#REF!</f>
        <v>#REF!</v>
      </c>
      <c r="LDD90" s="201" t="e">
        <f>#REF!</f>
        <v>#REF!</v>
      </c>
      <c r="LDE90" s="201" t="e">
        <f>#REF!</f>
        <v>#REF!</v>
      </c>
      <c r="LDF90" s="201" t="e">
        <f>#REF!</f>
        <v>#REF!</v>
      </c>
      <c r="LDG90" s="201" t="e">
        <f>#REF!</f>
        <v>#REF!</v>
      </c>
      <c r="LDH90" s="201" t="e">
        <f>#REF!</f>
        <v>#REF!</v>
      </c>
      <c r="LDI90" s="201" t="e">
        <f>#REF!</f>
        <v>#REF!</v>
      </c>
      <c r="LDJ90" s="201" t="e">
        <f>#REF!</f>
        <v>#REF!</v>
      </c>
      <c r="LDK90" s="201" t="e">
        <f>#REF!</f>
        <v>#REF!</v>
      </c>
      <c r="LDL90" s="201" t="e">
        <f>#REF!</f>
        <v>#REF!</v>
      </c>
      <c r="LDM90" s="201" t="e">
        <f>#REF!</f>
        <v>#REF!</v>
      </c>
      <c r="LDN90" s="201" t="e">
        <f>#REF!</f>
        <v>#REF!</v>
      </c>
      <c r="LDO90" s="201" t="e">
        <f>#REF!</f>
        <v>#REF!</v>
      </c>
      <c r="LDP90" s="201" t="e">
        <f>#REF!</f>
        <v>#REF!</v>
      </c>
      <c r="LDQ90" s="201" t="e">
        <f>#REF!</f>
        <v>#REF!</v>
      </c>
      <c r="LDR90" s="201" t="e">
        <f>#REF!</f>
        <v>#REF!</v>
      </c>
      <c r="LDS90" s="201" t="e">
        <f>#REF!</f>
        <v>#REF!</v>
      </c>
      <c r="LDT90" s="201" t="e">
        <f>#REF!</f>
        <v>#REF!</v>
      </c>
      <c r="LDU90" s="201" t="e">
        <f>#REF!</f>
        <v>#REF!</v>
      </c>
      <c r="LDV90" s="201" t="e">
        <f>#REF!</f>
        <v>#REF!</v>
      </c>
      <c r="LDW90" s="201" t="e">
        <f>#REF!</f>
        <v>#REF!</v>
      </c>
      <c r="LDX90" s="201" t="e">
        <f>#REF!</f>
        <v>#REF!</v>
      </c>
      <c r="LDY90" s="201" t="e">
        <f>#REF!</f>
        <v>#REF!</v>
      </c>
      <c r="LDZ90" s="201" t="e">
        <f>#REF!</f>
        <v>#REF!</v>
      </c>
      <c r="LEA90" s="201" t="e">
        <f>#REF!</f>
        <v>#REF!</v>
      </c>
      <c r="LEB90" s="201" t="e">
        <f>#REF!</f>
        <v>#REF!</v>
      </c>
      <c r="LEC90" s="201" t="e">
        <f>#REF!</f>
        <v>#REF!</v>
      </c>
      <c r="LED90" s="201" t="e">
        <f>#REF!</f>
        <v>#REF!</v>
      </c>
      <c r="LEE90" s="201" t="e">
        <f>#REF!</f>
        <v>#REF!</v>
      </c>
      <c r="LEF90" s="201" t="e">
        <f>#REF!</f>
        <v>#REF!</v>
      </c>
      <c r="LEG90" s="201" t="e">
        <f>#REF!</f>
        <v>#REF!</v>
      </c>
      <c r="LEH90" s="201" t="e">
        <f>#REF!</f>
        <v>#REF!</v>
      </c>
      <c r="LEI90" s="201" t="e">
        <f>#REF!</f>
        <v>#REF!</v>
      </c>
      <c r="LEJ90" s="201" t="e">
        <f>#REF!</f>
        <v>#REF!</v>
      </c>
      <c r="LEK90" s="201" t="e">
        <f>#REF!</f>
        <v>#REF!</v>
      </c>
      <c r="LEL90" s="201" t="e">
        <f>#REF!</f>
        <v>#REF!</v>
      </c>
      <c r="LEM90" s="201" t="e">
        <f>#REF!</f>
        <v>#REF!</v>
      </c>
      <c r="LEN90" s="201" t="e">
        <f>#REF!</f>
        <v>#REF!</v>
      </c>
      <c r="LEO90" s="201" t="e">
        <f>#REF!</f>
        <v>#REF!</v>
      </c>
      <c r="LEP90" s="201" t="e">
        <f>#REF!</f>
        <v>#REF!</v>
      </c>
      <c r="LEQ90" s="201" t="e">
        <f>#REF!</f>
        <v>#REF!</v>
      </c>
      <c r="LER90" s="201" t="e">
        <f>#REF!</f>
        <v>#REF!</v>
      </c>
      <c r="LES90" s="201" t="e">
        <f>#REF!</f>
        <v>#REF!</v>
      </c>
      <c r="LET90" s="201" t="e">
        <f>#REF!</f>
        <v>#REF!</v>
      </c>
      <c r="LEU90" s="201" t="e">
        <f>#REF!</f>
        <v>#REF!</v>
      </c>
      <c r="LEV90" s="201" t="e">
        <f>#REF!</f>
        <v>#REF!</v>
      </c>
      <c r="LEW90" s="201" t="e">
        <f>#REF!</f>
        <v>#REF!</v>
      </c>
      <c r="LEX90" s="201" t="e">
        <f>#REF!</f>
        <v>#REF!</v>
      </c>
      <c r="LEY90" s="201" t="e">
        <f>#REF!</f>
        <v>#REF!</v>
      </c>
      <c r="LEZ90" s="201" t="e">
        <f>#REF!</f>
        <v>#REF!</v>
      </c>
      <c r="LFA90" s="201" t="e">
        <f>#REF!</f>
        <v>#REF!</v>
      </c>
      <c r="LFB90" s="201" t="e">
        <f>#REF!</f>
        <v>#REF!</v>
      </c>
      <c r="LFC90" s="201" t="e">
        <f>#REF!</f>
        <v>#REF!</v>
      </c>
      <c r="LFD90" s="201" t="e">
        <f>#REF!</f>
        <v>#REF!</v>
      </c>
      <c r="LFE90" s="201" t="e">
        <f>#REF!</f>
        <v>#REF!</v>
      </c>
      <c r="LFF90" s="201" t="e">
        <f>#REF!</f>
        <v>#REF!</v>
      </c>
      <c r="LFG90" s="201" t="e">
        <f>#REF!</f>
        <v>#REF!</v>
      </c>
      <c r="LFH90" s="201" t="e">
        <f>#REF!</f>
        <v>#REF!</v>
      </c>
      <c r="LFI90" s="201" t="e">
        <f>#REF!</f>
        <v>#REF!</v>
      </c>
      <c r="LFJ90" s="201" t="e">
        <f>#REF!</f>
        <v>#REF!</v>
      </c>
      <c r="LFK90" s="201" t="e">
        <f>#REF!</f>
        <v>#REF!</v>
      </c>
      <c r="LFL90" s="201" t="e">
        <f>#REF!</f>
        <v>#REF!</v>
      </c>
      <c r="LFM90" s="201" t="e">
        <f>#REF!</f>
        <v>#REF!</v>
      </c>
      <c r="LFN90" s="201" t="e">
        <f>#REF!</f>
        <v>#REF!</v>
      </c>
      <c r="LFO90" s="201" t="e">
        <f>#REF!</f>
        <v>#REF!</v>
      </c>
      <c r="LFP90" s="201" t="e">
        <f>#REF!</f>
        <v>#REF!</v>
      </c>
      <c r="LFQ90" s="201" t="e">
        <f>#REF!</f>
        <v>#REF!</v>
      </c>
      <c r="LFR90" s="201" t="e">
        <f>#REF!</f>
        <v>#REF!</v>
      </c>
      <c r="LFS90" s="201" t="e">
        <f>#REF!</f>
        <v>#REF!</v>
      </c>
      <c r="LFT90" s="201" t="e">
        <f>#REF!</f>
        <v>#REF!</v>
      </c>
      <c r="LFU90" s="201" t="e">
        <f>#REF!</f>
        <v>#REF!</v>
      </c>
      <c r="LFV90" s="201" t="e">
        <f>#REF!</f>
        <v>#REF!</v>
      </c>
      <c r="LFW90" s="201" t="e">
        <f>#REF!</f>
        <v>#REF!</v>
      </c>
      <c r="LFX90" s="201" t="e">
        <f>#REF!</f>
        <v>#REF!</v>
      </c>
      <c r="LFY90" s="201" t="e">
        <f>#REF!</f>
        <v>#REF!</v>
      </c>
      <c r="LFZ90" s="201" t="e">
        <f>#REF!</f>
        <v>#REF!</v>
      </c>
      <c r="LGA90" s="201" t="e">
        <f>#REF!</f>
        <v>#REF!</v>
      </c>
      <c r="LGB90" s="201" t="e">
        <f>#REF!</f>
        <v>#REF!</v>
      </c>
      <c r="LGC90" s="201" t="e">
        <f>#REF!</f>
        <v>#REF!</v>
      </c>
      <c r="LGD90" s="201" t="e">
        <f>#REF!</f>
        <v>#REF!</v>
      </c>
      <c r="LGE90" s="201" t="e">
        <f>#REF!</f>
        <v>#REF!</v>
      </c>
      <c r="LGF90" s="201" t="e">
        <f>#REF!</f>
        <v>#REF!</v>
      </c>
      <c r="LGG90" s="201" t="e">
        <f>#REF!</f>
        <v>#REF!</v>
      </c>
      <c r="LGH90" s="201" t="e">
        <f>#REF!</f>
        <v>#REF!</v>
      </c>
      <c r="LGI90" s="201" t="e">
        <f>#REF!</f>
        <v>#REF!</v>
      </c>
      <c r="LGJ90" s="201" t="e">
        <f>#REF!</f>
        <v>#REF!</v>
      </c>
      <c r="LGK90" s="201" t="e">
        <f>#REF!</f>
        <v>#REF!</v>
      </c>
      <c r="LGL90" s="201" t="e">
        <f>#REF!</f>
        <v>#REF!</v>
      </c>
      <c r="LGM90" s="201" t="e">
        <f>#REF!</f>
        <v>#REF!</v>
      </c>
      <c r="LGN90" s="201" t="e">
        <f>#REF!</f>
        <v>#REF!</v>
      </c>
      <c r="LGO90" s="201" t="e">
        <f>#REF!</f>
        <v>#REF!</v>
      </c>
      <c r="LGP90" s="201" t="e">
        <f>#REF!</f>
        <v>#REF!</v>
      </c>
      <c r="LGQ90" s="201" t="e">
        <f>#REF!</f>
        <v>#REF!</v>
      </c>
      <c r="LGR90" s="201" t="e">
        <f>#REF!</f>
        <v>#REF!</v>
      </c>
      <c r="LGS90" s="201" t="e">
        <f>#REF!</f>
        <v>#REF!</v>
      </c>
      <c r="LGT90" s="201" t="e">
        <f>#REF!</f>
        <v>#REF!</v>
      </c>
      <c r="LGU90" s="201" t="e">
        <f>#REF!</f>
        <v>#REF!</v>
      </c>
      <c r="LGV90" s="201" t="e">
        <f>#REF!</f>
        <v>#REF!</v>
      </c>
      <c r="LGW90" s="201" t="e">
        <f>#REF!</f>
        <v>#REF!</v>
      </c>
      <c r="LGX90" s="201" t="e">
        <f>#REF!</f>
        <v>#REF!</v>
      </c>
      <c r="LGY90" s="201" t="e">
        <f>#REF!</f>
        <v>#REF!</v>
      </c>
      <c r="LGZ90" s="201" t="e">
        <f>#REF!</f>
        <v>#REF!</v>
      </c>
      <c r="LHA90" s="201" t="e">
        <f>#REF!</f>
        <v>#REF!</v>
      </c>
      <c r="LHB90" s="201" t="e">
        <f>#REF!</f>
        <v>#REF!</v>
      </c>
      <c r="LHC90" s="201" t="e">
        <f>#REF!</f>
        <v>#REF!</v>
      </c>
      <c r="LHD90" s="201" t="e">
        <f>#REF!</f>
        <v>#REF!</v>
      </c>
      <c r="LHE90" s="201" t="e">
        <f>#REF!</f>
        <v>#REF!</v>
      </c>
      <c r="LHF90" s="201" t="e">
        <f>#REF!</f>
        <v>#REF!</v>
      </c>
      <c r="LHG90" s="201" t="e">
        <f>#REF!</f>
        <v>#REF!</v>
      </c>
      <c r="LHH90" s="201" t="e">
        <f>#REF!</f>
        <v>#REF!</v>
      </c>
      <c r="LHI90" s="201" t="e">
        <f>#REF!</f>
        <v>#REF!</v>
      </c>
      <c r="LHJ90" s="201" t="e">
        <f>#REF!</f>
        <v>#REF!</v>
      </c>
      <c r="LHK90" s="201" t="e">
        <f>#REF!</f>
        <v>#REF!</v>
      </c>
      <c r="LHL90" s="201" t="e">
        <f>#REF!</f>
        <v>#REF!</v>
      </c>
      <c r="LHM90" s="201" t="e">
        <f>#REF!</f>
        <v>#REF!</v>
      </c>
      <c r="LHN90" s="201" t="e">
        <f>#REF!</f>
        <v>#REF!</v>
      </c>
      <c r="LHO90" s="201" t="e">
        <f>#REF!</f>
        <v>#REF!</v>
      </c>
      <c r="LHP90" s="201" t="e">
        <f>#REF!</f>
        <v>#REF!</v>
      </c>
      <c r="LHQ90" s="201" t="e">
        <f>#REF!</f>
        <v>#REF!</v>
      </c>
      <c r="LHR90" s="201" t="e">
        <f>#REF!</f>
        <v>#REF!</v>
      </c>
      <c r="LHS90" s="201" t="e">
        <f>#REF!</f>
        <v>#REF!</v>
      </c>
      <c r="LHT90" s="201" t="e">
        <f>#REF!</f>
        <v>#REF!</v>
      </c>
      <c r="LHU90" s="201" t="e">
        <f>#REF!</f>
        <v>#REF!</v>
      </c>
      <c r="LHV90" s="201" t="e">
        <f>#REF!</f>
        <v>#REF!</v>
      </c>
      <c r="LHW90" s="201" t="e">
        <f>#REF!</f>
        <v>#REF!</v>
      </c>
      <c r="LHX90" s="201" t="e">
        <f>#REF!</f>
        <v>#REF!</v>
      </c>
      <c r="LHY90" s="201" t="e">
        <f>#REF!</f>
        <v>#REF!</v>
      </c>
      <c r="LHZ90" s="201" t="e">
        <f>#REF!</f>
        <v>#REF!</v>
      </c>
      <c r="LIA90" s="201" t="e">
        <f>#REF!</f>
        <v>#REF!</v>
      </c>
      <c r="LIB90" s="201" t="e">
        <f>#REF!</f>
        <v>#REF!</v>
      </c>
      <c r="LIC90" s="201" t="e">
        <f>#REF!</f>
        <v>#REF!</v>
      </c>
      <c r="LID90" s="201" t="e">
        <f>#REF!</f>
        <v>#REF!</v>
      </c>
      <c r="LIE90" s="201" t="e">
        <f>#REF!</f>
        <v>#REF!</v>
      </c>
      <c r="LIF90" s="201" t="e">
        <f>#REF!</f>
        <v>#REF!</v>
      </c>
      <c r="LIG90" s="201" t="e">
        <f>#REF!</f>
        <v>#REF!</v>
      </c>
      <c r="LIH90" s="201" t="e">
        <f>#REF!</f>
        <v>#REF!</v>
      </c>
      <c r="LII90" s="201" t="e">
        <f>#REF!</f>
        <v>#REF!</v>
      </c>
      <c r="LIJ90" s="201" t="e">
        <f>#REF!</f>
        <v>#REF!</v>
      </c>
      <c r="LIK90" s="201" t="e">
        <f>#REF!</f>
        <v>#REF!</v>
      </c>
      <c r="LIL90" s="201" t="e">
        <f>#REF!</f>
        <v>#REF!</v>
      </c>
      <c r="LIM90" s="201" t="e">
        <f>#REF!</f>
        <v>#REF!</v>
      </c>
      <c r="LIN90" s="201" t="e">
        <f>#REF!</f>
        <v>#REF!</v>
      </c>
      <c r="LIO90" s="201" t="e">
        <f>#REF!</f>
        <v>#REF!</v>
      </c>
      <c r="LIP90" s="201" t="e">
        <f>#REF!</f>
        <v>#REF!</v>
      </c>
      <c r="LIQ90" s="201" t="e">
        <f>#REF!</f>
        <v>#REF!</v>
      </c>
      <c r="LIR90" s="201" t="e">
        <f>#REF!</f>
        <v>#REF!</v>
      </c>
      <c r="LIS90" s="201" t="e">
        <f>#REF!</f>
        <v>#REF!</v>
      </c>
      <c r="LIT90" s="201" t="e">
        <f>#REF!</f>
        <v>#REF!</v>
      </c>
      <c r="LIU90" s="201" t="e">
        <f>#REF!</f>
        <v>#REF!</v>
      </c>
      <c r="LIV90" s="201" t="e">
        <f>#REF!</f>
        <v>#REF!</v>
      </c>
      <c r="LIW90" s="201" t="e">
        <f>#REF!</f>
        <v>#REF!</v>
      </c>
      <c r="LIX90" s="201" t="e">
        <f>#REF!</f>
        <v>#REF!</v>
      </c>
      <c r="LIY90" s="201" t="e">
        <f>#REF!</f>
        <v>#REF!</v>
      </c>
      <c r="LIZ90" s="201" t="e">
        <f>#REF!</f>
        <v>#REF!</v>
      </c>
      <c r="LJA90" s="201" t="e">
        <f>#REF!</f>
        <v>#REF!</v>
      </c>
      <c r="LJB90" s="201" t="e">
        <f>#REF!</f>
        <v>#REF!</v>
      </c>
      <c r="LJC90" s="201" t="e">
        <f>#REF!</f>
        <v>#REF!</v>
      </c>
      <c r="LJD90" s="201" t="e">
        <f>#REF!</f>
        <v>#REF!</v>
      </c>
      <c r="LJE90" s="201" t="e">
        <f>#REF!</f>
        <v>#REF!</v>
      </c>
      <c r="LJF90" s="201" t="e">
        <f>#REF!</f>
        <v>#REF!</v>
      </c>
      <c r="LJG90" s="201" t="e">
        <f>#REF!</f>
        <v>#REF!</v>
      </c>
      <c r="LJH90" s="201" t="e">
        <f>#REF!</f>
        <v>#REF!</v>
      </c>
      <c r="LJI90" s="201" t="e">
        <f>#REF!</f>
        <v>#REF!</v>
      </c>
      <c r="LJJ90" s="201" t="e">
        <f>#REF!</f>
        <v>#REF!</v>
      </c>
      <c r="LJK90" s="201" t="e">
        <f>#REF!</f>
        <v>#REF!</v>
      </c>
      <c r="LJL90" s="201" t="e">
        <f>#REF!</f>
        <v>#REF!</v>
      </c>
      <c r="LJM90" s="201" t="e">
        <f>#REF!</f>
        <v>#REF!</v>
      </c>
      <c r="LJN90" s="201" t="e">
        <f>#REF!</f>
        <v>#REF!</v>
      </c>
      <c r="LJO90" s="201" t="e">
        <f>#REF!</f>
        <v>#REF!</v>
      </c>
      <c r="LJP90" s="201" t="e">
        <f>#REF!</f>
        <v>#REF!</v>
      </c>
      <c r="LJQ90" s="201" t="e">
        <f>#REF!</f>
        <v>#REF!</v>
      </c>
      <c r="LJR90" s="201" t="e">
        <f>#REF!</f>
        <v>#REF!</v>
      </c>
      <c r="LJS90" s="201" t="e">
        <f>#REF!</f>
        <v>#REF!</v>
      </c>
      <c r="LJT90" s="201" t="e">
        <f>#REF!</f>
        <v>#REF!</v>
      </c>
      <c r="LJU90" s="201" t="e">
        <f>#REF!</f>
        <v>#REF!</v>
      </c>
      <c r="LJV90" s="201" t="e">
        <f>#REF!</f>
        <v>#REF!</v>
      </c>
      <c r="LJW90" s="201" t="e">
        <f>#REF!</f>
        <v>#REF!</v>
      </c>
      <c r="LJX90" s="201" t="e">
        <f>#REF!</f>
        <v>#REF!</v>
      </c>
      <c r="LJY90" s="201" t="e">
        <f>#REF!</f>
        <v>#REF!</v>
      </c>
      <c r="LJZ90" s="201" t="e">
        <f>#REF!</f>
        <v>#REF!</v>
      </c>
      <c r="LKA90" s="201" t="e">
        <f>#REF!</f>
        <v>#REF!</v>
      </c>
      <c r="LKB90" s="201" t="e">
        <f>#REF!</f>
        <v>#REF!</v>
      </c>
      <c r="LKC90" s="201" t="e">
        <f>#REF!</f>
        <v>#REF!</v>
      </c>
      <c r="LKD90" s="201" t="e">
        <f>#REF!</f>
        <v>#REF!</v>
      </c>
      <c r="LKE90" s="201" t="e">
        <f>#REF!</f>
        <v>#REF!</v>
      </c>
      <c r="LKF90" s="201" t="e">
        <f>#REF!</f>
        <v>#REF!</v>
      </c>
      <c r="LKG90" s="201" t="e">
        <f>#REF!</f>
        <v>#REF!</v>
      </c>
      <c r="LKH90" s="201" t="e">
        <f>#REF!</f>
        <v>#REF!</v>
      </c>
      <c r="LKI90" s="201" t="e">
        <f>#REF!</f>
        <v>#REF!</v>
      </c>
      <c r="LKJ90" s="201" t="e">
        <f>#REF!</f>
        <v>#REF!</v>
      </c>
      <c r="LKK90" s="201" t="e">
        <f>#REF!</f>
        <v>#REF!</v>
      </c>
      <c r="LKL90" s="201" t="e">
        <f>#REF!</f>
        <v>#REF!</v>
      </c>
      <c r="LKM90" s="201" t="e">
        <f>#REF!</f>
        <v>#REF!</v>
      </c>
      <c r="LKN90" s="201" t="e">
        <f>#REF!</f>
        <v>#REF!</v>
      </c>
      <c r="LKO90" s="201" t="e">
        <f>#REF!</f>
        <v>#REF!</v>
      </c>
      <c r="LKP90" s="201" t="e">
        <f>#REF!</f>
        <v>#REF!</v>
      </c>
      <c r="LKQ90" s="201" t="e">
        <f>#REF!</f>
        <v>#REF!</v>
      </c>
      <c r="LKR90" s="201" t="e">
        <f>#REF!</f>
        <v>#REF!</v>
      </c>
      <c r="LKS90" s="201" t="e">
        <f>#REF!</f>
        <v>#REF!</v>
      </c>
      <c r="LKT90" s="201" t="e">
        <f>#REF!</f>
        <v>#REF!</v>
      </c>
      <c r="LKU90" s="201" t="e">
        <f>#REF!</f>
        <v>#REF!</v>
      </c>
      <c r="LKV90" s="201" t="e">
        <f>#REF!</f>
        <v>#REF!</v>
      </c>
      <c r="LKW90" s="201" t="e">
        <f>#REF!</f>
        <v>#REF!</v>
      </c>
      <c r="LKX90" s="201" t="e">
        <f>#REF!</f>
        <v>#REF!</v>
      </c>
      <c r="LKY90" s="201" t="e">
        <f>#REF!</f>
        <v>#REF!</v>
      </c>
      <c r="LKZ90" s="201" t="e">
        <f>#REF!</f>
        <v>#REF!</v>
      </c>
      <c r="LLA90" s="201" t="e">
        <f>#REF!</f>
        <v>#REF!</v>
      </c>
      <c r="LLB90" s="201" t="e">
        <f>#REF!</f>
        <v>#REF!</v>
      </c>
      <c r="LLC90" s="201" t="e">
        <f>#REF!</f>
        <v>#REF!</v>
      </c>
      <c r="LLD90" s="201" t="e">
        <f>#REF!</f>
        <v>#REF!</v>
      </c>
      <c r="LLE90" s="201" t="e">
        <f>#REF!</f>
        <v>#REF!</v>
      </c>
      <c r="LLF90" s="201" t="e">
        <f>#REF!</f>
        <v>#REF!</v>
      </c>
      <c r="LLG90" s="201" t="e">
        <f>#REF!</f>
        <v>#REF!</v>
      </c>
      <c r="LLH90" s="201" t="e">
        <f>#REF!</f>
        <v>#REF!</v>
      </c>
      <c r="LLI90" s="201" t="e">
        <f>#REF!</f>
        <v>#REF!</v>
      </c>
      <c r="LLJ90" s="201" t="e">
        <f>#REF!</f>
        <v>#REF!</v>
      </c>
      <c r="LLK90" s="201" t="e">
        <f>#REF!</f>
        <v>#REF!</v>
      </c>
      <c r="LLL90" s="201" t="e">
        <f>#REF!</f>
        <v>#REF!</v>
      </c>
      <c r="LLM90" s="201" t="e">
        <f>#REF!</f>
        <v>#REF!</v>
      </c>
      <c r="LLN90" s="201" t="e">
        <f>#REF!</f>
        <v>#REF!</v>
      </c>
      <c r="LLO90" s="201" t="e">
        <f>#REF!</f>
        <v>#REF!</v>
      </c>
      <c r="LLP90" s="201" t="e">
        <f>#REF!</f>
        <v>#REF!</v>
      </c>
      <c r="LLQ90" s="201" t="e">
        <f>#REF!</f>
        <v>#REF!</v>
      </c>
      <c r="LLR90" s="201" t="e">
        <f>#REF!</f>
        <v>#REF!</v>
      </c>
      <c r="LLS90" s="201" t="e">
        <f>#REF!</f>
        <v>#REF!</v>
      </c>
      <c r="LLT90" s="201" t="e">
        <f>#REF!</f>
        <v>#REF!</v>
      </c>
      <c r="LLU90" s="201" t="e">
        <f>#REF!</f>
        <v>#REF!</v>
      </c>
      <c r="LLV90" s="201" t="e">
        <f>#REF!</f>
        <v>#REF!</v>
      </c>
      <c r="LLW90" s="201" t="e">
        <f>#REF!</f>
        <v>#REF!</v>
      </c>
      <c r="LLX90" s="201" t="e">
        <f>#REF!</f>
        <v>#REF!</v>
      </c>
      <c r="LLY90" s="201" t="e">
        <f>#REF!</f>
        <v>#REF!</v>
      </c>
      <c r="LLZ90" s="201" t="e">
        <f>#REF!</f>
        <v>#REF!</v>
      </c>
      <c r="LMA90" s="201" t="e">
        <f>#REF!</f>
        <v>#REF!</v>
      </c>
      <c r="LMB90" s="201" t="e">
        <f>#REF!</f>
        <v>#REF!</v>
      </c>
      <c r="LMC90" s="201" t="e">
        <f>#REF!</f>
        <v>#REF!</v>
      </c>
      <c r="LMD90" s="201" t="e">
        <f>#REF!</f>
        <v>#REF!</v>
      </c>
      <c r="LME90" s="201" t="e">
        <f>#REF!</f>
        <v>#REF!</v>
      </c>
      <c r="LMF90" s="201" t="e">
        <f>#REF!</f>
        <v>#REF!</v>
      </c>
      <c r="LMG90" s="201" t="e">
        <f>#REF!</f>
        <v>#REF!</v>
      </c>
      <c r="LMH90" s="201" t="e">
        <f>#REF!</f>
        <v>#REF!</v>
      </c>
      <c r="LMI90" s="201" t="e">
        <f>#REF!</f>
        <v>#REF!</v>
      </c>
      <c r="LMJ90" s="201" t="e">
        <f>#REF!</f>
        <v>#REF!</v>
      </c>
      <c r="LMK90" s="201" t="e">
        <f>#REF!</f>
        <v>#REF!</v>
      </c>
      <c r="LML90" s="201" t="e">
        <f>#REF!</f>
        <v>#REF!</v>
      </c>
      <c r="LMM90" s="201" t="e">
        <f>#REF!</f>
        <v>#REF!</v>
      </c>
      <c r="LMN90" s="201" t="e">
        <f>#REF!</f>
        <v>#REF!</v>
      </c>
      <c r="LMO90" s="201" t="e">
        <f>#REF!</f>
        <v>#REF!</v>
      </c>
      <c r="LMP90" s="201" t="e">
        <f>#REF!</f>
        <v>#REF!</v>
      </c>
      <c r="LMQ90" s="201" t="e">
        <f>#REF!</f>
        <v>#REF!</v>
      </c>
      <c r="LMR90" s="201" t="e">
        <f>#REF!</f>
        <v>#REF!</v>
      </c>
      <c r="LMS90" s="201" t="e">
        <f>#REF!</f>
        <v>#REF!</v>
      </c>
      <c r="LMT90" s="201" t="e">
        <f>#REF!</f>
        <v>#REF!</v>
      </c>
      <c r="LMU90" s="201" t="e">
        <f>#REF!</f>
        <v>#REF!</v>
      </c>
      <c r="LMV90" s="201" t="e">
        <f>#REF!</f>
        <v>#REF!</v>
      </c>
      <c r="LMW90" s="201" t="e">
        <f>#REF!</f>
        <v>#REF!</v>
      </c>
      <c r="LMX90" s="201" t="e">
        <f>#REF!</f>
        <v>#REF!</v>
      </c>
      <c r="LMY90" s="201" t="e">
        <f>#REF!</f>
        <v>#REF!</v>
      </c>
      <c r="LMZ90" s="201" t="e">
        <f>#REF!</f>
        <v>#REF!</v>
      </c>
      <c r="LNA90" s="201" t="e">
        <f>#REF!</f>
        <v>#REF!</v>
      </c>
      <c r="LNB90" s="201" t="e">
        <f>#REF!</f>
        <v>#REF!</v>
      </c>
      <c r="LNC90" s="201" t="e">
        <f>#REF!</f>
        <v>#REF!</v>
      </c>
      <c r="LND90" s="201" t="e">
        <f>#REF!</f>
        <v>#REF!</v>
      </c>
      <c r="LNE90" s="201" t="e">
        <f>#REF!</f>
        <v>#REF!</v>
      </c>
      <c r="LNF90" s="201" t="e">
        <f>#REF!</f>
        <v>#REF!</v>
      </c>
      <c r="LNG90" s="201" t="e">
        <f>#REF!</f>
        <v>#REF!</v>
      </c>
      <c r="LNH90" s="201" t="e">
        <f>#REF!</f>
        <v>#REF!</v>
      </c>
      <c r="LNI90" s="201" t="e">
        <f>#REF!</f>
        <v>#REF!</v>
      </c>
      <c r="LNJ90" s="201" t="e">
        <f>#REF!</f>
        <v>#REF!</v>
      </c>
      <c r="LNK90" s="201" t="e">
        <f>#REF!</f>
        <v>#REF!</v>
      </c>
      <c r="LNL90" s="201" t="e">
        <f>#REF!</f>
        <v>#REF!</v>
      </c>
      <c r="LNM90" s="201" t="e">
        <f>#REF!</f>
        <v>#REF!</v>
      </c>
      <c r="LNN90" s="201" t="e">
        <f>#REF!</f>
        <v>#REF!</v>
      </c>
      <c r="LNO90" s="201" t="e">
        <f>#REF!</f>
        <v>#REF!</v>
      </c>
      <c r="LNP90" s="201" t="e">
        <f>#REF!</f>
        <v>#REF!</v>
      </c>
      <c r="LNQ90" s="201" t="e">
        <f>#REF!</f>
        <v>#REF!</v>
      </c>
      <c r="LNR90" s="201" t="e">
        <f>#REF!</f>
        <v>#REF!</v>
      </c>
      <c r="LNS90" s="201" t="e">
        <f>#REF!</f>
        <v>#REF!</v>
      </c>
      <c r="LNT90" s="201" t="e">
        <f>#REF!</f>
        <v>#REF!</v>
      </c>
      <c r="LNU90" s="201" t="e">
        <f>#REF!</f>
        <v>#REF!</v>
      </c>
      <c r="LNV90" s="201" t="e">
        <f>#REF!</f>
        <v>#REF!</v>
      </c>
      <c r="LNW90" s="201" t="e">
        <f>#REF!</f>
        <v>#REF!</v>
      </c>
      <c r="LNX90" s="201" t="e">
        <f>#REF!</f>
        <v>#REF!</v>
      </c>
      <c r="LNY90" s="201" t="e">
        <f>#REF!</f>
        <v>#REF!</v>
      </c>
      <c r="LNZ90" s="201" t="e">
        <f>#REF!</f>
        <v>#REF!</v>
      </c>
      <c r="LOA90" s="201" t="e">
        <f>#REF!</f>
        <v>#REF!</v>
      </c>
      <c r="LOB90" s="201" t="e">
        <f>#REF!</f>
        <v>#REF!</v>
      </c>
      <c r="LOC90" s="201" t="e">
        <f>#REF!</f>
        <v>#REF!</v>
      </c>
      <c r="LOD90" s="201" t="e">
        <f>#REF!</f>
        <v>#REF!</v>
      </c>
      <c r="LOE90" s="201" t="e">
        <f>#REF!</f>
        <v>#REF!</v>
      </c>
      <c r="LOF90" s="201" t="e">
        <f>#REF!</f>
        <v>#REF!</v>
      </c>
      <c r="LOG90" s="201" t="e">
        <f>#REF!</f>
        <v>#REF!</v>
      </c>
      <c r="LOH90" s="201" t="e">
        <f>#REF!</f>
        <v>#REF!</v>
      </c>
      <c r="LOI90" s="201" t="e">
        <f>#REF!</f>
        <v>#REF!</v>
      </c>
      <c r="LOJ90" s="201" t="e">
        <f>#REF!</f>
        <v>#REF!</v>
      </c>
      <c r="LOK90" s="201" t="e">
        <f>#REF!</f>
        <v>#REF!</v>
      </c>
      <c r="LOL90" s="201" t="e">
        <f>#REF!</f>
        <v>#REF!</v>
      </c>
      <c r="LOM90" s="201" t="e">
        <f>#REF!</f>
        <v>#REF!</v>
      </c>
      <c r="LON90" s="201" t="e">
        <f>#REF!</f>
        <v>#REF!</v>
      </c>
      <c r="LOO90" s="201" t="e">
        <f>#REF!</f>
        <v>#REF!</v>
      </c>
      <c r="LOP90" s="201" t="e">
        <f>#REF!</f>
        <v>#REF!</v>
      </c>
      <c r="LOQ90" s="201" t="e">
        <f>#REF!</f>
        <v>#REF!</v>
      </c>
      <c r="LOR90" s="201" t="e">
        <f>#REF!</f>
        <v>#REF!</v>
      </c>
      <c r="LOS90" s="201" t="e">
        <f>#REF!</f>
        <v>#REF!</v>
      </c>
      <c r="LOT90" s="201" t="e">
        <f>#REF!</f>
        <v>#REF!</v>
      </c>
      <c r="LOU90" s="201" t="e">
        <f>#REF!</f>
        <v>#REF!</v>
      </c>
      <c r="LOV90" s="201" t="e">
        <f>#REF!</f>
        <v>#REF!</v>
      </c>
      <c r="LOW90" s="201" t="e">
        <f>#REF!</f>
        <v>#REF!</v>
      </c>
      <c r="LOX90" s="201" t="e">
        <f>#REF!</f>
        <v>#REF!</v>
      </c>
      <c r="LOY90" s="201" t="e">
        <f>#REF!</f>
        <v>#REF!</v>
      </c>
      <c r="LOZ90" s="201" t="e">
        <f>#REF!</f>
        <v>#REF!</v>
      </c>
      <c r="LPA90" s="201" t="e">
        <f>#REF!</f>
        <v>#REF!</v>
      </c>
      <c r="LPB90" s="201" t="e">
        <f>#REF!</f>
        <v>#REF!</v>
      </c>
      <c r="LPC90" s="201" t="e">
        <f>#REF!</f>
        <v>#REF!</v>
      </c>
      <c r="LPD90" s="201" t="e">
        <f>#REF!</f>
        <v>#REF!</v>
      </c>
      <c r="LPE90" s="201" t="e">
        <f>#REF!</f>
        <v>#REF!</v>
      </c>
      <c r="LPF90" s="201" t="e">
        <f>#REF!</f>
        <v>#REF!</v>
      </c>
      <c r="LPG90" s="201" t="e">
        <f>#REF!</f>
        <v>#REF!</v>
      </c>
      <c r="LPH90" s="201" t="e">
        <f>#REF!</f>
        <v>#REF!</v>
      </c>
      <c r="LPI90" s="201" t="e">
        <f>#REF!</f>
        <v>#REF!</v>
      </c>
      <c r="LPJ90" s="201" t="e">
        <f>#REF!</f>
        <v>#REF!</v>
      </c>
      <c r="LPK90" s="201" t="e">
        <f>#REF!</f>
        <v>#REF!</v>
      </c>
      <c r="LPL90" s="201" t="e">
        <f>#REF!</f>
        <v>#REF!</v>
      </c>
      <c r="LPM90" s="201" t="e">
        <f>#REF!</f>
        <v>#REF!</v>
      </c>
      <c r="LPN90" s="201" t="e">
        <f>#REF!</f>
        <v>#REF!</v>
      </c>
      <c r="LPO90" s="201" t="e">
        <f>#REF!</f>
        <v>#REF!</v>
      </c>
      <c r="LPP90" s="201" t="e">
        <f>#REF!</f>
        <v>#REF!</v>
      </c>
      <c r="LPQ90" s="201" t="e">
        <f>#REF!</f>
        <v>#REF!</v>
      </c>
      <c r="LPR90" s="201" t="e">
        <f>#REF!</f>
        <v>#REF!</v>
      </c>
      <c r="LPS90" s="201" t="e">
        <f>#REF!</f>
        <v>#REF!</v>
      </c>
      <c r="LPT90" s="201" t="e">
        <f>#REF!</f>
        <v>#REF!</v>
      </c>
      <c r="LPU90" s="201" t="e">
        <f>#REF!</f>
        <v>#REF!</v>
      </c>
      <c r="LPV90" s="201" t="e">
        <f>#REF!</f>
        <v>#REF!</v>
      </c>
      <c r="LPW90" s="201" t="e">
        <f>#REF!</f>
        <v>#REF!</v>
      </c>
      <c r="LPX90" s="201" t="e">
        <f>#REF!</f>
        <v>#REF!</v>
      </c>
      <c r="LPY90" s="201" t="e">
        <f>#REF!</f>
        <v>#REF!</v>
      </c>
      <c r="LPZ90" s="201" t="e">
        <f>#REF!</f>
        <v>#REF!</v>
      </c>
      <c r="LQA90" s="201" t="e">
        <f>#REF!</f>
        <v>#REF!</v>
      </c>
      <c r="LQB90" s="201" t="e">
        <f>#REF!</f>
        <v>#REF!</v>
      </c>
      <c r="LQC90" s="201" t="e">
        <f>#REF!</f>
        <v>#REF!</v>
      </c>
      <c r="LQD90" s="201" t="e">
        <f>#REF!</f>
        <v>#REF!</v>
      </c>
      <c r="LQE90" s="201" t="e">
        <f>#REF!</f>
        <v>#REF!</v>
      </c>
      <c r="LQF90" s="201" t="e">
        <f>#REF!</f>
        <v>#REF!</v>
      </c>
      <c r="LQG90" s="201" t="e">
        <f>#REF!</f>
        <v>#REF!</v>
      </c>
      <c r="LQH90" s="201" t="e">
        <f>#REF!</f>
        <v>#REF!</v>
      </c>
      <c r="LQI90" s="201" t="e">
        <f>#REF!</f>
        <v>#REF!</v>
      </c>
      <c r="LQJ90" s="201" t="e">
        <f>#REF!</f>
        <v>#REF!</v>
      </c>
      <c r="LQK90" s="201" t="e">
        <f>#REF!</f>
        <v>#REF!</v>
      </c>
      <c r="LQL90" s="201" t="e">
        <f>#REF!</f>
        <v>#REF!</v>
      </c>
      <c r="LQM90" s="201" t="e">
        <f>#REF!</f>
        <v>#REF!</v>
      </c>
      <c r="LQN90" s="201" t="e">
        <f>#REF!</f>
        <v>#REF!</v>
      </c>
      <c r="LQO90" s="201" t="e">
        <f>#REF!</f>
        <v>#REF!</v>
      </c>
      <c r="LQP90" s="201" t="e">
        <f>#REF!</f>
        <v>#REF!</v>
      </c>
      <c r="LQQ90" s="201" t="e">
        <f>#REF!</f>
        <v>#REF!</v>
      </c>
      <c r="LQR90" s="201" t="e">
        <f>#REF!</f>
        <v>#REF!</v>
      </c>
      <c r="LQS90" s="201" t="e">
        <f>#REF!</f>
        <v>#REF!</v>
      </c>
      <c r="LQT90" s="201" t="e">
        <f>#REF!</f>
        <v>#REF!</v>
      </c>
      <c r="LQU90" s="201" t="e">
        <f>#REF!</f>
        <v>#REF!</v>
      </c>
      <c r="LQV90" s="201" t="e">
        <f>#REF!</f>
        <v>#REF!</v>
      </c>
      <c r="LQW90" s="201" t="e">
        <f>#REF!</f>
        <v>#REF!</v>
      </c>
      <c r="LQX90" s="201" t="e">
        <f>#REF!</f>
        <v>#REF!</v>
      </c>
      <c r="LQY90" s="201" t="e">
        <f>#REF!</f>
        <v>#REF!</v>
      </c>
      <c r="LQZ90" s="201" t="e">
        <f>#REF!</f>
        <v>#REF!</v>
      </c>
      <c r="LRA90" s="201" t="e">
        <f>#REF!</f>
        <v>#REF!</v>
      </c>
      <c r="LRB90" s="201" t="e">
        <f>#REF!</f>
        <v>#REF!</v>
      </c>
      <c r="LRC90" s="201" t="e">
        <f>#REF!</f>
        <v>#REF!</v>
      </c>
      <c r="LRD90" s="201" t="e">
        <f>#REF!</f>
        <v>#REF!</v>
      </c>
      <c r="LRE90" s="201" t="e">
        <f>#REF!</f>
        <v>#REF!</v>
      </c>
      <c r="LRF90" s="201" t="e">
        <f>#REF!</f>
        <v>#REF!</v>
      </c>
      <c r="LRG90" s="201" t="e">
        <f>#REF!</f>
        <v>#REF!</v>
      </c>
      <c r="LRH90" s="201" t="e">
        <f>#REF!</f>
        <v>#REF!</v>
      </c>
      <c r="LRI90" s="201" t="e">
        <f>#REF!</f>
        <v>#REF!</v>
      </c>
      <c r="LRJ90" s="201" t="e">
        <f>#REF!</f>
        <v>#REF!</v>
      </c>
      <c r="LRK90" s="201" t="e">
        <f>#REF!</f>
        <v>#REF!</v>
      </c>
      <c r="LRL90" s="201" t="e">
        <f>#REF!</f>
        <v>#REF!</v>
      </c>
      <c r="LRM90" s="201" t="e">
        <f>#REF!</f>
        <v>#REF!</v>
      </c>
      <c r="LRN90" s="201" t="e">
        <f>#REF!</f>
        <v>#REF!</v>
      </c>
      <c r="LRO90" s="201" t="e">
        <f>#REF!</f>
        <v>#REF!</v>
      </c>
      <c r="LRP90" s="201" t="e">
        <f>#REF!</f>
        <v>#REF!</v>
      </c>
      <c r="LRQ90" s="201" t="e">
        <f>#REF!</f>
        <v>#REF!</v>
      </c>
      <c r="LRR90" s="201" t="e">
        <f>#REF!</f>
        <v>#REF!</v>
      </c>
      <c r="LRS90" s="201" t="e">
        <f>#REF!</f>
        <v>#REF!</v>
      </c>
      <c r="LRT90" s="201" t="e">
        <f>#REF!</f>
        <v>#REF!</v>
      </c>
      <c r="LRU90" s="201" t="e">
        <f>#REF!</f>
        <v>#REF!</v>
      </c>
      <c r="LRV90" s="201" t="e">
        <f>#REF!</f>
        <v>#REF!</v>
      </c>
      <c r="LRW90" s="201" t="e">
        <f>#REF!</f>
        <v>#REF!</v>
      </c>
      <c r="LRX90" s="201" t="e">
        <f>#REF!</f>
        <v>#REF!</v>
      </c>
      <c r="LRY90" s="201" t="e">
        <f>#REF!</f>
        <v>#REF!</v>
      </c>
      <c r="LRZ90" s="201" t="e">
        <f>#REF!</f>
        <v>#REF!</v>
      </c>
      <c r="LSA90" s="201" t="e">
        <f>#REF!</f>
        <v>#REF!</v>
      </c>
      <c r="LSB90" s="201" t="e">
        <f>#REF!</f>
        <v>#REF!</v>
      </c>
      <c r="LSC90" s="201" t="e">
        <f>#REF!</f>
        <v>#REF!</v>
      </c>
      <c r="LSD90" s="201" t="e">
        <f>#REF!</f>
        <v>#REF!</v>
      </c>
      <c r="LSE90" s="201" t="e">
        <f>#REF!</f>
        <v>#REF!</v>
      </c>
      <c r="LSF90" s="201" t="e">
        <f>#REF!</f>
        <v>#REF!</v>
      </c>
      <c r="LSG90" s="201" t="e">
        <f>#REF!</f>
        <v>#REF!</v>
      </c>
      <c r="LSH90" s="201" t="e">
        <f>#REF!</f>
        <v>#REF!</v>
      </c>
      <c r="LSI90" s="201" t="e">
        <f>#REF!</f>
        <v>#REF!</v>
      </c>
      <c r="LSJ90" s="201" t="e">
        <f>#REF!</f>
        <v>#REF!</v>
      </c>
      <c r="LSK90" s="201" t="e">
        <f>#REF!</f>
        <v>#REF!</v>
      </c>
      <c r="LSL90" s="201" t="e">
        <f>#REF!</f>
        <v>#REF!</v>
      </c>
      <c r="LSM90" s="201" t="e">
        <f>#REF!</f>
        <v>#REF!</v>
      </c>
      <c r="LSN90" s="201" t="e">
        <f>#REF!</f>
        <v>#REF!</v>
      </c>
      <c r="LSO90" s="201" t="e">
        <f>#REF!</f>
        <v>#REF!</v>
      </c>
      <c r="LSP90" s="201" t="e">
        <f>#REF!</f>
        <v>#REF!</v>
      </c>
      <c r="LSQ90" s="201" t="e">
        <f>#REF!</f>
        <v>#REF!</v>
      </c>
      <c r="LSR90" s="201" t="e">
        <f>#REF!</f>
        <v>#REF!</v>
      </c>
      <c r="LSS90" s="201" t="e">
        <f>#REF!</f>
        <v>#REF!</v>
      </c>
      <c r="LST90" s="201" t="e">
        <f>#REF!</f>
        <v>#REF!</v>
      </c>
      <c r="LSU90" s="201" t="e">
        <f>#REF!</f>
        <v>#REF!</v>
      </c>
      <c r="LSV90" s="201" t="e">
        <f>#REF!</f>
        <v>#REF!</v>
      </c>
      <c r="LSW90" s="201" t="e">
        <f>#REF!</f>
        <v>#REF!</v>
      </c>
      <c r="LSX90" s="201" t="e">
        <f>#REF!</f>
        <v>#REF!</v>
      </c>
      <c r="LSY90" s="201" t="e">
        <f>#REF!</f>
        <v>#REF!</v>
      </c>
      <c r="LSZ90" s="201" t="e">
        <f>#REF!</f>
        <v>#REF!</v>
      </c>
      <c r="LTA90" s="201" t="e">
        <f>#REF!</f>
        <v>#REF!</v>
      </c>
      <c r="LTB90" s="201" t="e">
        <f>#REF!</f>
        <v>#REF!</v>
      </c>
      <c r="LTC90" s="201" t="e">
        <f>#REF!</f>
        <v>#REF!</v>
      </c>
      <c r="LTD90" s="201" t="e">
        <f>#REF!</f>
        <v>#REF!</v>
      </c>
      <c r="LTE90" s="201" t="e">
        <f>#REF!</f>
        <v>#REF!</v>
      </c>
      <c r="LTF90" s="201" t="e">
        <f>#REF!</f>
        <v>#REF!</v>
      </c>
      <c r="LTG90" s="201" t="e">
        <f>#REF!</f>
        <v>#REF!</v>
      </c>
      <c r="LTH90" s="201" t="e">
        <f>#REF!</f>
        <v>#REF!</v>
      </c>
      <c r="LTI90" s="201" t="e">
        <f>#REF!</f>
        <v>#REF!</v>
      </c>
      <c r="LTJ90" s="201" t="e">
        <f>#REF!</f>
        <v>#REF!</v>
      </c>
      <c r="LTK90" s="201" t="e">
        <f>#REF!</f>
        <v>#REF!</v>
      </c>
      <c r="LTL90" s="201" t="e">
        <f>#REF!</f>
        <v>#REF!</v>
      </c>
      <c r="LTM90" s="201" t="e">
        <f>#REF!</f>
        <v>#REF!</v>
      </c>
      <c r="LTN90" s="201" t="e">
        <f>#REF!</f>
        <v>#REF!</v>
      </c>
      <c r="LTO90" s="201" t="e">
        <f>#REF!</f>
        <v>#REF!</v>
      </c>
      <c r="LTP90" s="201" t="e">
        <f>#REF!</f>
        <v>#REF!</v>
      </c>
      <c r="LTQ90" s="201" t="e">
        <f>#REF!</f>
        <v>#REF!</v>
      </c>
      <c r="LTR90" s="201" t="e">
        <f>#REF!</f>
        <v>#REF!</v>
      </c>
      <c r="LTS90" s="201" t="e">
        <f>#REF!</f>
        <v>#REF!</v>
      </c>
      <c r="LTT90" s="201" t="e">
        <f>#REF!</f>
        <v>#REF!</v>
      </c>
      <c r="LTU90" s="201" t="e">
        <f>#REF!</f>
        <v>#REF!</v>
      </c>
      <c r="LTV90" s="201" t="e">
        <f>#REF!</f>
        <v>#REF!</v>
      </c>
      <c r="LTW90" s="201" t="e">
        <f>#REF!</f>
        <v>#REF!</v>
      </c>
      <c r="LTX90" s="201" t="e">
        <f>#REF!</f>
        <v>#REF!</v>
      </c>
      <c r="LTY90" s="201" t="e">
        <f>#REF!</f>
        <v>#REF!</v>
      </c>
      <c r="LTZ90" s="201" t="e">
        <f>#REF!</f>
        <v>#REF!</v>
      </c>
      <c r="LUA90" s="201" t="e">
        <f>#REF!</f>
        <v>#REF!</v>
      </c>
      <c r="LUB90" s="201" t="e">
        <f>#REF!</f>
        <v>#REF!</v>
      </c>
      <c r="LUC90" s="201" t="e">
        <f>#REF!</f>
        <v>#REF!</v>
      </c>
      <c r="LUD90" s="201" t="e">
        <f>#REF!</f>
        <v>#REF!</v>
      </c>
      <c r="LUE90" s="201" t="e">
        <f>#REF!</f>
        <v>#REF!</v>
      </c>
      <c r="LUF90" s="201" t="e">
        <f>#REF!</f>
        <v>#REF!</v>
      </c>
      <c r="LUG90" s="201" t="e">
        <f>#REF!</f>
        <v>#REF!</v>
      </c>
      <c r="LUH90" s="201" t="e">
        <f>#REF!</f>
        <v>#REF!</v>
      </c>
      <c r="LUI90" s="201" t="e">
        <f>#REF!</f>
        <v>#REF!</v>
      </c>
      <c r="LUJ90" s="201" t="e">
        <f>#REF!</f>
        <v>#REF!</v>
      </c>
      <c r="LUK90" s="201" t="e">
        <f>#REF!</f>
        <v>#REF!</v>
      </c>
      <c r="LUL90" s="201" t="e">
        <f>#REF!</f>
        <v>#REF!</v>
      </c>
      <c r="LUM90" s="201" t="e">
        <f>#REF!</f>
        <v>#REF!</v>
      </c>
      <c r="LUN90" s="201" t="e">
        <f>#REF!</f>
        <v>#REF!</v>
      </c>
      <c r="LUO90" s="201" t="e">
        <f>#REF!</f>
        <v>#REF!</v>
      </c>
      <c r="LUP90" s="201" t="e">
        <f>#REF!</f>
        <v>#REF!</v>
      </c>
      <c r="LUQ90" s="201" t="e">
        <f>#REF!</f>
        <v>#REF!</v>
      </c>
      <c r="LUR90" s="201" t="e">
        <f>#REF!</f>
        <v>#REF!</v>
      </c>
      <c r="LUS90" s="201" t="e">
        <f>#REF!</f>
        <v>#REF!</v>
      </c>
      <c r="LUT90" s="201" t="e">
        <f>#REF!</f>
        <v>#REF!</v>
      </c>
      <c r="LUU90" s="201" t="e">
        <f>#REF!</f>
        <v>#REF!</v>
      </c>
      <c r="LUV90" s="201" t="e">
        <f>#REF!</f>
        <v>#REF!</v>
      </c>
      <c r="LUW90" s="201" t="e">
        <f>#REF!</f>
        <v>#REF!</v>
      </c>
      <c r="LUX90" s="201" t="e">
        <f>#REF!</f>
        <v>#REF!</v>
      </c>
      <c r="LUY90" s="201" t="e">
        <f>#REF!</f>
        <v>#REF!</v>
      </c>
      <c r="LUZ90" s="201" t="e">
        <f>#REF!</f>
        <v>#REF!</v>
      </c>
      <c r="LVA90" s="201" t="e">
        <f>#REF!</f>
        <v>#REF!</v>
      </c>
      <c r="LVB90" s="201" t="e">
        <f>#REF!</f>
        <v>#REF!</v>
      </c>
      <c r="LVC90" s="201" t="e">
        <f>#REF!</f>
        <v>#REF!</v>
      </c>
      <c r="LVD90" s="201" t="e">
        <f>#REF!</f>
        <v>#REF!</v>
      </c>
      <c r="LVE90" s="201" t="e">
        <f>#REF!</f>
        <v>#REF!</v>
      </c>
      <c r="LVF90" s="201" t="e">
        <f>#REF!</f>
        <v>#REF!</v>
      </c>
      <c r="LVG90" s="201" t="e">
        <f>#REF!</f>
        <v>#REF!</v>
      </c>
      <c r="LVH90" s="201" t="e">
        <f>#REF!</f>
        <v>#REF!</v>
      </c>
      <c r="LVI90" s="201" t="e">
        <f>#REF!</f>
        <v>#REF!</v>
      </c>
      <c r="LVJ90" s="201" t="e">
        <f>#REF!</f>
        <v>#REF!</v>
      </c>
      <c r="LVK90" s="201" t="e">
        <f>#REF!</f>
        <v>#REF!</v>
      </c>
      <c r="LVL90" s="201" t="e">
        <f>#REF!</f>
        <v>#REF!</v>
      </c>
      <c r="LVM90" s="201" t="e">
        <f>#REF!</f>
        <v>#REF!</v>
      </c>
      <c r="LVN90" s="201" t="e">
        <f>#REF!</f>
        <v>#REF!</v>
      </c>
      <c r="LVO90" s="201" t="e">
        <f>#REF!</f>
        <v>#REF!</v>
      </c>
      <c r="LVP90" s="201" t="e">
        <f>#REF!</f>
        <v>#REF!</v>
      </c>
      <c r="LVQ90" s="201" t="e">
        <f>#REF!</f>
        <v>#REF!</v>
      </c>
      <c r="LVR90" s="201" t="e">
        <f>#REF!</f>
        <v>#REF!</v>
      </c>
      <c r="LVS90" s="201" t="e">
        <f>#REF!</f>
        <v>#REF!</v>
      </c>
      <c r="LVT90" s="201" t="e">
        <f>#REF!</f>
        <v>#REF!</v>
      </c>
      <c r="LVU90" s="201" t="e">
        <f>#REF!</f>
        <v>#REF!</v>
      </c>
      <c r="LVV90" s="201" t="e">
        <f>#REF!</f>
        <v>#REF!</v>
      </c>
      <c r="LVW90" s="201" t="e">
        <f>#REF!</f>
        <v>#REF!</v>
      </c>
      <c r="LVX90" s="201" t="e">
        <f>#REF!</f>
        <v>#REF!</v>
      </c>
      <c r="LVY90" s="201" t="e">
        <f>#REF!</f>
        <v>#REF!</v>
      </c>
      <c r="LVZ90" s="201" t="e">
        <f>#REF!</f>
        <v>#REF!</v>
      </c>
      <c r="LWA90" s="201" t="e">
        <f>#REF!</f>
        <v>#REF!</v>
      </c>
      <c r="LWB90" s="201" t="e">
        <f>#REF!</f>
        <v>#REF!</v>
      </c>
      <c r="LWC90" s="201" t="e">
        <f>#REF!</f>
        <v>#REF!</v>
      </c>
      <c r="LWD90" s="201" t="e">
        <f>#REF!</f>
        <v>#REF!</v>
      </c>
      <c r="LWE90" s="201" t="e">
        <f>#REF!</f>
        <v>#REF!</v>
      </c>
      <c r="LWF90" s="201" t="e">
        <f>#REF!</f>
        <v>#REF!</v>
      </c>
      <c r="LWG90" s="201" t="e">
        <f>#REF!</f>
        <v>#REF!</v>
      </c>
      <c r="LWH90" s="201" t="e">
        <f>#REF!</f>
        <v>#REF!</v>
      </c>
      <c r="LWI90" s="201" t="e">
        <f>#REF!</f>
        <v>#REF!</v>
      </c>
      <c r="LWJ90" s="201" t="e">
        <f>#REF!</f>
        <v>#REF!</v>
      </c>
      <c r="LWK90" s="201" t="e">
        <f>#REF!</f>
        <v>#REF!</v>
      </c>
      <c r="LWL90" s="201" t="e">
        <f>#REF!</f>
        <v>#REF!</v>
      </c>
      <c r="LWM90" s="201" t="e">
        <f>#REF!</f>
        <v>#REF!</v>
      </c>
      <c r="LWN90" s="201" t="e">
        <f>#REF!</f>
        <v>#REF!</v>
      </c>
      <c r="LWO90" s="201" t="e">
        <f>#REF!</f>
        <v>#REF!</v>
      </c>
      <c r="LWP90" s="201" t="e">
        <f>#REF!</f>
        <v>#REF!</v>
      </c>
      <c r="LWQ90" s="201" t="e">
        <f>#REF!</f>
        <v>#REF!</v>
      </c>
      <c r="LWR90" s="201" t="e">
        <f>#REF!</f>
        <v>#REF!</v>
      </c>
      <c r="LWS90" s="201" t="e">
        <f>#REF!</f>
        <v>#REF!</v>
      </c>
      <c r="LWT90" s="201" t="e">
        <f>#REF!</f>
        <v>#REF!</v>
      </c>
      <c r="LWU90" s="201" t="e">
        <f>#REF!</f>
        <v>#REF!</v>
      </c>
      <c r="LWV90" s="201" t="e">
        <f>#REF!</f>
        <v>#REF!</v>
      </c>
      <c r="LWW90" s="201" t="e">
        <f>#REF!</f>
        <v>#REF!</v>
      </c>
      <c r="LWX90" s="201" t="e">
        <f>#REF!</f>
        <v>#REF!</v>
      </c>
      <c r="LWY90" s="201" t="e">
        <f>#REF!</f>
        <v>#REF!</v>
      </c>
      <c r="LWZ90" s="201" t="e">
        <f>#REF!</f>
        <v>#REF!</v>
      </c>
      <c r="LXA90" s="201" t="e">
        <f>#REF!</f>
        <v>#REF!</v>
      </c>
      <c r="LXB90" s="201" t="e">
        <f>#REF!</f>
        <v>#REF!</v>
      </c>
      <c r="LXC90" s="201" t="e">
        <f>#REF!</f>
        <v>#REF!</v>
      </c>
      <c r="LXD90" s="201" t="e">
        <f>#REF!</f>
        <v>#REF!</v>
      </c>
      <c r="LXE90" s="201" t="e">
        <f>#REF!</f>
        <v>#REF!</v>
      </c>
      <c r="LXF90" s="201" t="e">
        <f>#REF!</f>
        <v>#REF!</v>
      </c>
      <c r="LXG90" s="201" t="e">
        <f>#REF!</f>
        <v>#REF!</v>
      </c>
      <c r="LXH90" s="201" t="e">
        <f>#REF!</f>
        <v>#REF!</v>
      </c>
      <c r="LXI90" s="201" t="e">
        <f>#REF!</f>
        <v>#REF!</v>
      </c>
      <c r="LXJ90" s="201" t="e">
        <f>#REF!</f>
        <v>#REF!</v>
      </c>
      <c r="LXK90" s="201" t="e">
        <f>#REF!</f>
        <v>#REF!</v>
      </c>
      <c r="LXL90" s="201" t="e">
        <f>#REF!</f>
        <v>#REF!</v>
      </c>
      <c r="LXM90" s="201" t="e">
        <f>#REF!</f>
        <v>#REF!</v>
      </c>
      <c r="LXN90" s="201" t="e">
        <f>#REF!</f>
        <v>#REF!</v>
      </c>
      <c r="LXO90" s="201" t="e">
        <f>#REF!</f>
        <v>#REF!</v>
      </c>
      <c r="LXP90" s="201" t="e">
        <f>#REF!</f>
        <v>#REF!</v>
      </c>
      <c r="LXQ90" s="201" t="e">
        <f>#REF!</f>
        <v>#REF!</v>
      </c>
      <c r="LXR90" s="201" t="e">
        <f>#REF!</f>
        <v>#REF!</v>
      </c>
      <c r="LXS90" s="201" t="e">
        <f>#REF!</f>
        <v>#REF!</v>
      </c>
      <c r="LXT90" s="201" t="e">
        <f>#REF!</f>
        <v>#REF!</v>
      </c>
      <c r="LXU90" s="201" t="e">
        <f>#REF!</f>
        <v>#REF!</v>
      </c>
      <c r="LXV90" s="201" t="e">
        <f>#REF!</f>
        <v>#REF!</v>
      </c>
      <c r="LXW90" s="201" t="e">
        <f>#REF!</f>
        <v>#REF!</v>
      </c>
      <c r="LXX90" s="201" t="e">
        <f>#REF!</f>
        <v>#REF!</v>
      </c>
      <c r="LXY90" s="201" t="e">
        <f>#REF!</f>
        <v>#REF!</v>
      </c>
      <c r="LXZ90" s="201" t="e">
        <f>#REF!</f>
        <v>#REF!</v>
      </c>
      <c r="LYA90" s="201" t="e">
        <f>#REF!</f>
        <v>#REF!</v>
      </c>
      <c r="LYB90" s="201" t="e">
        <f>#REF!</f>
        <v>#REF!</v>
      </c>
      <c r="LYC90" s="201" t="e">
        <f>#REF!</f>
        <v>#REF!</v>
      </c>
      <c r="LYD90" s="201" t="e">
        <f>#REF!</f>
        <v>#REF!</v>
      </c>
      <c r="LYE90" s="201" t="e">
        <f>#REF!</f>
        <v>#REF!</v>
      </c>
      <c r="LYF90" s="201" t="e">
        <f>#REF!</f>
        <v>#REF!</v>
      </c>
      <c r="LYG90" s="201" t="e">
        <f>#REF!</f>
        <v>#REF!</v>
      </c>
      <c r="LYH90" s="201" t="e">
        <f>#REF!</f>
        <v>#REF!</v>
      </c>
      <c r="LYI90" s="201" t="e">
        <f>#REF!</f>
        <v>#REF!</v>
      </c>
      <c r="LYJ90" s="201" t="e">
        <f>#REF!</f>
        <v>#REF!</v>
      </c>
      <c r="LYK90" s="201" t="e">
        <f>#REF!</f>
        <v>#REF!</v>
      </c>
      <c r="LYL90" s="201" t="e">
        <f>#REF!</f>
        <v>#REF!</v>
      </c>
      <c r="LYM90" s="201" t="e">
        <f>#REF!</f>
        <v>#REF!</v>
      </c>
      <c r="LYN90" s="201" t="e">
        <f>#REF!</f>
        <v>#REF!</v>
      </c>
      <c r="LYO90" s="201" t="e">
        <f>#REF!</f>
        <v>#REF!</v>
      </c>
      <c r="LYP90" s="201" t="e">
        <f>#REF!</f>
        <v>#REF!</v>
      </c>
      <c r="LYQ90" s="201" t="e">
        <f>#REF!</f>
        <v>#REF!</v>
      </c>
      <c r="LYR90" s="201" t="e">
        <f>#REF!</f>
        <v>#REF!</v>
      </c>
      <c r="LYS90" s="201" t="e">
        <f>#REF!</f>
        <v>#REF!</v>
      </c>
      <c r="LYT90" s="201" t="e">
        <f>#REF!</f>
        <v>#REF!</v>
      </c>
      <c r="LYU90" s="201" t="e">
        <f>#REF!</f>
        <v>#REF!</v>
      </c>
      <c r="LYV90" s="201" t="e">
        <f>#REF!</f>
        <v>#REF!</v>
      </c>
      <c r="LYW90" s="201" t="e">
        <f>#REF!</f>
        <v>#REF!</v>
      </c>
      <c r="LYX90" s="201" t="e">
        <f>#REF!</f>
        <v>#REF!</v>
      </c>
      <c r="LYY90" s="201" t="e">
        <f>#REF!</f>
        <v>#REF!</v>
      </c>
      <c r="LYZ90" s="201" t="e">
        <f>#REF!</f>
        <v>#REF!</v>
      </c>
      <c r="LZA90" s="201" t="e">
        <f>#REF!</f>
        <v>#REF!</v>
      </c>
      <c r="LZB90" s="201" t="e">
        <f>#REF!</f>
        <v>#REF!</v>
      </c>
      <c r="LZC90" s="201" t="e">
        <f>#REF!</f>
        <v>#REF!</v>
      </c>
      <c r="LZD90" s="201" t="e">
        <f>#REF!</f>
        <v>#REF!</v>
      </c>
      <c r="LZE90" s="201" t="e">
        <f>#REF!</f>
        <v>#REF!</v>
      </c>
      <c r="LZF90" s="201" t="e">
        <f>#REF!</f>
        <v>#REF!</v>
      </c>
      <c r="LZG90" s="201" t="e">
        <f>#REF!</f>
        <v>#REF!</v>
      </c>
      <c r="LZH90" s="201" t="e">
        <f>#REF!</f>
        <v>#REF!</v>
      </c>
      <c r="LZI90" s="201" t="e">
        <f>#REF!</f>
        <v>#REF!</v>
      </c>
      <c r="LZJ90" s="201" t="e">
        <f>#REF!</f>
        <v>#REF!</v>
      </c>
      <c r="LZK90" s="201" t="e">
        <f>#REF!</f>
        <v>#REF!</v>
      </c>
      <c r="LZL90" s="201" t="e">
        <f>#REF!</f>
        <v>#REF!</v>
      </c>
      <c r="LZM90" s="201" t="e">
        <f>#REF!</f>
        <v>#REF!</v>
      </c>
      <c r="LZN90" s="201" t="e">
        <f>#REF!</f>
        <v>#REF!</v>
      </c>
      <c r="LZO90" s="201" t="e">
        <f>#REF!</f>
        <v>#REF!</v>
      </c>
      <c r="LZP90" s="201" t="e">
        <f>#REF!</f>
        <v>#REF!</v>
      </c>
      <c r="LZQ90" s="201" t="e">
        <f>#REF!</f>
        <v>#REF!</v>
      </c>
      <c r="LZR90" s="201" t="e">
        <f>#REF!</f>
        <v>#REF!</v>
      </c>
      <c r="LZS90" s="201" t="e">
        <f>#REF!</f>
        <v>#REF!</v>
      </c>
      <c r="LZT90" s="201" t="e">
        <f>#REF!</f>
        <v>#REF!</v>
      </c>
      <c r="LZU90" s="201" t="e">
        <f>#REF!</f>
        <v>#REF!</v>
      </c>
      <c r="LZV90" s="201" t="e">
        <f>#REF!</f>
        <v>#REF!</v>
      </c>
      <c r="LZW90" s="201" t="e">
        <f>#REF!</f>
        <v>#REF!</v>
      </c>
      <c r="LZX90" s="201" t="e">
        <f>#REF!</f>
        <v>#REF!</v>
      </c>
      <c r="LZY90" s="201" t="e">
        <f>#REF!</f>
        <v>#REF!</v>
      </c>
      <c r="LZZ90" s="201" t="e">
        <f>#REF!</f>
        <v>#REF!</v>
      </c>
      <c r="MAA90" s="201" t="e">
        <f>#REF!</f>
        <v>#REF!</v>
      </c>
      <c r="MAB90" s="201" t="e">
        <f>#REF!</f>
        <v>#REF!</v>
      </c>
      <c r="MAC90" s="201" t="e">
        <f>#REF!</f>
        <v>#REF!</v>
      </c>
      <c r="MAD90" s="201" t="e">
        <f>#REF!</f>
        <v>#REF!</v>
      </c>
      <c r="MAE90" s="201" t="e">
        <f>#REF!</f>
        <v>#REF!</v>
      </c>
      <c r="MAF90" s="201" t="e">
        <f>#REF!</f>
        <v>#REF!</v>
      </c>
      <c r="MAG90" s="201" t="e">
        <f>#REF!</f>
        <v>#REF!</v>
      </c>
      <c r="MAH90" s="201" t="e">
        <f>#REF!</f>
        <v>#REF!</v>
      </c>
      <c r="MAI90" s="201" t="e">
        <f>#REF!</f>
        <v>#REF!</v>
      </c>
      <c r="MAJ90" s="201" t="e">
        <f>#REF!</f>
        <v>#REF!</v>
      </c>
      <c r="MAK90" s="201" t="e">
        <f>#REF!</f>
        <v>#REF!</v>
      </c>
      <c r="MAL90" s="201" t="e">
        <f>#REF!</f>
        <v>#REF!</v>
      </c>
      <c r="MAM90" s="201" t="e">
        <f>#REF!</f>
        <v>#REF!</v>
      </c>
      <c r="MAN90" s="201" t="e">
        <f>#REF!</f>
        <v>#REF!</v>
      </c>
      <c r="MAO90" s="201" t="e">
        <f>#REF!</f>
        <v>#REF!</v>
      </c>
      <c r="MAP90" s="201" t="e">
        <f>#REF!</f>
        <v>#REF!</v>
      </c>
      <c r="MAQ90" s="201" t="e">
        <f>#REF!</f>
        <v>#REF!</v>
      </c>
      <c r="MAR90" s="201" t="e">
        <f>#REF!</f>
        <v>#REF!</v>
      </c>
      <c r="MAS90" s="201" t="e">
        <f>#REF!</f>
        <v>#REF!</v>
      </c>
      <c r="MAT90" s="201" t="e">
        <f>#REF!</f>
        <v>#REF!</v>
      </c>
      <c r="MAU90" s="201" t="e">
        <f>#REF!</f>
        <v>#REF!</v>
      </c>
      <c r="MAV90" s="201" t="e">
        <f>#REF!</f>
        <v>#REF!</v>
      </c>
      <c r="MAW90" s="201" t="e">
        <f>#REF!</f>
        <v>#REF!</v>
      </c>
      <c r="MAX90" s="201" t="e">
        <f>#REF!</f>
        <v>#REF!</v>
      </c>
      <c r="MAY90" s="201" t="e">
        <f>#REF!</f>
        <v>#REF!</v>
      </c>
      <c r="MAZ90" s="201" t="e">
        <f>#REF!</f>
        <v>#REF!</v>
      </c>
      <c r="MBA90" s="201" t="e">
        <f>#REF!</f>
        <v>#REF!</v>
      </c>
      <c r="MBB90" s="201" t="e">
        <f>#REF!</f>
        <v>#REF!</v>
      </c>
      <c r="MBC90" s="201" t="e">
        <f>#REF!</f>
        <v>#REF!</v>
      </c>
      <c r="MBD90" s="201" t="e">
        <f>#REF!</f>
        <v>#REF!</v>
      </c>
      <c r="MBE90" s="201" t="e">
        <f>#REF!</f>
        <v>#REF!</v>
      </c>
      <c r="MBF90" s="201" t="e">
        <f>#REF!</f>
        <v>#REF!</v>
      </c>
      <c r="MBG90" s="201" t="e">
        <f>#REF!</f>
        <v>#REF!</v>
      </c>
      <c r="MBH90" s="201" t="e">
        <f>#REF!</f>
        <v>#REF!</v>
      </c>
      <c r="MBI90" s="201" t="e">
        <f>#REF!</f>
        <v>#REF!</v>
      </c>
      <c r="MBJ90" s="201" t="e">
        <f>#REF!</f>
        <v>#REF!</v>
      </c>
      <c r="MBK90" s="201" t="e">
        <f>#REF!</f>
        <v>#REF!</v>
      </c>
      <c r="MBL90" s="201" t="e">
        <f>#REF!</f>
        <v>#REF!</v>
      </c>
      <c r="MBM90" s="201" t="e">
        <f>#REF!</f>
        <v>#REF!</v>
      </c>
      <c r="MBN90" s="201" t="e">
        <f>#REF!</f>
        <v>#REF!</v>
      </c>
      <c r="MBO90" s="201" t="e">
        <f>#REF!</f>
        <v>#REF!</v>
      </c>
      <c r="MBP90" s="201" t="e">
        <f>#REF!</f>
        <v>#REF!</v>
      </c>
      <c r="MBQ90" s="201" t="e">
        <f>#REF!</f>
        <v>#REF!</v>
      </c>
      <c r="MBR90" s="201" t="e">
        <f>#REF!</f>
        <v>#REF!</v>
      </c>
      <c r="MBS90" s="201" t="e">
        <f>#REF!</f>
        <v>#REF!</v>
      </c>
      <c r="MBT90" s="201" t="e">
        <f>#REF!</f>
        <v>#REF!</v>
      </c>
      <c r="MBU90" s="201" t="e">
        <f>#REF!</f>
        <v>#REF!</v>
      </c>
      <c r="MBV90" s="201" t="e">
        <f>#REF!</f>
        <v>#REF!</v>
      </c>
      <c r="MBW90" s="201" t="e">
        <f>#REF!</f>
        <v>#REF!</v>
      </c>
      <c r="MBX90" s="201" t="e">
        <f>#REF!</f>
        <v>#REF!</v>
      </c>
      <c r="MBY90" s="201" t="e">
        <f>#REF!</f>
        <v>#REF!</v>
      </c>
      <c r="MBZ90" s="201" t="e">
        <f>#REF!</f>
        <v>#REF!</v>
      </c>
      <c r="MCA90" s="201" t="e">
        <f>#REF!</f>
        <v>#REF!</v>
      </c>
      <c r="MCB90" s="201" t="e">
        <f>#REF!</f>
        <v>#REF!</v>
      </c>
      <c r="MCC90" s="201" t="e">
        <f>#REF!</f>
        <v>#REF!</v>
      </c>
      <c r="MCD90" s="201" t="e">
        <f>#REF!</f>
        <v>#REF!</v>
      </c>
      <c r="MCE90" s="201" t="e">
        <f>#REF!</f>
        <v>#REF!</v>
      </c>
      <c r="MCF90" s="201" t="e">
        <f>#REF!</f>
        <v>#REF!</v>
      </c>
      <c r="MCG90" s="201" t="e">
        <f>#REF!</f>
        <v>#REF!</v>
      </c>
      <c r="MCH90" s="201" t="e">
        <f>#REF!</f>
        <v>#REF!</v>
      </c>
      <c r="MCI90" s="201" t="e">
        <f>#REF!</f>
        <v>#REF!</v>
      </c>
      <c r="MCJ90" s="201" t="e">
        <f>#REF!</f>
        <v>#REF!</v>
      </c>
      <c r="MCK90" s="201" t="e">
        <f>#REF!</f>
        <v>#REF!</v>
      </c>
      <c r="MCL90" s="201" t="e">
        <f>#REF!</f>
        <v>#REF!</v>
      </c>
      <c r="MCM90" s="201" t="e">
        <f>#REF!</f>
        <v>#REF!</v>
      </c>
      <c r="MCN90" s="201" t="e">
        <f>#REF!</f>
        <v>#REF!</v>
      </c>
      <c r="MCO90" s="201" t="e">
        <f>#REF!</f>
        <v>#REF!</v>
      </c>
      <c r="MCP90" s="201" t="e">
        <f>#REF!</f>
        <v>#REF!</v>
      </c>
      <c r="MCQ90" s="201" t="e">
        <f>#REF!</f>
        <v>#REF!</v>
      </c>
      <c r="MCR90" s="201" t="e">
        <f>#REF!</f>
        <v>#REF!</v>
      </c>
      <c r="MCS90" s="201" t="e">
        <f>#REF!</f>
        <v>#REF!</v>
      </c>
      <c r="MCT90" s="201" t="e">
        <f>#REF!</f>
        <v>#REF!</v>
      </c>
      <c r="MCU90" s="201" t="e">
        <f>#REF!</f>
        <v>#REF!</v>
      </c>
      <c r="MCV90" s="201" t="e">
        <f>#REF!</f>
        <v>#REF!</v>
      </c>
      <c r="MCW90" s="201" t="e">
        <f>#REF!</f>
        <v>#REF!</v>
      </c>
      <c r="MCX90" s="201" t="e">
        <f>#REF!</f>
        <v>#REF!</v>
      </c>
      <c r="MCY90" s="201" t="e">
        <f>#REF!</f>
        <v>#REF!</v>
      </c>
      <c r="MCZ90" s="201" t="e">
        <f>#REF!</f>
        <v>#REF!</v>
      </c>
      <c r="MDA90" s="201" t="e">
        <f>#REF!</f>
        <v>#REF!</v>
      </c>
      <c r="MDB90" s="201" t="e">
        <f>#REF!</f>
        <v>#REF!</v>
      </c>
      <c r="MDC90" s="201" t="e">
        <f>#REF!</f>
        <v>#REF!</v>
      </c>
      <c r="MDD90" s="201" t="e">
        <f>#REF!</f>
        <v>#REF!</v>
      </c>
      <c r="MDE90" s="201" t="e">
        <f>#REF!</f>
        <v>#REF!</v>
      </c>
      <c r="MDF90" s="201" t="e">
        <f>#REF!</f>
        <v>#REF!</v>
      </c>
      <c r="MDG90" s="201" t="e">
        <f>#REF!</f>
        <v>#REF!</v>
      </c>
      <c r="MDH90" s="201" t="e">
        <f>#REF!</f>
        <v>#REF!</v>
      </c>
      <c r="MDI90" s="201" t="e">
        <f>#REF!</f>
        <v>#REF!</v>
      </c>
      <c r="MDJ90" s="201" t="e">
        <f>#REF!</f>
        <v>#REF!</v>
      </c>
      <c r="MDK90" s="201" t="e">
        <f>#REF!</f>
        <v>#REF!</v>
      </c>
      <c r="MDL90" s="201" t="e">
        <f>#REF!</f>
        <v>#REF!</v>
      </c>
      <c r="MDM90" s="201" t="e">
        <f>#REF!</f>
        <v>#REF!</v>
      </c>
      <c r="MDN90" s="201" t="e">
        <f>#REF!</f>
        <v>#REF!</v>
      </c>
      <c r="MDO90" s="201" t="e">
        <f>#REF!</f>
        <v>#REF!</v>
      </c>
      <c r="MDP90" s="201" t="e">
        <f>#REF!</f>
        <v>#REF!</v>
      </c>
      <c r="MDQ90" s="201" t="e">
        <f>#REF!</f>
        <v>#REF!</v>
      </c>
      <c r="MDR90" s="201" t="e">
        <f>#REF!</f>
        <v>#REF!</v>
      </c>
      <c r="MDS90" s="201" t="e">
        <f>#REF!</f>
        <v>#REF!</v>
      </c>
      <c r="MDT90" s="201" t="e">
        <f>#REF!</f>
        <v>#REF!</v>
      </c>
      <c r="MDU90" s="201" t="e">
        <f>#REF!</f>
        <v>#REF!</v>
      </c>
      <c r="MDV90" s="201" t="e">
        <f>#REF!</f>
        <v>#REF!</v>
      </c>
      <c r="MDW90" s="201" t="e">
        <f>#REF!</f>
        <v>#REF!</v>
      </c>
      <c r="MDX90" s="201" t="e">
        <f>#REF!</f>
        <v>#REF!</v>
      </c>
      <c r="MDY90" s="201" t="e">
        <f>#REF!</f>
        <v>#REF!</v>
      </c>
      <c r="MDZ90" s="201" t="e">
        <f>#REF!</f>
        <v>#REF!</v>
      </c>
      <c r="MEA90" s="201" t="e">
        <f>#REF!</f>
        <v>#REF!</v>
      </c>
      <c r="MEB90" s="201" t="e">
        <f>#REF!</f>
        <v>#REF!</v>
      </c>
      <c r="MEC90" s="201" t="e">
        <f>#REF!</f>
        <v>#REF!</v>
      </c>
      <c r="MED90" s="201" t="e">
        <f>#REF!</f>
        <v>#REF!</v>
      </c>
      <c r="MEE90" s="201" t="e">
        <f>#REF!</f>
        <v>#REF!</v>
      </c>
      <c r="MEF90" s="201" t="e">
        <f>#REF!</f>
        <v>#REF!</v>
      </c>
      <c r="MEG90" s="201" t="e">
        <f>#REF!</f>
        <v>#REF!</v>
      </c>
      <c r="MEH90" s="201" t="e">
        <f>#REF!</f>
        <v>#REF!</v>
      </c>
      <c r="MEI90" s="201" t="e">
        <f>#REF!</f>
        <v>#REF!</v>
      </c>
      <c r="MEJ90" s="201" t="e">
        <f>#REF!</f>
        <v>#REF!</v>
      </c>
      <c r="MEK90" s="201" t="e">
        <f>#REF!</f>
        <v>#REF!</v>
      </c>
      <c r="MEL90" s="201" t="e">
        <f>#REF!</f>
        <v>#REF!</v>
      </c>
      <c r="MEM90" s="201" t="e">
        <f>#REF!</f>
        <v>#REF!</v>
      </c>
      <c r="MEN90" s="201" t="e">
        <f>#REF!</f>
        <v>#REF!</v>
      </c>
      <c r="MEO90" s="201" t="e">
        <f>#REF!</f>
        <v>#REF!</v>
      </c>
      <c r="MEP90" s="201" t="e">
        <f>#REF!</f>
        <v>#REF!</v>
      </c>
      <c r="MEQ90" s="201" t="e">
        <f>#REF!</f>
        <v>#REF!</v>
      </c>
      <c r="MER90" s="201" t="e">
        <f>#REF!</f>
        <v>#REF!</v>
      </c>
      <c r="MES90" s="201" t="e">
        <f>#REF!</f>
        <v>#REF!</v>
      </c>
      <c r="MET90" s="201" t="e">
        <f>#REF!</f>
        <v>#REF!</v>
      </c>
      <c r="MEU90" s="201" t="e">
        <f>#REF!</f>
        <v>#REF!</v>
      </c>
      <c r="MEV90" s="201" t="e">
        <f>#REF!</f>
        <v>#REF!</v>
      </c>
      <c r="MEW90" s="201" t="e">
        <f>#REF!</f>
        <v>#REF!</v>
      </c>
      <c r="MEX90" s="201" t="e">
        <f>#REF!</f>
        <v>#REF!</v>
      </c>
      <c r="MEY90" s="201" t="e">
        <f>#REF!</f>
        <v>#REF!</v>
      </c>
      <c r="MEZ90" s="201" t="e">
        <f>#REF!</f>
        <v>#REF!</v>
      </c>
      <c r="MFA90" s="201" t="e">
        <f>#REF!</f>
        <v>#REF!</v>
      </c>
      <c r="MFB90" s="201" t="e">
        <f>#REF!</f>
        <v>#REF!</v>
      </c>
      <c r="MFC90" s="201" t="e">
        <f>#REF!</f>
        <v>#REF!</v>
      </c>
      <c r="MFD90" s="201" t="e">
        <f>#REF!</f>
        <v>#REF!</v>
      </c>
      <c r="MFE90" s="201" t="e">
        <f>#REF!</f>
        <v>#REF!</v>
      </c>
      <c r="MFF90" s="201" t="e">
        <f>#REF!</f>
        <v>#REF!</v>
      </c>
      <c r="MFG90" s="201" t="e">
        <f>#REF!</f>
        <v>#REF!</v>
      </c>
      <c r="MFH90" s="201" t="e">
        <f>#REF!</f>
        <v>#REF!</v>
      </c>
      <c r="MFI90" s="201" t="e">
        <f>#REF!</f>
        <v>#REF!</v>
      </c>
      <c r="MFJ90" s="201" t="e">
        <f>#REF!</f>
        <v>#REF!</v>
      </c>
      <c r="MFK90" s="201" t="e">
        <f>#REF!</f>
        <v>#REF!</v>
      </c>
      <c r="MFL90" s="201" t="e">
        <f>#REF!</f>
        <v>#REF!</v>
      </c>
      <c r="MFM90" s="201" t="e">
        <f>#REF!</f>
        <v>#REF!</v>
      </c>
      <c r="MFN90" s="201" t="e">
        <f>#REF!</f>
        <v>#REF!</v>
      </c>
      <c r="MFO90" s="201" t="e">
        <f>#REF!</f>
        <v>#REF!</v>
      </c>
      <c r="MFP90" s="201" t="e">
        <f>#REF!</f>
        <v>#REF!</v>
      </c>
      <c r="MFQ90" s="201" t="e">
        <f>#REF!</f>
        <v>#REF!</v>
      </c>
      <c r="MFR90" s="201" t="e">
        <f>#REF!</f>
        <v>#REF!</v>
      </c>
      <c r="MFS90" s="201" t="e">
        <f>#REF!</f>
        <v>#REF!</v>
      </c>
      <c r="MFT90" s="201" t="e">
        <f>#REF!</f>
        <v>#REF!</v>
      </c>
      <c r="MFU90" s="201" t="e">
        <f>#REF!</f>
        <v>#REF!</v>
      </c>
      <c r="MFV90" s="201" t="e">
        <f>#REF!</f>
        <v>#REF!</v>
      </c>
      <c r="MFW90" s="201" t="e">
        <f>#REF!</f>
        <v>#REF!</v>
      </c>
      <c r="MFX90" s="201" t="e">
        <f>#REF!</f>
        <v>#REF!</v>
      </c>
      <c r="MFY90" s="201" t="e">
        <f>#REF!</f>
        <v>#REF!</v>
      </c>
      <c r="MFZ90" s="201" t="e">
        <f>#REF!</f>
        <v>#REF!</v>
      </c>
      <c r="MGA90" s="201" t="e">
        <f>#REF!</f>
        <v>#REF!</v>
      </c>
      <c r="MGB90" s="201" t="e">
        <f>#REF!</f>
        <v>#REF!</v>
      </c>
      <c r="MGC90" s="201" t="e">
        <f>#REF!</f>
        <v>#REF!</v>
      </c>
      <c r="MGD90" s="201" t="e">
        <f>#REF!</f>
        <v>#REF!</v>
      </c>
      <c r="MGE90" s="201" t="e">
        <f>#REF!</f>
        <v>#REF!</v>
      </c>
      <c r="MGF90" s="201" t="e">
        <f>#REF!</f>
        <v>#REF!</v>
      </c>
      <c r="MGG90" s="201" t="e">
        <f>#REF!</f>
        <v>#REF!</v>
      </c>
      <c r="MGH90" s="201" t="e">
        <f>#REF!</f>
        <v>#REF!</v>
      </c>
      <c r="MGI90" s="201" t="e">
        <f>#REF!</f>
        <v>#REF!</v>
      </c>
      <c r="MGJ90" s="201" t="e">
        <f>#REF!</f>
        <v>#REF!</v>
      </c>
      <c r="MGK90" s="201" t="e">
        <f>#REF!</f>
        <v>#REF!</v>
      </c>
      <c r="MGL90" s="201" t="e">
        <f>#REF!</f>
        <v>#REF!</v>
      </c>
      <c r="MGM90" s="201" t="e">
        <f>#REF!</f>
        <v>#REF!</v>
      </c>
      <c r="MGN90" s="201" t="e">
        <f>#REF!</f>
        <v>#REF!</v>
      </c>
      <c r="MGO90" s="201" t="e">
        <f>#REF!</f>
        <v>#REF!</v>
      </c>
      <c r="MGP90" s="201" t="e">
        <f>#REF!</f>
        <v>#REF!</v>
      </c>
      <c r="MGQ90" s="201" t="e">
        <f>#REF!</f>
        <v>#REF!</v>
      </c>
      <c r="MGR90" s="201" t="e">
        <f>#REF!</f>
        <v>#REF!</v>
      </c>
      <c r="MGS90" s="201" t="e">
        <f>#REF!</f>
        <v>#REF!</v>
      </c>
      <c r="MGT90" s="201" t="e">
        <f>#REF!</f>
        <v>#REF!</v>
      </c>
      <c r="MGU90" s="201" t="e">
        <f>#REF!</f>
        <v>#REF!</v>
      </c>
      <c r="MGV90" s="201" t="e">
        <f>#REF!</f>
        <v>#REF!</v>
      </c>
      <c r="MGW90" s="201" t="e">
        <f>#REF!</f>
        <v>#REF!</v>
      </c>
      <c r="MGX90" s="201" t="e">
        <f>#REF!</f>
        <v>#REF!</v>
      </c>
      <c r="MGY90" s="201" t="e">
        <f>#REF!</f>
        <v>#REF!</v>
      </c>
      <c r="MGZ90" s="201" t="e">
        <f>#REF!</f>
        <v>#REF!</v>
      </c>
      <c r="MHA90" s="201" t="e">
        <f>#REF!</f>
        <v>#REF!</v>
      </c>
      <c r="MHB90" s="201" t="e">
        <f>#REF!</f>
        <v>#REF!</v>
      </c>
      <c r="MHC90" s="201" t="e">
        <f>#REF!</f>
        <v>#REF!</v>
      </c>
      <c r="MHD90" s="201" t="e">
        <f>#REF!</f>
        <v>#REF!</v>
      </c>
      <c r="MHE90" s="201" t="e">
        <f>#REF!</f>
        <v>#REF!</v>
      </c>
      <c r="MHF90" s="201" t="e">
        <f>#REF!</f>
        <v>#REF!</v>
      </c>
      <c r="MHG90" s="201" t="e">
        <f>#REF!</f>
        <v>#REF!</v>
      </c>
      <c r="MHH90" s="201" t="e">
        <f>#REF!</f>
        <v>#REF!</v>
      </c>
      <c r="MHI90" s="201" t="e">
        <f>#REF!</f>
        <v>#REF!</v>
      </c>
      <c r="MHJ90" s="201" t="e">
        <f>#REF!</f>
        <v>#REF!</v>
      </c>
      <c r="MHK90" s="201" t="e">
        <f>#REF!</f>
        <v>#REF!</v>
      </c>
      <c r="MHL90" s="201" t="e">
        <f>#REF!</f>
        <v>#REF!</v>
      </c>
      <c r="MHM90" s="201" t="e">
        <f>#REF!</f>
        <v>#REF!</v>
      </c>
      <c r="MHN90" s="201" t="e">
        <f>#REF!</f>
        <v>#REF!</v>
      </c>
      <c r="MHO90" s="201" t="e">
        <f>#REF!</f>
        <v>#REF!</v>
      </c>
      <c r="MHP90" s="201" t="e">
        <f>#REF!</f>
        <v>#REF!</v>
      </c>
      <c r="MHQ90" s="201" t="e">
        <f>#REF!</f>
        <v>#REF!</v>
      </c>
      <c r="MHR90" s="201" t="e">
        <f>#REF!</f>
        <v>#REF!</v>
      </c>
      <c r="MHS90" s="201" t="e">
        <f>#REF!</f>
        <v>#REF!</v>
      </c>
      <c r="MHT90" s="201" t="e">
        <f>#REF!</f>
        <v>#REF!</v>
      </c>
      <c r="MHU90" s="201" t="e">
        <f>#REF!</f>
        <v>#REF!</v>
      </c>
      <c r="MHV90" s="201" t="e">
        <f>#REF!</f>
        <v>#REF!</v>
      </c>
      <c r="MHW90" s="201" t="e">
        <f>#REF!</f>
        <v>#REF!</v>
      </c>
      <c r="MHX90" s="201" t="e">
        <f>#REF!</f>
        <v>#REF!</v>
      </c>
      <c r="MHY90" s="201" t="e">
        <f>#REF!</f>
        <v>#REF!</v>
      </c>
      <c r="MHZ90" s="201" t="e">
        <f>#REF!</f>
        <v>#REF!</v>
      </c>
      <c r="MIA90" s="201" t="e">
        <f>#REF!</f>
        <v>#REF!</v>
      </c>
      <c r="MIB90" s="201" t="e">
        <f>#REF!</f>
        <v>#REF!</v>
      </c>
      <c r="MIC90" s="201" t="e">
        <f>#REF!</f>
        <v>#REF!</v>
      </c>
      <c r="MID90" s="201" t="e">
        <f>#REF!</f>
        <v>#REF!</v>
      </c>
      <c r="MIE90" s="201" t="e">
        <f>#REF!</f>
        <v>#REF!</v>
      </c>
      <c r="MIF90" s="201" t="e">
        <f>#REF!</f>
        <v>#REF!</v>
      </c>
      <c r="MIG90" s="201" t="e">
        <f>#REF!</f>
        <v>#REF!</v>
      </c>
      <c r="MIH90" s="201" t="e">
        <f>#REF!</f>
        <v>#REF!</v>
      </c>
      <c r="MII90" s="201" t="e">
        <f>#REF!</f>
        <v>#REF!</v>
      </c>
      <c r="MIJ90" s="201" t="e">
        <f>#REF!</f>
        <v>#REF!</v>
      </c>
      <c r="MIK90" s="201" t="e">
        <f>#REF!</f>
        <v>#REF!</v>
      </c>
      <c r="MIL90" s="201" t="e">
        <f>#REF!</f>
        <v>#REF!</v>
      </c>
      <c r="MIM90" s="201" t="e">
        <f>#REF!</f>
        <v>#REF!</v>
      </c>
      <c r="MIN90" s="201" t="e">
        <f>#REF!</f>
        <v>#REF!</v>
      </c>
      <c r="MIO90" s="201" t="e">
        <f>#REF!</f>
        <v>#REF!</v>
      </c>
      <c r="MIP90" s="201" t="e">
        <f>#REF!</f>
        <v>#REF!</v>
      </c>
      <c r="MIQ90" s="201" t="e">
        <f>#REF!</f>
        <v>#REF!</v>
      </c>
      <c r="MIR90" s="201" t="e">
        <f>#REF!</f>
        <v>#REF!</v>
      </c>
      <c r="MIS90" s="201" t="e">
        <f>#REF!</f>
        <v>#REF!</v>
      </c>
      <c r="MIT90" s="201" t="e">
        <f>#REF!</f>
        <v>#REF!</v>
      </c>
      <c r="MIU90" s="201" t="e">
        <f>#REF!</f>
        <v>#REF!</v>
      </c>
      <c r="MIV90" s="201" t="e">
        <f>#REF!</f>
        <v>#REF!</v>
      </c>
      <c r="MIW90" s="201" t="e">
        <f>#REF!</f>
        <v>#REF!</v>
      </c>
      <c r="MIX90" s="201" t="e">
        <f>#REF!</f>
        <v>#REF!</v>
      </c>
      <c r="MIY90" s="201" t="e">
        <f>#REF!</f>
        <v>#REF!</v>
      </c>
      <c r="MIZ90" s="201" t="e">
        <f>#REF!</f>
        <v>#REF!</v>
      </c>
      <c r="MJA90" s="201" t="e">
        <f>#REF!</f>
        <v>#REF!</v>
      </c>
      <c r="MJB90" s="201" t="e">
        <f>#REF!</f>
        <v>#REF!</v>
      </c>
      <c r="MJC90" s="201" t="e">
        <f>#REF!</f>
        <v>#REF!</v>
      </c>
      <c r="MJD90" s="201" t="e">
        <f>#REF!</f>
        <v>#REF!</v>
      </c>
      <c r="MJE90" s="201" t="e">
        <f>#REF!</f>
        <v>#REF!</v>
      </c>
      <c r="MJF90" s="201" t="e">
        <f>#REF!</f>
        <v>#REF!</v>
      </c>
      <c r="MJG90" s="201" t="e">
        <f>#REF!</f>
        <v>#REF!</v>
      </c>
      <c r="MJH90" s="201" t="e">
        <f>#REF!</f>
        <v>#REF!</v>
      </c>
      <c r="MJI90" s="201" t="e">
        <f>#REF!</f>
        <v>#REF!</v>
      </c>
      <c r="MJJ90" s="201" t="e">
        <f>#REF!</f>
        <v>#REF!</v>
      </c>
      <c r="MJK90" s="201" t="e">
        <f>#REF!</f>
        <v>#REF!</v>
      </c>
      <c r="MJL90" s="201" t="e">
        <f>#REF!</f>
        <v>#REF!</v>
      </c>
      <c r="MJM90" s="201" t="e">
        <f>#REF!</f>
        <v>#REF!</v>
      </c>
      <c r="MJN90" s="201" t="e">
        <f>#REF!</f>
        <v>#REF!</v>
      </c>
      <c r="MJO90" s="201" t="e">
        <f>#REF!</f>
        <v>#REF!</v>
      </c>
      <c r="MJP90" s="201" t="e">
        <f>#REF!</f>
        <v>#REF!</v>
      </c>
      <c r="MJQ90" s="201" t="e">
        <f>#REF!</f>
        <v>#REF!</v>
      </c>
      <c r="MJR90" s="201" t="e">
        <f>#REF!</f>
        <v>#REF!</v>
      </c>
      <c r="MJS90" s="201" t="e">
        <f>#REF!</f>
        <v>#REF!</v>
      </c>
      <c r="MJT90" s="201" t="e">
        <f>#REF!</f>
        <v>#REF!</v>
      </c>
      <c r="MJU90" s="201" t="e">
        <f>#REF!</f>
        <v>#REF!</v>
      </c>
      <c r="MJV90" s="201" t="e">
        <f>#REF!</f>
        <v>#REF!</v>
      </c>
      <c r="MJW90" s="201" t="e">
        <f>#REF!</f>
        <v>#REF!</v>
      </c>
      <c r="MJX90" s="201" t="e">
        <f>#REF!</f>
        <v>#REF!</v>
      </c>
      <c r="MJY90" s="201" t="e">
        <f>#REF!</f>
        <v>#REF!</v>
      </c>
      <c r="MJZ90" s="201" t="e">
        <f>#REF!</f>
        <v>#REF!</v>
      </c>
      <c r="MKA90" s="201" t="e">
        <f>#REF!</f>
        <v>#REF!</v>
      </c>
      <c r="MKB90" s="201" t="e">
        <f>#REF!</f>
        <v>#REF!</v>
      </c>
      <c r="MKC90" s="201" t="e">
        <f>#REF!</f>
        <v>#REF!</v>
      </c>
      <c r="MKD90" s="201" t="e">
        <f>#REF!</f>
        <v>#REF!</v>
      </c>
      <c r="MKE90" s="201" t="e">
        <f>#REF!</f>
        <v>#REF!</v>
      </c>
      <c r="MKF90" s="201" t="e">
        <f>#REF!</f>
        <v>#REF!</v>
      </c>
      <c r="MKG90" s="201" t="e">
        <f>#REF!</f>
        <v>#REF!</v>
      </c>
      <c r="MKH90" s="201" t="e">
        <f>#REF!</f>
        <v>#REF!</v>
      </c>
      <c r="MKI90" s="201" t="e">
        <f>#REF!</f>
        <v>#REF!</v>
      </c>
      <c r="MKJ90" s="201" t="e">
        <f>#REF!</f>
        <v>#REF!</v>
      </c>
      <c r="MKK90" s="201" t="e">
        <f>#REF!</f>
        <v>#REF!</v>
      </c>
      <c r="MKL90" s="201" t="e">
        <f>#REF!</f>
        <v>#REF!</v>
      </c>
      <c r="MKM90" s="201" t="e">
        <f>#REF!</f>
        <v>#REF!</v>
      </c>
      <c r="MKN90" s="201" t="e">
        <f>#REF!</f>
        <v>#REF!</v>
      </c>
      <c r="MKO90" s="201" t="e">
        <f>#REF!</f>
        <v>#REF!</v>
      </c>
      <c r="MKP90" s="201" t="e">
        <f>#REF!</f>
        <v>#REF!</v>
      </c>
      <c r="MKQ90" s="201" t="e">
        <f>#REF!</f>
        <v>#REF!</v>
      </c>
      <c r="MKR90" s="201" t="e">
        <f>#REF!</f>
        <v>#REF!</v>
      </c>
      <c r="MKS90" s="201" t="e">
        <f>#REF!</f>
        <v>#REF!</v>
      </c>
      <c r="MKT90" s="201" t="e">
        <f>#REF!</f>
        <v>#REF!</v>
      </c>
      <c r="MKU90" s="201" t="e">
        <f>#REF!</f>
        <v>#REF!</v>
      </c>
      <c r="MKV90" s="201" t="e">
        <f>#REF!</f>
        <v>#REF!</v>
      </c>
      <c r="MKW90" s="201" t="e">
        <f>#REF!</f>
        <v>#REF!</v>
      </c>
      <c r="MKX90" s="201" t="e">
        <f>#REF!</f>
        <v>#REF!</v>
      </c>
      <c r="MKY90" s="201" t="e">
        <f>#REF!</f>
        <v>#REF!</v>
      </c>
      <c r="MKZ90" s="201" t="e">
        <f>#REF!</f>
        <v>#REF!</v>
      </c>
      <c r="MLA90" s="201" t="e">
        <f>#REF!</f>
        <v>#REF!</v>
      </c>
      <c r="MLB90" s="201" t="e">
        <f>#REF!</f>
        <v>#REF!</v>
      </c>
      <c r="MLC90" s="201" t="e">
        <f>#REF!</f>
        <v>#REF!</v>
      </c>
      <c r="MLD90" s="201" t="e">
        <f>#REF!</f>
        <v>#REF!</v>
      </c>
      <c r="MLE90" s="201" t="e">
        <f>#REF!</f>
        <v>#REF!</v>
      </c>
      <c r="MLF90" s="201" t="e">
        <f>#REF!</f>
        <v>#REF!</v>
      </c>
      <c r="MLG90" s="201" t="e">
        <f>#REF!</f>
        <v>#REF!</v>
      </c>
      <c r="MLH90" s="201" t="e">
        <f>#REF!</f>
        <v>#REF!</v>
      </c>
      <c r="MLI90" s="201" t="e">
        <f>#REF!</f>
        <v>#REF!</v>
      </c>
      <c r="MLJ90" s="201" t="e">
        <f>#REF!</f>
        <v>#REF!</v>
      </c>
      <c r="MLK90" s="201" t="e">
        <f>#REF!</f>
        <v>#REF!</v>
      </c>
      <c r="MLL90" s="201" t="e">
        <f>#REF!</f>
        <v>#REF!</v>
      </c>
      <c r="MLM90" s="201" t="e">
        <f>#REF!</f>
        <v>#REF!</v>
      </c>
      <c r="MLN90" s="201" t="e">
        <f>#REF!</f>
        <v>#REF!</v>
      </c>
      <c r="MLO90" s="201" t="e">
        <f>#REF!</f>
        <v>#REF!</v>
      </c>
      <c r="MLP90" s="201" t="e">
        <f>#REF!</f>
        <v>#REF!</v>
      </c>
      <c r="MLQ90" s="201" t="e">
        <f>#REF!</f>
        <v>#REF!</v>
      </c>
      <c r="MLR90" s="201" t="e">
        <f>#REF!</f>
        <v>#REF!</v>
      </c>
      <c r="MLS90" s="201" t="e">
        <f>#REF!</f>
        <v>#REF!</v>
      </c>
      <c r="MLT90" s="201" t="e">
        <f>#REF!</f>
        <v>#REF!</v>
      </c>
      <c r="MLU90" s="201" t="e">
        <f>#REF!</f>
        <v>#REF!</v>
      </c>
      <c r="MLV90" s="201" t="e">
        <f>#REF!</f>
        <v>#REF!</v>
      </c>
      <c r="MLW90" s="201" t="e">
        <f>#REF!</f>
        <v>#REF!</v>
      </c>
      <c r="MLX90" s="201" t="e">
        <f>#REF!</f>
        <v>#REF!</v>
      </c>
      <c r="MLY90" s="201" t="e">
        <f>#REF!</f>
        <v>#REF!</v>
      </c>
      <c r="MLZ90" s="201" t="e">
        <f>#REF!</f>
        <v>#REF!</v>
      </c>
      <c r="MMA90" s="201" t="e">
        <f>#REF!</f>
        <v>#REF!</v>
      </c>
      <c r="MMB90" s="201" t="e">
        <f>#REF!</f>
        <v>#REF!</v>
      </c>
      <c r="MMC90" s="201" t="e">
        <f>#REF!</f>
        <v>#REF!</v>
      </c>
      <c r="MMD90" s="201" t="e">
        <f>#REF!</f>
        <v>#REF!</v>
      </c>
      <c r="MME90" s="201" t="e">
        <f>#REF!</f>
        <v>#REF!</v>
      </c>
      <c r="MMF90" s="201" t="e">
        <f>#REF!</f>
        <v>#REF!</v>
      </c>
      <c r="MMG90" s="201" t="e">
        <f>#REF!</f>
        <v>#REF!</v>
      </c>
      <c r="MMH90" s="201" t="e">
        <f>#REF!</f>
        <v>#REF!</v>
      </c>
      <c r="MMI90" s="201" t="e">
        <f>#REF!</f>
        <v>#REF!</v>
      </c>
      <c r="MMJ90" s="201" t="e">
        <f>#REF!</f>
        <v>#REF!</v>
      </c>
      <c r="MMK90" s="201" t="e">
        <f>#REF!</f>
        <v>#REF!</v>
      </c>
      <c r="MML90" s="201" t="e">
        <f>#REF!</f>
        <v>#REF!</v>
      </c>
      <c r="MMM90" s="201" t="e">
        <f>#REF!</f>
        <v>#REF!</v>
      </c>
      <c r="MMN90" s="201" t="e">
        <f>#REF!</f>
        <v>#REF!</v>
      </c>
      <c r="MMO90" s="201" t="e">
        <f>#REF!</f>
        <v>#REF!</v>
      </c>
      <c r="MMP90" s="201" t="e">
        <f>#REF!</f>
        <v>#REF!</v>
      </c>
      <c r="MMQ90" s="201" t="e">
        <f>#REF!</f>
        <v>#REF!</v>
      </c>
      <c r="MMR90" s="201" t="e">
        <f>#REF!</f>
        <v>#REF!</v>
      </c>
      <c r="MMS90" s="201" t="e">
        <f>#REF!</f>
        <v>#REF!</v>
      </c>
      <c r="MMT90" s="201" t="e">
        <f>#REF!</f>
        <v>#REF!</v>
      </c>
      <c r="MMU90" s="201" t="e">
        <f>#REF!</f>
        <v>#REF!</v>
      </c>
      <c r="MMV90" s="201" t="e">
        <f>#REF!</f>
        <v>#REF!</v>
      </c>
      <c r="MMW90" s="201" t="e">
        <f>#REF!</f>
        <v>#REF!</v>
      </c>
      <c r="MMX90" s="201" t="e">
        <f>#REF!</f>
        <v>#REF!</v>
      </c>
      <c r="MMY90" s="201" t="e">
        <f>#REF!</f>
        <v>#REF!</v>
      </c>
      <c r="MMZ90" s="201" t="e">
        <f>#REF!</f>
        <v>#REF!</v>
      </c>
      <c r="MNA90" s="201" t="e">
        <f>#REF!</f>
        <v>#REF!</v>
      </c>
      <c r="MNB90" s="201" t="e">
        <f>#REF!</f>
        <v>#REF!</v>
      </c>
      <c r="MNC90" s="201" t="e">
        <f>#REF!</f>
        <v>#REF!</v>
      </c>
      <c r="MND90" s="201" t="e">
        <f>#REF!</f>
        <v>#REF!</v>
      </c>
      <c r="MNE90" s="201" t="e">
        <f>#REF!</f>
        <v>#REF!</v>
      </c>
      <c r="MNF90" s="201" t="e">
        <f>#REF!</f>
        <v>#REF!</v>
      </c>
      <c r="MNG90" s="201" t="e">
        <f>#REF!</f>
        <v>#REF!</v>
      </c>
      <c r="MNH90" s="201" t="e">
        <f>#REF!</f>
        <v>#REF!</v>
      </c>
      <c r="MNI90" s="201" t="e">
        <f>#REF!</f>
        <v>#REF!</v>
      </c>
      <c r="MNJ90" s="201" t="e">
        <f>#REF!</f>
        <v>#REF!</v>
      </c>
      <c r="MNK90" s="201" t="e">
        <f>#REF!</f>
        <v>#REF!</v>
      </c>
      <c r="MNL90" s="201" t="e">
        <f>#REF!</f>
        <v>#REF!</v>
      </c>
      <c r="MNM90" s="201" t="e">
        <f>#REF!</f>
        <v>#REF!</v>
      </c>
      <c r="MNN90" s="201" t="e">
        <f>#REF!</f>
        <v>#REF!</v>
      </c>
      <c r="MNO90" s="201" t="e">
        <f>#REF!</f>
        <v>#REF!</v>
      </c>
      <c r="MNP90" s="201" t="e">
        <f>#REF!</f>
        <v>#REF!</v>
      </c>
      <c r="MNQ90" s="201" t="e">
        <f>#REF!</f>
        <v>#REF!</v>
      </c>
      <c r="MNR90" s="201" t="e">
        <f>#REF!</f>
        <v>#REF!</v>
      </c>
      <c r="MNS90" s="201" t="e">
        <f>#REF!</f>
        <v>#REF!</v>
      </c>
      <c r="MNT90" s="201" t="e">
        <f>#REF!</f>
        <v>#REF!</v>
      </c>
      <c r="MNU90" s="201" t="e">
        <f>#REF!</f>
        <v>#REF!</v>
      </c>
      <c r="MNV90" s="201" t="e">
        <f>#REF!</f>
        <v>#REF!</v>
      </c>
      <c r="MNW90" s="201" t="e">
        <f>#REF!</f>
        <v>#REF!</v>
      </c>
      <c r="MNX90" s="201" t="e">
        <f>#REF!</f>
        <v>#REF!</v>
      </c>
      <c r="MNY90" s="201" t="e">
        <f>#REF!</f>
        <v>#REF!</v>
      </c>
      <c r="MNZ90" s="201" t="e">
        <f>#REF!</f>
        <v>#REF!</v>
      </c>
      <c r="MOA90" s="201" t="e">
        <f>#REF!</f>
        <v>#REF!</v>
      </c>
      <c r="MOB90" s="201" t="e">
        <f>#REF!</f>
        <v>#REF!</v>
      </c>
      <c r="MOC90" s="201" t="e">
        <f>#REF!</f>
        <v>#REF!</v>
      </c>
      <c r="MOD90" s="201" t="e">
        <f>#REF!</f>
        <v>#REF!</v>
      </c>
      <c r="MOE90" s="201" t="e">
        <f>#REF!</f>
        <v>#REF!</v>
      </c>
      <c r="MOF90" s="201" t="e">
        <f>#REF!</f>
        <v>#REF!</v>
      </c>
      <c r="MOG90" s="201" t="e">
        <f>#REF!</f>
        <v>#REF!</v>
      </c>
      <c r="MOH90" s="201" t="e">
        <f>#REF!</f>
        <v>#REF!</v>
      </c>
      <c r="MOI90" s="201" t="e">
        <f>#REF!</f>
        <v>#REF!</v>
      </c>
      <c r="MOJ90" s="201" t="e">
        <f>#REF!</f>
        <v>#REF!</v>
      </c>
      <c r="MOK90" s="201" t="e">
        <f>#REF!</f>
        <v>#REF!</v>
      </c>
      <c r="MOL90" s="201" t="e">
        <f>#REF!</f>
        <v>#REF!</v>
      </c>
      <c r="MOM90" s="201" t="e">
        <f>#REF!</f>
        <v>#REF!</v>
      </c>
      <c r="MON90" s="201" t="e">
        <f>#REF!</f>
        <v>#REF!</v>
      </c>
      <c r="MOO90" s="201" t="e">
        <f>#REF!</f>
        <v>#REF!</v>
      </c>
      <c r="MOP90" s="201" t="e">
        <f>#REF!</f>
        <v>#REF!</v>
      </c>
      <c r="MOQ90" s="201" t="e">
        <f>#REF!</f>
        <v>#REF!</v>
      </c>
      <c r="MOR90" s="201" t="e">
        <f>#REF!</f>
        <v>#REF!</v>
      </c>
      <c r="MOS90" s="201" t="e">
        <f>#REF!</f>
        <v>#REF!</v>
      </c>
      <c r="MOT90" s="201" t="e">
        <f>#REF!</f>
        <v>#REF!</v>
      </c>
      <c r="MOU90" s="201" t="e">
        <f>#REF!</f>
        <v>#REF!</v>
      </c>
      <c r="MOV90" s="201" t="e">
        <f>#REF!</f>
        <v>#REF!</v>
      </c>
      <c r="MOW90" s="201" t="e">
        <f>#REF!</f>
        <v>#REF!</v>
      </c>
      <c r="MOX90" s="201" t="e">
        <f>#REF!</f>
        <v>#REF!</v>
      </c>
      <c r="MOY90" s="201" t="e">
        <f>#REF!</f>
        <v>#REF!</v>
      </c>
      <c r="MOZ90" s="201" t="e">
        <f>#REF!</f>
        <v>#REF!</v>
      </c>
      <c r="MPA90" s="201" t="e">
        <f>#REF!</f>
        <v>#REF!</v>
      </c>
      <c r="MPB90" s="201" t="e">
        <f>#REF!</f>
        <v>#REF!</v>
      </c>
      <c r="MPC90" s="201" t="e">
        <f>#REF!</f>
        <v>#REF!</v>
      </c>
      <c r="MPD90" s="201" t="e">
        <f>#REF!</f>
        <v>#REF!</v>
      </c>
      <c r="MPE90" s="201" t="e">
        <f>#REF!</f>
        <v>#REF!</v>
      </c>
      <c r="MPF90" s="201" t="e">
        <f>#REF!</f>
        <v>#REF!</v>
      </c>
      <c r="MPG90" s="201" t="e">
        <f>#REF!</f>
        <v>#REF!</v>
      </c>
      <c r="MPH90" s="201" t="e">
        <f>#REF!</f>
        <v>#REF!</v>
      </c>
      <c r="MPI90" s="201" t="e">
        <f>#REF!</f>
        <v>#REF!</v>
      </c>
      <c r="MPJ90" s="201" t="e">
        <f>#REF!</f>
        <v>#REF!</v>
      </c>
      <c r="MPK90" s="201" t="e">
        <f>#REF!</f>
        <v>#REF!</v>
      </c>
      <c r="MPL90" s="201" t="e">
        <f>#REF!</f>
        <v>#REF!</v>
      </c>
      <c r="MPM90" s="201" t="e">
        <f>#REF!</f>
        <v>#REF!</v>
      </c>
      <c r="MPN90" s="201" t="e">
        <f>#REF!</f>
        <v>#REF!</v>
      </c>
      <c r="MPO90" s="201" t="e">
        <f>#REF!</f>
        <v>#REF!</v>
      </c>
      <c r="MPP90" s="201" t="e">
        <f>#REF!</f>
        <v>#REF!</v>
      </c>
      <c r="MPQ90" s="201" t="e">
        <f>#REF!</f>
        <v>#REF!</v>
      </c>
      <c r="MPR90" s="201" t="e">
        <f>#REF!</f>
        <v>#REF!</v>
      </c>
      <c r="MPS90" s="201" t="e">
        <f>#REF!</f>
        <v>#REF!</v>
      </c>
      <c r="MPT90" s="201" t="e">
        <f>#REF!</f>
        <v>#REF!</v>
      </c>
      <c r="MPU90" s="201" t="e">
        <f>#REF!</f>
        <v>#REF!</v>
      </c>
      <c r="MPV90" s="201" t="e">
        <f>#REF!</f>
        <v>#REF!</v>
      </c>
      <c r="MPW90" s="201" t="e">
        <f>#REF!</f>
        <v>#REF!</v>
      </c>
      <c r="MPX90" s="201" t="e">
        <f>#REF!</f>
        <v>#REF!</v>
      </c>
      <c r="MPY90" s="201" t="e">
        <f>#REF!</f>
        <v>#REF!</v>
      </c>
      <c r="MPZ90" s="201" t="e">
        <f>#REF!</f>
        <v>#REF!</v>
      </c>
      <c r="MQA90" s="201" t="e">
        <f>#REF!</f>
        <v>#REF!</v>
      </c>
      <c r="MQB90" s="201" t="e">
        <f>#REF!</f>
        <v>#REF!</v>
      </c>
      <c r="MQC90" s="201" t="e">
        <f>#REF!</f>
        <v>#REF!</v>
      </c>
      <c r="MQD90" s="201" t="e">
        <f>#REF!</f>
        <v>#REF!</v>
      </c>
      <c r="MQE90" s="201" t="e">
        <f>#REF!</f>
        <v>#REF!</v>
      </c>
      <c r="MQF90" s="201" t="e">
        <f>#REF!</f>
        <v>#REF!</v>
      </c>
      <c r="MQG90" s="201" t="e">
        <f>#REF!</f>
        <v>#REF!</v>
      </c>
      <c r="MQH90" s="201" t="e">
        <f>#REF!</f>
        <v>#REF!</v>
      </c>
      <c r="MQI90" s="201" t="e">
        <f>#REF!</f>
        <v>#REF!</v>
      </c>
      <c r="MQJ90" s="201" t="e">
        <f>#REF!</f>
        <v>#REF!</v>
      </c>
      <c r="MQK90" s="201" t="e">
        <f>#REF!</f>
        <v>#REF!</v>
      </c>
      <c r="MQL90" s="201" t="e">
        <f>#REF!</f>
        <v>#REF!</v>
      </c>
      <c r="MQM90" s="201" t="e">
        <f>#REF!</f>
        <v>#REF!</v>
      </c>
      <c r="MQN90" s="201" t="e">
        <f>#REF!</f>
        <v>#REF!</v>
      </c>
      <c r="MQO90" s="201" t="e">
        <f>#REF!</f>
        <v>#REF!</v>
      </c>
      <c r="MQP90" s="201" t="e">
        <f>#REF!</f>
        <v>#REF!</v>
      </c>
      <c r="MQQ90" s="201" t="e">
        <f>#REF!</f>
        <v>#REF!</v>
      </c>
      <c r="MQR90" s="201" t="e">
        <f>#REF!</f>
        <v>#REF!</v>
      </c>
      <c r="MQS90" s="201" t="e">
        <f>#REF!</f>
        <v>#REF!</v>
      </c>
      <c r="MQT90" s="201" t="e">
        <f>#REF!</f>
        <v>#REF!</v>
      </c>
      <c r="MQU90" s="201" t="e">
        <f>#REF!</f>
        <v>#REF!</v>
      </c>
      <c r="MQV90" s="201" t="e">
        <f>#REF!</f>
        <v>#REF!</v>
      </c>
      <c r="MQW90" s="201" t="e">
        <f>#REF!</f>
        <v>#REF!</v>
      </c>
      <c r="MQX90" s="201" t="e">
        <f>#REF!</f>
        <v>#REF!</v>
      </c>
      <c r="MQY90" s="201" t="e">
        <f>#REF!</f>
        <v>#REF!</v>
      </c>
      <c r="MQZ90" s="201" t="e">
        <f>#REF!</f>
        <v>#REF!</v>
      </c>
      <c r="MRA90" s="201" t="e">
        <f>#REF!</f>
        <v>#REF!</v>
      </c>
      <c r="MRB90" s="201" t="e">
        <f>#REF!</f>
        <v>#REF!</v>
      </c>
      <c r="MRC90" s="201" t="e">
        <f>#REF!</f>
        <v>#REF!</v>
      </c>
      <c r="MRD90" s="201" t="e">
        <f>#REF!</f>
        <v>#REF!</v>
      </c>
      <c r="MRE90" s="201" t="e">
        <f>#REF!</f>
        <v>#REF!</v>
      </c>
      <c r="MRF90" s="201" t="e">
        <f>#REF!</f>
        <v>#REF!</v>
      </c>
      <c r="MRG90" s="201" t="e">
        <f>#REF!</f>
        <v>#REF!</v>
      </c>
      <c r="MRH90" s="201" t="e">
        <f>#REF!</f>
        <v>#REF!</v>
      </c>
      <c r="MRI90" s="201" t="e">
        <f>#REF!</f>
        <v>#REF!</v>
      </c>
      <c r="MRJ90" s="201" t="e">
        <f>#REF!</f>
        <v>#REF!</v>
      </c>
      <c r="MRK90" s="201" t="e">
        <f>#REF!</f>
        <v>#REF!</v>
      </c>
      <c r="MRL90" s="201" t="e">
        <f>#REF!</f>
        <v>#REF!</v>
      </c>
      <c r="MRM90" s="201" t="e">
        <f>#REF!</f>
        <v>#REF!</v>
      </c>
      <c r="MRN90" s="201" t="e">
        <f>#REF!</f>
        <v>#REF!</v>
      </c>
      <c r="MRO90" s="201" t="e">
        <f>#REF!</f>
        <v>#REF!</v>
      </c>
      <c r="MRP90" s="201" t="e">
        <f>#REF!</f>
        <v>#REF!</v>
      </c>
      <c r="MRQ90" s="201" t="e">
        <f>#REF!</f>
        <v>#REF!</v>
      </c>
      <c r="MRR90" s="201" t="e">
        <f>#REF!</f>
        <v>#REF!</v>
      </c>
      <c r="MRS90" s="201" t="e">
        <f>#REF!</f>
        <v>#REF!</v>
      </c>
      <c r="MRT90" s="201" t="e">
        <f>#REF!</f>
        <v>#REF!</v>
      </c>
      <c r="MRU90" s="201" t="e">
        <f>#REF!</f>
        <v>#REF!</v>
      </c>
      <c r="MRV90" s="201" t="e">
        <f>#REF!</f>
        <v>#REF!</v>
      </c>
      <c r="MRW90" s="201" t="e">
        <f>#REF!</f>
        <v>#REF!</v>
      </c>
      <c r="MRX90" s="201" t="e">
        <f>#REF!</f>
        <v>#REF!</v>
      </c>
      <c r="MRY90" s="201" t="e">
        <f>#REF!</f>
        <v>#REF!</v>
      </c>
      <c r="MRZ90" s="201" t="e">
        <f>#REF!</f>
        <v>#REF!</v>
      </c>
      <c r="MSA90" s="201" t="e">
        <f>#REF!</f>
        <v>#REF!</v>
      </c>
      <c r="MSB90" s="201" t="e">
        <f>#REF!</f>
        <v>#REF!</v>
      </c>
      <c r="MSC90" s="201" t="e">
        <f>#REF!</f>
        <v>#REF!</v>
      </c>
      <c r="MSD90" s="201" t="e">
        <f>#REF!</f>
        <v>#REF!</v>
      </c>
      <c r="MSE90" s="201" t="e">
        <f>#REF!</f>
        <v>#REF!</v>
      </c>
      <c r="MSF90" s="201" t="e">
        <f>#REF!</f>
        <v>#REF!</v>
      </c>
      <c r="MSG90" s="201" t="e">
        <f>#REF!</f>
        <v>#REF!</v>
      </c>
      <c r="MSH90" s="201" t="e">
        <f>#REF!</f>
        <v>#REF!</v>
      </c>
      <c r="MSI90" s="201" t="e">
        <f>#REF!</f>
        <v>#REF!</v>
      </c>
      <c r="MSJ90" s="201" t="e">
        <f>#REF!</f>
        <v>#REF!</v>
      </c>
      <c r="MSK90" s="201" t="e">
        <f>#REF!</f>
        <v>#REF!</v>
      </c>
      <c r="MSL90" s="201" t="e">
        <f>#REF!</f>
        <v>#REF!</v>
      </c>
      <c r="MSM90" s="201" t="e">
        <f>#REF!</f>
        <v>#REF!</v>
      </c>
      <c r="MSN90" s="201" t="e">
        <f>#REF!</f>
        <v>#REF!</v>
      </c>
      <c r="MSO90" s="201" t="e">
        <f>#REF!</f>
        <v>#REF!</v>
      </c>
      <c r="MSP90" s="201" t="e">
        <f>#REF!</f>
        <v>#REF!</v>
      </c>
      <c r="MSQ90" s="201" t="e">
        <f>#REF!</f>
        <v>#REF!</v>
      </c>
      <c r="MSR90" s="201" t="e">
        <f>#REF!</f>
        <v>#REF!</v>
      </c>
      <c r="MSS90" s="201" t="e">
        <f>#REF!</f>
        <v>#REF!</v>
      </c>
      <c r="MST90" s="201" t="e">
        <f>#REF!</f>
        <v>#REF!</v>
      </c>
      <c r="MSU90" s="201" t="e">
        <f>#REF!</f>
        <v>#REF!</v>
      </c>
      <c r="MSV90" s="201" t="e">
        <f>#REF!</f>
        <v>#REF!</v>
      </c>
      <c r="MSW90" s="201" t="e">
        <f>#REF!</f>
        <v>#REF!</v>
      </c>
      <c r="MSX90" s="201" t="e">
        <f>#REF!</f>
        <v>#REF!</v>
      </c>
      <c r="MSY90" s="201" t="e">
        <f>#REF!</f>
        <v>#REF!</v>
      </c>
      <c r="MSZ90" s="201" t="e">
        <f>#REF!</f>
        <v>#REF!</v>
      </c>
      <c r="MTA90" s="201" t="e">
        <f>#REF!</f>
        <v>#REF!</v>
      </c>
      <c r="MTB90" s="201" t="e">
        <f>#REF!</f>
        <v>#REF!</v>
      </c>
      <c r="MTC90" s="201" t="e">
        <f>#REF!</f>
        <v>#REF!</v>
      </c>
      <c r="MTD90" s="201" t="e">
        <f>#REF!</f>
        <v>#REF!</v>
      </c>
      <c r="MTE90" s="201" t="e">
        <f>#REF!</f>
        <v>#REF!</v>
      </c>
      <c r="MTF90" s="201" t="e">
        <f>#REF!</f>
        <v>#REF!</v>
      </c>
      <c r="MTG90" s="201" t="e">
        <f>#REF!</f>
        <v>#REF!</v>
      </c>
      <c r="MTH90" s="201" t="e">
        <f>#REF!</f>
        <v>#REF!</v>
      </c>
      <c r="MTI90" s="201" t="e">
        <f>#REF!</f>
        <v>#REF!</v>
      </c>
      <c r="MTJ90" s="201" t="e">
        <f>#REF!</f>
        <v>#REF!</v>
      </c>
      <c r="MTK90" s="201" t="e">
        <f>#REF!</f>
        <v>#REF!</v>
      </c>
      <c r="MTL90" s="201" t="e">
        <f>#REF!</f>
        <v>#REF!</v>
      </c>
      <c r="MTM90" s="201" t="e">
        <f>#REF!</f>
        <v>#REF!</v>
      </c>
      <c r="MTN90" s="201" t="e">
        <f>#REF!</f>
        <v>#REF!</v>
      </c>
      <c r="MTO90" s="201" t="e">
        <f>#REF!</f>
        <v>#REF!</v>
      </c>
      <c r="MTP90" s="201" t="e">
        <f>#REF!</f>
        <v>#REF!</v>
      </c>
      <c r="MTQ90" s="201" t="e">
        <f>#REF!</f>
        <v>#REF!</v>
      </c>
      <c r="MTR90" s="201" t="e">
        <f>#REF!</f>
        <v>#REF!</v>
      </c>
      <c r="MTS90" s="201" t="e">
        <f>#REF!</f>
        <v>#REF!</v>
      </c>
      <c r="MTT90" s="201" t="e">
        <f>#REF!</f>
        <v>#REF!</v>
      </c>
      <c r="MTU90" s="201" t="e">
        <f>#REF!</f>
        <v>#REF!</v>
      </c>
      <c r="MTV90" s="201" t="e">
        <f>#REF!</f>
        <v>#REF!</v>
      </c>
      <c r="MTW90" s="201" t="e">
        <f>#REF!</f>
        <v>#REF!</v>
      </c>
      <c r="MTX90" s="201" t="e">
        <f>#REF!</f>
        <v>#REF!</v>
      </c>
      <c r="MTY90" s="201" t="e">
        <f>#REF!</f>
        <v>#REF!</v>
      </c>
      <c r="MTZ90" s="201" t="e">
        <f>#REF!</f>
        <v>#REF!</v>
      </c>
      <c r="MUA90" s="201" t="e">
        <f>#REF!</f>
        <v>#REF!</v>
      </c>
      <c r="MUB90" s="201" t="e">
        <f>#REF!</f>
        <v>#REF!</v>
      </c>
      <c r="MUC90" s="201" t="e">
        <f>#REF!</f>
        <v>#REF!</v>
      </c>
      <c r="MUD90" s="201" t="e">
        <f>#REF!</f>
        <v>#REF!</v>
      </c>
      <c r="MUE90" s="201" t="e">
        <f>#REF!</f>
        <v>#REF!</v>
      </c>
      <c r="MUF90" s="201" t="e">
        <f>#REF!</f>
        <v>#REF!</v>
      </c>
      <c r="MUG90" s="201" t="e">
        <f>#REF!</f>
        <v>#REF!</v>
      </c>
      <c r="MUH90" s="201" t="e">
        <f>#REF!</f>
        <v>#REF!</v>
      </c>
      <c r="MUI90" s="201" t="e">
        <f>#REF!</f>
        <v>#REF!</v>
      </c>
      <c r="MUJ90" s="201" t="e">
        <f>#REF!</f>
        <v>#REF!</v>
      </c>
      <c r="MUK90" s="201" t="e">
        <f>#REF!</f>
        <v>#REF!</v>
      </c>
      <c r="MUL90" s="201" t="e">
        <f>#REF!</f>
        <v>#REF!</v>
      </c>
      <c r="MUM90" s="201" t="e">
        <f>#REF!</f>
        <v>#REF!</v>
      </c>
      <c r="MUN90" s="201" t="e">
        <f>#REF!</f>
        <v>#REF!</v>
      </c>
      <c r="MUO90" s="201" t="e">
        <f>#REF!</f>
        <v>#REF!</v>
      </c>
      <c r="MUP90" s="201" t="e">
        <f>#REF!</f>
        <v>#REF!</v>
      </c>
      <c r="MUQ90" s="201" t="e">
        <f>#REF!</f>
        <v>#REF!</v>
      </c>
      <c r="MUR90" s="201" t="e">
        <f>#REF!</f>
        <v>#REF!</v>
      </c>
      <c r="MUS90" s="201" t="e">
        <f>#REF!</f>
        <v>#REF!</v>
      </c>
      <c r="MUT90" s="201" t="e">
        <f>#REF!</f>
        <v>#REF!</v>
      </c>
      <c r="MUU90" s="201" t="e">
        <f>#REF!</f>
        <v>#REF!</v>
      </c>
      <c r="MUV90" s="201" t="e">
        <f>#REF!</f>
        <v>#REF!</v>
      </c>
      <c r="MUW90" s="201" t="e">
        <f>#REF!</f>
        <v>#REF!</v>
      </c>
      <c r="MUX90" s="201" t="e">
        <f>#REF!</f>
        <v>#REF!</v>
      </c>
      <c r="MUY90" s="201" t="e">
        <f>#REF!</f>
        <v>#REF!</v>
      </c>
      <c r="MUZ90" s="201" t="e">
        <f>#REF!</f>
        <v>#REF!</v>
      </c>
      <c r="MVA90" s="201" t="e">
        <f>#REF!</f>
        <v>#REF!</v>
      </c>
      <c r="MVB90" s="201" t="e">
        <f>#REF!</f>
        <v>#REF!</v>
      </c>
      <c r="MVC90" s="201" t="e">
        <f>#REF!</f>
        <v>#REF!</v>
      </c>
      <c r="MVD90" s="201" t="e">
        <f>#REF!</f>
        <v>#REF!</v>
      </c>
      <c r="MVE90" s="201" t="e">
        <f>#REF!</f>
        <v>#REF!</v>
      </c>
      <c r="MVF90" s="201" t="e">
        <f>#REF!</f>
        <v>#REF!</v>
      </c>
      <c r="MVG90" s="201" t="e">
        <f>#REF!</f>
        <v>#REF!</v>
      </c>
      <c r="MVH90" s="201" t="e">
        <f>#REF!</f>
        <v>#REF!</v>
      </c>
      <c r="MVI90" s="201" t="e">
        <f>#REF!</f>
        <v>#REF!</v>
      </c>
      <c r="MVJ90" s="201" t="e">
        <f>#REF!</f>
        <v>#REF!</v>
      </c>
      <c r="MVK90" s="201" t="e">
        <f>#REF!</f>
        <v>#REF!</v>
      </c>
      <c r="MVL90" s="201" t="e">
        <f>#REF!</f>
        <v>#REF!</v>
      </c>
      <c r="MVM90" s="201" t="e">
        <f>#REF!</f>
        <v>#REF!</v>
      </c>
      <c r="MVN90" s="201" t="e">
        <f>#REF!</f>
        <v>#REF!</v>
      </c>
      <c r="MVO90" s="201" t="e">
        <f>#REF!</f>
        <v>#REF!</v>
      </c>
      <c r="MVP90" s="201" t="e">
        <f>#REF!</f>
        <v>#REF!</v>
      </c>
      <c r="MVQ90" s="201" t="e">
        <f>#REF!</f>
        <v>#REF!</v>
      </c>
      <c r="MVR90" s="201" t="e">
        <f>#REF!</f>
        <v>#REF!</v>
      </c>
      <c r="MVS90" s="201" t="e">
        <f>#REF!</f>
        <v>#REF!</v>
      </c>
      <c r="MVT90" s="201" t="e">
        <f>#REF!</f>
        <v>#REF!</v>
      </c>
      <c r="MVU90" s="201" t="e">
        <f>#REF!</f>
        <v>#REF!</v>
      </c>
      <c r="MVV90" s="201" t="e">
        <f>#REF!</f>
        <v>#REF!</v>
      </c>
      <c r="MVW90" s="201" t="e">
        <f>#REF!</f>
        <v>#REF!</v>
      </c>
      <c r="MVX90" s="201" t="e">
        <f>#REF!</f>
        <v>#REF!</v>
      </c>
      <c r="MVY90" s="201" t="e">
        <f>#REF!</f>
        <v>#REF!</v>
      </c>
      <c r="MVZ90" s="201" t="e">
        <f>#REF!</f>
        <v>#REF!</v>
      </c>
      <c r="MWA90" s="201" t="e">
        <f>#REF!</f>
        <v>#REF!</v>
      </c>
      <c r="MWB90" s="201" t="e">
        <f>#REF!</f>
        <v>#REF!</v>
      </c>
      <c r="MWC90" s="201" t="e">
        <f>#REF!</f>
        <v>#REF!</v>
      </c>
      <c r="MWD90" s="201" t="e">
        <f>#REF!</f>
        <v>#REF!</v>
      </c>
      <c r="MWE90" s="201" t="e">
        <f>#REF!</f>
        <v>#REF!</v>
      </c>
      <c r="MWF90" s="201" t="e">
        <f>#REF!</f>
        <v>#REF!</v>
      </c>
      <c r="MWG90" s="201" t="e">
        <f>#REF!</f>
        <v>#REF!</v>
      </c>
      <c r="MWH90" s="201" t="e">
        <f>#REF!</f>
        <v>#REF!</v>
      </c>
      <c r="MWI90" s="201" t="e">
        <f>#REF!</f>
        <v>#REF!</v>
      </c>
      <c r="MWJ90" s="201" t="e">
        <f>#REF!</f>
        <v>#REF!</v>
      </c>
      <c r="MWK90" s="201" t="e">
        <f>#REF!</f>
        <v>#REF!</v>
      </c>
      <c r="MWL90" s="201" t="e">
        <f>#REF!</f>
        <v>#REF!</v>
      </c>
      <c r="MWM90" s="201" t="e">
        <f>#REF!</f>
        <v>#REF!</v>
      </c>
      <c r="MWN90" s="201" t="e">
        <f>#REF!</f>
        <v>#REF!</v>
      </c>
      <c r="MWO90" s="201" t="e">
        <f>#REF!</f>
        <v>#REF!</v>
      </c>
      <c r="MWP90" s="201" t="e">
        <f>#REF!</f>
        <v>#REF!</v>
      </c>
      <c r="MWQ90" s="201" t="e">
        <f>#REF!</f>
        <v>#REF!</v>
      </c>
      <c r="MWR90" s="201" t="e">
        <f>#REF!</f>
        <v>#REF!</v>
      </c>
      <c r="MWS90" s="201" t="e">
        <f>#REF!</f>
        <v>#REF!</v>
      </c>
      <c r="MWT90" s="201" t="e">
        <f>#REF!</f>
        <v>#REF!</v>
      </c>
      <c r="MWU90" s="201" t="e">
        <f>#REF!</f>
        <v>#REF!</v>
      </c>
      <c r="MWV90" s="201" t="e">
        <f>#REF!</f>
        <v>#REF!</v>
      </c>
      <c r="MWW90" s="201" t="e">
        <f>#REF!</f>
        <v>#REF!</v>
      </c>
      <c r="MWX90" s="201" t="e">
        <f>#REF!</f>
        <v>#REF!</v>
      </c>
      <c r="MWY90" s="201" t="e">
        <f>#REF!</f>
        <v>#REF!</v>
      </c>
      <c r="MWZ90" s="201" t="e">
        <f>#REF!</f>
        <v>#REF!</v>
      </c>
      <c r="MXA90" s="201" t="e">
        <f>#REF!</f>
        <v>#REF!</v>
      </c>
      <c r="MXB90" s="201" t="e">
        <f>#REF!</f>
        <v>#REF!</v>
      </c>
      <c r="MXC90" s="201" t="e">
        <f>#REF!</f>
        <v>#REF!</v>
      </c>
      <c r="MXD90" s="201" t="e">
        <f>#REF!</f>
        <v>#REF!</v>
      </c>
      <c r="MXE90" s="201" t="e">
        <f>#REF!</f>
        <v>#REF!</v>
      </c>
      <c r="MXF90" s="201" t="e">
        <f>#REF!</f>
        <v>#REF!</v>
      </c>
      <c r="MXG90" s="201" t="e">
        <f>#REF!</f>
        <v>#REF!</v>
      </c>
      <c r="MXH90" s="201" t="e">
        <f>#REF!</f>
        <v>#REF!</v>
      </c>
      <c r="MXI90" s="201" t="e">
        <f>#REF!</f>
        <v>#REF!</v>
      </c>
      <c r="MXJ90" s="201" t="e">
        <f>#REF!</f>
        <v>#REF!</v>
      </c>
      <c r="MXK90" s="201" t="e">
        <f>#REF!</f>
        <v>#REF!</v>
      </c>
      <c r="MXL90" s="201" t="e">
        <f>#REF!</f>
        <v>#REF!</v>
      </c>
      <c r="MXM90" s="201" t="e">
        <f>#REF!</f>
        <v>#REF!</v>
      </c>
      <c r="MXN90" s="201" t="e">
        <f>#REF!</f>
        <v>#REF!</v>
      </c>
      <c r="MXO90" s="201" t="e">
        <f>#REF!</f>
        <v>#REF!</v>
      </c>
      <c r="MXP90" s="201" t="e">
        <f>#REF!</f>
        <v>#REF!</v>
      </c>
      <c r="MXQ90" s="201" t="e">
        <f>#REF!</f>
        <v>#REF!</v>
      </c>
      <c r="MXR90" s="201" t="e">
        <f>#REF!</f>
        <v>#REF!</v>
      </c>
      <c r="MXS90" s="201" t="e">
        <f>#REF!</f>
        <v>#REF!</v>
      </c>
      <c r="MXT90" s="201" t="e">
        <f>#REF!</f>
        <v>#REF!</v>
      </c>
      <c r="MXU90" s="201" t="e">
        <f>#REF!</f>
        <v>#REF!</v>
      </c>
      <c r="MXV90" s="201" t="e">
        <f>#REF!</f>
        <v>#REF!</v>
      </c>
      <c r="MXW90" s="201" t="e">
        <f>#REF!</f>
        <v>#REF!</v>
      </c>
      <c r="MXX90" s="201" t="e">
        <f>#REF!</f>
        <v>#REF!</v>
      </c>
      <c r="MXY90" s="201" t="e">
        <f>#REF!</f>
        <v>#REF!</v>
      </c>
      <c r="MXZ90" s="201" t="e">
        <f>#REF!</f>
        <v>#REF!</v>
      </c>
      <c r="MYA90" s="201" t="e">
        <f>#REF!</f>
        <v>#REF!</v>
      </c>
      <c r="MYB90" s="201" t="e">
        <f>#REF!</f>
        <v>#REF!</v>
      </c>
      <c r="MYC90" s="201" t="e">
        <f>#REF!</f>
        <v>#REF!</v>
      </c>
      <c r="MYD90" s="201" t="e">
        <f>#REF!</f>
        <v>#REF!</v>
      </c>
      <c r="MYE90" s="201" t="e">
        <f>#REF!</f>
        <v>#REF!</v>
      </c>
      <c r="MYF90" s="201" t="e">
        <f>#REF!</f>
        <v>#REF!</v>
      </c>
      <c r="MYG90" s="201" t="e">
        <f>#REF!</f>
        <v>#REF!</v>
      </c>
      <c r="MYH90" s="201" t="e">
        <f>#REF!</f>
        <v>#REF!</v>
      </c>
      <c r="MYI90" s="201" t="e">
        <f>#REF!</f>
        <v>#REF!</v>
      </c>
      <c r="MYJ90" s="201" t="e">
        <f>#REF!</f>
        <v>#REF!</v>
      </c>
      <c r="MYK90" s="201" t="e">
        <f>#REF!</f>
        <v>#REF!</v>
      </c>
      <c r="MYL90" s="201" t="e">
        <f>#REF!</f>
        <v>#REF!</v>
      </c>
      <c r="MYM90" s="201" t="e">
        <f>#REF!</f>
        <v>#REF!</v>
      </c>
      <c r="MYN90" s="201" t="e">
        <f>#REF!</f>
        <v>#REF!</v>
      </c>
      <c r="MYO90" s="201" t="e">
        <f>#REF!</f>
        <v>#REF!</v>
      </c>
      <c r="MYP90" s="201" t="e">
        <f>#REF!</f>
        <v>#REF!</v>
      </c>
      <c r="MYQ90" s="201" t="e">
        <f>#REF!</f>
        <v>#REF!</v>
      </c>
      <c r="MYR90" s="201" t="e">
        <f>#REF!</f>
        <v>#REF!</v>
      </c>
      <c r="MYS90" s="201" t="e">
        <f>#REF!</f>
        <v>#REF!</v>
      </c>
      <c r="MYT90" s="201" t="e">
        <f>#REF!</f>
        <v>#REF!</v>
      </c>
      <c r="MYU90" s="201" t="e">
        <f>#REF!</f>
        <v>#REF!</v>
      </c>
      <c r="MYV90" s="201" t="e">
        <f>#REF!</f>
        <v>#REF!</v>
      </c>
      <c r="MYW90" s="201" t="e">
        <f>#REF!</f>
        <v>#REF!</v>
      </c>
      <c r="MYX90" s="201" t="e">
        <f>#REF!</f>
        <v>#REF!</v>
      </c>
      <c r="MYY90" s="201" t="e">
        <f>#REF!</f>
        <v>#REF!</v>
      </c>
      <c r="MYZ90" s="201" t="e">
        <f>#REF!</f>
        <v>#REF!</v>
      </c>
      <c r="MZA90" s="201" t="e">
        <f>#REF!</f>
        <v>#REF!</v>
      </c>
      <c r="MZB90" s="201" t="e">
        <f>#REF!</f>
        <v>#REF!</v>
      </c>
      <c r="MZC90" s="201" t="e">
        <f>#REF!</f>
        <v>#REF!</v>
      </c>
      <c r="MZD90" s="201" t="e">
        <f>#REF!</f>
        <v>#REF!</v>
      </c>
      <c r="MZE90" s="201" t="e">
        <f>#REF!</f>
        <v>#REF!</v>
      </c>
      <c r="MZF90" s="201" t="e">
        <f>#REF!</f>
        <v>#REF!</v>
      </c>
      <c r="MZG90" s="201" t="e">
        <f>#REF!</f>
        <v>#REF!</v>
      </c>
      <c r="MZH90" s="201" t="e">
        <f>#REF!</f>
        <v>#REF!</v>
      </c>
      <c r="MZI90" s="201" t="e">
        <f>#REF!</f>
        <v>#REF!</v>
      </c>
      <c r="MZJ90" s="201" t="e">
        <f>#REF!</f>
        <v>#REF!</v>
      </c>
      <c r="MZK90" s="201" t="e">
        <f>#REF!</f>
        <v>#REF!</v>
      </c>
      <c r="MZL90" s="201" t="e">
        <f>#REF!</f>
        <v>#REF!</v>
      </c>
      <c r="MZM90" s="201" t="e">
        <f>#REF!</f>
        <v>#REF!</v>
      </c>
      <c r="MZN90" s="201" t="e">
        <f>#REF!</f>
        <v>#REF!</v>
      </c>
      <c r="MZO90" s="201" t="e">
        <f>#REF!</f>
        <v>#REF!</v>
      </c>
      <c r="MZP90" s="201" t="e">
        <f>#REF!</f>
        <v>#REF!</v>
      </c>
      <c r="MZQ90" s="201" t="e">
        <f>#REF!</f>
        <v>#REF!</v>
      </c>
      <c r="MZR90" s="201" t="e">
        <f>#REF!</f>
        <v>#REF!</v>
      </c>
      <c r="MZS90" s="201" t="e">
        <f>#REF!</f>
        <v>#REF!</v>
      </c>
      <c r="MZT90" s="201" t="e">
        <f>#REF!</f>
        <v>#REF!</v>
      </c>
      <c r="MZU90" s="201" t="e">
        <f>#REF!</f>
        <v>#REF!</v>
      </c>
      <c r="MZV90" s="201" t="e">
        <f>#REF!</f>
        <v>#REF!</v>
      </c>
      <c r="MZW90" s="201" t="e">
        <f>#REF!</f>
        <v>#REF!</v>
      </c>
      <c r="MZX90" s="201" t="e">
        <f>#REF!</f>
        <v>#REF!</v>
      </c>
      <c r="MZY90" s="201" t="e">
        <f>#REF!</f>
        <v>#REF!</v>
      </c>
      <c r="MZZ90" s="201" t="e">
        <f>#REF!</f>
        <v>#REF!</v>
      </c>
      <c r="NAA90" s="201" t="e">
        <f>#REF!</f>
        <v>#REF!</v>
      </c>
      <c r="NAB90" s="201" t="e">
        <f>#REF!</f>
        <v>#REF!</v>
      </c>
      <c r="NAC90" s="201" t="e">
        <f>#REF!</f>
        <v>#REF!</v>
      </c>
      <c r="NAD90" s="201" t="e">
        <f>#REF!</f>
        <v>#REF!</v>
      </c>
      <c r="NAE90" s="201" t="e">
        <f>#REF!</f>
        <v>#REF!</v>
      </c>
      <c r="NAF90" s="201" t="e">
        <f>#REF!</f>
        <v>#REF!</v>
      </c>
      <c r="NAG90" s="201" t="e">
        <f>#REF!</f>
        <v>#REF!</v>
      </c>
      <c r="NAH90" s="201" t="e">
        <f>#REF!</f>
        <v>#REF!</v>
      </c>
      <c r="NAI90" s="201" t="e">
        <f>#REF!</f>
        <v>#REF!</v>
      </c>
      <c r="NAJ90" s="201" t="e">
        <f>#REF!</f>
        <v>#REF!</v>
      </c>
      <c r="NAK90" s="201" t="e">
        <f>#REF!</f>
        <v>#REF!</v>
      </c>
      <c r="NAL90" s="201" t="e">
        <f>#REF!</f>
        <v>#REF!</v>
      </c>
      <c r="NAM90" s="201" t="e">
        <f>#REF!</f>
        <v>#REF!</v>
      </c>
      <c r="NAN90" s="201" t="e">
        <f>#REF!</f>
        <v>#REF!</v>
      </c>
      <c r="NAO90" s="201" t="e">
        <f>#REF!</f>
        <v>#REF!</v>
      </c>
      <c r="NAP90" s="201" t="e">
        <f>#REF!</f>
        <v>#REF!</v>
      </c>
      <c r="NAQ90" s="201" t="e">
        <f>#REF!</f>
        <v>#REF!</v>
      </c>
      <c r="NAR90" s="201" t="e">
        <f>#REF!</f>
        <v>#REF!</v>
      </c>
      <c r="NAS90" s="201" t="e">
        <f>#REF!</f>
        <v>#REF!</v>
      </c>
      <c r="NAT90" s="201" t="e">
        <f>#REF!</f>
        <v>#REF!</v>
      </c>
      <c r="NAU90" s="201" t="e">
        <f>#REF!</f>
        <v>#REF!</v>
      </c>
      <c r="NAV90" s="201" t="e">
        <f>#REF!</f>
        <v>#REF!</v>
      </c>
      <c r="NAW90" s="201" t="e">
        <f>#REF!</f>
        <v>#REF!</v>
      </c>
      <c r="NAX90" s="201" t="e">
        <f>#REF!</f>
        <v>#REF!</v>
      </c>
      <c r="NAY90" s="201" t="e">
        <f>#REF!</f>
        <v>#REF!</v>
      </c>
      <c r="NAZ90" s="201" t="e">
        <f>#REF!</f>
        <v>#REF!</v>
      </c>
      <c r="NBA90" s="201" t="e">
        <f>#REF!</f>
        <v>#REF!</v>
      </c>
      <c r="NBB90" s="201" t="e">
        <f>#REF!</f>
        <v>#REF!</v>
      </c>
      <c r="NBC90" s="201" t="e">
        <f>#REF!</f>
        <v>#REF!</v>
      </c>
      <c r="NBD90" s="201" t="e">
        <f>#REF!</f>
        <v>#REF!</v>
      </c>
      <c r="NBE90" s="201" t="e">
        <f>#REF!</f>
        <v>#REF!</v>
      </c>
      <c r="NBF90" s="201" t="e">
        <f>#REF!</f>
        <v>#REF!</v>
      </c>
      <c r="NBG90" s="201" t="e">
        <f>#REF!</f>
        <v>#REF!</v>
      </c>
      <c r="NBH90" s="201" t="e">
        <f>#REF!</f>
        <v>#REF!</v>
      </c>
      <c r="NBI90" s="201" t="e">
        <f>#REF!</f>
        <v>#REF!</v>
      </c>
      <c r="NBJ90" s="201" t="e">
        <f>#REF!</f>
        <v>#REF!</v>
      </c>
      <c r="NBK90" s="201" t="e">
        <f>#REF!</f>
        <v>#REF!</v>
      </c>
      <c r="NBL90" s="201" t="e">
        <f>#REF!</f>
        <v>#REF!</v>
      </c>
      <c r="NBM90" s="201" t="e">
        <f>#REF!</f>
        <v>#REF!</v>
      </c>
      <c r="NBN90" s="201" t="e">
        <f>#REF!</f>
        <v>#REF!</v>
      </c>
      <c r="NBO90" s="201" t="e">
        <f>#REF!</f>
        <v>#REF!</v>
      </c>
      <c r="NBP90" s="201" t="e">
        <f>#REF!</f>
        <v>#REF!</v>
      </c>
      <c r="NBQ90" s="201" t="e">
        <f>#REF!</f>
        <v>#REF!</v>
      </c>
      <c r="NBR90" s="201" t="e">
        <f>#REF!</f>
        <v>#REF!</v>
      </c>
      <c r="NBS90" s="201" t="e">
        <f>#REF!</f>
        <v>#REF!</v>
      </c>
      <c r="NBT90" s="201" t="e">
        <f>#REF!</f>
        <v>#REF!</v>
      </c>
      <c r="NBU90" s="201" t="e">
        <f>#REF!</f>
        <v>#REF!</v>
      </c>
      <c r="NBV90" s="201" t="e">
        <f>#REF!</f>
        <v>#REF!</v>
      </c>
      <c r="NBW90" s="201" t="e">
        <f>#REF!</f>
        <v>#REF!</v>
      </c>
      <c r="NBX90" s="201" t="e">
        <f>#REF!</f>
        <v>#REF!</v>
      </c>
      <c r="NBY90" s="201" t="e">
        <f>#REF!</f>
        <v>#REF!</v>
      </c>
      <c r="NBZ90" s="201" t="e">
        <f>#REF!</f>
        <v>#REF!</v>
      </c>
      <c r="NCA90" s="201" t="e">
        <f>#REF!</f>
        <v>#REF!</v>
      </c>
      <c r="NCB90" s="201" t="e">
        <f>#REF!</f>
        <v>#REF!</v>
      </c>
      <c r="NCC90" s="201" t="e">
        <f>#REF!</f>
        <v>#REF!</v>
      </c>
      <c r="NCD90" s="201" t="e">
        <f>#REF!</f>
        <v>#REF!</v>
      </c>
      <c r="NCE90" s="201" t="e">
        <f>#REF!</f>
        <v>#REF!</v>
      </c>
      <c r="NCF90" s="201" t="e">
        <f>#REF!</f>
        <v>#REF!</v>
      </c>
      <c r="NCG90" s="201" t="e">
        <f>#REF!</f>
        <v>#REF!</v>
      </c>
      <c r="NCH90" s="201" t="e">
        <f>#REF!</f>
        <v>#REF!</v>
      </c>
      <c r="NCI90" s="201" t="e">
        <f>#REF!</f>
        <v>#REF!</v>
      </c>
      <c r="NCJ90" s="201" t="e">
        <f>#REF!</f>
        <v>#REF!</v>
      </c>
      <c r="NCK90" s="201" t="e">
        <f>#REF!</f>
        <v>#REF!</v>
      </c>
      <c r="NCL90" s="201" t="e">
        <f>#REF!</f>
        <v>#REF!</v>
      </c>
      <c r="NCM90" s="201" t="e">
        <f>#REF!</f>
        <v>#REF!</v>
      </c>
      <c r="NCN90" s="201" t="e">
        <f>#REF!</f>
        <v>#REF!</v>
      </c>
      <c r="NCO90" s="201" t="e">
        <f>#REF!</f>
        <v>#REF!</v>
      </c>
      <c r="NCP90" s="201" t="e">
        <f>#REF!</f>
        <v>#REF!</v>
      </c>
      <c r="NCQ90" s="201" t="e">
        <f>#REF!</f>
        <v>#REF!</v>
      </c>
      <c r="NCR90" s="201" t="e">
        <f>#REF!</f>
        <v>#REF!</v>
      </c>
      <c r="NCS90" s="201" t="e">
        <f>#REF!</f>
        <v>#REF!</v>
      </c>
      <c r="NCT90" s="201" t="e">
        <f>#REF!</f>
        <v>#REF!</v>
      </c>
      <c r="NCU90" s="201" t="e">
        <f>#REF!</f>
        <v>#REF!</v>
      </c>
      <c r="NCV90" s="201" t="e">
        <f>#REF!</f>
        <v>#REF!</v>
      </c>
      <c r="NCW90" s="201" t="e">
        <f>#REF!</f>
        <v>#REF!</v>
      </c>
      <c r="NCX90" s="201" t="e">
        <f>#REF!</f>
        <v>#REF!</v>
      </c>
      <c r="NCY90" s="201" t="e">
        <f>#REF!</f>
        <v>#REF!</v>
      </c>
      <c r="NCZ90" s="201" t="e">
        <f>#REF!</f>
        <v>#REF!</v>
      </c>
      <c r="NDA90" s="201" t="e">
        <f>#REF!</f>
        <v>#REF!</v>
      </c>
      <c r="NDB90" s="201" t="e">
        <f>#REF!</f>
        <v>#REF!</v>
      </c>
      <c r="NDC90" s="201" t="e">
        <f>#REF!</f>
        <v>#REF!</v>
      </c>
      <c r="NDD90" s="201" t="e">
        <f>#REF!</f>
        <v>#REF!</v>
      </c>
      <c r="NDE90" s="201" t="e">
        <f>#REF!</f>
        <v>#REF!</v>
      </c>
      <c r="NDF90" s="201" t="e">
        <f>#REF!</f>
        <v>#REF!</v>
      </c>
      <c r="NDG90" s="201" t="e">
        <f>#REF!</f>
        <v>#REF!</v>
      </c>
      <c r="NDH90" s="201" t="e">
        <f>#REF!</f>
        <v>#REF!</v>
      </c>
      <c r="NDI90" s="201" t="e">
        <f>#REF!</f>
        <v>#REF!</v>
      </c>
      <c r="NDJ90" s="201" t="e">
        <f>#REF!</f>
        <v>#REF!</v>
      </c>
      <c r="NDK90" s="201" t="e">
        <f>#REF!</f>
        <v>#REF!</v>
      </c>
      <c r="NDL90" s="201" t="e">
        <f>#REF!</f>
        <v>#REF!</v>
      </c>
      <c r="NDM90" s="201" t="e">
        <f>#REF!</f>
        <v>#REF!</v>
      </c>
      <c r="NDN90" s="201" t="e">
        <f>#REF!</f>
        <v>#REF!</v>
      </c>
      <c r="NDO90" s="201" t="e">
        <f>#REF!</f>
        <v>#REF!</v>
      </c>
      <c r="NDP90" s="201" t="e">
        <f>#REF!</f>
        <v>#REF!</v>
      </c>
      <c r="NDQ90" s="201" t="e">
        <f>#REF!</f>
        <v>#REF!</v>
      </c>
      <c r="NDR90" s="201" t="e">
        <f>#REF!</f>
        <v>#REF!</v>
      </c>
      <c r="NDS90" s="201" t="e">
        <f>#REF!</f>
        <v>#REF!</v>
      </c>
      <c r="NDT90" s="201" t="e">
        <f>#REF!</f>
        <v>#REF!</v>
      </c>
      <c r="NDU90" s="201" t="e">
        <f>#REF!</f>
        <v>#REF!</v>
      </c>
      <c r="NDV90" s="201" t="e">
        <f>#REF!</f>
        <v>#REF!</v>
      </c>
      <c r="NDW90" s="201" t="e">
        <f>#REF!</f>
        <v>#REF!</v>
      </c>
      <c r="NDX90" s="201" t="e">
        <f>#REF!</f>
        <v>#REF!</v>
      </c>
      <c r="NDY90" s="201" t="e">
        <f>#REF!</f>
        <v>#REF!</v>
      </c>
      <c r="NDZ90" s="201" t="e">
        <f>#REF!</f>
        <v>#REF!</v>
      </c>
      <c r="NEA90" s="201" t="e">
        <f>#REF!</f>
        <v>#REF!</v>
      </c>
      <c r="NEB90" s="201" t="e">
        <f>#REF!</f>
        <v>#REF!</v>
      </c>
      <c r="NEC90" s="201" t="e">
        <f>#REF!</f>
        <v>#REF!</v>
      </c>
      <c r="NED90" s="201" t="e">
        <f>#REF!</f>
        <v>#REF!</v>
      </c>
      <c r="NEE90" s="201" t="e">
        <f>#REF!</f>
        <v>#REF!</v>
      </c>
      <c r="NEF90" s="201" t="e">
        <f>#REF!</f>
        <v>#REF!</v>
      </c>
      <c r="NEG90" s="201" t="e">
        <f>#REF!</f>
        <v>#REF!</v>
      </c>
      <c r="NEH90" s="201" t="e">
        <f>#REF!</f>
        <v>#REF!</v>
      </c>
      <c r="NEI90" s="201" t="e">
        <f>#REF!</f>
        <v>#REF!</v>
      </c>
      <c r="NEJ90" s="201" t="e">
        <f>#REF!</f>
        <v>#REF!</v>
      </c>
      <c r="NEK90" s="201" t="e">
        <f>#REF!</f>
        <v>#REF!</v>
      </c>
      <c r="NEL90" s="201" t="e">
        <f>#REF!</f>
        <v>#REF!</v>
      </c>
      <c r="NEM90" s="201" t="e">
        <f>#REF!</f>
        <v>#REF!</v>
      </c>
      <c r="NEN90" s="201" t="e">
        <f>#REF!</f>
        <v>#REF!</v>
      </c>
      <c r="NEO90" s="201" t="e">
        <f>#REF!</f>
        <v>#REF!</v>
      </c>
      <c r="NEP90" s="201" t="e">
        <f>#REF!</f>
        <v>#REF!</v>
      </c>
      <c r="NEQ90" s="201" t="e">
        <f>#REF!</f>
        <v>#REF!</v>
      </c>
      <c r="NER90" s="201" t="e">
        <f>#REF!</f>
        <v>#REF!</v>
      </c>
      <c r="NES90" s="201" t="e">
        <f>#REF!</f>
        <v>#REF!</v>
      </c>
      <c r="NET90" s="201" t="e">
        <f>#REF!</f>
        <v>#REF!</v>
      </c>
      <c r="NEU90" s="201" t="e">
        <f>#REF!</f>
        <v>#REF!</v>
      </c>
      <c r="NEV90" s="201" t="e">
        <f>#REF!</f>
        <v>#REF!</v>
      </c>
      <c r="NEW90" s="201" t="e">
        <f>#REF!</f>
        <v>#REF!</v>
      </c>
      <c r="NEX90" s="201" t="e">
        <f>#REF!</f>
        <v>#REF!</v>
      </c>
      <c r="NEY90" s="201" t="e">
        <f>#REF!</f>
        <v>#REF!</v>
      </c>
      <c r="NEZ90" s="201" t="e">
        <f>#REF!</f>
        <v>#REF!</v>
      </c>
      <c r="NFA90" s="201" t="e">
        <f>#REF!</f>
        <v>#REF!</v>
      </c>
      <c r="NFB90" s="201" t="e">
        <f>#REF!</f>
        <v>#REF!</v>
      </c>
      <c r="NFC90" s="201" t="e">
        <f>#REF!</f>
        <v>#REF!</v>
      </c>
      <c r="NFD90" s="201" t="e">
        <f>#REF!</f>
        <v>#REF!</v>
      </c>
      <c r="NFE90" s="201" t="e">
        <f>#REF!</f>
        <v>#REF!</v>
      </c>
      <c r="NFF90" s="201" t="e">
        <f>#REF!</f>
        <v>#REF!</v>
      </c>
      <c r="NFG90" s="201" t="e">
        <f>#REF!</f>
        <v>#REF!</v>
      </c>
      <c r="NFH90" s="201" t="e">
        <f>#REF!</f>
        <v>#REF!</v>
      </c>
      <c r="NFI90" s="201" t="e">
        <f>#REF!</f>
        <v>#REF!</v>
      </c>
      <c r="NFJ90" s="201" t="e">
        <f>#REF!</f>
        <v>#REF!</v>
      </c>
      <c r="NFK90" s="201" t="e">
        <f>#REF!</f>
        <v>#REF!</v>
      </c>
      <c r="NFL90" s="201" t="e">
        <f>#REF!</f>
        <v>#REF!</v>
      </c>
      <c r="NFM90" s="201" t="e">
        <f>#REF!</f>
        <v>#REF!</v>
      </c>
      <c r="NFN90" s="201" t="e">
        <f>#REF!</f>
        <v>#REF!</v>
      </c>
      <c r="NFO90" s="201" t="e">
        <f>#REF!</f>
        <v>#REF!</v>
      </c>
      <c r="NFP90" s="201" t="e">
        <f>#REF!</f>
        <v>#REF!</v>
      </c>
      <c r="NFQ90" s="201" t="e">
        <f>#REF!</f>
        <v>#REF!</v>
      </c>
      <c r="NFR90" s="201" t="e">
        <f>#REF!</f>
        <v>#REF!</v>
      </c>
      <c r="NFS90" s="201" t="e">
        <f>#REF!</f>
        <v>#REF!</v>
      </c>
      <c r="NFT90" s="201" t="e">
        <f>#REF!</f>
        <v>#REF!</v>
      </c>
      <c r="NFU90" s="201" t="e">
        <f>#REF!</f>
        <v>#REF!</v>
      </c>
      <c r="NFV90" s="201" t="e">
        <f>#REF!</f>
        <v>#REF!</v>
      </c>
      <c r="NFW90" s="201" t="e">
        <f>#REF!</f>
        <v>#REF!</v>
      </c>
      <c r="NFX90" s="201" t="e">
        <f>#REF!</f>
        <v>#REF!</v>
      </c>
      <c r="NFY90" s="201" t="e">
        <f>#REF!</f>
        <v>#REF!</v>
      </c>
      <c r="NFZ90" s="201" t="e">
        <f>#REF!</f>
        <v>#REF!</v>
      </c>
      <c r="NGA90" s="201" t="e">
        <f>#REF!</f>
        <v>#REF!</v>
      </c>
      <c r="NGB90" s="201" t="e">
        <f>#REF!</f>
        <v>#REF!</v>
      </c>
      <c r="NGC90" s="201" t="e">
        <f>#REF!</f>
        <v>#REF!</v>
      </c>
      <c r="NGD90" s="201" t="e">
        <f>#REF!</f>
        <v>#REF!</v>
      </c>
      <c r="NGE90" s="201" t="e">
        <f>#REF!</f>
        <v>#REF!</v>
      </c>
      <c r="NGF90" s="201" t="e">
        <f>#REF!</f>
        <v>#REF!</v>
      </c>
      <c r="NGG90" s="201" t="e">
        <f>#REF!</f>
        <v>#REF!</v>
      </c>
      <c r="NGH90" s="201" t="e">
        <f>#REF!</f>
        <v>#REF!</v>
      </c>
      <c r="NGI90" s="201" t="e">
        <f>#REF!</f>
        <v>#REF!</v>
      </c>
      <c r="NGJ90" s="201" t="e">
        <f>#REF!</f>
        <v>#REF!</v>
      </c>
      <c r="NGK90" s="201" t="e">
        <f>#REF!</f>
        <v>#REF!</v>
      </c>
      <c r="NGL90" s="201" t="e">
        <f>#REF!</f>
        <v>#REF!</v>
      </c>
      <c r="NGM90" s="201" t="e">
        <f>#REF!</f>
        <v>#REF!</v>
      </c>
      <c r="NGN90" s="201" t="e">
        <f>#REF!</f>
        <v>#REF!</v>
      </c>
      <c r="NGO90" s="201" t="e">
        <f>#REF!</f>
        <v>#REF!</v>
      </c>
      <c r="NGP90" s="201" t="e">
        <f>#REF!</f>
        <v>#REF!</v>
      </c>
      <c r="NGQ90" s="201" t="e">
        <f>#REF!</f>
        <v>#REF!</v>
      </c>
      <c r="NGR90" s="201" t="e">
        <f>#REF!</f>
        <v>#REF!</v>
      </c>
      <c r="NGS90" s="201" t="e">
        <f>#REF!</f>
        <v>#REF!</v>
      </c>
      <c r="NGT90" s="201" t="e">
        <f>#REF!</f>
        <v>#REF!</v>
      </c>
      <c r="NGU90" s="201" t="e">
        <f>#REF!</f>
        <v>#REF!</v>
      </c>
      <c r="NGV90" s="201" t="e">
        <f>#REF!</f>
        <v>#REF!</v>
      </c>
      <c r="NGW90" s="201" t="e">
        <f>#REF!</f>
        <v>#REF!</v>
      </c>
      <c r="NGX90" s="201" t="e">
        <f>#REF!</f>
        <v>#REF!</v>
      </c>
      <c r="NGY90" s="201" t="e">
        <f>#REF!</f>
        <v>#REF!</v>
      </c>
      <c r="NGZ90" s="201" t="e">
        <f>#REF!</f>
        <v>#REF!</v>
      </c>
      <c r="NHA90" s="201" t="e">
        <f>#REF!</f>
        <v>#REF!</v>
      </c>
      <c r="NHB90" s="201" t="e">
        <f>#REF!</f>
        <v>#REF!</v>
      </c>
      <c r="NHC90" s="201" t="e">
        <f>#REF!</f>
        <v>#REF!</v>
      </c>
      <c r="NHD90" s="201" t="e">
        <f>#REF!</f>
        <v>#REF!</v>
      </c>
      <c r="NHE90" s="201" t="e">
        <f>#REF!</f>
        <v>#REF!</v>
      </c>
      <c r="NHF90" s="201" t="e">
        <f>#REF!</f>
        <v>#REF!</v>
      </c>
      <c r="NHG90" s="201" t="e">
        <f>#REF!</f>
        <v>#REF!</v>
      </c>
      <c r="NHH90" s="201" t="e">
        <f>#REF!</f>
        <v>#REF!</v>
      </c>
      <c r="NHI90" s="201" t="e">
        <f>#REF!</f>
        <v>#REF!</v>
      </c>
      <c r="NHJ90" s="201" t="e">
        <f>#REF!</f>
        <v>#REF!</v>
      </c>
      <c r="NHK90" s="201" t="e">
        <f>#REF!</f>
        <v>#REF!</v>
      </c>
      <c r="NHL90" s="201" t="e">
        <f>#REF!</f>
        <v>#REF!</v>
      </c>
      <c r="NHM90" s="201" t="e">
        <f>#REF!</f>
        <v>#REF!</v>
      </c>
      <c r="NHN90" s="201" t="e">
        <f>#REF!</f>
        <v>#REF!</v>
      </c>
      <c r="NHO90" s="201" t="e">
        <f>#REF!</f>
        <v>#REF!</v>
      </c>
      <c r="NHP90" s="201" t="e">
        <f>#REF!</f>
        <v>#REF!</v>
      </c>
      <c r="NHQ90" s="201" t="e">
        <f>#REF!</f>
        <v>#REF!</v>
      </c>
      <c r="NHR90" s="201" t="e">
        <f>#REF!</f>
        <v>#REF!</v>
      </c>
      <c r="NHS90" s="201" t="e">
        <f>#REF!</f>
        <v>#REF!</v>
      </c>
      <c r="NHT90" s="201" t="e">
        <f>#REF!</f>
        <v>#REF!</v>
      </c>
      <c r="NHU90" s="201" t="e">
        <f>#REF!</f>
        <v>#REF!</v>
      </c>
      <c r="NHV90" s="201" t="e">
        <f>#REF!</f>
        <v>#REF!</v>
      </c>
      <c r="NHW90" s="201" t="e">
        <f>#REF!</f>
        <v>#REF!</v>
      </c>
      <c r="NHX90" s="201" t="e">
        <f>#REF!</f>
        <v>#REF!</v>
      </c>
      <c r="NHY90" s="201" t="e">
        <f>#REF!</f>
        <v>#REF!</v>
      </c>
      <c r="NHZ90" s="201" t="e">
        <f>#REF!</f>
        <v>#REF!</v>
      </c>
      <c r="NIA90" s="201" t="e">
        <f>#REF!</f>
        <v>#REF!</v>
      </c>
      <c r="NIB90" s="201" t="e">
        <f>#REF!</f>
        <v>#REF!</v>
      </c>
      <c r="NIC90" s="201" t="e">
        <f>#REF!</f>
        <v>#REF!</v>
      </c>
      <c r="NID90" s="201" t="e">
        <f>#REF!</f>
        <v>#REF!</v>
      </c>
      <c r="NIE90" s="201" t="e">
        <f>#REF!</f>
        <v>#REF!</v>
      </c>
      <c r="NIF90" s="201" t="e">
        <f>#REF!</f>
        <v>#REF!</v>
      </c>
      <c r="NIG90" s="201" t="e">
        <f>#REF!</f>
        <v>#REF!</v>
      </c>
      <c r="NIH90" s="201" t="e">
        <f>#REF!</f>
        <v>#REF!</v>
      </c>
      <c r="NII90" s="201" t="e">
        <f>#REF!</f>
        <v>#REF!</v>
      </c>
      <c r="NIJ90" s="201" t="e">
        <f>#REF!</f>
        <v>#REF!</v>
      </c>
      <c r="NIK90" s="201" t="e">
        <f>#REF!</f>
        <v>#REF!</v>
      </c>
      <c r="NIL90" s="201" t="e">
        <f>#REF!</f>
        <v>#REF!</v>
      </c>
      <c r="NIM90" s="201" t="e">
        <f>#REF!</f>
        <v>#REF!</v>
      </c>
      <c r="NIN90" s="201" t="e">
        <f>#REF!</f>
        <v>#REF!</v>
      </c>
      <c r="NIO90" s="201" t="e">
        <f>#REF!</f>
        <v>#REF!</v>
      </c>
      <c r="NIP90" s="201" t="e">
        <f>#REF!</f>
        <v>#REF!</v>
      </c>
      <c r="NIQ90" s="201" t="e">
        <f>#REF!</f>
        <v>#REF!</v>
      </c>
      <c r="NIR90" s="201" t="e">
        <f>#REF!</f>
        <v>#REF!</v>
      </c>
      <c r="NIS90" s="201" t="e">
        <f>#REF!</f>
        <v>#REF!</v>
      </c>
      <c r="NIT90" s="201" t="e">
        <f>#REF!</f>
        <v>#REF!</v>
      </c>
      <c r="NIU90" s="201" t="e">
        <f>#REF!</f>
        <v>#REF!</v>
      </c>
      <c r="NIV90" s="201" t="e">
        <f>#REF!</f>
        <v>#REF!</v>
      </c>
      <c r="NIW90" s="201" t="e">
        <f>#REF!</f>
        <v>#REF!</v>
      </c>
      <c r="NIX90" s="201" t="e">
        <f>#REF!</f>
        <v>#REF!</v>
      </c>
      <c r="NIY90" s="201" t="e">
        <f>#REF!</f>
        <v>#REF!</v>
      </c>
      <c r="NIZ90" s="201" t="e">
        <f>#REF!</f>
        <v>#REF!</v>
      </c>
      <c r="NJA90" s="201" t="e">
        <f>#REF!</f>
        <v>#REF!</v>
      </c>
      <c r="NJB90" s="201" t="e">
        <f>#REF!</f>
        <v>#REF!</v>
      </c>
      <c r="NJC90" s="201" t="e">
        <f>#REF!</f>
        <v>#REF!</v>
      </c>
      <c r="NJD90" s="201" t="e">
        <f>#REF!</f>
        <v>#REF!</v>
      </c>
      <c r="NJE90" s="201" t="e">
        <f>#REF!</f>
        <v>#REF!</v>
      </c>
      <c r="NJF90" s="201" t="e">
        <f>#REF!</f>
        <v>#REF!</v>
      </c>
      <c r="NJG90" s="201" t="e">
        <f>#REF!</f>
        <v>#REF!</v>
      </c>
      <c r="NJH90" s="201" t="e">
        <f>#REF!</f>
        <v>#REF!</v>
      </c>
      <c r="NJI90" s="201" t="e">
        <f>#REF!</f>
        <v>#REF!</v>
      </c>
      <c r="NJJ90" s="201" t="e">
        <f>#REF!</f>
        <v>#REF!</v>
      </c>
      <c r="NJK90" s="201" t="e">
        <f>#REF!</f>
        <v>#REF!</v>
      </c>
      <c r="NJL90" s="201" t="e">
        <f>#REF!</f>
        <v>#REF!</v>
      </c>
      <c r="NJM90" s="201" t="e">
        <f>#REF!</f>
        <v>#REF!</v>
      </c>
      <c r="NJN90" s="201" t="e">
        <f>#REF!</f>
        <v>#REF!</v>
      </c>
      <c r="NJO90" s="201" t="e">
        <f>#REF!</f>
        <v>#REF!</v>
      </c>
      <c r="NJP90" s="201" t="e">
        <f>#REF!</f>
        <v>#REF!</v>
      </c>
      <c r="NJQ90" s="201" t="e">
        <f>#REF!</f>
        <v>#REF!</v>
      </c>
      <c r="NJR90" s="201" t="e">
        <f>#REF!</f>
        <v>#REF!</v>
      </c>
      <c r="NJS90" s="201" t="e">
        <f>#REF!</f>
        <v>#REF!</v>
      </c>
      <c r="NJT90" s="201" t="e">
        <f>#REF!</f>
        <v>#REF!</v>
      </c>
      <c r="NJU90" s="201" t="e">
        <f>#REF!</f>
        <v>#REF!</v>
      </c>
      <c r="NJV90" s="201" t="e">
        <f>#REF!</f>
        <v>#REF!</v>
      </c>
      <c r="NJW90" s="201" t="e">
        <f>#REF!</f>
        <v>#REF!</v>
      </c>
      <c r="NJX90" s="201" t="e">
        <f>#REF!</f>
        <v>#REF!</v>
      </c>
      <c r="NJY90" s="201" t="e">
        <f>#REF!</f>
        <v>#REF!</v>
      </c>
      <c r="NJZ90" s="201" t="e">
        <f>#REF!</f>
        <v>#REF!</v>
      </c>
      <c r="NKA90" s="201" t="e">
        <f>#REF!</f>
        <v>#REF!</v>
      </c>
      <c r="NKB90" s="201" t="e">
        <f>#REF!</f>
        <v>#REF!</v>
      </c>
      <c r="NKC90" s="201" t="e">
        <f>#REF!</f>
        <v>#REF!</v>
      </c>
      <c r="NKD90" s="201" t="e">
        <f>#REF!</f>
        <v>#REF!</v>
      </c>
      <c r="NKE90" s="201" t="e">
        <f>#REF!</f>
        <v>#REF!</v>
      </c>
      <c r="NKF90" s="201" t="e">
        <f>#REF!</f>
        <v>#REF!</v>
      </c>
      <c r="NKG90" s="201" t="e">
        <f>#REF!</f>
        <v>#REF!</v>
      </c>
      <c r="NKH90" s="201" t="e">
        <f>#REF!</f>
        <v>#REF!</v>
      </c>
      <c r="NKI90" s="201" t="e">
        <f>#REF!</f>
        <v>#REF!</v>
      </c>
      <c r="NKJ90" s="201" t="e">
        <f>#REF!</f>
        <v>#REF!</v>
      </c>
      <c r="NKK90" s="201" t="e">
        <f>#REF!</f>
        <v>#REF!</v>
      </c>
      <c r="NKL90" s="201" t="e">
        <f>#REF!</f>
        <v>#REF!</v>
      </c>
      <c r="NKM90" s="201" t="e">
        <f>#REF!</f>
        <v>#REF!</v>
      </c>
      <c r="NKN90" s="201" t="e">
        <f>#REF!</f>
        <v>#REF!</v>
      </c>
      <c r="NKO90" s="201" t="e">
        <f>#REF!</f>
        <v>#REF!</v>
      </c>
      <c r="NKP90" s="201" t="e">
        <f>#REF!</f>
        <v>#REF!</v>
      </c>
      <c r="NKQ90" s="201" t="e">
        <f>#REF!</f>
        <v>#REF!</v>
      </c>
      <c r="NKR90" s="201" t="e">
        <f>#REF!</f>
        <v>#REF!</v>
      </c>
      <c r="NKS90" s="201" t="e">
        <f>#REF!</f>
        <v>#REF!</v>
      </c>
      <c r="NKT90" s="201" t="e">
        <f>#REF!</f>
        <v>#REF!</v>
      </c>
      <c r="NKU90" s="201" t="e">
        <f>#REF!</f>
        <v>#REF!</v>
      </c>
      <c r="NKV90" s="201" t="e">
        <f>#REF!</f>
        <v>#REF!</v>
      </c>
      <c r="NKW90" s="201" t="e">
        <f>#REF!</f>
        <v>#REF!</v>
      </c>
      <c r="NKX90" s="201" t="e">
        <f>#REF!</f>
        <v>#REF!</v>
      </c>
      <c r="NKY90" s="201" t="e">
        <f>#REF!</f>
        <v>#REF!</v>
      </c>
      <c r="NKZ90" s="201" t="e">
        <f>#REF!</f>
        <v>#REF!</v>
      </c>
      <c r="NLA90" s="201" t="e">
        <f>#REF!</f>
        <v>#REF!</v>
      </c>
      <c r="NLB90" s="201" t="e">
        <f>#REF!</f>
        <v>#REF!</v>
      </c>
      <c r="NLC90" s="201" t="e">
        <f>#REF!</f>
        <v>#REF!</v>
      </c>
      <c r="NLD90" s="201" t="e">
        <f>#REF!</f>
        <v>#REF!</v>
      </c>
      <c r="NLE90" s="201" t="e">
        <f>#REF!</f>
        <v>#REF!</v>
      </c>
      <c r="NLF90" s="201" t="e">
        <f>#REF!</f>
        <v>#REF!</v>
      </c>
      <c r="NLG90" s="201" t="e">
        <f>#REF!</f>
        <v>#REF!</v>
      </c>
      <c r="NLH90" s="201" t="e">
        <f>#REF!</f>
        <v>#REF!</v>
      </c>
      <c r="NLI90" s="201" t="e">
        <f>#REF!</f>
        <v>#REF!</v>
      </c>
      <c r="NLJ90" s="201" t="e">
        <f>#REF!</f>
        <v>#REF!</v>
      </c>
      <c r="NLK90" s="201" t="e">
        <f>#REF!</f>
        <v>#REF!</v>
      </c>
      <c r="NLL90" s="201" t="e">
        <f>#REF!</f>
        <v>#REF!</v>
      </c>
      <c r="NLM90" s="201" t="e">
        <f>#REF!</f>
        <v>#REF!</v>
      </c>
      <c r="NLN90" s="201" t="e">
        <f>#REF!</f>
        <v>#REF!</v>
      </c>
      <c r="NLO90" s="201" t="e">
        <f>#REF!</f>
        <v>#REF!</v>
      </c>
      <c r="NLP90" s="201" t="e">
        <f>#REF!</f>
        <v>#REF!</v>
      </c>
      <c r="NLQ90" s="201" t="e">
        <f>#REF!</f>
        <v>#REF!</v>
      </c>
      <c r="NLR90" s="201" t="e">
        <f>#REF!</f>
        <v>#REF!</v>
      </c>
      <c r="NLS90" s="201" t="e">
        <f>#REF!</f>
        <v>#REF!</v>
      </c>
      <c r="NLT90" s="201" t="e">
        <f>#REF!</f>
        <v>#REF!</v>
      </c>
      <c r="NLU90" s="201" t="e">
        <f>#REF!</f>
        <v>#REF!</v>
      </c>
      <c r="NLV90" s="201" t="e">
        <f>#REF!</f>
        <v>#REF!</v>
      </c>
      <c r="NLW90" s="201" t="e">
        <f>#REF!</f>
        <v>#REF!</v>
      </c>
      <c r="NLX90" s="201" t="e">
        <f>#REF!</f>
        <v>#REF!</v>
      </c>
      <c r="NLY90" s="201" t="e">
        <f>#REF!</f>
        <v>#REF!</v>
      </c>
      <c r="NLZ90" s="201" t="e">
        <f>#REF!</f>
        <v>#REF!</v>
      </c>
      <c r="NMA90" s="201" t="e">
        <f>#REF!</f>
        <v>#REF!</v>
      </c>
      <c r="NMB90" s="201" t="e">
        <f>#REF!</f>
        <v>#REF!</v>
      </c>
      <c r="NMC90" s="201" t="e">
        <f>#REF!</f>
        <v>#REF!</v>
      </c>
      <c r="NMD90" s="201" t="e">
        <f>#REF!</f>
        <v>#REF!</v>
      </c>
      <c r="NME90" s="201" t="e">
        <f>#REF!</f>
        <v>#REF!</v>
      </c>
      <c r="NMF90" s="201" t="e">
        <f>#REF!</f>
        <v>#REF!</v>
      </c>
      <c r="NMG90" s="201" t="e">
        <f>#REF!</f>
        <v>#REF!</v>
      </c>
      <c r="NMH90" s="201" t="e">
        <f>#REF!</f>
        <v>#REF!</v>
      </c>
      <c r="NMI90" s="201" t="e">
        <f>#REF!</f>
        <v>#REF!</v>
      </c>
      <c r="NMJ90" s="201" t="e">
        <f>#REF!</f>
        <v>#REF!</v>
      </c>
      <c r="NMK90" s="201" t="e">
        <f>#REF!</f>
        <v>#REF!</v>
      </c>
      <c r="NML90" s="201" t="e">
        <f>#REF!</f>
        <v>#REF!</v>
      </c>
      <c r="NMM90" s="201" t="e">
        <f>#REF!</f>
        <v>#REF!</v>
      </c>
      <c r="NMN90" s="201" t="e">
        <f>#REF!</f>
        <v>#REF!</v>
      </c>
      <c r="NMO90" s="201" t="e">
        <f>#REF!</f>
        <v>#REF!</v>
      </c>
      <c r="NMP90" s="201" t="e">
        <f>#REF!</f>
        <v>#REF!</v>
      </c>
      <c r="NMQ90" s="201" t="e">
        <f>#REF!</f>
        <v>#REF!</v>
      </c>
      <c r="NMR90" s="201" t="e">
        <f>#REF!</f>
        <v>#REF!</v>
      </c>
      <c r="NMS90" s="201" t="e">
        <f>#REF!</f>
        <v>#REF!</v>
      </c>
      <c r="NMT90" s="201" t="e">
        <f>#REF!</f>
        <v>#REF!</v>
      </c>
      <c r="NMU90" s="201" t="e">
        <f>#REF!</f>
        <v>#REF!</v>
      </c>
      <c r="NMV90" s="201" t="e">
        <f>#REF!</f>
        <v>#REF!</v>
      </c>
      <c r="NMW90" s="201" t="e">
        <f>#REF!</f>
        <v>#REF!</v>
      </c>
      <c r="NMX90" s="201" t="e">
        <f>#REF!</f>
        <v>#REF!</v>
      </c>
      <c r="NMY90" s="201" t="e">
        <f>#REF!</f>
        <v>#REF!</v>
      </c>
      <c r="NMZ90" s="201" t="e">
        <f>#REF!</f>
        <v>#REF!</v>
      </c>
      <c r="NNA90" s="201" t="e">
        <f>#REF!</f>
        <v>#REF!</v>
      </c>
      <c r="NNB90" s="201" t="e">
        <f>#REF!</f>
        <v>#REF!</v>
      </c>
      <c r="NNC90" s="201" t="e">
        <f>#REF!</f>
        <v>#REF!</v>
      </c>
      <c r="NND90" s="201" t="e">
        <f>#REF!</f>
        <v>#REF!</v>
      </c>
      <c r="NNE90" s="201" t="e">
        <f>#REF!</f>
        <v>#REF!</v>
      </c>
      <c r="NNF90" s="201" t="e">
        <f>#REF!</f>
        <v>#REF!</v>
      </c>
      <c r="NNG90" s="201" t="e">
        <f>#REF!</f>
        <v>#REF!</v>
      </c>
      <c r="NNH90" s="201" t="e">
        <f>#REF!</f>
        <v>#REF!</v>
      </c>
      <c r="NNI90" s="201" t="e">
        <f>#REF!</f>
        <v>#REF!</v>
      </c>
      <c r="NNJ90" s="201" t="e">
        <f>#REF!</f>
        <v>#REF!</v>
      </c>
      <c r="NNK90" s="201" t="e">
        <f>#REF!</f>
        <v>#REF!</v>
      </c>
      <c r="NNL90" s="201" t="e">
        <f>#REF!</f>
        <v>#REF!</v>
      </c>
      <c r="NNM90" s="201" t="e">
        <f>#REF!</f>
        <v>#REF!</v>
      </c>
      <c r="NNN90" s="201" t="e">
        <f>#REF!</f>
        <v>#REF!</v>
      </c>
      <c r="NNO90" s="201" t="e">
        <f>#REF!</f>
        <v>#REF!</v>
      </c>
      <c r="NNP90" s="201" t="e">
        <f>#REF!</f>
        <v>#REF!</v>
      </c>
      <c r="NNQ90" s="201" t="e">
        <f>#REF!</f>
        <v>#REF!</v>
      </c>
      <c r="NNR90" s="201" t="e">
        <f>#REF!</f>
        <v>#REF!</v>
      </c>
      <c r="NNS90" s="201" t="e">
        <f>#REF!</f>
        <v>#REF!</v>
      </c>
      <c r="NNT90" s="201" t="e">
        <f>#REF!</f>
        <v>#REF!</v>
      </c>
      <c r="NNU90" s="201" t="e">
        <f>#REF!</f>
        <v>#REF!</v>
      </c>
      <c r="NNV90" s="201" t="e">
        <f>#REF!</f>
        <v>#REF!</v>
      </c>
      <c r="NNW90" s="201" t="e">
        <f>#REF!</f>
        <v>#REF!</v>
      </c>
      <c r="NNX90" s="201" t="e">
        <f>#REF!</f>
        <v>#REF!</v>
      </c>
      <c r="NNY90" s="201" t="e">
        <f>#REF!</f>
        <v>#REF!</v>
      </c>
      <c r="NNZ90" s="201" t="e">
        <f>#REF!</f>
        <v>#REF!</v>
      </c>
      <c r="NOA90" s="201" t="e">
        <f>#REF!</f>
        <v>#REF!</v>
      </c>
      <c r="NOB90" s="201" t="e">
        <f>#REF!</f>
        <v>#REF!</v>
      </c>
      <c r="NOC90" s="201" t="e">
        <f>#REF!</f>
        <v>#REF!</v>
      </c>
      <c r="NOD90" s="201" t="e">
        <f>#REF!</f>
        <v>#REF!</v>
      </c>
      <c r="NOE90" s="201" t="e">
        <f>#REF!</f>
        <v>#REF!</v>
      </c>
      <c r="NOF90" s="201" t="e">
        <f>#REF!</f>
        <v>#REF!</v>
      </c>
      <c r="NOG90" s="201" t="e">
        <f>#REF!</f>
        <v>#REF!</v>
      </c>
      <c r="NOH90" s="201" t="e">
        <f>#REF!</f>
        <v>#REF!</v>
      </c>
      <c r="NOI90" s="201" t="e">
        <f>#REF!</f>
        <v>#REF!</v>
      </c>
      <c r="NOJ90" s="201" t="e">
        <f>#REF!</f>
        <v>#REF!</v>
      </c>
      <c r="NOK90" s="201" t="e">
        <f>#REF!</f>
        <v>#REF!</v>
      </c>
      <c r="NOL90" s="201" t="e">
        <f>#REF!</f>
        <v>#REF!</v>
      </c>
      <c r="NOM90" s="201" t="e">
        <f>#REF!</f>
        <v>#REF!</v>
      </c>
      <c r="NON90" s="201" t="e">
        <f>#REF!</f>
        <v>#REF!</v>
      </c>
      <c r="NOO90" s="201" t="e">
        <f>#REF!</f>
        <v>#REF!</v>
      </c>
      <c r="NOP90" s="201" t="e">
        <f>#REF!</f>
        <v>#REF!</v>
      </c>
      <c r="NOQ90" s="201" t="e">
        <f>#REF!</f>
        <v>#REF!</v>
      </c>
      <c r="NOR90" s="201" t="e">
        <f>#REF!</f>
        <v>#REF!</v>
      </c>
      <c r="NOS90" s="201" t="e">
        <f>#REF!</f>
        <v>#REF!</v>
      </c>
      <c r="NOT90" s="201" t="e">
        <f>#REF!</f>
        <v>#REF!</v>
      </c>
      <c r="NOU90" s="201" t="e">
        <f>#REF!</f>
        <v>#REF!</v>
      </c>
      <c r="NOV90" s="201" t="e">
        <f>#REF!</f>
        <v>#REF!</v>
      </c>
      <c r="NOW90" s="201" t="e">
        <f>#REF!</f>
        <v>#REF!</v>
      </c>
      <c r="NOX90" s="201" t="e">
        <f>#REF!</f>
        <v>#REF!</v>
      </c>
      <c r="NOY90" s="201" t="e">
        <f>#REF!</f>
        <v>#REF!</v>
      </c>
      <c r="NOZ90" s="201" t="e">
        <f>#REF!</f>
        <v>#REF!</v>
      </c>
      <c r="NPA90" s="201" t="e">
        <f>#REF!</f>
        <v>#REF!</v>
      </c>
      <c r="NPB90" s="201" t="e">
        <f>#REF!</f>
        <v>#REF!</v>
      </c>
      <c r="NPC90" s="201" t="e">
        <f>#REF!</f>
        <v>#REF!</v>
      </c>
      <c r="NPD90" s="201" t="e">
        <f>#REF!</f>
        <v>#REF!</v>
      </c>
      <c r="NPE90" s="201" t="e">
        <f>#REF!</f>
        <v>#REF!</v>
      </c>
      <c r="NPF90" s="201" t="e">
        <f>#REF!</f>
        <v>#REF!</v>
      </c>
      <c r="NPG90" s="201" t="e">
        <f>#REF!</f>
        <v>#REF!</v>
      </c>
      <c r="NPH90" s="201" t="e">
        <f>#REF!</f>
        <v>#REF!</v>
      </c>
      <c r="NPI90" s="201" t="e">
        <f>#REF!</f>
        <v>#REF!</v>
      </c>
      <c r="NPJ90" s="201" t="e">
        <f>#REF!</f>
        <v>#REF!</v>
      </c>
      <c r="NPK90" s="201" t="e">
        <f>#REF!</f>
        <v>#REF!</v>
      </c>
      <c r="NPL90" s="201" t="e">
        <f>#REF!</f>
        <v>#REF!</v>
      </c>
      <c r="NPM90" s="201" t="e">
        <f>#REF!</f>
        <v>#REF!</v>
      </c>
      <c r="NPN90" s="201" t="e">
        <f>#REF!</f>
        <v>#REF!</v>
      </c>
      <c r="NPO90" s="201" t="e">
        <f>#REF!</f>
        <v>#REF!</v>
      </c>
      <c r="NPP90" s="201" t="e">
        <f>#REF!</f>
        <v>#REF!</v>
      </c>
      <c r="NPQ90" s="201" t="e">
        <f>#REF!</f>
        <v>#REF!</v>
      </c>
      <c r="NPR90" s="201" t="e">
        <f>#REF!</f>
        <v>#REF!</v>
      </c>
      <c r="NPS90" s="201" t="e">
        <f>#REF!</f>
        <v>#REF!</v>
      </c>
      <c r="NPT90" s="201" t="e">
        <f>#REF!</f>
        <v>#REF!</v>
      </c>
      <c r="NPU90" s="201" t="e">
        <f>#REF!</f>
        <v>#REF!</v>
      </c>
      <c r="NPV90" s="201" t="e">
        <f>#REF!</f>
        <v>#REF!</v>
      </c>
      <c r="NPW90" s="201" t="e">
        <f>#REF!</f>
        <v>#REF!</v>
      </c>
      <c r="NPX90" s="201" t="e">
        <f>#REF!</f>
        <v>#REF!</v>
      </c>
      <c r="NPY90" s="201" t="e">
        <f>#REF!</f>
        <v>#REF!</v>
      </c>
      <c r="NPZ90" s="201" t="e">
        <f>#REF!</f>
        <v>#REF!</v>
      </c>
      <c r="NQA90" s="201" t="e">
        <f>#REF!</f>
        <v>#REF!</v>
      </c>
      <c r="NQB90" s="201" t="e">
        <f>#REF!</f>
        <v>#REF!</v>
      </c>
      <c r="NQC90" s="201" t="e">
        <f>#REF!</f>
        <v>#REF!</v>
      </c>
      <c r="NQD90" s="201" t="e">
        <f>#REF!</f>
        <v>#REF!</v>
      </c>
      <c r="NQE90" s="201" t="e">
        <f>#REF!</f>
        <v>#REF!</v>
      </c>
      <c r="NQF90" s="201" t="e">
        <f>#REF!</f>
        <v>#REF!</v>
      </c>
      <c r="NQG90" s="201" t="e">
        <f>#REF!</f>
        <v>#REF!</v>
      </c>
      <c r="NQH90" s="201" t="e">
        <f>#REF!</f>
        <v>#REF!</v>
      </c>
      <c r="NQI90" s="201" t="e">
        <f>#REF!</f>
        <v>#REF!</v>
      </c>
      <c r="NQJ90" s="201" t="e">
        <f>#REF!</f>
        <v>#REF!</v>
      </c>
      <c r="NQK90" s="201" t="e">
        <f>#REF!</f>
        <v>#REF!</v>
      </c>
      <c r="NQL90" s="201" t="e">
        <f>#REF!</f>
        <v>#REF!</v>
      </c>
      <c r="NQM90" s="201" t="e">
        <f>#REF!</f>
        <v>#REF!</v>
      </c>
      <c r="NQN90" s="201" t="e">
        <f>#REF!</f>
        <v>#REF!</v>
      </c>
      <c r="NQO90" s="201" t="e">
        <f>#REF!</f>
        <v>#REF!</v>
      </c>
      <c r="NQP90" s="201" t="e">
        <f>#REF!</f>
        <v>#REF!</v>
      </c>
      <c r="NQQ90" s="201" t="e">
        <f>#REF!</f>
        <v>#REF!</v>
      </c>
      <c r="NQR90" s="201" t="e">
        <f>#REF!</f>
        <v>#REF!</v>
      </c>
      <c r="NQS90" s="201" t="e">
        <f>#REF!</f>
        <v>#REF!</v>
      </c>
      <c r="NQT90" s="201" t="e">
        <f>#REF!</f>
        <v>#REF!</v>
      </c>
      <c r="NQU90" s="201" t="e">
        <f>#REF!</f>
        <v>#REF!</v>
      </c>
      <c r="NQV90" s="201" t="e">
        <f>#REF!</f>
        <v>#REF!</v>
      </c>
      <c r="NQW90" s="201" t="e">
        <f>#REF!</f>
        <v>#REF!</v>
      </c>
      <c r="NQX90" s="201" t="e">
        <f>#REF!</f>
        <v>#REF!</v>
      </c>
      <c r="NQY90" s="201" t="e">
        <f>#REF!</f>
        <v>#REF!</v>
      </c>
      <c r="NQZ90" s="201" t="e">
        <f>#REF!</f>
        <v>#REF!</v>
      </c>
      <c r="NRA90" s="201" t="e">
        <f>#REF!</f>
        <v>#REF!</v>
      </c>
      <c r="NRB90" s="201" t="e">
        <f>#REF!</f>
        <v>#REF!</v>
      </c>
      <c r="NRC90" s="201" t="e">
        <f>#REF!</f>
        <v>#REF!</v>
      </c>
      <c r="NRD90" s="201" t="e">
        <f>#REF!</f>
        <v>#REF!</v>
      </c>
      <c r="NRE90" s="201" t="e">
        <f>#REF!</f>
        <v>#REF!</v>
      </c>
      <c r="NRF90" s="201" t="e">
        <f>#REF!</f>
        <v>#REF!</v>
      </c>
      <c r="NRG90" s="201" t="e">
        <f>#REF!</f>
        <v>#REF!</v>
      </c>
      <c r="NRH90" s="201" t="e">
        <f>#REF!</f>
        <v>#REF!</v>
      </c>
      <c r="NRI90" s="201" t="e">
        <f>#REF!</f>
        <v>#REF!</v>
      </c>
      <c r="NRJ90" s="201" t="e">
        <f>#REF!</f>
        <v>#REF!</v>
      </c>
      <c r="NRK90" s="201" t="e">
        <f>#REF!</f>
        <v>#REF!</v>
      </c>
      <c r="NRL90" s="201" t="e">
        <f>#REF!</f>
        <v>#REF!</v>
      </c>
      <c r="NRM90" s="201" t="e">
        <f>#REF!</f>
        <v>#REF!</v>
      </c>
      <c r="NRN90" s="201" t="e">
        <f>#REF!</f>
        <v>#REF!</v>
      </c>
      <c r="NRO90" s="201" t="e">
        <f>#REF!</f>
        <v>#REF!</v>
      </c>
      <c r="NRP90" s="201" t="e">
        <f>#REF!</f>
        <v>#REF!</v>
      </c>
      <c r="NRQ90" s="201" t="e">
        <f>#REF!</f>
        <v>#REF!</v>
      </c>
      <c r="NRR90" s="201" t="e">
        <f>#REF!</f>
        <v>#REF!</v>
      </c>
      <c r="NRS90" s="201" t="e">
        <f>#REF!</f>
        <v>#REF!</v>
      </c>
      <c r="NRT90" s="201" t="e">
        <f>#REF!</f>
        <v>#REF!</v>
      </c>
      <c r="NRU90" s="201" t="e">
        <f>#REF!</f>
        <v>#REF!</v>
      </c>
      <c r="NRV90" s="201" t="e">
        <f>#REF!</f>
        <v>#REF!</v>
      </c>
      <c r="NRW90" s="201" t="e">
        <f>#REF!</f>
        <v>#REF!</v>
      </c>
      <c r="NRX90" s="201" t="e">
        <f>#REF!</f>
        <v>#REF!</v>
      </c>
      <c r="NRY90" s="201" t="e">
        <f>#REF!</f>
        <v>#REF!</v>
      </c>
      <c r="NRZ90" s="201" t="e">
        <f>#REF!</f>
        <v>#REF!</v>
      </c>
      <c r="NSA90" s="201" t="e">
        <f>#REF!</f>
        <v>#REF!</v>
      </c>
      <c r="NSB90" s="201" t="e">
        <f>#REF!</f>
        <v>#REF!</v>
      </c>
      <c r="NSC90" s="201" t="e">
        <f>#REF!</f>
        <v>#REF!</v>
      </c>
      <c r="NSD90" s="201" t="e">
        <f>#REF!</f>
        <v>#REF!</v>
      </c>
      <c r="NSE90" s="201" t="e">
        <f>#REF!</f>
        <v>#REF!</v>
      </c>
      <c r="NSF90" s="201" t="e">
        <f>#REF!</f>
        <v>#REF!</v>
      </c>
      <c r="NSG90" s="201" t="e">
        <f>#REF!</f>
        <v>#REF!</v>
      </c>
      <c r="NSH90" s="201" t="e">
        <f>#REF!</f>
        <v>#REF!</v>
      </c>
      <c r="NSI90" s="201" t="e">
        <f>#REF!</f>
        <v>#REF!</v>
      </c>
      <c r="NSJ90" s="201" t="e">
        <f>#REF!</f>
        <v>#REF!</v>
      </c>
      <c r="NSK90" s="201" t="e">
        <f>#REF!</f>
        <v>#REF!</v>
      </c>
      <c r="NSL90" s="201" t="e">
        <f>#REF!</f>
        <v>#REF!</v>
      </c>
      <c r="NSM90" s="201" t="e">
        <f>#REF!</f>
        <v>#REF!</v>
      </c>
      <c r="NSN90" s="201" t="e">
        <f>#REF!</f>
        <v>#REF!</v>
      </c>
      <c r="NSO90" s="201" t="e">
        <f>#REF!</f>
        <v>#REF!</v>
      </c>
      <c r="NSP90" s="201" t="e">
        <f>#REF!</f>
        <v>#REF!</v>
      </c>
      <c r="NSQ90" s="201" t="e">
        <f>#REF!</f>
        <v>#REF!</v>
      </c>
      <c r="NSR90" s="201" t="e">
        <f>#REF!</f>
        <v>#REF!</v>
      </c>
      <c r="NSS90" s="201" t="e">
        <f>#REF!</f>
        <v>#REF!</v>
      </c>
      <c r="NST90" s="201" t="e">
        <f>#REF!</f>
        <v>#REF!</v>
      </c>
      <c r="NSU90" s="201" t="e">
        <f>#REF!</f>
        <v>#REF!</v>
      </c>
      <c r="NSV90" s="201" t="e">
        <f>#REF!</f>
        <v>#REF!</v>
      </c>
      <c r="NSW90" s="201" t="e">
        <f>#REF!</f>
        <v>#REF!</v>
      </c>
      <c r="NSX90" s="201" t="e">
        <f>#REF!</f>
        <v>#REF!</v>
      </c>
      <c r="NSY90" s="201" t="e">
        <f>#REF!</f>
        <v>#REF!</v>
      </c>
      <c r="NSZ90" s="201" t="e">
        <f>#REF!</f>
        <v>#REF!</v>
      </c>
      <c r="NTA90" s="201" t="e">
        <f>#REF!</f>
        <v>#REF!</v>
      </c>
      <c r="NTB90" s="201" t="e">
        <f>#REF!</f>
        <v>#REF!</v>
      </c>
      <c r="NTC90" s="201" t="e">
        <f>#REF!</f>
        <v>#REF!</v>
      </c>
      <c r="NTD90" s="201" t="e">
        <f>#REF!</f>
        <v>#REF!</v>
      </c>
      <c r="NTE90" s="201" t="e">
        <f>#REF!</f>
        <v>#REF!</v>
      </c>
      <c r="NTF90" s="201" t="e">
        <f>#REF!</f>
        <v>#REF!</v>
      </c>
      <c r="NTG90" s="201" t="e">
        <f>#REF!</f>
        <v>#REF!</v>
      </c>
      <c r="NTH90" s="201" t="e">
        <f>#REF!</f>
        <v>#REF!</v>
      </c>
      <c r="NTI90" s="201" t="e">
        <f>#REF!</f>
        <v>#REF!</v>
      </c>
      <c r="NTJ90" s="201" t="e">
        <f>#REF!</f>
        <v>#REF!</v>
      </c>
      <c r="NTK90" s="201" t="e">
        <f>#REF!</f>
        <v>#REF!</v>
      </c>
      <c r="NTL90" s="201" t="e">
        <f>#REF!</f>
        <v>#REF!</v>
      </c>
      <c r="NTM90" s="201" t="e">
        <f>#REF!</f>
        <v>#REF!</v>
      </c>
      <c r="NTN90" s="201" t="e">
        <f>#REF!</f>
        <v>#REF!</v>
      </c>
      <c r="NTO90" s="201" t="e">
        <f>#REF!</f>
        <v>#REF!</v>
      </c>
      <c r="NTP90" s="201" t="e">
        <f>#REF!</f>
        <v>#REF!</v>
      </c>
      <c r="NTQ90" s="201" t="e">
        <f>#REF!</f>
        <v>#REF!</v>
      </c>
      <c r="NTR90" s="201" t="e">
        <f>#REF!</f>
        <v>#REF!</v>
      </c>
      <c r="NTS90" s="201" t="e">
        <f>#REF!</f>
        <v>#REF!</v>
      </c>
      <c r="NTT90" s="201" t="e">
        <f>#REF!</f>
        <v>#REF!</v>
      </c>
      <c r="NTU90" s="201" t="e">
        <f>#REF!</f>
        <v>#REF!</v>
      </c>
      <c r="NTV90" s="201" t="e">
        <f>#REF!</f>
        <v>#REF!</v>
      </c>
      <c r="NTW90" s="201" t="e">
        <f>#REF!</f>
        <v>#REF!</v>
      </c>
      <c r="NTX90" s="201" t="e">
        <f>#REF!</f>
        <v>#REF!</v>
      </c>
      <c r="NTY90" s="201" t="e">
        <f>#REF!</f>
        <v>#REF!</v>
      </c>
      <c r="NTZ90" s="201" t="e">
        <f>#REF!</f>
        <v>#REF!</v>
      </c>
      <c r="NUA90" s="201" t="e">
        <f>#REF!</f>
        <v>#REF!</v>
      </c>
      <c r="NUB90" s="201" t="e">
        <f>#REF!</f>
        <v>#REF!</v>
      </c>
      <c r="NUC90" s="201" t="e">
        <f>#REF!</f>
        <v>#REF!</v>
      </c>
      <c r="NUD90" s="201" t="e">
        <f>#REF!</f>
        <v>#REF!</v>
      </c>
      <c r="NUE90" s="201" t="e">
        <f>#REF!</f>
        <v>#REF!</v>
      </c>
      <c r="NUF90" s="201" t="e">
        <f>#REF!</f>
        <v>#REF!</v>
      </c>
      <c r="NUG90" s="201" t="e">
        <f>#REF!</f>
        <v>#REF!</v>
      </c>
      <c r="NUH90" s="201" t="e">
        <f>#REF!</f>
        <v>#REF!</v>
      </c>
      <c r="NUI90" s="201" t="e">
        <f>#REF!</f>
        <v>#REF!</v>
      </c>
      <c r="NUJ90" s="201" t="e">
        <f>#REF!</f>
        <v>#REF!</v>
      </c>
      <c r="NUK90" s="201" t="e">
        <f>#REF!</f>
        <v>#REF!</v>
      </c>
      <c r="NUL90" s="201" t="e">
        <f>#REF!</f>
        <v>#REF!</v>
      </c>
      <c r="NUM90" s="201" t="e">
        <f>#REF!</f>
        <v>#REF!</v>
      </c>
      <c r="NUN90" s="201" t="e">
        <f>#REF!</f>
        <v>#REF!</v>
      </c>
      <c r="NUO90" s="201" t="e">
        <f>#REF!</f>
        <v>#REF!</v>
      </c>
      <c r="NUP90" s="201" t="e">
        <f>#REF!</f>
        <v>#REF!</v>
      </c>
      <c r="NUQ90" s="201" t="e">
        <f>#REF!</f>
        <v>#REF!</v>
      </c>
      <c r="NUR90" s="201" t="e">
        <f>#REF!</f>
        <v>#REF!</v>
      </c>
      <c r="NUS90" s="201" t="e">
        <f>#REF!</f>
        <v>#REF!</v>
      </c>
      <c r="NUT90" s="201" t="e">
        <f>#REF!</f>
        <v>#REF!</v>
      </c>
      <c r="NUU90" s="201" t="e">
        <f>#REF!</f>
        <v>#REF!</v>
      </c>
      <c r="NUV90" s="201" t="e">
        <f>#REF!</f>
        <v>#REF!</v>
      </c>
      <c r="NUW90" s="201" t="e">
        <f>#REF!</f>
        <v>#REF!</v>
      </c>
      <c r="NUX90" s="201" t="e">
        <f>#REF!</f>
        <v>#REF!</v>
      </c>
      <c r="NUY90" s="201" t="e">
        <f>#REF!</f>
        <v>#REF!</v>
      </c>
      <c r="NUZ90" s="201" t="e">
        <f>#REF!</f>
        <v>#REF!</v>
      </c>
      <c r="NVA90" s="201" t="e">
        <f>#REF!</f>
        <v>#REF!</v>
      </c>
      <c r="NVB90" s="201" t="e">
        <f>#REF!</f>
        <v>#REF!</v>
      </c>
      <c r="NVC90" s="201" t="e">
        <f>#REF!</f>
        <v>#REF!</v>
      </c>
      <c r="NVD90" s="201" t="e">
        <f>#REF!</f>
        <v>#REF!</v>
      </c>
      <c r="NVE90" s="201" t="e">
        <f>#REF!</f>
        <v>#REF!</v>
      </c>
      <c r="NVF90" s="201" t="e">
        <f>#REF!</f>
        <v>#REF!</v>
      </c>
      <c r="NVG90" s="201" t="e">
        <f>#REF!</f>
        <v>#REF!</v>
      </c>
      <c r="NVH90" s="201" t="e">
        <f>#REF!</f>
        <v>#REF!</v>
      </c>
      <c r="NVI90" s="201" t="e">
        <f>#REF!</f>
        <v>#REF!</v>
      </c>
      <c r="NVJ90" s="201" t="e">
        <f>#REF!</f>
        <v>#REF!</v>
      </c>
      <c r="NVK90" s="201" t="e">
        <f>#REF!</f>
        <v>#REF!</v>
      </c>
      <c r="NVL90" s="201" t="e">
        <f>#REF!</f>
        <v>#REF!</v>
      </c>
      <c r="NVM90" s="201" t="e">
        <f>#REF!</f>
        <v>#REF!</v>
      </c>
      <c r="NVN90" s="201" t="e">
        <f>#REF!</f>
        <v>#REF!</v>
      </c>
      <c r="NVO90" s="201" t="e">
        <f>#REF!</f>
        <v>#REF!</v>
      </c>
      <c r="NVP90" s="201" t="e">
        <f>#REF!</f>
        <v>#REF!</v>
      </c>
      <c r="NVQ90" s="201" t="e">
        <f>#REF!</f>
        <v>#REF!</v>
      </c>
      <c r="NVR90" s="201" t="e">
        <f>#REF!</f>
        <v>#REF!</v>
      </c>
      <c r="NVS90" s="201" t="e">
        <f>#REF!</f>
        <v>#REF!</v>
      </c>
      <c r="NVT90" s="201" t="e">
        <f>#REF!</f>
        <v>#REF!</v>
      </c>
      <c r="NVU90" s="201" t="e">
        <f>#REF!</f>
        <v>#REF!</v>
      </c>
      <c r="NVV90" s="201" t="e">
        <f>#REF!</f>
        <v>#REF!</v>
      </c>
      <c r="NVW90" s="201" t="e">
        <f>#REF!</f>
        <v>#REF!</v>
      </c>
      <c r="NVX90" s="201" t="e">
        <f>#REF!</f>
        <v>#REF!</v>
      </c>
      <c r="NVY90" s="201" t="e">
        <f>#REF!</f>
        <v>#REF!</v>
      </c>
      <c r="NVZ90" s="201" t="e">
        <f>#REF!</f>
        <v>#REF!</v>
      </c>
      <c r="NWA90" s="201" t="e">
        <f>#REF!</f>
        <v>#REF!</v>
      </c>
      <c r="NWB90" s="201" t="e">
        <f>#REF!</f>
        <v>#REF!</v>
      </c>
      <c r="NWC90" s="201" t="e">
        <f>#REF!</f>
        <v>#REF!</v>
      </c>
      <c r="NWD90" s="201" t="e">
        <f>#REF!</f>
        <v>#REF!</v>
      </c>
      <c r="NWE90" s="201" t="e">
        <f>#REF!</f>
        <v>#REF!</v>
      </c>
      <c r="NWF90" s="201" t="e">
        <f>#REF!</f>
        <v>#REF!</v>
      </c>
      <c r="NWG90" s="201" t="e">
        <f>#REF!</f>
        <v>#REF!</v>
      </c>
      <c r="NWH90" s="201" t="e">
        <f>#REF!</f>
        <v>#REF!</v>
      </c>
      <c r="NWI90" s="201" t="e">
        <f>#REF!</f>
        <v>#REF!</v>
      </c>
      <c r="NWJ90" s="201" t="e">
        <f>#REF!</f>
        <v>#REF!</v>
      </c>
      <c r="NWK90" s="201" t="e">
        <f>#REF!</f>
        <v>#REF!</v>
      </c>
      <c r="NWL90" s="201" t="e">
        <f>#REF!</f>
        <v>#REF!</v>
      </c>
      <c r="NWM90" s="201" t="e">
        <f>#REF!</f>
        <v>#REF!</v>
      </c>
      <c r="NWN90" s="201" t="e">
        <f>#REF!</f>
        <v>#REF!</v>
      </c>
      <c r="NWO90" s="201" t="e">
        <f>#REF!</f>
        <v>#REF!</v>
      </c>
      <c r="NWP90" s="201" t="e">
        <f>#REF!</f>
        <v>#REF!</v>
      </c>
      <c r="NWQ90" s="201" t="e">
        <f>#REF!</f>
        <v>#REF!</v>
      </c>
      <c r="NWR90" s="201" t="e">
        <f>#REF!</f>
        <v>#REF!</v>
      </c>
      <c r="NWS90" s="201" t="e">
        <f>#REF!</f>
        <v>#REF!</v>
      </c>
      <c r="NWT90" s="201" t="e">
        <f>#REF!</f>
        <v>#REF!</v>
      </c>
      <c r="NWU90" s="201" t="e">
        <f>#REF!</f>
        <v>#REF!</v>
      </c>
      <c r="NWV90" s="201" t="e">
        <f>#REF!</f>
        <v>#REF!</v>
      </c>
      <c r="NWW90" s="201" t="e">
        <f>#REF!</f>
        <v>#REF!</v>
      </c>
      <c r="NWX90" s="201" t="e">
        <f>#REF!</f>
        <v>#REF!</v>
      </c>
      <c r="NWY90" s="201" t="e">
        <f>#REF!</f>
        <v>#REF!</v>
      </c>
      <c r="NWZ90" s="201" t="e">
        <f>#REF!</f>
        <v>#REF!</v>
      </c>
      <c r="NXA90" s="201" t="e">
        <f>#REF!</f>
        <v>#REF!</v>
      </c>
      <c r="NXB90" s="201" t="e">
        <f>#REF!</f>
        <v>#REF!</v>
      </c>
      <c r="NXC90" s="201" t="e">
        <f>#REF!</f>
        <v>#REF!</v>
      </c>
      <c r="NXD90" s="201" t="e">
        <f>#REF!</f>
        <v>#REF!</v>
      </c>
      <c r="NXE90" s="201" t="e">
        <f>#REF!</f>
        <v>#REF!</v>
      </c>
      <c r="NXF90" s="201" t="e">
        <f>#REF!</f>
        <v>#REF!</v>
      </c>
      <c r="NXG90" s="201" t="e">
        <f>#REF!</f>
        <v>#REF!</v>
      </c>
      <c r="NXH90" s="201" t="e">
        <f>#REF!</f>
        <v>#REF!</v>
      </c>
      <c r="NXI90" s="201" t="e">
        <f>#REF!</f>
        <v>#REF!</v>
      </c>
      <c r="NXJ90" s="201" t="e">
        <f>#REF!</f>
        <v>#REF!</v>
      </c>
      <c r="NXK90" s="201" t="e">
        <f>#REF!</f>
        <v>#REF!</v>
      </c>
      <c r="NXL90" s="201" t="e">
        <f>#REF!</f>
        <v>#REF!</v>
      </c>
      <c r="NXM90" s="201" t="e">
        <f>#REF!</f>
        <v>#REF!</v>
      </c>
      <c r="NXN90" s="201" t="e">
        <f>#REF!</f>
        <v>#REF!</v>
      </c>
      <c r="NXO90" s="201" t="e">
        <f>#REF!</f>
        <v>#REF!</v>
      </c>
      <c r="NXP90" s="201" t="e">
        <f>#REF!</f>
        <v>#REF!</v>
      </c>
      <c r="NXQ90" s="201" t="e">
        <f>#REF!</f>
        <v>#REF!</v>
      </c>
      <c r="NXR90" s="201" t="e">
        <f>#REF!</f>
        <v>#REF!</v>
      </c>
      <c r="NXS90" s="201" t="e">
        <f>#REF!</f>
        <v>#REF!</v>
      </c>
      <c r="NXT90" s="201" t="e">
        <f>#REF!</f>
        <v>#REF!</v>
      </c>
      <c r="NXU90" s="201" t="e">
        <f>#REF!</f>
        <v>#REF!</v>
      </c>
      <c r="NXV90" s="201" t="e">
        <f>#REF!</f>
        <v>#REF!</v>
      </c>
      <c r="NXW90" s="201" t="e">
        <f>#REF!</f>
        <v>#REF!</v>
      </c>
      <c r="NXX90" s="201" t="e">
        <f>#REF!</f>
        <v>#REF!</v>
      </c>
      <c r="NXY90" s="201" t="e">
        <f>#REF!</f>
        <v>#REF!</v>
      </c>
      <c r="NXZ90" s="201" t="e">
        <f>#REF!</f>
        <v>#REF!</v>
      </c>
      <c r="NYA90" s="201" t="e">
        <f>#REF!</f>
        <v>#REF!</v>
      </c>
      <c r="NYB90" s="201" t="e">
        <f>#REF!</f>
        <v>#REF!</v>
      </c>
      <c r="NYC90" s="201" t="e">
        <f>#REF!</f>
        <v>#REF!</v>
      </c>
      <c r="NYD90" s="201" t="e">
        <f>#REF!</f>
        <v>#REF!</v>
      </c>
      <c r="NYE90" s="201" t="e">
        <f>#REF!</f>
        <v>#REF!</v>
      </c>
      <c r="NYF90" s="201" t="e">
        <f>#REF!</f>
        <v>#REF!</v>
      </c>
      <c r="NYG90" s="201" t="e">
        <f>#REF!</f>
        <v>#REF!</v>
      </c>
      <c r="NYH90" s="201" t="e">
        <f>#REF!</f>
        <v>#REF!</v>
      </c>
      <c r="NYI90" s="201" t="e">
        <f>#REF!</f>
        <v>#REF!</v>
      </c>
      <c r="NYJ90" s="201" t="e">
        <f>#REF!</f>
        <v>#REF!</v>
      </c>
      <c r="NYK90" s="201" t="e">
        <f>#REF!</f>
        <v>#REF!</v>
      </c>
      <c r="NYL90" s="201" t="e">
        <f>#REF!</f>
        <v>#REF!</v>
      </c>
      <c r="NYM90" s="201" t="e">
        <f>#REF!</f>
        <v>#REF!</v>
      </c>
      <c r="NYN90" s="201" t="e">
        <f>#REF!</f>
        <v>#REF!</v>
      </c>
      <c r="NYO90" s="201" t="e">
        <f>#REF!</f>
        <v>#REF!</v>
      </c>
      <c r="NYP90" s="201" t="e">
        <f>#REF!</f>
        <v>#REF!</v>
      </c>
      <c r="NYQ90" s="201" t="e">
        <f>#REF!</f>
        <v>#REF!</v>
      </c>
      <c r="NYR90" s="201" t="e">
        <f>#REF!</f>
        <v>#REF!</v>
      </c>
      <c r="NYS90" s="201" t="e">
        <f>#REF!</f>
        <v>#REF!</v>
      </c>
      <c r="NYT90" s="201" t="e">
        <f>#REF!</f>
        <v>#REF!</v>
      </c>
      <c r="NYU90" s="201" t="e">
        <f>#REF!</f>
        <v>#REF!</v>
      </c>
      <c r="NYV90" s="201" t="e">
        <f>#REF!</f>
        <v>#REF!</v>
      </c>
      <c r="NYW90" s="201" t="e">
        <f>#REF!</f>
        <v>#REF!</v>
      </c>
      <c r="NYX90" s="201" t="e">
        <f>#REF!</f>
        <v>#REF!</v>
      </c>
      <c r="NYY90" s="201" t="e">
        <f>#REF!</f>
        <v>#REF!</v>
      </c>
      <c r="NYZ90" s="201" t="e">
        <f>#REF!</f>
        <v>#REF!</v>
      </c>
      <c r="NZA90" s="201" t="e">
        <f>#REF!</f>
        <v>#REF!</v>
      </c>
      <c r="NZB90" s="201" t="e">
        <f>#REF!</f>
        <v>#REF!</v>
      </c>
      <c r="NZC90" s="201" t="e">
        <f>#REF!</f>
        <v>#REF!</v>
      </c>
      <c r="NZD90" s="201" t="e">
        <f>#REF!</f>
        <v>#REF!</v>
      </c>
      <c r="NZE90" s="201" t="e">
        <f>#REF!</f>
        <v>#REF!</v>
      </c>
      <c r="NZF90" s="201" t="e">
        <f>#REF!</f>
        <v>#REF!</v>
      </c>
      <c r="NZG90" s="201" t="e">
        <f>#REF!</f>
        <v>#REF!</v>
      </c>
      <c r="NZH90" s="201" t="e">
        <f>#REF!</f>
        <v>#REF!</v>
      </c>
      <c r="NZI90" s="201" t="e">
        <f>#REF!</f>
        <v>#REF!</v>
      </c>
      <c r="NZJ90" s="201" t="e">
        <f>#REF!</f>
        <v>#REF!</v>
      </c>
      <c r="NZK90" s="201" t="e">
        <f>#REF!</f>
        <v>#REF!</v>
      </c>
      <c r="NZL90" s="201" t="e">
        <f>#REF!</f>
        <v>#REF!</v>
      </c>
      <c r="NZM90" s="201" t="e">
        <f>#REF!</f>
        <v>#REF!</v>
      </c>
      <c r="NZN90" s="201" t="e">
        <f>#REF!</f>
        <v>#REF!</v>
      </c>
      <c r="NZO90" s="201" t="e">
        <f>#REF!</f>
        <v>#REF!</v>
      </c>
      <c r="NZP90" s="201" t="e">
        <f>#REF!</f>
        <v>#REF!</v>
      </c>
      <c r="NZQ90" s="201" t="e">
        <f>#REF!</f>
        <v>#REF!</v>
      </c>
      <c r="NZR90" s="201" t="e">
        <f>#REF!</f>
        <v>#REF!</v>
      </c>
      <c r="NZS90" s="201" t="e">
        <f>#REF!</f>
        <v>#REF!</v>
      </c>
      <c r="NZT90" s="201" t="e">
        <f>#REF!</f>
        <v>#REF!</v>
      </c>
      <c r="NZU90" s="201" t="e">
        <f>#REF!</f>
        <v>#REF!</v>
      </c>
      <c r="NZV90" s="201" t="e">
        <f>#REF!</f>
        <v>#REF!</v>
      </c>
      <c r="NZW90" s="201" t="e">
        <f>#REF!</f>
        <v>#REF!</v>
      </c>
      <c r="NZX90" s="201" t="e">
        <f>#REF!</f>
        <v>#REF!</v>
      </c>
      <c r="NZY90" s="201" t="e">
        <f>#REF!</f>
        <v>#REF!</v>
      </c>
      <c r="NZZ90" s="201" t="e">
        <f>#REF!</f>
        <v>#REF!</v>
      </c>
      <c r="OAA90" s="201" t="e">
        <f>#REF!</f>
        <v>#REF!</v>
      </c>
      <c r="OAB90" s="201" t="e">
        <f>#REF!</f>
        <v>#REF!</v>
      </c>
      <c r="OAC90" s="201" t="e">
        <f>#REF!</f>
        <v>#REF!</v>
      </c>
      <c r="OAD90" s="201" t="e">
        <f>#REF!</f>
        <v>#REF!</v>
      </c>
      <c r="OAE90" s="201" t="e">
        <f>#REF!</f>
        <v>#REF!</v>
      </c>
      <c r="OAF90" s="201" t="e">
        <f>#REF!</f>
        <v>#REF!</v>
      </c>
      <c r="OAG90" s="201" t="e">
        <f>#REF!</f>
        <v>#REF!</v>
      </c>
      <c r="OAH90" s="201" t="e">
        <f>#REF!</f>
        <v>#REF!</v>
      </c>
      <c r="OAI90" s="201" t="e">
        <f>#REF!</f>
        <v>#REF!</v>
      </c>
      <c r="OAJ90" s="201" t="e">
        <f>#REF!</f>
        <v>#REF!</v>
      </c>
      <c r="OAK90" s="201" t="e">
        <f>#REF!</f>
        <v>#REF!</v>
      </c>
      <c r="OAL90" s="201" t="e">
        <f>#REF!</f>
        <v>#REF!</v>
      </c>
      <c r="OAM90" s="201" t="e">
        <f>#REF!</f>
        <v>#REF!</v>
      </c>
      <c r="OAN90" s="201" t="e">
        <f>#REF!</f>
        <v>#REF!</v>
      </c>
      <c r="OAO90" s="201" t="e">
        <f>#REF!</f>
        <v>#REF!</v>
      </c>
      <c r="OAP90" s="201" t="e">
        <f>#REF!</f>
        <v>#REF!</v>
      </c>
      <c r="OAQ90" s="201" t="e">
        <f>#REF!</f>
        <v>#REF!</v>
      </c>
      <c r="OAR90" s="201" t="e">
        <f>#REF!</f>
        <v>#REF!</v>
      </c>
      <c r="OAS90" s="201" t="e">
        <f>#REF!</f>
        <v>#REF!</v>
      </c>
      <c r="OAT90" s="201" t="e">
        <f>#REF!</f>
        <v>#REF!</v>
      </c>
      <c r="OAU90" s="201" t="e">
        <f>#REF!</f>
        <v>#REF!</v>
      </c>
      <c r="OAV90" s="201" t="e">
        <f>#REF!</f>
        <v>#REF!</v>
      </c>
      <c r="OAW90" s="201" t="e">
        <f>#REF!</f>
        <v>#REF!</v>
      </c>
      <c r="OAX90" s="201" t="e">
        <f>#REF!</f>
        <v>#REF!</v>
      </c>
      <c r="OAY90" s="201" t="e">
        <f>#REF!</f>
        <v>#REF!</v>
      </c>
      <c r="OAZ90" s="201" t="e">
        <f>#REF!</f>
        <v>#REF!</v>
      </c>
      <c r="OBA90" s="201" t="e">
        <f>#REF!</f>
        <v>#REF!</v>
      </c>
      <c r="OBB90" s="201" t="e">
        <f>#REF!</f>
        <v>#REF!</v>
      </c>
      <c r="OBC90" s="201" t="e">
        <f>#REF!</f>
        <v>#REF!</v>
      </c>
      <c r="OBD90" s="201" t="e">
        <f>#REF!</f>
        <v>#REF!</v>
      </c>
      <c r="OBE90" s="201" t="e">
        <f>#REF!</f>
        <v>#REF!</v>
      </c>
      <c r="OBF90" s="201" t="e">
        <f>#REF!</f>
        <v>#REF!</v>
      </c>
      <c r="OBG90" s="201" t="e">
        <f>#REF!</f>
        <v>#REF!</v>
      </c>
      <c r="OBH90" s="201" t="e">
        <f>#REF!</f>
        <v>#REF!</v>
      </c>
      <c r="OBI90" s="201" t="e">
        <f>#REF!</f>
        <v>#REF!</v>
      </c>
      <c r="OBJ90" s="201" t="e">
        <f>#REF!</f>
        <v>#REF!</v>
      </c>
      <c r="OBK90" s="201" t="e">
        <f>#REF!</f>
        <v>#REF!</v>
      </c>
      <c r="OBL90" s="201" t="e">
        <f>#REF!</f>
        <v>#REF!</v>
      </c>
      <c r="OBM90" s="201" t="e">
        <f>#REF!</f>
        <v>#REF!</v>
      </c>
      <c r="OBN90" s="201" t="e">
        <f>#REF!</f>
        <v>#REF!</v>
      </c>
      <c r="OBO90" s="201" t="e">
        <f>#REF!</f>
        <v>#REF!</v>
      </c>
      <c r="OBP90" s="201" t="e">
        <f>#REF!</f>
        <v>#REF!</v>
      </c>
      <c r="OBQ90" s="201" t="e">
        <f>#REF!</f>
        <v>#REF!</v>
      </c>
      <c r="OBR90" s="201" t="e">
        <f>#REF!</f>
        <v>#REF!</v>
      </c>
      <c r="OBS90" s="201" t="e">
        <f>#REF!</f>
        <v>#REF!</v>
      </c>
      <c r="OBT90" s="201" t="e">
        <f>#REF!</f>
        <v>#REF!</v>
      </c>
      <c r="OBU90" s="201" t="e">
        <f>#REF!</f>
        <v>#REF!</v>
      </c>
      <c r="OBV90" s="201" t="e">
        <f>#REF!</f>
        <v>#REF!</v>
      </c>
      <c r="OBW90" s="201" t="e">
        <f>#REF!</f>
        <v>#REF!</v>
      </c>
      <c r="OBX90" s="201" t="e">
        <f>#REF!</f>
        <v>#REF!</v>
      </c>
      <c r="OBY90" s="201" t="e">
        <f>#REF!</f>
        <v>#REF!</v>
      </c>
      <c r="OBZ90" s="201" t="e">
        <f>#REF!</f>
        <v>#REF!</v>
      </c>
      <c r="OCA90" s="201" t="e">
        <f>#REF!</f>
        <v>#REF!</v>
      </c>
      <c r="OCB90" s="201" t="e">
        <f>#REF!</f>
        <v>#REF!</v>
      </c>
      <c r="OCC90" s="201" t="e">
        <f>#REF!</f>
        <v>#REF!</v>
      </c>
      <c r="OCD90" s="201" t="e">
        <f>#REF!</f>
        <v>#REF!</v>
      </c>
      <c r="OCE90" s="201" t="e">
        <f>#REF!</f>
        <v>#REF!</v>
      </c>
      <c r="OCF90" s="201" t="e">
        <f>#REF!</f>
        <v>#REF!</v>
      </c>
      <c r="OCG90" s="201" t="e">
        <f>#REF!</f>
        <v>#REF!</v>
      </c>
      <c r="OCH90" s="201" t="e">
        <f>#REF!</f>
        <v>#REF!</v>
      </c>
      <c r="OCI90" s="201" t="e">
        <f>#REF!</f>
        <v>#REF!</v>
      </c>
      <c r="OCJ90" s="201" t="e">
        <f>#REF!</f>
        <v>#REF!</v>
      </c>
      <c r="OCK90" s="201" t="e">
        <f>#REF!</f>
        <v>#REF!</v>
      </c>
      <c r="OCL90" s="201" t="e">
        <f>#REF!</f>
        <v>#REF!</v>
      </c>
      <c r="OCM90" s="201" t="e">
        <f>#REF!</f>
        <v>#REF!</v>
      </c>
      <c r="OCN90" s="201" t="e">
        <f>#REF!</f>
        <v>#REF!</v>
      </c>
      <c r="OCO90" s="201" t="e">
        <f>#REF!</f>
        <v>#REF!</v>
      </c>
      <c r="OCP90" s="201" t="e">
        <f>#REF!</f>
        <v>#REF!</v>
      </c>
      <c r="OCQ90" s="201" t="e">
        <f>#REF!</f>
        <v>#REF!</v>
      </c>
      <c r="OCR90" s="201" t="e">
        <f>#REF!</f>
        <v>#REF!</v>
      </c>
      <c r="OCS90" s="201" t="e">
        <f>#REF!</f>
        <v>#REF!</v>
      </c>
      <c r="OCT90" s="201" t="e">
        <f>#REF!</f>
        <v>#REF!</v>
      </c>
      <c r="OCU90" s="201" t="e">
        <f>#REF!</f>
        <v>#REF!</v>
      </c>
      <c r="OCV90" s="201" t="e">
        <f>#REF!</f>
        <v>#REF!</v>
      </c>
      <c r="OCW90" s="201" t="e">
        <f>#REF!</f>
        <v>#REF!</v>
      </c>
      <c r="OCX90" s="201" t="e">
        <f>#REF!</f>
        <v>#REF!</v>
      </c>
      <c r="OCY90" s="201" t="e">
        <f>#REF!</f>
        <v>#REF!</v>
      </c>
      <c r="OCZ90" s="201" t="e">
        <f>#REF!</f>
        <v>#REF!</v>
      </c>
      <c r="ODA90" s="201" t="e">
        <f>#REF!</f>
        <v>#REF!</v>
      </c>
      <c r="ODB90" s="201" t="e">
        <f>#REF!</f>
        <v>#REF!</v>
      </c>
      <c r="ODC90" s="201" t="e">
        <f>#REF!</f>
        <v>#REF!</v>
      </c>
      <c r="ODD90" s="201" t="e">
        <f>#REF!</f>
        <v>#REF!</v>
      </c>
      <c r="ODE90" s="201" t="e">
        <f>#REF!</f>
        <v>#REF!</v>
      </c>
      <c r="ODF90" s="201" t="e">
        <f>#REF!</f>
        <v>#REF!</v>
      </c>
      <c r="ODG90" s="201" t="e">
        <f>#REF!</f>
        <v>#REF!</v>
      </c>
      <c r="ODH90" s="201" t="e">
        <f>#REF!</f>
        <v>#REF!</v>
      </c>
      <c r="ODI90" s="201" t="e">
        <f>#REF!</f>
        <v>#REF!</v>
      </c>
      <c r="ODJ90" s="201" t="e">
        <f>#REF!</f>
        <v>#REF!</v>
      </c>
      <c r="ODK90" s="201" t="e">
        <f>#REF!</f>
        <v>#REF!</v>
      </c>
      <c r="ODL90" s="201" t="e">
        <f>#REF!</f>
        <v>#REF!</v>
      </c>
      <c r="ODM90" s="201" t="e">
        <f>#REF!</f>
        <v>#REF!</v>
      </c>
      <c r="ODN90" s="201" t="e">
        <f>#REF!</f>
        <v>#REF!</v>
      </c>
      <c r="ODO90" s="201" t="e">
        <f>#REF!</f>
        <v>#REF!</v>
      </c>
      <c r="ODP90" s="201" t="e">
        <f>#REF!</f>
        <v>#REF!</v>
      </c>
      <c r="ODQ90" s="201" t="e">
        <f>#REF!</f>
        <v>#REF!</v>
      </c>
      <c r="ODR90" s="201" t="e">
        <f>#REF!</f>
        <v>#REF!</v>
      </c>
      <c r="ODS90" s="201" t="e">
        <f>#REF!</f>
        <v>#REF!</v>
      </c>
      <c r="ODT90" s="201" t="e">
        <f>#REF!</f>
        <v>#REF!</v>
      </c>
      <c r="ODU90" s="201" t="e">
        <f>#REF!</f>
        <v>#REF!</v>
      </c>
      <c r="ODV90" s="201" t="e">
        <f>#REF!</f>
        <v>#REF!</v>
      </c>
      <c r="ODW90" s="201" t="e">
        <f>#REF!</f>
        <v>#REF!</v>
      </c>
      <c r="ODX90" s="201" t="e">
        <f>#REF!</f>
        <v>#REF!</v>
      </c>
      <c r="ODY90" s="201" t="e">
        <f>#REF!</f>
        <v>#REF!</v>
      </c>
      <c r="ODZ90" s="201" t="e">
        <f>#REF!</f>
        <v>#REF!</v>
      </c>
      <c r="OEA90" s="201" t="e">
        <f>#REF!</f>
        <v>#REF!</v>
      </c>
      <c r="OEB90" s="201" t="e">
        <f>#REF!</f>
        <v>#REF!</v>
      </c>
      <c r="OEC90" s="201" t="e">
        <f>#REF!</f>
        <v>#REF!</v>
      </c>
      <c r="OED90" s="201" t="e">
        <f>#REF!</f>
        <v>#REF!</v>
      </c>
      <c r="OEE90" s="201" t="e">
        <f>#REF!</f>
        <v>#REF!</v>
      </c>
      <c r="OEF90" s="201" t="e">
        <f>#REF!</f>
        <v>#REF!</v>
      </c>
      <c r="OEG90" s="201" t="e">
        <f>#REF!</f>
        <v>#REF!</v>
      </c>
      <c r="OEH90" s="201" t="e">
        <f>#REF!</f>
        <v>#REF!</v>
      </c>
      <c r="OEI90" s="201" t="e">
        <f>#REF!</f>
        <v>#REF!</v>
      </c>
      <c r="OEJ90" s="201" t="e">
        <f>#REF!</f>
        <v>#REF!</v>
      </c>
      <c r="OEK90" s="201" t="e">
        <f>#REF!</f>
        <v>#REF!</v>
      </c>
      <c r="OEL90" s="201" t="e">
        <f>#REF!</f>
        <v>#REF!</v>
      </c>
      <c r="OEM90" s="201" t="e">
        <f>#REF!</f>
        <v>#REF!</v>
      </c>
      <c r="OEN90" s="201" t="e">
        <f>#REF!</f>
        <v>#REF!</v>
      </c>
      <c r="OEO90" s="201" t="e">
        <f>#REF!</f>
        <v>#REF!</v>
      </c>
      <c r="OEP90" s="201" t="e">
        <f>#REF!</f>
        <v>#REF!</v>
      </c>
      <c r="OEQ90" s="201" t="e">
        <f>#REF!</f>
        <v>#REF!</v>
      </c>
      <c r="OER90" s="201" t="e">
        <f>#REF!</f>
        <v>#REF!</v>
      </c>
      <c r="OES90" s="201" t="e">
        <f>#REF!</f>
        <v>#REF!</v>
      </c>
      <c r="OET90" s="201" t="e">
        <f>#REF!</f>
        <v>#REF!</v>
      </c>
      <c r="OEU90" s="201" t="e">
        <f>#REF!</f>
        <v>#REF!</v>
      </c>
      <c r="OEV90" s="201" t="e">
        <f>#REF!</f>
        <v>#REF!</v>
      </c>
      <c r="OEW90" s="201" t="e">
        <f>#REF!</f>
        <v>#REF!</v>
      </c>
      <c r="OEX90" s="201" t="e">
        <f>#REF!</f>
        <v>#REF!</v>
      </c>
      <c r="OEY90" s="201" t="e">
        <f>#REF!</f>
        <v>#REF!</v>
      </c>
      <c r="OEZ90" s="201" t="e">
        <f>#REF!</f>
        <v>#REF!</v>
      </c>
      <c r="OFA90" s="201" t="e">
        <f>#REF!</f>
        <v>#REF!</v>
      </c>
      <c r="OFB90" s="201" t="e">
        <f>#REF!</f>
        <v>#REF!</v>
      </c>
      <c r="OFC90" s="201" t="e">
        <f>#REF!</f>
        <v>#REF!</v>
      </c>
      <c r="OFD90" s="201" t="e">
        <f>#REF!</f>
        <v>#REF!</v>
      </c>
      <c r="OFE90" s="201" t="e">
        <f>#REF!</f>
        <v>#REF!</v>
      </c>
      <c r="OFF90" s="201" t="e">
        <f>#REF!</f>
        <v>#REF!</v>
      </c>
      <c r="OFG90" s="201" t="e">
        <f>#REF!</f>
        <v>#REF!</v>
      </c>
      <c r="OFH90" s="201" t="e">
        <f>#REF!</f>
        <v>#REF!</v>
      </c>
      <c r="OFI90" s="201" t="e">
        <f>#REF!</f>
        <v>#REF!</v>
      </c>
      <c r="OFJ90" s="201" t="e">
        <f>#REF!</f>
        <v>#REF!</v>
      </c>
      <c r="OFK90" s="201" t="e">
        <f>#REF!</f>
        <v>#REF!</v>
      </c>
      <c r="OFL90" s="201" t="e">
        <f>#REF!</f>
        <v>#REF!</v>
      </c>
      <c r="OFM90" s="201" t="e">
        <f>#REF!</f>
        <v>#REF!</v>
      </c>
      <c r="OFN90" s="201" t="e">
        <f>#REF!</f>
        <v>#REF!</v>
      </c>
      <c r="OFO90" s="201" t="e">
        <f>#REF!</f>
        <v>#REF!</v>
      </c>
      <c r="OFP90" s="201" t="e">
        <f>#REF!</f>
        <v>#REF!</v>
      </c>
      <c r="OFQ90" s="201" t="e">
        <f>#REF!</f>
        <v>#REF!</v>
      </c>
      <c r="OFR90" s="201" t="e">
        <f>#REF!</f>
        <v>#REF!</v>
      </c>
      <c r="OFS90" s="201" t="e">
        <f>#REF!</f>
        <v>#REF!</v>
      </c>
      <c r="OFT90" s="201" t="e">
        <f>#REF!</f>
        <v>#REF!</v>
      </c>
      <c r="OFU90" s="201" t="e">
        <f>#REF!</f>
        <v>#REF!</v>
      </c>
      <c r="OFV90" s="201" t="e">
        <f>#REF!</f>
        <v>#REF!</v>
      </c>
      <c r="OFW90" s="201" t="e">
        <f>#REF!</f>
        <v>#REF!</v>
      </c>
      <c r="OFX90" s="201" t="e">
        <f>#REF!</f>
        <v>#REF!</v>
      </c>
      <c r="OFY90" s="201" t="e">
        <f>#REF!</f>
        <v>#REF!</v>
      </c>
      <c r="OFZ90" s="201" t="e">
        <f>#REF!</f>
        <v>#REF!</v>
      </c>
      <c r="OGA90" s="201" t="e">
        <f>#REF!</f>
        <v>#REF!</v>
      </c>
      <c r="OGB90" s="201" t="e">
        <f>#REF!</f>
        <v>#REF!</v>
      </c>
      <c r="OGC90" s="201" t="e">
        <f>#REF!</f>
        <v>#REF!</v>
      </c>
      <c r="OGD90" s="201" t="e">
        <f>#REF!</f>
        <v>#REF!</v>
      </c>
      <c r="OGE90" s="201" t="e">
        <f>#REF!</f>
        <v>#REF!</v>
      </c>
      <c r="OGF90" s="201" t="e">
        <f>#REF!</f>
        <v>#REF!</v>
      </c>
      <c r="OGG90" s="201" t="e">
        <f>#REF!</f>
        <v>#REF!</v>
      </c>
      <c r="OGH90" s="201" t="e">
        <f>#REF!</f>
        <v>#REF!</v>
      </c>
      <c r="OGI90" s="201" t="e">
        <f>#REF!</f>
        <v>#REF!</v>
      </c>
      <c r="OGJ90" s="201" t="e">
        <f>#REF!</f>
        <v>#REF!</v>
      </c>
      <c r="OGK90" s="201" t="e">
        <f>#REF!</f>
        <v>#REF!</v>
      </c>
      <c r="OGL90" s="201" t="e">
        <f>#REF!</f>
        <v>#REF!</v>
      </c>
      <c r="OGM90" s="201" t="e">
        <f>#REF!</f>
        <v>#REF!</v>
      </c>
      <c r="OGN90" s="201" t="e">
        <f>#REF!</f>
        <v>#REF!</v>
      </c>
      <c r="OGO90" s="201" t="e">
        <f>#REF!</f>
        <v>#REF!</v>
      </c>
      <c r="OGP90" s="201" t="e">
        <f>#REF!</f>
        <v>#REF!</v>
      </c>
      <c r="OGQ90" s="201" t="e">
        <f>#REF!</f>
        <v>#REF!</v>
      </c>
      <c r="OGR90" s="201" t="e">
        <f>#REF!</f>
        <v>#REF!</v>
      </c>
      <c r="OGS90" s="201" t="e">
        <f>#REF!</f>
        <v>#REF!</v>
      </c>
      <c r="OGT90" s="201" t="e">
        <f>#REF!</f>
        <v>#REF!</v>
      </c>
      <c r="OGU90" s="201" t="e">
        <f>#REF!</f>
        <v>#REF!</v>
      </c>
      <c r="OGV90" s="201" t="e">
        <f>#REF!</f>
        <v>#REF!</v>
      </c>
      <c r="OGW90" s="201" t="e">
        <f>#REF!</f>
        <v>#REF!</v>
      </c>
      <c r="OGX90" s="201" t="e">
        <f>#REF!</f>
        <v>#REF!</v>
      </c>
      <c r="OGY90" s="201" t="e">
        <f>#REF!</f>
        <v>#REF!</v>
      </c>
      <c r="OGZ90" s="201" t="e">
        <f>#REF!</f>
        <v>#REF!</v>
      </c>
      <c r="OHA90" s="201" t="e">
        <f>#REF!</f>
        <v>#REF!</v>
      </c>
      <c r="OHB90" s="201" t="e">
        <f>#REF!</f>
        <v>#REF!</v>
      </c>
      <c r="OHC90" s="201" t="e">
        <f>#REF!</f>
        <v>#REF!</v>
      </c>
      <c r="OHD90" s="201" t="e">
        <f>#REF!</f>
        <v>#REF!</v>
      </c>
      <c r="OHE90" s="201" t="e">
        <f>#REF!</f>
        <v>#REF!</v>
      </c>
      <c r="OHF90" s="201" t="e">
        <f>#REF!</f>
        <v>#REF!</v>
      </c>
      <c r="OHG90" s="201" t="e">
        <f>#REF!</f>
        <v>#REF!</v>
      </c>
      <c r="OHH90" s="201" t="e">
        <f>#REF!</f>
        <v>#REF!</v>
      </c>
      <c r="OHI90" s="201" t="e">
        <f>#REF!</f>
        <v>#REF!</v>
      </c>
      <c r="OHJ90" s="201" t="e">
        <f>#REF!</f>
        <v>#REF!</v>
      </c>
      <c r="OHK90" s="201" t="e">
        <f>#REF!</f>
        <v>#REF!</v>
      </c>
      <c r="OHL90" s="201" t="e">
        <f>#REF!</f>
        <v>#REF!</v>
      </c>
      <c r="OHM90" s="201" t="e">
        <f>#REF!</f>
        <v>#REF!</v>
      </c>
      <c r="OHN90" s="201" t="e">
        <f>#REF!</f>
        <v>#REF!</v>
      </c>
      <c r="OHO90" s="201" t="e">
        <f>#REF!</f>
        <v>#REF!</v>
      </c>
      <c r="OHP90" s="201" t="e">
        <f>#REF!</f>
        <v>#REF!</v>
      </c>
      <c r="OHQ90" s="201" t="e">
        <f>#REF!</f>
        <v>#REF!</v>
      </c>
      <c r="OHR90" s="201" t="e">
        <f>#REF!</f>
        <v>#REF!</v>
      </c>
      <c r="OHS90" s="201" t="e">
        <f>#REF!</f>
        <v>#REF!</v>
      </c>
      <c r="OHT90" s="201" t="e">
        <f>#REF!</f>
        <v>#REF!</v>
      </c>
      <c r="OHU90" s="201" t="e">
        <f>#REF!</f>
        <v>#REF!</v>
      </c>
      <c r="OHV90" s="201" t="e">
        <f>#REF!</f>
        <v>#REF!</v>
      </c>
      <c r="OHW90" s="201" t="e">
        <f>#REF!</f>
        <v>#REF!</v>
      </c>
      <c r="OHX90" s="201" t="e">
        <f>#REF!</f>
        <v>#REF!</v>
      </c>
      <c r="OHY90" s="201" t="e">
        <f>#REF!</f>
        <v>#REF!</v>
      </c>
      <c r="OHZ90" s="201" t="e">
        <f>#REF!</f>
        <v>#REF!</v>
      </c>
      <c r="OIA90" s="201" t="e">
        <f>#REF!</f>
        <v>#REF!</v>
      </c>
      <c r="OIB90" s="201" t="e">
        <f>#REF!</f>
        <v>#REF!</v>
      </c>
      <c r="OIC90" s="201" t="e">
        <f>#REF!</f>
        <v>#REF!</v>
      </c>
      <c r="OID90" s="201" t="e">
        <f>#REF!</f>
        <v>#REF!</v>
      </c>
      <c r="OIE90" s="201" t="e">
        <f>#REF!</f>
        <v>#REF!</v>
      </c>
      <c r="OIF90" s="201" t="e">
        <f>#REF!</f>
        <v>#REF!</v>
      </c>
      <c r="OIG90" s="201" t="e">
        <f>#REF!</f>
        <v>#REF!</v>
      </c>
      <c r="OIH90" s="201" t="e">
        <f>#REF!</f>
        <v>#REF!</v>
      </c>
      <c r="OII90" s="201" t="e">
        <f>#REF!</f>
        <v>#REF!</v>
      </c>
      <c r="OIJ90" s="201" t="e">
        <f>#REF!</f>
        <v>#REF!</v>
      </c>
      <c r="OIK90" s="201" t="e">
        <f>#REF!</f>
        <v>#REF!</v>
      </c>
      <c r="OIL90" s="201" t="e">
        <f>#REF!</f>
        <v>#REF!</v>
      </c>
      <c r="OIM90" s="201" t="e">
        <f>#REF!</f>
        <v>#REF!</v>
      </c>
      <c r="OIN90" s="201" t="e">
        <f>#REF!</f>
        <v>#REF!</v>
      </c>
      <c r="OIO90" s="201" t="e">
        <f>#REF!</f>
        <v>#REF!</v>
      </c>
      <c r="OIP90" s="201" t="e">
        <f>#REF!</f>
        <v>#REF!</v>
      </c>
      <c r="OIQ90" s="201" t="e">
        <f>#REF!</f>
        <v>#REF!</v>
      </c>
      <c r="OIR90" s="201" t="e">
        <f>#REF!</f>
        <v>#REF!</v>
      </c>
      <c r="OIS90" s="201" t="e">
        <f>#REF!</f>
        <v>#REF!</v>
      </c>
      <c r="OIT90" s="201" t="e">
        <f>#REF!</f>
        <v>#REF!</v>
      </c>
      <c r="OIU90" s="201" t="e">
        <f>#REF!</f>
        <v>#REF!</v>
      </c>
      <c r="OIV90" s="201" t="e">
        <f>#REF!</f>
        <v>#REF!</v>
      </c>
      <c r="OIW90" s="201" t="e">
        <f>#REF!</f>
        <v>#REF!</v>
      </c>
      <c r="OIX90" s="201" t="e">
        <f>#REF!</f>
        <v>#REF!</v>
      </c>
      <c r="OIY90" s="201" t="e">
        <f>#REF!</f>
        <v>#REF!</v>
      </c>
      <c r="OIZ90" s="201" t="e">
        <f>#REF!</f>
        <v>#REF!</v>
      </c>
      <c r="OJA90" s="201" t="e">
        <f>#REF!</f>
        <v>#REF!</v>
      </c>
      <c r="OJB90" s="201" t="e">
        <f>#REF!</f>
        <v>#REF!</v>
      </c>
      <c r="OJC90" s="201" t="e">
        <f>#REF!</f>
        <v>#REF!</v>
      </c>
      <c r="OJD90" s="201" t="e">
        <f>#REF!</f>
        <v>#REF!</v>
      </c>
      <c r="OJE90" s="201" t="e">
        <f>#REF!</f>
        <v>#REF!</v>
      </c>
      <c r="OJF90" s="201" t="e">
        <f>#REF!</f>
        <v>#REF!</v>
      </c>
      <c r="OJG90" s="201" t="e">
        <f>#REF!</f>
        <v>#REF!</v>
      </c>
      <c r="OJH90" s="201" t="e">
        <f>#REF!</f>
        <v>#REF!</v>
      </c>
      <c r="OJI90" s="201" t="e">
        <f>#REF!</f>
        <v>#REF!</v>
      </c>
      <c r="OJJ90" s="201" t="e">
        <f>#REF!</f>
        <v>#REF!</v>
      </c>
      <c r="OJK90" s="201" t="e">
        <f>#REF!</f>
        <v>#REF!</v>
      </c>
      <c r="OJL90" s="201" t="e">
        <f>#REF!</f>
        <v>#REF!</v>
      </c>
      <c r="OJM90" s="201" t="e">
        <f>#REF!</f>
        <v>#REF!</v>
      </c>
      <c r="OJN90" s="201" t="e">
        <f>#REF!</f>
        <v>#REF!</v>
      </c>
      <c r="OJO90" s="201" t="e">
        <f>#REF!</f>
        <v>#REF!</v>
      </c>
      <c r="OJP90" s="201" t="e">
        <f>#REF!</f>
        <v>#REF!</v>
      </c>
      <c r="OJQ90" s="201" t="e">
        <f>#REF!</f>
        <v>#REF!</v>
      </c>
      <c r="OJR90" s="201" t="e">
        <f>#REF!</f>
        <v>#REF!</v>
      </c>
      <c r="OJS90" s="201" t="e">
        <f>#REF!</f>
        <v>#REF!</v>
      </c>
      <c r="OJT90" s="201" t="e">
        <f>#REF!</f>
        <v>#REF!</v>
      </c>
      <c r="OJU90" s="201" t="e">
        <f>#REF!</f>
        <v>#REF!</v>
      </c>
      <c r="OJV90" s="201" t="e">
        <f>#REF!</f>
        <v>#REF!</v>
      </c>
      <c r="OJW90" s="201" t="e">
        <f>#REF!</f>
        <v>#REF!</v>
      </c>
      <c r="OJX90" s="201" t="e">
        <f>#REF!</f>
        <v>#REF!</v>
      </c>
      <c r="OJY90" s="201" t="e">
        <f>#REF!</f>
        <v>#REF!</v>
      </c>
      <c r="OJZ90" s="201" t="e">
        <f>#REF!</f>
        <v>#REF!</v>
      </c>
      <c r="OKA90" s="201" t="e">
        <f>#REF!</f>
        <v>#REF!</v>
      </c>
      <c r="OKB90" s="201" t="e">
        <f>#REF!</f>
        <v>#REF!</v>
      </c>
      <c r="OKC90" s="201" t="e">
        <f>#REF!</f>
        <v>#REF!</v>
      </c>
      <c r="OKD90" s="201" t="e">
        <f>#REF!</f>
        <v>#REF!</v>
      </c>
      <c r="OKE90" s="201" t="e">
        <f>#REF!</f>
        <v>#REF!</v>
      </c>
      <c r="OKF90" s="201" t="e">
        <f>#REF!</f>
        <v>#REF!</v>
      </c>
      <c r="OKG90" s="201" t="e">
        <f>#REF!</f>
        <v>#REF!</v>
      </c>
      <c r="OKH90" s="201" t="e">
        <f>#REF!</f>
        <v>#REF!</v>
      </c>
      <c r="OKI90" s="201" t="e">
        <f>#REF!</f>
        <v>#REF!</v>
      </c>
      <c r="OKJ90" s="201" t="e">
        <f>#REF!</f>
        <v>#REF!</v>
      </c>
      <c r="OKK90" s="201" t="e">
        <f>#REF!</f>
        <v>#REF!</v>
      </c>
      <c r="OKL90" s="201" t="e">
        <f>#REF!</f>
        <v>#REF!</v>
      </c>
      <c r="OKM90" s="201" t="e">
        <f>#REF!</f>
        <v>#REF!</v>
      </c>
      <c r="OKN90" s="201" t="e">
        <f>#REF!</f>
        <v>#REF!</v>
      </c>
      <c r="OKO90" s="201" t="e">
        <f>#REF!</f>
        <v>#REF!</v>
      </c>
      <c r="OKP90" s="201" t="e">
        <f>#REF!</f>
        <v>#REF!</v>
      </c>
      <c r="OKQ90" s="201" t="e">
        <f>#REF!</f>
        <v>#REF!</v>
      </c>
      <c r="OKR90" s="201" t="e">
        <f>#REF!</f>
        <v>#REF!</v>
      </c>
      <c r="OKS90" s="201" t="e">
        <f>#REF!</f>
        <v>#REF!</v>
      </c>
      <c r="OKT90" s="201" t="e">
        <f>#REF!</f>
        <v>#REF!</v>
      </c>
      <c r="OKU90" s="201" t="e">
        <f>#REF!</f>
        <v>#REF!</v>
      </c>
      <c r="OKV90" s="201" t="e">
        <f>#REF!</f>
        <v>#REF!</v>
      </c>
      <c r="OKW90" s="201" t="e">
        <f>#REF!</f>
        <v>#REF!</v>
      </c>
      <c r="OKX90" s="201" t="e">
        <f>#REF!</f>
        <v>#REF!</v>
      </c>
      <c r="OKY90" s="201" t="e">
        <f>#REF!</f>
        <v>#REF!</v>
      </c>
      <c r="OKZ90" s="201" t="e">
        <f>#REF!</f>
        <v>#REF!</v>
      </c>
      <c r="OLA90" s="201" t="e">
        <f>#REF!</f>
        <v>#REF!</v>
      </c>
      <c r="OLB90" s="201" t="e">
        <f>#REF!</f>
        <v>#REF!</v>
      </c>
      <c r="OLC90" s="201" t="e">
        <f>#REF!</f>
        <v>#REF!</v>
      </c>
      <c r="OLD90" s="201" t="e">
        <f>#REF!</f>
        <v>#REF!</v>
      </c>
      <c r="OLE90" s="201" t="e">
        <f>#REF!</f>
        <v>#REF!</v>
      </c>
      <c r="OLF90" s="201" t="e">
        <f>#REF!</f>
        <v>#REF!</v>
      </c>
      <c r="OLG90" s="201" t="e">
        <f>#REF!</f>
        <v>#REF!</v>
      </c>
      <c r="OLH90" s="201" t="e">
        <f>#REF!</f>
        <v>#REF!</v>
      </c>
      <c r="OLI90" s="201" t="e">
        <f>#REF!</f>
        <v>#REF!</v>
      </c>
      <c r="OLJ90" s="201" t="e">
        <f>#REF!</f>
        <v>#REF!</v>
      </c>
      <c r="OLK90" s="201" t="e">
        <f>#REF!</f>
        <v>#REF!</v>
      </c>
      <c r="OLL90" s="201" t="e">
        <f>#REF!</f>
        <v>#REF!</v>
      </c>
      <c r="OLM90" s="201" t="e">
        <f>#REF!</f>
        <v>#REF!</v>
      </c>
      <c r="OLN90" s="201" t="e">
        <f>#REF!</f>
        <v>#REF!</v>
      </c>
      <c r="OLO90" s="201" t="e">
        <f>#REF!</f>
        <v>#REF!</v>
      </c>
      <c r="OLP90" s="201" t="e">
        <f>#REF!</f>
        <v>#REF!</v>
      </c>
      <c r="OLQ90" s="201" t="e">
        <f>#REF!</f>
        <v>#REF!</v>
      </c>
      <c r="OLR90" s="201" t="e">
        <f>#REF!</f>
        <v>#REF!</v>
      </c>
      <c r="OLS90" s="201" t="e">
        <f>#REF!</f>
        <v>#REF!</v>
      </c>
      <c r="OLT90" s="201" t="e">
        <f>#REF!</f>
        <v>#REF!</v>
      </c>
      <c r="OLU90" s="201" t="e">
        <f>#REF!</f>
        <v>#REF!</v>
      </c>
      <c r="OLV90" s="201" t="e">
        <f>#REF!</f>
        <v>#REF!</v>
      </c>
      <c r="OLW90" s="201" t="e">
        <f>#REF!</f>
        <v>#REF!</v>
      </c>
      <c r="OLX90" s="201" t="e">
        <f>#REF!</f>
        <v>#REF!</v>
      </c>
      <c r="OLY90" s="201" t="e">
        <f>#REF!</f>
        <v>#REF!</v>
      </c>
      <c r="OLZ90" s="201" t="e">
        <f>#REF!</f>
        <v>#REF!</v>
      </c>
      <c r="OMA90" s="201" t="e">
        <f>#REF!</f>
        <v>#REF!</v>
      </c>
      <c r="OMB90" s="201" t="e">
        <f>#REF!</f>
        <v>#REF!</v>
      </c>
      <c r="OMC90" s="201" t="e">
        <f>#REF!</f>
        <v>#REF!</v>
      </c>
      <c r="OMD90" s="201" t="e">
        <f>#REF!</f>
        <v>#REF!</v>
      </c>
      <c r="OME90" s="201" t="e">
        <f>#REF!</f>
        <v>#REF!</v>
      </c>
      <c r="OMF90" s="201" t="e">
        <f>#REF!</f>
        <v>#REF!</v>
      </c>
      <c r="OMG90" s="201" t="e">
        <f>#REF!</f>
        <v>#REF!</v>
      </c>
      <c r="OMH90" s="201" t="e">
        <f>#REF!</f>
        <v>#REF!</v>
      </c>
      <c r="OMI90" s="201" t="e">
        <f>#REF!</f>
        <v>#REF!</v>
      </c>
      <c r="OMJ90" s="201" t="e">
        <f>#REF!</f>
        <v>#REF!</v>
      </c>
      <c r="OMK90" s="201" t="e">
        <f>#REF!</f>
        <v>#REF!</v>
      </c>
      <c r="OML90" s="201" t="e">
        <f>#REF!</f>
        <v>#REF!</v>
      </c>
      <c r="OMM90" s="201" t="e">
        <f>#REF!</f>
        <v>#REF!</v>
      </c>
      <c r="OMN90" s="201" t="e">
        <f>#REF!</f>
        <v>#REF!</v>
      </c>
      <c r="OMO90" s="201" t="e">
        <f>#REF!</f>
        <v>#REF!</v>
      </c>
      <c r="OMP90" s="201" t="e">
        <f>#REF!</f>
        <v>#REF!</v>
      </c>
      <c r="OMQ90" s="201" t="e">
        <f>#REF!</f>
        <v>#REF!</v>
      </c>
      <c r="OMR90" s="201" t="e">
        <f>#REF!</f>
        <v>#REF!</v>
      </c>
      <c r="OMS90" s="201" t="e">
        <f>#REF!</f>
        <v>#REF!</v>
      </c>
      <c r="OMT90" s="201" t="e">
        <f>#REF!</f>
        <v>#REF!</v>
      </c>
      <c r="OMU90" s="201" t="e">
        <f>#REF!</f>
        <v>#REF!</v>
      </c>
      <c r="OMV90" s="201" t="e">
        <f>#REF!</f>
        <v>#REF!</v>
      </c>
      <c r="OMW90" s="201" t="e">
        <f>#REF!</f>
        <v>#REF!</v>
      </c>
      <c r="OMX90" s="201" t="e">
        <f>#REF!</f>
        <v>#REF!</v>
      </c>
      <c r="OMY90" s="201" t="e">
        <f>#REF!</f>
        <v>#REF!</v>
      </c>
      <c r="OMZ90" s="201" t="e">
        <f>#REF!</f>
        <v>#REF!</v>
      </c>
      <c r="ONA90" s="201" t="e">
        <f>#REF!</f>
        <v>#REF!</v>
      </c>
      <c r="ONB90" s="201" t="e">
        <f>#REF!</f>
        <v>#REF!</v>
      </c>
      <c r="ONC90" s="201" t="e">
        <f>#REF!</f>
        <v>#REF!</v>
      </c>
      <c r="OND90" s="201" t="e">
        <f>#REF!</f>
        <v>#REF!</v>
      </c>
      <c r="ONE90" s="201" t="e">
        <f>#REF!</f>
        <v>#REF!</v>
      </c>
      <c r="ONF90" s="201" t="e">
        <f>#REF!</f>
        <v>#REF!</v>
      </c>
      <c r="ONG90" s="201" t="e">
        <f>#REF!</f>
        <v>#REF!</v>
      </c>
      <c r="ONH90" s="201" t="e">
        <f>#REF!</f>
        <v>#REF!</v>
      </c>
      <c r="ONI90" s="201" t="e">
        <f>#REF!</f>
        <v>#REF!</v>
      </c>
      <c r="ONJ90" s="201" t="e">
        <f>#REF!</f>
        <v>#REF!</v>
      </c>
      <c r="ONK90" s="201" t="e">
        <f>#REF!</f>
        <v>#REF!</v>
      </c>
      <c r="ONL90" s="201" t="e">
        <f>#REF!</f>
        <v>#REF!</v>
      </c>
      <c r="ONM90" s="201" t="e">
        <f>#REF!</f>
        <v>#REF!</v>
      </c>
      <c r="ONN90" s="201" t="e">
        <f>#REF!</f>
        <v>#REF!</v>
      </c>
      <c r="ONO90" s="201" t="e">
        <f>#REF!</f>
        <v>#REF!</v>
      </c>
      <c r="ONP90" s="201" t="e">
        <f>#REF!</f>
        <v>#REF!</v>
      </c>
      <c r="ONQ90" s="201" t="e">
        <f>#REF!</f>
        <v>#REF!</v>
      </c>
      <c r="ONR90" s="201" t="e">
        <f>#REF!</f>
        <v>#REF!</v>
      </c>
      <c r="ONS90" s="201" t="e">
        <f>#REF!</f>
        <v>#REF!</v>
      </c>
      <c r="ONT90" s="201" t="e">
        <f>#REF!</f>
        <v>#REF!</v>
      </c>
      <c r="ONU90" s="201" t="e">
        <f>#REF!</f>
        <v>#REF!</v>
      </c>
      <c r="ONV90" s="201" t="e">
        <f>#REF!</f>
        <v>#REF!</v>
      </c>
      <c r="ONW90" s="201" t="e">
        <f>#REF!</f>
        <v>#REF!</v>
      </c>
      <c r="ONX90" s="201" t="e">
        <f>#REF!</f>
        <v>#REF!</v>
      </c>
      <c r="ONY90" s="201" t="e">
        <f>#REF!</f>
        <v>#REF!</v>
      </c>
      <c r="ONZ90" s="201" t="e">
        <f>#REF!</f>
        <v>#REF!</v>
      </c>
      <c r="OOA90" s="201" t="e">
        <f>#REF!</f>
        <v>#REF!</v>
      </c>
      <c r="OOB90" s="201" t="e">
        <f>#REF!</f>
        <v>#REF!</v>
      </c>
      <c r="OOC90" s="201" t="e">
        <f>#REF!</f>
        <v>#REF!</v>
      </c>
      <c r="OOD90" s="201" t="e">
        <f>#REF!</f>
        <v>#REF!</v>
      </c>
      <c r="OOE90" s="201" t="e">
        <f>#REF!</f>
        <v>#REF!</v>
      </c>
      <c r="OOF90" s="201" t="e">
        <f>#REF!</f>
        <v>#REF!</v>
      </c>
      <c r="OOG90" s="201" t="e">
        <f>#REF!</f>
        <v>#REF!</v>
      </c>
      <c r="OOH90" s="201" t="e">
        <f>#REF!</f>
        <v>#REF!</v>
      </c>
      <c r="OOI90" s="201" t="e">
        <f>#REF!</f>
        <v>#REF!</v>
      </c>
      <c r="OOJ90" s="201" t="e">
        <f>#REF!</f>
        <v>#REF!</v>
      </c>
      <c r="OOK90" s="201" t="e">
        <f>#REF!</f>
        <v>#REF!</v>
      </c>
      <c r="OOL90" s="201" t="e">
        <f>#REF!</f>
        <v>#REF!</v>
      </c>
      <c r="OOM90" s="201" t="e">
        <f>#REF!</f>
        <v>#REF!</v>
      </c>
      <c r="OON90" s="201" t="e">
        <f>#REF!</f>
        <v>#REF!</v>
      </c>
      <c r="OOO90" s="201" t="e">
        <f>#REF!</f>
        <v>#REF!</v>
      </c>
      <c r="OOP90" s="201" t="e">
        <f>#REF!</f>
        <v>#REF!</v>
      </c>
      <c r="OOQ90" s="201" t="e">
        <f>#REF!</f>
        <v>#REF!</v>
      </c>
      <c r="OOR90" s="201" t="e">
        <f>#REF!</f>
        <v>#REF!</v>
      </c>
      <c r="OOS90" s="201" t="e">
        <f>#REF!</f>
        <v>#REF!</v>
      </c>
      <c r="OOT90" s="201" t="e">
        <f>#REF!</f>
        <v>#REF!</v>
      </c>
      <c r="OOU90" s="201" t="e">
        <f>#REF!</f>
        <v>#REF!</v>
      </c>
      <c r="OOV90" s="201" t="e">
        <f>#REF!</f>
        <v>#REF!</v>
      </c>
      <c r="OOW90" s="201" t="e">
        <f>#REF!</f>
        <v>#REF!</v>
      </c>
      <c r="OOX90" s="201" t="e">
        <f>#REF!</f>
        <v>#REF!</v>
      </c>
      <c r="OOY90" s="201" t="e">
        <f>#REF!</f>
        <v>#REF!</v>
      </c>
      <c r="OOZ90" s="201" t="e">
        <f>#REF!</f>
        <v>#REF!</v>
      </c>
      <c r="OPA90" s="201" t="e">
        <f>#REF!</f>
        <v>#REF!</v>
      </c>
      <c r="OPB90" s="201" t="e">
        <f>#REF!</f>
        <v>#REF!</v>
      </c>
      <c r="OPC90" s="201" t="e">
        <f>#REF!</f>
        <v>#REF!</v>
      </c>
      <c r="OPD90" s="201" t="e">
        <f>#REF!</f>
        <v>#REF!</v>
      </c>
      <c r="OPE90" s="201" t="e">
        <f>#REF!</f>
        <v>#REF!</v>
      </c>
      <c r="OPF90" s="201" t="e">
        <f>#REF!</f>
        <v>#REF!</v>
      </c>
      <c r="OPG90" s="201" t="e">
        <f>#REF!</f>
        <v>#REF!</v>
      </c>
      <c r="OPH90" s="201" t="e">
        <f>#REF!</f>
        <v>#REF!</v>
      </c>
      <c r="OPI90" s="201" t="e">
        <f>#REF!</f>
        <v>#REF!</v>
      </c>
      <c r="OPJ90" s="201" t="e">
        <f>#REF!</f>
        <v>#REF!</v>
      </c>
      <c r="OPK90" s="201" t="e">
        <f>#REF!</f>
        <v>#REF!</v>
      </c>
      <c r="OPL90" s="201" t="e">
        <f>#REF!</f>
        <v>#REF!</v>
      </c>
      <c r="OPM90" s="201" t="e">
        <f>#REF!</f>
        <v>#REF!</v>
      </c>
      <c r="OPN90" s="201" t="e">
        <f>#REF!</f>
        <v>#REF!</v>
      </c>
      <c r="OPO90" s="201" t="e">
        <f>#REF!</f>
        <v>#REF!</v>
      </c>
      <c r="OPP90" s="201" t="e">
        <f>#REF!</f>
        <v>#REF!</v>
      </c>
      <c r="OPQ90" s="201" t="e">
        <f>#REF!</f>
        <v>#REF!</v>
      </c>
      <c r="OPR90" s="201" t="e">
        <f>#REF!</f>
        <v>#REF!</v>
      </c>
      <c r="OPS90" s="201" t="e">
        <f>#REF!</f>
        <v>#REF!</v>
      </c>
      <c r="OPT90" s="201" t="e">
        <f>#REF!</f>
        <v>#REF!</v>
      </c>
      <c r="OPU90" s="201" t="e">
        <f>#REF!</f>
        <v>#REF!</v>
      </c>
      <c r="OPV90" s="201" t="e">
        <f>#REF!</f>
        <v>#REF!</v>
      </c>
      <c r="OPW90" s="201" t="e">
        <f>#REF!</f>
        <v>#REF!</v>
      </c>
      <c r="OPX90" s="201" t="e">
        <f>#REF!</f>
        <v>#REF!</v>
      </c>
      <c r="OPY90" s="201" t="e">
        <f>#REF!</f>
        <v>#REF!</v>
      </c>
      <c r="OPZ90" s="201" t="e">
        <f>#REF!</f>
        <v>#REF!</v>
      </c>
      <c r="OQA90" s="201" t="e">
        <f>#REF!</f>
        <v>#REF!</v>
      </c>
      <c r="OQB90" s="201" t="e">
        <f>#REF!</f>
        <v>#REF!</v>
      </c>
      <c r="OQC90" s="201" t="e">
        <f>#REF!</f>
        <v>#REF!</v>
      </c>
      <c r="OQD90" s="201" t="e">
        <f>#REF!</f>
        <v>#REF!</v>
      </c>
      <c r="OQE90" s="201" t="e">
        <f>#REF!</f>
        <v>#REF!</v>
      </c>
      <c r="OQF90" s="201" t="e">
        <f>#REF!</f>
        <v>#REF!</v>
      </c>
      <c r="OQG90" s="201" t="e">
        <f>#REF!</f>
        <v>#REF!</v>
      </c>
      <c r="OQH90" s="201" t="e">
        <f>#REF!</f>
        <v>#REF!</v>
      </c>
      <c r="OQI90" s="201" t="e">
        <f>#REF!</f>
        <v>#REF!</v>
      </c>
      <c r="OQJ90" s="201" t="e">
        <f>#REF!</f>
        <v>#REF!</v>
      </c>
      <c r="OQK90" s="201" t="e">
        <f>#REF!</f>
        <v>#REF!</v>
      </c>
      <c r="OQL90" s="201" t="e">
        <f>#REF!</f>
        <v>#REF!</v>
      </c>
      <c r="OQM90" s="201" t="e">
        <f>#REF!</f>
        <v>#REF!</v>
      </c>
      <c r="OQN90" s="201" t="e">
        <f>#REF!</f>
        <v>#REF!</v>
      </c>
      <c r="OQO90" s="201" t="e">
        <f>#REF!</f>
        <v>#REF!</v>
      </c>
      <c r="OQP90" s="201" t="e">
        <f>#REF!</f>
        <v>#REF!</v>
      </c>
      <c r="OQQ90" s="201" t="e">
        <f>#REF!</f>
        <v>#REF!</v>
      </c>
      <c r="OQR90" s="201" t="e">
        <f>#REF!</f>
        <v>#REF!</v>
      </c>
      <c r="OQS90" s="201" t="e">
        <f>#REF!</f>
        <v>#REF!</v>
      </c>
      <c r="OQT90" s="201" t="e">
        <f>#REF!</f>
        <v>#REF!</v>
      </c>
      <c r="OQU90" s="201" t="e">
        <f>#REF!</f>
        <v>#REF!</v>
      </c>
      <c r="OQV90" s="201" t="e">
        <f>#REF!</f>
        <v>#REF!</v>
      </c>
      <c r="OQW90" s="201" t="e">
        <f>#REF!</f>
        <v>#REF!</v>
      </c>
      <c r="OQX90" s="201" t="e">
        <f>#REF!</f>
        <v>#REF!</v>
      </c>
      <c r="OQY90" s="201" t="e">
        <f>#REF!</f>
        <v>#REF!</v>
      </c>
      <c r="OQZ90" s="201" t="e">
        <f>#REF!</f>
        <v>#REF!</v>
      </c>
      <c r="ORA90" s="201" t="e">
        <f>#REF!</f>
        <v>#REF!</v>
      </c>
      <c r="ORB90" s="201" t="e">
        <f>#REF!</f>
        <v>#REF!</v>
      </c>
      <c r="ORC90" s="201" t="e">
        <f>#REF!</f>
        <v>#REF!</v>
      </c>
      <c r="ORD90" s="201" t="e">
        <f>#REF!</f>
        <v>#REF!</v>
      </c>
      <c r="ORE90" s="201" t="e">
        <f>#REF!</f>
        <v>#REF!</v>
      </c>
      <c r="ORF90" s="201" t="e">
        <f>#REF!</f>
        <v>#REF!</v>
      </c>
      <c r="ORG90" s="201" t="e">
        <f>#REF!</f>
        <v>#REF!</v>
      </c>
      <c r="ORH90" s="201" t="e">
        <f>#REF!</f>
        <v>#REF!</v>
      </c>
      <c r="ORI90" s="201" t="e">
        <f>#REF!</f>
        <v>#REF!</v>
      </c>
      <c r="ORJ90" s="201" t="e">
        <f>#REF!</f>
        <v>#REF!</v>
      </c>
      <c r="ORK90" s="201" t="e">
        <f>#REF!</f>
        <v>#REF!</v>
      </c>
      <c r="ORL90" s="201" t="e">
        <f>#REF!</f>
        <v>#REF!</v>
      </c>
      <c r="ORM90" s="201" t="e">
        <f>#REF!</f>
        <v>#REF!</v>
      </c>
      <c r="ORN90" s="201" t="e">
        <f>#REF!</f>
        <v>#REF!</v>
      </c>
      <c r="ORO90" s="201" t="e">
        <f>#REF!</f>
        <v>#REF!</v>
      </c>
      <c r="ORP90" s="201" t="e">
        <f>#REF!</f>
        <v>#REF!</v>
      </c>
      <c r="ORQ90" s="201" t="e">
        <f>#REF!</f>
        <v>#REF!</v>
      </c>
      <c r="ORR90" s="201" t="e">
        <f>#REF!</f>
        <v>#REF!</v>
      </c>
      <c r="ORS90" s="201" t="e">
        <f>#REF!</f>
        <v>#REF!</v>
      </c>
      <c r="ORT90" s="201" t="e">
        <f>#REF!</f>
        <v>#REF!</v>
      </c>
      <c r="ORU90" s="201" t="e">
        <f>#REF!</f>
        <v>#REF!</v>
      </c>
      <c r="ORV90" s="201" t="e">
        <f>#REF!</f>
        <v>#REF!</v>
      </c>
      <c r="ORW90" s="201" t="e">
        <f>#REF!</f>
        <v>#REF!</v>
      </c>
      <c r="ORX90" s="201" t="e">
        <f>#REF!</f>
        <v>#REF!</v>
      </c>
      <c r="ORY90" s="201" t="e">
        <f>#REF!</f>
        <v>#REF!</v>
      </c>
      <c r="ORZ90" s="201" t="e">
        <f>#REF!</f>
        <v>#REF!</v>
      </c>
      <c r="OSA90" s="201" t="e">
        <f>#REF!</f>
        <v>#REF!</v>
      </c>
      <c r="OSB90" s="201" t="e">
        <f>#REF!</f>
        <v>#REF!</v>
      </c>
      <c r="OSC90" s="201" t="e">
        <f>#REF!</f>
        <v>#REF!</v>
      </c>
      <c r="OSD90" s="201" t="e">
        <f>#REF!</f>
        <v>#REF!</v>
      </c>
      <c r="OSE90" s="201" t="e">
        <f>#REF!</f>
        <v>#REF!</v>
      </c>
      <c r="OSF90" s="201" t="e">
        <f>#REF!</f>
        <v>#REF!</v>
      </c>
      <c r="OSG90" s="201" t="e">
        <f>#REF!</f>
        <v>#REF!</v>
      </c>
      <c r="OSH90" s="201" t="e">
        <f>#REF!</f>
        <v>#REF!</v>
      </c>
      <c r="OSI90" s="201" t="e">
        <f>#REF!</f>
        <v>#REF!</v>
      </c>
      <c r="OSJ90" s="201" t="e">
        <f>#REF!</f>
        <v>#REF!</v>
      </c>
      <c r="OSK90" s="201" t="e">
        <f>#REF!</f>
        <v>#REF!</v>
      </c>
      <c r="OSL90" s="201" t="e">
        <f>#REF!</f>
        <v>#REF!</v>
      </c>
      <c r="OSM90" s="201" t="e">
        <f>#REF!</f>
        <v>#REF!</v>
      </c>
      <c r="OSN90" s="201" t="e">
        <f>#REF!</f>
        <v>#REF!</v>
      </c>
      <c r="OSO90" s="201" t="e">
        <f>#REF!</f>
        <v>#REF!</v>
      </c>
      <c r="OSP90" s="201" t="e">
        <f>#REF!</f>
        <v>#REF!</v>
      </c>
      <c r="OSQ90" s="201" t="e">
        <f>#REF!</f>
        <v>#REF!</v>
      </c>
      <c r="OSR90" s="201" t="e">
        <f>#REF!</f>
        <v>#REF!</v>
      </c>
      <c r="OSS90" s="201" t="e">
        <f>#REF!</f>
        <v>#REF!</v>
      </c>
      <c r="OST90" s="201" t="e">
        <f>#REF!</f>
        <v>#REF!</v>
      </c>
      <c r="OSU90" s="201" t="e">
        <f>#REF!</f>
        <v>#REF!</v>
      </c>
      <c r="OSV90" s="201" t="e">
        <f>#REF!</f>
        <v>#REF!</v>
      </c>
      <c r="OSW90" s="201" t="e">
        <f>#REF!</f>
        <v>#REF!</v>
      </c>
      <c r="OSX90" s="201" t="e">
        <f>#REF!</f>
        <v>#REF!</v>
      </c>
      <c r="OSY90" s="201" t="e">
        <f>#REF!</f>
        <v>#REF!</v>
      </c>
      <c r="OSZ90" s="201" t="e">
        <f>#REF!</f>
        <v>#REF!</v>
      </c>
      <c r="OTA90" s="201" t="e">
        <f>#REF!</f>
        <v>#REF!</v>
      </c>
      <c r="OTB90" s="201" t="e">
        <f>#REF!</f>
        <v>#REF!</v>
      </c>
      <c r="OTC90" s="201" t="e">
        <f>#REF!</f>
        <v>#REF!</v>
      </c>
      <c r="OTD90" s="201" t="e">
        <f>#REF!</f>
        <v>#REF!</v>
      </c>
      <c r="OTE90" s="201" t="e">
        <f>#REF!</f>
        <v>#REF!</v>
      </c>
      <c r="OTF90" s="201" t="e">
        <f>#REF!</f>
        <v>#REF!</v>
      </c>
      <c r="OTG90" s="201" t="e">
        <f>#REF!</f>
        <v>#REF!</v>
      </c>
      <c r="OTH90" s="201" t="e">
        <f>#REF!</f>
        <v>#REF!</v>
      </c>
      <c r="OTI90" s="201" t="e">
        <f>#REF!</f>
        <v>#REF!</v>
      </c>
      <c r="OTJ90" s="201" t="e">
        <f>#REF!</f>
        <v>#REF!</v>
      </c>
      <c r="OTK90" s="201" t="e">
        <f>#REF!</f>
        <v>#REF!</v>
      </c>
      <c r="OTL90" s="201" t="e">
        <f>#REF!</f>
        <v>#REF!</v>
      </c>
      <c r="OTM90" s="201" t="e">
        <f>#REF!</f>
        <v>#REF!</v>
      </c>
      <c r="OTN90" s="201" t="e">
        <f>#REF!</f>
        <v>#REF!</v>
      </c>
      <c r="OTO90" s="201" t="e">
        <f>#REF!</f>
        <v>#REF!</v>
      </c>
      <c r="OTP90" s="201" t="e">
        <f>#REF!</f>
        <v>#REF!</v>
      </c>
      <c r="OTQ90" s="201" t="e">
        <f>#REF!</f>
        <v>#REF!</v>
      </c>
      <c r="OTR90" s="201" t="e">
        <f>#REF!</f>
        <v>#REF!</v>
      </c>
      <c r="OTS90" s="201" t="e">
        <f>#REF!</f>
        <v>#REF!</v>
      </c>
      <c r="OTT90" s="201" t="e">
        <f>#REF!</f>
        <v>#REF!</v>
      </c>
      <c r="OTU90" s="201" t="e">
        <f>#REF!</f>
        <v>#REF!</v>
      </c>
      <c r="OTV90" s="201" t="e">
        <f>#REF!</f>
        <v>#REF!</v>
      </c>
      <c r="OTW90" s="201" t="e">
        <f>#REF!</f>
        <v>#REF!</v>
      </c>
      <c r="OTX90" s="201" t="e">
        <f>#REF!</f>
        <v>#REF!</v>
      </c>
      <c r="OTY90" s="201" t="e">
        <f>#REF!</f>
        <v>#REF!</v>
      </c>
      <c r="OTZ90" s="201" t="e">
        <f>#REF!</f>
        <v>#REF!</v>
      </c>
      <c r="OUA90" s="201" t="e">
        <f>#REF!</f>
        <v>#REF!</v>
      </c>
      <c r="OUB90" s="201" t="e">
        <f>#REF!</f>
        <v>#REF!</v>
      </c>
      <c r="OUC90" s="201" t="e">
        <f>#REF!</f>
        <v>#REF!</v>
      </c>
      <c r="OUD90" s="201" t="e">
        <f>#REF!</f>
        <v>#REF!</v>
      </c>
      <c r="OUE90" s="201" t="e">
        <f>#REF!</f>
        <v>#REF!</v>
      </c>
      <c r="OUF90" s="201" t="e">
        <f>#REF!</f>
        <v>#REF!</v>
      </c>
      <c r="OUG90" s="201" t="e">
        <f>#REF!</f>
        <v>#REF!</v>
      </c>
      <c r="OUH90" s="201" t="e">
        <f>#REF!</f>
        <v>#REF!</v>
      </c>
      <c r="OUI90" s="201" t="e">
        <f>#REF!</f>
        <v>#REF!</v>
      </c>
      <c r="OUJ90" s="201" t="e">
        <f>#REF!</f>
        <v>#REF!</v>
      </c>
      <c r="OUK90" s="201" t="e">
        <f>#REF!</f>
        <v>#REF!</v>
      </c>
      <c r="OUL90" s="201" t="e">
        <f>#REF!</f>
        <v>#REF!</v>
      </c>
      <c r="OUM90" s="201" t="e">
        <f>#REF!</f>
        <v>#REF!</v>
      </c>
      <c r="OUN90" s="201" t="e">
        <f>#REF!</f>
        <v>#REF!</v>
      </c>
      <c r="OUO90" s="201" t="e">
        <f>#REF!</f>
        <v>#REF!</v>
      </c>
      <c r="OUP90" s="201" t="e">
        <f>#REF!</f>
        <v>#REF!</v>
      </c>
      <c r="OUQ90" s="201" t="e">
        <f>#REF!</f>
        <v>#REF!</v>
      </c>
      <c r="OUR90" s="201" t="e">
        <f>#REF!</f>
        <v>#REF!</v>
      </c>
      <c r="OUS90" s="201" t="e">
        <f>#REF!</f>
        <v>#REF!</v>
      </c>
      <c r="OUT90" s="201" t="e">
        <f>#REF!</f>
        <v>#REF!</v>
      </c>
      <c r="OUU90" s="201" t="e">
        <f>#REF!</f>
        <v>#REF!</v>
      </c>
      <c r="OUV90" s="201" t="e">
        <f>#REF!</f>
        <v>#REF!</v>
      </c>
      <c r="OUW90" s="201" t="e">
        <f>#REF!</f>
        <v>#REF!</v>
      </c>
      <c r="OUX90" s="201" t="e">
        <f>#REF!</f>
        <v>#REF!</v>
      </c>
      <c r="OUY90" s="201" t="e">
        <f>#REF!</f>
        <v>#REF!</v>
      </c>
      <c r="OUZ90" s="201" t="e">
        <f>#REF!</f>
        <v>#REF!</v>
      </c>
      <c r="OVA90" s="201" t="e">
        <f>#REF!</f>
        <v>#REF!</v>
      </c>
      <c r="OVB90" s="201" t="e">
        <f>#REF!</f>
        <v>#REF!</v>
      </c>
      <c r="OVC90" s="201" t="e">
        <f>#REF!</f>
        <v>#REF!</v>
      </c>
      <c r="OVD90" s="201" t="e">
        <f>#REF!</f>
        <v>#REF!</v>
      </c>
      <c r="OVE90" s="201" t="e">
        <f>#REF!</f>
        <v>#REF!</v>
      </c>
      <c r="OVF90" s="201" t="e">
        <f>#REF!</f>
        <v>#REF!</v>
      </c>
      <c r="OVG90" s="201" t="e">
        <f>#REF!</f>
        <v>#REF!</v>
      </c>
      <c r="OVH90" s="201" t="e">
        <f>#REF!</f>
        <v>#REF!</v>
      </c>
      <c r="OVI90" s="201" t="e">
        <f>#REF!</f>
        <v>#REF!</v>
      </c>
      <c r="OVJ90" s="201" t="e">
        <f>#REF!</f>
        <v>#REF!</v>
      </c>
      <c r="OVK90" s="201" t="e">
        <f>#REF!</f>
        <v>#REF!</v>
      </c>
      <c r="OVL90" s="201" t="e">
        <f>#REF!</f>
        <v>#REF!</v>
      </c>
      <c r="OVM90" s="201" t="e">
        <f>#REF!</f>
        <v>#REF!</v>
      </c>
      <c r="OVN90" s="201" t="e">
        <f>#REF!</f>
        <v>#REF!</v>
      </c>
      <c r="OVO90" s="201" t="e">
        <f>#REF!</f>
        <v>#REF!</v>
      </c>
      <c r="OVP90" s="201" t="e">
        <f>#REF!</f>
        <v>#REF!</v>
      </c>
      <c r="OVQ90" s="201" t="e">
        <f>#REF!</f>
        <v>#REF!</v>
      </c>
      <c r="OVR90" s="201" t="e">
        <f>#REF!</f>
        <v>#REF!</v>
      </c>
      <c r="OVS90" s="201" t="e">
        <f>#REF!</f>
        <v>#REF!</v>
      </c>
      <c r="OVT90" s="201" t="e">
        <f>#REF!</f>
        <v>#REF!</v>
      </c>
      <c r="OVU90" s="201" t="e">
        <f>#REF!</f>
        <v>#REF!</v>
      </c>
      <c r="OVV90" s="201" t="e">
        <f>#REF!</f>
        <v>#REF!</v>
      </c>
      <c r="OVW90" s="201" t="e">
        <f>#REF!</f>
        <v>#REF!</v>
      </c>
      <c r="OVX90" s="201" t="e">
        <f>#REF!</f>
        <v>#REF!</v>
      </c>
      <c r="OVY90" s="201" t="e">
        <f>#REF!</f>
        <v>#REF!</v>
      </c>
      <c r="OVZ90" s="201" t="e">
        <f>#REF!</f>
        <v>#REF!</v>
      </c>
      <c r="OWA90" s="201" t="e">
        <f>#REF!</f>
        <v>#REF!</v>
      </c>
      <c r="OWB90" s="201" t="e">
        <f>#REF!</f>
        <v>#REF!</v>
      </c>
      <c r="OWC90" s="201" t="e">
        <f>#REF!</f>
        <v>#REF!</v>
      </c>
      <c r="OWD90" s="201" t="e">
        <f>#REF!</f>
        <v>#REF!</v>
      </c>
      <c r="OWE90" s="201" t="e">
        <f>#REF!</f>
        <v>#REF!</v>
      </c>
      <c r="OWF90" s="201" t="e">
        <f>#REF!</f>
        <v>#REF!</v>
      </c>
      <c r="OWG90" s="201" t="e">
        <f>#REF!</f>
        <v>#REF!</v>
      </c>
      <c r="OWH90" s="201" t="e">
        <f>#REF!</f>
        <v>#REF!</v>
      </c>
      <c r="OWI90" s="201" t="e">
        <f>#REF!</f>
        <v>#REF!</v>
      </c>
      <c r="OWJ90" s="201" t="e">
        <f>#REF!</f>
        <v>#REF!</v>
      </c>
      <c r="OWK90" s="201" t="e">
        <f>#REF!</f>
        <v>#REF!</v>
      </c>
      <c r="OWL90" s="201" t="e">
        <f>#REF!</f>
        <v>#REF!</v>
      </c>
      <c r="OWM90" s="201" t="e">
        <f>#REF!</f>
        <v>#REF!</v>
      </c>
      <c r="OWN90" s="201" t="e">
        <f>#REF!</f>
        <v>#REF!</v>
      </c>
      <c r="OWO90" s="201" t="e">
        <f>#REF!</f>
        <v>#REF!</v>
      </c>
      <c r="OWP90" s="201" t="e">
        <f>#REF!</f>
        <v>#REF!</v>
      </c>
      <c r="OWQ90" s="201" t="e">
        <f>#REF!</f>
        <v>#REF!</v>
      </c>
      <c r="OWR90" s="201" t="e">
        <f>#REF!</f>
        <v>#REF!</v>
      </c>
      <c r="OWS90" s="201" t="e">
        <f>#REF!</f>
        <v>#REF!</v>
      </c>
      <c r="OWT90" s="201" t="e">
        <f>#REF!</f>
        <v>#REF!</v>
      </c>
      <c r="OWU90" s="201" t="e">
        <f>#REF!</f>
        <v>#REF!</v>
      </c>
      <c r="OWV90" s="201" t="e">
        <f>#REF!</f>
        <v>#REF!</v>
      </c>
      <c r="OWW90" s="201" t="e">
        <f>#REF!</f>
        <v>#REF!</v>
      </c>
      <c r="OWX90" s="201" t="e">
        <f>#REF!</f>
        <v>#REF!</v>
      </c>
      <c r="OWY90" s="201" t="e">
        <f>#REF!</f>
        <v>#REF!</v>
      </c>
      <c r="OWZ90" s="201" t="e">
        <f>#REF!</f>
        <v>#REF!</v>
      </c>
      <c r="OXA90" s="201" t="e">
        <f>#REF!</f>
        <v>#REF!</v>
      </c>
      <c r="OXB90" s="201" t="e">
        <f>#REF!</f>
        <v>#REF!</v>
      </c>
      <c r="OXC90" s="201" t="e">
        <f>#REF!</f>
        <v>#REF!</v>
      </c>
      <c r="OXD90" s="201" t="e">
        <f>#REF!</f>
        <v>#REF!</v>
      </c>
      <c r="OXE90" s="201" t="e">
        <f>#REF!</f>
        <v>#REF!</v>
      </c>
      <c r="OXF90" s="201" t="e">
        <f>#REF!</f>
        <v>#REF!</v>
      </c>
      <c r="OXG90" s="201" t="e">
        <f>#REF!</f>
        <v>#REF!</v>
      </c>
      <c r="OXH90" s="201" t="e">
        <f>#REF!</f>
        <v>#REF!</v>
      </c>
      <c r="OXI90" s="201" t="e">
        <f>#REF!</f>
        <v>#REF!</v>
      </c>
      <c r="OXJ90" s="201" t="e">
        <f>#REF!</f>
        <v>#REF!</v>
      </c>
      <c r="OXK90" s="201" t="e">
        <f>#REF!</f>
        <v>#REF!</v>
      </c>
      <c r="OXL90" s="201" t="e">
        <f>#REF!</f>
        <v>#REF!</v>
      </c>
      <c r="OXM90" s="201" t="e">
        <f>#REF!</f>
        <v>#REF!</v>
      </c>
      <c r="OXN90" s="201" t="e">
        <f>#REF!</f>
        <v>#REF!</v>
      </c>
      <c r="OXO90" s="201" t="e">
        <f>#REF!</f>
        <v>#REF!</v>
      </c>
      <c r="OXP90" s="201" t="e">
        <f>#REF!</f>
        <v>#REF!</v>
      </c>
      <c r="OXQ90" s="201" t="e">
        <f>#REF!</f>
        <v>#REF!</v>
      </c>
      <c r="OXR90" s="201" t="e">
        <f>#REF!</f>
        <v>#REF!</v>
      </c>
      <c r="OXS90" s="201" t="e">
        <f>#REF!</f>
        <v>#REF!</v>
      </c>
      <c r="OXT90" s="201" t="e">
        <f>#REF!</f>
        <v>#REF!</v>
      </c>
      <c r="OXU90" s="201" t="e">
        <f>#REF!</f>
        <v>#REF!</v>
      </c>
      <c r="OXV90" s="201" t="e">
        <f>#REF!</f>
        <v>#REF!</v>
      </c>
      <c r="OXW90" s="201" t="e">
        <f>#REF!</f>
        <v>#REF!</v>
      </c>
      <c r="OXX90" s="201" t="e">
        <f>#REF!</f>
        <v>#REF!</v>
      </c>
      <c r="OXY90" s="201" t="e">
        <f>#REF!</f>
        <v>#REF!</v>
      </c>
      <c r="OXZ90" s="201" t="e">
        <f>#REF!</f>
        <v>#REF!</v>
      </c>
      <c r="OYA90" s="201" t="e">
        <f>#REF!</f>
        <v>#REF!</v>
      </c>
      <c r="OYB90" s="201" t="e">
        <f>#REF!</f>
        <v>#REF!</v>
      </c>
      <c r="OYC90" s="201" t="e">
        <f>#REF!</f>
        <v>#REF!</v>
      </c>
      <c r="OYD90" s="201" t="e">
        <f>#REF!</f>
        <v>#REF!</v>
      </c>
      <c r="OYE90" s="201" t="e">
        <f>#REF!</f>
        <v>#REF!</v>
      </c>
      <c r="OYF90" s="201" t="e">
        <f>#REF!</f>
        <v>#REF!</v>
      </c>
      <c r="OYG90" s="201" t="e">
        <f>#REF!</f>
        <v>#REF!</v>
      </c>
      <c r="OYH90" s="201" t="e">
        <f>#REF!</f>
        <v>#REF!</v>
      </c>
      <c r="OYI90" s="201" t="e">
        <f>#REF!</f>
        <v>#REF!</v>
      </c>
      <c r="OYJ90" s="201" t="e">
        <f>#REF!</f>
        <v>#REF!</v>
      </c>
      <c r="OYK90" s="201" t="e">
        <f>#REF!</f>
        <v>#REF!</v>
      </c>
      <c r="OYL90" s="201" t="e">
        <f>#REF!</f>
        <v>#REF!</v>
      </c>
      <c r="OYM90" s="201" t="e">
        <f>#REF!</f>
        <v>#REF!</v>
      </c>
      <c r="OYN90" s="201" t="e">
        <f>#REF!</f>
        <v>#REF!</v>
      </c>
      <c r="OYO90" s="201" t="e">
        <f>#REF!</f>
        <v>#REF!</v>
      </c>
      <c r="OYP90" s="201" t="e">
        <f>#REF!</f>
        <v>#REF!</v>
      </c>
      <c r="OYQ90" s="201" t="e">
        <f>#REF!</f>
        <v>#REF!</v>
      </c>
      <c r="OYR90" s="201" t="e">
        <f>#REF!</f>
        <v>#REF!</v>
      </c>
      <c r="OYS90" s="201" t="e">
        <f>#REF!</f>
        <v>#REF!</v>
      </c>
      <c r="OYT90" s="201" t="e">
        <f>#REF!</f>
        <v>#REF!</v>
      </c>
      <c r="OYU90" s="201" t="e">
        <f>#REF!</f>
        <v>#REF!</v>
      </c>
      <c r="OYV90" s="201" t="e">
        <f>#REF!</f>
        <v>#REF!</v>
      </c>
      <c r="OYW90" s="201" t="e">
        <f>#REF!</f>
        <v>#REF!</v>
      </c>
      <c r="OYX90" s="201" t="e">
        <f>#REF!</f>
        <v>#REF!</v>
      </c>
      <c r="OYY90" s="201" t="e">
        <f>#REF!</f>
        <v>#REF!</v>
      </c>
      <c r="OYZ90" s="201" t="e">
        <f>#REF!</f>
        <v>#REF!</v>
      </c>
      <c r="OZA90" s="201" t="e">
        <f>#REF!</f>
        <v>#REF!</v>
      </c>
      <c r="OZB90" s="201" t="e">
        <f>#REF!</f>
        <v>#REF!</v>
      </c>
      <c r="OZC90" s="201" t="e">
        <f>#REF!</f>
        <v>#REF!</v>
      </c>
      <c r="OZD90" s="201" t="e">
        <f>#REF!</f>
        <v>#REF!</v>
      </c>
      <c r="OZE90" s="201" t="e">
        <f>#REF!</f>
        <v>#REF!</v>
      </c>
      <c r="OZF90" s="201" t="e">
        <f>#REF!</f>
        <v>#REF!</v>
      </c>
      <c r="OZG90" s="201" t="e">
        <f>#REF!</f>
        <v>#REF!</v>
      </c>
      <c r="OZH90" s="201" t="e">
        <f>#REF!</f>
        <v>#REF!</v>
      </c>
      <c r="OZI90" s="201" t="e">
        <f>#REF!</f>
        <v>#REF!</v>
      </c>
      <c r="OZJ90" s="201" t="e">
        <f>#REF!</f>
        <v>#REF!</v>
      </c>
      <c r="OZK90" s="201" t="e">
        <f>#REF!</f>
        <v>#REF!</v>
      </c>
      <c r="OZL90" s="201" t="e">
        <f>#REF!</f>
        <v>#REF!</v>
      </c>
      <c r="OZM90" s="201" t="e">
        <f>#REF!</f>
        <v>#REF!</v>
      </c>
      <c r="OZN90" s="201" t="e">
        <f>#REF!</f>
        <v>#REF!</v>
      </c>
      <c r="OZO90" s="201" t="e">
        <f>#REF!</f>
        <v>#REF!</v>
      </c>
      <c r="OZP90" s="201" t="e">
        <f>#REF!</f>
        <v>#REF!</v>
      </c>
      <c r="OZQ90" s="201" t="e">
        <f>#REF!</f>
        <v>#REF!</v>
      </c>
      <c r="OZR90" s="201" t="e">
        <f>#REF!</f>
        <v>#REF!</v>
      </c>
      <c r="OZS90" s="201" t="e">
        <f>#REF!</f>
        <v>#REF!</v>
      </c>
      <c r="OZT90" s="201" t="e">
        <f>#REF!</f>
        <v>#REF!</v>
      </c>
      <c r="OZU90" s="201" t="e">
        <f>#REF!</f>
        <v>#REF!</v>
      </c>
      <c r="OZV90" s="201" t="e">
        <f>#REF!</f>
        <v>#REF!</v>
      </c>
      <c r="OZW90" s="201" t="e">
        <f>#REF!</f>
        <v>#REF!</v>
      </c>
      <c r="OZX90" s="201" t="e">
        <f>#REF!</f>
        <v>#REF!</v>
      </c>
      <c r="OZY90" s="201" t="e">
        <f>#REF!</f>
        <v>#REF!</v>
      </c>
      <c r="OZZ90" s="201" t="e">
        <f>#REF!</f>
        <v>#REF!</v>
      </c>
      <c r="PAA90" s="201" t="e">
        <f>#REF!</f>
        <v>#REF!</v>
      </c>
      <c r="PAB90" s="201" t="e">
        <f>#REF!</f>
        <v>#REF!</v>
      </c>
      <c r="PAC90" s="201" t="e">
        <f>#REF!</f>
        <v>#REF!</v>
      </c>
      <c r="PAD90" s="201" t="e">
        <f>#REF!</f>
        <v>#REF!</v>
      </c>
      <c r="PAE90" s="201" t="e">
        <f>#REF!</f>
        <v>#REF!</v>
      </c>
      <c r="PAF90" s="201" t="e">
        <f>#REF!</f>
        <v>#REF!</v>
      </c>
      <c r="PAG90" s="201" t="e">
        <f>#REF!</f>
        <v>#REF!</v>
      </c>
      <c r="PAH90" s="201" t="e">
        <f>#REF!</f>
        <v>#REF!</v>
      </c>
      <c r="PAI90" s="201" t="e">
        <f>#REF!</f>
        <v>#REF!</v>
      </c>
      <c r="PAJ90" s="201" t="e">
        <f>#REF!</f>
        <v>#REF!</v>
      </c>
      <c r="PAK90" s="201" t="e">
        <f>#REF!</f>
        <v>#REF!</v>
      </c>
      <c r="PAL90" s="201" t="e">
        <f>#REF!</f>
        <v>#REF!</v>
      </c>
      <c r="PAM90" s="201" t="e">
        <f>#REF!</f>
        <v>#REF!</v>
      </c>
      <c r="PAN90" s="201" t="e">
        <f>#REF!</f>
        <v>#REF!</v>
      </c>
      <c r="PAO90" s="201" t="e">
        <f>#REF!</f>
        <v>#REF!</v>
      </c>
      <c r="PAP90" s="201" t="e">
        <f>#REF!</f>
        <v>#REF!</v>
      </c>
      <c r="PAQ90" s="201" t="e">
        <f>#REF!</f>
        <v>#REF!</v>
      </c>
      <c r="PAR90" s="201" t="e">
        <f>#REF!</f>
        <v>#REF!</v>
      </c>
      <c r="PAS90" s="201" t="e">
        <f>#REF!</f>
        <v>#REF!</v>
      </c>
      <c r="PAT90" s="201" t="e">
        <f>#REF!</f>
        <v>#REF!</v>
      </c>
      <c r="PAU90" s="201" t="e">
        <f>#REF!</f>
        <v>#REF!</v>
      </c>
      <c r="PAV90" s="201" t="e">
        <f>#REF!</f>
        <v>#REF!</v>
      </c>
      <c r="PAW90" s="201" t="e">
        <f>#REF!</f>
        <v>#REF!</v>
      </c>
      <c r="PAX90" s="201" t="e">
        <f>#REF!</f>
        <v>#REF!</v>
      </c>
      <c r="PAY90" s="201" t="e">
        <f>#REF!</f>
        <v>#REF!</v>
      </c>
      <c r="PAZ90" s="201" t="e">
        <f>#REF!</f>
        <v>#REF!</v>
      </c>
      <c r="PBA90" s="201" t="e">
        <f>#REF!</f>
        <v>#REF!</v>
      </c>
      <c r="PBB90" s="201" t="e">
        <f>#REF!</f>
        <v>#REF!</v>
      </c>
      <c r="PBC90" s="201" t="e">
        <f>#REF!</f>
        <v>#REF!</v>
      </c>
      <c r="PBD90" s="201" t="e">
        <f>#REF!</f>
        <v>#REF!</v>
      </c>
      <c r="PBE90" s="201" t="e">
        <f>#REF!</f>
        <v>#REF!</v>
      </c>
      <c r="PBF90" s="201" t="e">
        <f>#REF!</f>
        <v>#REF!</v>
      </c>
      <c r="PBG90" s="201" t="e">
        <f>#REF!</f>
        <v>#REF!</v>
      </c>
      <c r="PBH90" s="201" t="e">
        <f>#REF!</f>
        <v>#REF!</v>
      </c>
      <c r="PBI90" s="201" t="e">
        <f>#REF!</f>
        <v>#REF!</v>
      </c>
      <c r="PBJ90" s="201" t="e">
        <f>#REF!</f>
        <v>#REF!</v>
      </c>
      <c r="PBK90" s="201" t="e">
        <f>#REF!</f>
        <v>#REF!</v>
      </c>
      <c r="PBL90" s="201" t="e">
        <f>#REF!</f>
        <v>#REF!</v>
      </c>
      <c r="PBM90" s="201" t="e">
        <f>#REF!</f>
        <v>#REF!</v>
      </c>
      <c r="PBN90" s="201" t="e">
        <f>#REF!</f>
        <v>#REF!</v>
      </c>
      <c r="PBO90" s="201" t="e">
        <f>#REF!</f>
        <v>#REF!</v>
      </c>
      <c r="PBP90" s="201" t="e">
        <f>#REF!</f>
        <v>#REF!</v>
      </c>
      <c r="PBQ90" s="201" t="e">
        <f>#REF!</f>
        <v>#REF!</v>
      </c>
      <c r="PBR90" s="201" t="e">
        <f>#REF!</f>
        <v>#REF!</v>
      </c>
      <c r="PBS90" s="201" t="e">
        <f>#REF!</f>
        <v>#REF!</v>
      </c>
      <c r="PBT90" s="201" t="e">
        <f>#REF!</f>
        <v>#REF!</v>
      </c>
      <c r="PBU90" s="201" t="e">
        <f>#REF!</f>
        <v>#REF!</v>
      </c>
      <c r="PBV90" s="201" t="e">
        <f>#REF!</f>
        <v>#REF!</v>
      </c>
      <c r="PBW90" s="201" t="e">
        <f>#REF!</f>
        <v>#REF!</v>
      </c>
      <c r="PBX90" s="201" t="e">
        <f>#REF!</f>
        <v>#REF!</v>
      </c>
      <c r="PBY90" s="201" t="e">
        <f>#REF!</f>
        <v>#REF!</v>
      </c>
      <c r="PBZ90" s="201" t="e">
        <f>#REF!</f>
        <v>#REF!</v>
      </c>
      <c r="PCA90" s="201" t="e">
        <f>#REF!</f>
        <v>#REF!</v>
      </c>
      <c r="PCB90" s="201" t="e">
        <f>#REF!</f>
        <v>#REF!</v>
      </c>
      <c r="PCC90" s="201" t="e">
        <f>#REF!</f>
        <v>#REF!</v>
      </c>
      <c r="PCD90" s="201" t="e">
        <f>#REF!</f>
        <v>#REF!</v>
      </c>
      <c r="PCE90" s="201" t="e">
        <f>#REF!</f>
        <v>#REF!</v>
      </c>
      <c r="PCF90" s="201" t="e">
        <f>#REF!</f>
        <v>#REF!</v>
      </c>
      <c r="PCG90" s="201" t="e">
        <f>#REF!</f>
        <v>#REF!</v>
      </c>
      <c r="PCH90" s="201" t="e">
        <f>#REF!</f>
        <v>#REF!</v>
      </c>
      <c r="PCI90" s="201" t="e">
        <f>#REF!</f>
        <v>#REF!</v>
      </c>
      <c r="PCJ90" s="201" t="e">
        <f>#REF!</f>
        <v>#REF!</v>
      </c>
      <c r="PCK90" s="201" t="e">
        <f>#REF!</f>
        <v>#REF!</v>
      </c>
      <c r="PCL90" s="201" t="e">
        <f>#REF!</f>
        <v>#REF!</v>
      </c>
      <c r="PCM90" s="201" t="e">
        <f>#REF!</f>
        <v>#REF!</v>
      </c>
      <c r="PCN90" s="201" t="e">
        <f>#REF!</f>
        <v>#REF!</v>
      </c>
      <c r="PCO90" s="201" t="e">
        <f>#REF!</f>
        <v>#REF!</v>
      </c>
      <c r="PCP90" s="201" t="e">
        <f>#REF!</f>
        <v>#REF!</v>
      </c>
      <c r="PCQ90" s="201" t="e">
        <f>#REF!</f>
        <v>#REF!</v>
      </c>
      <c r="PCR90" s="201" t="e">
        <f>#REF!</f>
        <v>#REF!</v>
      </c>
      <c r="PCS90" s="201" t="e">
        <f>#REF!</f>
        <v>#REF!</v>
      </c>
      <c r="PCT90" s="201" t="e">
        <f>#REF!</f>
        <v>#REF!</v>
      </c>
      <c r="PCU90" s="201" t="e">
        <f>#REF!</f>
        <v>#REF!</v>
      </c>
      <c r="PCV90" s="201" t="e">
        <f>#REF!</f>
        <v>#REF!</v>
      </c>
      <c r="PCW90" s="201" t="e">
        <f>#REF!</f>
        <v>#REF!</v>
      </c>
      <c r="PCX90" s="201" t="e">
        <f>#REF!</f>
        <v>#REF!</v>
      </c>
      <c r="PCY90" s="201" t="e">
        <f>#REF!</f>
        <v>#REF!</v>
      </c>
      <c r="PCZ90" s="201" t="e">
        <f>#REF!</f>
        <v>#REF!</v>
      </c>
      <c r="PDA90" s="201" t="e">
        <f>#REF!</f>
        <v>#REF!</v>
      </c>
      <c r="PDB90" s="201" t="e">
        <f>#REF!</f>
        <v>#REF!</v>
      </c>
      <c r="PDC90" s="201" t="e">
        <f>#REF!</f>
        <v>#REF!</v>
      </c>
      <c r="PDD90" s="201" t="e">
        <f>#REF!</f>
        <v>#REF!</v>
      </c>
      <c r="PDE90" s="201" t="e">
        <f>#REF!</f>
        <v>#REF!</v>
      </c>
      <c r="PDF90" s="201" t="e">
        <f>#REF!</f>
        <v>#REF!</v>
      </c>
      <c r="PDG90" s="201" t="e">
        <f>#REF!</f>
        <v>#REF!</v>
      </c>
      <c r="PDH90" s="201" t="e">
        <f>#REF!</f>
        <v>#REF!</v>
      </c>
      <c r="PDI90" s="201" t="e">
        <f>#REF!</f>
        <v>#REF!</v>
      </c>
      <c r="PDJ90" s="201" t="e">
        <f>#REF!</f>
        <v>#REF!</v>
      </c>
      <c r="PDK90" s="201" t="e">
        <f>#REF!</f>
        <v>#REF!</v>
      </c>
      <c r="PDL90" s="201" t="e">
        <f>#REF!</f>
        <v>#REF!</v>
      </c>
      <c r="PDM90" s="201" t="e">
        <f>#REF!</f>
        <v>#REF!</v>
      </c>
      <c r="PDN90" s="201" t="e">
        <f>#REF!</f>
        <v>#REF!</v>
      </c>
      <c r="PDO90" s="201" t="e">
        <f>#REF!</f>
        <v>#REF!</v>
      </c>
      <c r="PDP90" s="201" t="e">
        <f>#REF!</f>
        <v>#REF!</v>
      </c>
      <c r="PDQ90" s="201" t="e">
        <f>#REF!</f>
        <v>#REF!</v>
      </c>
      <c r="PDR90" s="201" t="e">
        <f>#REF!</f>
        <v>#REF!</v>
      </c>
      <c r="PDS90" s="201" t="e">
        <f>#REF!</f>
        <v>#REF!</v>
      </c>
      <c r="PDT90" s="201" t="e">
        <f>#REF!</f>
        <v>#REF!</v>
      </c>
      <c r="PDU90" s="201" t="e">
        <f>#REF!</f>
        <v>#REF!</v>
      </c>
      <c r="PDV90" s="201" t="e">
        <f>#REF!</f>
        <v>#REF!</v>
      </c>
      <c r="PDW90" s="201" t="e">
        <f>#REF!</f>
        <v>#REF!</v>
      </c>
      <c r="PDX90" s="201" t="e">
        <f>#REF!</f>
        <v>#REF!</v>
      </c>
      <c r="PDY90" s="201" t="e">
        <f>#REF!</f>
        <v>#REF!</v>
      </c>
      <c r="PDZ90" s="201" t="e">
        <f>#REF!</f>
        <v>#REF!</v>
      </c>
      <c r="PEA90" s="201" t="e">
        <f>#REF!</f>
        <v>#REF!</v>
      </c>
      <c r="PEB90" s="201" t="e">
        <f>#REF!</f>
        <v>#REF!</v>
      </c>
      <c r="PEC90" s="201" t="e">
        <f>#REF!</f>
        <v>#REF!</v>
      </c>
      <c r="PED90" s="201" t="e">
        <f>#REF!</f>
        <v>#REF!</v>
      </c>
      <c r="PEE90" s="201" t="e">
        <f>#REF!</f>
        <v>#REF!</v>
      </c>
      <c r="PEF90" s="201" t="e">
        <f>#REF!</f>
        <v>#REF!</v>
      </c>
      <c r="PEG90" s="201" t="e">
        <f>#REF!</f>
        <v>#REF!</v>
      </c>
      <c r="PEH90" s="201" t="e">
        <f>#REF!</f>
        <v>#REF!</v>
      </c>
      <c r="PEI90" s="201" t="e">
        <f>#REF!</f>
        <v>#REF!</v>
      </c>
      <c r="PEJ90" s="201" t="e">
        <f>#REF!</f>
        <v>#REF!</v>
      </c>
      <c r="PEK90" s="201" t="e">
        <f>#REF!</f>
        <v>#REF!</v>
      </c>
      <c r="PEL90" s="201" t="e">
        <f>#REF!</f>
        <v>#REF!</v>
      </c>
      <c r="PEM90" s="201" t="e">
        <f>#REF!</f>
        <v>#REF!</v>
      </c>
      <c r="PEN90" s="201" t="e">
        <f>#REF!</f>
        <v>#REF!</v>
      </c>
      <c r="PEO90" s="201" t="e">
        <f>#REF!</f>
        <v>#REF!</v>
      </c>
      <c r="PEP90" s="201" t="e">
        <f>#REF!</f>
        <v>#REF!</v>
      </c>
      <c r="PEQ90" s="201" t="e">
        <f>#REF!</f>
        <v>#REF!</v>
      </c>
      <c r="PER90" s="201" t="e">
        <f>#REF!</f>
        <v>#REF!</v>
      </c>
      <c r="PES90" s="201" t="e">
        <f>#REF!</f>
        <v>#REF!</v>
      </c>
      <c r="PET90" s="201" t="e">
        <f>#REF!</f>
        <v>#REF!</v>
      </c>
      <c r="PEU90" s="201" t="e">
        <f>#REF!</f>
        <v>#REF!</v>
      </c>
      <c r="PEV90" s="201" t="e">
        <f>#REF!</f>
        <v>#REF!</v>
      </c>
      <c r="PEW90" s="201" t="e">
        <f>#REF!</f>
        <v>#REF!</v>
      </c>
      <c r="PEX90" s="201" t="e">
        <f>#REF!</f>
        <v>#REF!</v>
      </c>
      <c r="PEY90" s="201" t="e">
        <f>#REF!</f>
        <v>#REF!</v>
      </c>
      <c r="PEZ90" s="201" t="e">
        <f>#REF!</f>
        <v>#REF!</v>
      </c>
      <c r="PFA90" s="201" t="e">
        <f>#REF!</f>
        <v>#REF!</v>
      </c>
      <c r="PFB90" s="201" t="e">
        <f>#REF!</f>
        <v>#REF!</v>
      </c>
      <c r="PFC90" s="201" t="e">
        <f>#REF!</f>
        <v>#REF!</v>
      </c>
      <c r="PFD90" s="201" t="e">
        <f>#REF!</f>
        <v>#REF!</v>
      </c>
      <c r="PFE90" s="201" t="e">
        <f>#REF!</f>
        <v>#REF!</v>
      </c>
      <c r="PFF90" s="201" t="e">
        <f>#REF!</f>
        <v>#REF!</v>
      </c>
      <c r="PFG90" s="201" t="e">
        <f>#REF!</f>
        <v>#REF!</v>
      </c>
      <c r="PFH90" s="201" t="e">
        <f>#REF!</f>
        <v>#REF!</v>
      </c>
      <c r="PFI90" s="201" t="e">
        <f>#REF!</f>
        <v>#REF!</v>
      </c>
      <c r="PFJ90" s="201" t="e">
        <f>#REF!</f>
        <v>#REF!</v>
      </c>
      <c r="PFK90" s="201" t="e">
        <f>#REF!</f>
        <v>#REF!</v>
      </c>
      <c r="PFL90" s="201" t="e">
        <f>#REF!</f>
        <v>#REF!</v>
      </c>
      <c r="PFM90" s="201" t="e">
        <f>#REF!</f>
        <v>#REF!</v>
      </c>
      <c r="PFN90" s="201" t="e">
        <f>#REF!</f>
        <v>#REF!</v>
      </c>
      <c r="PFO90" s="201" t="e">
        <f>#REF!</f>
        <v>#REF!</v>
      </c>
      <c r="PFP90" s="201" t="e">
        <f>#REF!</f>
        <v>#REF!</v>
      </c>
      <c r="PFQ90" s="201" t="e">
        <f>#REF!</f>
        <v>#REF!</v>
      </c>
      <c r="PFR90" s="201" t="e">
        <f>#REF!</f>
        <v>#REF!</v>
      </c>
      <c r="PFS90" s="201" t="e">
        <f>#REF!</f>
        <v>#REF!</v>
      </c>
      <c r="PFT90" s="201" t="e">
        <f>#REF!</f>
        <v>#REF!</v>
      </c>
      <c r="PFU90" s="201" t="e">
        <f>#REF!</f>
        <v>#REF!</v>
      </c>
      <c r="PFV90" s="201" t="e">
        <f>#REF!</f>
        <v>#REF!</v>
      </c>
      <c r="PFW90" s="201" t="e">
        <f>#REF!</f>
        <v>#REF!</v>
      </c>
      <c r="PFX90" s="201" t="e">
        <f>#REF!</f>
        <v>#REF!</v>
      </c>
      <c r="PFY90" s="201" t="e">
        <f>#REF!</f>
        <v>#REF!</v>
      </c>
      <c r="PFZ90" s="201" t="e">
        <f>#REF!</f>
        <v>#REF!</v>
      </c>
      <c r="PGA90" s="201" t="e">
        <f>#REF!</f>
        <v>#REF!</v>
      </c>
      <c r="PGB90" s="201" t="e">
        <f>#REF!</f>
        <v>#REF!</v>
      </c>
      <c r="PGC90" s="201" t="e">
        <f>#REF!</f>
        <v>#REF!</v>
      </c>
      <c r="PGD90" s="201" t="e">
        <f>#REF!</f>
        <v>#REF!</v>
      </c>
      <c r="PGE90" s="201" t="e">
        <f>#REF!</f>
        <v>#REF!</v>
      </c>
      <c r="PGF90" s="201" t="e">
        <f>#REF!</f>
        <v>#REF!</v>
      </c>
      <c r="PGG90" s="201" t="e">
        <f>#REF!</f>
        <v>#REF!</v>
      </c>
      <c r="PGH90" s="201" t="e">
        <f>#REF!</f>
        <v>#REF!</v>
      </c>
      <c r="PGI90" s="201" t="e">
        <f>#REF!</f>
        <v>#REF!</v>
      </c>
      <c r="PGJ90" s="201" t="e">
        <f>#REF!</f>
        <v>#REF!</v>
      </c>
      <c r="PGK90" s="201" t="e">
        <f>#REF!</f>
        <v>#REF!</v>
      </c>
      <c r="PGL90" s="201" t="e">
        <f>#REF!</f>
        <v>#REF!</v>
      </c>
      <c r="PGM90" s="201" t="e">
        <f>#REF!</f>
        <v>#REF!</v>
      </c>
      <c r="PGN90" s="201" t="e">
        <f>#REF!</f>
        <v>#REF!</v>
      </c>
      <c r="PGO90" s="201" t="e">
        <f>#REF!</f>
        <v>#REF!</v>
      </c>
      <c r="PGP90" s="201" t="e">
        <f>#REF!</f>
        <v>#REF!</v>
      </c>
      <c r="PGQ90" s="201" t="e">
        <f>#REF!</f>
        <v>#REF!</v>
      </c>
      <c r="PGR90" s="201" t="e">
        <f>#REF!</f>
        <v>#REF!</v>
      </c>
      <c r="PGS90" s="201" t="e">
        <f>#REF!</f>
        <v>#REF!</v>
      </c>
      <c r="PGT90" s="201" t="e">
        <f>#REF!</f>
        <v>#REF!</v>
      </c>
      <c r="PGU90" s="201" t="e">
        <f>#REF!</f>
        <v>#REF!</v>
      </c>
      <c r="PGV90" s="201" t="e">
        <f>#REF!</f>
        <v>#REF!</v>
      </c>
      <c r="PGW90" s="201" t="e">
        <f>#REF!</f>
        <v>#REF!</v>
      </c>
      <c r="PGX90" s="201" t="e">
        <f>#REF!</f>
        <v>#REF!</v>
      </c>
      <c r="PGY90" s="201" t="e">
        <f>#REF!</f>
        <v>#REF!</v>
      </c>
      <c r="PGZ90" s="201" t="e">
        <f>#REF!</f>
        <v>#REF!</v>
      </c>
      <c r="PHA90" s="201" t="e">
        <f>#REF!</f>
        <v>#REF!</v>
      </c>
      <c r="PHB90" s="201" t="e">
        <f>#REF!</f>
        <v>#REF!</v>
      </c>
      <c r="PHC90" s="201" t="e">
        <f>#REF!</f>
        <v>#REF!</v>
      </c>
      <c r="PHD90" s="201" t="e">
        <f>#REF!</f>
        <v>#REF!</v>
      </c>
      <c r="PHE90" s="201" t="e">
        <f>#REF!</f>
        <v>#REF!</v>
      </c>
      <c r="PHF90" s="201" t="e">
        <f>#REF!</f>
        <v>#REF!</v>
      </c>
      <c r="PHG90" s="201" t="e">
        <f>#REF!</f>
        <v>#REF!</v>
      </c>
      <c r="PHH90" s="201" t="e">
        <f>#REF!</f>
        <v>#REF!</v>
      </c>
      <c r="PHI90" s="201" t="e">
        <f>#REF!</f>
        <v>#REF!</v>
      </c>
      <c r="PHJ90" s="201" t="e">
        <f>#REF!</f>
        <v>#REF!</v>
      </c>
      <c r="PHK90" s="201" t="e">
        <f>#REF!</f>
        <v>#REF!</v>
      </c>
      <c r="PHL90" s="201" t="e">
        <f>#REF!</f>
        <v>#REF!</v>
      </c>
      <c r="PHM90" s="201" t="e">
        <f>#REF!</f>
        <v>#REF!</v>
      </c>
      <c r="PHN90" s="201" t="e">
        <f>#REF!</f>
        <v>#REF!</v>
      </c>
      <c r="PHO90" s="201" t="e">
        <f>#REF!</f>
        <v>#REF!</v>
      </c>
      <c r="PHP90" s="201" t="e">
        <f>#REF!</f>
        <v>#REF!</v>
      </c>
      <c r="PHQ90" s="201" t="e">
        <f>#REF!</f>
        <v>#REF!</v>
      </c>
      <c r="PHR90" s="201" t="e">
        <f>#REF!</f>
        <v>#REF!</v>
      </c>
      <c r="PHS90" s="201" t="e">
        <f>#REF!</f>
        <v>#REF!</v>
      </c>
      <c r="PHT90" s="201" t="e">
        <f>#REF!</f>
        <v>#REF!</v>
      </c>
      <c r="PHU90" s="201" t="e">
        <f>#REF!</f>
        <v>#REF!</v>
      </c>
      <c r="PHV90" s="201" t="e">
        <f>#REF!</f>
        <v>#REF!</v>
      </c>
      <c r="PHW90" s="201" t="e">
        <f>#REF!</f>
        <v>#REF!</v>
      </c>
      <c r="PHX90" s="201" t="e">
        <f>#REF!</f>
        <v>#REF!</v>
      </c>
      <c r="PHY90" s="201" t="e">
        <f>#REF!</f>
        <v>#REF!</v>
      </c>
      <c r="PHZ90" s="201" t="e">
        <f>#REF!</f>
        <v>#REF!</v>
      </c>
      <c r="PIA90" s="201" t="e">
        <f>#REF!</f>
        <v>#REF!</v>
      </c>
      <c r="PIB90" s="201" t="e">
        <f>#REF!</f>
        <v>#REF!</v>
      </c>
      <c r="PIC90" s="201" t="e">
        <f>#REF!</f>
        <v>#REF!</v>
      </c>
      <c r="PID90" s="201" t="e">
        <f>#REF!</f>
        <v>#REF!</v>
      </c>
      <c r="PIE90" s="201" t="e">
        <f>#REF!</f>
        <v>#REF!</v>
      </c>
      <c r="PIF90" s="201" t="e">
        <f>#REF!</f>
        <v>#REF!</v>
      </c>
      <c r="PIG90" s="201" t="e">
        <f>#REF!</f>
        <v>#REF!</v>
      </c>
      <c r="PIH90" s="201" t="e">
        <f>#REF!</f>
        <v>#REF!</v>
      </c>
      <c r="PII90" s="201" t="e">
        <f>#REF!</f>
        <v>#REF!</v>
      </c>
      <c r="PIJ90" s="201" t="e">
        <f>#REF!</f>
        <v>#REF!</v>
      </c>
      <c r="PIK90" s="201" t="e">
        <f>#REF!</f>
        <v>#REF!</v>
      </c>
      <c r="PIL90" s="201" t="e">
        <f>#REF!</f>
        <v>#REF!</v>
      </c>
      <c r="PIM90" s="201" t="e">
        <f>#REF!</f>
        <v>#REF!</v>
      </c>
      <c r="PIN90" s="201" t="e">
        <f>#REF!</f>
        <v>#REF!</v>
      </c>
      <c r="PIO90" s="201" t="e">
        <f>#REF!</f>
        <v>#REF!</v>
      </c>
      <c r="PIP90" s="201" t="e">
        <f>#REF!</f>
        <v>#REF!</v>
      </c>
      <c r="PIQ90" s="201" t="e">
        <f>#REF!</f>
        <v>#REF!</v>
      </c>
      <c r="PIR90" s="201" t="e">
        <f>#REF!</f>
        <v>#REF!</v>
      </c>
      <c r="PIS90" s="201" t="e">
        <f>#REF!</f>
        <v>#REF!</v>
      </c>
      <c r="PIT90" s="201" t="e">
        <f>#REF!</f>
        <v>#REF!</v>
      </c>
      <c r="PIU90" s="201" t="e">
        <f>#REF!</f>
        <v>#REF!</v>
      </c>
      <c r="PIV90" s="201" t="e">
        <f>#REF!</f>
        <v>#REF!</v>
      </c>
      <c r="PIW90" s="201" t="e">
        <f>#REF!</f>
        <v>#REF!</v>
      </c>
      <c r="PIX90" s="201" t="e">
        <f>#REF!</f>
        <v>#REF!</v>
      </c>
      <c r="PIY90" s="201" t="e">
        <f>#REF!</f>
        <v>#REF!</v>
      </c>
      <c r="PIZ90" s="201" t="e">
        <f>#REF!</f>
        <v>#REF!</v>
      </c>
      <c r="PJA90" s="201" t="e">
        <f>#REF!</f>
        <v>#REF!</v>
      </c>
      <c r="PJB90" s="201" t="e">
        <f>#REF!</f>
        <v>#REF!</v>
      </c>
      <c r="PJC90" s="201" t="e">
        <f>#REF!</f>
        <v>#REF!</v>
      </c>
      <c r="PJD90" s="201" t="e">
        <f>#REF!</f>
        <v>#REF!</v>
      </c>
      <c r="PJE90" s="201" t="e">
        <f>#REF!</f>
        <v>#REF!</v>
      </c>
      <c r="PJF90" s="201" t="e">
        <f>#REF!</f>
        <v>#REF!</v>
      </c>
      <c r="PJG90" s="201" t="e">
        <f>#REF!</f>
        <v>#REF!</v>
      </c>
      <c r="PJH90" s="201" t="e">
        <f>#REF!</f>
        <v>#REF!</v>
      </c>
      <c r="PJI90" s="201" t="e">
        <f>#REF!</f>
        <v>#REF!</v>
      </c>
      <c r="PJJ90" s="201" t="e">
        <f>#REF!</f>
        <v>#REF!</v>
      </c>
      <c r="PJK90" s="201" t="e">
        <f>#REF!</f>
        <v>#REF!</v>
      </c>
      <c r="PJL90" s="201" t="e">
        <f>#REF!</f>
        <v>#REF!</v>
      </c>
      <c r="PJM90" s="201" t="e">
        <f>#REF!</f>
        <v>#REF!</v>
      </c>
      <c r="PJN90" s="201" t="e">
        <f>#REF!</f>
        <v>#REF!</v>
      </c>
      <c r="PJO90" s="201" t="e">
        <f>#REF!</f>
        <v>#REF!</v>
      </c>
      <c r="PJP90" s="201" t="e">
        <f>#REF!</f>
        <v>#REF!</v>
      </c>
      <c r="PJQ90" s="201" t="e">
        <f>#REF!</f>
        <v>#REF!</v>
      </c>
      <c r="PJR90" s="201" t="e">
        <f>#REF!</f>
        <v>#REF!</v>
      </c>
      <c r="PJS90" s="201" t="e">
        <f>#REF!</f>
        <v>#REF!</v>
      </c>
      <c r="PJT90" s="201" t="e">
        <f>#REF!</f>
        <v>#REF!</v>
      </c>
      <c r="PJU90" s="201" t="e">
        <f>#REF!</f>
        <v>#REF!</v>
      </c>
      <c r="PJV90" s="201" t="e">
        <f>#REF!</f>
        <v>#REF!</v>
      </c>
      <c r="PJW90" s="201" t="e">
        <f>#REF!</f>
        <v>#REF!</v>
      </c>
      <c r="PJX90" s="201" t="e">
        <f>#REF!</f>
        <v>#REF!</v>
      </c>
      <c r="PJY90" s="201" t="e">
        <f>#REF!</f>
        <v>#REF!</v>
      </c>
      <c r="PJZ90" s="201" t="e">
        <f>#REF!</f>
        <v>#REF!</v>
      </c>
      <c r="PKA90" s="201" t="e">
        <f>#REF!</f>
        <v>#REF!</v>
      </c>
      <c r="PKB90" s="201" t="e">
        <f>#REF!</f>
        <v>#REF!</v>
      </c>
      <c r="PKC90" s="201" t="e">
        <f>#REF!</f>
        <v>#REF!</v>
      </c>
      <c r="PKD90" s="201" t="e">
        <f>#REF!</f>
        <v>#REF!</v>
      </c>
      <c r="PKE90" s="201" t="e">
        <f>#REF!</f>
        <v>#REF!</v>
      </c>
      <c r="PKF90" s="201" t="e">
        <f>#REF!</f>
        <v>#REF!</v>
      </c>
      <c r="PKG90" s="201" t="e">
        <f>#REF!</f>
        <v>#REF!</v>
      </c>
      <c r="PKH90" s="201" t="e">
        <f>#REF!</f>
        <v>#REF!</v>
      </c>
      <c r="PKI90" s="201" t="e">
        <f>#REF!</f>
        <v>#REF!</v>
      </c>
      <c r="PKJ90" s="201" t="e">
        <f>#REF!</f>
        <v>#REF!</v>
      </c>
      <c r="PKK90" s="201" t="e">
        <f>#REF!</f>
        <v>#REF!</v>
      </c>
      <c r="PKL90" s="201" t="e">
        <f>#REF!</f>
        <v>#REF!</v>
      </c>
      <c r="PKM90" s="201" t="e">
        <f>#REF!</f>
        <v>#REF!</v>
      </c>
      <c r="PKN90" s="201" t="e">
        <f>#REF!</f>
        <v>#REF!</v>
      </c>
      <c r="PKO90" s="201" t="e">
        <f>#REF!</f>
        <v>#REF!</v>
      </c>
      <c r="PKP90" s="201" t="e">
        <f>#REF!</f>
        <v>#REF!</v>
      </c>
      <c r="PKQ90" s="201" t="e">
        <f>#REF!</f>
        <v>#REF!</v>
      </c>
      <c r="PKR90" s="201" t="e">
        <f>#REF!</f>
        <v>#REF!</v>
      </c>
      <c r="PKS90" s="201" t="e">
        <f>#REF!</f>
        <v>#REF!</v>
      </c>
      <c r="PKT90" s="201" t="e">
        <f>#REF!</f>
        <v>#REF!</v>
      </c>
      <c r="PKU90" s="201" t="e">
        <f>#REF!</f>
        <v>#REF!</v>
      </c>
      <c r="PKV90" s="201" t="e">
        <f>#REF!</f>
        <v>#REF!</v>
      </c>
      <c r="PKW90" s="201" t="e">
        <f>#REF!</f>
        <v>#REF!</v>
      </c>
      <c r="PKX90" s="201" t="e">
        <f>#REF!</f>
        <v>#REF!</v>
      </c>
      <c r="PKY90" s="201" t="e">
        <f>#REF!</f>
        <v>#REF!</v>
      </c>
      <c r="PKZ90" s="201" t="e">
        <f>#REF!</f>
        <v>#REF!</v>
      </c>
      <c r="PLA90" s="201" t="e">
        <f>#REF!</f>
        <v>#REF!</v>
      </c>
      <c r="PLB90" s="201" t="e">
        <f>#REF!</f>
        <v>#REF!</v>
      </c>
      <c r="PLC90" s="201" t="e">
        <f>#REF!</f>
        <v>#REF!</v>
      </c>
      <c r="PLD90" s="201" t="e">
        <f>#REF!</f>
        <v>#REF!</v>
      </c>
      <c r="PLE90" s="201" t="e">
        <f>#REF!</f>
        <v>#REF!</v>
      </c>
      <c r="PLF90" s="201" t="e">
        <f>#REF!</f>
        <v>#REF!</v>
      </c>
      <c r="PLG90" s="201" t="e">
        <f>#REF!</f>
        <v>#REF!</v>
      </c>
      <c r="PLH90" s="201" t="e">
        <f>#REF!</f>
        <v>#REF!</v>
      </c>
      <c r="PLI90" s="201" t="e">
        <f>#REF!</f>
        <v>#REF!</v>
      </c>
      <c r="PLJ90" s="201" t="e">
        <f>#REF!</f>
        <v>#REF!</v>
      </c>
      <c r="PLK90" s="201" t="e">
        <f>#REF!</f>
        <v>#REF!</v>
      </c>
      <c r="PLL90" s="201" t="e">
        <f>#REF!</f>
        <v>#REF!</v>
      </c>
      <c r="PLM90" s="201" t="e">
        <f>#REF!</f>
        <v>#REF!</v>
      </c>
      <c r="PLN90" s="201" t="e">
        <f>#REF!</f>
        <v>#REF!</v>
      </c>
      <c r="PLO90" s="201" t="e">
        <f>#REF!</f>
        <v>#REF!</v>
      </c>
      <c r="PLP90" s="201" t="e">
        <f>#REF!</f>
        <v>#REF!</v>
      </c>
      <c r="PLQ90" s="201" t="e">
        <f>#REF!</f>
        <v>#REF!</v>
      </c>
      <c r="PLR90" s="201" t="e">
        <f>#REF!</f>
        <v>#REF!</v>
      </c>
      <c r="PLS90" s="201" t="e">
        <f>#REF!</f>
        <v>#REF!</v>
      </c>
      <c r="PLT90" s="201" t="e">
        <f>#REF!</f>
        <v>#REF!</v>
      </c>
      <c r="PLU90" s="201" t="e">
        <f>#REF!</f>
        <v>#REF!</v>
      </c>
      <c r="PLV90" s="201" t="e">
        <f>#REF!</f>
        <v>#REF!</v>
      </c>
      <c r="PLW90" s="201" t="e">
        <f>#REF!</f>
        <v>#REF!</v>
      </c>
      <c r="PLX90" s="201" t="e">
        <f>#REF!</f>
        <v>#REF!</v>
      </c>
      <c r="PLY90" s="201" t="e">
        <f>#REF!</f>
        <v>#REF!</v>
      </c>
      <c r="PLZ90" s="201" t="e">
        <f>#REF!</f>
        <v>#REF!</v>
      </c>
      <c r="PMA90" s="201" t="e">
        <f>#REF!</f>
        <v>#REF!</v>
      </c>
      <c r="PMB90" s="201" t="e">
        <f>#REF!</f>
        <v>#REF!</v>
      </c>
      <c r="PMC90" s="201" t="e">
        <f>#REF!</f>
        <v>#REF!</v>
      </c>
      <c r="PMD90" s="201" t="e">
        <f>#REF!</f>
        <v>#REF!</v>
      </c>
      <c r="PME90" s="201" t="e">
        <f>#REF!</f>
        <v>#REF!</v>
      </c>
      <c r="PMF90" s="201" t="e">
        <f>#REF!</f>
        <v>#REF!</v>
      </c>
      <c r="PMG90" s="201" t="e">
        <f>#REF!</f>
        <v>#REF!</v>
      </c>
      <c r="PMH90" s="201" t="e">
        <f>#REF!</f>
        <v>#REF!</v>
      </c>
      <c r="PMI90" s="201" t="e">
        <f>#REF!</f>
        <v>#REF!</v>
      </c>
      <c r="PMJ90" s="201" t="e">
        <f>#REF!</f>
        <v>#REF!</v>
      </c>
      <c r="PMK90" s="201" t="e">
        <f>#REF!</f>
        <v>#REF!</v>
      </c>
      <c r="PML90" s="201" t="e">
        <f>#REF!</f>
        <v>#REF!</v>
      </c>
      <c r="PMM90" s="201" t="e">
        <f>#REF!</f>
        <v>#REF!</v>
      </c>
      <c r="PMN90" s="201" t="e">
        <f>#REF!</f>
        <v>#REF!</v>
      </c>
      <c r="PMO90" s="201" t="e">
        <f>#REF!</f>
        <v>#REF!</v>
      </c>
      <c r="PMP90" s="201" t="e">
        <f>#REF!</f>
        <v>#REF!</v>
      </c>
      <c r="PMQ90" s="201" t="e">
        <f>#REF!</f>
        <v>#REF!</v>
      </c>
      <c r="PMR90" s="201" t="e">
        <f>#REF!</f>
        <v>#REF!</v>
      </c>
      <c r="PMS90" s="201" t="e">
        <f>#REF!</f>
        <v>#REF!</v>
      </c>
      <c r="PMT90" s="201" t="e">
        <f>#REF!</f>
        <v>#REF!</v>
      </c>
      <c r="PMU90" s="201" t="e">
        <f>#REF!</f>
        <v>#REF!</v>
      </c>
      <c r="PMV90" s="201" t="e">
        <f>#REF!</f>
        <v>#REF!</v>
      </c>
      <c r="PMW90" s="201" t="e">
        <f>#REF!</f>
        <v>#REF!</v>
      </c>
      <c r="PMX90" s="201" t="e">
        <f>#REF!</f>
        <v>#REF!</v>
      </c>
      <c r="PMY90" s="201" t="e">
        <f>#REF!</f>
        <v>#REF!</v>
      </c>
      <c r="PMZ90" s="201" t="e">
        <f>#REF!</f>
        <v>#REF!</v>
      </c>
      <c r="PNA90" s="201" t="e">
        <f>#REF!</f>
        <v>#REF!</v>
      </c>
      <c r="PNB90" s="201" t="e">
        <f>#REF!</f>
        <v>#REF!</v>
      </c>
      <c r="PNC90" s="201" t="e">
        <f>#REF!</f>
        <v>#REF!</v>
      </c>
      <c r="PND90" s="201" t="e">
        <f>#REF!</f>
        <v>#REF!</v>
      </c>
      <c r="PNE90" s="201" t="e">
        <f>#REF!</f>
        <v>#REF!</v>
      </c>
      <c r="PNF90" s="201" t="e">
        <f>#REF!</f>
        <v>#REF!</v>
      </c>
      <c r="PNG90" s="201" t="e">
        <f>#REF!</f>
        <v>#REF!</v>
      </c>
      <c r="PNH90" s="201" t="e">
        <f>#REF!</f>
        <v>#REF!</v>
      </c>
      <c r="PNI90" s="201" t="e">
        <f>#REF!</f>
        <v>#REF!</v>
      </c>
      <c r="PNJ90" s="201" t="e">
        <f>#REF!</f>
        <v>#REF!</v>
      </c>
      <c r="PNK90" s="201" t="e">
        <f>#REF!</f>
        <v>#REF!</v>
      </c>
      <c r="PNL90" s="201" t="e">
        <f>#REF!</f>
        <v>#REF!</v>
      </c>
      <c r="PNM90" s="201" t="e">
        <f>#REF!</f>
        <v>#REF!</v>
      </c>
      <c r="PNN90" s="201" t="e">
        <f>#REF!</f>
        <v>#REF!</v>
      </c>
      <c r="PNO90" s="201" t="e">
        <f>#REF!</f>
        <v>#REF!</v>
      </c>
      <c r="PNP90" s="201" t="e">
        <f>#REF!</f>
        <v>#REF!</v>
      </c>
      <c r="PNQ90" s="201" t="e">
        <f>#REF!</f>
        <v>#REF!</v>
      </c>
      <c r="PNR90" s="201" t="e">
        <f>#REF!</f>
        <v>#REF!</v>
      </c>
      <c r="PNS90" s="201" t="e">
        <f>#REF!</f>
        <v>#REF!</v>
      </c>
      <c r="PNT90" s="201" t="e">
        <f>#REF!</f>
        <v>#REF!</v>
      </c>
      <c r="PNU90" s="201" t="e">
        <f>#REF!</f>
        <v>#REF!</v>
      </c>
      <c r="PNV90" s="201" t="e">
        <f>#REF!</f>
        <v>#REF!</v>
      </c>
      <c r="PNW90" s="201" t="e">
        <f>#REF!</f>
        <v>#REF!</v>
      </c>
      <c r="PNX90" s="201" t="e">
        <f>#REF!</f>
        <v>#REF!</v>
      </c>
      <c r="PNY90" s="201" t="e">
        <f>#REF!</f>
        <v>#REF!</v>
      </c>
      <c r="PNZ90" s="201" t="e">
        <f>#REF!</f>
        <v>#REF!</v>
      </c>
      <c r="POA90" s="201" t="e">
        <f>#REF!</f>
        <v>#REF!</v>
      </c>
      <c r="POB90" s="201" t="e">
        <f>#REF!</f>
        <v>#REF!</v>
      </c>
      <c r="POC90" s="201" t="e">
        <f>#REF!</f>
        <v>#REF!</v>
      </c>
      <c r="POD90" s="201" t="e">
        <f>#REF!</f>
        <v>#REF!</v>
      </c>
      <c r="POE90" s="201" t="e">
        <f>#REF!</f>
        <v>#REF!</v>
      </c>
      <c r="POF90" s="201" t="e">
        <f>#REF!</f>
        <v>#REF!</v>
      </c>
      <c r="POG90" s="201" t="e">
        <f>#REF!</f>
        <v>#REF!</v>
      </c>
      <c r="POH90" s="201" t="e">
        <f>#REF!</f>
        <v>#REF!</v>
      </c>
      <c r="POI90" s="201" t="e">
        <f>#REF!</f>
        <v>#REF!</v>
      </c>
      <c r="POJ90" s="201" t="e">
        <f>#REF!</f>
        <v>#REF!</v>
      </c>
      <c r="POK90" s="201" t="e">
        <f>#REF!</f>
        <v>#REF!</v>
      </c>
      <c r="POL90" s="201" t="e">
        <f>#REF!</f>
        <v>#REF!</v>
      </c>
      <c r="POM90" s="201" t="e">
        <f>#REF!</f>
        <v>#REF!</v>
      </c>
      <c r="PON90" s="201" t="e">
        <f>#REF!</f>
        <v>#REF!</v>
      </c>
      <c r="POO90" s="201" t="e">
        <f>#REF!</f>
        <v>#REF!</v>
      </c>
      <c r="POP90" s="201" t="e">
        <f>#REF!</f>
        <v>#REF!</v>
      </c>
      <c r="POQ90" s="201" t="e">
        <f>#REF!</f>
        <v>#REF!</v>
      </c>
      <c r="POR90" s="201" t="e">
        <f>#REF!</f>
        <v>#REF!</v>
      </c>
      <c r="POS90" s="201" t="e">
        <f>#REF!</f>
        <v>#REF!</v>
      </c>
      <c r="POT90" s="201" t="e">
        <f>#REF!</f>
        <v>#REF!</v>
      </c>
      <c r="POU90" s="201" t="e">
        <f>#REF!</f>
        <v>#REF!</v>
      </c>
      <c r="POV90" s="201" t="e">
        <f>#REF!</f>
        <v>#REF!</v>
      </c>
      <c r="POW90" s="201" t="e">
        <f>#REF!</f>
        <v>#REF!</v>
      </c>
      <c r="POX90" s="201" t="e">
        <f>#REF!</f>
        <v>#REF!</v>
      </c>
      <c r="POY90" s="201" t="e">
        <f>#REF!</f>
        <v>#REF!</v>
      </c>
      <c r="POZ90" s="201" t="e">
        <f>#REF!</f>
        <v>#REF!</v>
      </c>
      <c r="PPA90" s="201" t="e">
        <f>#REF!</f>
        <v>#REF!</v>
      </c>
      <c r="PPB90" s="201" t="e">
        <f>#REF!</f>
        <v>#REF!</v>
      </c>
      <c r="PPC90" s="201" t="e">
        <f>#REF!</f>
        <v>#REF!</v>
      </c>
      <c r="PPD90" s="201" t="e">
        <f>#REF!</f>
        <v>#REF!</v>
      </c>
      <c r="PPE90" s="201" t="e">
        <f>#REF!</f>
        <v>#REF!</v>
      </c>
      <c r="PPF90" s="201" t="e">
        <f>#REF!</f>
        <v>#REF!</v>
      </c>
      <c r="PPG90" s="201" t="e">
        <f>#REF!</f>
        <v>#REF!</v>
      </c>
      <c r="PPH90" s="201" t="e">
        <f>#REF!</f>
        <v>#REF!</v>
      </c>
      <c r="PPI90" s="201" t="e">
        <f>#REF!</f>
        <v>#REF!</v>
      </c>
      <c r="PPJ90" s="201" t="e">
        <f>#REF!</f>
        <v>#REF!</v>
      </c>
      <c r="PPK90" s="201" t="e">
        <f>#REF!</f>
        <v>#REF!</v>
      </c>
      <c r="PPL90" s="201" t="e">
        <f>#REF!</f>
        <v>#REF!</v>
      </c>
      <c r="PPM90" s="201" t="e">
        <f>#REF!</f>
        <v>#REF!</v>
      </c>
      <c r="PPN90" s="201" t="e">
        <f>#REF!</f>
        <v>#REF!</v>
      </c>
      <c r="PPO90" s="201" t="e">
        <f>#REF!</f>
        <v>#REF!</v>
      </c>
      <c r="PPP90" s="201" t="e">
        <f>#REF!</f>
        <v>#REF!</v>
      </c>
      <c r="PPQ90" s="201" t="e">
        <f>#REF!</f>
        <v>#REF!</v>
      </c>
      <c r="PPR90" s="201" t="e">
        <f>#REF!</f>
        <v>#REF!</v>
      </c>
      <c r="PPS90" s="201" t="e">
        <f>#REF!</f>
        <v>#REF!</v>
      </c>
      <c r="PPT90" s="201" t="e">
        <f>#REF!</f>
        <v>#REF!</v>
      </c>
      <c r="PPU90" s="201" t="e">
        <f>#REF!</f>
        <v>#REF!</v>
      </c>
      <c r="PPV90" s="201" t="e">
        <f>#REF!</f>
        <v>#REF!</v>
      </c>
      <c r="PPW90" s="201" t="e">
        <f>#REF!</f>
        <v>#REF!</v>
      </c>
      <c r="PPX90" s="201" t="e">
        <f>#REF!</f>
        <v>#REF!</v>
      </c>
      <c r="PPY90" s="201" t="e">
        <f>#REF!</f>
        <v>#REF!</v>
      </c>
      <c r="PPZ90" s="201" t="e">
        <f>#REF!</f>
        <v>#REF!</v>
      </c>
      <c r="PQA90" s="201" t="e">
        <f>#REF!</f>
        <v>#REF!</v>
      </c>
      <c r="PQB90" s="201" t="e">
        <f>#REF!</f>
        <v>#REF!</v>
      </c>
      <c r="PQC90" s="201" t="e">
        <f>#REF!</f>
        <v>#REF!</v>
      </c>
      <c r="PQD90" s="201" t="e">
        <f>#REF!</f>
        <v>#REF!</v>
      </c>
      <c r="PQE90" s="201" t="e">
        <f>#REF!</f>
        <v>#REF!</v>
      </c>
      <c r="PQF90" s="201" t="e">
        <f>#REF!</f>
        <v>#REF!</v>
      </c>
      <c r="PQG90" s="201" t="e">
        <f>#REF!</f>
        <v>#REF!</v>
      </c>
      <c r="PQH90" s="201" t="e">
        <f>#REF!</f>
        <v>#REF!</v>
      </c>
      <c r="PQI90" s="201" t="e">
        <f>#REF!</f>
        <v>#REF!</v>
      </c>
      <c r="PQJ90" s="201" t="e">
        <f>#REF!</f>
        <v>#REF!</v>
      </c>
      <c r="PQK90" s="201" t="e">
        <f>#REF!</f>
        <v>#REF!</v>
      </c>
      <c r="PQL90" s="201" t="e">
        <f>#REF!</f>
        <v>#REF!</v>
      </c>
      <c r="PQM90" s="201" t="e">
        <f>#REF!</f>
        <v>#REF!</v>
      </c>
      <c r="PQN90" s="201" t="e">
        <f>#REF!</f>
        <v>#REF!</v>
      </c>
      <c r="PQO90" s="201" t="e">
        <f>#REF!</f>
        <v>#REF!</v>
      </c>
      <c r="PQP90" s="201" t="e">
        <f>#REF!</f>
        <v>#REF!</v>
      </c>
      <c r="PQQ90" s="201" t="e">
        <f>#REF!</f>
        <v>#REF!</v>
      </c>
      <c r="PQR90" s="201" t="e">
        <f>#REF!</f>
        <v>#REF!</v>
      </c>
      <c r="PQS90" s="201" t="e">
        <f>#REF!</f>
        <v>#REF!</v>
      </c>
      <c r="PQT90" s="201" t="e">
        <f>#REF!</f>
        <v>#REF!</v>
      </c>
      <c r="PQU90" s="201" t="e">
        <f>#REF!</f>
        <v>#REF!</v>
      </c>
      <c r="PQV90" s="201" t="e">
        <f>#REF!</f>
        <v>#REF!</v>
      </c>
      <c r="PQW90" s="201" t="e">
        <f>#REF!</f>
        <v>#REF!</v>
      </c>
      <c r="PQX90" s="201" t="e">
        <f>#REF!</f>
        <v>#REF!</v>
      </c>
      <c r="PQY90" s="201" t="e">
        <f>#REF!</f>
        <v>#REF!</v>
      </c>
      <c r="PQZ90" s="201" t="e">
        <f>#REF!</f>
        <v>#REF!</v>
      </c>
      <c r="PRA90" s="201" t="e">
        <f>#REF!</f>
        <v>#REF!</v>
      </c>
      <c r="PRB90" s="201" t="e">
        <f>#REF!</f>
        <v>#REF!</v>
      </c>
      <c r="PRC90" s="201" t="e">
        <f>#REF!</f>
        <v>#REF!</v>
      </c>
      <c r="PRD90" s="201" t="e">
        <f>#REF!</f>
        <v>#REF!</v>
      </c>
      <c r="PRE90" s="201" t="e">
        <f>#REF!</f>
        <v>#REF!</v>
      </c>
      <c r="PRF90" s="201" t="e">
        <f>#REF!</f>
        <v>#REF!</v>
      </c>
      <c r="PRG90" s="201" t="e">
        <f>#REF!</f>
        <v>#REF!</v>
      </c>
      <c r="PRH90" s="201" t="e">
        <f>#REF!</f>
        <v>#REF!</v>
      </c>
      <c r="PRI90" s="201" t="e">
        <f>#REF!</f>
        <v>#REF!</v>
      </c>
      <c r="PRJ90" s="201" t="e">
        <f>#REF!</f>
        <v>#REF!</v>
      </c>
      <c r="PRK90" s="201" t="e">
        <f>#REF!</f>
        <v>#REF!</v>
      </c>
      <c r="PRL90" s="201" t="e">
        <f>#REF!</f>
        <v>#REF!</v>
      </c>
      <c r="PRM90" s="201" t="e">
        <f>#REF!</f>
        <v>#REF!</v>
      </c>
      <c r="PRN90" s="201" t="e">
        <f>#REF!</f>
        <v>#REF!</v>
      </c>
      <c r="PRO90" s="201" t="e">
        <f>#REF!</f>
        <v>#REF!</v>
      </c>
      <c r="PRP90" s="201" t="e">
        <f>#REF!</f>
        <v>#REF!</v>
      </c>
      <c r="PRQ90" s="201" t="e">
        <f>#REF!</f>
        <v>#REF!</v>
      </c>
      <c r="PRR90" s="201" t="e">
        <f>#REF!</f>
        <v>#REF!</v>
      </c>
      <c r="PRS90" s="201" t="e">
        <f>#REF!</f>
        <v>#REF!</v>
      </c>
      <c r="PRT90" s="201" t="e">
        <f>#REF!</f>
        <v>#REF!</v>
      </c>
      <c r="PRU90" s="201" t="e">
        <f>#REF!</f>
        <v>#REF!</v>
      </c>
      <c r="PRV90" s="201" t="e">
        <f>#REF!</f>
        <v>#REF!</v>
      </c>
      <c r="PRW90" s="201" t="e">
        <f>#REF!</f>
        <v>#REF!</v>
      </c>
      <c r="PRX90" s="201" t="e">
        <f>#REF!</f>
        <v>#REF!</v>
      </c>
      <c r="PRY90" s="201" t="e">
        <f>#REF!</f>
        <v>#REF!</v>
      </c>
      <c r="PRZ90" s="201" t="e">
        <f>#REF!</f>
        <v>#REF!</v>
      </c>
      <c r="PSA90" s="201" t="e">
        <f>#REF!</f>
        <v>#REF!</v>
      </c>
      <c r="PSB90" s="201" t="e">
        <f>#REF!</f>
        <v>#REF!</v>
      </c>
      <c r="PSC90" s="201" t="e">
        <f>#REF!</f>
        <v>#REF!</v>
      </c>
      <c r="PSD90" s="201" t="e">
        <f>#REF!</f>
        <v>#REF!</v>
      </c>
      <c r="PSE90" s="201" t="e">
        <f>#REF!</f>
        <v>#REF!</v>
      </c>
      <c r="PSF90" s="201" t="e">
        <f>#REF!</f>
        <v>#REF!</v>
      </c>
      <c r="PSG90" s="201" t="e">
        <f>#REF!</f>
        <v>#REF!</v>
      </c>
      <c r="PSH90" s="201" t="e">
        <f>#REF!</f>
        <v>#REF!</v>
      </c>
      <c r="PSI90" s="201" t="e">
        <f>#REF!</f>
        <v>#REF!</v>
      </c>
      <c r="PSJ90" s="201" t="e">
        <f>#REF!</f>
        <v>#REF!</v>
      </c>
      <c r="PSK90" s="201" t="e">
        <f>#REF!</f>
        <v>#REF!</v>
      </c>
      <c r="PSL90" s="201" t="e">
        <f>#REF!</f>
        <v>#REF!</v>
      </c>
      <c r="PSM90" s="201" t="e">
        <f>#REF!</f>
        <v>#REF!</v>
      </c>
      <c r="PSN90" s="201" t="e">
        <f>#REF!</f>
        <v>#REF!</v>
      </c>
      <c r="PSO90" s="201" t="e">
        <f>#REF!</f>
        <v>#REF!</v>
      </c>
      <c r="PSP90" s="201" t="e">
        <f>#REF!</f>
        <v>#REF!</v>
      </c>
      <c r="PSQ90" s="201" t="e">
        <f>#REF!</f>
        <v>#REF!</v>
      </c>
      <c r="PSR90" s="201" t="e">
        <f>#REF!</f>
        <v>#REF!</v>
      </c>
      <c r="PSS90" s="201" t="e">
        <f>#REF!</f>
        <v>#REF!</v>
      </c>
      <c r="PST90" s="201" t="e">
        <f>#REF!</f>
        <v>#REF!</v>
      </c>
      <c r="PSU90" s="201" t="e">
        <f>#REF!</f>
        <v>#REF!</v>
      </c>
      <c r="PSV90" s="201" t="e">
        <f>#REF!</f>
        <v>#REF!</v>
      </c>
      <c r="PSW90" s="201" t="e">
        <f>#REF!</f>
        <v>#REF!</v>
      </c>
      <c r="PSX90" s="201" t="e">
        <f>#REF!</f>
        <v>#REF!</v>
      </c>
      <c r="PSY90" s="201" t="e">
        <f>#REF!</f>
        <v>#REF!</v>
      </c>
      <c r="PSZ90" s="201" t="e">
        <f>#REF!</f>
        <v>#REF!</v>
      </c>
      <c r="PTA90" s="201" t="e">
        <f>#REF!</f>
        <v>#REF!</v>
      </c>
      <c r="PTB90" s="201" t="e">
        <f>#REF!</f>
        <v>#REF!</v>
      </c>
      <c r="PTC90" s="201" t="e">
        <f>#REF!</f>
        <v>#REF!</v>
      </c>
      <c r="PTD90" s="201" t="e">
        <f>#REF!</f>
        <v>#REF!</v>
      </c>
      <c r="PTE90" s="201" t="e">
        <f>#REF!</f>
        <v>#REF!</v>
      </c>
      <c r="PTF90" s="201" t="e">
        <f>#REF!</f>
        <v>#REF!</v>
      </c>
      <c r="PTG90" s="201" t="e">
        <f>#REF!</f>
        <v>#REF!</v>
      </c>
      <c r="PTH90" s="201" t="e">
        <f>#REF!</f>
        <v>#REF!</v>
      </c>
      <c r="PTI90" s="201" t="e">
        <f>#REF!</f>
        <v>#REF!</v>
      </c>
      <c r="PTJ90" s="201" t="e">
        <f>#REF!</f>
        <v>#REF!</v>
      </c>
      <c r="PTK90" s="201" t="e">
        <f>#REF!</f>
        <v>#REF!</v>
      </c>
      <c r="PTL90" s="201" t="e">
        <f>#REF!</f>
        <v>#REF!</v>
      </c>
      <c r="PTM90" s="201" t="e">
        <f>#REF!</f>
        <v>#REF!</v>
      </c>
      <c r="PTN90" s="201" t="e">
        <f>#REF!</f>
        <v>#REF!</v>
      </c>
      <c r="PTO90" s="201" t="e">
        <f>#REF!</f>
        <v>#REF!</v>
      </c>
      <c r="PTP90" s="201" t="e">
        <f>#REF!</f>
        <v>#REF!</v>
      </c>
      <c r="PTQ90" s="201" t="e">
        <f>#REF!</f>
        <v>#REF!</v>
      </c>
      <c r="PTR90" s="201" t="e">
        <f>#REF!</f>
        <v>#REF!</v>
      </c>
      <c r="PTS90" s="201" t="e">
        <f>#REF!</f>
        <v>#REF!</v>
      </c>
      <c r="PTT90" s="201" t="e">
        <f>#REF!</f>
        <v>#REF!</v>
      </c>
      <c r="PTU90" s="201" t="e">
        <f>#REF!</f>
        <v>#REF!</v>
      </c>
      <c r="PTV90" s="201" t="e">
        <f>#REF!</f>
        <v>#REF!</v>
      </c>
      <c r="PTW90" s="201" t="e">
        <f>#REF!</f>
        <v>#REF!</v>
      </c>
      <c r="PTX90" s="201" t="e">
        <f>#REF!</f>
        <v>#REF!</v>
      </c>
      <c r="PTY90" s="201" t="e">
        <f>#REF!</f>
        <v>#REF!</v>
      </c>
      <c r="PTZ90" s="201" t="e">
        <f>#REF!</f>
        <v>#REF!</v>
      </c>
      <c r="PUA90" s="201" t="e">
        <f>#REF!</f>
        <v>#REF!</v>
      </c>
      <c r="PUB90" s="201" t="e">
        <f>#REF!</f>
        <v>#REF!</v>
      </c>
      <c r="PUC90" s="201" t="e">
        <f>#REF!</f>
        <v>#REF!</v>
      </c>
      <c r="PUD90" s="201" t="e">
        <f>#REF!</f>
        <v>#REF!</v>
      </c>
      <c r="PUE90" s="201" t="e">
        <f>#REF!</f>
        <v>#REF!</v>
      </c>
      <c r="PUF90" s="201" t="e">
        <f>#REF!</f>
        <v>#REF!</v>
      </c>
      <c r="PUG90" s="201" t="e">
        <f>#REF!</f>
        <v>#REF!</v>
      </c>
      <c r="PUH90" s="201" t="e">
        <f>#REF!</f>
        <v>#REF!</v>
      </c>
      <c r="PUI90" s="201" t="e">
        <f>#REF!</f>
        <v>#REF!</v>
      </c>
      <c r="PUJ90" s="201" t="e">
        <f>#REF!</f>
        <v>#REF!</v>
      </c>
      <c r="PUK90" s="201" t="e">
        <f>#REF!</f>
        <v>#REF!</v>
      </c>
      <c r="PUL90" s="201" t="e">
        <f>#REF!</f>
        <v>#REF!</v>
      </c>
      <c r="PUM90" s="201" t="e">
        <f>#REF!</f>
        <v>#REF!</v>
      </c>
      <c r="PUN90" s="201" t="e">
        <f>#REF!</f>
        <v>#REF!</v>
      </c>
      <c r="PUO90" s="201" t="e">
        <f>#REF!</f>
        <v>#REF!</v>
      </c>
      <c r="PUP90" s="201" t="e">
        <f>#REF!</f>
        <v>#REF!</v>
      </c>
      <c r="PUQ90" s="201" t="e">
        <f>#REF!</f>
        <v>#REF!</v>
      </c>
      <c r="PUR90" s="201" t="e">
        <f>#REF!</f>
        <v>#REF!</v>
      </c>
      <c r="PUS90" s="201" t="e">
        <f>#REF!</f>
        <v>#REF!</v>
      </c>
      <c r="PUT90" s="201" t="e">
        <f>#REF!</f>
        <v>#REF!</v>
      </c>
      <c r="PUU90" s="201" t="e">
        <f>#REF!</f>
        <v>#REF!</v>
      </c>
      <c r="PUV90" s="201" t="e">
        <f>#REF!</f>
        <v>#REF!</v>
      </c>
      <c r="PUW90" s="201" t="e">
        <f>#REF!</f>
        <v>#REF!</v>
      </c>
      <c r="PUX90" s="201" t="e">
        <f>#REF!</f>
        <v>#REF!</v>
      </c>
      <c r="PUY90" s="201" t="e">
        <f>#REF!</f>
        <v>#REF!</v>
      </c>
      <c r="PUZ90" s="201" t="e">
        <f>#REF!</f>
        <v>#REF!</v>
      </c>
      <c r="PVA90" s="201" t="e">
        <f>#REF!</f>
        <v>#REF!</v>
      </c>
      <c r="PVB90" s="201" t="e">
        <f>#REF!</f>
        <v>#REF!</v>
      </c>
      <c r="PVC90" s="201" t="e">
        <f>#REF!</f>
        <v>#REF!</v>
      </c>
      <c r="PVD90" s="201" t="e">
        <f>#REF!</f>
        <v>#REF!</v>
      </c>
      <c r="PVE90" s="201" t="e">
        <f>#REF!</f>
        <v>#REF!</v>
      </c>
      <c r="PVF90" s="201" t="e">
        <f>#REF!</f>
        <v>#REF!</v>
      </c>
      <c r="PVG90" s="201" t="e">
        <f>#REF!</f>
        <v>#REF!</v>
      </c>
      <c r="PVH90" s="201" t="e">
        <f>#REF!</f>
        <v>#REF!</v>
      </c>
      <c r="PVI90" s="201" t="e">
        <f>#REF!</f>
        <v>#REF!</v>
      </c>
      <c r="PVJ90" s="201" t="e">
        <f>#REF!</f>
        <v>#REF!</v>
      </c>
      <c r="PVK90" s="201" t="e">
        <f>#REF!</f>
        <v>#REF!</v>
      </c>
      <c r="PVL90" s="201" t="e">
        <f>#REF!</f>
        <v>#REF!</v>
      </c>
      <c r="PVM90" s="201" t="e">
        <f>#REF!</f>
        <v>#REF!</v>
      </c>
      <c r="PVN90" s="201" t="e">
        <f>#REF!</f>
        <v>#REF!</v>
      </c>
      <c r="PVO90" s="201" t="e">
        <f>#REF!</f>
        <v>#REF!</v>
      </c>
      <c r="PVP90" s="201" t="e">
        <f>#REF!</f>
        <v>#REF!</v>
      </c>
      <c r="PVQ90" s="201" t="e">
        <f>#REF!</f>
        <v>#REF!</v>
      </c>
      <c r="PVR90" s="201" t="e">
        <f>#REF!</f>
        <v>#REF!</v>
      </c>
      <c r="PVS90" s="201" t="e">
        <f>#REF!</f>
        <v>#REF!</v>
      </c>
      <c r="PVT90" s="201" t="e">
        <f>#REF!</f>
        <v>#REF!</v>
      </c>
      <c r="PVU90" s="201" t="e">
        <f>#REF!</f>
        <v>#REF!</v>
      </c>
      <c r="PVV90" s="201" t="e">
        <f>#REF!</f>
        <v>#REF!</v>
      </c>
      <c r="PVW90" s="201" t="e">
        <f>#REF!</f>
        <v>#REF!</v>
      </c>
      <c r="PVX90" s="201" t="e">
        <f>#REF!</f>
        <v>#REF!</v>
      </c>
      <c r="PVY90" s="201" t="e">
        <f>#REF!</f>
        <v>#REF!</v>
      </c>
      <c r="PVZ90" s="201" t="e">
        <f>#REF!</f>
        <v>#REF!</v>
      </c>
      <c r="PWA90" s="201" t="e">
        <f>#REF!</f>
        <v>#REF!</v>
      </c>
      <c r="PWB90" s="201" t="e">
        <f>#REF!</f>
        <v>#REF!</v>
      </c>
      <c r="PWC90" s="201" t="e">
        <f>#REF!</f>
        <v>#REF!</v>
      </c>
      <c r="PWD90" s="201" t="e">
        <f>#REF!</f>
        <v>#REF!</v>
      </c>
      <c r="PWE90" s="201" t="e">
        <f>#REF!</f>
        <v>#REF!</v>
      </c>
      <c r="PWF90" s="201" t="e">
        <f>#REF!</f>
        <v>#REF!</v>
      </c>
      <c r="PWG90" s="201" t="e">
        <f>#REF!</f>
        <v>#REF!</v>
      </c>
      <c r="PWH90" s="201" t="e">
        <f>#REF!</f>
        <v>#REF!</v>
      </c>
      <c r="PWI90" s="201" t="e">
        <f>#REF!</f>
        <v>#REF!</v>
      </c>
      <c r="PWJ90" s="201" t="e">
        <f>#REF!</f>
        <v>#REF!</v>
      </c>
      <c r="PWK90" s="201" t="e">
        <f>#REF!</f>
        <v>#REF!</v>
      </c>
      <c r="PWL90" s="201" t="e">
        <f>#REF!</f>
        <v>#REF!</v>
      </c>
      <c r="PWM90" s="201" t="e">
        <f>#REF!</f>
        <v>#REF!</v>
      </c>
      <c r="PWN90" s="201" t="e">
        <f>#REF!</f>
        <v>#REF!</v>
      </c>
      <c r="PWO90" s="201" t="e">
        <f>#REF!</f>
        <v>#REF!</v>
      </c>
      <c r="PWP90" s="201" t="e">
        <f>#REF!</f>
        <v>#REF!</v>
      </c>
      <c r="PWQ90" s="201" t="e">
        <f>#REF!</f>
        <v>#REF!</v>
      </c>
      <c r="PWR90" s="201" t="e">
        <f>#REF!</f>
        <v>#REF!</v>
      </c>
      <c r="PWS90" s="201" t="e">
        <f>#REF!</f>
        <v>#REF!</v>
      </c>
      <c r="PWT90" s="201" t="e">
        <f>#REF!</f>
        <v>#REF!</v>
      </c>
      <c r="PWU90" s="201" t="e">
        <f>#REF!</f>
        <v>#REF!</v>
      </c>
      <c r="PWV90" s="201" t="e">
        <f>#REF!</f>
        <v>#REF!</v>
      </c>
      <c r="PWW90" s="201" t="e">
        <f>#REF!</f>
        <v>#REF!</v>
      </c>
      <c r="PWX90" s="201" t="e">
        <f>#REF!</f>
        <v>#REF!</v>
      </c>
      <c r="PWY90" s="201" t="e">
        <f>#REF!</f>
        <v>#REF!</v>
      </c>
      <c r="PWZ90" s="201" t="e">
        <f>#REF!</f>
        <v>#REF!</v>
      </c>
      <c r="PXA90" s="201" t="e">
        <f>#REF!</f>
        <v>#REF!</v>
      </c>
      <c r="PXB90" s="201" t="e">
        <f>#REF!</f>
        <v>#REF!</v>
      </c>
      <c r="PXC90" s="201" t="e">
        <f>#REF!</f>
        <v>#REF!</v>
      </c>
      <c r="PXD90" s="201" t="e">
        <f>#REF!</f>
        <v>#REF!</v>
      </c>
      <c r="PXE90" s="201" t="e">
        <f>#REF!</f>
        <v>#REF!</v>
      </c>
      <c r="PXF90" s="201" t="e">
        <f>#REF!</f>
        <v>#REF!</v>
      </c>
      <c r="PXG90" s="201" t="e">
        <f>#REF!</f>
        <v>#REF!</v>
      </c>
      <c r="PXH90" s="201" t="e">
        <f>#REF!</f>
        <v>#REF!</v>
      </c>
      <c r="PXI90" s="201" t="e">
        <f>#REF!</f>
        <v>#REF!</v>
      </c>
      <c r="PXJ90" s="201" t="e">
        <f>#REF!</f>
        <v>#REF!</v>
      </c>
      <c r="PXK90" s="201" t="e">
        <f>#REF!</f>
        <v>#REF!</v>
      </c>
      <c r="PXL90" s="201" t="e">
        <f>#REF!</f>
        <v>#REF!</v>
      </c>
      <c r="PXM90" s="201" t="e">
        <f>#REF!</f>
        <v>#REF!</v>
      </c>
      <c r="PXN90" s="201" t="e">
        <f>#REF!</f>
        <v>#REF!</v>
      </c>
      <c r="PXO90" s="201" t="e">
        <f>#REF!</f>
        <v>#REF!</v>
      </c>
      <c r="PXP90" s="201" t="e">
        <f>#REF!</f>
        <v>#REF!</v>
      </c>
      <c r="PXQ90" s="201" t="e">
        <f>#REF!</f>
        <v>#REF!</v>
      </c>
      <c r="PXR90" s="201" t="e">
        <f>#REF!</f>
        <v>#REF!</v>
      </c>
      <c r="PXS90" s="201" t="e">
        <f>#REF!</f>
        <v>#REF!</v>
      </c>
      <c r="PXT90" s="201" t="e">
        <f>#REF!</f>
        <v>#REF!</v>
      </c>
      <c r="PXU90" s="201" t="e">
        <f>#REF!</f>
        <v>#REF!</v>
      </c>
      <c r="PXV90" s="201" t="e">
        <f>#REF!</f>
        <v>#REF!</v>
      </c>
      <c r="PXW90" s="201" t="e">
        <f>#REF!</f>
        <v>#REF!</v>
      </c>
      <c r="PXX90" s="201" t="e">
        <f>#REF!</f>
        <v>#REF!</v>
      </c>
      <c r="PXY90" s="201" t="e">
        <f>#REF!</f>
        <v>#REF!</v>
      </c>
      <c r="PXZ90" s="201" t="e">
        <f>#REF!</f>
        <v>#REF!</v>
      </c>
      <c r="PYA90" s="201" t="e">
        <f>#REF!</f>
        <v>#REF!</v>
      </c>
      <c r="PYB90" s="201" t="e">
        <f>#REF!</f>
        <v>#REF!</v>
      </c>
      <c r="PYC90" s="201" t="e">
        <f>#REF!</f>
        <v>#REF!</v>
      </c>
      <c r="PYD90" s="201" t="e">
        <f>#REF!</f>
        <v>#REF!</v>
      </c>
      <c r="PYE90" s="201" t="e">
        <f>#REF!</f>
        <v>#REF!</v>
      </c>
      <c r="PYF90" s="201" t="e">
        <f>#REF!</f>
        <v>#REF!</v>
      </c>
      <c r="PYG90" s="201" t="e">
        <f>#REF!</f>
        <v>#REF!</v>
      </c>
      <c r="PYH90" s="201" t="e">
        <f>#REF!</f>
        <v>#REF!</v>
      </c>
      <c r="PYI90" s="201" t="e">
        <f>#REF!</f>
        <v>#REF!</v>
      </c>
      <c r="PYJ90" s="201" t="e">
        <f>#REF!</f>
        <v>#REF!</v>
      </c>
      <c r="PYK90" s="201" t="e">
        <f>#REF!</f>
        <v>#REF!</v>
      </c>
      <c r="PYL90" s="201" t="e">
        <f>#REF!</f>
        <v>#REF!</v>
      </c>
      <c r="PYM90" s="201" t="e">
        <f>#REF!</f>
        <v>#REF!</v>
      </c>
      <c r="PYN90" s="201" t="e">
        <f>#REF!</f>
        <v>#REF!</v>
      </c>
      <c r="PYO90" s="201" t="e">
        <f>#REF!</f>
        <v>#REF!</v>
      </c>
      <c r="PYP90" s="201" t="e">
        <f>#REF!</f>
        <v>#REF!</v>
      </c>
      <c r="PYQ90" s="201" t="e">
        <f>#REF!</f>
        <v>#REF!</v>
      </c>
      <c r="PYR90" s="201" t="e">
        <f>#REF!</f>
        <v>#REF!</v>
      </c>
      <c r="PYS90" s="201" t="e">
        <f>#REF!</f>
        <v>#REF!</v>
      </c>
      <c r="PYT90" s="201" t="e">
        <f>#REF!</f>
        <v>#REF!</v>
      </c>
      <c r="PYU90" s="201" t="e">
        <f>#REF!</f>
        <v>#REF!</v>
      </c>
      <c r="PYV90" s="201" t="e">
        <f>#REF!</f>
        <v>#REF!</v>
      </c>
      <c r="PYW90" s="201" t="e">
        <f>#REF!</f>
        <v>#REF!</v>
      </c>
      <c r="PYX90" s="201" t="e">
        <f>#REF!</f>
        <v>#REF!</v>
      </c>
      <c r="PYY90" s="201" t="e">
        <f>#REF!</f>
        <v>#REF!</v>
      </c>
      <c r="PYZ90" s="201" t="e">
        <f>#REF!</f>
        <v>#REF!</v>
      </c>
      <c r="PZA90" s="201" t="e">
        <f>#REF!</f>
        <v>#REF!</v>
      </c>
      <c r="PZB90" s="201" t="e">
        <f>#REF!</f>
        <v>#REF!</v>
      </c>
      <c r="PZC90" s="201" t="e">
        <f>#REF!</f>
        <v>#REF!</v>
      </c>
      <c r="PZD90" s="201" t="e">
        <f>#REF!</f>
        <v>#REF!</v>
      </c>
      <c r="PZE90" s="201" t="e">
        <f>#REF!</f>
        <v>#REF!</v>
      </c>
      <c r="PZF90" s="201" t="e">
        <f>#REF!</f>
        <v>#REF!</v>
      </c>
      <c r="PZG90" s="201" t="e">
        <f>#REF!</f>
        <v>#REF!</v>
      </c>
      <c r="PZH90" s="201" t="e">
        <f>#REF!</f>
        <v>#REF!</v>
      </c>
      <c r="PZI90" s="201" t="e">
        <f>#REF!</f>
        <v>#REF!</v>
      </c>
      <c r="PZJ90" s="201" t="e">
        <f>#REF!</f>
        <v>#REF!</v>
      </c>
      <c r="PZK90" s="201" t="e">
        <f>#REF!</f>
        <v>#REF!</v>
      </c>
      <c r="PZL90" s="201" t="e">
        <f>#REF!</f>
        <v>#REF!</v>
      </c>
      <c r="PZM90" s="201" t="e">
        <f>#REF!</f>
        <v>#REF!</v>
      </c>
      <c r="PZN90" s="201" t="e">
        <f>#REF!</f>
        <v>#REF!</v>
      </c>
      <c r="PZO90" s="201" t="e">
        <f>#REF!</f>
        <v>#REF!</v>
      </c>
      <c r="PZP90" s="201" t="e">
        <f>#REF!</f>
        <v>#REF!</v>
      </c>
      <c r="PZQ90" s="201" t="e">
        <f>#REF!</f>
        <v>#REF!</v>
      </c>
      <c r="PZR90" s="201" t="e">
        <f>#REF!</f>
        <v>#REF!</v>
      </c>
      <c r="PZS90" s="201" t="e">
        <f>#REF!</f>
        <v>#REF!</v>
      </c>
      <c r="PZT90" s="201" t="e">
        <f>#REF!</f>
        <v>#REF!</v>
      </c>
      <c r="PZU90" s="201" t="e">
        <f>#REF!</f>
        <v>#REF!</v>
      </c>
      <c r="PZV90" s="201" t="e">
        <f>#REF!</f>
        <v>#REF!</v>
      </c>
      <c r="PZW90" s="201" t="e">
        <f>#REF!</f>
        <v>#REF!</v>
      </c>
      <c r="PZX90" s="201" t="e">
        <f>#REF!</f>
        <v>#REF!</v>
      </c>
      <c r="PZY90" s="201" t="e">
        <f>#REF!</f>
        <v>#REF!</v>
      </c>
      <c r="PZZ90" s="201" t="e">
        <f>#REF!</f>
        <v>#REF!</v>
      </c>
      <c r="QAA90" s="201" t="e">
        <f>#REF!</f>
        <v>#REF!</v>
      </c>
      <c r="QAB90" s="201" t="e">
        <f>#REF!</f>
        <v>#REF!</v>
      </c>
      <c r="QAC90" s="201" t="e">
        <f>#REF!</f>
        <v>#REF!</v>
      </c>
      <c r="QAD90" s="201" t="e">
        <f>#REF!</f>
        <v>#REF!</v>
      </c>
      <c r="QAE90" s="201" t="e">
        <f>#REF!</f>
        <v>#REF!</v>
      </c>
      <c r="QAF90" s="201" t="e">
        <f>#REF!</f>
        <v>#REF!</v>
      </c>
      <c r="QAG90" s="201" t="e">
        <f>#REF!</f>
        <v>#REF!</v>
      </c>
      <c r="QAH90" s="201" t="e">
        <f>#REF!</f>
        <v>#REF!</v>
      </c>
      <c r="QAI90" s="201" t="e">
        <f>#REF!</f>
        <v>#REF!</v>
      </c>
      <c r="QAJ90" s="201" t="e">
        <f>#REF!</f>
        <v>#REF!</v>
      </c>
      <c r="QAK90" s="201" t="e">
        <f>#REF!</f>
        <v>#REF!</v>
      </c>
      <c r="QAL90" s="201" t="e">
        <f>#REF!</f>
        <v>#REF!</v>
      </c>
      <c r="QAM90" s="201" t="e">
        <f>#REF!</f>
        <v>#REF!</v>
      </c>
      <c r="QAN90" s="201" t="e">
        <f>#REF!</f>
        <v>#REF!</v>
      </c>
      <c r="QAO90" s="201" t="e">
        <f>#REF!</f>
        <v>#REF!</v>
      </c>
      <c r="QAP90" s="201" t="e">
        <f>#REF!</f>
        <v>#REF!</v>
      </c>
      <c r="QAQ90" s="201" t="e">
        <f>#REF!</f>
        <v>#REF!</v>
      </c>
      <c r="QAR90" s="201" t="e">
        <f>#REF!</f>
        <v>#REF!</v>
      </c>
      <c r="QAS90" s="201" t="e">
        <f>#REF!</f>
        <v>#REF!</v>
      </c>
      <c r="QAT90" s="201" t="e">
        <f>#REF!</f>
        <v>#REF!</v>
      </c>
      <c r="QAU90" s="201" t="e">
        <f>#REF!</f>
        <v>#REF!</v>
      </c>
      <c r="QAV90" s="201" t="e">
        <f>#REF!</f>
        <v>#REF!</v>
      </c>
      <c r="QAW90" s="201" t="e">
        <f>#REF!</f>
        <v>#REF!</v>
      </c>
      <c r="QAX90" s="201" t="e">
        <f>#REF!</f>
        <v>#REF!</v>
      </c>
      <c r="QAY90" s="201" t="e">
        <f>#REF!</f>
        <v>#REF!</v>
      </c>
      <c r="QAZ90" s="201" t="e">
        <f>#REF!</f>
        <v>#REF!</v>
      </c>
      <c r="QBA90" s="201" t="e">
        <f>#REF!</f>
        <v>#REF!</v>
      </c>
      <c r="QBB90" s="201" t="e">
        <f>#REF!</f>
        <v>#REF!</v>
      </c>
      <c r="QBC90" s="201" t="e">
        <f>#REF!</f>
        <v>#REF!</v>
      </c>
      <c r="QBD90" s="201" t="e">
        <f>#REF!</f>
        <v>#REF!</v>
      </c>
      <c r="QBE90" s="201" t="e">
        <f>#REF!</f>
        <v>#REF!</v>
      </c>
      <c r="QBF90" s="201" t="e">
        <f>#REF!</f>
        <v>#REF!</v>
      </c>
      <c r="QBG90" s="201" t="e">
        <f>#REF!</f>
        <v>#REF!</v>
      </c>
      <c r="QBH90" s="201" t="e">
        <f>#REF!</f>
        <v>#REF!</v>
      </c>
      <c r="QBI90" s="201" t="e">
        <f>#REF!</f>
        <v>#REF!</v>
      </c>
      <c r="QBJ90" s="201" t="e">
        <f>#REF!</f>
        <v>#REF!</v>
      </c>
      <c r="QBK90" s="201" t="e">
        <f>#REF!</f>
        <v>#REF!</v>
      </c>
      <c r="QBL90" s="201" t="e">
        <f>#REF!</f>
        <v>#REF!</v>
      </c>
      <c r="QBM90" s="201" t="e">
        <f>#REF!</f>
        <v>#REF!</v>
      </c>
      <c r="QBN90" s="201" t="e">
        <f>#REF!</f>
        <v>#REF!</v>
      </c>
      <c r="QBO90" s="201" t="e">
        <f>#REF!</f>
        <v>#REF!</v>
      </c>
      <c r="QBP90" s="201" t="e">
        <f>#REF!</f>
        <v>#REF!</v>
      </c>
      <c r="QBQ90" s="201" t="e">
        <f>#REF!</f>
        <v>#REF!</v>
      </c>
      <c r="QBR90" s="201" t="e">
        <f>#REF!</f>
        <v>#REF!</v>
      </c>
      <c r="QBS90" s="201" t="e">
        <f>#REF!</f>
        <v>#REF!</v>
      </c>
      <c r="QBT90" s="201" t="e">
        <f>#REF!</f>
        <v>#REF!</v>
      </c>
      <c r="QBU90" s="201" t="e">
        <f>#REF!</f>
        <v>#REF!</v>
      </c>
      <c r="QBV90" s="201" t="e">
        <f>#REF!</f>
        <v>#REF!</v>
      </c>
      <c r="QBW90" s="201" t="e">
        <f>#REF!</f>
        <v>#REF!</v>
      </c>
      <c r="QBX90" s="201" t="e">
        <f>#REF!</f>
        <v>#REF!</v>
      </c>
      <c r="QBY90" s="201" t="e">
        <f>#REF!</f>
        <v>#REF!</v>
      </c>
      <c r="QBZ90" s="201" t="e">
        <f>#REF!</f>
        <v>#REF!</v>
      </c>
      <c r="QCA90" s="201" t="e">
        <f>#REF!</f>
        <v>#REF!</v>
      </c>
      <c r="QCB90" s="201" t="e">
        <f>#REF!</f>
        <v>#REF!</v>
      </c>
      <c r="QCC90" s="201" t="e">
        <f>#REF!</f>
        <v>#REF!</v>
      </c>
      <c r="QCD90" s="201" t="e">
        <f>#REF!</f>
        <v>#REF!</v>
      </c>
      <c r="QCE90" s="201" t="e">
        <f>#REF!</f>
        <v>#REF!</v>
      </c>
      <c r="QCF90" s="201" t="e">
        <f>#REF!</f>
        <v>#REF!</v>
      </c>
      <c r="QCG90" s="201" t="e">
        <f>#REF!</f>
        <v>#REF!</v>
      </c>
      <c r="QCH90" s="201" t="e">
        <f>#REF!</f>
        <v>#REF!</v>
      </c>
      <c r="QCI90" s="201" t="e">
        <f>#REF!</f>
        <v>#REF!</v>
      </c>
      <c r="QCJ90" s="201" t="e">
        <f>#REF!</f>
        <v>#REF!</v>
      </c>
      <c r="QCK90" s="201" t="e">
        <f>#REF!</f>
        <v>#REF!</v>
      </c>
      <c r="QCL90" s="201" t="e">
        <f>#REF!</f>
        <v>#REF!</v>
      </c>
      <c r="QCM90" s="201" t="e">
        <f>#REF!</f>
        <v>#REF!</v>
      </c>
      <c r="QCN90" s="201" t="e">
        <f>#REF!</f>
        <v>#REF!</v>
      </c>
      <c r="QCO90" s="201" t="e">
        <f>#REF!</f>
        <v>#REF!</v>
      </c>
      <c r="QCP90" s="201" t="e">
        <f>#REF!</f>
        <v>#REF!</v>
      </c>
      <c r="QCQ90" s="201" t="e">
        <f>#REF!</f>
        <v>#REF!</v>
      </c>
      <c r="QCR90" s="201" t="e">
        <f>#REF!</f>
        <v>#REF!</v>
      </c>
      <c r="QCS90" s="201" t="e">
        <f>#REF!</f>
        <v>#REF!</v>
      </c>
      <c r="QCT90" s="201" t="e">
        <f>#REF!</f>
        <v>#REF!</v>
      </c>
      <c r="QCU90" s="201" t="e">
        <f>#REF!</f>
        <v>#REF!</v>
      </c>
      <c r="QCV90" s="201" t="e">
        <f>#REF!</f>
        <v>#REF!</v>
      </c>
      <c r="QCW90" s="201" t="e">
        <f>#REF!</f>
        <v>#REF!</v>
      </c>
      <c r="QCX90" s="201" t="e">
        <f>#REF!</f>
        <v>#REF!</v>
      </c>
      <c r="QCY90" s="201" t="e">
        <f>#REF!</f>
        <v>#REF!</v>
      </c>
      <c r="QCZ90" s="201" t="e">
        <f>#REF!</f>
        <v>#REF!</v>
      </c>
      <c r="QDA90" s="201" t="e">
        <f>#REF!</f>
        <v>#REF!</v>
      </c>
      <c r="QDB90" s="201" t="e">
        <f>#REF!</f>
        <v>#REF!</v>
      </c>
      <c r="QDC90" s="201" t="e">
        <f>#REF!</f>
        <v>#REF!</v>
      </c>
      <c r="QDD90" s="201" t="e">
        <f>#REF!</f>
        <v>#REF!</v>
      </c>
      <c r="QDE90" s="201" t="e">
        <f>#REF!</f>
        <v>#REF!</v>
      </c>
      <c r="QDF90" s="201" t="e">
        <f>#REF!</f>
        <v>#REF!</v>
      </c>
      <c r="QDG90" s="201" t="e">
        <f>#REF!</f>
        <v>#REF!</v>
      </c>
      <c r="QDH90" s="201" t="e">
        <f>#REF!</f>
        <v>#REF!</v>
      </c>
      <c r="QDI90" s="201" t="e">
        <f>#REF!</f>
        <v>#REF!</v>
      </c>
      <c r="QDJ90" s="201" t="e">
        <f>#REF!</f>
        <v>#REF!</v>
      </c>
      <c r="QDK90" s="201" t="e">
        <f>#REF!</f>
        <v>#REF!</v>
      </c>
      <c r="QDL90" s="201" t="e">
        <f>#REF!</f>
        <v>#REF!</v>
      </c>
      <c r="QDM90" s="201" t="e">
        <f>#REF!</f>
        <v>#REF!</v>
      </c>
      <c r="QDN90" s="201" t="e">
        <f>#REF!</f>
        <v>#REF!</v>
      </c>
      <c r="QDO90" s="201" t="e">
        <f>#REF!</f>
        <v>#REF!</v>
      </c>
      <c r="QDP90" s="201" t="e">
        <f>#REF!</f>
        <v>#REF!</v>
      </c>
      <c r="QDQ90" s="201" t="e">
        <f>#REF!</f>
        <v>#REF!</v>
      </c>
      <c r="QDR90" s="201" t="e">
        <f>#REF!</f>
        <v>#REF!</v>
      </c>
      <c r="QDS90" s="201" t="e">
        <f>#REF!</f>
        <v>#REF!</v>
      </c>
      <c r="QDT90" s="201" t="e">
        <f>#REF!</f>
        <v>#REF!</v>
      </c>
      <c r="QDU90" s="201" t="e">
        <f>#REF!</f>
        <v>#REF!</v>
      </c>
      <c r="QDV90" s="201" t="e">
        <f>#REF!</f>
        <v>#REF!</v>
      </c>
      <c r="QDW90" s="201" t="e">
        <f>#REF!</f>
        <v>#REF!</v>
      </c>
      <c r="QDX90" s="201" t="e">
        <f>#REF!</f>
        <v>#REF!</v>
      </c>
      <c r="QDY90" s="201" t="e">
        <f>#REF!</f>
        <v>#REF!</v>
      </c>
      <c r="QDZ90" s="201" t="e">
        <f>#REF!</f>
        <v>#REF!</v>
      </c>
      <c r="QEA90" s="201" t="e">
        <f>#REF!</f>
        <v>#REF!</v>
      </c>
      <c r="QEB90" s="201" t="e">
        <f>#REF!</f>
        <v>#REF!</v>
      </c>
      <c r="QEC90" s="201" t="e">
        <f>#REF!</f>
        <v>#REF!</v>
      </c>
      <c r="QED90" s="201" t="e">
        <f>#REF!</f>
        <v>#REF!</v>
      </c>
      <c r="QEE90" s="201" t="e">
        <f>#REF!</f>
        <v>#REF!</v>
      </c>
      <c r="QEF90" s="201" t="e">
        <f>#REF!</f>
        <v>#REF!</v>
      </c>
      <c r="QEG90" s="201" t="e">
        <f>#REF!</f>
        <v>#REF!</v>
      </c>
      <c r="QEH90" s="201" t="e">
        <f>#REF!</f>
        <v>#REF!</v>
      </c>
      <c r="QEI90" s="201" t="e">
        <f>#REF!</f>
        <v>#REF!</v>
      </c>
      <c r="QEJ90" s="201" t="e">
        <f>#REF!</f>
        <v>#REF!</v>
      </c>
      <c r="QEK90" s="201" t="e">
        <f>#REF!</f>
        <v>#REF!</v>
      </c>
      <c r="QEL90" s="201" t="e">
        <f>#REF!</f>
        <v>#REF!</v>
      </c>
      <c r="QEM90" s="201" t="e">
        <f>#REF!</f>
        <v>#REF!</v>
      </c>
      <c r="QEN90" s="201" t="e">
        <f>#REF!</f>
        <v>#REF!</v>
      </c>
      <c r="QEO90" s="201" t="e">
        <f>#REF!</f>
        <v>#REF!</v>
      </c>
      <c r="QEP90" s="201" t="e">
        <f>#REF!</f>
        <v>#REF!</v>
      </c>
      <c r="QEQ90" s="201" t="e">
        <f>#REF!</f>
        <v>#REF!</v>
      </c>
      <c r="QER90" s="201" t="e">
        <f>#REF!</f>
        <v>#REF!</v>
      </c>
      <c r="QES90" s="201" t="e">
        <f>#REF!</f>
        <v>#REF!</v>
      </c>
      <c r="QET90" s="201" t="e">
        <f>#REF!</f>
        <v>#REF!</v>
      </c>
      <c r="QEU90" s="201" t="e">
        <f>#REF!</f>
        <v>#REF!</v>
      </c>
      <c r="QEV90" s="201" t="e">
        <f>#REF!</f>
        <v>#REF!</v>
      </c>
      <c r="QEW90" s="201" t="e">
        <f>#REF!</f>
        <v>#REF!</v>
      </c>
      <c r="QEX90" s="201" t="e">
        <f>#REF!</f>
        <v>#REF!</v>
      </c>
      <c r="QEY90" s="201" t="e">
        <f>#REF!</f>
        <v>#REF!</v>
      </c>
      <c r="QEZ90" s="201" t="e">
        <f>#REF!</f>
        <v>#REF!</v>
      </c>
      <c r="QFA90" s="201" t="e">
        <f>#REF!</f>
        <v>#REF!</v>
      </c>
      <c r="QFB90" s="201" t="e">
        <f>#REF!</f>
        <v>#REF!</v>
      </c>
      <c r="QFC90" s="201" t="e">
        <f>#REF!</f>
        <v>#REF!</v>
      </c>
      <c r="QFD90" s="201" t="e">
        <f>#REF!</f>
        <v>#REF!</v>
      </c>
      <c r="QFE90" s="201" t="e">
        <f>#REF!</f>
        <v>#REF!</v>
      </c>
      <c r="QFF90" s="201" t="e">
        <f>#REF!</f>
        <v>#REF!</v>
      </c>
      <c r="QFG90" s="201" t="e">
        <f>#REF!</f>
        <v>#REF!</v>
      </c>
      <c r="QFH90" s="201" t="e">
        <f>#REF!</f>
        <v>#REF!</v>
      </c>
      <c r="QFI90" s="201" t="e">
        <f>#REF!</f>
        <v>#REF!</v>
      </c>
      <c r="QFJ90" s="201" t="e">
        <f>#REF!</f>
        <v>#REF!</v>
      </c>
      <c r="QFK90" s="201" t="e">
        <f>#REF!</f>
        <v>#REF!</v>
      </c>
      <c r="QFL90" s="201" t="e">
        <f>#REF!</f>
        <v>#REF!</v>
      </c>
      <c r="QFM90" s="201" t="e">
        <f>#REF!</f>
        <v>#REF!</v>
      </c>
      <c r="QFN90" s="201" t="e">
        <f>#REF!</f>
        <v>#REF!</v>
      </c>
      <c r="QFO90" s="201" t="e">
        <f>#REF!</f>
        <v>#REF!</v>
      </c>
      <c r="QFP90" s="201" t="e">
        <f>#REF!</f>
        <v>#REF!</v>
      </c>
      <c r="QFQ90" s="201" t="e">
        <f>#REF!</f>
        <v>#REF!</v>
      </c>
      <c r="QFR90" s="201" t="e">
        <f>#REF!</f>
        <v>#REF!</v>
      </c>
      <c r="QFS90" s="201" t="e">
        <f>#REF!</f>
        <v>#REF!</v>
      </c>
      <c r="QFT90" s="201" t="e">
        <f>#REF!</f>
        <v>#REF!</v>
      </c>
      <c r="QFU90" s="201" t="e">
        <f>#REF!</f>
        <v>#REF!</v>
      </c>
      <c r="QFV90" s="201" t="e">
        <f>#REF!</f>
        <v>#REF!</v>
      </c>
      <c r="QFW90" s="201" t="e">
        <f>#REF!</f>
        <v>#REF!</v>
      </c>
      <c r="QFX90" s="201" t="e">
        <f>#REF!</f>
        <v>#REF!</v>
      </c>
      <c r="QFY90" s="201" t="e">
        <f>#REF!</f>
        <v>#REF!</v>
      </c>
      <c r="QFZ90" s="201" t="e">
        <f>#REF!</f>
        <v>#REF!</v>
      </c>
      <c r="QGA90" s="201" t="e">
        <f>#REF!</f>
        <v>#REF!</v>
      </c>
      <c r="QGB90" s="201" t="e">
        <f>#REF!</f>
        <v>#REF!</v>
      </c>
      <c r="QGC90" s="201" t="e">
        <f>#REF!</f>
        <v>#REF!</v>
      </c>
      <c r="QGD90" s="201" t="e">
        <f>#REF!</f>
        <v>#REF!</v>
      </c>
      <c r="QGE90" s="201" t="e">
        <f>#REF!</f>
        <v>#REF!</v>
      </c>
      <c r="QGF90" s="201" t="e">
        <f>#REF!</f>
        <v>#REF!</v>
      </c>
      <c r="QGG90" s="201" t="e">
        <f>#REF!</f>
        <v>#REF!</v>
      </c>
      <c r="QGH90" s="201" t="e">
        <f>#REF!</f>
        <v>#REF!</v>
      </c>
      <c r="QGI90" s="201" t="e">
        <f>#REF!</f>
        <v>#REF!</v>
      </c>
      <c r="QGJ90" s="201" t="e">
        <f>#REF!</f>
        <v>#REF!</v>
      </c>
      <c r="QGK90" s="201" t="e">
        <f>#REF!</f>
        <v>#REF!</v>
      </c>
      <c r="QGL90" s="201" t="e">
        <f>#REF!</f>
        <v>#REF!</v>
      </c>
      <c r="QGM90" s="201" t="e">
        <f>#REF!</f>
        <v>#REF!</v>
      </c>
      <c r="QGN90" s="201" t="e">
        <f>#REF!</f>
        <v>#REF!</v>
      </c>
      <c r="QGO90" s="201" t="e">
        <f>#REF!</f>
        <v>#REF!</v>
      </c>
      <c r="QGP90" s="201" t="e">
        <f>#REF!</f>
        <v>#REF!</v>
      </c>
      <c r="QGQ90" s="201" t="e">
        <f>#REF!</f>
        <v>#REF!</v>
      </c>
      <c r="QGR90" s="201" t="e">
        <f>#REF!</f>
        <v>#REF!</v>
      </c>
      <c r="QGS90" s="201" t="e">
        <f>#REF!</f>
        <v>#REF!</v>
      </c>
      <c r="QGT90" s="201" t="e">
        <f>#REF!</f>
        <v>#REF!</v>
      </c>
      <c r="QGU90" s="201" t="e">
        <f>#REF!</f>
        <v>#REF!</v>
      </c>
      <c r="QGV90" s="201" t="e">
        <f>#REF!</f>
        <v>#REF!</v>
      </c>
      <c r="QGW90" s="201" t="e">
        <f>#REF!</f>
        <v>#REF!</v>
      </c>
      <c r="QGX90" s="201" t="e">
        <f>#REF!</f>
        <v>#REF!</v>
      </c>
      <c r="QGY90" s="201" t="e">
        <f>#REF!</f>
        <v>#REF!</v>
      </c>
      <c r="QGZ90" s="201" t="e">
        <f>#REF!</f>
        <v>#REF!</v>
      </c>
      <c r="QHA90" s="201" t="e">
        <f>#REF!</f>
        <v>#REF!</v>
      </c>
      <c r="QHB90" s="201" t="e">
        <f>#REF!</f>
        <v>#REF!</v>
      </c>
      <c r="QHC90" s="201" t="e">
        <f>#REF!</f>
        <v>#REF!</v>
      </c>
      <c r="QHD90" s="201" t="e">
        <f>#REF!</f>
        <v>#REF!</v>
      </c>
      <c r="QHE90" s="201" t="e">
        <f>#REF!</f>
        <v>#REF!</v>
      </c>
      <c r="QHF90" s="201" t="e">
        <f>#REF!</f>
        <v>#REF!</v>
      </c>
      <c r="QHG90" s="201" t="e">
        <f>#REF!</f>
        <v>#REF!</v>
      </c>
      <c r="QHH90" s="201" t="e">
        <f>#REF!</f>
        <v>#REF!</v>
      </c>
      <c r="QHI90" s="201" t="e">
        <f>#REF!</f>
        <v>#REF!</v>
      </c>
      <c r="QHJ90" s="201" t="e">
        <f>#REF!</f>
        <v>#REF!</v>
      </c>
      <c r="QHK90" s="201" t="e">
        <f>#REF!</f>
        <v>#REF!</v>
      </c>
      <c r="QHL90" s="201" t="e">
        <f>#REF!</f>
        <v>#REF!</v>
      </c>
      <c r="QHM90" s="201" t="e">
        <f>#REF!</f>
        <v>#REF!</v>
      </c>
      <c r="QHN90" s="201" t="e">
        <f>#REF!</f>
        <v>#REF!</v>
      </c>
      <c r="QHO90" s="201" t="e">
        <f>#REF!</f>
        <v>#REF!</v>
      </c>
      <c r="QHP90" s="201" t="e">
        <f>#REF!</f>
        <v>#REF!</v>
      </c>
      <c r="QHQ90" s="201" t="e">
        <f>#REF!</f>
        <v>#REF!</v>
      </c>
      <c r="QHR90" s="201" t="e">
        <f>#REF!</f>
        <v>#REF!</v>
      </c>
      <c r="QHS90" s="201" t="e">
        <f>#REF!</f>
        <v>#REF!</v>
      </c>
      <c r="QHT90" s="201" t="e">
        <f>#REF!</f>
        <v>#REF!</v>
      </c>
      <c r="QHU90" s="201" t="e">
        <f>#REF!</f>
        <v>#REF!</v>
      </c>
      <c r="QHV90" s="201" t="e">
        <f>#REF!</f>
        <v>#REF!</v>
      </c>
      <c r="QHW90" s="201" t="e">
        <f>#REF!</f>
        <v>#REF!</v>
      </c>
      <c r="QHX90" s="201" t="e">
        <f>#REF!</f>
        <v>#REF!</v>
      </c>
      <c r="QHY90" s="201" t="e">
        <f>#REF!</f>
        <v>#REF!</v>
      </c>
      <c r="QHZ90" s="201" t="e">
        <f>#REF!</f>
        <v>#REF!</v>
      </c>
      <c r="QIA90" s="201" t="e">
        <f>#REF!</f>
        <v>#REF!</v>
      </c>
      <c r="QIB90" s="201" t="e">
        <f>#REF!</f>
        <v>#REF!</v>
      </c>
      <c r="QIC90" s="201" t="e">
        <f>#REF!</f>
        <v>#REF!</v>
      </c>
      <c r="QID90" s="201" t="e">
        <f>#REF!</f>
        <v>#REF!</v>
      </c>
      <c r="QIE90" s="201" t="e">
        <f>#REF!</f>
        <v>#REF!</v>
      </c>
      <c r="QIF90" s="201" t="e">
        <f>#REF!</f>
        <v>#REF!</v>
      </c>
      <c r="QIG90" s="201" t="e">
        <f>#REF!</f>
        <v>#REF!</v>
      </c>
      <c r="QIH90" s="201" t="e">
        <f>#REF!</f>
        <v>#REF!</v>
      </c>
      <c r="QII90" s="201" t="e">
        <f>#REF!</f>
        <v>#REF!</v>
      </c>
      <c r="QIJ90" s="201" t="e">
        <f>#REF!</f>
        <v>#REF!</v>
      </c>
      <c r="QIK90" s="201" t="e">
        <f>#REF!</f>
        <v>#REF!</v>
      </c>
      <c r="QIL90" s="201" t="e">
        <f>#REF!</f>
        <v>#REF!</v>
      </c>
      <c r="QIM90" s="201" t="e">
        <f>#REF!</f>
        <v>#REF!</v>
      </c>
      <c r="QIN90" s="201" t="e">
        <f>#REF!</f>
        <v>#REF!</v>
      </c>
      <c r="QIO90" s="201" t="e">
        <f>#REF!</f>
        <v>#REF!</v>
      </c>
      <c r="QIP90" s="201" t="e">
        <f>#REF!</f>
        <v>#REF!</v>
      </c>
      <c r="QIQ90" s="201" t="e">
        <f>#REF!</f>
        <v>#REF!</v>
      </c>
      <c r="QIR90" s="201" t="e">
        <f>#REF!</f>
        <v>#REF!</v>
      </c>
      <c r="QIS90" s="201" t="e">
        <f>#REF!</f>
        <v>#REF!</v>
      </c>
      <c r="QIT90" s="201" t="e">
        <f>#REF!</f>
        <v>#REF!</v>
      </c>
      <c r="QIU90" s="201" t="e">
        <f>#REF!</f>
        <v>#REF!</v>
      </c>
      <c r="QIV90" s="201" t="e">
        <f>#REF!</f>
        <v>#REF!</v>
      </c>
      <c r="QIW90" s="201" t="e">
        <f>#REF!</f>
        <v>#REF!</v>
      </c>
      <c r="QIX90" s="201" t="e">
        <f>#REF!</f>
        <v>#REF!</v>
      </c>
      <c r="QIY90" s="201" t="e">
        <f>#REF!</f>
        <v>#REF!</v>
      </c>
      <c r="QIZ90" s="201" t="e">
        <f>#REF!</f>
        <v>#REF!</v>
      </c>
      <c r="QJA90" s="201" t="e">
        <f>#REF!</f>
        <v>#REF!</v>
      </c>
      <c r="QJB90" s="201" t="e">
        <f>#REF!</f>
        <v>#REF!</v>
      </c>
      <c r="QJC90" s="201" t="e">
        <f>#REF!</f>
        <v>#REF!</v>
      </c>
      <c r="QJD90" s="201" t="e">
        <f>#REF!</f>
        <v>#REF!</v>
      </c>
      <c r="QJE90" s="201" t="e">
        <f>#REF!</f>
        <v>#REF!</v>
      </c>
      <c r="QJF90" s="201" t="e">
        <f>#REF!</f>
        <v>#REF!</v>
      </c>
      <c r="QJG90" s="201" t="e">
        <f>#REF!</f>
        <v>#REF!</v>
      </c>
      <c r="QJH90" s="201" t="e">
        <f>#REF!</f>
        <v>#REF!</v>
      </c>
      <c r="QJI90" s="201" t="e">
        <f>#REF!</f>
        <v>#REF!</v>
      </c>
      <c r="QJJ90" s="201" t="e">
        <f>#REF!</f>
        <v>#REF!</v>
      </c>
      <c r="QJK90" s="201" t="e">
        <f>#REF!</f>
        <v>#REF!</v>
      </c>
      <c r="QJL90" s="201" t="e">
        <f>#REF!</f>
        <v>#REF!</v>
      </c>
      <c r="QJM90" s="201" t="e">
        <f>#REF!</f>
        <v>#REF!</v>
      </c>
      <c r="QJN90" s="201" t="e">
        <f>#REF!</f>
        <v>#REF!</v>
      </c>
      <c r="QJO90" s="201" t="e">
        <f>#REF!</f>
        <v>#REF!</v>
      </c>
      <c r="QJP90" s="201" t="e">
        <f>#REF!</f>
        <v>#REF!</v>
      </c>
      <c r="QJQ90" s="201" t="e">
        <f>#REF!</f>
        <v>#REF!</v>
      </c>
      <c r="QJR90" s="201" t="e">
        <f>#REF!</f>
        <v>#REF!</v>
      </c>
      <c r="QJS90" s="201" t="e">
        <f>#REF!</f>
        <v>#REF!</v>
      </c>
      <c r="QJT90" s="201" t="e">
        <f>#REF!</f>
        <v>#REF!</v>
      </c>
      <c r="QJU90" s="201" t="e">
        <f>#REF!</f>
        <v>#REF!</v>
      </c>
      <c r="QJV90" s="201" t="e">
        <f>#REF!</f>
        <v>#REF!</v>
      </c>
      <c r="QJW90" s="201" t="e">
        <f>#REF!</f>
        <v>#REF!</v>
      </c>
      <c r="QJX90" s="201" t="e">
        <f>#REF!</f>
        <v>#REF!</v>
      </c>
      <c r="QJY90" s="201" t="e">
        <f>#REF!</f>
        <v>#REF!</v>
      </c>
      <c r="QJZ90" s="201" t="e">
        <f>#REF!</f>
        <v>#REF!</v>
      </c>
      <c r="QKA90" s="201" t="e">
        <f>#REF!</f>
        <v>#REF!</v>
      </c>
      <c r="QKB90" s="201" t="e">
        <f>#REF!</f>
        <v>#REF!</v>
      </c>
      <c r="QKC90" s="201" t="e">
        <f>#REF!</f>
        <v>#REF!</v>
      </c>
      <c r="QKD90" s="201" t="e">
        <f>#REF!</f>
        <v>#REF!</v>
      </c>
      <c r="QKE90" s="201" t="e">
        <f>#REF!</f>
        <v>#REF!</v>
      </c>
      <c r="QKF90" s="201" t="e">
        <f>#REF!</f>
        <v>#REF!</v>
      </c>
      <c r="QKG90" s="201" t="e">
        <f>#REF!</f>
        <v>#REF!</v>
      </c>
      <c r="QKH90" s="201" t="e">
        <f>#REF!</f>
        <v>#REF!</v>
      </c>
      <c r="QKI90" s="201" t="e">
        <f>#REF!</f>
        <v>#REF!</v>
      </c>
      <c r="QKJ90" s="201" t="e">
        <f>#REF!</f>
        <v>#REF!</v>
      </c>
      <c r="QKK90" s="201" t="e">
        <f>#REF!</f>
        <v>#REF!</v>
      </c>
      <c r="QKL90" s="201" t="e">
        <f>#REF!</f>
        <v>#REF!</v>
      </c>
      <c r="QKM90" s="201" t="e">
        <f>#REF!</f>
        <v>#REF!</v>
      </c>
      <c r="QKN90" s="201" t="e">
        <f>#REF!</f>
        <v>#REF!</v>
      </c>
      <c r="QKO90" s="201" t="e">
        <f>#REF!</f>
        <v>#REF!</v>
      </c>
      <c r="QKP90" s="201" t="e">
        <f>#REF!</f>
        <v>#REF!</v>
      </c>
      <c r="QKQ90" s="201" t="e">
        <f>#REF!</f>
        <v>#REF!</v>
      </c>
      <c r="QKR90" s="201" t="e">
        <f>#REF!</f>
        <v>#REF!</v>
      </c>
      <c r="QKS90" s="201" t="e">
        <f>#REF!</f>
        <v>#REF!</v>
      </c>
      <c r="QKT90" s="201" t="e">
        <f>#REF!</f>
        <v>#REF!</v>
      </c>
      <c r="QKU90" s="201" t="e">
        <f>#REF!</f>
        <v>#REF!</v>
      </c>
      <c r="QKV90" s="201" t="e">
        <f>#REF!</f>
        <v>#REF!</v>
      </c>
      <c r="QKW90" s="201" t="e">
        <f>#REF!</f>
        <v>#REF!</v>
      </c>
      <c r="QKX90" s="201" t="e">
        <f>#REF!</f>
        <v>#REF!</v>
      </c>
      <c r="QKY90" s="201" t="e">
        <f>#REF!</f>
        <v>#REF!</v>
      </c>
      <c r="QKZ90" s="201" t="e">
        <f>#REF!</f>
        <v>#REF!</v>
      </c>
      <c r="QLA90" s="201" t="e">
        <f>#REF!</f>
        <v>#REF!</v>
      </c>
      <c r="QLB90" s="201" t="e">
        <f>#REF!</f>
        <v>#REF!</v>
      </c>
      <c r="QLC90" s="201" t="e">
        <f>#REF!</f>
        <v>#REF!</v>
      </c>
      <c r="QLD90" s="201" t="e">
        <f>#REF!</f>
        <v>#REF!</v>
      </c>
      <c r="QLE90" s="201" t="e">
        <f>#REF!</f>
        <v>#REF!</v>
      </c>
      <c r="QLF90" s="201" t="e">
        <f>#REF!</f>
        <v>#REF!</v>
      </c>
      <c r="QLG90" s="201" t="e">
        <f>#REF!</f>
        <v>#REF!</v>
      </c>
      <c r="QLH90" s="201" t="e">
        <f>#REF!</f>
        <v>#REF!</v>
      </c>
      <c r="QLI90" s="201" t="e">
        <f>#REF!</f>
        <v>#REF!</v>
      </c>
      <c r="QLJ90" s="201" t="e">
        <f>#REF!</f>
        <v>#REF!</v>
      </c>
      <c r="QLK90" s="201" t="e">
        <f>#REF!</f>
        <v>#REF!</v>
      </c>
      <c r="QLL90" s="201" t="e">
        <f>#REF!</f>
        <v>#REF!</v>
      </c>
      <c r="QLM90" s="201" t="e">
        <f>#REF!</f>
        <v>#REF!</v>
      </c>
      <c r="QLN90" s="201" t="e">
        <f>#REF!</f>
        <v>#REF!</v>
      </c>
      <c r="QLO90" s="201" t="e">
        <f>#REF!</f>
        <v>#REF!</v>
      </c>
      <c r="QLP90" s="201" t="e">
        <f>#REF!</f>
        <v>#REF!</v>
      </c>
      <c r="QLQ90" s="201" t="e">
        <f>#REF!</f>
        <v>#REF!</v>
      </c>
      <c r="QLR90" s="201" t="e">
        <f>#REF!</f>
        <v>#REF!</v>
      </c>
      <c r="QLS90" s="201" t="e">
        <f>#REF!</f>
        <v>#REF!</v>
      </c>
      <c r="QLT90" s="201" t="e">
        <f>#REF!</f>
        <v>#REF!</v>
      </c>
      <c r="QLU90" s="201" t="e">
        <f>#REF!</f>
        <v>#REF!</v>
      </c>
      <c r="QLV90" s="201" t="e">
        <f>#REF!</f>
        <v>#REF!</v>
      </c>
      <c r="QLW90" s="201" t="e">
        <f>#REF!</f>
        <v>#REF!</v>
      </c>
      <c r="QLX90" s="201" t="e">
        <f>#REF!</f>
        <v>#REF!</v>
      </c>
      <c r="QLY90" s="201" t="e">
        <f>#REF!</f>
        <v>#REF!</v>
      </c>
      <c r="QLZ90" s="201" t="e">
        <f>#REF!</f>
        <v>#REF!</v>
      </c>
      <c r="QMA90" s="201" t="e">
        <f>#REF!</f>
        <v>#REF!</v>
      </c>
      <c r="QMB90" s="201" t="e">
        <f>#REF!</f>
        <v>#REF!</v>
      </c>
      <c r="QMC90" s="201" t="e">
        <f>#REF!</f>
        <v>#REF!</v>
      </c>
      <c r="QMD90" s="201" t="e">
        <f>#REF!</f>
        <v>#REF!</v>
      </c>
      <c r="QME90" s="201" t="e">
        <f>#REF!</f>
        <v>#REF!</v>
      </c>
      <c r="QMF90" s="201" t="e">
        <f>#REF!</f>
        <v>#REF!</v>
      </c>
      <c r="QMG90" s="201" t="e">
        <f>#REF!</f>
        <v>#REF!</v>
      </c>
      <c r="QMH90" s="201" t="e">
        <f>#REF!</f>
        <v>#REF!</v>
      </c>
      <c r="QMI90" s="201" t="e">
        <f>#REF!</f>
        <v>#REF!</v>
      </c>
      <c r="QMJ90" s="201" t="e">
        <f>#REF!</f>
        <v>#REF!</v>
      </c>
      <c r="QMK90" s="201" t="e">
        <f>#REF!</f>
        <v>#REF!</v>
      </c>
      <c r="QML90" s="201" t="e">
        <f>#REF!</f>
        <v>#REF!</v>
      </c>
      <c r="QMM90" s="201" t="e">
        <f>#REF!</f>
        <v>#REF!</v>
      </c>
      <c r="QMN90" s="201" t="e">
        <f>#REF!</f>
        <v>#REF!</v>
      </c>
      <c r="QMO90" s="201" t="e">
        <f>#REF!</f>
        <v>#REF!</v>
      </c>
      <c r="QMP90" s="201" t="e">
        <f>#REF!</f>
        <v>#REF!</v>
      </c>
      <c r="QMQ90" s="201" t="e">
        <f>#REF!</f>
        <v>#REF!</v>
      </c>
      <c r="QMR90" s="201" t="e">
        <f>#REF!</f>
        <v>#REF!</v>
      </c>
      <c r="QMS90" s="201" t="e">
        <f>#REF!</f>
        <v>#REF!</v>
      </c>
      <c r="QMT90" s="201" t="e">
        <f>#REF!</f>
        <v>#REF!</v>
      </c>
      <c r="QMU90" s="201" t="e">
        <f>#REF!</f>
        <v>#REF!</v>
      </c>
      <c r="QMV90" s="201" t="e">
        <f>#REF!</f>
        <v>#REF!</v>
      </c>
      <c r="QMW90" s="201" t="e">
        <f>#REF!</f>
        <v>#REF!</v>
      </c>
      <c r="QMX90" s="201" t="e">
        <f>#REF!</f>
        <v>#REF!</v>
      </c>
      <c r="QMY90" s="201" t="e">
        <f>#REF!</f>
        <v>#REF!</v>
      </c>
      <c r="QMZ90" s="201" t="e">
        <f>#REF!</f>
        <v>#REF!</v>
      </c>
      <c r="QNA90" s="201" t="e">
        <f>#REF!</f>
        <v>#REF!</v>
      </c>
      <c r="QNB90" s="201" t="e">
        <f>#REF!</f>
        <v>#REF!</v>
      </c>
      <c r="QNC90" s="201" t="e">
        <f>#REF!</f>
        <v>#REF!</v>
      </c>
      <c r="QND90" s="201" t="e">
        <f>#REF!</f>
        <v>#REF!</v>
      </c>
      <c r="QNE90" s="201" t="e">
        <f>#REF!</f>
        <v>#REF!</v>
      </c>
      <c r="QNF90" s="201" t="e">
        <f>#REF!</f>
        <v>#REF!</v>
      </c>
      <c r="QNG90" s="201" t="e">
        <f>#REF!</f>
        <v>#REF!</v>
      </c>
      <c r="QNH90" s="201" t="e">
        <f>#REF!</f>
        <v>#REF!</v>
      </c>
      <c r="QNI90" s="201" t="e">
        <f>#REF!</f>
        <v>#REF!</v>
      </c>
      <c r="QNJ90" s="201" t="e">
        <f>#REF!</f>
        <v>#REF!</v>
      </c>
      <c r="QNK90" s="201" t="e">
        <f>#REF!</f>
        <v>#REF!</v>
      </c>
      <c r="QNL90" s="201" t="e">
        <f>#REF!</f>
        <v>#REF!</v>
      </c>
      <c r="QNM90" s="201" t="e">
        <f>#REF!</f>
        <v>#REF!</v>
      </c>
      <c r="QNN90" s="201" t="e">
        <f>#REF!</f>
        <v>#REF!</v>
      </c>
      <c r="QNO90" s="201" t="e">
        <f>#REF!</f>
        <v>#REF!</v>
      </c>
      <c r="QNP90" s="201" t="e">
        <f>#REF!</f>
        <v>#REF!</v>
      </c>
      <c r="QNQ90" s="201" t="e">
        <f>#REF!</f>
        <v>#REF!</v>
      </c>
      <c r="QNR90" s="201" t="e">
        <f>#REF!</f>
        <v>#REF!</v>
      </c>
      <c r="QNS90" s="201" t="e">
        <f>#REF!</f>
        <v>#REF!</v>
      </c>
      <c r="QNT90" s="201" t="e">
        <f>#REF!</f>
        <v>#REF!</v>
      </c>
      <c r="QNU90" s="201" t="e">
        <f>#REF!</f>
        <v>#REF!</v>
      </c>
      <c r="QNV90" s="201" t="e">
        <f>#REF!</f>
        <v>#REF!</v>
      </c>
      <c r="QNW90" s="201" t="e">
        <f>#REF!</f>
        <v>#REF!</v>
      </c>
      <c r="QNX90" s="201" t="e">
        <f>#REF!</f>
        <v>#REF!</v>
      </c>
      <c r="QNY90" s="201" t="e">
        <f>#REF!</f>
        <v>#REF!</v>
      </c>
      <c r="QNZ90" s="201" t="e">
        <f>#REF!</f>
        <v>#REF!</v>
      </c>
      <c r="QOA90" s="201" t="e">
        <f>#REF!</f>
        <v>#REF!</v>
      </c>
      <c r="QOB90" s="201" t="e">
        <f>#REF!</f>
        <v>#REF!</v>
      </c>
      <c r="QOC90" s="201" t="e">
        <f>#REF!</f>
        <v>#REF!</v>
      </c>
      <c r="QOD90" s="201" t="e">
        <f>#REF!</f>
        <v>#REF!</v>
      </c>
      <c r="QOE90" s="201" t="e">
        <f>#REF!</f>
        <v>#REF!</v>
      </c>
      <c r="QOF90" s="201" t="e">
        <f>#REF!</f>
        <v>#REF!</v>
      </c>
      <c r="QOG90" s="201" t="e">
        <f>#REF!</f>
        <v>#REF!</v>
      </c>
      <c r="QOH90" s="201" t="e">
        <f>#REF!</f>
        <v>#REF!</v>
      </c>
      <c r="QOI90" s="201" t="e">
        <f>#REF!</f>
        <v>#REF!</v>
      </c>
      <c r="QOJ90" s="201" t="e">
        <f>#REF!</f>
        <v>#REF!</v>
      </c>
      <c r="QOK90" s="201" t="e">
        <f>#REF!</f>
        <v>#REF!</v>
      </c>
      <c r="QOL90" s="201" t="e">
        <f>#REF!</f>
        <v>#REF!</v>
      </c>
      <c r="QOM90" s="201" t="e">
        <f>#REF!</f>
        <v>#REF!</v>
      </c>
      <c r="QON90" s="201" t="e">
        <f>#REF!</f>
        <v>#REF!</v>
      </c>
      <c r="QOO90" s="201" t="e">
        <f>#REF!</f>
        <v>#REF!</v>
      </c>
      <c r="QOP90" s="201" t="e">
        <f>#REF!</f>
        <v>#REF!</v>
      </c>
      <c r="QOQ90" s="201" t="e">
        <f>#REF!</f>
        <v>#REF!</v>
      </c>
      <c r="QOR90" s="201" t="e">
        <f>#REF!</f>
        <v>#REF!</v>
      </c>
      <c r="QOS90" s="201" t="e">
        <f>#REF!</f>
        <v>#REF!</v>
      </c>
      <c r="QOT90" s="201" t="e">
        <f>#REF!</f>
        <v>#REF!</v>
      </c>
      <c r="QOU90" s="201" t="e">
        <f>#REF!</f>
        <v>#REF!</v>
      </c>
      <c r="QOV90" s="201" t="e">
        <f>#REF!</f>
        <v>#REF!</v>
      </c>
      <c r="QOW90" s="201" t="e">
        <f>#REF!</f>
        <v>#REF!</v>
      </c>
      <c r="QOX90" s="201" t="e">
        <f>#REF!</f>
        <v>#REF!</v>
      </c>
      <c r="QOY90" s="201" t="e">
        <f>#REF!</f>
        <v>#REF!</v>
      </c>
      <c r="QOZ90" s="201" t="e">
        <f>#REF!</f>
        <v>#REF!</v>
      </c>
      <c r="QPA90" s="201" t="e">
        <f>#REF!</f>
        <v>#REF!</v>
      </c>
      <c r="QPB90" s="201" t="e">
        <f>#REF!</f>
        <v>#REF!</v>
      </c>
      <c r="QPC90" s="201" t="e">
        <f>#REF!</f>
        <v>#REF!</v>
      </c>
      <c r="QPD90" s="201" t="e">
        <f>#REF!</f>
        <v>#REF!</v>
      </c>
      <c r="QPE90" s="201" t="e">
        <f>#REF!</f>
        <v>#REF!</v>
      </c>
      <c r="QPF90" s="201" t="e">
        <f>#REF!</f>
        <v>#REF!</v>
      </c>
      <c r="QPG90" s="201" t="e">
        <f>#REF!</f>
        <v>#REF!</v>
      </c>
      <c r="QPH90" s="201" t="e">
        <f>#REF!</f>
        <v>#REF!</v>
      </c>
      <c r="QPI90" s="201" t="e">
        <f>#REF!</f>
        <v>#REF!</v>
      </c>
      <c r="QPJ90" s="201" t="e">
        <f>#REF!</f>
        <v>#REF!</v>
      </c>
      <c r="QPK90" s="201" t="e">
        <f>#REF!</f>
        <v>#REF!</v>
      </c>
      <c r="QPL90" s="201" t="e">
        <f>#REF!</f>
        <v>#REF!</v>
      </c>
      <c r="QPM90" s="201" t="e">
        <f>#REF!</f>
        <v>#REF!</v>
      </c>
      <c r="QPN90" s="201" t="e">
        <f>#REF!</f>
        <v>#REF!</v>
      </c>
      <c r="QPO90" s="201" t="e">
        <f>#REF!</f>
        <v>#REF!</v>
      </c>
      <c r="QPP90" s="201" t="e">
        <f>#REF!</f>
        <v>#REF!</v>
      </c>
      <c r="QPQ90" s="201" t="e">
        <f>#REF!</f>
        <v>#REF!</v>
      </c>
      <c r="QPR90" s="201" t="e">
        <f>#REF!</f>
        <v>#REF!</v>
      </c>
      <c r="QPS90" s="201" t="e">
        <f>#REF!</f>
        <v>#REF!</v>
      </c>
      <c r="QPT90" s="201" t="e">
        <f>#REF!</f>
        <v>#REF!</v>
      </c>
      <c r="QPU90" s="201" t="e">
        <f>#REF!</f>
        <v>#REF!</v>
      </c>
      <c r="QPV90" s="201" t="e">
        <f>#REF!</f>
        <v>#REF!</v>
      </c>
      <c r="QPW90" s="201" t="e">
        <f>#REF!</f>
        <v>#REF!</v>
      </c>
      <c r="QPX90" s="201" t="e">
        <f>#REF!</f>
        <v>#REF!</v>
      </c>
      <c r="QPY90" s="201" t="e">
        <f>#REF!</f>
        <v>#REF!</v>
      </c>
      <c r="QPZ90" s="201" t="e">
        <f>#REF!</f>
        <v>#REF!</v>
      </c>
      <c r="QQA90" s="201" t="e">
        <f>#REF!</f>
        <v>#REF!</v>
      </c>
      <c r="QQB90" s="201" t="e">
        <f>#REF!</f>
        <v>#REF!</v>
      </c>
      <c r="QQC90" s="201" t="e">
        <f>#REF!</f>
        <v>#REF!</v>
      </c>
      <c r="QQD90" s="201" t="e">
        <f>#REF!</f>
        <v>#REF!</v>
      </c>
      <c r="QQE90" s="201" t="e">
        <f>#REF!</f>
        <v>#REF!</v>
      </c>
      <c r="QQF90" s="201" t="e">
        <f>#REF!</f>
        <v>#REF!</v>
      </c>
      <c r="QQG90" s="201" t="e">
        <f>#REF!</f>
        <v>#REF!</v>
      </c>
      <c r="QQH90" s="201" t="e">
        <f>#REF!</f>
        <v>#REF!</v>
      </c>
      <c r="QQI90" s="201" t="e">
        <f>#REF!</f>
        <v>#REF!</v>
      </c>
      <c r="QQJ90" s="201" t="e">
        <f>#REF!</f>
        <v>#REF!</v>
      </c>
      <c r="QQK90" s="201" t="e">
        <f>#REF!</f>
        <v>#REF!</v>
      </c>
      <c r="QQL90" s="201" t="e">
        <f>#REF!</f>
        <v>#REF!</v>
      </c>
      <c r="QQM90" s="201" t="e">
        <f>#REF!</f>
        <v>#REF!</v>
      </c>
      <c r="QQN90" s="201" t="e">
        <f>#REF!</f>
        <v>#REF!</v>
      </c>
      <c r="QQO90" s="201" t="e">
        <f>#REF!</f>
        <v>#REF!</v>
      </c>
      <c r="QQP90" s="201" t="e">
        <f>#REF!</f>
        <v>#REF!</v>
      </c>
      <c r="QQQ90" s="201" t="e">
        <f>#REF!</f>
        <v>#REF!</v>
      </c>
      <c r="QQR90" s="201" t="e">
        <f>#REF!</f>
        <v>#REF!</v>
      </c>
      <c r="QQS90" s="201" t="e">
        <f>#REF!</f>
        <v>#REF!</v>
      </c>
      <c r="QQT90" s="201" t="e">
        <f>#REF!</f>
        <v>#REF!</v>
      </c>
      <c r="QQU90" s="201" t="e">
        <f>#REF!</f>
        <v>#REF!</v>
      </c>
      <c r="QQV90" s="201" t="e">
        <f>#REF!</f>
        <v>#REF!</v>
      </c>
      <c r="QQW90" s="201" t="e">
        <f>#REF!</f>
        <v>#REF!</v>
      </c>
      <c r="QQX90" s="201" t="e">
        <f>#REF!</f>
        <v>#REF!</v>
      </c>
      <c r="QQY90" s="201" t="e">
        <f>#REF!</f>
        <v>#REF!</v>
      </c>
      <c r="QQZ90" s="201" t="e">
        <f>#REF!</f>
        <v>#REF!</v>
      </c>
      <c r="QRA90" s="201" t="e">
        <f>#REF!</f>
        <v>#REF!</v>
      </c>
      <c r="QRB90" s="201" t="e">
        <f>#REF!</f>
        <v>#REF!</v>
      </c>
      <c r="QRC90" s="201" t="e">
        <f>#REF!</f>
        <v>#REF!</v>
      </c>
      <c r="QRD90" s="201" t="e">
        <f>#REF!</f>
        <v>#REF!</v>
      </c>
      <c r="QRE90" s="201" t="e">
        <f>#REF!</f>
        <v>#REF!</v>
      </c>
      <c r="QRF90" s="201" t="e">
        <f>#REF!</f>
        <v>#REF!</v>
      </c>
      <c r="QRG90" s="201" t="e">
        <f>#REF!</f>
        <v>#REF!</v>
      </c>
      <c r="QRH90" s="201" t="e">
        <f>#REF!</f>
        <v>#REF!</v>
      </c>
      <c r="QRI90" s="201" t="e">
        <f>#REF!</f>
        <v>#REF!</v>
      </c>
      <c r="QRJ90" s="201" t="e">
        <f>#REF!</f>
        <v>#REF!</v>
      </c>
      <c r="QRK90" s="201" t="e">
        <f>#REF!</f>
        <v>#REF!</v>
      </c>
      <c r="QRL90" s="201" t="e">
        <f>#REF!</f>
        <v>#REF!</v>
      </c>
      <c r="QRM90" s="201" t="e">
        <f>#REF!</f>
        <v>#REF!</v>
      </c>
      <c r="QRN90" s="201" t="e">
        <f>#REF!</f>
        <v>#REF!</v>
      </c>
      <c r="QRO90" s="201" t="e">
        <f>#REF!</f>
        <v>#REF!</v>
      </c>
      <c r="QRP90" s="201" t="e">
        <f>#REF!</f>
        <v>#REF!</v>
      </c>
      <c r="QRQ90" s="201" t="e">
        <f>#REF!</f>
        <v>#REF!</v>
      </c>
      <c r="QRR90" s="201" t="e">
        <f>#REF!</f>
        <v>#REF!</v>
      </c>
      <c r="QRS90" s="201" t="e">
        <f>#REF!</f>
        <v>#REF!</v>
      </c>
      <c r="QRT90" s="201" t="e">
        <f>#REF!</f>
        <v>#REF!</v>
      </c>
      <c r="QRU90" s="201" t="e">
        <f>#REF!</f>
        <v>#REF!</v>
      </c>
      <c r="QRV90" s="201" t="e">
        <f>#REF!</f>
        <v>#REF!</v>
      </c>
      <c r="QRW90" s="201" t="e">
        <f>#REF!</f>
        <v>#REF!</v>
      </c>
      <c r="QRX90" s="201" t="e">
        <f>#REF!</f>
        <v>#REF!</v>
      </c>
      <c r="QRY90" s="201" t="e">
        <f>#REF!</f>
        <v>#REF!</v>
      </c>
      <c r="QRZ90" s="201" t="e">
        <f>#REF!</f>
        <v>#REF!</v>
      </c>
      <c r="QSA90" s="201" t="e">
        <f>#REF!</f>
        <v>#REF!</v>
      </c>
      <c r="QSB90" s="201" t="e">
        <f>#REF!</f>
        <v>#REF!</v>
      </c>
      <c r="QSC90" s="201" t="e">
        <f>#REF!</f>
        <v>#REF!</v>
      </c>
      <c r="QSD90" s="201" t="e">
        <f>#REF!</f>
        <v>#REF!</v>
      </c>
      <c r="QSE90" s="201" t="e">
        <f>#REF!</f>
        <v>#REF!</v>
      </c>
      <c r="QSF90" s="201" t="e">
        <f>#REF!</f>
        <v>#REF!</v>
      </c>
      <c r="QSG90" s="201" t="e">
        <f>#REF!</f>
        <v>#REF!</v>
      </c>
      <c r="QSH90" s="201" t="e">
        <f>#REF!</f>
        <v>#REF!</v>
      </c>
      <c r="QSI90" s="201" t="e">
        <f>#REF!</f>
        <v>#REF!</v>
      </c>
      <c r="QSJ90" s="201" t="e">
        <f>#REF!</f>
        <v>#REF!</v>
      </c>
      <c r="QSK90" s="201" t="e">
        <f>#REF!</f>
        <v>#REF!</v>
      </c>
      <c r="QSL90" s="201" t="e">
        <f>#REF!</f>
        <v>#REF!</v>
      </c>
      <c r="QSM90" s="201" t="e">
        <f>#REF!</f>
        <v>#REF!</v>
      </c>
      <c r="QSN90" s="201" t="e">
        <f>#REF!</f>
        <v>#REF!</v>
      </c>
      <c r="QSO90" s="201" t="e">
        <f>#REF!</f>
        <v>#REF!</v>
      </c>
      <c r="QSP90" s="201" t="e">
        <f>#REF!</f>
        <v>#REF!</v>
      </c>
      <c r="QSQ90" s="201" t="e">
        <f>#REF!</f>
        <v>#REF!</v>
      </c>
      <c r="QSR90" s="201" t="e">
        <f>#REF!</f>
        <v>#REF!</v>
      </c>
      <c r="QSS90" s="201" t="e">
        <f>#REF!</f>
        <v>#REF!</v>
      </c>
      <c r="QST90" s="201" t="e">
        <f>#REF!</f>
        <v>#REF!</v>
      </c>
      <c r="QSU90" s="201" t="e">
        <f>#REF!</f>
        <v>#REF!</v>
      </c>
      <c r="QSV90" s="201" t="e">
        <f>#REF!</f>
        <v>#REF!</v>
      </c>
      <c r="QSW90" s="201" t="e">
        <f>#REF!</f>
        <v>#REF!</v>
      </c>
      <c r="QSX90" s="201" t="e">
        <f>#REF!</f>
        <v>#REF!</v>
      </c>
      <c r="QSY90" s="201" t="e">
        <f>#REF!</f>
        <v>#REF!</v>
      </c>
      <c r="QSZ90" s="201" t="e">
        <f>#REF!</f>
        <v>#REF!</v>
      </c>
      <c r="QTA90" s="201" t="e">
        <f>#REF!</f>
        <v>#REF!</v>
      </c>
      <c r="QTB90" s="201" t="e">
        <f>#REF!</f>
        <v>#REF!</v>
      </c>
      <c r="QTC90" s="201" t="e">
        <f>#REF!</f>
        <v>#REF!</v>
      </c>
      <c r="QTD90" s="201" t="e">
        <f>#REF!</f>
        <v>#REF!</v>
      </c>
      <c r="QTE90" s="201" t="e">
        <f>#REF!</f>
        <v>#REF!</v>
      </c>
      <c r="QTF90" s="201" t="e">
        <f>#REF!</f>
        <v>#REF!</v>
      </c>
      <c r="QTG90" s="201" t="e">
        <f>#REF!</f>
        <v>#REF!</v>
      </c>
      <c r="QTH90" s="201" t="e">
        <f>#REF!</f>
        <v>#REF!</v>
      </c>
      <c r="QTI90" s="201" t="e">
        <f>#REF!</f>
        <v>#REF!</v>
      </c>
      <c r="QTJ90" s="201" t="e">
        <f>#REF!</f>
        <v>#REF!</v>
      </c>
      <c r="QTK90" s="201" t="e">
        <f>#REF!</f>
        <v>#REF!</v>
      </c>
      <c r="QTL90" s="201" t="e">
        <f>#REF!</f>
        <v>#REF!</v>
      </c>
      <c r="QTM90" s="201" t="e">
        <f>#REF!</f>
        <v>#REF!</v>
      </c>
      <c r="QTN90" s="201" t="e">
        <f>#REF!</f>
        <v>#REF!</v>
      </c>
      <c r="QTO90" s="201" t="e">
        <f>#REF!</f>
        <v>#REF!</v>
      </c>
      <c r="QTP90" s="201" t="e">
        <f>#REF!</f>
        <v>#REF!</v>
      </c>
      <c r="QTQ90" s="201" t="e">
        <f>#REF!</f>
        <v>#REF!</v>
      </c>
      <c r="QTR90" s="201" t="e">
        <f>#REF!</f>
        <v>#REF!</v>
      </c>
      <c r="QTS90" s="201" t="e">
        <f>#REF!</f>
        <v>#REF!</v>
      </c>
      <c r="QTT90" s="201" t="e">
        <f>#REF!</f>
        <v>#REF!</v>
      </c>
      <c r="QTU90" s="201" t="e">
        <f>#REF!</f>
        <v>#REF!</v>
      </c>
      <c r="QTV90" s="201" t="e">
        <f>#REF!</f>
        <v>#REF!</v>
      </c>
      <c r="QTW90" s="201" t="e">
        <f>#REF!</f>
        <v>#REF!</v>
      </c>
      <c r="QTX90" s="201" t="e">
        <f>#REF!</f>
        <v>#REF!</v>
      </c>
      <c r="QTY90" s="201" t="e">
        <f>#REF!</f>
        <v>#REF!</v>
      </c>
      <c r="QTZ90" s="201" t="e">
        <f>#REF!</f>
        <v>#REF!</v>
      </c>
      <c r="QUA90" s="201" t="e">
        <f>#REF!</f>
        <v>#REF!</v>
      </c>
      <c r="QUB90" s="201" t="e">
        <f>#REF!</f>
        <v>#REF!</v>
      </c>
      <c r="QUC90" s="201" t="e">
        <f>#REF!</f>
        <v>#REF!</v>
      </c>
      <c r="QUD90" s="201" t="e">
        <f>#REF!</f>
        <v>#REF!</v>
      </c>
      <c r="QUE90" s="201" t="e">
        <f>#REF!</f>
        <v>#REF!</v>
      </c>
      <c r="QUF90" s="201" t="e">
        <f>#REF!</f>
        <v>#REF!</v>
      </c>
      <c r="QUG90" s="201" t="e">
        <f>#REF!</f>
        <v>#REF!</v>
      </c>
      <c r="QUH90" s="201" t="e">
        <f>#REF!</f>
        <v>#REF!</v>
      </c>
      <c r="QUI90" s="201" t="e">
        <f>#REF!</f>
        <v>#REF!</v>
      </c>
      <c r="QUJ90" s="201" t="e">
        <f>#REF!</f>
        <v>#REF!</v>
      </c>
      <c r="QUK90" s="201" t="e">
        <f>#REF!</f>
        <v>#REF!</v>
      </c>
      <c r="QUL90" s="201" t="e">
        <f>#REF!</f>
        <v>#REF!</v>
      </c>
      <c r="QUM90" s="201" t="e">
        <f>#REF!</f>
        <v>#REF!</v>
      </c>
      <c r="QUN90" s="201" t="e">
        <f>#REF!</f>
        <v>#REF!</v>
      </c>
      <c r="QUO90" s="201" t="e">
        <f>#REF!</f>
        <v>#REF!</v>
      </c>
      <c r="QUP90" s="201" t="e">
        <f>#REF!</f>
        <v>#REF!</v>
      </c>
      <c r="QUQ90" s="201" t="e">
        <f>#REF!</f>
        <v>#REF!</v>
      </c>
      <c r="QUR90" s="201" t="e">
        <f>#REF!</f>
        <v>#REF!</v>
      </c>
      <c r="QUS90" s="201" t="e">
        <f>#REF!</f>
        <v>#REF!</v>
      </c>
      <c r="QUT90" s="201" t="e">
        <f>#REF!</f>
        <v>#REF!</v>
      </c>
      <c r="QUU90" s="201" t="e">
        <f>#REF!</f>
        <v>#REF!</v>
      </c>
      <c r="QUV90" s="201" t="e">
        <f>#REF!</f>
        <v>#REF!</v>
      </c>
      <c r="QUW90" s="201" t="e">
        <f>#REF!</f>
        <v>#REF!</v>
      </c>
      <c r="QUX90" s="201" t="e">
        <f>#REF!</f>
        <v>#REF!</v>
      </c>
      <c r="QUY90" s="201" t="e">
        <f>#REF!</f>
        <v>#REF!</v>
      </c>
      <c r="QUZ90" s="201" t="e">
        <f>#REF!</f>
        <v>#REF!</v>
      </c>
      <c r="QVA90" s="201" t="e">
        <f>#REF!</f>
        <v>#REF!</v>
      </c>
      <c r="QVB90" s="201" t="e">
        <f>#REF!</f>
        <v>#REF!</v>
      </c>
      <c r="QVC90" s="201" t="e">
        <f>#REF!</f>
        <v>#REF!</v>
      </c>
      <c r="QVD90" s="201" t="e">
        <f>#REF!</f>
        <v>#REF!</v>
      </c>
      <c r="QVE90" s="201" t="e">
        <f>#REF!</f>
        <v>#REF!</v>
      </c>
      <c r="QVF90" s="201" t="e">
        <f>#REF!</f>
        <v>#REF!</v>
      </c>
      <c r="QVG90" s="201" t="e">
        <f>#REF!</f>
        <v>#REF!</v>
      </c>
      <c r="QVH90" s="201" t="e">
        <f>#REF!</f>
        <v>#REF!</v>
      </c>
      <c r="QVI90" s="201" t="e">
        <f>#REF!</f>
        <v>#REF!</v>
      </c>
      <c r="QVJ90" s="201" t="e">
        <f>#REF!</f>
        <v>#REF!</v>
      </c>
      <c r="QVK90" s="201" t="e">
        <f>#REF!</f>
        <v>#REF!</v>
      </c>
      <c r="QVL90" s="201" t="e">
        <f>#REF!</f>
        <v>#REF!</v>
      </c>
      <c r="QVM90" s="201" t="e">
        <f>#REF!</f>
        <v>#REF!</v>
      </c>
      <c r="QVN90" s="201" t="e">
        <f>#REF!</f>
        <v>#REF!</v>
      </c>
      <c r="QVO90" s="201" t="e">
        <f>#REF!</f>
        <v>#REF!</v>
      </c>
      <c r="QVP90" s="201" t="e">
        <f>#REF!</f>
        <v>#REF!</v>
      </c>
      <c r="QVQ90" s="201" t="e">
        <f>#REF!</f>
        <v>#REF!</v>
      </c>
      <c r="QVR90" s="201" t="e">
        <f>#REF!</f>
        <v>#REF!</v>
      </c>
      <c r="QVS90" s="201" t="e">
        <f>#REF!</f>
        <v>#REF!</v>
      </c>
      <c r="QVT90" s="201" t="e">
        <f>#REF!</f>
        <v>#REF!</v>
      </c>
      <c r="QVU90" s="201" t="e">
        <f>#REF!</f>
        <v>#REF!</v>
      </c>
      <c r="QVV90" s="201" t="e">
        <f>#REF!</f>
        <v>#REF!</v>
      </c>
      <c r="QVW90" s="201" t="e">
        <f>#REF!</f>
        <v>#REF!</v>
      </c>
      <c r="QVX90" s="201" t="e">
        <f>#REF!</f>
        <v>#REF!</v>
      </c>
      <c r="QVY90" s="201" t="e">
        <f>#REF!</f>
        <v>#REF!</v>
      </c>
      <c r="QVZ90" s="201" t="e">
        <f>#REF!</f>
        <v>#REF!</v>
      </c>
      <c r="QWA90" s="201" t="e">
        <f>#REF!</f>
        <v>#REF!</v>
      </c>
      <c r="QWB90" s="201" t="e">
        <f>#REF!</f>
        <v>#REF!</v>
      </c>
      <c r="QWC90" s="201" t="e">
        <f>#REF!</f>
        <v>#REF!</v>
      </c>
      <c r="QWD90" s="201" t="e">
        <f>#REF!</f>
        <v>#REF!</v>
      </c>
      <c r="QWE90" s="201" t="e">
        <f>#REF!</f>
        <v>#REF!</v>
      </c>
      <c r="QWF90" s="201" t="e">
        <f>#REF!</f>
        <v>#REF!</v>
      </c>
      <c r="QWG90" s="201" t="e">
        <f>#REF!</f>
        <v>#REF!</v>
      </c>
      <c r="QWH90" s="201" t="e">
        <f>#REF!</f>
        <v>#REF!</v>
      </c>
      <c r="QWI90" s="201" t="e">
        <f>#REF!</f>
        <v>#REF!</v>
      </c>
      <c r="QWJ90" s="201" t="e">
        <f>#REF!</f>
        <v>#REF!</v>
      </c>
      <c r="QWK90" s="201" t="e">
        <f>#REF!</f>
        <v>#REF!</v>
      </c>
      <c r="QWL90" s="201" t="e">
        <f>#REF!</f>
        <v>#REF!</v>
      </c>
      <c r="QWM90" s="201" t="e">
        <f>#REF!</f>
        <v>#REF!</v>
      </c>
      <c r="QWN90" s="201" t="e">
        <f>#REF!</f>
        <v>#REF!</v>
      </c>
      <c r="QWO90" s="201" t="e">
        <f>#REF!</f>
        <v>#REF!</v>
      </c>
      <c r="QWP90" s="201" t="e">
        <f>#REF!</f>
        <v>#REF!</v>
      </c>
      <c r="QWQ90" s="201" t="e">
        <f>#REF!</f>
        <v>#REF!</v>
      </c>
      <c r="QWR90" s="201" t="e">
        <f>#REF!</f>
        <v>#REF!</v>
      </c>
      <c r="QWS90" s="201" t="e">
        <f>#REF!</f>
        <v>#REF!</v>
      </c>
      <c r="QWT90" s="201" t="e">
        <f>#REF!</f>
        <v>#REF!</v>
      </c>
      <c r="QWU90" s="201" t="e">
        <f>#REF!</f>
        <v>#REF!</v>
      </c>
      <c r="QWV90" s="201" t="e">
        <f>#REF!</f>
        <v>#REF!</v>
      </c>
      <c r="QWW90" s="201" t="e">
        <f>#REF!</f>
        <v>#REF!</v>
      </c>
      <c r="QWX90" s="201" t="e">
        <f>#REF!</f>
        <v>#REF!</v>
      </c>
      <c r="QWY90" s="201" t="e">
        <f>#REF!</f>
        <v>#REF!</v>
      </c>
      <c r="QWZ90" s="201" t="e">
        <f>#REF!</f>
        <v>#REF!</v>
      </c>
      <c r="QXA90" s="201" t="e">
        <f>#REF!</f>
        <v>#REF!</v>
      </c>
      <c r="QXB90" s="201" t="e">
        <f>#REF!</f>
        <v>#REF!</v>
      </c>
      <c r="QXC90" s="201" t="e">
        <f>#REF!</f>
        <v>#REF!</v>
      </c>
      <c r="QXD90" s="201" t="e">
        <f>#REF!</f>
        <v>#REF!</v>
      </c>
      <c r="QXE90" s="201" t="e">
        <f>#REF!</f>
        <v>#REF!</v>
      </c>
      <c r="QXF90" s="201" t="e">
        <f>#REF!</f>
        <v>#REF!</v>
      </c>
      <c r="QXG90" s="201" t="e">
        <f>#REF!</f>
        <v>#REF!</v>
      </c>
      <c r="QXH90" s="201" t="e">
        <f>#REF!</f>
        <v>#REF!</v>
      </c>
      <c r="QXI90" s="201" t="e">
        <f>#REF!</f>
        <v>#REF!</v>
      </c>
      <c r="QXJ90" s="201" t="e">
        <f>#REF!</f>
        <v>#REF!</v>
      </c>
      <c r="QXK90" s="201" t="e">
        <f>#REF!</f>
        <v>#REF!</v>
      </c>
      <c r="QXL90" s="201" t="e">
        <f>#REF!</f>
        <v>#REF!</v>
      </c>
      <c r="QXM90" s="201" t="e">
        <f>#REF!</f>
        <v>#REF!</v>
      </c>
      <c r="QXN90" s="201" t="e">
        <f>#REF!</f>
        <v>#REF!</v>
      </c>
      <c r="QXO90" s="201" t="e">
        <f>#REF!</f>
        <v>#REF!</v>
      </c>
      <c r="QXP90" s="201" t="e">
        <f>#REF!</f>
        <v>#REF!</v>
      </c>
      <c r="QXQ90" s="201" t="e">
        <f>#REF!</f>
        <v>#REF!</v>
      </c>
      <c r="QXR90" s="201" t="e">
        <f>#REF!</f>
        <v>#REF!</v>
      </c>
      <c r="QXS90" s="201" t="e">
        <f>#REF!</f>
        <v>#REF!</v>
      </c>
      <c r="QXT90" s="201" t="e">
        <f>#REF!</f>
        <v>#REF!</v>
      </c>
      <c r="QXU90" s="201" t="e">
        <f>#REF!</f>
        <v>#REF!</v>
      </c>
      <c r="QXV90" s="201" t="e">
        <f>#REF!</f>
        <v>#REF!</v>
      </c>
      <c r="QXW90" s="201" t="e">
        <f>#REF!</f>
        <v>#REF!</v>
      </c>
      <c r="QXX90" s="201" t="e">
        <f>#REF!</f>
        <v>#REF!</v>
      </c>
      <c r="QXY90" s="201" t="e">
        <f>#REF!</f>
        <v>#REF!</v>
      </c>
      <c r="QXZ90" s="201" t="e">
        <f>#REF!</f>
        <v>#REF!</v>
      </c>
      <c r="QYA90" s="201" t="e">
        <f>#REF!</f>
        <v>#REF!</v>
      </c>
      <c r="QYB90" s="201" t="e">
        <f>#REF!</f>
        <v>#REF!</v>
      </c>
      <c r="QYC90" s="201" t="e">
        <f>#REF!</f>
        <v>#REF!</v>
      </c>
      <c r="QYD90" s="201" t="e">
        <f>#REF!</f>
        <v>#REF!</v>
      </c>
      <c r="QYE90" s="201" t="e">
        <f>#REF!</f>
        <v>#REF!</v>
      </c>
      <c r="QYF90" s="201" t="e">
        <f>#REF!</f>
        <v>#REF!</v>
      </c>
      <c r="QYG90" s="201" t="e">
        <f>#REF!</f>
        <v>#REF!</v>
      </c>
      <c r="QYH90" s="201" t="e">
        <f>#REF!</f>
        <v>#REF!</v>
      </c>
      <c r="QYI90" s="201" t="e">
        <f>#REF!</f>
        <v>#REF!</v>
      </c>
      <c r="QYJ90" s="201" t="e">
        <f>#REF!</f>
        <v>#REF!</v>
      </c>
      <c r="QYK90" s="201" t="e">
        <f>#REF!</f>
        <v>#REF!</v>
      </c>
      <c r="QYL90" s="201" t="e">
        <f>#REF!</f>
        <v>#REF!</v>
      </c>
      <c r="QYM90" s="201" t="e">
        <f>#REF!</f>
        <v>#REF!</v>
      </c>
      <c r="QYN90" s="201" t="e">
        <f>#REF!</f>
        <v>#REF!</v>
      </c>
      <c r="QYO90" s="201" t="e">
        <f>#REF!</f>
        <v>#REF!</v>
      </c>
      <c r="QYP90" s="201" t="e">
        <f>#REF!</f>
        <v>#REF!</v>
      </c>
      <c r="QYQ90" s="201" t="e">
        <f>#REF!</f>
        <v>#REF!</v>
      </c>
      <c r="QYR90" s="201" t="e">
        <f>#REF!</f>
        <v>#REF!</v>
      </c>
      <c r="QYS90" s="201" t="e">
        <f>#REF!</f>
        <v>#REF!</v>
      </c>
      <c r="QYT90" s="201" t="e">
        <f>#REF!</f>
        <v>#REF!</v>
      </c>
      <c r="QYU90" s="201" t="e">
        <f>#REF!</f>
        <v>#REF!</v>
      </c>
      <c r="QYV90" s="201" t="e">
        <f>#REF!</f>
        <v>#REF!</v>
      </c>
      <c r="QYW90" s="201" t="e">
        <f>#REF!</f>
        <v>#REF!</v>
      </c>
      <c r="QYX90" s="201" t="e">
        <f>#REF!</f>
        <v>#REF!</v>
      </c>
      <c r="QYY90" s="201" t="e">
        <f>#REF!</f>
        <v>#REF!</v>
      </c>
      <c r="QYZ90" s="201" t="e">
        <f>#REF!</f>
        <v>#REF!</v>
      </c>
      <c r="QZA90" s="201" t="e">
        <f>#REF!</f>
        <v>#REF!</v>
      </c>
      <c r="QZB90" s="201" t="e">
        <f>#REF!</f>
        <v>#REF!</v>
      </c>
      <c r="QZC90" s="201" t="e">
        <f>#REF!</f>
        <v>#REF!</v>
      </c>
      <c r="QZD90" s="201" t="e">
        <f>#REF!</f>
        <v>#REF!</v>
      </c>
      <c r="QZE90" s="201" t="e">
        <f>#REF!</f>
        <v>#REF!</v>
      </c>
      <c r="QZF90" s="201" t="e">
        <f>#REF!</f>
        <v>#REF!</v>
      </c>
      <c r="QZG90" s="201" t="e">
        <f>#REF!</f>
        <v>#REF!</v>
      </c>
      <c r="QZH90" s="201" t="e">
        <f>#REF!</f>
        <v>#REF!</v>
      </c>
      <c r="QZI90" s="201" t="e">
        <f>#REF!</f>
        <v>#REF!</v>
      </c>
      <c r="QZJ90" s="201" t="e">
        <f>#REF!</f>
        <v>#REF!</v>
      </c>
      <c r="QZK90" s="201" t="e">
        <f>#REF!</f>
        <v>#REF!</v>
      </c>
      <c r="QZL90" s="201" t="e">
        <f>#REF!</f>
        <v>#REF!</v>
      </c>
      <c r="QZM90" s="201" t="e">
        <f>#REF!</f>
        <v>#REF!</v>
      </c>
      <c r="QZN90" s="201" t="e">
        <f>#REF!</f>
        <v>#REF!</v>
      </c>
      <c r="QZO90" s="201" t="e">
        <f>#REF!</f>
        <v>#REF!</v>
      </c>
      <c r="QZP90" s="201" t="e">
        <f>#REF!</f>
        <v>#REF!</v>
      </c>
      <c r="QZQ90" s="201" t="e">
        <f>#REF!</f>
        <v>#REF!</v>
      </c>
      <c r="QZR90" s="201" t="e">
        <f>#REF!</f>
        <v>#REF!</v>
      </c>
      <c r="QZS90" s="201" t="e">
        <f>#REF!</f>
        <v>#REF!</v>
      </c>
      <c r="QZT90" s="201" t="e">
        <f>#REF!</f>
        <v>#REF!</v>
      </c>
      <c r="QZU90" s="201" t="e">
        <f>#REF!</f>
        <v>#REF!</v>
      </c>
      <c r="QZV90" s="201" t="e">
        <f>#REF!</f>
        <v>#REF!</v>
      </c>
      <c r="QZW90" s="201" t="e">
        <f>#REF!</f>
        <v>#REF!</v>
      </c>
      <c r="QZX90" s="201" t="e">
        <f>#REF!</f>
        <v>#REF!</v>
      </c>
      <c r="QZY90" s="201" t="e">
        <f>#REF!</f>
        <v>#REF!</v>
      </c>
      <c r="QZZ90" s="201" t="e">
        <f>#REF!</f>
        <v>#REF!</v>
      </c>
      <c r="RAA90" s="201" t="e">
        <f>#REF!</f>
        <v>#REF!</v>
      </c>
      <c r="RAB90" s="201" t="e">
        <f>#REF!</f>
        <v>#REF!</v>
      </c>
      <c r="RAC90" s="201" t="e">
        <f>#REF!</f>
        <v>#REF!</v>
      </c>
      <c r="RAD90" s="201" t="e">
        <f>#REF!</f>
        <v>#REF!</v>
      </c>
      <c r="RAE90" s="201" t="e">
        <f>#REF!</f>
        <v>#REF!</v>
      </c>
      <c r="RAF90" s="201" t="e">
        <f>#REF!</f>
        <v>#REF!</v>
      </c>
      <c r="RAG90" s="201" t="e">
        <f>#REF!</f>
        <v>#REF!</v>
      </c>
      <c r="RAH90" s="201" t="e">
        <f>#REF!</f>
        <v>#REF!</v>
      </c>
      <c r="RAI90" s="201" t="e">
        <f>#REF!</f>
        <v>#REF!</v>
      </c>
      <c r="RAJ90" s="201" t="e">
        <f>#REF!</f>
        <v>#REF!</v>
      </c>
      <c r="RAK90" s="201" t="e">
        <f>#REF!</f>
        <v>#REF!</v>
      </c>
      <c r="RAL90" s="201" t="e">
        <f>#REF!</f>
        <v>#REF!</v>
      </c>
      <c r="RAM90" s="201" t="e">
        <f>#REF!</f>
        <v>#REF!</v>
      </c>
      <c r="RAN90" s="201" t="e">
        <f>#REF!</f>
        <v>#REF!</v>
      </c>
      <c r="RAO90" s="201" t="e">
        <f>#REF!</f>
        <v>#REF!</v>
      </c>
      <c r="RAP90" s="201" t="e">
        <f>#REF!</f>
        <v>#REF!</v>
      </c>
      <c r="RAQ90" s="201" t="e">
        <f>#REF!</f>
        <v>#REF!</v>
      </c>
      <c r="RAR90" s="201" t="e">
        <f>#REF!</f>
        <v>#REF!</v>
      </c>
      <c r="RAS90" s="201" t="e">
        <f>#REF!</f>
        <v>#REF!</v>
      </c>
      <c r="RAT90" s="201" t="e">
        <f>#REF!</f>
        <v>#REF!</v>
      </c>
      <c r="RAU90" s="201" t="e">
        <f>#REF!</f>
        <v>#REF!</v>
      </c>
      <c r="RAV90" s="201" t="e">
        <f>#REF!</f>
        <v>#REF!</v>
      </c>
      <c r="RAW90" s="201" t="e">
        <f>#REF!</f>
        <v>#REF!</v>
      </c>
      <c r="RAX90" s="201" t="e">
        <f>#REF!</f>
        <v>#REF!</v>
      </c>
      <c r="RAY90" s="201" t="e">
        <f>#REF!</f>
        <v>#REF!</v>
      </c>
      <c r="RAZ90" s="201" t="e">
        <f>#REF!</f>
        <v>#REF!</v>
      </c>
      <c r="RBA90" s="201" t="e">
        <f>#REF!</f>
        <v>#REF!</v>
      </c>
      <c r="RBB90" s="201" t="e">
        <f>#REF!</f>
        <v>#REF!</v>
      </c>
      <c r="RBC90" s="201" t="e">
        <f>#REF!</f>
        <v>#REF!</v>
      </c>
      <c r="RBD90" s="201" t="e">
        <f>#REF!</f>
        <v>#REF!</v>
      </c>
      <c r="RBE90" s="201" t="e">
        <f>#REF!</f>
        <v>#REF!</v>
      </c>
      <c r="RBF90" s="201" t="e">
        <f>#REF!</f>
        <v>#REF!</v>
      </c>
      <c r="RBG90" s="201" t="e">
        <f>#REF!</f>
        <v>#REF!</v>
      </c>
      <c r="RBH90" s="201" t="e">
        <f>#REF!</f>
        <v>#REF!</v>
      </c>
      <c r="RBI90" s="201" t="e">
        <f>#REF!</f>
        <v>#REF!</v>
      </c>
      <c r="RBJ90" s="201" t="e">
        <f>#REF!</f>
        <v>#REF!</v>
      </c>
      <c r="RBK90" s="201" t="e">
        <f>#REF!</f>
        <v>#REF!</v>
      </c>
      <c r="RBL90" s="201" t="e">
        <f>#REF!</f>
        <v>#REF!</v>
      </c>
      <c r="RBM90" s="201" t="e">
        <f>#REF!</f>
        <v>#REF!</v>
      </c>
      <c r="RBN90" s="201" t="e">
        <f>#REF!</f>
        <v>#REF!</v>
      </c>
      <c r="RBO90" s="201" t="e">
        <f>#REF!</f>
        <v>#REF!</v>
      </c>
      <c r="RBP90" s="201" t="e">
        <f>#REF!</f>
        <v>#REF!</v>
      </c>
      <c r="RBQ90" s="201" t="e">
        <f>#REF!</f>
        <v>#REF!</v>
      </c>
      <c r="RBR90" s="201" t="e">
        <f>#REF!</f>
        <v>#REF!</v>
      </c>
      <c r="RBS90" s="201" t="e">
        <f>#REF!</f>
        <v>#REF!</v>
      </c>
      <c r="RBT90" s="201" t="e">
        <f>#REF!</f>
        <v>#REF!</v>
      </c>
      <c r="RBU90" s="201" t="e">
        <f>#REF!</f>
        <v>#REF!</v>
      </c>
      <c r="RBV90" s="201" t="e">
        <f>#REF!</f>
        <v>#REF!</v>
      </c>
      <c r="RBW90" s="201" t="e">
        <f>#REF!</f>
        <v>#REF!</v>
      </c>
      <c r="RBX90" s="201" t="e">
        <f>#REF!</f>
        <v>#REF!</v>
      </c>
      <c r="RBY90" s="201" t="e">
        <f>#REF!</f>
        <v>#REF!</v>
      </c>
      <c r="RBZ90" s="201" t="e">
        <f>#REF!</f>
        <v>#REF!</v>
      </c>
      <c r="RCA90" s="201" t="e">
        <f>#REF!</f>
        <v>#REF!</v>
      </c>
      <c r="RCB90" s="201" t="e">
        <f>#REF!</f>
        <v>#REF!</v>
      </c>
      <c r="RCC90" s="201" t="e">
        <f>#REF!</f>
        <v>#REF!</v>
      </c>
      <c r="RCD90" s="201" t="e">
        <f>#REF!</f>
        <v>#REF!</v>
      </c>
      <c r="RCE90" s="201" t="e">
        <f>#REF!</f>
        <v>#REF!</v>
      </c>
      <c r="RCF90" s="201" t="e">
        <f>#REF!</f>
        <v>#REF!</v>
      </c>
      <c r="RCG90" s="201" t="e">
        <f>#REF!</f>
        <v>#REF!</v>
      </c>
      <c r="RCH90" s="201" t="e">
        <f>#REF!</f>
        <v>#REF!</v>
      </c>
      <c r="RCI90" s="201" t="e">
        <f>#REF!</f>
        <v>#REF!</v>
      </c>
      <c r="RCJ90" s="201" t="e">
        <f>#REF!</f>
        <v>#REF!</v>
      </c>
      <c r="RCK90" s="201" t="e">
        <f>#REF!</f>
        <v>#REF!</v>
      </c>
      <c r="RCL90" s="201" t="e">
        <f>#REF!</f>
        <v>#REF!</v>
      </c>
      <c r="RCM90" s="201" t="e">
        <f>#REF!</f>
        <v>#REF!</v>
      </c>
      <c r="RCN90" s="201" t="e">
        <f>#REF!</f>
        <v>#REF!</v>
      </c>
      <c r="RCO90" s="201" t="e">
        <f>#REF!</f>
        <v>#REF!</v>
      </c>
      <c r="RCP90" s="201" t="e">
        <f>#REF!</f>
        <v>#REF!</v>
      </c>
      <c r="RCQ90" s="201" t="e">
        <f>#REF!</f>
        <v>#REF!</v>
      </c>
      <c r="RCR90" s="201" t="e">
        <f>#REF!</f>
        <v>#REF!</v>
      </c>
      <c r="RCS90" s="201" t="e">
        <f>#REF!</f>
        <v>#REF!</v>
      </c>
      <c r="RCT90" s="201" t="e">
        <f>#REF!</f>
        <v>#REF!</v>
      </c>
      <c r="RCU90" s="201" t="e">
        <f>#REF!</f>
        <v>#REF!</v>
      </c>
      <c r="RCV90" s="201" t="e">
        <f>#REF!</f>
        <v>#REF!</v>
      </c>
      <c r="RCW90" s="201" t="e">
        <f>#REF!</f>
        <v>#REF!</v>
      </c>
      <c r="RCX90" s="201" t="e">
        <f>#REF!</f>
        <v>#REF!</v>
      </c>
      <c r="RCY90" s="201" t="e">
        <f>#REF!</f>
        <v>#REF!</v>
      </c>
      <c r="RCZ90" s="201" t="e">
        <f>#REF!</f>
        <v>#REF!</v>
      </c>
      <c r="RDA90" s="201" t="e">
        <f>#REF!</f>
        <v>#REF!</v>
      </c>
      <c r="RDB90" s="201" t="e">
        <f>#REF!</f>
        <v>#REF!</v>
      </c>
      <c r="RDC90" s="201" t="e">
        <f>#REF!</f>
        <v>#REF!</v>
      </c>
      <c r="RDD90" s="201" t="e">
        <f>#REF!</f>
        <v>#REF!</v>
      </c>
      <c r="RDE90" s="201" t="e">
        <f>#REF!</f>
        <v>#REF!</v>
      </c>
      <c r="RDF90" s="201" t="e">
        <f>#REF!</f>
        <v>#REF!</v>
      </c>
      <c r="RDG90" s="201" t="e">
        <f>#REF!</f>
        <v>#REF!</v>
      </c>
      <c r="RDH90" s="201" t="e">
        <f>#REF!</f>
        <v>#REF!</v>
      </c>
      <c r="RDI90" s="201" t="e">
        <f>#REF!</f>
        <v>#REF!</v>
      </c>
      <c r="RDJ90" s="201" t="e">
        <f>#REF!</f>
        <v>#REF!</v>
      </c>
      <c r="RDK90" s="201" t="e">
        <f>#REF!</f>
        <v>#REF!</v>
      </c>
      <c r="RDL90" s="201" t="e">
        <f>#REF!</f>
        <v>#REF!</v>
      </c>
      <c r="RDM90" s="201" t="e">
        <f>#REF!</f>
        <v>#REF!</v>
      </c>
      <c r="RDN90" s="201" t="e">
        <f>#REF!</f>
        <v>#REF!</v>
      </c>
      <c r="RDO90" s="201" t="e">
        <f>#REF!</f>
        <v>#REF!</v>
      </c>
      <c r="RDP90" s="201" t="e">
        <f>#REF!</f>
        <v>#REF!</v>
      </c>
      <c r="RDQ90" s="201" t="e">
        <f>#REF!</f>
        <v>#REF!</v>
      </c>
      <c r="RDR90" s="201" t="e">
        <f>#REF!</f>
        <v>#REF!</v>
      </c>
      <c r="RDS90" s="201" t="e">
        <f>#REF!</f>
        <v>#REF!</v>
      </c>
      <c r="RDT90" s="201" t="e">
        <f>#REF!</f>
        <v>#REF!</v>
      </c>
      <c r="RDU90" s="201" t="e">
        <f>#REF!</f>
        <v>#REF!</v>
      </c>
      <c r="RDV90" s="201" t="e">
        <f>#REF!</f>
        <v>#REF!</v>
      </c>
      <c r="RDW90" s="201" t="e">
        <f>#REF!</f>
        <v>#REF!</v>
      </c>
      <c r="RDX90" s="201" t="e">
        <f>#REF!</f>
        <v>#REF!</v>
      </c>
      <c r="RDY90" s="201" t="e">
        <f>#REF!</f>
        <v>#REF!</v>
      </c>
      <c r="RDZ90" s="201" t="e">
        <f>#REF!</f>
        <v>#REF!</v>
      </c>
      <c r="REA90" s="201" t="e">
        <f>#REF!</f>
        <v>#REF!</v>
      </c>
      <c r="REB90" s="201" t="e">
        <f>#REF!</f>
        <v>#REF!</v>
      </c>
      <c r="REC90" s="201" t="e">
        <f>#REF!</f>
        <v>#REF!</v>
      </c>
      <c r="RED90" s="201" t="e">
        <f>#REF!</f>
        <v>#REF!</v>
      </c>
      <c r="REE90" s="201" t="e">
        <f>#REF!</f>
        <v>#REF!</v>
      </c>
      <c r="REF90" s="201" t="e">
        <f>#REF!</f>
        <v>#REF!</v>
      </c>
      <c r="REG90" s="201" t="e">
        <f>#REF!</f>
        <v>#REF!</v>
      </c>
      <c r="REH90" s="201" t="e">
        <f>#REF!</f>
        <v>#REF!</v>
      </c>
      <c r="REI90" s="201" t="e">
        <f>#REF!</f>
        <v>#REF!</v>
      </c>
      <c r="REJ90" s="201" t="e">
        <f>#REF!</f>
        <v>#REF!</v>
      </c>
      <c r="REK90" s="201" t="e">
        <f>#REF!</f>
        <v>#REF!</v>
      </c>
      <c r="REL90" s="201" t="e">
        <f>#REF!</f>
        <v>#REF!</v>
      </c>
      <c r="REM90" s="201" t="e">
        <f>#REF!</f>
        <v>#REF!</v>
      </c>
      <c r="REN90" s="201" t="e">
        <f>#REF!</f>
        <v>#REF!</v>
      </c>
      <c r="REO90" s="201" t="e">
        <f>#REF!</f>
        <v>#REF!</v>
      </c>
      <c r="REP90" s="201" t="e">
        <f>#REF!</f>
        <v>#REF!</v>
      </c>
      <c r="REQ90" s="201" t="e">
        <f>#REF!</f>
        <v>#REF!</v>
      </c>
      <c r="RER90" s="201" t="e">
        <f>#REF!</f>
        <v>#REF!</v>
      </c>
      <c r="RES90" s="201" t="e">
        <f>#REF!</f>
        <v>#REF!</v>
      </c>
      <c r="RET90" s="201" t="e">
        <f>#REF!</f>
        <v>#REF!</v>
      </c>
      <c r="REU90" s="201" t="e">
        <f>#REF!</f>
        <v>#REF!</v>
      </c>
      <c r="REV90" s="201" t="e">
        <f>#REF!</f>
        <v>#REF!</v>
      </c>
      <c r="REW90" s="201" t="e">
        <f>#REF!</f>
        <v>#REF!</v>
      </c>
      <c r="REX90" s="201" t="e">
        <f>#REF!</f>
        <v>#REF!</v>
      </c>
      <c r="REY90" s="201" t="e">
        <f>#REF!</f>
        <v>#REF!</v>
      </c>
      <c r="REZ90" s="201" t="e">
        <f>#REF!</f>
        <v>#REF!</v>
      </c>
      <c r="RFA90" s="201" t="e">
        <f>#REF!</f>
        <v>#REF!</v>
      </c>
      <c r="RFB90" s="201" t="e">
        <f>#REF!</f>
        <v>#REF!</v>
      </c>
      <c r="RFC90" s="201" t="e">
        <f>#REF!</f>
        <v>#REF!</v>
      </c>
      <c r="RFD90" s="201" t="e">
        <f>#REF!</f>
        <v>#REF!</v>
      </c>
      <c r="RFE90" s="201" t="e">
        <f>#REF!</f>
        <v>#REF!</v>
      </c>
      <c r="RFF90" s="201" t="e">
        <f>#REF!</f>
        <v>#REF!</v>
      </c>
      <c r="RFG90" s="201" t="e">
        <f>#REF!</f>
        <v>#REF!</v>
      </c>
      <c r="RFH90" s="201" t="e">
        <f>#REF!</f>
        <v>#REF!</v>
      </c>
      <c r="RFI90" s="201" t="e">
        <f>#REF!</f>
        <v>#REF!</v>
      </c>
      <c r="RFJ90" s="201" t="e">
        <f>#REF!</f>
        <v>#REF!</v>
      </c>
      <c r="RFK90" s="201" t="e">
        <f>#REF!</f>
        <v>#REF!</v>
      </c>
      <c r="RFL90" s="201" t="e">
        <f>#REF!</f>
        <v>#REF!</v>
      </c>
      <c r="RFM90" s="201" t="e">
        <f>#REF!</f>
        <v>#REF!</v>
      </c>
      <c r="RFN90" s="201" t="e">
        <f>#REF!</f>
        <v>#REF!</v>
      </c>
      <c r="RFO90" s="201" t="e">
        <f>#REF!</f>
        <v>#REF!</v>
      </c>
      <c r="RFP90" s="201" t="e">
        <f>#REF!</f>
        <v>#REF!</v>
      </c>
      <c r="RFQ90" s="201" t="e">
        <f>#REF!</f>
        <v>#REF!</v>
      </c>
      <c r="RFR90" s="201" t="e">
        <f>#REF!</f>
        <v>#REF!</v>
      </c>
      <c r="RFS90" s="201" t="e">
        <f>#REF!</f>
        <v>#REF!</v>
      </c>
      <c r="RFT90" s="201" t="e">
        <f>#REF!</f>
        <v>#REF!</v>
      </c>
      <c r="RFU90" s="201" t="e">
        <f>#REF!</f>
        <v>#REF!</v>
      </c>
      <c r="RFV90" s="201" t="e">
        <f>#REF!</f>
        <v>#REF!</v>
      </c>
      <c r="RFW90" s="201" t="e">
        <f>#REF!</f>
        <v>#REF!</v>
      </c>
      <c r="RFX90" s="201" t="e">
        <f>#REF!</f>
        <v>#REF!</v>
      </c>
      <c r="RFY90" s="201" t="e">
        <f>#REF!</f>
        <v>#REF!</v>
      </c>
      <c r="RFZ90" s="201" t="e">
        <f>#REF!</f>
        <v>#REF!</v>
      </c>
      <c r="RGA90" s="201" t="e">
        <f>#REF!</f>
        <v>#REF!</v>
      </c>
      <c r="RGB90" s="201" t="e">
        <f>#REF!</f>
        <v>#REF!</v>
      </c>
      <c r="RGC90" s="201" t="e">
        <f>#REF!</f>
        <v>#REF!</v>
      </c>
      <c r="RGD90" s="201" t="e">
        <f>#REF!</f>
        <v>#REF!</v>
      </c>
      <c r="RGE90" s="201" t="e">
        <f>#REF!</f>
        <v>#REF!</v>
      </c>
      <c r="RGF90" s="201" t="e">
        <f>#REF!</f>
        <v>#REF!</v>
      </c>
      <c r="RGG90" s="201" t="e">
        <f>#REF!</f>
        <v>#REF!</v>
      </c>
      <c r="RGH90" s="201" t="e">
        <f>#REF!</f>
        <v>#REF!</v>
      </c>
      <c r="RGI90" s="201" t="e">
        <f>#REF!</f>
        <v>#REF!</v>
      </c>
      <c r="RGJ90" s="201" t="e">
        <f>#REF!</f>
        <v>#REF!</v>
      </c>
      <c r="RGK90" s="201" t="e">
        <f>#REF!</f>
        <v>#REF!</v>
      </c>
      <c r="RGL90" s="201" t="e">
        <f>#REF!</f>
        <v>#REF!</v>
      </c>
      <c r="RGM90" s="201" t="e">
        <f>#REF!</f>
        <v>#REF!</v>
      </c>
      <c r="RGN90" s="201" t="e">
        <f>#REF!</f>
        <v>#REF!</v>
      </c>
      <c r="RGO90" s="201" t="e">
        <f>#REF!</f>
        <v>#REF!</v>
      </c>
      <c r="RGP90" s="201" t="e">
        <f>#REF!</f>
        <v>#REF!</v>
      </c>
      <c r="RGQ90" s="201" t="e">
        <f>#REF!</f>
        <v>#REF!</v>
      </c>
      <c r="RGR90" s="201" t="e">
        <f>#REF!</f>
        <v>#REF!</v>
      </c>
      <c r="RGS90" s="201" t="e">
        <f>#REF!</f>
        <v>#REF!</v>
      </c>
      <c r="RGT90" s="201" t="e">
        <f>#REF!</f>
        <v>#REF!</v>
      </c>
      <c r="RGU90" s="201" t="e">
        <f>#REF!</f>
        <v>#REF!</v>
      </c>
      <c r="RGV90" s="201" t="e">
        <f>#REF!</f>
        <v>#REF!</v>
      </c>
      <c r="RGW90" s="201" t="e">
        <f>#REF!</f>
        <v>#REF!</v>
      </c>
      <c r="RGX90" s="201" t="e">
        <f>#REF!</f>
        <v>#REF!</v>
      </c>
      <c r="RGY90" s="201" t="e">
        <f>#REF!</f>
        <v>#REF!</v>
      </c>
      <c r="RGZ90" s="201" t="e">
        <f>#REF!</f>
        <v>#REF!</v>
      </c>
      <c r="RHA90" s="201" t="e">
        <f>#REF!</f>
        <v>#REF!</v>
      </c>
      <c r="RHB90" s="201" t="e">
        <f>#REF!</f>
        <v>#REF!</v>
      </c>
      <c r="RHC90" s="201" t="e">
        <f>#REF!</f>
        <v>#REF!</v>
      </c>
      <c r="RHD90" s="201" t="e">
        <f>#REF!</f>
        <v>#REF!</v>
      </c>
      <c r="RHE90" s="201" t="e">
        <f>#REF!</f>
        <v>#REF!</v>
      </c>
      <c r="RHF90" s="201" t="e">
        <f>#REF!</f>
        <v>#REF!</v>
      </c>
      <c r="RHG90" s="201" t="e">
        <f>#REF!</f>
        <v>#REF!</v>
      </c>
      <c r="RHH90" s="201" t="e">
        <f>#REF!</f>
        <v>#REF!</v>
      </c>
      <c r="RHI90" s="201" t="e">
        <f>#REF!</f>
        <v>#REF!</v>
      </c>
      <c r="RHJ90" s="201" t="e">
        <f>#REF!</f>
        <v>#REF!</v>
      </c>
      <c r="RHK90" s="201" t="e">
        <f>#REF!</f>
        <v>#REF!</v>
      </c>
      <c r="RHL90" s="201" t="e">
        <f>#REF!</f>
        <v>#REF!</v>
      </c>
      <c r="RHM90" s="201" t="e">
        <f>#REF!</f>
        <v>#REF!</v>
      </c>
      <c r="RHN90" s="201" t="e">
        <f>#REF!</f>
        <v>#REF!</v>
      </c>
      <c r="RHO90" s="201" t="e">
        <f>#REF!</f>
        <v>#REF!</v>
      </c>
      <c r="RHP90" s="201" t="e">
        <f>#REF!</f>
        <v>#REF!</v>
      </c>
      <c r="RHQ90" s="201" t="e">
        <f>#REF!</f>
        <v>#REF!</v>
      </c>
      <c r="RHR90" s="201" t="e">
        <f>#REF!</f>
        <v>#REF!</v>
      </c>
      <c r="RHS90" s="201" t="e">
        <f>#REF!</f>
        <v>#REF!</v>
      </c>
      <c r="RHT90" s="201" t="e">
        <f>#REF!</f>
        <v>#REF!</v>
      </c>
      <c r="RHU90" s="201" t="e">
        <f>#REF!</f>
        <v>#REF!</v>
      </c>
      <c r="RHV90" s="201" t="e">
        <f>#REF!</f>
        <v>#REF!</v>
      </c>
      <c r="RHW90" s="201" t="e">
        <f>#REF!</f>
        <v>#REF!</v>
      </c>
      <c r="RHX90" s="201" t="e">
        <f>#REF!</f>
        <v>#REF!</v>
      </c>
      <c r="RHY90" s="201" t="e">
        <f>#REF!</f>
        <v>#REF!</v>
      </c>
      <c r="RHZ90" s="201" t="e">
        <f>#REF!</f>
        <v>#REF!</v>
      </c>
      <c r="RIA90" s="201" t="e">
        <f>#REF!</f>
        <v>#REF!</v>
      </c>
      <c r="RIB90" s="201" t="e">
        <f>#REF!</f>
        <v>#REF!</v>
      </c>
      <c r="RIC90" s="201" t="e">
        <f>#REF!</f>
        <v>#REF!</v>
      </c>
      <c r="RID90" s="201" t="e">
        <f>#REF!</f>
        <v>#REF!</v>
      </c>
      <c r="RIE90" s="201" t="e">
        <f>#REF!</f>
        <v>#REF!</v>
      </c>
      <c r="RIF90" s="201" t="e">
        <f>#REF!</f>
        <v>#REF!</v>
      </c>
      <c r="RIG90" s="201" t="e">
        <f>#REF!</f>
        <v>#REF!</v>
      </c>
      <c r="RIH90" s="201" t="e">
        <f>#REF!</f>
        <v>#REF!</v>
      </c>
      <c r="RII90" s="201" t="e">
        <f>#REF!</f>
        <v>#REF!</v>
      </c>
      <c r="RIJ90" s="201" t="e">
        <f>#REF!</f>
        <v>#REF!</v>
      </c>
      <c r="RIK90" s="201" t="e">
        <f>#REF!</f>
        <v>#REF!</v>
      </c>
      <c r="RIL90" s="201" t="e">
        <f>#REF!</f>
        <v>#REF!</v>
      </c>
      <c r="RIM90" s="201" t="e">
        <f>#REF!</f>
        <v>#REF!</v>
      </c>
      <c r="RIN90" s="201" t="e">
        <f>#REF!</f>
        <v>#REF!</v>
      </c>
      <c r="RIO90" s="201" t="e">
        <f>#REF!</f>
        <v>#REF!</v>
      </c>
      <c r="RIP90" s="201" t="e">
        <f>#REF!</f>
        <v>#REF!</v>
      </c>
      <c r="RIQ90" s="201" t="e">
        <f>#REF!</f>
        <v>#REF!</v>
      </c>
      <c r="RIR90" s="201" t="e">
        <f>#REF!</f>
        <v>#REF!</v>
      </c>
      <c r="RIS90" s="201" t="e">
        <f>#REF!</f>
        <v>#REF!</v>
      </c>
      <c r="RIT90" s="201" t="e">
        <f>#REF!</f>
        <v>#REF!</v>
      </c>
      <c r="RIU90" s="201" t="e">
        <f>#REF!</f>
        <v>#REF!</v>
      </c>
      <c r="RIV90" s="201" t="e">
        <f>#REF!</f>
        <v>#REF!</v>
      </c>
      <c r="RIW90" s="201" t="e">
        <f>#REF!</f>
        <v>#REF!</v>
      </c>
      <c r="RIX90" s="201" t="e">
        <f>#REF!</f>
        <v>#REF!</v>
      </c>
      <c r="RIY90" s="201" t="e">
        <f>#REF!</f>
        <v>#REF!</v>
      </c>
      <c r="RIZ90" s="201" t="e">
        <f>#REF!</f>
        <v>#REF!</v>
      </c>
      <c r="RJA90" s="201" t="e">
        <f>#REF!</f>
        <v>#REF!</v>
      </c>
      <c r="RJB90" s="201" t="e">
        <f>#REF!</f>
        <v>#REF!</v>
      </c>
      <c r="RJC90" s="201" t="e">
        <f>#REF!</f>
        <v>#REF!</v>
      </c>
      <c r="RJD90" s="201" t="e">
        <f>#REF!</f>
        <v>#REF!</v>
      </c>
      <c r="RJE90" s="201" t="e">
        <f>#REF!</f>
        <v>#REF!</v>
      </c>
      <c r="RJF90" s="201" t="e">
        <f>#REF!</f>
        <v>#REF!</v>
      </c>
      <c r="RJG90" s="201" t="e">
        <f>#REF!</f>
        <v>#REF!</v>
      </c>
      <c r="RJH90" s="201" t="e">
        <f>#REF!</f>
        <v>#REF!</v>
      </c>
      <c r="RJI90" s="201" t="e">
        <f>#REF!</f>
        <v>#REF!</v>
      </c>
      <c r="RJJ90" s="201" t="e">
        <f>#REF!</f>
        <v>#REF!</v>
      </c>
      <c r="RJK90" s="201" t="e">
        <f>#REF!</f>
        <v>#REF!</v>
      </c>
      <c r="RJL90" s="201" t="e">
        <f>#REF!</f>
        <v>#REF!</v>
      </c>
      <c r="RJM90" s="201" t="e">
        <f>#REF!</f>
        <v>#REF!</v>
      </c>
      <c r="RJN90" s="201" t="e">
        <f>#REF!</f>
        <v>#REF!</v>
      </c>
      <c r="RJO90" s="201" t="e">
        <f>#REF!</f>
        <v>#REF!</v>
      </c>
      <c r="RJP90" s="201" t="e">
        <f>#REF!</f>
        <v>#REF!</v>
      </c>
      <c r="RJQ90" s="201" t="e">
        <f>#REF!</f>
        <v>#REF!</v>
      </c>
      <c r="RJR90" s="201" t="e">
        <f>#REF!</f>
        <v>#REF!</v>
      </c>
      <c r="RJS90" s="201" t="e">
        <f>#REF!</f>
        <v>#REF!</v>
      </c>
      <c r="RJT90" s="201" t="e">
        <f>#REF!</f>
        <v>#REF!</v>
      </c>
      <c r="RJU90" s="201" t="e">
        <f>#REF!</f>
        <v>#REF!</v>
      </c>
      <c r="RJV90" s="201" t="e">
        <f>#REF!</f>
        <v>#REF!</v>
      </c>
      <c r="RJW90" s="201" t="e">
        <f>#REF!</f>
        <v>#REF!</v>
      </c>
      <c r="RJX90" s="201" t="e">
        <f>#REF!</f>
        <v>#REF!</v>
      </c>
      <c r="RJY90" s="201" t="e">
        <f>#REF!</f>
        <v>#REF!</v>
      </c>
      <c r="RJZ90" s="201" t="e">
        <f>#REF!</f>
        <v>#REF!</v>
      </c>
      <c r="RKA90" s="201" t="e">
        <f>#REF!</f>
        <v>#REF!</v>
      </c>
      <c r="RKB90" s="201" t="e">
        <f>#REF!</f>
        <v>#REF!</v>
      </c>
      <c r="RKC90" s="201" t="e">
        <f>#REF!</f>
        <v>#REF!</v>
      </c>
      <c r="RKD90" s="201" t="e">
        <f>#REF!</f>
        <v>#REF!</v>
      </c>
      <c r="RKE90" s="201" t="e">
        <f>#REF!</f>
        <v>#REF!</v>
      </c>
      <c r="RKF90" s="201" t="e">
        <f>#REF!</f>
        <v>#REF!</v>
      </c>
      <c r="RKG90" s="201" t="e">
        <f>#REF!</f>
        <v>#REF!</v>
      </c>
      <c r="RKH90" s="201" t="e">
        <f>#REF!</f>
        <v>#REF!</v>
      </c>
      <c r="RKI90" s="201" t="e">
        <f>#REF!</f>
        <v>#REF!</v>
      </c>
      <c r="RKJ90" s="201" t="e">
        <f>#REF!</f>
        <v>#REF!</v>
      </c>
      <c r="RKK90" s="201" t="e">
        <f>#REF!</f>
        <v>#REF!</v>
      </c>
      <c r="RKL90" s="201" t="e">
        <f>#REF!</f>
        <v>#REF!</v>
      </c>
      <c r="RKM90" s="201" t="e">
        <f>#REF!</f>
        <v>#REF!</v>
      </c>
      <c r="RKN90" s="201" t="e">
        <f>#REF!</f>
        <v>#REF!</v>
      </c>
      <c r="RKO90" s="201" t="e">
        <f>#REF!</f>
        <v>#REF!</v>
      </c>
      <c r="RKP90" s="201" t="e">
        <f>#REF!</f>
        <v>#REF!</v>
      </c>
      <c r="RKQ90" s="201" t="e">
        <f>#REF!</f>
        <v>#REF!</v>
      </c>
      <c r="RKR90" s="201" t="e">
        <f>#REF!</f>
        <v>#REF!</v>
      </c>
      <c r="RKS90" s="201" t="e">
        <f>#REF!</f>
        <v>#REF!</v>
      </c>
      <c r="RKT90" s="201" t="e">
        <f>#REF!</f>
        <v>#REF!</v>
      </c>
      <c r="RKU90" s="201" t="e">
        <f>#REF!</f>
        <v>#REF!</v>
      </c>
      <c r="RKV90" s="201" t="e">
        <f>#REF!</f>
        <v>#REF!</v>
      </c>
      <c r="RKW90" s="201" t="e">
        <f>#REF!</f>
        <v>#REF!</v>
      </c>
      <c r="RKX90" s="201" t="e">
        <f>#REF!</f>
        <v>#REF!</v>
      </c>
      <c r="RKY90" s="201" t="e">
        <f>#REF!</f>
        <v>#REF!</v>
      </c>
      <c r="RKZ90" s="201" t="e">
        <f>#REF!</f>
        <v>#REF!</v>
      </c>
      <c r="RLA90" s="201" t="e">
        <f>#REF!</f>
        <v>#REF!</v>
      </c>
      <c r="RLB90" s="201" t="e">
        <f>#REF!</f>
        <v>#REF!</v>
      </c>
      <c r="RLC90" s="201" t="e">
        <f>#REF!</f>
        <v>#REF!</v>
      </c>
      <c r="RLD90" s="201" t="e">
        <f>#REF!</f>
        <v>#REF!</v>
      </c>
      <c r="RLE90" s="201" t="e">
        <f>#REF!</f>
        <v>#REF!</v>
      </c>
      <c r="RLF90" s="201" t="e">
        <f>#REF!</f>
        <v>#REF!</v>
      </c>
      <c r="RLG90" s="201" t="e">
        <f>#REF!</f>
        <v>#REF!</v>
      </c>
      <c r="RLH90" s="201" t="e">
        <f>#REF!</f>
        <v>#REF!</v>
      </c>
      <c r="RLI90" s="201" t="e">
        <f>#REF!</f>
        <v>#REF!</v>
      </c>
      <c r="RLJ90" s="201" t="e">
        <f>#REF!</f>
        <v>#REF!</v>
      </c>
      <c r="RLK90" s="201" t="e">
        <f>#REF!</f>
        <v>#REF!</v>
      </c>
      <c r="RLL90" s="201" t="e">
        <f>#REF!</f>
        <v>#REF!</v>
      </c>
      <c r="RLM90" s="201" t="e">
        <f>#REF!</f>
        <v>#REF!</v>
      </c>
      <c r="RLN90" s="201" t="e">
        <f>#REF!</f>
        <v>#REF!</v>
      </c>
      <c r="RLO90" s="201" t="e">
        <f>#REF!</f>
        <v>#REF!</v>
      </c>
      <c r="RLP90" s="201" t="e">
        <f>#REF!</f>
        <v>#REF!</v>
      </c>
      <c r="RLQ90" s="201" t="e">
        <f>#REF!</f>
        <v>#REF!</v>
      </c>
      <c r="RLR90" s="201" t="e">
        <f>#REF!</f>
        <v>#REF!</v>
      </c>
      <c r="RLS90" s="201" t="e">
        <f>#REF!</f>
        <v>#REF!</v>
      </c>
      <c r="RLT90" s="201" t="e">
        <f>#REF!</f>
        <v>#REF!</v>
      </c>
      <c r="RLU90" s="201" t="e">
        <f>#REF!</f>
        <v>#REF!</v>
      </c>
      <c r="RLV90" s="201" t="e">
        <f>#REF!</f>
        <v>#REF!</v>
      </c>
      <c r="RLW90" s="201" t="e">
        <f>#REF!</f>
        <v>#REF!</v>
      </c>
      <c r="RLX90" s="201" t="e">
        <f>#REF!</f>
        <v>#REF!</v>
      </c>
      <c r="RLY90" s="201" t="e">
        <f>#REF!</f>
        <v>#REF!</v>
      </c>
      <c r="RLZ90" s="201" t="e">
        <f>#REF!</f>
        <v>#REF!</v>
      </c>
      <c r="RMA90" s="201" t="e">
        <f>#REF!</f>
        <v>#REF!</v>
      </c>
      <c r="RMB90" s="201" t="e">
        <f>#REF!</f>
        <v>#REF!</v>
      </c>
      <c r="RMC90" s="201" t="e">
        <f>#REF!</f>
        <v>#REF!</v>
      </c>
      <c r="RMD90" s="201" t="e">
        <f>#REF!</f>
        <v>#REF!</v>
      </c>
      <c r="RME90" s="201" t="e">
        <f>#REF!</f>
        <v>#REF!</v>
      </c>
      <c r="RMF90" s="201" t="e">
        <f>#REF!</f>
        <v>#REF!</v>
      </c>
      <c r="RMG90" s="201" t="e">
        <f>#REF!</f>
        <v>#REF!</v>
      </c>
      <c r="RMH90" s="201" t="e">
        <f>#REF!</f>
        <v>#REF!</v>
      </c>
      <c r="RMI90" s="201" t="e">
        <f>#REF!</f>
        <v>#REF!</v>
      </c>
      <c r="RMJ90" s="201" t="e">
        <f>#REF!</f>
        <v>#REF!</v>
      </c>
      <c r="RMK90" s="201" t="e">
        <f>#REF!</f>
        <v>#REF!</v>
      </c>
      <c r="RML90" s="201" t="e">
        <f>#REF!</f>
        <v>#REF!</v>
      </c>
      <c r="RMM90" s="201" t="e">
        <f>#REF!</f>
        <v>#REF!</v>
      </c>
      <c r="RMN90" s="201" t="e">
        <f>#REF!</f>
        <v>#REF!</v>
      </c>
      <c r="RMO90" s="201" t="e">
        <f>#REF!</f>
        <v>#REF!</v>
      </c>
      <c r="RMP90" s="201" t="e">
        <f>#REF!</f>
        <v>#REF!</v>
      </c>
      <c r="RMQ90" s="201" t="e">
        <f>#REF!</f>
        <v>#REF!</v>
      </c>
      <c r="RMR90" s="201" t="e">
        <f>#REF!</f>
        <v>#REF!</v>
      </c>
      <c r="RMS90" s="201" t="e">
        <f>#REF!</f>
        <v>#REF!</v>
      </c>
      <c r="RMT90" s="201" t="e">
        <f>#REF!</f>
        <v>#REF!</v>
      </c>
      <c r="RMU90" s="201" t="e">
        <f>#REF!</f>
        <v>#REF!</v>
      </c>
      <c r="RMV90" s="201" t="e">
        <f>#REF!</f>
        <v>#REF!</v>
      </c>
      <c r="RMW90" s="201" t="e">
        <f>#REF!</f>
        <v>#REF!</v>
      </c>
      <c r="RMX90" s="201" t="e">
        <f>#REF!</f>
        <v>#REF!</v>
      </c>
      <c r="RMY90" s="201" t="e">
        <f>#REF!</f>
        <v>#REF!</v>
      </c>
      <c r="RMZ90" s="201" t="e">
        <f>#REF!</f>
        <v>#REF!</v>
      </c>
      <c r="RNA90" s="201" t="e">
        <f>#REF!</f>
        <v>#REF!</v>
      </c>
      <c r="RNB90" s="201" t="e">
        <f>#REF!</f>
        <v>#REF!</v>
      </c>
      <c r="RNC90" s="201" t="e">
        <f>#REF!</f>
        <v>#REF!</v>
      </c>
      <c r="RND90" s="201" t="e">
        <f>#REF!</f>
        <v>#REF!</v>
      </c>
      <c r="RNE90" s="201" t="e">
        <f>#REF!</f>
        <v>#REF!</v>
      </c>
      <c r="RNF90" s="201" t="e">
        <f>#REF!</f>
        <v>#REF!</v>
      </c>
      <c r="RNG90" s="201" t="e">
        <f>#REF!</f>
        <v>#REF!</v>
      </c>
      <c r="RNH90" s="201" t="e">
        <f>#REF!</f>
        <v>#REF!</v>
      </c>
      <c r="RNI90" s="201" t="e">
        <f>#REF!</f>
        <v>#REF!</v>
      </c>
      <c r="RNJ90" s="201" t="e">
        <f>#REF!</f>
        <v>#REF!</v>
      </c>
      <c r="RNK90" s="201" t="e">
        <f>#REF!</f>
        <v>#REF!</v>
      </c>
      <c r="RNL90" s="201" t="e">
        <f>#REF!</f>
        <v>#REF!</v>
      </c>
      <c r="RNM90" s="201" t="e">
        <f>#REF!</f>
        <v>#REF!</v>
      </c>
      <c r="RNN90" s="201" t="e">
        <f>#REF!</f>
        <v>#REF!</v>
      </c>
      <c r="RNO90" s="201" t="e">
        <f>#REF!</f>
        <v>#REF!</v>
      </c>
      <c r="RNP90" s="201" t="e">
        <f>#REF!</f>
        <v>#REF!</v>
      </c>
      <c r="RNQ90" s="201" t="e">
        <f>#REF!</f>
        <v>#REF!</v>
      </c>
      <c r="RNR90" s="201" t="e">
        <f>#REF!</f>
        <v>#REF!</v>
      </c>
      <c r="RNS90" s="201" t="e">
        <f>#REF!</f>
        <v>#REF!</v>
      </c>
      <c r="RNT90" s="201" t="e">
        <f>#REF!</f>
        <v>#REF!</v>
      </c>
      <c r="RNU90" s="201" t="e">
        <f>#REF!</f>
        <v>#REF!</v>
      </c>
      <c r="RNV90" s="201" t="e">
        <f>#REF!</f>
        <v>#REF!</v>
      </c>
      <c r="RNW90" s="201" t="e">
        <f>#REF!</f>
        <v>#REF!</v>
      </c>
      <c r="RNX90" s="201" t="e">
        <f>#REF!</f>
        <v>#REF!</v>
      </c>
      <c r="RNY90" s="201" t="e">
        <f>#REF!</f>
        <v>#REF!</v>
      </c>
      <c r="RNZ90" s="201" t="e">
        <f>#REF!</f>
        <v>#REF!</v>
      </c>
      <c r="ROA90" s="201" t="e">
        <f>#REF!</f>
        <v>#REF!</v>
      </c>
      <c r="ROB90" s="201" t="e">
        <f>#REF!</f>
        <v>#REF!</v>
      </c>
      <c r="ROC90" s="201" t="e">
        <f>#REF!</f>
        <v>#REF!</v>
      </c>
      <c r="ROD90" s="201" t="e">
        <f>#REF!</f>
        <v>#REF!</v>
      </c>
      <c r="ROE90" s="201" t="e">
        <f>#REF!</f>
        <v>#REF!</v>
      </c>
      <c r="ROF90" s="201" t="e">
        <f>#REF!</f>
        <v>#REF!</v>
      </c>
      <c r="ROG90" s="201" t="e">
        <f>#REF!</f>
        <v>#REF!</v>
      </c>
      <c r="ROH90" s="201" t="e">
        <f>#REF!</f>
        <v>#REF!</v>
      </c>
      <c r="ROI90" s="201" t="e">
        <f>#REF!</f>
        <v>#REF!</v>
      </c>
      <c r="ROJ90" s="201" t="e">
        <f>#REF!</f>
        <v>#REF!</v>
      </c>
      <c r="ROK90" s="201" t="e">
        <f>#REF!</f>
        <v>#REF!</v>
      </c>
      <c r="ROL90" s="201" t="e">
        <f>#REF!</f>
        <v>#REF!</v>
      </c>
      <c r="ROM90" s="201" t="e">
        <f>#REF!</f>
        <v>#REF!</v>
      </c>
      <c r="RON90" s="201" t="e">
        <f>#REF!</f>
        <v>#REF!</v>
      </c>
      <c r="ROO90" s="201" t="e">
        <f>#REF!</f>
        <v>#REF!</v>
      </c>
      <c r="ROP90" s="201" t="e">
        <f>#REF!</f>
        <v>#REF!</v>
      </c>
      <c r="ROQ90" s="201" t="e">
        <f>#REF!</f>
        <v>#REF!</v>
      </c>
      <c r="ROR90" s="201" t="e">
        <f>#REF!</f>
        <v>#REF!</v>
      </c>
      <c r="ROS90" s="201" t="e">
        <f>#REF!</f>
        <v>#REF!</v>
      </c>
      <c r="ROT90" s="201" t="e">
        <f>#REF!</f>
        <v>#REF!</v>
      </c>
      <c r="ROU90" s="201" t="e">
        <f>#REF!</f>
        <v>#REF!</v>
      </c>
      <c r="ROV90" s="201" t="e">
        <f>#REF!</f>
        <v>#REF!</v>
      </c>
      <c r="ROW90" s="201" t="e">
        <f>#REF!</f>
        <v>#REF!</v>
      </c>
      <c r="ROX90" s="201" t="e">
        <f>#REF!</f>
        <v>#REF!</v>
      </c>
      <c r="ROY90" s="201" t="e">
        <f>#REF!</f>
        <v>#REF!</v>
      </c>
      <c r="ROZ90" s="201" t="e">
        <f>#REF!</f>
        <v>#REF!</v>
      </c>
      <c r="RPA90" s="201" t="e">
        <f>#REF!</f>
        <v>#REF!</v>
      </c>
      <c r="RPB90" s="201" t="e">
        <f>#REF!</f>
        <v>#REF!</v>
      </c>
      <c r="RPC90" s="201" t="e">
        <f>#REF!</f>
        <v>#REF!</v>
      </c>
      <c r="RPD90" s="201" t="e">
        <f>#REF!</f>
        <v>#REF!</v>
      </c>
      <c r="RPE90" s="201" t="e">
        <f>#REF!</f>
        <v>#REF!</v>
      </c>
      <c r="RPF90" s="201" t="e">
        <f>#REF!</f>
        <v>#REF!</v>
      </c>
      <c r="RPG90" s="201" t="e">
        <f>#REF!</f>
        <v>#REF!</v>
      </c>
      <c r="RPH90" s="201" t="e">
        <f>#REF!</f>
        <v>#REF!</v>
      </c>
      <c r="RPI90" s="201" t="e">
        <f>#REF!</f>
        <v>#REF!</v>
      </c>
      <c r="RPJ90" s="201" t="e">
        <f>#REF!</f>
        <v>#REF!</v>
      </c>
      <c r="RPK90" s="201" t="e">
        <f>#REF!</f>
        <v>#REF!</v>
      </c>
      <c r="RPL90" s="201" t="e">
        <f>#REF!</f>
        <v>#REF!</v>
      </c>
      <c r="RPM90" s="201" t="e">
        <f>#REF!</f>
        <v>#REF!</v>
      </c>
      <c r="RPN90" s="201" t="e">
        <f>#REF!</f>
        <v>#REF!</v>
      </c>
      <c r="RPO90" s="201" t="e">
        <f>#REF!</f>
        <v>#REF!</v>
      </c>
      <c r="RPP90" s="201" t="e">
        <f>#REF!</f>
        <v>#REF!</v>
      </c>
      <c r="RPQ90" s="201" t="e">
        <f>#REF!</f>
        <v>#REF!</v>
      </c>
      <c r="RPR90" s="201" t="e">
        <f>#REF!</f>
        <v>#REF!</v>
      </c>
      <c r="RPS90" s="201" t="e">
        <f>#REF!</f>
        <v>#REF!</v>
      </c>
      <c r="RPT90" s="201" t="e">
        <f>#REF!</f>
        <v>#REF!</v>
      </c>
      <c r="RPU90" s="201" t="e">
        <f>#REF!</f>
        <v>#REF!</v>
      </c>
      <c r="RPV90" s="201" t="e">
        <f>#REF!</f>
        <v>#REF!</v>
      </c>
      <c r="RPW90" s="201" t="e">
        <f>#REF!</f>
        <v>#REF!</v>
      </c>
      <c r="RPX90" s="201" t="e">
        <f>#REF!</f>
        <v>#REF!</v>
      </c>
      <c r="RPY90" s="201" t="e">
        <f>#REF!</f>
        <v>#REF!</v>
      </c>
      <c r="RPZ90" s="201" t="e">
        <f>#REF!</f>
        <v>#REF!</v>
      </c>
      <c r="RQA90" s="201" t="e">
        <f>#REF!</f>
        <v>#REF!</v>
      </c>
      <c r="RQB90" s="201" t="e">
        <f>#REF!</f>
        <v>#REF!</v>
      </c>
      <c r="RQC90" s="201" t="e">
        <f>#REF!</f>
        <v>#REF!</v>
      </c>
      <c r="RQD90" s="201" t="e">
        <f>#REF!</f>
        <v>#REF!</v>
      </c>
      <c r="RQE90" s="201" t="e">
        <f>#REF!</f>
        <v>#REF!</v>
      </c>
      <c r="RQF90" s="201" t="e">
        <f>#REF!</f>
        <v>#REF!</v>
      </c>
      <c r="RQG90" s="201" t="e">
        <f>#REF!</f>
        <v>#REF!</v>
      </c>
      <c r="RQH90" s="201" t="e">
        <f>#REF!</f>
        <v>#REF!</v>
      </c>
      <c r="RQI90" s="201" t="e">
        <f>#REF!</f>
        <v>#REF!</v>
      </c>
      <c r="RQJ90" s="201" t="e">
        <f>#REF!</f>
        <v>#REF!</v>
      </c>
      <c r="RQK90" s="201" t="e">
        <f>#REF!</f>
        <v>#REF!</v>
      </c>
      <c r="RQL90" s="201" t="e">
        <f>#REF!</f>
        <v>#REF!</v>
      </c>
      <c r="RQM90" s="201" t="e">
        <f>#REF!</f>
        <v>#REF!</v>
      </c>
      <c r="RQN90" s="201" t="e">
        <f>#REF!</f>
        <v>#REF!</v>
      </c>
      <c r="RQO90" s="201" t="e">
        <f>#REF!</f>
        <v>#REF!</v>
      </c>
      <c r="RQP90" s="201" t="e">
        <f>#REF!</f>
        <v>#REF!</v>
      </c>
      <c r="RQQ90" s="201" t="e">
        <f>#REF!</f>
        <v>#REF!</v>
      </c>
      <c r="RQR90" s="201" t="e">
        <f>#REF!</f>
        <v>#REF!</v>
      </c>
      <c r="RQS90" s="201" t="e">
        <f>#REF!</f>
        <v>#REF!</v>
      </c>
      <c r="RQT90" s="201" t="e">
        <f>#REF!</f>
        <v>#REF!</v>
      </c>
      <c r="RQU90" s="201" t="e">
        <f>#REF!</f>
        <v>#REF!</v>
      </c>
      <c r="RQV90" s="201" t="e">
        <f>#REF!</f>
        <v>#REF!</v>
      </c>
      <c r="RQW90" s="201" t="e">
        <f>#REF!</f>
        <v>#REF!</v>
      </c>
      <c r="RQX90" s="201" t="e">
        <f>#REF!</f>
        <v>#REF!</v>
      </c>
      <c r="RQY90" s="201" t="e">
        <f>#REF!</f>
        <v>#REF!</v>
      </c>
      <c r="RQZ90" s="201" t="e">
        <f>#REF!</f>
        <v>#REF!</v>
      </c>
      <c r="RRA90" s="201" t="e">
        <f>#REF!</f>
        <v>#REF!</v>
      </c>
      <c r="RRB90" s="201" t="e">
        <f>#REF!</f>
        <v>#REF!</v>
      </c>
      <c r="RRC90" s="201" t="e">
        <f>#REF!</f>
        <v>#REF!</v>
      </c>
      <c r="RRD90" s="201" t="e">
        <f>#REF!</f>
        <v>#REF!</v>
      </c>
      <c r="RRE90" s="201" t="e">
        <f>#REF!</f>
        <v>#REF!</v>
      </c>
      <c r="RRF90" s="201" t="e">
        <f>#REF!</f>
        <v>#REF!</v>
      </c>
      <c r="RRG90" s="201" t="e">
        <f>#REF!</f>
        <v>#REF!</v>
      </c>
      <c r="RRH90" s="201" t="e">
        <f>#REF!</f>
        <v>#REF!</v>
      </c>
      <c r="RRI90" s="201" t="e">
        <f>#REF!</f>
        <v>#REF!</v>
      </c>
      <c r="RRJ90" s="201" t="e">
        <f>#REF!</f>
        <v>#REF!</v>
      </c>
      <c r="RRK90" s="201" t="e">
        <f>#REF!</f>
        <v>#REF!</v>
      </c>
      <c r="RRL90" s="201" t="e">
        <f>#REF!</f>
        <v>#REF!</v>
      </c>
      <c r="RRM90" s="201" t="e">
        <f>#REF!</f>
        <v>#REF!</v>
      </c>
      <c r="RRN90" s="201" t="e">
        <f>#REF!</f>
        <v>#REF!</v>
      </c>
      <c r="RRO90" s="201" t="e">
        <f>#REF!</f>
        <v>#REF!</v>
      </c>
      <c r="RRP90" s="201" t="e">
        <f>#REF!</f>
        <v>#REF!</v>
      </c>
      <c r="RRQ90" s="201" t="e">
        <f>#REF!</f>
        <v>#REF!</v>
      </c>
      <c r="RRR90" s="201" t="e">
        <f>#REF!</f>
        <v>#REF!</v>
      </c>
      <c r="RRS90" s="201" t="e">
        <f>#REF!</f>
        <v>#REF!</v>
      </c>
      <c r="RRT90" s="201" t="e">
        <f>#REF!</f>
        <v>#REF!</v>
      </c>
      <c r="RRU90" s="201" t="e">
        <f>#REF!</f>
        <v>#REF!</v>
      </c>
      <c r="RRV90" s="201" t="e">
        <f>#REF!</f>
        <v>#REF!</v>
      </c>
      <c r="RRW90" s="201" t="e">
        <f>#REF!</f>
        <v>#REF!</v>
      </c>
      <c r="RRX90" s="201" t="e">
        <f>#REF!</f>
        <v>#REF!</v>
      </c>
      <c r="RRY90" s="201" t="e">
        <f>#REF!</f>
        <v>#REF!</v>
      </c>
      <c r="RRZ90" s="201" t="e">
        <f>#REF!</f>
        <v>#REF!</v>
      </c>
      <c r="RSA90" s="201" t="e">
        <f>#REF!</f>
        <v>#REF!</v>
      </c>
      <c r="RSB90" s="201" t="e">
        <f>#REF!</f>
        <v>#REF!</v>
      </c>
      <c r="RSC90" s="201" t="e">
        <f>#REF!</f>
        <v>#REF!</v>
      </c>
      <c r="RSD90" s="201" t="e">
        <f>#REF!</f>
        <v>#REF!</v>
      </c>
      <c r="RSE90" s="201" t="e">
        <f>#REF!</f>
        <v>#REF!</v>
      </c>
      <c r="RSF90" s="201" t="e">
        <f>#REF!</f>
        <v>#REF!</v>
      </c>
      <c r="RSG90" s="201" t="e">
        <f>#REF!</f>
        <v>#REF!</v>
      </c>
      <c r="RSH90" s="201" t="e">
        <f>#REF!</f>
        <v>#REF!</v>
      </c>
      <c r="RSI90" s="201" t="e">
        <f>#REF!</f>
        <v>#REF!</v>
      </c>
      <c r="RSJ90" s="201" t="e">
        <f>#REF!</f>
        <v>#REF!</v>
      </c>
      <c r="RSK90" s="201" t="e">
        <f>#REF!</f>
        <v>#REF!</v>
      </c>
      <c r="RSL90" s="201" t="e">
        <f>#REF!</f>
        <v>#REF!</v>
      </c>
      <c r="RSM90" s="201" t="e">
        <f>#REF!</f>
        <v>#REF!</v>
      </c>
      <c r="RSN90" s="201" t="e">
        <f>#REF!</f>
        <v>#REF!</v>
      </c>
      <c r="RSO90" s="201" t="e">
        <f>#REF!</f>
        <v>#REF!</v>
      </c>
      <c r="RSP90" s="201" t="e">
        <f>#REF!</f>
        <v>#REF!</v>
      </c>
      <c r="RSQ90" s="201" t="e">
        <f>#REF!</f>
        <v>#REF!</v>
      </c>
      <c r="RSR90" s="201" t="e">
        <f>#REF!</f>
        <v>#REF!</v>
      </c>
      <c r="RSS90" s="201" t="e">
        <f>#REF!</f>
        <v>#REF!</v>
      </c>
      <c r="RST90" s="201" t="e">
        <f>#REF!</f>
        <v>#REF!</v>
      </c>
      <c r="RSU90" s="201" t="e">
        <f>#REF!</f>
        <v>#REF!</v>
      </c>
      <c r="RSV90" s="201" t="e">
        <f>#REF!</f>
        <v>#REF!</v>
      </c>
      <c r="RSW90" s="201" t="e">
        <f>#REF!</f>
        <v>#REF!</v>
      </c>
      <c r="RSX90" s="201" t="e">
        <f>#REF!</f>
        <v>#REF!</v>
      </c>
      <c r="RSY90" s="201" t="e">
        <f>#REF!</f>
        <v>#REF!</v>
      </c>
      <c r="RSZ90" s="201" t="e">
        <f>#REF!</f>
        <v>#REF!</v>
      </c>
      <c r="RTA90" s="201" t="e">
        <f>#REF!</f>
        <v>#REF!</v>
      </c>
      <c r="RTB90" s="201" t="e">
        <f>#REF!</f>
        <v>#REF!</v>
      </c>
      <c r="RTC90" s="201" t="e">
        <f>#REF!</f>
        <v>#REF!</v>
      </c>
      <c r="RTD90" s="201" t="e">
        <f>#REF!</f>
        <v>#REF!</v>
      </c>
      <c r="RTE90" s="201" t="e">
        <f>#REF!</f>
        <v>#REF!</v>
      </c>
      <c r="RTF90" s="201" t="e">
        <f>#REF!</f>
        <v>#REF!</v>
      </c>
      <c r="RTG90" s="201" t="e">
        <f>#REF!</f>
        <v>#REF!</v>
      </c>
      <c r="RTH90" s="201" t="e">
        <f>#REF!</f>
        <v>#REF!</v>
      </c>
      <c r="RTI90" s="201" t="e">
        <f>#REF!</f>
        <v>#REF!</v>
      </c>
      <c r="RTJ90" s="201" t="e">
        <f>#REF!</f>
        <v>#REF!</v>
      </c>
      <c r="RTK90" s="201" t="e">
        <f>#REF!</f>
        <v>#REF!</v>
      </c>
      <c r="RTL90" s="201" t="e">
        <f>#REF!</f>
        <v>#REF!</v>
      </c>
      <c r="RTM90" s="201" t="e">
        <f>#REF!</f>
        <v>#REF!</v>
      </c>
      <c r="RTN90" s="201" t="e">
        <f>#REF!</f>
        <v>#REF!</v>
      </c>
      <c r="RTO90" s="201" t="e">
        <f>#REF!</f>
        <v>#REF!</v>
      </c>
      <c r="RTP90" s="201" t="e">
        <f>#REF!</f>
        <v>#REF!</v>
      </c>
      <c r="RTQ90" s="201" t="e">
        <f>#REF!</f>
        <v>#REF!</v>
      </c>
      <c r="RTR90" s="201" t="e">
        <f>#REF!</f>
        <v>#REF!</v>
      </c>
      <c r="RTS90" s="201" t="e">
        <f>#REF!</f>
        <v>#REF!</v>
      </c>
      <c r="RTT90" s="201" t="e">
        <f>#REF!</f>
        <v>#REF!</v>
      </c>
      <c r="RTU90" s="201" t="e">
        <f>#REF!</f>
        <v>#REF!</v>
      </c>
      <c r="RTV90" s="201" t="e">
        <f>#REF!</f>
        <v>#REF!</v>
      </c>
      <c r="RTW90" s="201" t="e">
        <f>#REF!</f>
        <v>#REF!</v>
      </c>
      <c r="RTX90" s="201" t="e">
        <f>#REF!</f>
        <v>#REF!</v>
      </c>
      <c r="RTY90" s="201" t="e">
        <f>#REF!</f>
        <v>#REF!</v>
      </c>
      <c r="RTZ90" s="201" t="e">
        <f>#REF!</f>
        <v>#REF!</v>
      </c>
      <c r="RUA90" s="201" t="e">
        <f>#REF!</f>
        <v>#REF!</v>
      </c>
      <c r="RUB90" s="201" t="e">
        <f>#REF!</f>
        <v>#REF!</v>
      </c>
      <c r="RUC90" s="201" t="e">
        <f>#REF!</f>
        <v>#REF!</v>
      </c>
      <c r="RUD90" s="201" t="e">
        <f>#REF!</f>
        <v>#REF!</v>
      </c>
      <c r="RUE90" s="201" t="e">
        <f>#REF!</f>
        <v>#REF!</v>
      </c>
      <c r="RUF90" s="201" t="e">
        <f>#REF!</f>
        <v>#REF!</v>
      </c>
      <c r="RUG90" s="201" t="e">
        <f>#REF!</f>
        <v>#REF!</v>
      </c>
      <c r="RUH90" s="201" t="e">
        <f>#REF!</f>
        <v>#REF!</v>
      </c>
      <c r="RUI90" s="201" t="e">
        <f>#REF!</f>
        <v>#REF!</v>
      </c>
      <c r="RUJ90" s="201" t="e">
        <f>#REF!</f>
        <v>#REF!</v>
      </c>
      <c r="RUK90" s="201" t="e">
        <f>#REF!</f>
        <v>#REF!</v>
      </c>
      <c r="RUL90" s="201" t="e">
        <f>#REF!</f>
        <v>#REF!</v>
      </c>
      <c r="RUM90" s="201" t="e">
        <f>#REF!</f>
        <v>#REF!</v>
      </c>
      <c r="RUN90" s="201" t="e">
        <f>#REF!</f>
        <v>#REF!</v>
      </c>
      <c r="RUO90" s="201" t="e">
        <f>#REF!</f>
        <v>#REF!</v>
      </c>
      <c r="RUP90" s="201" t="e">
        <f>#REF!</f>
        <v>#REF!</v>
      </c>
      <c r="RUQ90" s="201" t="e">
        <f>#REF!</f>
        <v>#REF!</v>
      </c>
      <c r="RUR90" s="201" t="e">
        <f>#REF!</f>
        <v>#REF!</v>
      </c>
      <c r="RUS90" s="201" t="e">
        <f>#REF!</f>
        <v>#REF!</v>
      </c>
      <c r="RUT90" s="201" t="e">
        <f>#REF!</f>
        <v>#REF!</v>
      </c>
      <c r="RUU90" s="201" t="e">
        <f>#REF!</f>
        <v>#REF!</v>
      </c>
      <c r="RUV90" s="201" t="e">
        <f>#REF!</f>
        <v>#REF!</v>
      </c>
      <c r="RUW90" s="201" t="e">
        <f>#REF!</f>
        <v>#REF!</v>
      </c>
      <c r="RUX90" s="201" t="e">
        <f>#REF!</f>
        <v>#REF!</v>
      </c>
      <c r="RUY90" s="201" t="e">
        <f>#REF!</f>
        <v>#REF!</v>
      </c>
      <c r="RUZ90" s="201" t="e">
        <f>#REF!</f>
        <v>#REF!</v>
      </c>
      <c r="RVA90" s="201" t="e">
        <f>#REF!</f>
        <v>#REF!</v>
      </c>
      <c r="RVB90" s="201" t="e">
        <f>#REF!</f>
        <v>#REF!</v>
      </c>
      <c r="RVC90" s="201" t="e">
        <f>#REF!</f>
        <v>#REF!</v>
      </c>
      <c r="RVD90" s="201" t="e">
        <f>#REF!</f>
        <v>#REF!</v>
      </c>
      <c r="RVE90" s="201" t="e">
        <f>#REF!</f>
        <v>#REF!</v>
      </c>
      <c r="RVF90" s="201" t="e">
        <f>#REF!</f>
        <v>#REF!</v>
      </c>
      <c r="RVG90" s="201" t="e">
        <f>#REF!</f>
        <v>#REF!</v>
      </c>
      <c r="RVH90" s="201" t="e">
        <f>#REF!</f>
        <v>#REF!</v>
      </c>
      <c r="RVI90" s="201" t="e">
        <f>#REF!</f>
        <v>#REF!</v>
      </c>
      <c r="RVJ90" s="201" t="e">
        <f>#REF!</f>
        <v>#REF!</v>
      </c>
      <c r="RVK90" s="201" t="e">
        <f>#REF!</f>
        <v>#REF!</v>
      </c>
      <c r="RVL90" s="201" t="e">
        <f>#REF!</f>
        <v>#REF!</v>
      </c>
      <c r="RVM90" s="201" t="e">
        <f>#REF!</f>
        <v>#REF!</v>
      </c>
      <c r="RVN90" s="201" t="e">
        <f>#REF!</f>
        <v>#REF!</v>
      </c>
      <c r="RVO90" s="201" t="e">
        <f>#REF!</f>
        <v>#REF!</v>
      </c>
      <c r="RVP90" s="201" t="e">
        <f>#REF!</f>
        <v>#REF!</v>
      </c>
      <c r="RVQ90" s="201" t="e">
        <f>#REF!</f>
        <v>#REF!</v>
      </c>
      <c r="RVR90" s="201" t="e">
        <f>#REF!</f>
        <v>#REF!</v>
      </c>
      <c r="RVS90" s="201" t="e">
        <f>#REF!</f>
        <v>#REF!</v>
      </c>
      <c r="RVT90" s="201" t="e">
        <f>#REF!</f>
        <v>#REF!</v>
      </c>
      <c r="RVU90" s="201" t="e">
        <f>#REF!</f>
        <v>#REF!</v>
      </c>
      <c r="RVV90" s="201" t="e">
        <f>#REF!</f>
        <v>#REF!</v>
      </c>
      <c r="RVW90" s="201" t="e">
        <f>#REF!</f>
        <v>#REF!</v>
      </c>
      <c r="RVX90" s="201" t="e">
        <f>#REF!</f>
        <v>#REF!</v>
      </c>
      <c r="RVY90" s="201" t="e">
        <f>#REF!</f>
        <v>#REF!</v>
      </c>
      <c r="RVZ90" s="201" t="e">
        <f>#REF!</f>
        <v>#REF!</v>
      </c>
      <c r="RWA90" s="201" t="e">
        <f>#REF!</f>
        <v>#REF!</v>
      </c>
      <c r="RWB90" s="201" t="e">
        <f>#REF!</f>
        <v>#REF!</v>
      </c>
      <c r="RWC90" s="201" t="e">
        <f>#REF!</f>
        <v>#REF!</v>
      </c>
      <c r="RWD90" s="201" t="e">
        <f>#REF!</f>
        <v>#REF!</v>
      </c>
      <c r="RWE90" s="201" t="e">
        <f>#REF!</f>
        <v>#REF!</v>
      </c>
      <c r="RWF90" s="201" t="e">
        <f>#REF!</f>
        <v>#REF!</v>
      </c>
      <c r="RWG90" s="201" t="e">
        <f>#REF!</f>
        <v>#REF!</v>
      </c>
      <c r="RWH90" s="201" t="e">
        <f>#REF!</f>
        <v>#REF!</v>
      </c>
      <c r="RWI90" s="201" t="e">
        <f>#REF!</f>
        <v>#REF!</v>
      </c>
      <c r="RWJ90" s="201" t="e">
        <f>#REF!</f>
        <v>#REF!</v>
      </c>
      <c r="RWK90" s="201" t="e">
        <f>#REF!</f>
        <v>#REF!</v>
      </c>
      <c r="RWL90" s="201" t="e">
        <f>#REF!</f>
        <v>#REF!</v>
      </c>
      <c r="RWM90" s="201" t="e">
        <f>#REF!</f>
        <v>#REF!</v>
      </c>
      <c r="RWN90" s="201" t="e">
        <f>#REF!</f>
        <v>#REF!</v>
      </c>
      <c r="RWO90" s="201" t="e">
        <f>#REF!</f>
        <v>#REF!</v>
      </c>
      <c r="RWP90" s="201" t="e">
        <f>#REF!</f>
        <v>#REF!</v>
      </c>
      <c r="RWQ90" s="201" t="e">
        <f>#REF!</f>
        <v>#REF!</v>
      </c>
      <c r="RWR90" s="201" t="e">
        <f>#REF!</f>
        <v>#REF!</v>
      </c>
      <c r="RWS90" s="201" t="e">
        <f>#REF!</f>
        <v>#REF!</v>
      </c>
      <c r="RWT90" s="201" t="e">
        <f>#REF!</f>
        <v>#REF!</v>
      </c>
      <c r="RWU90" s="201" t="e">
        <f>#REF!</f>
        <v>#REF!</v>
      </c>
      <c r="RWV90" s="201" t="e">
        <f>#REF!</f>
        <v>#REF!</v>
      </c>
      <c r="RWW90" s="201" t="e">
        <f>#REF!</f>
        <v>#REF!</v>
      </c>
      <c r="RWX90" s="201" t="e">
        <f>#REF!</f>
        <v>#REF!</v>
      </c>
      <c r="RWY90" s="201" t="e">
        <f>#REF!</f>
        <v>#REF!</v>
      </c>
      <c r="RWZ90" s="201" t="e">
        <f>#REF!</f>
        <v>#REF!</v>
      </c>
      <c r="RXA90" s="201" t="e">
        <f>#REF!</f>
        <v>#REF!</v>
      </c>
      <c r="RXB90" s="201" t="e">
        <f>#REF!</f>
        <v>#REF!</v>
      </c>
      <c r="RXC90" s="201" t="e">
        <f>#REF!</f>
        <v>#REF!</v>
      </c>
      <c r="RXD90" s="201" t="e">
        <f>#REF!</f>
        <v>#REF!</v>
      </c>
      <c r="RXE90" s="201" t="e">
        <f>#REF!</f>
        <v>#REF!</v>
      </c>
      <c r="RXF90" s="201" t="e">
        <f>#REF!</f>
        <v>#REF!</v>
      </c>
      <c r="RXG90" s="201" t="e">
        <f>#REF!</f>
        <v>#REF!</v>
      </c>
      <c r="RXH90" s="201" t="e">
        <f>#REF!</f>
        <v>#REF!</v>
      </c>
      <c r="RXI90" s="201" t="e">
        <f>#REF!</f>
        <v>#REF!</v>
      </c>
      <c r="RXJ90" s="201" t="e">
        <f>#REF!</f>
        <v>#REF!</v>
      </c>
      <c r="RXK90" s="201" t="e">
        <f>#REF!</f>
        <v>#REF!</v>
      </c>
      <c r="RXL90" s="201" t="e">
        <f>#REF!</f>
        <v>#REF!</v>
      </c>
      <c r="RXM90" s="201" t="e">
        <f>#REF!</f>
        <v>#REF!</v>
      </c>
      <c r="RXN90" s="201" t="e">
        <f>#REF!</f>
        <v>#REF!</v>
      </c>
      <c r="RXO90" s="201" t="e">
        <f>#REF!</f>
        <v>#REF!</v>
      </c>
      <c r="RXP90" s="201" t="e">
        <f>#REF!</f>
        <v>#REF!</v>
      </c>
      <c r="RXQ90" s="201" t="e">
        <f>#REF!</f>
        <v>#REF!</v>
      </c>
      <c r="RXR90" s="201" t="e">
        <f>#REF!</f>
        <v>#REF!</v>
      </c>
      <c r="RXS90" s="201" t="e">
        <f>#REF!</f>
        <v>#REF!</v>
      </c>
      <c r="RXT90" s="201" t="e">
        <f>#REF!</f>
        <v>#REF!</v>
      </c>
      <c r="RXU90" s="201" t="e">
        <f>#REF!</f>
        <v>#REF!</v>
      </c>
      <c r="RXV90" s="201" t="e">
        <f>#REF!</f>
        <v>#REF!</v>
      </c>
      <c r="RXW90" s="201" t="e">
        <f>#REF!</f>
        <v>#REF!</v>
      </c>
      <c r="RXX90" s="201" t="e">
        <f>#REF!</f>
        <v>#REF!</v>
      </c>
      <c r="RXY90" s="201" t="e">
        <f>#REF!</f>
        <v>#REF!</v>
      </c>
      <c r="RXZ90" s="201" t="e">
        <f>#REF!</f>
        <v>#REF!</v>
      </c>
      <c r="RYA90" s="201" t="e">
        <f>#REF!</f>
        <v>#REF!</v>
      </c>
      <c r="RYB90" s="201" t="e">
        <f>#REF!</f>
        <v>#REF!</v>
      </c>
      <c r="RYC90" s="201" t="e">
        <f>#REF!</f>
        <v>#REF!</v>
      </c>
      <c r="RYD90" s="201" t="e">
        <f>#REF!</f>
        <v>#REF!</v>
      </c>
      <c r="RYE90" s="201" t="e">
        <f>#REF!</f>
        <v>#REF!</v>
      </c>
      <c r="RYF90" s="201" t="e">
        <f>#REF!</f>
        <v>#REF!</v>
      </c>
      <c r="RYG90" s="201" t="e">
        <f>#REF!</f>
        <v>#REF!</v>
      </c>
      <c r="RYH90" s="201" t="e">
        <f>#REF!</f>
        <v>#REF!</v>
      </c>
      <c r="RYI90" s="201" t="e">
        <f>#REF!</f>
        <v>#REF!</v>
      </c>
      <c r="RYJ90" s="201" t="e">
        <f>#REF!</f>
        <v>#REF!</v>
      </c>
      <c r="RYK90" s="201" t="e">
        <f>#REF!</f>
        <v>#REF!</v>
      </c>
      <c r="RYL90" s="201" t="e">
        <f>#REF!</f>
        <v>#REF!</v>
      </c>
      <c r="RYM90" s="201" t="e">
        <f>#REF!</f>
        <v>#REF!</v>
      </c>
      <c r="RYN90" s="201" t="e">
        <f>#REF!</f>
        <v>#REF!</v>
      </c>
      <c r="RYO90" s="201" t="e">
        <f>#REF!</f>
        <v>#REF!</v>
      </c>
      <c r="RYP90" s="201" t="e">
        <f>#REF!</f>
        <v>#REF!</v>
      </c>
      <c r="RYQ90" s="201" t="e">
        <f>#REF!</f>
        <v>#REF!</v>
      </c>
      <c r="RYR90" s="201" t="e">
        <f>#REF!</f>
        <v>#REF!</v>
      </c>
      <c r="RYS90" s="201" t="e">
        <f>#REF!</f>
        <v>#REF!</v>
      </c>
      <c r="RYT90" s="201" t="e">
        <f>#REF!</f>
        <v>#REF!</v>
      </c>
      <c r="RYU90" s="201" t="e">
        <f>#REF!</f>
        <v>#REF!</v>
      </c>
      <c r="RYV90" s="201" t="e">
        <f>#REF!</f>
        <v>#REF!</v>
      </c>
      <c r="RYW90" s="201" t="e">
        <f>#REF!</f>
        <v>#REF!</v>
      </c>
      <c r="RYX90" s="201" t="e">
        <f>#REF!</f>
        <v>#REF!</v>
      </c>
      <c r="RYY90" s="201" t="e">
        <f>#REF!</f>
        <v>#REF!</v>
      </c>
      <c r="RYZ90" s="201" t="e">
        <f>#REF!</f>
        <v>#REF!</v>
      </c>
      <c r="RZA90" s="201" t="e">
        <f>#REF!</f>
        <v>#REF!</v>
      </c>
      <c r="RZB90" s="201" t="e">
        <f>#REF!</f>
        <v>#REF!</v>
      </c>
      <c r="RZC90" s="201" t="e">
        <f>#REF!</f>
        <v>#REF!</v>
      </c>
      <c r="RZD90" s="201" t="e">
        <f>#REF!</f>
        <v>#REF!</v>
      </c>
      <c r="RZE90" s="201" t="e">
        <f>#REF!</f>
        <v>#REF!</v>
      </c>
      <c r="RZF90" s="201" t="e">
        <f>#REF!</f>
        <v>#REF!</v>
      </c>
      <c r="RZG90" s="201" t="e">
        <f>#REF!</f>
        <v>#REF!</v>
      </c>
      <c r="RZH90" s="201" t="e">
        <f>#REF!</f>
        <v>#REF!</v>
      </c>
      <c r="RZI90" s="201" t="e">
        <f>#REF!</f>
        <v>#REF!</v>
      </c>
      <c r="RZJ90" s="201" t="e">
        <f>#REF!</f>
        <v>#REF!</v>
      </c>
      <c r="RZK90" s="201" t="e">
        <f>#REF!</f>
        <v>#REF!</v>
      </c>
      <c r="RZL90" s="201" t="e">
        <f>#REF!</f>
        <v>#REF!</v>
      </c>
      <c r="RZM90" s="201" t="e">
        <f>#REF!</f>
        <v>#REF!</v>
      </c>
      <c r="RZN90" s="201" t="e">
        <f>#REF!</f>
        <v>#REF!</v>
      </c>
      <c r="RZO90" s="201" t="e">
        <f>#REF!</f>
        <v>#REF!</v>
      </c>
      <c r="RZP90" s="201" t="e">
        <f>#REF!</f>
        <v>#REF!</v>
      </c>
      <c r="RZQ90" s="201" t="e">
        <f>#REF!</f>
        <v>#REF!</v>
      </c>
      <c r="RZR90" s="201" t="e">
        <f>#REF!</f>
        <v>#REF!</v>
      </c>
      <c r="RZS90" s="201" t="e">
        <f>#REF!</f>
        <v>#REF!</v>
      </c>
      <c r="RZT90" s="201" t="e">
        <f>#REF!</f>
        <v>#REF!</v>
      </c>
      <c r="RZU90" s="201" t="e">
        <f>#REF!</f>
        <v>#REF!</v>
      </c>
      <c r="RZV90" s="201" t="e">
        <f>#REF!</f>
        <v>#REF!</v>
      </c>
      <c r="RZW90" s="201" t="e">
        <f>#REF!</f>
        <v>#REF!</v>
      </c>
      <c r="RZX90" s="201" t="e">
        <f>#REF!</f>
        <v>#REF!</v>
      </c>
      <c r="RZY90" s="201" t="e">
        <f>#REF!</f>
        <v>#REF!</v>
      </c>
      <c r="RZZ90" s="201" t="e">
        <f>#REF!</f>
        <v>#REF!</v>
      </c>
      <c r="SAA90" s="201" t="e">
        <f>#REF!</f>
        <v>#REF!</v>
      </c>
      <c r="SAB90" s="201" t="e">
        <f>#REF!</f>
        <v>#REF!</v>
      </c>
      <c r="SAC90" s="201" t="e">
        <f>#REF!</f>
        <v>#REF!</v>
      </c>
      <c r="SAD90" s="201" t="e">
        <f>#REF!</f>
        <v>#REF!</v>
      </c>
      <c r="SAE90" s="201" t="e">
        <f>#REF!</f>
        <v>#REF!</v>
      </c>
      <c r="SAF90" s="201" t="e">
        <f>#REF!</f>
        <v>#REF!</v>
      </c>
      <c r="SAG90" s="201" t="e">
        <f>#REF!</f>
        <v>#REF!</v>
      </c>
      <c r="SAH90" s="201" t="e">
        <f>#REF!</f>
        <v>#REF!</v>
      </c>
      <c r="SAI90" s="201" t="e">
        <f>#REF!</f>
        <v>#REF!</v>
      </c>
      <c r="SAJ90" s="201" t="e">
        <f>#REF!</f>
        <v>#REF!</v>
      </c>
      <c r="SAK90" s="201" t="e">
        <f>#REF!</f>
        <v>#REF!</v>
      </c>
      <c r="SAL90" s="201" t="e">
        <f>#REF!</f>
        <v>#REF!</v>
      </c>
      <c r="SAM90" s="201" t="e">
        <f>#REF!</f>
        <v>#REF!</v>
      </c>
      <c r="SAN90" s="201" t="e">
        <f>#REF!</f>
        <v>#REF!</v>
      </c>
      <c r="SAO90" s="201" t="e">
        <f>#REF!</f>
        <v>#REF!</v>
      </c>
      <c r="SAP90" s="201" t="e">
        <f>#REF!</f>
        <v>#REF!</v>
      </c>
      <c r="SAQ90" s="201" t="e">
        <f>#REF!</f>
        <v>#REF!</v>
      </c>
      <c r="SAR90" s="201" t="e">
        <f>#REF!</f>
        <v>#REF!</v>
      </c>
      <c r="SAS90" s="201" t="e">
        <f>#REF!</f>
        <v>#REF!</v>
      </c>
      <c r="SAT90" s="201" t="e">
        <f>#REF!</f>
        <v>#REF!</v>
      </c>
      <c r="SAU90" s="201" t="e">
        <f>#REF!</f>
        <v>#REF!</v>
      </c>
      <c r="SAV90" s="201" t="e">
        <f>#REF!</f>
        <v>#REF!</v>
      </c>
      <c r="SAW90" s="201" t="e">
        <f>#REF!</f>
        <v>#REF!</v>
      </c>
      <c r="SAX90" s="201" t="e">
        <f>#REF!</f>
        <v>#REF!</v>
      </c>
      <c r="SAY90" s="201" t="e">
        <f>#REF!</f>
        <v>#REF!</v>
      </c>
      <c r="SAZ90" s="201" t="e">
        <f>#REF!</f>
        <v>#REF!</v>
      </c>
      <c r="SBA90" s="201" t="e">
        <f>#REF!</f>
        <v>#REF!</v>
      </c>
      <c r="SBB90" s="201" t="e">
        <f>#REF!</f>
        <v>#REF!</v>
      </c>
      <c r="SBC90" s="201" t="e">
        <f>#REF!</f>
        <v>#REF!</v>
      </c>
      <c r="SBD90" s="201" t="e">
        <f>#REF!</f>
        <v>#REF!</v>
      </c>
      <c r="SBE90" s="201" t="e">
        <f>#REF!</f>
        <v>#REF!</v>
      </c>
      <c r="SBF90" s="201" t="e">
        <f>#REF!</f>
        <v>#REF!</v>
      </c>
      <c r="SBG90" s="201" t="e">
        <f>#REF!</f>
        <v>#REF!</v>
      </c>
      <c r="SBH90" s="201" t="e">
        <f>#REF!</f>
        <v>#REF!</v>
      </c>
      <c r="SBI90" s="201" t="e">
        <f>#REF!</f>
        <v>#REF!</v>
      </c>
      <c r="SBJ90" s="201" t="e">
        <f>#REF!</f>
        <v>#REF!</v>
      </c>
      <c r="SBK90" s="201" t="e">
        <f>#REF!</f>
        <v>#REF!</v>
      </c>
      <c r="SBL90" s="201" t="e">
        <f>#REF!</f>
        <v>#REF!</v>
      </c>
      <c r="SBM90" s="201" t="e">
        <f>#REF!</f>
        <v>#REF!</v>
      </c>
      <c r="SBN90" s="201" t="e">
        <f>#REF!</f>
        <v>#REF!</v>
      </c>
      <c r="SBO90" s="201" t="e">
        <f>#REF!</f>
        <v>#REF!</v>
      </c>
      <c r="SBP90" s="201" t="e">
        <f>#REF!</f>
        <v>#REF!</v>
      </c>
      <c r="SBQ90" s="201" t="e">
        <f>#REF!</f>
        <v>#REF!</v>
      </c>
      <c r="SBR90" s="201" t="e">
        <f>#REF!</f>
        <v>#REF!</v>
      </c>
      <c r="SBS90" s="201" t="e">
        <f>#REF!</f>
        <v>#REF!</v>
      </c>
      <c r="SBT90" s="201" t="e">
        <f>#REF!</f>
        <v>#REF!</v>
      </c>
      <c r="SBU90" s="201" t="e">
        <f>#REF!</f>
        <v>#REF!</v>
      </c>
      <c r="SBV90" s="201" t="e">
        <f>#REF!</f>
        <v>#REF!</v>
      </c>
      <c r="SBW90" s="201" t="e">
        <f>#REF!</f>
        <v>#REF!</v>
      </c>
      <c r="SBX90" s="201" t="e">
        <f>#REF!</f>
        <v>#REF!</v>
      </c>
      <c r="SBY90" s="201" t="e">
        <f>#REF!</f>
        <v>#REF!</v>
      </c>
      <c r="SBZ90" s="201" t="e">
        <f>#REF!</f>
        <v>#REF!</v>
      </c>
      <c r="SCA90" s="201" t="e">
        <f>#REF!</f>
        <v>#REF!</v>
      </c>
      <c r="SCB90" s="201" t="e">
        <f>#REF!</f>
        <v>#REF!</v>
      </c>
      <c r="SCC90" s="201" t="e">
        <f>#REF!</f>
        <v>#REF!</v>
      </c>
      <c r="SCD90" s="201" t="e">
        <f>#REF!</f>
        <v>#REF!</v>
      </c>
      <c r="SCE90" s="201" t="e">
        <f>#REF!</f>
        <v>#REF!</v>
      </c>
      <c r="SCF90" s="201" t="e">
        <f>#REF!</f>
        <v>#REF!</v>
      </c>
      <c r="SCG90" s="201" t="e">
        <f>#REF!</f>
        <v>#REF!</v>
      </c>
      <c r="SCH90" s="201" t="e">
        <f>#REF!</f>
        <v>#REF!</v>
      </c>
      <c r="SCI90" s="201" t="e">
        <f>#REF!</f>
        <v>#REF!</v>
      </c>
      <c r="SCJ90" s="201" t="e">
        <f>#REF!</f>
        <v>#REF!</v>
      </c>
      <c r="SCK90" s="201" t="e">
        <f>#REF!</f>
        <v>#REF!</v>
      </c>
      <c r="SCL90" s="201" t="e">
        <f>#REF!</f>
        <v>#REF!</v>
      </c>
      <c r="SCM90" s="201" t="e">
        <f>#REF!</f>
        <v>#REF!</v>
      </c>
      <c r="SCN90" s="201" t="e">
        <f>#REF!</f>
        <v>#REF!</v>
      </c>
      <c r="SCO90" s="201" t="e">
        <f>#REF!</f>
        <v>#REF!</v>
      </c>
      <c r="SCP90" s="201" t="e">
        <f>#REF!</f>
        <v>#REF!</v>
      </c>
      <c r="SCQ90" s="201" t="e">
        <f>#REF!</f>
        <v>#REF!</v>
      </c>
      <c r="SCR90" s="201" t="e">
        <f>#REF!</f>
        <v>#REF!</v>
      </c>
      <c r="SCS90" s="201" t="e">
        <f>#REF!</f>
        <v>#REF!</v>
      </c>
      <c r="SCT90" s="201" t="e">
        <f>#REF!</f>
        <v>#REF!</v>
      </c>
      <c r="SCU90" s="201" t="e">
        <f>#REF!</f>
        <v>#REF!</v>
      </c>
      <c r="SCV90" s="201" t="e">
        <f>#REF!</f>
        <v>#REF!</v>
      </c>
      <c r="SCW90" s="201" t="e">
        <f>#REF!</f>
        <v>#REF!</v>
      </c>
      <c r="SCX90" s="201" t="e">
        <f>#REF!</f>
        <v>#REF!</v>
      </c>
      <c r="SCY90" s="201" t="e">
        <f>#REF!</f>
        <v>#REF!</v>
      </c>
      <c r="SCZ90" s="201" t="e">
        <f>#REF!</f>
        <v>#REF!</v>
      </c>
      <c r="SDA90" s="201" t="e">
        <f>#REF!</f>
        <v>#REF!</v>
      </c>
      <c r="SDB90" s="201" t="e">
        <f>#REF!</f>
        <v>#REF!</v>
      </c>
      <c r="SDC90" s="201" t="e">
        <f>#REF!</f>
        <v>#REF!</v>
      </c>
      <c r="SDD90" s="201" t="e">
        <f>#REF!</f>
        <v>#REF!</v>
      </c>
      <c r="SDE90" s="201" t="e">
        <f>#REF!</f>
        <v>#REF!</v>
      </c>
      <c r="SDF90" s="201" t="e">
        <f>#REF!</f>
        <v>#REF!</v>
      </c>
      <c r="SDG90" s="201" t="e">
        <f>#REF!</f>
        <v>#REF!</v>
      </c>
      <c r="SDH90" s="201" t="e">
        <f>#REF!</f>
        <v>#REF!</v>
      </c>
      <c r="SDI90" s="201" t="e">
        <f>#REF!</f>
        <v>#REF!</v>
      </c>
      <c r="SDJ90" s="201" t="e">
        <f>#REF!</f>
        <v>#REF!</v>
      </c>
      <c r="SDK90" s="201" t="e">
        <f>#REF!</f>
        <v>#REF!</v>
      </c>
      <c r="SDL90" s="201" t="e">
        <f>#REF!</f>
        <v>#REF!</v>
      </c>
      <c r="SDM90" s="201" t="e">
        <f>#REF!</f>
        <v>#REF!</v>
      </c>
      <c r="SDN90" s="201" t="e">
        <f>#REF!</f>
        <v>#REF!</v>
      </c>
      <c r="SDO90" s="201" t="e">
        <f>#REF!</f>
        <v>#REF!</v>
      </c>
      <c r="SDP90" s="201" t="e">
        <f>#REF!</f>
        <v>#REF!</v>
      </c>
      <c r="SDQ90" s="201" t="e">
        <f>#REF!</f>
        <v>#REF!</v>
      </c>
      <c r="SDR90" s="201" t="e">
        <f>#REF!</f>
        <v>#REF!</v>
      </c>
      <c r="SDS90" s="201" t="e">
        <f>#REF!</f>
        <v>#REF!</v>
      </c>
      <c r="SDT90" s="201" t="e">
        <f>#REF!</f>
        <v>#REF!</v>
      </c>
      <c r="SDU90" s="201" t="e">
        <f>#REF!</f>
        <v>#REF!</v>
      </c>
      <c r="SDV90" s="201" t="e">
        <f>#REF!</f>
        <v>#REF!</v>
      </c>
      <c r="SDW90" s="201" t="e">
        <f>#REF!</f>
        <v>#REF!</v>
      </c>
      <c r="SDX90" s="201" t="e">
        <f>#REF!</f>
        <v>#REF!</v>
      </c>
      <c r="SDY90" s="201" t="e">
        <f>#REF!</f>
        <v>#REF!</v>
      </c>
      <c r="SDZ90" s="201" t="e">
        <f>#REF!</f>
        <v>#REF!</v>
      </c>
      <c r="SEA90" s="201" t="e">
        <f>#REF!</f>
        <v>#REF!</v>
      </c>
      <c r="SEB90" s="201" t="e">
        <f>#REF!</f>
        <v>#REF!</v>
      </c>
      <c r="SEC90" s="201" t="e">
        <f>#REF!</f>
        <v>#REF!</v>
      </c>
      <c r="SED90" s="201" t="e">
        <f>#REF!</f>
        <v>#REF!</v>
      </c>
      <c r="SEE90" s="201" t="e">
        <f>#REF!</f>
        <v>#REF!</v>
      </c>
      <c r="SEF90" s="201" t="e">
        <f>#REF!</f>
        <v>#REF!</v>
      </c>
      <c r="SEG90" s="201" t="e">
        <f>#REF!</f>
        <v>#REF!</v>
      </c>
      <c r="SEH90" s="201" t="e">
        <f>#REF!</f>
        <v>#REF!</v>
      </c>
      <c r="SEI90" s="201" t="e">
        <f>#REF!</f>
        <v>#REF!</v>
      </c>
      <c r="SEJ90" s="201" t="e">
        <f>#REF!</f>
        <v>#REF!</v>
      </c>
      <c r="SEK90" s="201" t="e">
        <f>#REF!</f>
        <v>#REF!</v>
      </c>
      <c r="SEL90" s="201" t="e">
        <f>#REF!</f>
        <v>#REF!</v>
      </c>
      <c r="SEM90" s="201" t="e">
        <f>#REF!</f>
        <v>#REF!</v>
      </c>
      <c r="SEN90" s="201" t="e">
        <f>#REF!</f>
        <v>#REF!</v>
      </c>
      <c r="SEO90" s="201" t="e">
        <f>#REF!</f>
        <v>#REF!</v>
      </c>
      <c r="SEP90" s="201" t="e">
        <f>#REF!</f>
        <v>#REF!</v>
      </c>
      <c r="SEQ90" s="201" t="e">
        <f>#REF!</f>
        <v>#REF!</v>
      </c>
      <c r="SER90" s="201" t="e">
        <f>#REF!</f>
        <v>#REF!</v>
      </c>
      <c r="SES90" s="201" t="e">
        <f>#REF!</f>
        <v>#REF!</v>
      </c>
      <c r="SET90" s="201" t="e">
        <f>#REF!</f>
        <v>#REF!</v>
      </c>
      <c r="SEU90" s="201" t="e">
        <f>#REF!</f>
        <v>#REF!</v>
      </c>
      <c r="SEV90" s="201" t="e">
        <f>#REF!</f>
        <v>#REF!</v>
      </c>
      <c r="SEW90" s="201" t="e">
        <f>#REF!</f>
        <v>#REF!</v>
      </c>
      <c r="SEX90" s="201" t="e">
        <f>#REF!</f>
        <v>#REF!</v>
      </c>
      <c r="SEY90" s="201" t="e">
        <f>#REF!</f>
        <v>#REF!</v>
      </c>
      <c r="SEZ90" s="201" t="e">
        <f>#REF!</f>
        <v>#REF!</v>
      </c>
      <c r="SFA90" s="201" t="e">
        <f>#REF!</f>
        <v>#REF!</v>
      </c>
      <c r="SFB90" s="201" t="e">
        <f>#REF!</f>
        <v>#REF!</v>
      </c>
      <c r="SFC90" s="201" t="e">
        <f>#REF!</f>
        <v>#REF!</v>
      </c>
      <c r="SFD90" s="201" t="e">
        <f>#REF!</f>
        <v>#REF!</v>
      </c>
      <c r="SFE90" s="201" t="e">
        <f>#REF!</f>
        <v>#REF!</v>
      </c>
      <c r="SFF90" s="201" t="e">
        <f>#REF!</f>
        <v>#REF!</v>
      </c>
      <c r="SFG90" s="201" t="e">
        <f>#REF!</f>
        <v>#REF!</v>
      </c>
      <c r="SFH90" s="201" t="e">
        <f>#REF!</f>
        <v>#REF!</v>
      </c>
      <c r="SFI90" s="201" t="e">
        <f>#REF!</f>
        <v>#REF!</v>
      </c>
      <c r="SFJ90" s="201" t="e">
        <f>#REF!</f>
        <v>#REF!</v>
      </c>
      <c r="SFK90" s="201" t="e">
        <f>#REF!</f>
        <v>#REF!</v>
      </c>
      <c r="SFL90" s="201" t="e">
        <f>#REF!</f>
        <v>#REF!</v>
      </c>
      <c r="SFM90" s="201" t="e">
        <f>#REF!</f>
        <v>#REF!</v>
      </c>
      <c r="SFN90" s="201" t="e">
        <f>#REF!</f>
        <v>#REF!</v>
      </c>
      <c r="SFO90" s="201" t="e">
        <f>#REF!</f>
        <v>#REF!</v>
      </c>
      <c r="SFP90" s="201" t="e">
        <f>#REF!</f>
        <v>#REF!</v>
      </c>
      <c r="SFQ90" s="201" t="e">
        <f>#REF!</f>
        <v>#REF!</v>
      </c>
      <c r="SFR90" s="201" t="e">
        <f>#REF!</f>
        <v>#REF!</v>
      </c>
      <c r="SFS90" s="201" t="e">
        <f>#REF!</f>
        <v>#REF!</v>
      </c>
      <c r="SFT90" s="201" t="e">
        <f>#REF!</f>
        <v>#REF!</v>
      </c>
      <c r="SFU90" s="201" t="e">
        <f>#REF!</f>
        <v>#REF!</v>
      </c>
      <c r="SFV90" s="201" t="e">
        <f>#REF!</f>
        <v>#REF!</v>
      </c>
      <c r="SFW90" s="201" t="e">
        <f>#REF!</f>
        <v>#REF!</v>
      </c>
      <c r="SFX90" s="201" t="e">
        <f>#REF!</f>
        <v>#REF!</v>
      </c>
      <c r="SFY90" s="201" t="e">
        <f>#REF!</f>
        <v>#REF!</v>
      </c>
      <c r="SFZ90" s="201" t="e">
        <f>#REF!</f>
        <v>#REF!</v>
      </c>
      <c r="SGA90" s="201" t="e">
        <f>#REF!</f>
        <v>#REF!</v>
      </c>
      <c r="SGB90" s="201" t="e">
        <f>#REF!</f>
        <v>#REF!</v>
      </c>
      <c r="SGC90" s="201" t="e">
        <f>#REF!</f>
        <v>#REF!</v>
      </c>
      <c r="SGD90" s="201" t="e">
        <f>#REF!</f>
        <v>#REF!</v>
      </c>
      <c r="SGE90" s="201" t="e">
        <f>#REF!</f>
        <v>#REF!</v>
      </c>
      <c r="SGF90" s="201" t="e">
        <f>#REF!</f>
        <v>#REF!</v>
      </c>
      <c r="SGG90" s="201" t="e">
        <f>#REF!</f>
        <v>#REF!</v>
      </c>
      <c r="SGH90" s="201" t="e">
        <f>#REF!</f>
        <v>#REF!</v>
      </c>
      <c r="SGI90" s="201" t="e">
        <f>#REF!</f>
        <v>#REF!</v>
      </c>
      <c r="SGJ90" s="201" t="e">
        <f>#REF!</f>
        <v>#REF!</v>
      </c>
      <c r="SGK90" s="201" t="e">
        <f>#REF!</f>
        <v>#REF!</v>
      </c>
      <c r="SGL90" s="201" t="e">
        <f>#REF!</f>
        <v>#REF!</v>
      </c>
      <c r="SGM90" s="201" t="e">
        <f>#REF!</f>
        <v>#REF!</v>
      </c>
      <c r="SGN90" s="201" t="e">
        <f>#REF!</f>
        <v>#REF!</v>
      </c>
      <c r="SGO90" s="201" t="e">
        <f>#REF!</f>
        <v>#REF!</v>
      </c>
      <c r="SGP90" s="201" t="e">
        <f>#REF!</f>
        <v>#REF!</v>
      </c>
      <c r="SGQ90" s="201" t="e">
        <f>#REF!</f>
        <v>#REF!</v>
      </c>
      <c r="SGR90" s="201" t="e">
        <f>#REF!</f>
        <v>#REF!</v>
      </c>
      <c r="SGS90" s="201" t="e">
        <f>#REF!</f>
        <v>#REF!</v>
      </c>
      <c r="SGT90" s="201" t="e">
        <f>#REF!</f>
        <v>#REF!</v>
      </c>
      <c r="SGU90" s="201" t="e">
        <f>#REF!</f>
        <v>#REF!</v>
      </c>
      <c r="SGV90" s="201" t="e">
        <f>#REF!</f>
        <v>#REF!</v>
      </c>
      <c r="SGW90" s="201" t="e">
        <f>#REF!</f>
        <v>#REF!</v>
      </c>
      <c r="SGX90" s="201" t="e">
        <f>#REF!</f>
        <v>#REF!</v>
      </c>
      <c r="SGY90" s="201" t="e">
        <f>#REF!</f>
        <v>#REF!</v>
      </c>
      <c r="SGZ90" s="201" t="e">
        <f>#REF!</f>
        <v>#REF!</v>
      </c>
      <c r="SHA90" s="201" t="e">
        <f>#REF!</f>
        <v>#REF!</v>
      </c>
      <c r="SHB90" s="201" t="e">
        <f>#REF!</f>
        <v>#REF!</v>
      </c>
      <c r="SHC90" s="201" t="e">
        <f>#REF!</f>
        <v>#REF!</v>
      </c>
      <c r="SHD90" s="201" t="e">
        <f>#REF!</f>
        <v>#REF!</v>
      </c>
      <c r="SHE90" s="201" t="e">
        <f>#REF!</f>
        <v>#REF!</v>
      </c>
      <c r="SHF90" s="201" t="e">
        <f>#REF!</f>
        <v>#REF!</v>
      </c>
      <c r="SHG90" s="201" t="e">
        <f>#REF!</f>
        <v>#REF!</v>
      </c>
      <c r="SHH90" s="201" t="e">
        <f>#REF!</f>
        <v>#REF!</v>
      </c>
      <c r="SHI90" s="201" t="e">
        <f>#REF!</f>
        <v>#REF!</v>
      </c>
      <c r="SHJ90" s="201" t="e">
        <f>#REF!</f>
        <v>#REF!</v>
      </c>
      <c r="SHK90" s="201" t="e">
        <f>#REF!</f>
        <v>#REF!</v>
      </c>
      <c r="SHL90" s="201" t="e">
        <f>#REF!</f>
        <v>#REF!</v>
      </c>
      <c r="SHM90" s="201" t="e">
        <f>#REF!</f>
        <v>#REF!</v>
      </c>
      <c r="SHN90" s="201" t="e">
        <f>#REF!</f>
        <v>#REF!</v>
      </c>
      <c r="SHO90" s="201" t="e">
        <f>#REF!</f>
        <v>#REF!</v>
      </c>
      <c r="SHP90" s="201" t="e">
        <f>#REF!</f>
        <v>#REF!</v>
      </c>
      <c r="SHQ90" s="201" t="e">
        <f>#REF!</f>
        <v>#REF!</v>
      </c>
      <c r="SHR90" s="201" t="e">
        <f>#REF!</f>
        <v>#REF!</v>
      </c>
      <c r="SHS90" s="201" t="e">
        <f>#REF!</f>
        <v>#REF!</v>
      </c>
      <c r="SHT90" s="201" t="e">
        <f>#REF!</f>
        <v>#REF!</v>
      </c>
      <c r="SHU90" s="201" t="e">
        <f>#REF!</f>
        <v>#REF!</v>
      </c>
      <c r="SHV90" s="201" t="e">
        <f>#REF!</f>
        <v>#REF!</v>
      </c>
      <c r="SHW90" s="201" t="e">
        <f>#REF!</f>
        <v>#REF!</v>
      </c>
      <c r="SHX90" s="201" t="e">
        <f>#REF!</f>
        <v>#REF!</v>
      </c>
      <c r="SHY90" s="201" t="e">
        <f>#REF!</f>
        <v>#REF!</v>
      </c>
      <c r="SHZ90" s="201" t="e">
        <f>#REF!</f>
        <v>#REF!</v>
      </c>
      <c r="SIA90" s="201" t="e">
        <f>#REF!</f>
        <v>#REF!</v>
      </c>
      <c r="SIB90" s="201" t="e">
        <f>#REF!</f>
        <v>#REF!</v>
      </c>
      <c r="SIC90" s="201" t="e">
        <f>#REF!</f>
        <v>#REF!</v>
      </c>
      <c r="SID90" s="201" t="e">
        <f>#REF!</f>
        <v>#REF!</v>
      </c>
      <c r="SIE90" s="201" t="e">
        <f>#REF!</f>
        <v>#REF!</v>
      </c>
      <c r="SIF90" s="201" t="e">
        <f>#REF!</f>
        <v>#REF!</v>
      </c>
      <c r="SIG90" s="201" t="e">
        <f>#REF!</f>
        <v>#REF!</v>
      </c>
      <c r="SIH90" s="201" t="e">
        <f>#REF!</f>
        <v>#REF!</v>
      </c>
      <c r="SII90" s="201" t="e">
        <f>#REF!</f>
        <v>#REF!</v>
      </c>
      <c r="SIJ90" s="201" t="e">
        <f>#REF!</f>
        <v>#REF!</v>
      </c>
      <c r="SIK90" s="201" t="e">
        <f>#REF!</f>
        <v>#REF!</v>
      </c>
      <c r="SIL90" s="201" t="e">
        <f>#REF!</f>
        <v>#REF!</v>
      </c>
      <c r="SIM90" s="201" t="e">
        <f>#REF!</f>
        <v>#REF!</v>
      </c>
      <c r="SIN90" s="201" t="e">
        <f>#REF!</f>
        <v>#REF!</v>
      </c>
      <c r="SIO90" s="201" t="e">
        <f>#REF!</f>
        <v>#REF!</v>
      </c>
      <c r="SIP90" s="201" t="e">
        <f>#REF!</f>
        <v>#REF!</v>
      </c>
      <c r="SIQ90" s="201" t="e">
        <f>#REF!</f>
        <v>#REF!</v>
      </c>
      <c r="SIR90" s="201" t="e">
        <f>#REF!</f>
        <v>#REF!</v>
      </c>
      <c r="SIS90" s="201" t="e">
        <f>#REF!</f>
        <v>#REF!</v>
      </c>
      <c r="SIT90" s="201" t="e">
        <f>#REF!</f>
        <v>#REF!</v>
      </c>
      <c r="SIU90" s="201" t="e">
        <f>#REF!</f>
        <v>#REF!</v>
      </c>
      <c r="SIV90" s="201" t="e">
        <f>#REF!</f>
        <v>#REF!</v>
      </c>
      <c r="SIW90" s="201" t="e">
        <f>#REF!</f>
        <v>#REF!</v>
      </c>
      <c r="SIX90" s="201" t="e">
        <f>#REF!</f>
        <v>#REF!</v>
      </c>
      <c r="SIY90" s="201" t="e">
        <f>#REF!</f>
        <v>#REF!</v>
      </c>
      <c r="SIZ90" s="201" t="e">
        <f>#REF!</f>
        <v>#REF!</v>
      </c>
      <c r="SJA90" s="201" t="e">
        <f>#REF!</f>
        <v>#REF!</v>
      </c>
      <c r="SJB90" s="201" t="e">
        <f>#REF!</f>
        <v>#REF!</v>
      </c>
      <c r="SJC90" s="201" t="e">
        <f>#REF!</f>
        <v>#REF!</v>
      </c>
      <c r="SJD90" s="201" t="e">
        <f>#REF!</f>
        <v>#REF!</v>
      </c>
      <c r="SJE90" s="201" t="e">
        <f>#REF!</f>
        <v>#REF!</v>
      </c>
      <c r="SJF90" s="201" t="e">
        <f>#REF!</f>
        <v>#REF!</v>
      </c>
      <c r="SJG90" s="201" t="e">
        <f>#REF!</f>
        <v>#REF!</v>
      </c>
      <c r="SJH90" s="201" t="e">
        <f>#REF!</f>
        <v>#REF!</v>
      </c>
      <c r="SJI90" s="201" t="e">
        <f>#REF!</f>
        <v>#REF!</v>
      </c>
      <c r="SJJ90" s="201" t="e">
        <f>#REF!</f>
        <v>#REF!</v>
      </c>
      <c r="SJK90" s="201" t="e">
        <f>#REF!</f>
        <v>#REF!</v>
      </c>
      <c r="SJL90" s="201" t="e">
        <f>#REF!</f>
        <v>#REF!</v>
      </c>
      <c r="SJM90" s="201" t="e">
        <f>#REF!</f>
        <v>#REF!</v>
      </c>
      <c r="SJN90" s="201" t="e">
        <f>#REF!</f>
        <v>#REF!</v>
      </c>
      <c r="SJO90" s="201" t="e">
        <f>#REF!</f>
        <v>#REF!</v>
      </c>
      <c r="SJP90" s="201" t="e">
        <f>#REF!</f>
        <v>#REF!</v>
      </c>
      <c r="SJQ90" s="201" t="e">
        <f>#REF!</f>
        <v>#REF!</v>
      </c>
      <c r="SJR90" s="201" t="e">
        <f>#REF!</f>
        <v>#REF!</v>
      </c>
      <c r="SJS90" s="201" t="e">
        <f>#REF!</f>
        <v>#REF!</v>
      </c>
      <c r="SJT90" s="201" t="e">
        <f>#REF!</f>
        <v>#REF!</v>
      </c>
      <c r="SJU90" s="201" t="e">
        <f>#REF!</f>
        <v>#REF!</v>
      </c>
      <c r="SJV90" s="201" t="e">
        <f>#REF!</f>
        <v>#REF!</v>
      </c>
      <c r="SJW90" s="201" t="e">
        <f>#REF!</f>
        <v>#REF!</v>
      </c>
      <c r="SJX90" s="201" t="e">
        <f>#REF!</f>
        <v>#REF!</v>
      </c>
      <c r="SJY90" s="201" t="e">
        <f>#REF!</f>
        <v>#REF!</v>
      </c>
      <c r="SJZ90" s="201" t="e">
        <f>#REF!</f>
        <v>#REF!</v>
      </c>
      <c r="SKA90" s="201" t="e">
        <f>#REF!</f>
        <v>#REF!</v>
      </c>
      <c r="SKB90" s="201" t="e">
        <f>#REF!</f>
        <v>#REF!</v>
      </c>
      <c r="SKC90" s="201" t="e">
        <f>#REF!</f>
        <v>#REF!</v>
      </c>
      <c r="SKD90" s="201" t="e">
        <f>#REF!</f>
        <v>#REF!</v>
      </c>
      <c r="SKE90" s="201" t="e">
        <f>#REF!</f>
        <v>#REF!</v>
      </c>
      <c r="SKF90" s="201" t="e">
        <f>#REF!</f>
        <v>#REF!</v>
      </c>
      <c r="SKG90" s="201" t="e">
        <f>#REF!</f>
        <v>#REF!</v>
      </c>
      <c r="SKH90" s="201" t="e">
        <f>#REF!</f>
        <v>#REF!</v>
      </c>
      <c r="SKI90" s="201" t="e">
        <f>#REF!</f>
        <v>#REF!</v>
      </c>
      <c r="SKJ90" s="201" t="e">
        <f>#REF!</f>
        <v>#REF!</v>
      </c>
      <c r="SKK90" s="201" t="e">
        <f>#REF!</f>
        <v>#REF!</v>
      </c>
      <c r="SKL90" s="201" t="e">
        <f>#REF!</f>
        <v>#REF!</v>
      </c>
      <c r="SKM90" s="201" t="e">
        <f>#REF!</f>
        <v>#REF!</v>
      </c>
      <c r="SKN90" s="201" t="e">
        <f>#REF!</f>
        <v>#REF!</v>
      </c>
      <c r="SKO90" s="201" t="e">
        <f>#REF!</f>
        <v>#REF!</v>
      </c>
      <c r="SKP90" s="201" t="e">
        <f>#REF!</f>
        <v>#REF!</v>
      </c>
      <c r="SKQ90" s="201" t="e">
        <f>#REF!</f>
        <v>#REF!</v>
      </c>
      <c r="SKR90" s="201" t="e">
        <f>#REF!</f>
        <v>#REF!</v>
      </c>
      <c r="SKS90" s="201" t="e">
        <f>#REF!</f>
        <v>#REF!</v>
      </c>
      <c r="SKT90" s="201" t="e">
        <f>#REF!</f>
        <v>#REF!</v>
      </c>
      <c r="SKU90" s="201" t="e">
        <f>#REF!</f>
        <v>#REF!</v>
      </c>
      <c r="SKV90" s="201" t="e">
        <f>#REF!</f>
        <v>#REF!</v>
      </c>
      <c r="SKW90" s="201" t="e">
        <f>#REF!</f>
        <v>#REF!</v>
      </c>
      <c r="SKX90" s="201" t="e">
        <f>#REF!</f>
        <v>#REF!</v>
      </c>
      <c r="SKY90" s="201" t="e">
        <f>#REF!</f>
        <v>#REF!</v>
      </c>
      <c r="SKZ90" s="201" t="e">
        <f>#REF!</f>
        <v>#REF!</v>
      </c>
      <c r="SLA90" s="201" t="e">
        <f>#REF!</f>
        <v>#REF!</v>
      </c>
      <c r="SLB90" s="201" t="e">
        <f>#REF!</f>
        <v>#REF!</v>
      </c>
      <c r="SLC90" s="201" t="e">
        <f>#REF!</f>
        <v>#REF!</v>
      </c>
      <c r="SLD90" s="201" t="e">
        <f>#REF!</f>
        <v>#REF!</v>
      </c>
      <c r="SLE90" s="201" t="e">
        <f>#REF!</f>
        <v>#REF!</v>
      </c>
      <c r="SLF90" s="201" t="e">
        <f>#REF!</f>
        <v>#REF!</v>
      </c>
      <c r="SLG90" s="201" t="e">
        <f>#REF!</f>
        <v>#REF!</v>
      </c>
      <c r="SLH90" s="201" t="e">
        <f>#REF!</f>
        <v>#REF!</v>
      </c>
      <c r="SLI90" s="201" t="e">
        <f>#REF!</f>
        <v>#REF!</v>
      </c>
      <c r="SLJ90" s="201" t="e">
        <f>#REF!</f>
        <v>#REF!</v>
      </c>
      <c r="SLK90" s="201" t="e">
        <f>#REF!</f>
        <v>#REF!</v>
      </c>
      <c r="SLL90" s="201" t="e">
        <f>#REF!</f>
        <v>#REF!</v>
      </c>
      <c r="SLM90" s="201" t="e">
        <f>#REF!</f>
        <v>#REF!</v>
      </c>
      <c r="SLN90" s="201" t="e">
        <f>#REF!</f>
        <v>#REF!</v>
      </c>
      <c r="SLO90" s="201" t="e">
        <f>#REF!</f>
        <v>#REF!</v>
      </c>
      <c r="SLP90" s="201" t="e">
        <f>#REF!</f>
        <v>#REF!</v>
      </c>
      <c r="SLQ90" s="201" t="e">
        <f>#REF!</f>
        <v>#REF!</v>
      </c>
      <c r="SLR90" s="201" t="e">
        <f>#REF!</f>
        <v>#REF!</v>
      </c>
      <c r="SLS90" s="201" t="e">
        <f>#REF!</f>
        <v>#REF!</v>
      </c>
      <c r="SLT90" s="201" t="e">
        <f>#REF!</f>
        <v>#REF!</v>
      </c>
      <c r="SLU90" s="201" t="e">
        <f>#REF!</f>
        <v>#REF!</v>
      </c>
      <c r="SLV90" s="201" t="e">
        <f>#REF!</f>
        <v>#REF!</v>
      </c>
      <c r="SLW90" s="201" t="e">
        <f>#REF!</f>
        <v>#REF!</v>
      </c>
      <c r="SLX90" s="201" t="e">
        <f>#REF!</f>
        <v>#REF!</v>
      </c>
      <c r="SLY90" s="201" t="e">
        <f>#REF!</f>
        <v>#REF!</v>
      </c>
      <c r="SLZ90" s="201" t="e">
        <f>#REF!</f>
        <v>#REF!</v>
      </c>
      <c r="SMA90" s="201" t="e">
        <f>#REF!</f>
        <v>#REF!</v>
      </c>
      <c r="SMB90" s="201" t="e">
        <f>#REF!</f>
        <v>#REF!</v>
      </c>
      <c r="SMC90" s="201" t="e">
        <f>#REF!</f>
        <v>#REF!</v>
      </c>
      <c r="SMD90" s="201" t="e">
        <f>#REF!</f>
        <v>#REF!</v>
      </c>
      <c r="SME90" s="201" t="e">
        <f>#REF!</f>
        <v>#REF!</v>
      </c>
      <c r="SMF90" s="201" t="e">
        <f>#REF!</f>
        <v>#REF!</v>
      </c>
      <c r="SMG90" s="201" t="e">
        <f>#REF!</f>
        <v>#REF!</v>
      </c>
      <c r="SMH90" s="201" t="e">
        <f>#REF!</f>
        <v>#REF!</v>
      </c>
      <c r="SMI90" s="201" t="e">
        <f>#REF!</f>
        <v>#REF!</v>
      </c>
      <c r="SMJ90" s="201" t="e">
        <f>#REF!</f>
        <v>#REF!</v>
      </c>
      <c r="SMK90" s="201" t="e">
        <f>#REF!</f>
        <v>#REF!</v>
      </c>
      <c r="SML90" s="201" t="e">
        <f>#REF!</f>
        <v>#REF!</v>
      </c>
      <c r="SMM90" s="201" t="e">
        <f>#REF!</f>
        <v>#REF!</v>
      </c>
      <c r="SMN90" s="201" t="e">
        <f>#REF!</f>
        <v>#REF!</v>
      </c>
      <c r="SMO90" s="201" t="e">
        <f>#REF!</f>
        <v>#REF!</v>
      </c>
      <c r="SMP90" s="201" t="e">
        <f>#REF!</f>
        <v>#REF!</v>
      </c>
      <c r="SMQ90" s="201" t="e">
        <f>#REF!</f>
        <v>#REF!</v>
      </c>
      <c r="SMR90" s="201" t="e">
        <f>#REF!</f>
        <v>#REF!</v>
      </c>
      <c r="SMS90" s="201" t="e">
        <f>#REF!</f>
        <v>#REF!</v>
      </c>
      <c r="SMT90" s="201" t="e">
        <f>#REF!</f>
        <v>#REF!</v>
      </c>
      <c r="SMU90" s="201" t="e">
        <f>#REF!</f>
        <v>#REF!</v>
      </c>
      <c r="SMV90" s="201" t="e">
        <f>#REF!</f>
        <v>#REF!</v>
      </c>
      <c r="SMW90" s="201" t="e">
        <f>#REF!</f>
        <v>#REF!</v>
      </c>
      <c r="SMX90" s="201" t="e">
        <f>#REF!</f>
        <v>#REF!</v>
      </c>
      <c r="SMY90" s="201" t="e">
        <f>#REF!</f>
        <v>#REF!</v>
      </c>
      <c r="SMZ90" s="201" t="e">
        <f>#REF!</f>
        <v>#REF!</v>
      </c>
      <c r="SNA90" s="201" t="e">
        <f>#REF!</f>
        <v>#REF!</v>
      </c>
      <c r="SNB90" s="201" t="e">
        <f>#REF!</f>
        <v>#REF!</v>
      </c>
      <c r="SNC90" s="201" t="e">
        <f>#REF!</f>
        <v>#REF!</v>
      </c>
      <c r="SND90" s="201" t="e">
        <f>#REF!</f>
        <v>#REF!</v>
      </c>
      <c r="SNE90" s="201" t="e">
        <f>#REF!</f>
        <v>#REF!</v>
      </c>
      <c r="SNF90" s="201" t="e">
        <f>#REF!</f>
        <v>#REF!</v>
      </c>
      <c r="SNG90" s="201" t="e">
        <f>#REF!</f>
        <v>#REF!</v>
      </c>
      <c r="SNH90" s="201" t="e">
        <f>#REF!</f>
        <v>#REF!</v>
      </c>
      <c r="SNI90" s="201" t="e">
        <f>#REF!</f>
        <v>#REF!</v>
      </c>
      <c r="SNJ90" s="201" t="e">
        <f>#REF!</f>
        <v>#REF!</v>
      </c>
      <c r="SNK90" s="201" t="e">
        <f>#REF!</f>
        <v>#REF!</v>
      </c>
      <c r="SNL90" s="201" t="e">
        <f>#REF!</f>
        <v>#REF!</v>
      </c>
      <c r="SNM90" s="201" t="e">
        <f>#REF!</f>
        <v>#REF!</v>
      </c>
      <c r="SNN90" s="201" t="e">
        <f>#REF!</f>
        <v>#REF!</v>
      </c>
      <c r="SNO90" s="201" t="e">
        <f>#REF!</f>
        <v>#REF!</v>
      </c>
      <c r="SNP90" s="201" t="e">
        <f>#REF!</f>
        <v>#REF!</v>
      </c>
      <c r="SNQ90" s="201" t="e">
        <f>#REF!</f>
        <v>#REF!</v>
      </c>
      <c r="SNR90" s="201" t="e">
        <f>#REF!</f>
        <v>#REF!</v>
      </c>
      <c r="SNS90" s="201" t="e">
        <f>#REF!</f>
        <v>#REF!</v>
      </c>
      <c r="SNT90" s="201" t="e">
        <f>#REF!</f>
        <v>#REF!</v>
      </c>
      <c r="SNU90" s="201" t="e">
        <f>#REF!</f>
        <v>#REF!</v>
      </c>
      <c r="SNV90" s="201" t="e">
        <f>#REF!</f>
        <v>#REF!</v>
      </c>
      <c r="SNW90" s="201" t="e">
        <f>#REF!</f>
        <v>#REF!</v>
      </c>
      <c r="SNX90" s="201" t="e">
        <f>#REF!</f>
        <v>#REF!</v>
      </c>
      <c r="SNY90" s="201" t="e">
        <f>#REF!</f>
        <v>#REF!</v>
      </c>
      <c r="SNZ90" s="201" t="e">
        <f>#REF!</f>
        <v>#REF!</v>
      </c>
      <c r="SOA90" s="201" t="e">
        <f>#REF!</f>
        <v>#REF!</v>
      </c>
      <c r="SOB90" s="201" t="e">
        <f>#REF!</f>
        <v>#REF!</v>
      </c>
      <c r="SOC90" s="201" t="e">
        <f>#REF!</f>
        <v>#REF!</v>
      </c>
      <c r="SOD90" s="201" t="e">
        <f>#REF!</f>
        <v>#REF!</v>
      </c>
      <c r="SOE90" s="201" t="e">
        <f>#REF!</f>
        <v>#REF!</v>
      </c>
      <c r="SOF90" s="201" t="e">
        <f>#REF!</f>
        <v>#REF!</v>
      </c>
      <c r="SOG90" s="201" t="e">
        <f>#REF!</f>
        <v>#REF!</v>
      </c>
      <c r="SOH90" s="201" t="e">
        <f>#REF!</f>
        <v>#REF!</v>
      </c>
      <c r="SOI90" s="201" t="e">
        <f>#REF!</f>
        <v>#REF!</v>
      </c>
      <c r="SOJ90" s="201" t="e">
        <f>#REF!</f>
        <v>#REF!</v>
      </c>
      <c r="SOK90" s="201" t="e">
        <f>#REF!</f>
        <v>#REF!</v>
      </c>
      <c r="SOL90" s="201" t="e">
        <f>#REF!</f>
        <v>#REF!</v>
      </c>
      <c r="SOM90" s="201" t="e">
        <f>#REF!</f>
        <v>#REF!</v>
      </c>
      <c r="SON90" s="201" t="e">
        <f>#REF!</f>
        <v>#REF!</v>
      </c>
      <c r="SOO90" s="201" t="e">
        <f>#REF!</f>
        <v>#REF!</v>
      </c>
      <c r="SOP90" s="201" t="e">
        <f>#REF!</f>
        <v>#REF!</v>
      </c>
      <c r="SOQ90" s="201" t="e">
        <f>#REF!</f>
        <v>#REF!</v>
      </c>
      <c r="SOR90" s="201" t="e">
        <f>#REF!</f>
        <v>#REF!</v>
      </c>
      <c r="SOS90" s="201" t="e">
        <f>#REF!</f>
        <v>#REF!</v>
      </c>
      <c r="SOT90" s="201" t="e">
        <f>#REF!</f>
        <v>#REF!</v>
      </c>
      <c r="SOU90" s="201" t="e">
        <f>#REF!</f>
        <v>#REF!</v>
      </c>
      <c r="SOV90" s="201" t="e">
        <f>#REF!</f>
        <v>#REF!</v>
      </c>
      <c r="SOW90" s="201" t="e">
        <f>#REF!</f>
        <v>#REF!</v>
      </c>
      <c r="SOX90" s="201" t="e">
        <f>#REF!</f>
        <v>#REF!</v>
      </c>
      <c r="SOY90" s="201" t="e">
        <f>#REF!</f>
        <v>#REF!</v>
      </c>
      <c r="SOZ90" s="201" t="e">
        <f>#REF!</f>
        <v>#REF!</v>
      </c>
      <c r="SPA90" s="201" t="e">
        <f>#REF!</f>
        <v>#REF!</v>
      </c>
      <c r="SPB90" s="201" t="e">
        <f>#REF!</f>
        <v>#REF!</v>
      </c>
      <c r="SPC90" s="201" t="e">
        <f>#REF!</f>
        <v>#REF!</v>
      </c>
      <c r="SPD90" s="201" t="e">
        <f>#REF!</f>
        <v>#REF!</v>
      </c>
      <c r="SPE90" s="201" t="e">
        <f>#REF!</f>
        <v>#REF!</v>
      </c>
      <c r="SPF90" s="201" t="e">
        <f>#REF!</f>
        <v>#REF!</v>
      </c>
      <c r="SPG90" s="201" t="e">
        <f>#REF!</f>
        <v>#REF!</v>
      </c>
      <c r="SPH90" s="201" t="e">
        <f>#REF!</f>
        <v>#REF!</v>
      </c>
      <c r="SPI90" s="201" t="e">
        <f>#REF!</f>
        <v>#REF!</v>
      </c>
      <c r="SPJ90" s="201" t="e">
        <f>#REF!</f>
        <v>#REF!</v>
      </c>
      <c r="SPK90" s="201" t="e">
        <f>#REF!</f>
        <v>#REF!</v>
      </c>
      <c r="SPL90" s="201" t="e">
        <f>#REF!</f>
        <v>#REF!</v>
      </c>
      <c r="SPM90" s="201" t="e">
        <f>#REF!</f>
        <v>#REF!</v>
      </c>
      <c r="SPN90" s="201" t="e">
        <f>#REF!</f>
        <v>#REF!</v>
      </c>
      <c r="SPO90" s="201" t="e">
        <f>#REF!</f>
        <v>#REF!</v>
      </c>
      <c r="SPP90" s="201" t="e">
        <f>#REF!</f>
        <v>#REF!</v>
      </c>
      <c r="SPQ90" s="201" t="e">
        <f>#REF!</f>
        <v>#REF!</v>
      </c>
      <c r="SPR90" s="201" t="e">
        <f>#REF!</f>
        <v>#REF!</v>
      </c>
      <c r="SPS90" s="201" t="e">
        <f>#REF!</f>
        <v>#REF!</v>
      </c>
      <c r="SPT90" s="201" t="e">
        <f>#REF!</f>
        <v>#REF!</v>
      </c>
      <c r="SPU90" s="201" t="e">
        <f>#REF!</f>
        <v>#REF!</v>
      </c>
      <c r="SPV90" s="201" t="e">
        <f>#REF!</f>
        <v>#REF!</v>
      </c>
      <c r="SPW90" s="201" t="e">
        <f>#REF!</f>
        <v>#REF!</v>
      </c>
      <c r="SPX90" s="201" t="e">
        <f>#REF!</f>
        <v>#REF!</v>
      </c>
      <c r="SPY90" s="201" t="e">
        <f>#REF!</f>
        <v>#REF!</v>
      </c>
      <c r="SPZ90" s="201" t="e">
        <f>#REF!</f>
        <v>#REF!</v>
      </c>
      <c r="SQA90" s="201" t="e">
        <f>#REF!</f>
        <v>#REF!</v>
      </c>
      <c r="SQB90" s="201" t="e">
        <f>#REF!</f>
        <v>#REF!</v>
      </c>
      <c r="SQC90" s="201" t="e">
        <f>#REF!</f>
        <v>#REF!</v>
      </c>
      <c r="SQD90" s="201" t="e">
        <f>#REF!</f>
        <v>#REF!</v>
      </c>
      <c r="SQE90" s="201" t="e">
        <f>#REF!</f>
        <v>#REF!</v>
      </c>
      <c r="SQF90" s="201" t="e">
        <f>#REF!</f>
        <v>#REF!</v>
      </c>
      <c r="SQG90" s="201" t="e">
        <f>#REF!</f>
        <v>#REF!</v>
      </c>
      <c r="SQH90" s="201" t="e">
        <f>#REF!</f>
        <v>#REF!</v>
      </c>
      <c r="SQI90" s="201" t="e">
        <f>#REF!</f>
        <v>#REF!</v>
      </c>
      <c r="SQJ90" s="201" t="e">
        <f>#REF!</f>
        <v>#REF!</v>
      </c>
      <c r="SQK90" s="201" t="e">
        <f>#REF!</f>
        <v>#REF!</v>
      </c>
      <c r="SQL90" s="201" t="e">
        <f>#REF!</f>
        <v>#REF!</v>
      </c>
      <c r="SQM90" s="201" t="e">
        <f>#REF!</f>
        <v>#REF!</v>
      </c>
      <c r="SQN90" s="201" t="e">
        <f>#REF!</f>
        <v>#REF!</v>
      </c>
      <c r="SQO90" s="201" t="e">
        <f>#REF!</f>
        <v>#REF!</v>
      </c>
      <c r="SQP90" s="201" t="e">
        <f>#REF!</f>
        <v>#REF!</v>
      </c>
      <c r="SQQ90" s="201" t="e">
        <f>#REF!</f>
        <v>#REF!</v>
      </c>
      <c r="SQR90" s="201" t="e">
        <f>#REF!</f>
        <v>#REF!</v>
      </c>
      <c r="SQS90" s="201" t="e">
        <f>#REF!</f>
        <v>#REF!</v>
      </c>
      <c r="SQT90" s="201" t="e">
        <f>#REF!</f>
        <v>#REF!</v>
      </c>
      <c r="SQU90" s="201" t="e">
        <f>#REF!</f>
        <v>#REF!</v>
      </c>
      <c r="SQV90" s="201" t="e">
        <f>#REF!</f>
        <v>#REF!</v>
      </c>
      <c r="SQW90" s="201" t="e">
        <f>#REF!</f>
        <v>#REF!</v>
      </c>
      <c r="SQX90" s="201" t="e">
        <f>#REF!</f>
        <v>#REF!</v>
      </c>
      <c r="SQY90" s="201" t="e">
        <f>#REF!</f>
        <v>#REF!</v>
      </c>
      <c r="SQZ90" s="201" t="e">
        <f>#REF!</f>
        <v>#REF!</v>
      </c>
      <c r="SRA90" s="201" t="e">
        <f>#REF!</f>
        <v>#REF!</v>
      </c>
      <c r="SRB90" s="201" t="e">
        <f>#REF!</f>
        <v>#REF!</v>
      </c>
      <c r="SRC90" s="201" t="e">
        <f>#REF!</f>
        <v>#REF!</v>
      </c>
      <c r="SRD90" s="201" t="e">
        <f>#REF!</f>
        <v>#REF!</v>
      </c>
      <c r="SRE90" s="201" t="e">
        <f>#REF!</f>
        <v>#REF!</v>
      </c>
      <c r="SRF90" s="201" t="e">
        <f>#REF!</f>
        <v>#REF!</v>
      </c>
      <c r="SRG90" s="201" t="e">
        <f>#REF!</f>
        <v>#REF!</v>
      </c>
      <c r="SRH90" s="201" t="e">
        <f>#REF!</f>
        <v>#REF!</v>
      </c>
      <c r="SRI90" s="201" t="e">
        <f>#REF!</f>
        <v>#REF!</v>
      </c>
      <c r="SRJ90" s="201" t="e">
        <f>#REF!</f>
        <v>#REF!</v>
      </c>
      <c r="SRK90" s="201" t="e">
        <f>#REF!</f>
        <v>#REF!</v>
      </c>
      <c r="SRL90" s="201" t="e">
        <f>#REF!</f>
        <v>#REF!</v>
      </c>
      <c r="SRM90" s="201" t="e">
        <f>#REF!</f>
        <v>#REF!</v>
      </c>
      <c r="SRN90" s="201" t="e">
        <f>#REF!</f>
        <v>#REF!</v>
      </c>
      <c r="SRO90" s="201" t="e">
        <f>#REF!</f>
        <v>#REF!</v>
      </c>
      <c r="SRP90" s="201" t="e">
        <f>#REF!</f>
        <v>#REF!</v>
      </c>
      <c r="SRQ90" s="201" t="e">
        <f>#REF!</f>
        <v>#REF!</v>
      </c>
      <c r="SRR90" s="201" t="e">
        <f>#REF!</f>
        <v>#REF!</v>
      </c>
      <c r="SRS90" s="201" t="e">
        <f>#REF!</f>
        <v>#REF!</v>
      </c>
      <c r="SRT90" s="201" t="e">
        <f>#REF!</f>
        <v>#REF!</v>
      </c>
      <c r="SRU90" s="201" t="e">
        <f>#REF!</f>
        <v>#REF!</v>
      </c>
      <c r="SRV90" s="201" t="e">
        <f>#REF!</f>
        <v>#REF!</v>
      </c>
      <c r="SRW90" s="201" t="e">
        <f>#REF!</f>
        <v>#REF!</v>
      </c>
      <c r="SRX90" s="201" t="e">
        <f>#REF!</f>
        <v>#REF!</v>
      </c>
      <c r="SRY90" s="201" t="e">
        <f>#REF!</f>
        <v>#REF!</v>
      </c>
      <c r="SRZ90" s="201" t="e">
        <f>#REF!</f>
        <v>#REF!</v>
      </c>
      <c r="SSA90" s="201" t="e">
        <f>#REF!</f>
        <v>#REF!</v>
      </c>
      <c r="SSB90" s="201" t="e">
        <f>#REF!</f>
        <v>#REF!</v>
      </c>
      <c r="SSC90" s="201" t="e">
        <f>#REF!</f>
        <v>#REF!</v>
      </c>
      <c r="SSD90" s="201" t="e">
        <f>#REF!</f>
        <v>#REF!</v>
      </c>
      <c r="SSE90" s="201" t="e">
        <f>#REF!</f>
        <v>#REF!</v>
      </c>
      <c r="SSF90" s="201" t="e">
        <f>#REF!</f>
        <v>#REF!</v>
      </c>
      <c r="SSG90" s="201" t="e">
        <f>#REF!</f>
        <v>#REF!</v>
      </c>
      <c r="SSH90" s="201" t="e">
        <f>#REF!</f>
        <v>#REF!</v>
      </c>
      <c r="SSI90" s="201" t="e">
        <f>#REF!</f>
        <v>#REF!</v>
      </c>
      <c r="SSJ90" s="201" t="e">
        <f>#REF!</f>
        <v>#REF!</v>
      </c>
      <c r="SSK90" s="201" t="e">
        <f>#REF!</f>
        <v>#REF!</v>
      </c>
      <c r="SSL90" s="201" t="e">
        <f>#REF!</f>
        <v>#REF!</v>
      </c>
      <c r="SSM90" s="201" t="e">
        <f>#REF!</f>
        <v>#REF!</v>
      </c>
      <c r="SSN90" s="201" t="e">
        <f>#REF!</f>
        <v>#REF!</v>
      </c>
      <c r="SSO90" s="201" t="e">
        <f>#REF!</f>
        <v>#REF!</v>
      </c>
      <c r="SSP90" s="201" t="e">
        <f>#REF!</f>
        <v>#REF!</v>
      </c>
      <c r="SSQ90" s="201" t="e">
        <f>#REF!</f>
        <v>#REF!</v>
      </c>
      <c r="SSR90" s="201" t="e">
        <f>#REF!</f>
        <v>#REF!</v>
      </c>
      <c r="SSS90" s="201" t="e">
        <f>#REF!</f>
        <v>#REF!</v>
      </c>
      <c r="SST90" s="201" t="e">
        <f>#REF!</f>
        <v>#REF!</v>
      </c>
      <c r="SSU90" s="201" t="e">
        <f>#REF!</f>
        <v>#REF!</v>
      </c>
      <c r="SSV90" s="201" t="e">
        <f>#REF!</f>
        <v>#REF!</v>
      </c>
      <c r="SSW90" s="201" t="e">
        <f>#REF!</f>
        <v>#REF!</v>
      </c>
      <c r="SSX90" s="201" t="e">
        <f>#REF!</f>
        <v>#REF!</v>
      </c>
      <c r="SSY90" s="201" t="e">
        <f>#REF!</f>
        <v>#REF!</v>
      </c>
      <c r="SSZ90" s="201" t="e">
        <f>#REF!</f>
        <v>#REF!</v>
      </c>
      <c r="STA90" s="201" t="e">
        <f>#REF!</f>
        <v>#REF!</v>
      </c>
      <c r="STB90" s="201" t="e">
        <f>#REF!</f>
        <v>#REF!</v>
      </c>
      <c r="STC90" s="201" t="e">
        <f>#REF!</f>
        <v>#REF!</v>
      </c>
      <c r="STD90" s="201" t="e">
        <f>#REF!</f>
        <v>#REF!</v>
      </c>
      <c r="STE90" s="201" t="e">
        <f>#REF!</f>
        <v>#REF!</v>
      </c>
      <c r="STF90" s="201" t="e">
        <f>#REF!</f>
        <v>#REF!</v>
      </c>
      <c r="STG90" s="201" t="e">
        <f>#REF!</f>
        <v>#REF!</v>
      </c>
      <c r="STH90" s="201" t="e">
        <f>#REF!</f>
        <v>#REF!</v>
      </c>
      <c r="STI90" s="201" t="e">
        <f>#REF!</f>
        <v>#REF!</v>
      </c>
      <c r="STJ90" s="201" t="e">
        <f>#REF!</f>
        <v>#REF!</v>
      </c>
      <c r="STK90" s="201" t="e">
        <f>#REF!</f>
        <v>#REF!</v>
      </c>
      <c r="STL90" s="201" t="e">
        <f>#REF!</f>
        <v>#REF!</v>
      </c>
      <c r="STM90" s="201" t="e">
        <f>#REF!</f>
        <v>#REF!</v>
      </c>
      <c r="STN90" s="201" t="e">
        <f>#REF!</f>
        <v>#REF!</v>
      </c>
      <c r="STO90" s="201" t="e">
        <f>#REF!</f>
        <v>#REF!</v>
      </c>
      <c r="STP90" s="201" t="e">
        <f>#REF!</f>
        <v>#REF!</v>
      </c>
      <c r="STQ90" s="201" t="e">
        <f>#REF!</f>
        <v>#REF!</v>
      </c>
      <c r="STR90" s="201" t="e">
        <f>#REF!</f>
        <v>#REF!</v>
      </c>
      <c r="STS90" s="201" t="e">
        <f>#REF!</f>
        <v>#REF!</v>
      </c>
      <c r="STT90" s="201" t="e">
        <f>#REF!</f>
        <v>#REF!</v>
      </c>
      <c r="STU90" s="201" t="e">
        <f>#REF!</f>
        <v>#REF!</v>
      </c>
      <c r="STV90" s="201" t="e">
        <f>#REF!</f>
        <v>#REF!</v>
      </c>
      <c r="STW90" s="201" t="e">
        <f>#REF!</f>
        <v>#REF!</v>
      </c>
      <c r="STX90" s="201" t="e">
        <f>#REF!</f>
        <v>#REF!</v>
      </c>
      <c r="STY90" s="201" t="e">
        <f>#REF!</f>
        <v>#REF!</v>
      </c>
      <c r="STZ90" s="201" t="e">
        <f>#REF!</f>
        <v>#REF!</v>
      </c>
      <c r="SUA90" s="201" t="e">
        <f>#REF!</f>
        <v>#REF!</v>
      </c>
      <c r="SUB90" s="201" t="e">
        <f>#REF!</f>
        <v>#REF!</v>
      </c>
      <c r="SUC90" s="201" t="e">
        <f>#REF!</f>
        <v>#REF!</v>
      </c>
      <c r="SUD90" s="201" t="e">
        <f>#REF!</f>
        <v>#REF!</v>
      </c>
      <c r="SUE90" s="201" t="e">
        <f>#REF!</f>
        <v>#REF!</v>
      </c>
      <c r="SUF90" s="201" t="e">
        <f>#REF!</f>
        <v>#REF!</v>
      </c>
      <c r="SUG90" s="201" t="e">
        <f>#REF!</f>
        <v>#REF!</v>
      </c>
      <c r="SUH90" s="201" t="e">
        <f>#REF!</f>
        <v>#REF!</v>
      </c>
      <c r="SUI90" s="201" t="e">
        <f>#REF!</f>
        <v>#REF!</v>
      </c>
      <c r="SUJ90" s="201" t="e">
        <f>#REF!</f>
        <v>#REF!</v>
      </c>
      <c r="SUK90" s="201" t="e">
        <f>#REF!</f>
        <v>#REF!</v>
      </c>
      <c r="SUL90" s="201" t="e">
        <f>#REF!</f>
        <v>#REF!</v>
      </c>
      <c r="SUM90" s="201" t="e">
        <f>#REF!</f>
        <v>#REF!</v>
      </c>
      <c r="SUN90" s="201" t="e">
        <f>#REF!</f>
        <v>#REF!</v>
      </c>
      <c r="SUO90" s="201" t="e">
        <f>#REF!</f>
        <v>#REF!</v>
      </c>
      <c r="SUP90" s="201" t="e">
        <f>#REF!</f>
        <v>#REF!</v>
      </c>
      <c r="SUQ90" s="201" t="e">
        <f>#REF!</f>
        <v>#REF!</v>
      </c>
      <c r="SUR90" s="201" t="e">
        <f>#REF!</f>
        <v>#REF!</v>
      </c>
      <c r="SUS90" s="201" t="e">
        <f>#REF!</f>
        <v>#REF!</v>
      </c>
      <c r="SUT90" s="201" t="e">
        <f>#REF!</f>
        <v>#REF!</v>
      </c>
      <c r="SUU90" s="201" t="e">
        <f>#REF!</f>
        <v>#REF!</v>
      </c>
      <c r="SUV90" s="201" t="e">
        <f>#REF!</f>
        <v>#REF!</v>
      </c>
      <c r="SUW90" s="201" t="e">
        <f>#REF!</f>
        <v>#REF!</v>
      </c>
      <c r="SUX90" s="201" t="e">
        <f>#REF!</f>
        <v>#REF!</v>
      </c>
      <c r="SUY90" s="201" t="e">
        <f>#REF!</f>
        <v>#REF!</v>
      </c>
      <c r="SUZ90" s="201" t="e">
        <f>#REF!</f>
        <v>#REF!</v>
      </c>
      <c r="SVA90" s="201" t="e">
        <f>#REF!</f>
        <v>#REF!</v>
      </c>
      <c r="SVB90" s="201" t="e">
        <f>#REF!</f>
        <v>#REF!</v>
      </c>
      <c r="SVC90" s="201" t="e">
        <f>#REF!</f>
        <v>#REF!</v>
      </c>
      <c r="SVD90" s="201" t="e">
        <f>#REF!</f>
        <v>#REF!</v>
      </c>
      <c r="SVE90" s="201" t="e">
        <f>#REF!</f>
        <v>#REF!</v>
      </c>
      <c r="SVF90" s="201" t="e">
        <f>#REF!</f>
        <v>#REF!</v>
      </c>
      <c r="SVG90" s="201" t="e">
        <f>#REF!</f>
        <v>#REF!</v>
      </c>
      <c r="SVH90" s="201" t="e">
        <f>#REF!</f>
        <v>#REF!</v>
      </c>
      <c r="SVI90" s="201" t="e">
        <f>#REF!</f>
        <v>#REF!</v>
      </c>
      <c r="SVJ90" s="201" t="e">
        <f>#REF!</f>
        <v>#REF!</v>
      </c>
      <c r="SVK90" s="201" t="e">
        <f>#REF!</f>
        <v>#REF!</v>
      </c>
      <c r="SVL90" s="201" t="e">
        <f>#REF!</f>
        <v>#REF!</v>
      </c>
      <c r="SVM90" s="201" t="e">
        <f>#REF!</f>
        <v>#REF!</v>
      </c>
      <c r="SVN90" s="201" t="e">
        <f>#REF!</f>
        <v>#REF!</v>
      </c>
      <c r="SVO90" s="201" t="e">
        <f>#REF!</f>
        <v>#REF!</v>
      </c>
      <c r="SVP90" s="201" t="e">
        <f>#REF!</f>
        <v>#REF!</v>
      </c>
      <c r="SVQ90" s="201" t="e">
        <f>#REF!</f>
        <v>#REF!</v>
      </c>
      <c r="SVR90" s="201" t="e">
        <f>#REF!</f>
        <v>#REF!</v>
      </c>
      <c r="SVS90" s="201" t="e">
        <f>#REF!</f>
        <v>#REF!</v>
      </c>
      <c r="SVT90" s="201" t="e">
        <f>#REF!</f>
        <v>#REF!</v>
      </c>
      <c r="SVU90" s="201" t="e">
        <f>#REF!</f>
        <v>#REF!</v>
      </c>
      <c r="SVV90" s="201" t="e">
        <f>#REF!</f>
        <v>#REF!</v>
      </c>
      <c r="SVW90" s="201" t="e">
        <f>#REF!</f>
        <v>#REF!</v>
      </c>
      <c r="SVX90" s="201" t="e">
        <f>#REF!</f>
        <v>#REF!</v>
      </c>
      <c r="SVY90" s="201" t="e">
        <f>#REF!</f>
        <v>#REF!</v>
      </c>
      <c r="SVZ90" s="201" t="e">
        <f>#REF!</f>
        <v>#REF!</v>
      </c>
      <c r="SWA90" s="201" t="e">
        <f>#REF!</f>
        <v>#REF!</v>
      </c>
      <c r="SWB90" s="201" t="e">
        <f>#REF!</f>
        <v>#REF!</v>
      </c>
      <c r="SWC90" s="201" t="e">
        <f>#REF!</f>
        <v>#REF!</v>
      </c>
      <c r="SWD90" s="201" t="e">
        <f>#REF!</f>
        <v>#REF!</v>
      </c>
      <c r="SWE90" s="201" t="e">
        <f>#REF!</f>
        <v>#REF!</v>
      </c>
      <c r="SWF90" s="201" t="e">
        <f>#REF!</f>
        <v>#REF!</v>
      </c>
      <c r="SWG90" s="201" t="e">
        <f>#REF!</f>
        <v>#REF!</v>
      </c>
      <c r="SWH90" s="201" t="e">
        <f>#REF!</f>
        <v>#REF!</v>
      </c>
      <c r="SWI90" s="201" t="e">
        <f>#REF!</f>
        <v>#REF!</v>
      </c>
      <c r="SWJ90" s="201" t="e">
        <f>#REF!</f>
        <v>#REF!</v>
      </c>
      <c r="SWK90" s="201" t="e">
        <f>#REF!</f>
        <v>#REF!</v>
      </c>
      <c r="SWL90" s="201" t="e">
        <f>#REF!</f>
        <v>#REF!</v>
      </c>
      <c r="SWM90" s="201" t="e">
        <f>#REF!</f>
        <v>#REF!</v>
      </c>
      <c r="SWN90" s="201" t="e">
        <f>#REF!</f>
        <v>#REF!</v>
      </c>
      <c r="SWO90" s="201" t="e">
        <f>#REF!</f>
        <v>#REF!</v>
      </c>
      <c r="SWP90" s="201" t="e">
        <f>#REF!</f>
        <v>#REF!</v>
      </c>
      <c r="SWQ90" s="201" t="e">
        <f>#REF!</f>
        <v>#REF!</v>
      </c>
      <c r="SWR90" s="201" t="e">
        <f>#REF!</f>
        <v>#REF!</v>
      </c>
      <c r="SWS90" s="201" t="e">
        <f>#REF!</f>
        <v>#REF!</v>
      </c>
      <c r="SWT90" s="201" t="e">
        <f>#REF!</f>
        <v>#REF!</v>
      </c>
      <c r="SWU90" s="201" t="e">
        <f>#REF!</f>
        <v>#REF!</v>
      </c>
      <c r="SWV90" s="201" t="e">
        <f>#REF!</f>
        <v>#REF!</v>
      </c>
      <c r="SWW90" s="201" t="e">
        <f>#REF!</f>
        <v>#REF!</v>
      </c>
      <c r="SWX90" s="201" t="e">
        <f>#REF!</f>
        <v>#REF!</v>
      </c>
      <c r="SWY90" s="201" t="e">
        <f>#REF!</f>
        <v>#REF!</v>
      </c>
      <c r="SWZ90" s="201" t="e">
        <f>#REF!</f>
        <v>#REF!</v>
      </c>
      <c r="SXA90" s="201" t="e">
        <f>#REF!</f>
        <v>#REF!</v>
      </c>
      <c r="SXB90" s="201" t="e">
        <f>#REF!</f>
        <v>#REF!</v>
      </c>
      <c r="SXC90" s="201" t="e">
        <f>#REF!</f>
        <v>#REF!</v>
      </c>
      <c r="SXD90" s="201" t="e">
        <f>#REF!</f>
        <v>#REF!</v>
      </c>
      <c r="SXE90" s="201" t="e">
        <f>#REF!</f>
        <v>#REF!</v>
      </c>
      <c r="SXF90" s="201" t="e">
        <f>#REF!</f>
        <v>#REF!</v>
      </c>
      <c r="SXG90" s="201" t="e">
        <f>#REF!</f>
        <v>#REF!</v>
      </c>
      <c r="SXH90" s="201" t="e">
        <f>#REF!</f>
        <v>#REF!</v>
      </c>
      <c r="SXI90" s="201" t="e">
        <f>#REF!</f>
        <v>#REF!</v>
      </c>
      <c r="SXJ90" s="201" t="e">
        <f>#REF!</f>
        <v>#REF!</v>
      </c>
      <c r="SXK90" s="201" t="e">
        <f>#REF!</f>
        <v>#REF!</v>
      </c>
      <c r="SXL90" s="201" t="e">
        <f>#REF!</f>
        <v>#REF!</v>
      </c>
      <c r="SXM90" s="201" t="e">
        <f>#REF!</f>
        <v>#REF!</v>
      </c>
      <c r="SXN90" s="201" t="e">
        <f>#REF!</f>
        <v>#REF!</v>
      </c>
      <c r="SXO90" s="201" t="e">
        <f>#REF!</f>
        <v>#REF!</v>
      </c>
      <c r="SXP90" s="201" t="e">
        <f>#REF!</f>
        <v>#REF!</v>
      </c>
      <c r="SXQ90" s="201" t="e">
        <f>#REF!</f>
        <v>#REF!</v>
      </c>
      <c r="SXR90" s="201" t="e">
        <f>#REF!</f>
        <v>#REF!</v>
      </c>
      <c r="SXS90" s="201" t="e">
        <f>#REF!</f>
        <v>#REF!</v>
      </c>
      <c r="SXT90" s="201" t="e">
        <f>#REF!</f>
        <v>#REF!</v>
      </c>
      <c r="SXU90" s="201" t="e">
        <f>#REF!</f>
        <v>#REF!</v>
      </c>
      <c r="SXV90" s="201" t="e">
        <f>#REF!</f>
        <v>#REF!</v>
      </c>
      <c r="SXW90" s="201" t="e">
        <f>#REF!</f>
        <v>#REF!</v>
      </c>
      <c r="SXX90" s="201" t="e">
        <f>#REF!</f>
        <v>#REF!</v>
      </c>
      <c r="SXY90" s="201" t="e">
        <f>#REF!</f>
        <v>#REF!</v>
      </c>
      <c r="SXZ90" s="201" t="e">
        <f>#REF!</f>
        <v>#REF!</v>
      </c>
      <c r="SYA90" s="201" t="e">
        <f>#REF!</f>
        <v>#REF!</v>
      </c>
      <c r="SYB90" s="201" t="e">
        <f>#REF!</f>
        <v>#REF!</v>
      </c>
      <c r="SYC90" s="201" t="e">
        <f>#REF!</f>
        <v>#REF!</v>
      </c>
      <c r="SYD90" s="201" t="e">
        <f>#REF!</f>
        <v>#REF!</v>
      </c>
      <c r="SYE90" s="201" t="e">
        <f>#REF!</f>
        <v>#REF!</v>
      </c>
      <c r="SYF90" s="201" t="e">
        <f>#REF!</f>
        <v>#REF!</v>
      </c>
      <c r="SYG90" s="201" t="e">
        <f>#REF!</f>
        <v>#REF!</v>
      </c>
      <c r="SYH90" s="201" t="e">
        <f>#REF!</f>
        <v>#REF!</v>
      </c>
      <c r="SYI90" s="201" t="e">
        <f>#REF!</f>
        <v>#REF!</v>
      </c>
      <c r="SYJ90" s="201" t="e">
        <f>#REF!</f>
        <v>#REF!</v>
      </c>
      <c r="SYK90" s="201" t="e">
        <f>#REF!</f>
        <v>#REF!</v>
      </c>
      <c r="SYL90" s="201" t="e">
        <f>#REF!</f>
        <v>#REF!</v>
      </c>
      <c r="SYM90" s="201" t="e">
        <f>#REF!</f>
        <v>#REF!</v>
      </c>
      <c r="SYN90" s="201" t="e">
        <f>#REF!</f>
        <v>#REF!</v>
      </c>
      <c r="SYO90" s="201" t="e">
        <f>#REF!</f>
        <v>#REF!</v>
      </c>
      <c r="SYP90" s="201" t="e">
        <f>#REF!</f>
        <v>#REF!</v>
      </c>
      <c r="SYQ90" s="201" t="e">
        <f>#REF!</f>
        <v>#REF!</v>
      </c>
      <c r="SYR90" s="201" t="e">
        <f>#REF!</f>
        <v>#REF!</v>
      </c>
      <c r="SYS90" s="201" t="e">
        <f>#REF!</f>
        <v>#REF!</v>
      </c>
      <c r="SYT90" s="201" t="e">
        <f>#REF!</f>
        <v>#REF!</v>
      </c>
      <c r="SYU90" s="201" t="e">
        <f>#REF!</f>
        <v>#REF!</v>
      </c>
      <c r="SYV90" s="201" t="e">
        <f>#REF!</f>
        <v>#REF!</v>
      </c>
      <c r="SYW90" s="201" t="e">
        <f>#REF!</f>
        <v>#REF!</v>
      </c>
      <c r="SYX90" s="201" t="e">
        <f>#REF!</f>
        <v>#REF!</v>
      </c>
      <c r="SYY90" s="201" t="e">
        <f>#REF!</f>
        <v>#REF!</v>
      </c>
      <c r="SYZ90" s="201" t="e">
        <f>#REF!</f>
        <v>#REF!</v>
      </c>
      <c r="SZA90" s="201" t="e">
        <f>#REF!</f>
        <v>#REF!</v>
      </c>
      <c r="SZB90" s="201" t="e">
        <f>#REF!</f>
        <v>#REF!</v>
      </c>
      <c r="SZC90" s="201" t="e">
        <f>#REF!</f>
        <v>#REF!</v>
      </c>
      <c r="SZD90" s="201" t="e">
        <f>#REF!</f>
        <v>#REF!</v>
      </c>
      <c r="SZE90" s="201" t="e">
        <f>#REF!</f>
        <v>#REF!</v>
      </c>
      <c r="SZF90" s="201" t="e">
        <f>#REF!</f>
        <v>#REF!</v>
      </c>
      <c r="SZG90" s="201" t="e">
        <f>#REF!</f>
        <v>#REF!</v>
      </c>
      <c r="SZH90" s="201" t="e">
        <f>#REF!</f>
        <v>#REF!</v>
      </c>
      <c r="SZI90" s="201" t="e">
        <f>#REF!</f>
        <v>#REF!</v>
      </c>
      <c r="SZJ90" s="201" t="e">
        <f>#REF!</f>
        <v>#REF!</v>
      </c>
      <c r="SZK90" s="201" t="e">
        <f>#REF!</f>
        <v>#REF!</v>
      </c>
      <c r="SZL90" s="201" t="e">
        <f>#REF!</f>
        <v>#REF!</v>
      </c>
      <c r="SZM90" s="201" t="e">
        <f>#REF!</f>
        <v>#REF!</v>
      </c>
      <c r="SZN90" s="201" t="e">
        <f>#REF!</f>
        <v>#REF!</v>
      </c>
      <c r="SZO90" s="201" t="e">
        <f>#REF!</f>
        <v>#REF!</v>
      </c>
      <c r="SZP90" s="201" t="e">
        <f>#REF!</f>
        <v>#REF!</v>
      </c>
      <c r="SZQ90" s="201" t="e">
        <f>#REF!</f>
        <v>#REF!</v>
      </c>
      <c r="SZR90" s="201" t="e">
        <f>#REF!</f>
        <v>#REF!</v>
      </c>
      <c r="SZS90" s="201" t="e">
        <f>#REF!</f>
        <v>#REF!</v>
      </c>
      <c r="SZT90" s="201" t="e">
        <f>#REF!</f>
        <v>#REF!</v>
      </c>
      <c r="SZU90" s="201" t="e">
        <f>#REF!</f>
        <v>#REF!</v>
      </c>
      <c r="SZV90" s="201" t="e">
        <f>#REF!</f>
        <v>#REF!</v>
      </c>
      <c r="SZW90" s="201" t="e">
        <f>#REF!</f>
        <v>#REF!</v>
      </c>
      <c r="SZX90" s="201" t="e">
        <f>#REF!</f>
        <v>#REF!</v>
      </c>
      <c r="SZY90" s="201" t="e">
        <f>#REF!</f>
        <v>#REF!</v>
      </c>
      <c r="SZZ90" s="201" t="e">
        <f>#REF!</f>
        <v>#REF!</v>
      </c>
      <c r="TAA90" s="201" t="e">
        <f>#REF!</f>
        <v>#REF!</v>
      </c>
      <c r="TAB90" s="201" t="e">
        <f>#REF!</f>
        <v>#REF!</v>
      </c>
      <c r="TAC90" s="201" t="e">
        <f>#REF!</f>
        <v>#REF!</v>
      </c>
      <c r="TAD90" s="201" t="e">
        <f>#REF!</f>
        <v>#REF!</v>
      </c>
      <c r="TAE90" s="201" t="e">
        <f>#REF!</f>
        <v>#REF!</v>
      </c>
      <c r="TAF90" s="201" t="e">
        <f>#REF!</f>
        <v>#REF!</v>
      </c>
      <c r="TAG90" s="201" t="e">
        <f>#REF!</f>
        <v>#REF!</v>
      </c>
      <c r="TAH90" s="201" t="e">
        <f>#REF!</f>
        <v>#REF!</v>
      </c>
      <c r="TAI90" s="201" t="e">
        <f>#REF!</f>
        <v>#REF!</v>
      </c>
      <c r="TAJ90" s="201" t="e">
        <f>#REF!</f>
        <v>#REF!</v>
      </c>
      <c r="TAK90" s="201" t="e">
        <f>#REF!</f>
        <v>#REF!</v>
      </c>
      <c r="TAL90" s="201" t="e">
        <f>#REF!</f>
        <v>#REF!</v>
      </c>
      <c r="TAM90" s="201" t="e">
        <f>#REF!</f>
        <v>#REF!</v>
      </c>
      <c r="TAN90" s="201" t="e">
        <f>#REF!</f>
        <v>#REF!</v>
      </c>
      <c r="TAO90" s="201" t="e">
        <f>#REF!</f>
        <v>#REF!</v>
      </c>
      <c r="TAP90" s="201" t="e">
        <f>#REF!</f>
        <v>#REF!</v>
      </c>
      <c r="TAQ90" s="201" t="e">
        <f>#REF!</f>
        <v>#REF!</v>
      </c>
      <c r="TAR90" s="201" t="e">
        <f>#REF!</f>
        <v>#REF!</v>
      </c>
      <c r="TAS90" s="201" t="e">
        <f>#REF!</f>
        <v>#REF!</v>
      </c>
      <c r="TAT90" s="201" t="e">
        <f>#REF!</f>
        <v>#REF!</v>
      </c>
      <c r="TAU90" s="201" t="e">
        <f>#REF!</f>
        <v>#REF!</v>
      </c>
      <c r="TAV90" s="201" t="e">
        <f>#REF!</f>
        <v>#REF!</v>
      </c>
      <c r="TAW90" s="201" t="e">
        <f>#REF!</f>
        <v>#REF!</v>
      </c>
      <c r="TAX90" s="201" t="e">
        <f>#REF!</f>
        <v>#REF!</v>
      </c>
      <c r="TAY90" s="201" t="e">
        <f>#REF!</f>
        <v>#REF!</v>
      </c>
      <c r="TAZ90" s="201" t="e">
        <f>#REF!</f>
        <v>#REF!</v>
      </c>
      <c r="TBA90" s="201" t="e">
        <f>#REF!</f>
        <v>#REF!</v>
      </c>
      <c r="TBB90" s="201" t="e">
        <f>#REF!</f>
        <v>#REF!</v>
      </c>
      <c r="TBC90" s="201" t="e">
        <f>#REF!</f>
        <v>#REF!</v>
      </c>
      <c r="TBD90" s="201" t="e">
        <f>#REF!</f>
        <v>#REF!</v>
      </c>
      <c r="TBE90" s="201" t="e">
        <f>#REF!</f>
        <v>#REF!</v>
      </c>
      <c r="TBF90" s="201" t="e">
        <f>#REF!</f>
        <v>#REF!</v>
      </c>
      <c r="TBG90" s="201" t="e">
        <f>#REF!</f>
        <v>#REF!</v>
      </c>
      <c r="TBH90" s="201" t="e">
        <f>#REF!</f>
        <v>#REF!</v>
      </c>
      <c r="TBI90" s="201" t="e">
        <f>#REF!</f>
        <v>#REF!</v>
      </c>
      <c r="TBJ90" s="201" t="e">
        <f>#REF!</f>
        <v>#REF!</v>
      </c>
      <c r="TBK90" s="201" t="e">
        <f>#REF!</f>
        <v>#REF!</v>
      </c>
      <c r="TBL90" s="201" t="e">
        <f>#REF!</f>
        <v>#REF!</v>
      </c>
      <c r="TBM90" s="201" t="e">
        <f>#REF!</f>
        <v>#REF!</v>
      </c>
      <c r="TBN90" s="201" t="e">
        <f>#REF!</f>
        <v>#REF!</v>
      </c>
      <c r="TBO90" s="201" t="e">
        <f>#REF!</f>
        <v>#REF!</v>
      </c>
      <c r="TBP90" s="201" t="e">
        <f>#REF!</f>
        <v>#REF!</v>
      </c>
      <c r="TBQ90" s="201" t="e">
        <f>#REF!</f>
        <v>#REF!</v>
      </c>
      <c r="TBR90" s="201" t="e">
        <f>#REF!</f>
        <v>#REF!</v>
      </c>
      <c r="TBS90" s="201" t="e">
        <f>#REF!</f>
        <v>#REF!</v>
      </c>
      <c r="TBT90" s="201" t="e">
        <f>#REF!</f>
        <v>#REF!</v>
      </c>
      <c r="TBU90" s="201" t="e">
        <f>#REF!</f>
        <v>#REF!</v>
      </c>
      <c r="TBV90" s="201" t="e">
        <f>#REF!</f>
        <v>#REF!</v>
      </c>
      <c r="TBW90" s="201" t="e">
        <f>#REF!</f>
        <v>#REF!</v>
      </c>
      <c r="TBX90" s="201" t="e">
        <f>#REF!</f>
        <v>#REF!</v>
      </c>
      <c r="TBY90" s="201" t="e">
        <f>#REF!</f>
        <v>#REF!</v>
      </c>
      <c r="TBZ90" s="201" t="e">
        <f>#REF!</f>
        <v>#REF!</v>
      </c>
      <c r="TCA90" s="201" t="e">
        <f>#REF!</f>
        <v>#REF!</v>
      </c>
      <c r="TCB90" s="201" t="e">
        <f>#REF!</f>
        <v>#REF!</v>
      </c>
      <c r="TCC90" s="201" t="e">
        <f>#REF!</f>
        <v>#REF!</v>
      </c>
      <c r="TCD90" s="201" t="e">
        <f>#REF!</f>
        <v>#REF!</v>
      </c>
      <c r="TCE90" s="201" t="e">
        <f>#REF!</f>
        <v>#REF!</v>
      </c>
      <c r="TCF90" s="201" t="e">
        <f>#REF!</f>
        <v>#REF!</v>
      </c>
      <c r="TCG90" s="201" t="e">
        <f>#REF!</f>
        <v>#REF!</v>
      </c>
      <c r="TCH90" s="201" t="e">
        <f>#REF!</f>
        <v>#REF!</v>
      </c>
      <c r="TCI90" s="201" t="e">
        <f>#REF!</f>
        <v>#REF!</v>
      </c>
      <c r="TCJ90" s="201" t="e">
        <f>#REF!</f>
        <v>#REF!</v>
      </c>
      <c r="TCK90" s="201" t="e">
        <f>#REF!</f>
        <v>#REF!</v>
      </c>
      <c r="TCL90" s="201" t="e">
        <f>#REF!</f>
        <v>#REF!</v>
      </c>
      <c r="TCM90" s="201" t="e">
        <f>#REF!</f>
        <v>#REF!</v>
      </c>
      <c r="TCN90" s="201" t="e">
        <f>#REF!</f>
        <v>#REF!</v>
      </c>
      <c r="TCO90" s="201" t="e">
        <f>#REF!</f>
        <v>#REF!</v>
      </c>
      <c r="TCP90" s="201" t="e">
        <f>#REF!</f>
        <v>#REF!</v>
      </c>
      <c r="TCQ90" s="201" t="e">
        <f>#REF!</f>
        <v>#REF!</v>
      </c>
      <c r="TCR90" s="201" t="e">
        <f>#REF!</f>
        <v>#REF!</v>
      </c>
      <c r="TCS90" s="201" t="e">
        <f>#REF!</f>
        <v>#REF!</v>
      </c>
      <c r="TCT90" s="201" t="e">
        <f>#REF!</f>
        <v>#REF!</v>
      </c>
      <c r="TCU90" s="201" t="e">
        <f>#REF!</f>
        <v>#REF!</v>
      </c>
      <c r="TCV90" s="201" t="e">
        <f>#REF!</f>
        <v>#REF!</v>
      </c>
      <c r="TCW90" s="201" t="e">
        <f>#REF!</f>
        <v>#REF!</v>
      </c>
      <c r="TCX90" s="201" t="e">
        <f>#REF!</f>
        <v>#REF!</v>
      </c>
      <c r="TCY90" s="201" t="e">
        <f>#REF!</f>
        <v>#REF!</v>
      </c>
      <c r="TCZ90" s="201" t="e">
        <f>#REF!</f>
        <v>#REF!</v>
      </c>
      <c r="TDA90" s="201" t="e">
        <f>#REF!</f>
        <v>#REF!</v>
      </c>
      <c r="TDB90" s="201" t="e">
        <f>#REF!</f>
        <v>#REF!</v>
      </c>
      <c r="TDC90" s="201" t="e">
        <f>#REF!</f>
        <v>#REF!</v>
      </c>
      <c r="TDD90" s="201" t="e">
        <f>#REF!</f>
        <v>#REF!</v>
      </c>
      <c r="TDE90" s="201" t="e">
        <f>#REF!</f>
        <v>#REF!</v>
      </c>
      <c r="TDF90" s="201" t="e">
        <f>#REF!</f>
        <v>#REF!</v>
      </c>
      <c r="TDG90" s="201" t="e">
        <f>#REF!</f>
        <v>#REF!</v>
      </c>
      <c r="TDH90" s="201" t="e">
        <f>#REF!</f>
        <v>#REF!</v>
      </c>
      <c r="TDI90" s="201" t="e">
        <f>#REF!</f>
        <v>#REF!</v>
      </c>
      <c r="TDJ90" s="201" t="e">
        <f>#REF!</f>
        <v>#REF!</v>
      </c>
      <c r="TDK90" s="201" t="e">
        <f>#REF!</f>
        <v>#REF!</v>
      </c>
      <c r="TDL90" s="201" t="e">
        <f>#REF!</f>
        <v>#REF!</v>
      </c>
      <c r="TDM90" s="201" t="e">
        <f>#REF!</f>
        <v>#REF!</v>
      </c>
      <c r="TDN90" s="201" t="e">
        <f>#REF!</f>
        <v>#REF!</v>
      </c>
      <c r="TDO90" s="201" t="e">
        <f>#REF!</f>
        <v>#REF!</v>
      </c>
      <c r="TDP90" s="201" t="e">
        <f>#REF!</f>
        <v>#REF!</v>
      </c>
      <c r="TDQ90" s="201" t="e">
        <f>#REF!</f>
        <v>#REF!</v>
      </c>
      <c r="TDR90" s="201" t="e">
        <f>#REF!</f>
        <v>#REF!</v>
      </c>
      <c r="TDS90" s="201" t="e">
        <f>#REF!</f>
        <v>#REF!</v>
      </c>
      <c r="TDT90" s="201" t="e">
        <f>#REF!</f>
        <v>#REF!</v>
      </c>
      <c r="TDU90" s="201" t="e">
        <f>#REF!</f>
        <v>#REF!</v>
      </c>
      <c r="TDV90" s="201" t="e">
        <f>#REF!</f>
        <v>#REF!</v>
      </c>
      <c r="TDW90" s="201" t="e">
        <f>#REF!</f>
        <v>#REF!</v>
      </c>
      <c r="TDX90" s="201" t="e">
        <f>#REF!</f>
        <v>#REF!</v>
      </c>
      <c r="TDY90" s="201" t="e">
        <f>#REF!</f>
        <v>#REF!</v>
      </c>
      <c r="TDZ90" s="201" t="e">
        <f>#REF!</f>
        <v>#REF!</v>
      </c>
      <c r="TEA90" s="201" t="e">
        <f>#REF!</f>
        <v>#REF!</v>
      </c>
      <c r="TEB90" s="201" t="e">
        <f>#REF!</f>
        <v>#REF!</v>
      </c>
      <c r="TEC90" s="201" t="e">
        <f>#REF!</f>
        <v>#REF!</v>
      </c>
      <c r="TED90" s="201" t="e">
        <f>#REF!</f>
        <v>#REF!</v>
      </c>
      <c r="TEE90" s="201" t="e">
        <f>#REF!</f>
        <v>#REF!</v>
      </c>
      <c r="TEF90" s="201" t="e">
        <f>#REF!</f>
        <v>#REF!</v>
      </c>
      <c r="TEG90" s="201" t="e">
        <f>#REF!</f>
        <v>#REF!</v>
      </c>
      <c r="TEH90" s="201" t="e">
        <f>#REF!</f>
        <v>#REF!</v>
      </c>
      <c r="TEI90" s="201" t="e">
        <f>#REF!</f>
        <v>#REF!</v>
      </c>
      <c r="TEJ90" s="201" t="e">
        <f>#REF!</f>
        <v>#REF!</v>
      </c>
      <c r="TEK90" s="201" t="e">
        <f>#REF!</f>
        <v>#REF!</v>
      </c>
      <c r="TEL90" s="201" t="e">
        <f>#REF!</f>
        <v>#REF!</v>
      </c>
      <c r="TEM90" s="201" t="e">
        <f>#REF!</f>
        <v>#REF!</v>
      </c>
      <c r="TEN90" s="201" t="e">
        <f>#REF!</f>
        <v>#REF!</v>
      </c>
      <c r="TEO90" s="201" t="e">
        <f>#REF!</f>
        <v>#REF!</v>
      </c>
      <c r="TEP90" s="201" t="e">
        <f>#REF!</f>
        <v>#REF!</v>
      </c>
      <c r="TEQ90" s="201" t="e">
        <f>#REF!</f>
        <v>#REF!</v>
      </c>
      <c r="TER90" s="201" t="e">
        <f>#REF!</f>
        <v>#REF!</v>
      </c>
      <c r="TES90" s="201" t="e">
        <f>#REF!</f>
        <v>#REF!</v>
      </c>
      <c r="TET90" s="201" t="e">
        <f>#REF!</f>
        <v>#REF!</v>
      </c>
      <c r="TEU90" s="201" t="e">
        <f>#REF!</f>
        <v>#REF!</v>
      </c>
      <c r="TEV90" s="201" t="e">
        <f>#REF!</f>
        <v>#REF!</v>
      </c>
      <c r="TEW90" s="201" t="e">
        <f>#REF!</f>
        <v>#REF!</v>
      </c>
      <c r="TEX90" s="201" t="e">
        <f>#REF!</f>
        <v>#REF!</v>
      </c>
      <c r="TEY90" s="201" t="e">
        <f>#REF!</f>
        <v>#REF!</v>
      </c>
      <c r="TEZ90" s="201" t="e">
        <f>#REF!</f>
        <v>#REF!</v>
      </c>
      <c r="TFA90" s="201" t="e">
        <f>#REF!</f>
        <v>#REF!</v>
      </c>
      <c r="TFB90" s="201" t="e">
        <f>#REF!</f>
        <v>#REF!</v>
      </c>
      <c r="TFC90" s="201" t="e">
        <f>#REF!</f>
        <v>#REF!</v>
      </c>
      <c r="TFD90" s="201" t="e">
        <f>#REF!</f>
        <v>#REF!</v>
      </c>
      <c r="TFE90" s="201" t="e">
        <f>#REF!</f>
        <v>#REF!</v>
      </c>
      <c r="TFF90" s="201" t="e">
        <f>#REF!</f>
        <v>#REF!</v>
      </c>
      <c r="TFG90" s="201" t="e">
        <f>#REF!</f>
        <v>#REF!</v>
      </c>
      <c r="TFH90" s="201" t="e">
        <f>#REF!</f>
        <v>#REF!</v>
      </c>
      <c r="TFI90" s="201" t="e">
        <f>#REF!</f>
        <v>#REF!</v>
      </c>
      <c r="TFJ90" s="201" t="e">
        <f>#REF!</f>
        <v>#REF!</v>
      </c>
      <c r="TFK90" s="201" t="e">
        <f>#REF!</f>
        <v>#REF!</v>
      </c>
      <c r="TFL90" s="201" t="e">
        <f>#REF!</f>
        <v>#REF!</v>
      </c>
      <c r="TFM90" s="201" t="e">
        <f>#REF!</f>
        <v>#REF!</v>
      </c>
      <c r="TFN90" s="201" t="e">
        <f>#REF!</f>
        <v>#REF!</v>
      </c>
      <c r="TFO90" s="201" t="e">
        <f>#REF!</f>
        <v>#REF!</v>
      </c>
      <c r="TFP90" s="201" t="e">
        <f>#REF!</f>
        <v>#REF!</v>
      </c>
      <c r="TFQ90" s="201" t="e">
        <f>#REF!</f>
        <v>#REF!</v>
      </c>
      <c r="TFR90" s="201" t="e">
        <f>#REF!</f>
        <v>#REF!</v>
      </c>
      <c r="TFS90" s="201" t="e">
        <f>#REF!</f>
        <v>#REF!</v>
      </c>
      <c r="TFT90" s="201" t="e">
        <f>#REF!</f>
        <v>#REF!</v>
      </c>
      <c r="TFU90" s="201" t="e">
        <f>#REF!</f>
        <v>#REF!</v>
      </c>
      <c r="TFV90" s="201" t="e">
        <f>#REF!</f>
        <v>#REF!</v>
      </c>
      <c r="TFW90" s="201" t="e">
        <f>#REF!</f>
        <v>#REF!</v>
      </c>
      <c r="TFX90" s="201" t="e">
        <f>#REF!</f>
        <v>#REF!</v>
      </c>
      <c r="TFY90" s="201" t="e">
        <f>#REF!</f>
        <v>#REF!</v>
      </c>
      <c r="TFZ90" s="201" t="e">
        <f>#REF!</f>
        <v>#REF!</v>
      </c>
      <c r="TGA90" s="201" t="e">
        <f>#REF!</f>
        <v>#REF!</v>
      </c>
      <c r="TGB90" s="201" t="e">
        <f>#REF!</f>
        <v>#REF!</v>
      </c>
      <c r="TGC90" s="201" t="e">
        <f>#REF!</f>
        <v>#REF!</v>
      </c>
      <c r="TGD90" s="201" t="e">
        <f>#REF!</f>
        <v>#REF!</v>
      </c>
      <c r="TGE90" s="201" t="e">
        <f>#REF!</f>
        <v>#REF!</v>
      </c>
      <c r="TGF90" s="201" t="e">
        <f>#REF!</f>
        <v>#REF!</v>
      </c>
      <c r="TGG90" s="201" t="e">
        <f>#REF!</f>
        <v>#REF!</v>
      </c>
      <c r="TGH90" s="201" t="e">
        <f>#REF!</f>
        <v>#REF!</v>
      </c>
      <c r="TGI90" s="201" t="e">
        <f>#REF!</f>
        <v>#REF!</v>
      </c>
      <c r="TGJ90" s="201" t="e">
        <f>#REF!</f>
        <v>#REF!</v>
      </c>
      <c r="TGK90" s="201" t="e">
        <f>#REF!</f>
        <v>#REF!</v>
      </c>
      <c r="TGL90" s="201" t="e">
        <f>#REF!</f>
        <v>#REF!</v>
      </c>
      <c r="TGM90" s="201" t="e">
        <f>#REF!</f>
        <v>#REF!</v>
      </c>
      <c r="TGN90" s="201" t="e">
        <f>#REF!</f>
        <v>#REF!</v>
      </c>
      <c r="TGO90" s="201" t="e">
        <f>#REF!</f>
        <v>#REF!</v>
      </c>
      <c r="TGP90" s="201" t="e">
        <f>#REF!</f>
        <v>#REF!</v>
      </c>
      <c r="TGQ90" s="201" t="e">
        <f>#REF!</f>
        <v>#REF!</v>
      </c>
      <c r="TGR90" s="201" t="e">
        <f>#REF!</f>
        <v>#REF!</v>
      </c>
      <c r="TGS90" s="201" t="e">
        <f>#REF!</f>
        <v>#REF!</v>
      </c>
      <c r="TGT90" s="201" t="e">
        <f>#REF!</f>
        <v>#REF!</v>
      </c>
      <c r="TGU90" s="201" t="e">
        <f>#REF!</f>
        <v>#REF!</v>
      </c>
      <c r="TGV90" s="201" t="e">
        <f>#REF!</f>
        <v>#REF!</v>
      </c>
      <c r="TGW90" s="201" t="e">
        <f>#REF!</f>
        <v>#REF!</v>
      </c>
      <c r="TGX90" s="201" t="e">
        <f>#REF!</f>
        <v>#REF!</v>
      </c>
      <c r="TGY90" s="201" t="e">
        <f>#REF!</f>
        <v>#REF!</v>
      </c>
      <c r="TGZ90" s="201" t="e">
        <f>#REF!</f>
        <v>#REF!</v>
      </c>
      <c r="THA90" s="201" t="e">
        <f>#REF!</f>
        <v>#REF!</v>
      </c>
      <c r="THB90" s="201" t="e">
        <f>#REF!</f>
        <v>#REF!</v>
      </c>
      <c r="THC90" s="201" t="e">
        <f>#REF!</f>
        <v>#REF!</v>
      </c>
      <c r="THD90" s="201" t="e">
        <f>#REF!</f>
        <v>#REF!</v>
      </c>
      <c r="THE90" s="201" t="e">
        <f>#REF!</f>
        <v>#REF!</v>
      </c>
      <c r="THF90" s="201" t="e">
        <f>#REF!</f>
        <v>#REF!</v>
      </c>
      <c r="THG90" s="201" t="e">
        <f>#REF!</f>
        <v>#REF!</v>
      </c>
      <c r="THH90" s="201" t="e">
        <f>#REF!</f>
        <v>#REF!</v>
      </c>
      <c r="THI90" s="201" t="e">
        <f>#REF!</f>
        <v>#REF!</v>
      </c>
      <c r="THJ90" s="201" t="e">
        <f>#REF!</f>
        <v>#REF!</v>
      </c>
      <c r="THK90" s="201" t="e">
        <f>#REF!</f>
        <v>#REF!</v>
      </c>
      <c r="THL90" s="201" t="e">
        <f>#REF!</f>
        <v>#REF!</v>
      </c>
      <c r="THM90" s="201" t="e">
        <f>#REF!</f>
        <v>#REF!</v>
      </c>
      <c r="THN90" s="201" t="e">
        <f>#REF!</f>
        <v>#REF!</v>
      </c>
      <c r="THO90" s="201" t="e">
        <f>#REF!</f>
        <v>#REF!</v>
      </c>
      <c r="THP90" s="201" t="e">
        <f>#REF!</f>
        <v>#REF!</v>
      </c>
      <c r="THQ90" s="201" t="e">
        <f>#REF!</f>
        <v>#REF!</v>
      </c>
      <c r="THR90" s="201" t="e">
        <f>#REF!</f>
        <v>#REF!</v>
      </c>
      <c r="THS90" s="201" t="e">
        <f>#REF!</f>
        <v>#REF!</v>
      </c>
      <c r="THT90" s="201" t="e">
        <f>#REF!</f>
        <v>#REF!</v>
      </c>
      <c r="THU90" s="201" t="e">
        <f>#REF!</f>
        <v>#REF!</v>
      </c>
      <c r="THV90" s="201" t="e">
        <f>#REF!</f>
        <v>#REF!</v>
      </c>
      <c r="THW90" s="201" t="e">
        <f>#REF!</f>
        <v>#REF!</v>
      </c>
      <c r="THX90" s="201" t="e">
        <f>#REF!</f>
        <v>#REF!</v>
      </c>
      <c r="THY90" s="201" t="e">
        <f>#REF!</f>
        <v>#REF!</v>
      </c>
      <c r="THZ90" s="201" t="e">
        <f>#REF!</f>
        <v>#REF!</v>
      </c>
      <c r="TIA90" s="201" t="e">
        <f>#REF!</f>
        <v>#REF!</v>
      </c>
      <c r="TIB90" s="201" t="e">
        <f>#REF!</f>
        <v>#REF!</v>
      </c>
      <c r="TIC90" s="201" t="e">
        <f>#REF!</f>
        <v>#REF!</v>
      </c>
      <c r="TID90" s="201" t="e">
        <f>#REF!</f>
        <v>#REF!</v>
      </c>
      <c r="TIE90" s="201" t="e">
        <f>#REF!</f>
        <v>#REF!</v>
      </c>
      <c r="TIF90" s="201" t="e">
        <f>#REF!</f>
        <v>#REF!</v>
      </c>
      <c r="TIG90" s="201" t="e">
        <f>#REF!</f>
        <v>#REF!</v>
      </c>
      <c r="TIH90" s="201" t="e">
        <f>#REF!</f>
        <v>#REF!</v>
      </c>
      <c r="TII90" s="201" t="e">
        <f>#REF!</f>
        <v>#REF!</v>
      </c>
      <c r="TIJ90" s="201" t="e">
        <f>#REF!</f>
        <v>#REF!</v>
      </c>
      <c r="TIK90" s="201" t="e">
        <f>#REF!</f>
        <v>#REF!</v>
      </c>
      <c r="TIL90" s="201" t="e">
        <f>#REF!</f>
        <v>#REF!</v>
      </c>
      <c r="TIM90" s="201" t="e">
        <f>#REF!</f>
        <v>#REF!</v>
      </c>
      <c r="TIN90" s="201" t="e">
        <f>#REF!</f>
        <v>#REF!</v>
      </c>
      <c r="TIO90" s="201" t="e">
        <f>#REF!</f>
        <v>#REF!</v>
      </c>
      <c r="TIP90" s="201" t="e">
        <f>#REF!</f>
        <v>#REF!</v>
      </c>
      <c r="TIQ90" s="201" t="e">
        <f>#REF!</f>
        <v>#REF!</v>
      </c>
      <c r="TIR90" s="201" t="e">
        <f>#REF!</f>
        <v>#REF!</v>
      </c>
      <c r="TIS90" s="201" t="e">
        <f>#REF!</f>
        <v>#REF!</v>
      </c>
      <c r="TIT90" s="201" t="e">
        <f>#REF!</f>
        <v>#REF!</v>
      </c>
      <c r="TIU90" s="201" t="e">
        <f>#REF!</f>
        <v>#REF!</v>
      </c>
      <c r="TIV90" s="201" t="e">
        <f>#REF!</f>
        <v>#REF!</v>
      </c>
      <c r="TIW90" s="201" t="e">
        <f>#REF!</f>
        <v>#REF!</v>
      </c>
      <c r="TIX90" s="201" t="e">
        <f>#REF!</f>
        <v>#REF!</v>
      </c>
      <c r="TIY90" s="201" t="e">
        <f>#REF!</f>
        <v>#REF!</v>
      </c>
      <c r="TIZ90" s="201" t="e">
        <f>#REF!</f>
        <v>#REF!</v>
      </c>
      <c r="TJA90" s="201" t="e">
        <f>#REF!</f>
        <v>#REF!</v>
      </c>
      <c r="TJB90" s="201" t="e">
        <f>#REF!</f>
        <v>#REF!</v>
      </c>
      <c r="TJC90" s="201" t="e">
        <f>#REF!</f>
        <v>#REF!</v>
      </c>
      <c r="TJD90" s="201" t="e">
        <f>#REF!</f>
        <v>#REF!</v>
      </c>
      <c r="TJE90" s="201" t="e">
        <f>#REF!</f>
        <v>#REF!</v>
      </c>
      <c r="TJF90" s="201" t="e">
        <f>#REF!</f>
        <v>#REF!</v>
      </c>
      <c r="TJG90" s="201" t="e">
        <f>#REF!</f>
        <v>#REF!</v>
      </c>
      <c r="TJH90" s="201" t="e">
        <f>#REF!</f>
        <v>#REF!</v>
      </c>
      <c r="TJI90" s="201" t="e">
        <f>#REF!</f>
        <v>#REF!</v>
      </c>
      <c r="TJJ90" s="201" t="e">
        <f>#REF!</f>
        <v>#REF!</v>
      </c>
      <c r="TJK90" s="201" t="e">
        <f>#REF!</f>
        <v>#REF!</v>
      </c>
      <c r="TJL90" s="201" t="e">
        <f>#REF!</f>
        <v>#REF!</v>
      </c>
      <c r="TJM90" s="201" t="e">
        <f>#REF!</f>
        <v>#REF!</v>
      </c>
      <c r="TJN90" s="201" t="e">
        <f>#REF!</f>
        <v>#REF!</v>
      </c>
      <c r="TJO90" s="201" t="e">
        <f>#REF!</f>
        <v>#REF!</v>
      </c>
      <c r="TJP90" s="201" t="e">
        <f>#REF!</f>
        <v>#REF!</v>
      </c>
      <c r="TJQ90" s="201" t="e">
        <f>#REF!</f>
        <v>#REF!</v>
      </c>
      <c r="TJR90" s="201" t="e">
        <f>#REF!</f>
        <v>#REF!</v>
      </c>
      <c r="TJS90" s="201" t="e">
        <f>#REF!</f>
        <v>#REF!</v>
      </c>
      <c r="TJT90" s="201" t="e">
        <f>#REF!</f>
        <v>#REF!</v>
      </c>
      <c r="TJU90" s="201" t="e">
        <f>#REF!</f>
        <v>#REF!</v>
      </c>
      <c r="TJV90" s="201" t="e">
        <f>#REF!</f>
        <v>#REF!</v>
      </c>
      <c r="TJW90" s="201" t="e">
        <f>#REF!</f>
        <v>#REF!</v>
      </c>
      <c r="TJX90" s="201" t="e">
        <f>#REF!</f>
        <v>#REF!</v>
      </c>
      <c r="TJY90" s="201" t="e">
        <f>#REF!</f>
        <v>#REF!</v>
      </c>
      <c r="TJZ90" s="201" t="e">
        <f>#REF!</f>
        <v>#REF!</v>
      </c>
      <c r="TKA90" s="201" t="e">
        <f>#REF!</f>
        <v>#REF!</v>
      </c>
      <c r="TKB90" s="201" t="e">
        <f>#REF!</f>
        <v>#REF!</v>
      </c>
      <c r="TKC90" s="201" t="e">
        <f>#REF!</f>
        <v>#REF!</v>
      </c>
      <c r="TKD90" s="201" t="e">
        <f>#REF!</f>
        <v>#REF!</v>
      </c>
      <c r="TKE90" s="201" t="e">
        <f>#REF!</f>
        <v>#REF!</v>
      </c>
      <c r="TKF90" s="201" t="e">
        <f>#REF!</f>
        <v>#REF!</v>
      </c>
      <c r="TKG90" s="201" t="e">
        <f>#REF!</f>
        <v>#REF!</v>
      </c>
      <c r="TKH90" s="201" t="e">
        <f>#REF!</f>
        <v>#REF!</v>
      </c>
      <c r="TKI90" s="201" t="e">
        <f>#REF!</f>
        <v>#REF!</v>
      </c>
      <c r="TKJ90" s="201" t="e">
        <f>#REF!</f>
        <v>#REF!</v>
      </c>
      <c r="TKK90" s="201" t="e">
        <f>#REF!</f>
        <v>#REF!</v>
      </c>
      <c r="TKL90" s="201" t="e">
        <f>#REF!</f>
        <v>#REF!</v>
      </c>
      <c r="TKM90" s="201" t="e">
        <f>#REF!</f>
        <v>#REF!</v>
      </c>
      <c r="TKN90" s="201" t="e">
        <f>#REF!</f>
        <v>#REF!</v>
      </c>
      <c r="TKO90" s="201" t="e">
        <f>#REF!</f>
        <v>#REF!</v>
      </c>
      <c r="TKP90" s="201" t="e">
        <f>#REF!</f>
        <v>#REF!</v>
      </c>
      <c r="TKQ90" s="201" t="e">
        <f>#REF!</f>
        <v>#REF!</v>
      </c>
      <c r="TKR90" s="201" t="e">
        <f>#REF!</f>
        <v>#REF!</v>
      </c>
      <c r="TKS90" s="201" t="e">
        <f>#REF!</f>
        <v>#REF!</v>
      </c>
      <c r="TKT90" s="201" t="e">
        <f>#REF!</f>
        <v>#REF!</v>
      </c>
      <c r="TKU90" s="201" t="e">
        <f>#REF!</f>
        <v>#REF!</v>
      </c>
      <c r="TKV90" s="201" t="e">
        <f>#REF!</f>
        <v>#REF!</v>
      </c>
      <c r="TKW90" s="201" t="e">
        <f>#REF!</f>
        <v>#REF!</v>
      </c>
      <c r="TKX90" s="201" t="e">
        <f>#REF!</f>
        <v>#REF!</v>
      </c>
      <c r="TKY90" s="201" t="e">
        <f>#REF!</f>
        <v>#REF!</v>
      </c>
      <c r="TKZ90" s="201" t="e">
        <f>#REF!</f>
        <v>#REF!</v>
      </c>
      <c r="TLA90" s="201" t="e">
        <f>#REF!</f>
        <v>#REF!</v>
      </c>
      <c r="TLB90" s="201" t="e">
        <f>#REF!</f>
        <v>#REF!</v>
      </c>
      <c r="TLC90" s="201" t="e">
        <f>#REF!</f>
        <v>#REF!</v>
      </c>
      <c r="TLD90" s="201" t="e">
        <f>#REF!</f>
        <v>#REF!</v>
      </c>
      <c r="TLE90" s="201" t="e">
        <f>#REF!</f>
        <v>#REF!</v>
      </c>
      <c r="TLF90" s="201" t="e">
        <f>#REF!</f>
        <v>#REF!</v>
      </c>
      <c r="TLG90" s="201" t="e">
        <f>#REF!</f>
        <v>#REF!</v>
      </c>
      <c r="TLH90" s="201" t="e">
        <f>#REF!</f>
        <v>#REF!</v>
      </c>
      <c r="TLI90" s="201" t="e">
        <f>#REF!</f>
        <v>#REF!</v>
      </c>
      <c r="TLJ90" s="201" t="e">
        <f>#REF!</f>
        <v>#REF!</v>
      </c>
      <c r="TLK90" s="201" t="e">
        <f>#REF!</f>
        <v>#REF!</v>
      </c>
      <c r="TLL90" s="201" t="e">
        <f>#REF!</f>
        <v>#REF!</v>
      </c>
      <c r="TLM90" s="201" t="e">
        <f>#REF!</f>
        <v>#REF!</v>
      </c>
      <c r="TLN90" s="201" t="e">
        <f>#REF!</f>
        <v>#REF!</v>
      </c>
      <c r="TLO90" s="201" t="e">
        <f>#REF!</f>
        <v>#REF!</v>
      </c>
      <c r="TLP90" s="201" t="e">
        <f>#REF!</f>
        <v>#REF!</v>
      </c>
      <c r="TLQ90" s="201" t="e">
        <f>#REF!</f>
        <v>#REF!</v>
      </c>
      <c r="TLR90" s="201" t="e">
        <f>#REF!</f>
        <v>#REF!</v>
      </c>
      <c r="TLS90" s="201" t="e">
        <f>#REF!</f>
        <v>#REF!</v>
      </c>
      <c r="TLT90" s="201" t="e">
        <f>#REF!</f>
        <v>#REF!</v>
      </c>
      <c r="TLU90" s="201" t="e">
        <f>#REF!</f>
        <v>#REF!</v>
      </c>
      <c r="TLV90" s="201" t="e">
        <f>#REF!</f>
        <v>#REF!</v>
      </c>
      <c r="TLW90" s="201" t="e">
        <f>#REF!</f>
        <v>#REF!</v>
      </c>
      <c r="TLX90" s="201" t="e">
        <f>#REF!</f>
        <v>#REF!</v>
      </c>
      <c r="TLY90" s="201" t="e">
        <f>#REF!</f>
        <v>#REF!</v>
      </c>
      <c r="TLZ90" s="201" t="e">
        <f>#REF!</f>
        <v>#REF!</v>
      </c>
      <c r="TMA90" s="201" t="e">
        <f>#REF!</f>
        <v>#REF!</v>
      </c>
      <c r="TMB90" s="201" t="e">
        <f>#REF!</f>
        <v>#REF!</v>
      </c>
      <c r="TMC90" s="201" t="e">
        <f>#REF!</f>
        <v>#REF!</v>
      </c>
      <c r="TMD90" s="201" t="e">
        <f>#REF!</f>
        <v>#REF!</v>
      </c>
      <c r="TME90" s="201" t="e">
        <f>#REF!</f>
        <v>#REF!</v>
      </c>
      <c r="TMF90" s="201" t="e">
        <f>#REF!</f>
        <v>#REF!</v>
      </c>
      <c r="TMG90" s="201" t="e">
        <f>#REF!</f>
        <v>#REF!</v>
      </c>
      <c r="TMH90" s="201" t="e">
        <f>#REF!</f>
        <v>#REF!</v>
      </c>
      <c r="TMI90" s="201" t="e">
        <f>#REF!</f>
        <v>#REF!</v>
      </c>
      <c r="TMJ90" s="201" t="e">
        <f>#REF!</f>
        <v>#REF!</v>
      </c>
      <c r="TMK90" s="201" t="e">
        <f>#REF!</f>
        <v>#REF!</v>
      </c>
      <c r="TML90" s="201" t="e">
        <f>#REF!</f>
        <v>#REF!</v>
      </c>
      <c r="TMM90" s="201" t="e">
        <f>#REF!</f>
        <v>#REF!</v>
      </c>
      <c r="TMN90" s="201" t="e">
        <f>#REF!</f>
        <v>#REF!</v>
      </c>
      <c r="TMO90" s="201" t="e">
        <f>#REF!</f>
        <v>#REF!</v>
      </c>
      <c r="TMP90" s="201" t="e">
        <f>#REF!</f>
        <v>#REF!</v>
      </c>
      <c r="TMQ90" s="201" t="e">
        <f>#REF!</f>
        <v>#REF!</v>
      </c>
      <c r="TMR90" s="201" t="e">
        <f>#REF!</f>
        <v>#REF!</v>
      </c>
      <c r="TMS90" s="201" t="e">
        <f>#REF!</f>
        <v>#REF!</v>
      </c>
      <c r="TMT90" s="201" t="e">
        <f>#REF!</f>
        <v>#REF!</v>
      </c>
      <c r="TMU90" s="201" t="e">
        <f>#REF!</f>
        <v>#REF!</v>
      </c>
      <c r="TMV90" s="201" t="e">
        <f>#REF!</f>
        <v>#REF!</v>
      </c>
      <c r="TMW90" s="201" t="e">
        <f>#REF!</f>
        <v>#REF!</v>
      </c>
      <c r="TMX90" s="201" t="e">
        <f>#REF!</f>
        <v>#REF!</v>
      </c>
      <c r="TMY90" s="201" t="e">
        <f>#REF!</f>
        <v>#REF!</v>
      </c>
      <c r="TMZ90" s="201" t="e">
        <f>#REF!</f>
        <v>#REF!</v>
      </c>
      <c r="TNA90" s="201" t="e">
        <f>#REF!</f>
        <v>#REF!</v>
      </c>
      <c r="TNB90" s="201" t="e">
        <f>#REF!</f>
        <v>#REF!</v>
      </c>
      <c r="TNC90" s="201" t="e">
        <f>#REF!</f>
        <v>#REF!</v>
      </c>
      <c r="TND90" s="201" t="e">
        <f>#REF!</f>
        <v>#REF!</v>
      </c>
      <c r="TNE90" s="201" t="e">
        <f>#REF!</f>
        <v>#REF!</v>
      </c>
      <c r="TNF90" s="201" t="e">
        <f>#REF!</f>
        <v>#REF!</v>
      </c>
      <c r="TNG90" s="201" t="e">
        <f>#REF!</f>
        <v>#REF!</v>
      </c>
      <c r="TNH90" s="201" t="e">
        <f>#REF!</f>
        <v>#REF!</v>
      </c>
      <c r="TNI90" s="201" t="e">
        <f>#REF!</f>
        <v>#REF!</v>
      </c>
      <c r="TNJ90" s="201" t="e">
        <f>#REF!</f>
        <v>#REF!</v>
      </c>
      <c r="TNK90" s="201" t="e">
        <f>#REF!</f>
        <v>#REF!</v>
      </c>
      <c r="TNL90" s="201" t="e">
        <f>#REF!</f>
        <v>#REF!</v>
      </c>
      <c r="TNM90" s="201" t="e">
        <f>#REF!</f>
        <v>#REF!</v>
      </c>
      <c r="TNN90" s="201" t="e">
        <f>#REF!</f>
        <v>#REF!</v>
      </c>
      <c r="TNO90" s="201" t="e">
        <f>#REF!</f>
        <v>#REF!</v>
      </c>
      <c r="TNP90" s="201" t="e">
        <f>#REF!</f>
        <v>#REF!</v>
      </c>
      <c r="TNQ90" s="201" t="e">
        <f>#REF!</f>
        <v>#REF!</v>
      </c>
      <c r="TNR90" s="201" t="e">
        <f>#REF!</f>
        <v>#REF!</v>
      </c>
      <c r="TNS90" s="201" t="e">
        <f>#REF!</f>
        <v>#REF!</v>
      </c>
      <c r="TNT90" s="201" t="e">
        <f>#REF!</f>
        <v>#REF!</v>
      </c>
      <c r="TNU90" s="201" t="e">
        <f>#REF!</f>
        <v>#REF!</v>
      </c>
      <c r="TNV90" s="201" t="e">
        <f>#REF!</f>
        <v>#REF!</v>
      </c>
      <c r="TNW90" s="201" t="e">
        <f>#REF!</f>
        <v>#REF!</v>
      </c>
      <c r="TNX90" s="201" t="e">
        <f>#REF!</f>
        <v>#REF!</v>
      </c>
      <c r="TNY90" s="201" t="e">
        <f>#REF!</f>
        <v>#REF!</v>
      </c>
      <c r="TNZ90" s="201" t="e">
        <f>#REF!</f>
        <v>#REF!</v>
      </c>
      <c r="TOA90" s="201" t="e">
        <f>#REF!</f>
        <v>#REF!</v>
      </c>
      <c r="TOB90" s="201" t="e">
        <f>#REF!</f>
        <v>#REF!</v>
      </c>
      <c r="TOC90" s="201" t="e">
        <f>#REF!</f>
        <v>#REF!</v>
      </c>
      <c r="TOD90" s="201" t="e">
        <f>#REF!</f>
        <v>#REF!</v>
      </c>
      <c r="TOE90" s="201" t="e">
        <f>#REF!</f>
        <v>#REF!</v>
      </c>
      <c r="TOF90" s="201" t="e">
        <f>#REF!</f>
        <v>#REF!</v>
      </c>
      <c r="TOG90" s="201" t="e">
        <f>#REF!</f>
        <v>#REF!</v>
      </c>
      <c r="TOH90" s="201" t="e">
        <f>#REF!</f>
        <v>#REF!</v>
      </c>
      <c r="TOI90" s="201" t="e">
        <f>#REF!</f>
        <v>#REF!</v>
      </c>
      <c r="TOJ90" s="201" t="e">
        <f>#REF!</f>
        <v>#REF!</v>
      </c>
      <c r="TOK90" s="201" t="e">
        <f>#REF!</f>
        <v>#REF!</v>
      </c>
      <c r="TOL90" s="201" t="e">
        <f>#REF!</f>
        <v>#REF!</v>
      </c>
      <c r="TOM90" s="201" t="e">
        <f>#REF!</f>
        <v>#REF!</v>
      </c>
      <c r="TON90" s="201" t="e">
        <f>#REF!</f>
        <v>#REF!</v>
      </c>
      <c r="TOO90" s="201" t="e">
        <f>#REF!</f>
        <v>#REF!</v>
      </c>
      <c r="TOP90" s="201" t="e">
        <f>#REF!</f>
        <v>#REF!</v>
      </c>
      <c r="TOQ90" s="201" t="e">
        <f>#REF!</f>
        <v>#REF!</v>
      </c>
      <c r="TOR90" s="201" t="e">
        <f>#REF!</f>
        <v>#REF!</v>
      </c>
      <c r="TOS90" s="201" t="e">
        <f>#REF!</f>
        <v>#REF!</v>
      </c>
      <c r="TOT90" s="201" t="e">
        <f>#REF!</f>
        <v>#REF!</v>
      </c>
      <c r="TOU90" s="201" t="e">
        <f>#REF!</f>
        <v>#REF!</v>
      </c>
      <c r="TOV90" s="201" t="e">
        <f>#REF!</f>
        <v>#REF!</v>
      </c>
      <c r="TOW90" s="201" t="e">
        <f>#REF!</f>
        <v>#REF!</v>
      </c>
      <c r="TOX90" s="201" t="e">
        <f>#REF!</f>
        <v>#REF!</v>
      </c>
      <c r="TOY90" s="201" t="e">
        <f>#REF!</f>
        <v>#REF!</v>
      </c>
      <c r="TOZ90" s="201" t="e">
        <f>#REF!</f>
        <v>#REF!</v>
      </c>
      <c r="TPA90" s="201" t="e">
        <f>#REF!</f>
        <v>#REF!</v>
      </c>
      <c r="TPB90" s="201" t="e">
        <f>#REF!</f>
        <v>#REF!</v>
      </c>
      <c r="TPC90" s="201" t="e">
        <f>#REF!</f>
        <v>#REF!</v>
      </c>
      <c r="TPD90" s="201" t="e">
        <f>#REF!</f>
        <v>#REF!</v>
      </c>
      <c r="TPE90" s="201" t="e">
        <f>#REF!</f>
        <v>#REF!</v>
      </c>
      <c r="TPF90" s="201" t="e">
        <f>#REF!</f>
        <v>#REF!</v>
      </c>
      <c r="TPG90" s="201" t="e">
        <f>#REF!</f>
        <v>#REF!</v>
      </c>
      <c r="TPH90" s="201" t="e">
        <f>#REF!</f>
        <v>#REF!</v>
      </c>
      <c r="TPI90" s="201" t="e">
        <f>#REF!</f>
        <v>#REF!</v>
      </c>
      <c r="TPJ90" s="201" t="e">
        <f>#REF!</f>
        <v>#REF!</v>
      </c>
      <c r="TPK90" s="201" t="e">
        <f>#REF!</f>
        <v>#REF!</v>
      </c>
      <c r="TPL90" s="201" t="e">
        <f>#REF!</f>
        <v>#REF!</v>
      </c>
      <c r="TPM90" s="201" t="e">
        <f>#REF!</f>
        <v>#REF!</v>
      </c>
      <c r="TPN90" s="201" t="e">
        <f>#REF!</f>
        <v>#REF!</v>
      </c>
      <c r="TPO90" s="201" t="e">
        <f>#REF!</f>
        <v>#REF!</v>
      </c>
      <c r="TPP90" s="201" t="e">
        <f>#REF!</f>
        <v>#REF!</v>
      </c>
      <c r="TPQ90" s="201" t="e">
        <f>#REF!</f>
        <v>#REF!</v>
      </c>
      <c r="TPR90" s="201" t="e">
        <f>#REF!</f>
        <v>#REF!</v>
      </c>
      <c r="TPS90" s="201" t="e">
        <f>#REF!</f>
        <v>#REF!</v>
      </c>
      <c r="TPT90" s="201" t="e">
        <f>#REF!</f>
        <v>#REF!</v>
      </c>
      <c r="TPU90" s="201" t="e">
        <f>#REF!</f>
        <v>#REF!</v>
      </c>
      <c r="TPV90" s="201" t="e">
        <f>#REF!</f>
        <v>#REF!</v>
      </c>
      <c r="TPW90" s="201" t="e">
        <f>#REF!</f>
        <v>#REF!</v>
      </c>
      <c r="TPX90" s="201" t="e">
        <f>#REF!</f>
        <v>#REF!</v>
      </c>
      <c r="TPY90" s="201" t="e">
        <f>#REF!</f>
        <v>#REF!</v>
      </c>
      <c r="TPZ90" s="201" t="e">
        <f>#REF!</f>
        <v>#REF!</v>
      </c>
      <c r="TQA90" s="201" t="e">
        <f>#REF!</f>
        <v>#REF!</v>
      </c>
      <c r="TQB90" s="201" t="e">
        <f>#REF!</f>
        <v>#REF!</v>
      </c>
      <c r="TQC90" s="201" t="e">
        <f>#REF!</f>
        <v>#REF!</v>
      </c>
      <c r="TQD90" s="201" t="e">
        <f>#REF!</f>
        <v>#REF!</v>
      </c>
      <c r="TQE90" s="201" t="e">
        <f>#REF!</f>
        <v>#REF!</v>
      </c>
      <c r="TQF90" s="201" t="e">
        <f>#REF!</f>
        <v>#REF!</v>
      </c>
      <c r="TQG90" s="201" t="e">
        <f>#REF!</f>
        <v>#REF!</v>
      </c>
      <c r="TQH90" s="201" t="e">
        <f>#REF!</f>
        <v>#REF!</v>
      </c>
      <c r="TQI90" s="201" t="e">
        <f>#REF!</f>
        <v>#REF!</v>
      </c>
      <c r="TQJ90" s="201" t="e">
        <f>#REF!</f>
        <v>#REF!</v>
      </c>
      <c r="TQK90" s="201" t="e">
        <f>#REF!</f>
        <v>#REF!</v>
      </c>
      <c r="TQL90" s="201" t="e">
        <f>#REF!</f>
        <v>#REF!</v>
      </c>
      <c r="TQM90" s="201" t="e">
        <f>#REF!</f>
        <v>#REF!</v>
      </c>
      <c r="TQN90" s="201" t="e">
        <f>#REF!</f>
        <v>#REF!</v>
      </c>
      <c r="TQO90" s="201" t="e">
        <f>#REF!</f>
        <v>#REF!</v>
      </c>
      <c r="TQP90" s="201" t="e">
        <f>#REF!</f>
        <v>#REF!</v>
      </c>
      <c r="TQQ90" s="201" t="e">
        <f>#REF!</f>
        <v>#REF!</v>
      </c>
      <c r="TQR90" s="201" t="e">
        <f>#REF!</f>
        <v>#REF!</v>
      </c>
      <c r="TQS90" s="201" t="e">
        <f>#REF!</f>
        <v>#REF!</v>
      </c>
      <c r="TQT90" s="201" t="e">
        <f>#REF!</f>
        <v>#REF!</v>
      </c>
      <c r="TQU90" s="201" t="e">
        <f>#REF!</f>
        <v>#REF!</v>
      </c>
      <c r="TQV90" s="201" t="e">
        <f>#REF!</f>
        <v>#REF!</v>
      </c>
      <c r="TQW90" s="201" t="e">
        <f>#REF!</f>
        <v>#REF!</v>
      </c>
      <c r="TQX90" s="201" t="e">
        <f>#REF!</f>
        <v>#REF!</v>
      </c>
      <c r="TQY90" s="201" t="e">
        <f>#REF!</f>
        <v>#REF!</v>
      </c>
      <c r="TQZ90" s="201" t="e">
        <f>#REF!</f>
        <v>#REF!</v>
      </c>
      <c r="TRA90" s="201" t="e">
        <f>#REF!</f>
        <v>#REF!</v>
      </c>
      <c r="TRB90" s="201" t="e">
        <f>#REF!</f>
        <v>#REF!</v>
      </c>
      <c r="TRC90" s="201" t="e">
        <f>#REF!</f>
        <v>#REF!</v>
      </c>
      <c r="TRD90" s="201" t="e">
        <f>#REF!</f>
        <v>#REF!</v>
      </c>
      <c r="TRE90" s="201" t="e">
        <f>#REF!</f>
        <v>#REF!</v>
      </c>
      <c r="TRF90" s="201" t="e">
        <f>#REF!</f>
        <v>#REF!</v>
      </c>
      <c r="TRG90" s="201" t="e">
        <f>#REF!</f>
        <v>#REF!</v>
      </c>
      <c r="TRH90" s="201" t="e">
        <f>#REF!</f>
        <v>#REF!</v>
      </c>
      <c r="TRI90" s="201" t="e">
        <f>#REF!</f>
        <v>#REF!</v>
      </c>
      <c r="TRJ90" s="201" t="e">
        <f>#REF!</f>
        <v>#REF!</v>
      </c>
      <c r="TRK90" s="201" t="e">
        <f>#REF!</f>
        <v>#REF!</v>
      </c>
      <c r="TRL90" s="201" t="e">
        <f>#REF!</f>
        <v>#REF!</v>
      </c>
      <c r="TRM90" s="201" t="e">
        <f>#REF!</f>
        <v>#REF!</v>
      </c>
      <c r="TRN90" s="201" t="e">
        <f>#REF!</f>
        <v>#REF!</v>
      </c>
      <c r="TRO90" s="201" t="e">
        <f>#REF!</f>
        <v>#REF!</v>
      </c>
      <c r="TRP90" s="201" t="e">
        <f>#REF!</f>
        <v>#REF!</v>
      </c>
      <c r="TRQ90" s="201" t="e">
        <f>#REF!</f>
        <v>#REF!</v>
      </c>
      <c r="TRR90" s="201" t="e">
        <f>#REF!</f>
        <v>#REF!</v>
      </c>
      <c r="TRS90" s="201" t="e">
        <f>#REF!</f>
        <v>#REF!</v>
      </c>
      <c r="TRT90" s="201" t="e">
        <f>#REF!</f>
        <v>#REF!</v>
      </c>
      <c r="TRU90" s="201" t="e">
        <f>#REF!</f>
        <v>#REF!</v>
      </c>
      <c r="TRV90" s="201" t="e">
        <f>#REF!</f>
        <v>#REF!</v>
      </c>
      <c r="TRW90" s="201" t="e">
        <f>#REF!</f>
        <v>#REF!</v>
      </c>
      <c r="TRX90" s="201" t="e">
        <f>#REF!</f>
        <v>#REF!</v>
      </c>
      <c r="TRY90" s="201" t="e">
        <f>#REF!</f>
        <v>#REF!</v>
      </c>
      <c r="TRZ90" s="201" t="e">
        <f>#REF!</f>
        <v>#REF!</v>
      </c>
      <c r="TSA90" s="201" t="e">
        <f>#REF!</f>
        <v>#REF!</v>
      </c>
      <c r="TSB90" s="201" t="e">
        <f>#REF!</f>
        <v>#REF!</v>
      </c>
      <c r="TSC90" s="201" t="e">
        <f>#REF!</f>
        <v>#REF!</v>
      </c>
      <c r="TSD90" s="201" t="e">
        <f>#REF!</f>
        <v>#REF!</v>
      </c>
      <c r="TSE90" s="201" t="e">
        <f>#REF!</f>
        <v>#REF!</v>
      </c>
      <c r="TSF90" s="201" t="e">
        <f>#REF!</f>
        <v>#REF!</v>
      </c>
      <c r="TSG90" s="201" t="e">
        <f>#REF!</f>
        <v>#REF!</v>
      </c>
      <c r="TSH90" s="201" t="e">
        <f>#REF!</f>
        <v>#REF!</v>
      </c>
      <c r="TSI90" s="201" t="e">
        <f>#REF!</f>
        <v>#REF!</v>
      </c>
      <c r="TSJ90" s="201" t="e">
        <f>#REF!</f>
        <v>#REF!</v>
      </c>
      <c r="TSK90" s="201" t="e">
        <f>#REF!</f>
        <v>#REF!</v>
      </c>
      <c r="TSL90" s="201" t="e">
        <f>#REF!</f>
        <v>#REF!</v>
      </c>
      <c r="TSM90" s="201" t="e">
        <f>#REF!</f>
        <v>#REF!</v>
      </c>
      <c r="TSN90" s="201" t="e">
        <f>#REF!</f>
        <v>#REF!</v>
      </c>
      <c r="TSO90" s="201" t="e">
        <f>#REF!</f>
        <v>#REF!</v>
      </c>
      <c r="TSP90" s="201" t="e">
        <f>#REF!</f>
        <v>#REF!</v>
      </c>
      <c r="TSQ90" s="201" t="e">
        <f>#REF!</f>
        <v>#REF!</v>
      </c>
      <c r="TSR90" s="201" t="e">
        <f>#REF!</f>
        <v>#REF!</v>
      </c>
      <c r="TSS90" s="201" t="e">
        <f>#REF!</f>
        <v>#REF!</v>
      </c>
      <c r="TST90" s="201" t="e">
        <f>#REF!</f>
        <v>#REF!</v>
      </c>
      <c r="TSU90" s="201" t="e">
        <f>#REF!</f>
        <v>#REF!</v>
      </c>
      <c r="TSV90" s="201" t="e">
        <f>#REF!</f>
        <v>#REF!</v>
      </c>
      <c r="TSW90" s="201" t="e">
        <f>#REF!</f>
        <v>#REF!</v>
      </c>
      <c r="TSX90" s="201" t="e">
        <f>#REF!</f>
        <v>#REF!</v>
      </c>
      <c r="TSY90" s="201" t="e">
        <f>#REF!</f>
        <v>#REF!</v>
      </c>
      <c r="TSZ90" s="201" t="e">
        <f>#REF!</f>
        <v>#REF!</v>
      </c>
      <c r="TTA90" s="201" t="e">
        <f>#REF!</f>
        <v>#REF!</v>
      </c>
      <c r="TTB90" s="201" t="e">
        <f>#REF!</f>
        <v>#REF!</v>
      </c>
      <c r="TTC90" s="201" t="e">
        <f>#REF!</f>
        <v>#REF!</v>
      </c>
      <c r="TTD90" s="201" t="e">
        <f>#REF!</f>
        <v>#REF!</v>
      </c>
      <c r="TTE90" s="201" t="e">
        <f>#REF!</f>
        <v>#REF!</v>
      </c>
      <c r="TTF90" s="201" t="e">
        <f>#REF!</f>
        <v>#REF!</v>
      </c>
      <c r="TTG90" s="201" t="e">
        <f>#REF!</f>
        <v>#REF!</v>
      </c>
      <c r="TTH90" s="201" t="e">
        <f>#REF!</f>
        <v>#REF!</v>
      </c>
      <c r="TTI90" s="201" t="e">
        <f>#REF!</f>
        <v>#REF!</v>
      </c>
      <c r="TTJ90" s="201" t="e">
        <f>#REF!</f>
        <v>#REF!</v>
      </c>
      <c r="TTK90" s="201" t="e">
        <f>#REF!</f>
        <v>#REF!</v>
      </c>
      <c r="TTL90" s="201" t="e">
        <f>#REF!</f>
        <v>#REF!</v>
      </c>
      <c r="TTM90" s="201" t="e">
        <f>#REF!</f>
        <v>#REF!</v>
      </c>
      <c r="TTN90" s="201" t="e">
        <f>#REF!</f>
        <v>#REF!</v>
      </c>
      <c r="TTO90" s="201" t="e">
        <f>#REF!</f>
        <v>#REF!</v>
      </c>
      <c r="TTP90" s="201" t="e">
        <f>#REF!</f>
        <v>#REF!</v>
      </c>
      <c r="TTQ90" s="201" t="e">
        <f>#REF!</f>
        <v>#REF!</v>
      </c>
      <c r="TTR90" s="201" t="e">
        <f>#REF!</f>
        <v>#REF!</v>
      </c>
      <c r="TTS90" s="201" t="e">
        <f>#REF!</f>
        <v>#REF!</v>
      </c>
      <c r="TTT90" s="201" t="e">
        <f>#REF!</f>
        <v>#REF!</v>
      </c>
      <c r="TTU90" s="201" t="e">
        <f>#REF!</f>
        <v>#REF!</v>
      </c>
      <c r="TTV90" s="201" t="e">
        <f>#REF!</f>
        <v>#REF!</v>
      </c>
      <c r="TTW90" s="201" t="e">
        <f>#REF!</f>
        <v>#REF!</v>
      </c>
      <c r="TTX90" s="201" t="e">
        <f>#REF!</f>
        <v>#REF!</v>
      </c>
      <c r="TTY90" s="201" t="e">
        <f>#REF!</f>
        <v>#REF!</v>
      </c>
      <c r="TTZ90" s="201" t="e">
        <f>#REF!</f>
        <v>#REF!</v>
      </c>
      <c r="TUA90" s="201" t="e">
        <f>#REF!</f>
        <v>#REF!</v>
      </c>
      <c r="TUB90" s="201" t="e">
        <f>#REF!</f>
        <v>#REF!</v>
      </c>
      <c r="TUC90" s="201" t="e">
        <f>#REF!</f>
        <v>#REF!</v>
      </c>
      <c r="TUD90" s="201" t="e">
        <f>#REF!</f>
        <v>#REF!</v>
      </c>
      <c r="TUE90" s="201" t="e">
        <f>#REF!</f>
        <v>#REF!</v>
      </c>
      <c r="TUF90" s="201" t="e">
        <f>#REF!</f>
        <v>#REF!</v>
      </c>
      <c r="TUG90" s="201" t="e">
        <f>#REF!</f>
        <v>#REF!</v>
      </c>
      <c r="TUH90" s="201" t="e">
        <f>#REF!</f>
        <v>#REF!</v>
      </c>
      <c r="TUI90" s="201" t="e">
        <f>#REF!</f>
        <v>#REF!</v>
      </c>
      <c r="TUJ90" s="201" t="e">
        <f>#REF!</f>
        <v>#REF!</v>
      </c>
      <c r="TUK90" s="201" t="e">
        <f>#REF!</f>
        <v>#REF!</v>
      </c>
      <c r="TUL90" s="201" t="e">
        <f>#REF!</f>
        <v>#REF!</v>
      </c>
      <c r="TUM90" s="201" t="e">
        <f>#REF!</f>
        <v>#REF!</v>
      </c>
      <c r="TUN90" s="201" t="e">
        <f>#REF!</f>
        <v>#REF!</v>
      </c>
      <c r="TUO90" s="201" t="e">
        <f>#REF!</f>
        <v>#REF!</v>
      </c>
      <c r="TUP90" s="201" t="e">
        <f>#REF!</f>
        <v>#REF!</v>
      </c>
      <c r="TUQ90" s="201" t="e">
        <f>#REF!</f>
        <v>#REF!</v>
      </c>
      <c r="TUR90" s="201" t="e">
        <f>#REF!</f>
        <v>#REF!</v>
      </c>
      <c r="TUS90" s="201" t="e">
        <f>#REF!</f>
        <v>#REF!</v>
      </c>
      <c r="TUT90" s="201" t="e">
        <f>#REF!</f>
        <v>#REF!</v>
      </c>
      <c r="TUU90" s="201" t="e">
        <f>#REF!</f>
        <v>#REF!</v>
      </c>
      <c r="TUV90" s="201" t="e">
        <f>#REF!</f>
        <v>#REF!</v>
      </c>
      <c r="TUW90" s="201" t="e">
        <f>#REF!</f>
        <v>#REF!</v>
      </c>
      <c r="TUX90" s="201" t="e">
        <f>#REF!</f>
        <v>#REF!</v>
      </c>
      <c r="TUY90" s="201" t="e">
        <f>#REF!</f>
        <v>#REF!</v>
      </c>
      <c r="TUZ90" s="201" t="e">
        <f>#REF!</f>
        <v>#REF!</v>
      </c>
      <c r="TVA90" s="201" t="e">
        <f>#REF!</f>
        <v>#REF!</v>
      </c>
      <c r="TVB90" s="201" t="e">
        <f>#REF!</f>
        <v>#REF!</v>
      </c>
      <c r="TVC90" s="201" t="e">
        <f>#REF!</f>
        <v>#REF!</v>
      </c>
      <c r="TVD90" s="201" t="e">
        <f>#REF!</f>
        <v>#REF!</v>
      </c>
      <c r="TVE90" s="201" t="e">
        <f>#REF!</f>
        <v>#REF!</v>
      </c>
      <c r="TVF90" s="201" t="e">
        <f>#REF!</f>
        <v>#REF!</v>
      </c>
      <c r="TVG90" s="201" t="e">
        <f>#REF!</f>
        <v>#REF!</v>
      </c>
      <c r="TVH90" s="201" t="e">
        <f>#REF!</f>
        <v>#REF!</v>
      </c>
      <c r="TVI90" s="201" t="e">
        <f>#REF!</f>
        <v>#REF!</v>
      </c>
      <c r="TVJ90" s="201" t="e">
        <f>#REF!</f>
        <v>#REF!</v>
      </c>
      <c r="TVK90" s="201" t="e">
        <f>#REF!</f>
        <v>#REF!</v>
      </c>
      <c r="TVL90" s="201" t="e">
        <f>#REF!</f>
        <v>#REF!</v>
      </c>
      <c r="TVM90" s="201" t="e">
        <f>#REF!</f>
        <v>#REF!</v>
      </c>
      <c r="TVN90" s="201" t="e">
        <f>#REF!</f>
        <v>#REF!</v>
      </c>
      <c r="TVO90" s="201" t="e">
        <f>#REF!</f>
        <v>#REF!</v>
      </c>
      <c r="TVP90" s="201" t="e">
        <f>#REF!</f>
        <v>#REF!</v>
      </c>
      <c r="TVQ90" s="201" t="e">
        <f>#REF!</f>
        <v>#REF!</v>
      </c>
      <c r="TVR90" s="201" t="e">
        <f>#REF!</f>
        <v>#REF!</v>
      </c>
      <c r="TVS90" s="201" t="e">
        <f>#REF!</f>
        <v>#REF!</v>
      </c>
      <c r="TVT90" s="201" t="e">
        <f>#REF!</f>
        <v>#REF!</v>
      </c>
      <c r="TVU90" s="201" t="e">
        <f>#REF!</f>
        <v>#REF!</v>
      </c>
      <c r="TVV90" s="201" t="e">
        <f>#REF!</f>
        <v>#REF!</v>
      </c>
      <c r="TVW90" s="201" t="e">
        <f>#REF!</f>
        <v>#REF!</v>
      </c>
      <c r="TVX90" s="201" t="e">
        <f>#REF!</f>
        <v>#REF!</v>
      </c>
      <c r="TVY90" s="201" t="e">
        <f>#REF!</f>
        <v>#REF!</v>
      </c>
      <c r="TVZ90" s="201" t="e">
        <f>#REF!</f>
        <v>#REF!</v>
      </c>
      <c r="TWA90" s="201" t="e">
        <f>#REF!</f>
        <v>#REF!</v>
      </c>
      <c r="TWB90" s="201" t="e">
        <f>#REF!</f>
        <v>#REF!</v>
      </c>
      <c r="TWC90" s="201" t="e">
        <f>#REF!</f>
        <v>#REF!</v>
      </c>
      <c r="TWD90" s="201" t="e">
        <f>#REF!</f>
        <v>#REF!</v>
      </c>
      <c r="TWE90" s="201" t="e">
        <f>#REF!</f>
        <v>#REF!</v>
      </c>
      <c r="TWF90" s="201" t="e">
        <f>#REF!</f>
        <v>#REF!</v>
      </c>
      <c r="TWG90" s="201" t="e">
        <f>#REF!</f>
        <v>#REF!</v>
      </c>
      <c r="TWH90" s="201" t="e">
        <f>#REF!</f>
        <v>#REF!</v>
      </c>
      <c r="TWI90" s="201" t="e">
        <f>#REF!</f>
        <v>#REF!</v>
      </c>
      <c r="TWJ90" s="201" t="e">
        <f>#REF!</f>
        <v>#REF!</v>
      </c>
      <c r="TWK90" s="201" t="e">
        <f>#REF!</f>
        <v>#REF!</v>
      </c>
      <c r="TWL90" s="201" t="e">
        <f>#REF!</f>
        <v>#REF!</v>
      </c>
      <c r="TWM90" s="201" t="e">
        <f>#REF!</f>
        <v>#REF!</v>
      </c>
      <c r="TWN90" s="201" t="e">
        <f>#REF!</f>
        <v>#REF!</v>
      </c>
      <c r="TWO90" s="201" t="e">
        <f>#REF!</f>
        <v>#REF!</v>
      </c>
      <c r="TWP90" s="201" t="e">
        <f>#REF!</f>
        <v>#REF!</v>
      </c>
      <c r="TWQ90" s="201" t="e">
        <f>#REF!</f>
        <v>#REF!</v>
      </c>
      <c r="TWR90" s="201" t="e">
        <f>#REF!</f>
        <v>#REF!</v>
      </c>
      <c r="TWS90" s="201" t="e">
        <f>#REF!</f>
        <v>#REF!</v>
      </c>
      <c r="TWT90" s="201" t="e">
        <f>#REF!</f>
        <v>#REF!</v>
      </c>
      <c r="TWU90" s="201" t="e">
        <f>#REF!</f>
        <v>#REF!</v>
      </c>
      <c r="TWV90" s="201" t="e">
        <f>#REF!</f>
        <v>#REF!</v>
      </c>
      <c r="TWW90" s="201" t="e">
        <f>#REF!</f>
        <v>#REF!</v>
      </c>
      <c r="TWX90" s="201" t="e">
        <f>#REF!</f>
        <v>#REF!</v>
      </c>
      <c r="TWY90" s="201" t="e">
        <f>#REF!</f>
        <v>#REF!</v>
      </c>
      <c r="TWZ90" s="201" t="e">
        <f>#REF!</f>
        <v>#REF!</v>
      </c>
      <c r="TXA90" s="201" t="e">
        <f>#REF!</f>
        <v>#REF!</v>
      </c>
      <c r="TXB90" s="201" t="e">
        <f>#REF!</f>
        <v>#REF!</v>
      </c>
      <c r="TXC90" s="201" t="e">
        <f>#REF!</f>
        <v>#REF!</v>
      </c>
      <c r="TXD90" s="201" t="e">
        <f>#REF!</f>
        <v>#REF!</v>
      </c>
      <c r="TXE90" s="201" t="e">
        <f>#REF!</f>
        <v>#REF!</v>
      </c>
      <c r="TXF90" s="201" t="e">
        <f>#REF!</f>
        <v>#REF!</v>
      </c>
      <c r="TXG90" s="201" t="e">
        <f>#REF!</f>
        <v>#REF!</v>
      </c>
      <c r="TXH90" s="201" t="e">
        <f>#REF!</f>
        <v>#REF!</v>
      </c>
      <c r="TXI90" s="201" t="e">
        <f>#REF!</f>
        <v>#REF!</v>
      </c>
      <c r="TXJ90" s="201" t="e">
        <f>#REF!</f>
        <v>#REF!</v>
      </c>
      <c r="TXK90" s="201" t="e">
        <f>#REF!</f>
        <v>#REF!</v>
      </c>
      <c r="TXL90" s="201" t="e">
        <f>#REF!</f>
        <v>#REF!</v>
      </c>
      <c r="TXM90" s="201" t="e">
        <f>#REF!</f>
        <v>#REF!</v>
      </c>
      <c r="TXN90" s="201" t="e">
        <f>#REF!</f>
        <v>#REF!</v>
      </c>
      <c r="TXO90" s="201" t="e">
        <f>#REF!</f>
        <v>#REF!</v>
      </c>
      <c r="TXP90" s="201" t="e">
        <f>#REF!</f>
        <v>#REF!</v>
      </c>
      <c r="TXQ90" s="201" t="e">
        <f>#REF!</f>
        <v>#REF!</v>
      </c>
      <c r="TXR90" s="201" t="e">
        <f>#REF!</f>
        <v>#REF!</v>
      </c>
      <c r="TXS90" s="201" t="e">
        <f>#REF!</f>
        <v>#REF!</v>
      </c>
      <c r="TXT90" s="201" t="e">
        <f>#REF!</f>
        <v>#REF!</v>
      </c>
      <c r="TXU90" s="201" t="e">
        <f>#REF!</f>
        <v>#REF!</v>
      </c>
      <c r="TXV90" s="201" t="e">
        <f>#REF!</f>
        <v>#REF!</v>
      </c>
      <c r="TXW90" s="201" t="e">
        <f>#REF!</f>
        <v>#REF!</v>
      </c>
      <c r="TXX90" s="201" t="e">
        <f>#REF!</f>
        <v>#REF!</v>
      </c>
      <c r="TXY90" s="201" t="e">
        <f>#REF!</f>
        <v>#REF!</v>
      </c>
      <c r="TXZ90" s="201" t="e">
        <f>#REF!</f>
        <v>#REF!</v>
      </c>
      <c r="TYA90" s="201" t="e">
        <f>#REF!</f>
        <v>#REF!</v>
      </c>
      <c r="TYB90" s="201" t="e">
        <f>#REF!</f>
        <v>#REF!</v>
      </c>
      <c r="TYC90" s="201" t="e">
        <f>#REF!</f>
        <v>#REF!</v>
      </c>
      <c r="TYD90" s="201" t="e">
        <f>#REF!</f>
        <v>#REF!</v>
      </c>
      <c r="TYE90" s="201" t="e">
        <f>#REF!</f>
        <v>#REF!</v>
      </c>
      <c r="TYF90" s="201" t="e">
        <f>#REF!</f>
        <v>#REF!</v>
      </c>
      <c r="TYG90" s="201" t="e">
        <f>#REF!</f>
        <v>#REF!</v>
      </c>
      <c r="TYH90" s="201" t="e">
        <f>#REF!</f>
        <v>#REF!</v>
      </c>
      <c r="TYI90" s="201" t="e">
        <f>#REF!</f>
        <v>#REF!</v>
      </c>
      <c r="TYJ90" s="201" t="e">
        <f>#REF!</f>
        <v>#REF!</v>
      </c>
      <c r="TYK90" s="201" t="e">
        <f>#REF!</f>
        <v>#REF!</v>
      </c>
      <c r="TYL90" s="201" t="e">
        <f>#REF!</f>
        <v>#REF!</v>
      </c>
      <c r="TYM90" s="201" t="e">
        <f>#REF!</f>
        <v>#REF!</v>
      </c>
      <c r="TYN90" s="201" t="e">
        <f>#REF!</f>
        <v>#REF!</v>
      </c>
      <c r="TYO90" s="201" t="e">
        <f>#REF!</f>
        <v>#REF!</v>
      </c>
      <c r="TYP90" s="201" t="e">
        <f>#REF!</f>
        <v>#REF!</v>
      </c>
      <c r="TYQ90" s="201" t="e">
        <f>#REF!</f>
        <v>#REF!</v>
      </c>
      <c r="TYR90" s="201" t="e">
        <f>#REF!</f>
        <v>#REF!</v>
      </c>
      <c r="TYS90" s="201" t="e">
        <f>#REF!</f>
        <v>#REF!</v>
      </c>
      <c r="TYT90" s="201" t="e">
        <f>#REF!</f>
        <v>#REF!</v>
      </c>
      <c r="TYU90" s="201" t="e">
        <f>#REF!</f>
        <v>#REF!</v>
      </c>
      <c r="TYV90" s="201" t="e">
        <f>#REF!</f>
        <v>#REF!</v>
      </c>
      <c r="TYW90" s="201" t="e">
        <f>#REF!</f>
        <v>#REF!</v>
      </c>
      <c r="TYX90" s="201" t="e">
        <f>#REF!</f>
        <v>#REF!</v>
      </c>
      <c r="TYY90" s="201" t="e">
        <f>#REF!</f>
        <v>#REF!</v>
      </c>
      <c r="TYZ90" s="201" t="e">
        <f>#REF!</f>
        <v>#REF!</v>
      </c>
      <c r="TZA90" s="201" t="e">
        <f>#REF!</f>
        <v>#REF!</v>
      </c>
      <c r="TZB90" s="201" t="e">
        <f>#REF!</f>
        <v>#REF!</v>
      </c>
      <c r="TZC90" s="201" t="e">
        <f>#REF!</f>
        <v>#REF!</v>
      </c>
      <c r="TZD90" s="201" t="e">
        <f>#REF!</f>
        <v>#REF!</v>
      </c>
      <c r="TZE90" s="201" t="e">
        <f>#REF!</f>
        <v>#REF!</v>
      </c>
      <c r="TZF90" s="201" t="e">
        <f>#REF!</f>
        <v>#REF!</v>
      </c>
      <c r="TZG90" s="201" t="e">
        <f>#REF!</f>
        <v>#REF!</v>
      </c>
      <c r="TZH90" s="201" t="e">
        <f>#REF!</f>
        <v>#REF!</v>
      </c>
      <c r="TZI90" s="201" t="e">
        <f>#REF!</f>
        <v>#REF!</v>
      </c>
      <c r="TZJ90" s="201" t="e">
        <f>#REF!</f>
        <v>#REF!</v>
      </c>
      <c r="TZK90" s="201" t="e">
        <f>#REF!</f>
        <v>#REF!</v>
      </c>
      <c r="TZL90" s="201" t="e">
        <f>#REF!</f>
        <v>#REF!</v>
      </c>
      <c r="TZM90" s="201" t="e">
        <f>#REF!</f>
        <v>#REF!</v>
      </c>
      <c r="TZN90" s="201" t="e">
        <f>#REF!</f>
        <v>#REF!</v>
      </c>
      <c r="TZO90" s="201" t="e">
        <f>#REF!</f>
        <v>#REF!</v>
      </c>
      <c r="TZP90" s="201" t="e">
        <f>#REF!</f>
        <v>#REF!</v>
      </c>
      <c r="TZQ90" s="201" t="e">
        <f>#REF!</f>
        <v>#REF!</v>
      </c>
      <c r="TZR90" s="201" t="e">
        <f>#REF!</f>
        <v>#REF!</v>
      </c>
      <c r="TZS90" s="201" t="e">
        <f>#REF!</f>
        <v>#REF!</v>
      </c>
      <c r="TZT90" s="201" t="e">
        <f>#REF!</f>
        <v>#REF!</v>
      </c>
      <c r="TZU90" s="201" t="e">
        <f>#REF!</f>
        <v>#REF!</v>
      </c>
      <c r="TZV90" s="201" t="e">
        <f>#REF!</f>
        <v>#REF!</v>
      </c>
      <c r="TZW90" s="201" t="e">
        <f>#REF!</f>
        <v>#REF!</v>
      </c>
      <c r="TZX90" s="201" t="e">
        <f>#REF!</f>
        <v>#REF!</v>
      </c>
      <c r="TZY90" s="201" t="e">
        <f>#REF!</f>
        <v>#REF!</v>
      </c>
      <c r="TZZ90" s="201" t="e">
        <f>#REF!</f>
        <v>#REF!</v>
      </c>
      <c r="UAA90" s="201" t="e">
        <f>#REF!</f>
        <v>#REF!</v>
      </c>
      <c r="UAB90" s="201" t="e">
        <f>#REF!</f>
        <v>#REF!</v>
      </c>
      <c r="UAC90" s="201" t="e">
        <f>#REF!</f>
        <v>#REF!</v>
      </c>
      <c r="UAD90" s="201" t="e">
        <f>#REF!</f>
        <v>#REF!</v>
      </c>
      <c r="UAE90" s="201" t="e">
        <f>#REF!</f>
        <v>#REF!</v>
      </c>
      <c r="UAF90" s="201" t="e">
        <f>#REF!</f>
        <v>#REF!</v>
      </c>
      <c r="UAG90" s="201" t="e">
        <f>#REF!</f>
        <v>#REF!</v>
      </c>
      <c r="UAH90" s="201" t="e">
        <f>#REF!</f>
        <v>#REF!</v>
      </c>
      <c r="UAI90" s="201" t="e">
        <f>#REF!</f>
        <v>#REF!</v>
      </c>
      <c r="UAJ90" s="201" t="e">
        <f>#REF!</f>
        <v>#REF!</v>
      </c>
      <c r="UAK90" s="201" t="e">
        <f>#REF!</f>
        <v>#REF!</v>
      </c>
      <c r="UAL90" s="201" t="e">
        <f>#REF!</f>
        <v>#REF!</v>
      </c>
      <c r="UAM90" s="201" t="e">
        <f>#REF!</f>
        <v>#REF!</v>
      </c>
      <c r="UAN90" s="201" t="e">
        <f>#REF!</f>
        <v>#REF!</v>
      </c>
      <c r="UAO90" s="201" t="e">
        <f>#REF!</f>
        <v>#REF!</v>
      </c>
      <c r="UAP90" s="201" t="e">
        <f>#REF!</f>
        <v>#REF!</v>
      </c>
      <c r="UAQ90" s="201" t="e">
        <f>#REF!</f>
        <v>#REF!</v>
      </c>
      <c r="UAR90" s="201" t="e">
        <f>#REF!</f>
        <v>#REF!</v>
      </c>
      <c r="UAS90" s="201" t="e">
        <f>#REF!</f>
        <v>#REF!</v>
      </c>
      <c r="UAT90" s="201" t="e">
        <f>#REF!</f>
        <v>#REF!</v>
      </c>
      <c r="UAU90" s="201" t="e">
        <f>#REF!</f>
        <v>#REF!</v>
      </c>
      <c r="UAV90" s="201" t="e">
        <f>#REF!</f>
        <v>#REF!</v>
      </c>
      <c r="UAW90" s="201" t="e">
        <f>#REF!</f>
        <v>#REF!</v>
      </c>
      <c r="UAX90" s="201" t="e">
        <f>#REF!</f>
        <v>#REF!</v>
      </c>
      <c r="UAY90" s="201" t="e">
        <f>#REF!</f>
        <v>#REF!</v>
      </c>
      <c r="UAZ90" s="201" t="e">
        <f>#REF!</f>
        <v>#REF!</v>
      </c>
      <c r="UBA90" s="201" t="e">
        <f>#REF!</f>
        <v>#REF!</v>
      </c>
      <c r="UBB90" s="201" t="e">
        <f>#REF!</f>
        <v>#REF!</v>
      </c>
      <c r="UBC90" s="201" t="e">
        <f>#REF!</f>
        <v>#REF!</v>
      </c>
      <c r="UBD90" s="201" t="e">
        <f>#REF!</f>
        <v>#REF!</v>
      </c>
      <c r="UBE90" s="201" t="e">
        <f>#REF!</f>
        <v>#REF!</v>
      </c>
      <c r="UBF90" s="201" t="e">
        <f>#REF!</f>
        <v>#REF!</v>
      </c>
      <c r="UBG90" s="201" t="e">
        <f>#REF!</f>
        <v>#REF!</v>
      </c>
      <c r="UBH90" s="201" t="e">
        <f>#REF!</f>
        <v>#REF!</v>
      </c>
      <c r="UBI90" s="201" t="e">
        <f>#REF!</f>
        <v>#REF!</v>
      </c>
      <c r="UBJ90" s="201" t="e">
        <f>#REF!</f>
        <v>#REF!</v>
      </c>
      <c r="UBK90" s="201" t="e">
        <f>#REF!</f>
        <v>#REF!</v>
      </c>
      <c r="UBL90" s="201" t="e">
        <f>#REF!</f>
        <v>#REF!</v>
      </c>
      <c r="UBM90" s="201" t="e">
        <f>#REF!</f>
        <v>#REF!</v>
      </c>
      <c r="UBN90" s="201" t="e">
        <f>#REF!</f>
        <v>#REF!</v>
      </c>
      <c r="UBO90" s="201" t="e">
        <f>#REF!</f>
        <v>#REF!</v>
      </c>
      <c r="UBP90" s="201" t="e">
        <f>#REF!</f>
        <v>#REF!</v>
      </c>
      <c r="UBQ90" s="201" t="e">
        <f>#REF!</f>
        <v>#REF!</v>
      </c>
      <c r="UBR90" s="201" t="e">
        <f>#REF!</f>
        <v>#REF!</v>
      </c>
      <c r="UBS90" s="201" t="e">
        <f>#REF!</f>
        <v>#REF!</v>
      </c>
      <c r="UBT90" s="201" t="e">
        <f>#REF!</f>
        <v>#REF!</v>
      </c>
      <c r="UBU90" s="201" t="e">
        <f>#REF!</f>
        <v>#REF!</v>
      </c>
      <c r="UBV90" s="201" t="e">
        <f>#REF!</f>
        <v>#REF!</v>
      </c>
      <c r="UBW90" s="201" t="e">
        <f>#REF!</f>
        <v>#REF!</v>
      </c>
      <c r="UBX90" s="201" t="e">
        <f>#REF!</f>
        <v>#REF!</v>
      </c>
      <c r="UBY90" s="201" t="e">
        <f>#REF!</f>
        <v>#REF!</v>
      </c>
      <c r="UBZ90" s="201" t="e">
        <f>#REF!</f>
        <v>#REF!</v>
      </c>
      <c r="UCA90" s="201" t="e">
        <f>#REF!</f>
        <v>#REF!</v>
      </c>
      <c r="UCB90" s="201" t="e">
        <f>#REF!</f>
        <v>#REF!</v>
      </c>
      <c r="UCC90" s="201" t="e">
        <f>#REF!</f>
        <v>#REF!</v>
      </c>
      <c r="UCD90" s="201" t="e">
        <f>#REF!</f>
        <v>#REF!</v>
      </c>
      <c r="UCE90" s="201" t="e">
        <f>#REF!</f>
        <v>#REF!</v>
      </c>
      <c r="UCF90" s="201" t="e">
        <f>#REF!</f>
        <v>#REF!</v>
      </c>
      <c r="UCG90" s="201" t="e">
        <f>#REF!</f>
        <v>#REF!</v>
      </c>
      <c r="UCH90" s="201" t="e">
        <f>#REF!</f>
        <v>#REF!</v>
      </c>
      <c r="UCI90" s="201" t="e">
        <f>#REF!</f>
        <v>#REF!</v>
      </c>
      <c r="UCJ90" s="201" t="e">
        <f>#REF!</f>
        <v>#REF!</v>
      </c>
      <c r="UCK90" s="201" t="e">
        <f>#REF!</f>
        <v>#REF!</v>
      </c>
      <c r="UCL90" s="201" t="e">
        <f>#REF!</f>
        <v>#REF!</v>
      </c>
      <c r="UCM90" s="201" t="e">
        <f>#REF!</f>
        <v>#REF!</v>
      </c>
      <c r="UCN90" s="201" t="e">
        <f>#REF!</f>
        <v>#REF!</v>
      </c>
      <c r="UCO90" s="201" t="e">
        <f>#REF!</f>
        <v>#REF!</v>
      </c>
      <c r="UCP90" s="201" t="e">
        <f>#REF!</f>
        <v>#REF!</v>
      </c>
      <c r="UCQ90" s="201" t="e">
        <f>#REF!</f>
        <v>#REF!</v>
      </c>
      <c r="UCR90" s="201" t="e">
        <f>#REF!</f>
        <v>#REF!</v>
      </c>
      <c r="UCS90" s="201" t="e">
        <f>#REF!</f>
        <v>#REF!</v>
      </c>
      <c r="UCT90" s="201" t="e">
        <f>#REF!</f>
        <v>#REF!</v>
      </c>
      <c r="UCU90" s="201" t="e">
        <f>#REF!</f>
        <v>#REF!</v>
      </c>
      <c r="UCV90" s="201" t="e">
        <f>#REF!</f>
        <v>#REF!</v>
      </c>
      <c r="UCW90" s="201" t="e">
        <f>#REF!</f>
        <v>#REF!</v>
      </c>
      <c r="UCX90" s="201" t="e">
        <f>#REF!</f>
        <v>#REF!</v>
      </c>
      <c r="UCY90" s="201" t="e">
        <f>#REF!</f>
        <v>#REF!</v>
      </c>
      <c r="UCZ90" s="201" t="e">
        <f>#REF!</f>
        <v>#REF!</v>
      </c>
      <c r="UDA90" s="201" t="e">
        <f>#REF!</f>
        <v>#REF!</v>
      </c>
      <c r="UDB90" s="201" t="e">
        <f>#REF!</f>
        <v>#REF!</v>
      </c>
      <c r="UDC90" s="201" t="e">
        <f>#REF!</f>
        <v>#REF!</v>
      </c>
      <c r="UDD90" s="201" t="e">
        <f>#REF!</f>
        <v>#REF!</v>
      </c>
      <c r="UDE90" s="201" t="e">
        <f>#REF!</f>
        <v>#REF!</v>
      </c>
      <c r="UDF90" s="201" t="e">
        <f>#REF!</f>
        <v>#REF!</v>
      </c>
      <c r="UDG90" s="201" t="e">
        <f>#REF!</f>
        <v>#REF!</v>
      </c>
      <c r="UDH90" s="201" t="e">
        <f>#REF!</f>
        <v>#REF!</v>
      </c>
      <c r="UDI90" s="201" t="e">
        <f>#REF!</f>
        <v>#REF!</v>
      </c>
      <c r="UDJ90" s="201" t="e">
        <f>#REF!</f>
        <v>#REF!</v>
      </c>
      <c r="UDK90" s="201" t="e">
        <f>#REF!</f>
        <v>#REF!</v>
      </c>
      <c r="UDL90" s="201" t="e">
        <f>#REF!</f>
        <v>#REF!</v>
      </c>
      <c r="UDM90" s="201" t="e">
        <f>#REF!</f>
        <v>#REF!</v>
      </c>
      <c r="UDN90" s="201" t="e">
        <f>#REF!</f>
        <v>#REF!</v>
      </c>
      <c r="UDO90" s="201" t="e">
        <f>#REF!</f>
        <v>#REF!</v>
      </c>
      <c r="UDP90" s="201" t="e">
        <f>#REF!</f>
        <v>#REF!</v>
      </c>
      <c r="UDQ90" s="201" t="e">
        <f>#REF!</f>
        <v>#REF!</v>
      </c>
      <c r="UDR90" s="201" t="e">
        <f>#REF!</f>
        <v>#REF!</v>
      </c>
      <c r="UDS90" s="201" t="e">
        <f>#REF!</f>
        <v>#REF!</v>
      </c>
      <c r="UDT90" s="201" t="e">
        <f>#REF!</f>
        <v>#REF!</v>
      </c>
      <c r="UDU90" s="201" t="e">
        <f>#REF!</f>
        <v>#REF!</v>
      </c>
      <c r="UDV90" s="201" t="e">
        <f>#REF!</f>
        <v>#REF!</v>
      </c>
      <c r="UDW90" s="201" t="e">
        <f>#REF!</f>
        <v>#REF!</v>
      </c>
      <c r="UDX90" s="201" t="e">
        <f>#REF!</f>
        <v>#REF!</v>
      </c>
      <c r="UDY90" s="201" t="e">
        <f>#REF!</f>
        <v>#REF!</v>
      </c>
      <c r="UDZ90" s="201" t="e">
        <f>#REF!</f>
        <v>#REF!</v>
      </c>
      <c r="UEA90" s="201" t="e">
        <f>#REF!</f>
        <v>#REF!</v>
      </c>
      <c r="UEB90" s="201" t="e">
        <f>#REF!</f>
        <v>#REF!</v>
      </c>
      <c r="UEC90" s="201" t="e">
        <f>#REF!</f>
        <v>#REF!</v>
      </c>
      <c r="UED90" s="201" t="e">
        <f>#REF!</f>
        <v>#REF!</v>
      </c>
      <c r="UEE90" s="201" t="e">
        <f>#REF!</f>
        <v>#REF!</v>
      </c>
      <c r="UEF90" s="201" t="e">
        <f>#REF!</f>
        <v>#REF!</v>
      </c>
      <c r="UEG90" s="201" t="e">
        <f>#REF!</f>
        <v>#REF!</v>
      </c>
      <c r="UEH90" s="201" t="e">
        <f>#REF!</f>
        <v>#REF!</v>
      </c>
      <c r="UEI90" s="201" t="e">
        <f>#REF!</f>
        <v>#REF!</v>
      </c>
      <c r="UEJ90" s="201" t="e">
        <f>#REF!</f>
        <v>#REF!</v>
      </c>
      <c r="UEK90" s="201" t="e">
        <f>#REF!</f>
        <v>#REF!</v>
      </c>
      <c r="UEL90" s="201" t="e">
        <f>#REF!</f>
        <v>#REF!</v>
      </c>
      <c r="UEM90" s="201" t="e">
        <f>#REF!</f>
        <v>#REF!</v>
      </c>
      <c r="UEN90" s="201" t="e">
        <f>#REF!</f>
        <v>#REF!</v>
      </c>
      <c r="UEO90" s="201" t="e">
        <f>#REF!</f>
        <v>#REF!</v>
      </c>
      <c r="UEP90" s="201" t="e">
        <f>#REF!</f>
        <v>#REF!</v>
      </c>
      <c r="UEQ90" s="201" t="e">
        <f>#REF!</f>
        <v>#REF!</v>
      </c>
      <c r="UER90" s="201" t="e">
        <f>#REF!</f>
        <v>#REF!</v>
      </c>
      <c r="UES90" s="201" t="e">
        <f>#REF!</f>
        <v>#REF!</v>
      </c>
      <c r="UET90" s="201" t="e">
        <f>#REF!</f>
        <v>#REF!</v>
      </c>
      <c r="UEU90" s="201" t="e">
        <f>#REF!</f>
        <v>#REF!</v>
      </c>
      <c r="UEV90" s="201" t="e">
        <f>#REF!</f>
        <v>#REF!</v>
      </c>
      <c r="UEW90" s="201" t="e">
        <f>#REF!</f>
        <v>#REF!</v>
      </c>
      <c r="UEX90" s="201" t="e">
        <f>#REF!</f>
        <v>#REF!</v>
      </c>
      <c r="UEY90" s="201" t="e">
        <f>#REF!</f>
        <v>#REF!</v>
      </c>
      <c r="UEZ90" s="201" t="e">
        <f>#REF!</f>
        <v>#REF!</v>
      </c>
      <c r="UFA90" s="201" t="e">
        <f>#REF!</f>
        <v>#REF!</v>
      </c>
      <c r="UFB90" s="201" t="e">
        <f>#REF!</f>
        <v>#REF!</v>
      </c>
      <c r="UFC90" s="201" t="e">
        <f>#REF!</f>
        <v>#REF!</v>
      </c>
      <c r="UFD90" s="201" t="e">
        <f>#REF!</f>
        <v>#REF!</v>
      </c>
      <c r="UFE90" s="201" t="e">
        <f>#REF!</f>
        <v>#REF!</v>
      </c>
      <c r="UFF90" s="201" t="e">
        <f>#REF!</f>
        <v>#REF!</v>
      </c>
      <c r="UFG90" s="201" t="e">
        <f>#REF!</f>
        <v>#REF!</v>
      </c>
      <c r="UFH90" s="201" t="e">
        <f>#REF!</f>
        <v>#REF!</v>
      </c>
      <c r="UFI90" s="201" t="e">
        <f>#REF!</f>
        <v>#REF!</v>
      </c>
      <c r="UFJ90" s="201" t="e">
        <f>#REF!</f>
        <v>#REF!</v>
      </c>
      <c r="UFK90" s="201" t="e">
        <f>#REF!</f>
        <v>#REF!</v>
      </c>
      <c r="UFL90" s="201" t="e">
        <f>#REF!</f>
        <v>#REF!</v>
      </c>
      <c r="UFM90" s="201" t="e">
        <f>#REF!</f>
        <v>#REF!</v>
      </c>
      <c r="UFN90" s="201" t="e">
        <f>#REF!</f>
        <v>#REF!</v>
      </c>
      <c r="UFO90" s="201" t="e">
        <f>#REF!</f>
        <v>#REF!</v>
      </c>
      <c r="UFP90" s="201" t="e">
        <f>#REF!</f>
        <v>#REF!</v>
      </c>
      <c r="UFQ90" s="201" t="e">
        <f>#REF!</f>
        <v>#REF!</v>
      </c>
      <c r="UFR90" s="201" t="e">
        <f>#REF!</f>
        <v>#REF!</v>
      </c>
      <c r="UFS90" s="201" t="e">
        <f>#REF!</f>
        <v>#REF!</v>
      </c>
      <c r="UFT90" s="201" t="e">
        <f>#REF!</f>
        <v>#REF!</v>
      </c>
      <c r="UFU90" s="201" t="e">
        <f>#REF!</f>
        <v>#REF!</v>
      </c>
      <c r="UFV90" s="201" t="e">
        <f>#REF!</f>
        <v>#REF!</v>
      </c>
      <c r="UFW90" s="201" t="e">
        <f>#REF!</f>
        <v>#REF!</v>
      </c>
      <c r="UFX90" s="201" t="e">
        <f>#REF!</f>
        <v>#REF!</v>
      </c>
      <c r="UFY90" s="201" t="e">
        <f>#REF!</f>
        <v>#REF!</v>
      </c>
      <c r="UFZ90" s="201" t="e">
        <f>#REF!</f>
        <v>#REF!</v>
      </c>
      <c r="UGA90" s="201" t="e">
        <f>#REF!</f>
        <v>#REF!</v>
      </c>
      <c r="UGB90" s="201" t="e">
        <f>#REF!</f>
        <v>#REF!</v>
      </c>
      <c r="UGC90" s="201" t="e">
        <f>#REF!</f>
        <v>#REF!</v>
      </c>
      <c r="UGD90" s="201" t="e">
        <f>#REF!</f>
        <v>#REF!</v>
      </c>
      <c r="UGE90" s="201" t="e">
        <f>#REF!</f>
        <v>#REF!</v>
      </c>
      <c r="UGF90" s="201" t="e">
        <f>#REF!</f>
        <v>#REF!</v>
      </c>
      <c r="UGG90" s="201" t="e">
        <f>#REF!</f>
        <v>#REF!</v>
      </c>
      <c r="UGH90" s="201" t="e">
        <f>#REF!</f>
        <v>#REF!</v>
      </c>
      <c r="UGI90" s="201" t="e">
        <f>#REF!</f>
        <v>#REF!</v>
      </c>
      <c r="UGJ90" s="201" t="e">
        <f>#REF!</f>
        <v>#REF!</v>
      </c>
      <c r="UGK90" s="201" t="e">
        <f>#REF!</f>
        <v>#REF!</v>
      </c>
      <c r="UGL90" s="201" t="e">
        <f>#REF!</f>
        <v>#REF!</v>
      </c>
      <c r="UGM90" s="201" t="e">
        <f>#REF!</f>
        <v>#REF!</v>
      </c>
      <c r="UGN90" s="201" t="e">
        <f>#REF!</f>
        <v>#REF!</v>
      </c>
      <c r="UGO90" s="201" t="e">
        <f>#REF!</f>
        <v>#REF!</v>
      </c>
      <c r="UGP90" s="201" t="e">
        <f>#REF!</f>
        <v>#REF!</v>
      </c>
      <c r="UGQ90" s="201" t="e">
        <f>#REF!</f>
        <v>#REF!</v>
      </c>
      <c r="UGR90" s="201" t="e">
        <f>#REF!</f>
        <v>#REF!</v>
      </c>
      <c r="UGS90" s="201" t="e">
        <f>#REF!</f>
        <v>#REF!</v>
      </c>
      <c r="UGT90" s="201" t="e">
        <f>#REF!</f>
        <v>#REF!</v>
      </c>
      <c r="UGU90" s="201" t="e">
        <f>#REF!</f>
        <v>#REF!</v>
      </c>
      <c r="UGV90" s="201" t="e">
        <f>#REF!</f>
        <v>#REF!</v>
      </c>
      <c r="UGW90" s="201" t="e">
        <f>#REF!</f>
        <v>#REF!</v>
      </c>
      <c r="UGX90" s="201" t="e">
        <f>#REF!</f>
        <v>#REF!</v>
      </c>
      <c r="UGY90" s="201" t="e">
        <f>#REF!</f>
        <v>#REF!</v>
      </c>
      <c r="UGZ90" s="201" t="e">
        <f>#REF!</f>
        <v>#REF!</v>
      </c>
      <c r="UHA90" s="201" t="e">
        <f>#REF!</f>
        <v>#REF!</v>
      </c>
      <c r="UHB90" s="201" t="e">
        <f>#REF!</f>
        <v>#REF!</v>
      </c>
      <c r="UHC90" s="201" t="e">
        <f>#REF!</f>
        <v>#REF!</v>
      </c>
      <c r="UHD90" s="201" t="e">
        <f>#REF!</f>
        <v>#REF!</v>
      </c>
      <c r="UHE90" s="201" t="e">
        <f>#REF!</f>
        <v>#REF!</v>
      </c>
      <c r="UHF90" s="201" t="e">
        <f>#REF!</f>
        <v>#REF!</v>
      </c>
      <c r="UHG90" s="201" t="e">
        <f>#REF!</f>
        <v>#REF!</v>
      </c>
      <c r="UHH90" s="201" t="e">
        <f>#REF!</f>
        <v>#REF!</v>
      </c>
      <c r="UHI90" s="201" t="e">
        <f>#REF!</f>
        <v>#REF!</v>
      </c>
      <c r="UHJ90" s="201" t="e">
        <f>#REF!</f>
        <v>#REF!</v>
      </c>
      <c r="UHK90" s="201" t="e">
        <f>#REF!</f>
        <v>#REF!</v>
      </c>
      <c r="UHL90" s="201" t="e">
        <f>#REF!</f>
        <v>#REF!</v>
      </c>
      <c r="UHM90" s="201" t="e">
        <f>#REF!</f>
        <v>#REF!</v>
      </c>
      <c r="UHN90" s="201" t="e">
        <f>#REF!</f>
        <v>#REF!</v>
      </c>
      <c r="UHO90" s="201" t="e">
        <f>#REF!</f>
        <v>#REF!</v>
      </c>
      <c r="UHP90" s="201" t="e">
        <f>#REF!</f>
        <v>#REF!</v>
      </c>
      <c r="UHQ90" s="201" t="e">
        <f>#REF!</f>
        <v>#REF!</v>
      </c>
      <c r="UHR90" s="201" t="e">
        <f>#REF!</f>
        <v>#REF!</v>
      </c>
      <c r="UHS90" s="201" t="e">
        <f>#REF!</f>
        <v>#REF!</v>
      </c>
      <c r="UHT90" s="201" t="e">
        <f>#REF!</f>
        <v>#REF!</v>
      </c>
      <c r="UHU90" s="201" t="e">
        <f>#REF!</f>
        <v>#REF!</v>
      </c>
      <c r="UHV90" s="201" t="e">
        <f>#REF!</f>
        <v>#REF!</v>
      </c>
      <c r="UHW90" s="201" t="e">
        <f>#REF!</f>
        <v>#REF!</v>
      </c>
      <c r="UHX90" s="201" t="e">
        <f>#REF!</f>
        <v>#REF!</v>
      </c>
      <c r="UHY90" s="201" t="e">
        <f>#REF!</f>
        <v>#REF!</v>
      </c>
      <c r="UHZ90" s="201" t="e">
        <f>#REF!</f>
        <v>#REF!</v>
      </c>
      <c r="UIA90" s="201" t="e">
        <f>#REF!</f>
        <v>#REF!</v>
      </c>
      <c r="UIB90" s="201" t="e">
        <f>#REF!</f>
        <v>#REF!</v>
      </c>
      <c r="UIC90" s="201" t="e">
        <f>#REF!</f>
        <v>#REF!</v>
      </c>
      <c r="UID90" s="201" t="e">
        <f>#REF!</f>
        <v>#REF!</v>
      </c>
      <c r="UIE90" s="201" t="e">
        <f>#REF!</f>
        <v>#REF!</v>
      </c>
      <c r="UIF90" s="201" t="e">
        <f>#REF!</f>
        <v>#REF!</v>
      </c>
      <c r="UIG90" s="201" t="e">
        <f>#REF!</f>
        <v>#REF!</v>
      </c>
      <c r="UIH90" s="201" t="e">
        <f>#REF!</f>
        <v>#REF!</v>
      </c>
      <c r="UII90" s="201" t="e">
        <f>#REF!</f>
        <v>#REF!</v>
      </c>
      <c r="UIJ90" s="201" t="e">
        <f>#REF!</f>
        <v>#REF!</v>
      </c>
      <c r="UIK90" s="201" t="e">
        <f>#REF!</f>
        <v>#REF!</v>
      </c>
      <c r="UIL90" s="201" t="e">
        <f>#REF!</f>
        <v>#REF!</v>
      </c>
      <c r="UIM90" s="201" t="e">
        <f>#REF!</f>
        <v>#REF!</v>
      </c>
      <c r="UIN90" s="201" t="e">
        <f>#REF!</f>
        <v>#REF!</v>
      </c>
      <c r="UIO90" s="201" t="e">
        <f>#REF!</f>
        <v>#REF!</v>
      </c>
      <c r="UIP90" s="201" t="e">
        <f>#REF!</f>
        <v>#REF!</v>
      </c>
      <c r="UIQ90" s="201" t="e">
        <f>#REF!</f>
        <v>#REF!</v>
      </c>
      <c r="UIR90" s="201" t="e">
        <f>#REF!</f>
        <v>#REF!</v>
      </c>
      <c r="UIS90" s="201" t="e">
        <f>#REF!</f>
        <v>#REF!</v>
      </c>
      <c r="UIT90" s="201" t="e">
        <f>#REF!</f>
        <v>#REF!</v>
      </c>
      <c r="UIU90" s="201" t="e">
        <f>#REF!</f>
        <v>#REF!</v>
      </c>
      <c r="UIV90" s="201" t="e">
        <f>#REF!</f>
        <v>#REF!</v>
      </c>
      <c r="UIW90" s="201" t="e">
        <f>#REF!</f>
        <v>#REF!</v>
      </c>
      <c r="UIX90" s="201" t="e">
        <f>#REF!</f>
        <v>#REF!</v>
      </c>
      <c r="UIY90" s="201" t="e">
        <f>#REF!</f>
        <v>#REF!</v>
      </c>
      <c r="UIZ90" s="201" t="e">
        <f>#REF!</f>
        <v>#REF!</v>
      </c>
      <c r="UJA90" s="201" t="e">
        <f>#REF!</f>
        <v>#REF!</v>
      </c>
      <c r="UJB90" s="201" t="e">
        <f>#REF!</f>
        <v>#REF!</v>
      </c>
      <c r="UJC90" s="201" t="e">
        <f>#REF!</f>
        <v>#REF!</v>
      </c>
      <c r="UJD90" s="201" t="e">
        <f>#REF!</f>
        <v>#REF!</v>
      </c>
      <c r="UJE90" s="201" t="e">
        <f>#REF!</f>
        <v>#REF!</v>
      </c>
      <c r="UJF90" s="201" t="e">
        <f>#REF!</f>
        <v>#REF!</v>
      </c>
      <c r="UJG90" s="201" t="e">
        <f>#REF!</f>
        <v>#REF!</v>
      </c>
      <c r="UJH90" s="201" t="e">
        <f>#REF!</f>
        <v>#REF!</v>
      </c>
      <c r="UJI90" s="201" t="e">
        <f>#REF!</f>
        <v>#REF!</v>
      </c>
      <c r="UJJ90" s="201" t="e">
        <f>#REF!</f>
        <v>#REF!</v>
      </c>
      <c r="UJK90" s="201" t="e">
        <f>#REF!</f>
        <v>#REF!</v>
      </c>
      <c r="UJL90" s="201" t="e">
        <f>#REF!</f>
        <v>#REF!</v>
      </c>
      <c r="UJM90" s="201" t="e">
        <f>#REF!</f>
        <v>#REF!</v>
      </c>
      <c r="UJN90" s="201" t="e">
        <f>#REF!</f>
        <v>#REF!</v>
      </c>
      <c r="UJO90" s="201" t="e">
        <f>#REF!</f>
        <v>#REF!</v>
      </c>
      <c r="UJP90" s="201" t="e">
        <f>#REF!</f>
        <v>#REF!</v>
      </c>
      <c r="UJQ90" s="201" t="e">
        <f>#REF!</f>
        <v>#REF!</v>
      </c>
      <c r="UJR90" s="201" t="e">
        <f>#REF!</f>
        <v>#REF!</v>
      </c>
      <c r="UJS90" s="201" t="e">
        <f>#REF!</f>
        <v>#REF!</v>
      </c>
      <c r="UJT90" s="201" t="e">
        <f>#REF!</f>
        <v>#REF!</v>
      </c>
      <c r="UJU90" s="201" t="e">
        <f>#REF!</f>
        <v>#REF!</v>
      </c>
      <c r="UJV90" s="201" t="e">
        <f>#REF!</f>
        <v>#REF!</v>
      </c>
      <c r="UJW90" s="201" t="e">
        <f>#REF!</f>
        <v>#REF!</v>
      </c>
      <c r="UJX90" s="201" t="e">
        <f>#REF!</f>
        <v>#REF!</v>
      </c>
      <c r="UJY90" s="201" t="e">
        <f>#REF!</f>
        <v>#REF!</v>
      </c>
      <c r="UJZ90" s="201" t="e">
        <f>#REF!</f>
        <v>#REF!</v>
      </c>
      <c r="UKA90" s="201" t="e">
        <f>#REF!</f>
        <v>#REF!</v>
      </c>
      <c r="UKB90" s="201" t="e">
        <f>#REF!</f>
        <v>#REF!</v>
      </c>
      <c r="UKC90" s="201" t="e">
        <f>#REF!</f>
        <v>#REF!</v>
      </c>
      <c r="UKD90" s="201" t="e">
        <f>#REF!</f>
        <v>#REF!</v>
      </c>
      <c r="UKE90" s="201" t="e">
        <f>#REF!</f>
        <v>#REF!</v>
      </c>
      <c r="UKF90" s="201" t="e">
        <f>#REF!</f>
        <v>#REF!</v>
      </c>
      <c r="UKG90" s="201" t="e">
        <f>#REF!</f>
        <v>#REF!</v>
      </c>
      <c r="UKH90" s="201" t="e">
        <f>#REF!</f>
        <v>#REF!</v>
      </c>
      <c r="UKI90" s="201" t="e">
        <f>#REF!</f>
        <v>#REF!</v>
      </c>
      <c r="UKJ90" s="201" t="e">
        <f>#REF!</f>
        <v>#REF!</v>
      </c>
      <c r="UKK90" s="201" t="e">
        <f>#REF!</f>
        <v>#REF!</v>
      </c>
      <c r="UKL90" s="201" t="e">
        <f>#REF!</f>
        <v>#REF!</v>
      </c>
      <c r="UKM90" s="201" t="e">
        <f>#REF!</f>
        <v>#REF!</v>
      </c>
      <c r="UKN90" s="201" t="e">
        <f>#REF!</f>
        <v>#REF!</v>
      </c>
      <c r="UKO90" s="201" t="e">
        <f>#REF!</f>
        <v>#REF!</v>
      </c>
      <c r="UKP90" s="201" t="e">
        <f>#REF!</f>
        <v>#REF!</v>
      </c>
      <c r="UKQ90" s="201" t="e">
        <f>#REF!</f>
        <v>#REF!</v>
      </c>
      <c r="UKR90" s="201" t="e">
        <f>#REF!</f>
        <v>#REF!</v>
      </c>
      <c r="UKS90" s="201" t="e">
        <f>#REF!</f>
        <v>#REF!</v>
      </c>
      <c r="UKT90" s="201" t="e">
        <f>#REF!</f>
        <v>#REF!</v>
      </c>
      <c r="UKU90" s="201" t="e">
        <f>#REF!</f>
        <v>#REF!</v>
      </c>
      <c r="UKV90" s="201" t="e">
        <f>#REF!</f>
        <v>#REF!</v>
      </c>
      <c r="UKW90" s="201" t="e">
        <f>#REF!</f>
        <v>#REF!</v>
      </c>
      <c r="UKX90" s="201" t="e">
        <f>#REF!</f>
        <v>#REF!</v>
      </c>
      <c r="UKY90" s="201" t="e">
        <f>#REF!</f>
        <v>#REF!</v>
      </c>
      <c r="UKZ90" s="201" t="e">
        <f>#REF!</f>
        <v>#REF!</v>
      </c>
      <c r="ULA90" s="201" t="e">
        <f>#REF!</f>
        <v>#REF!</v>
      </c>
      <c r="ULB90" s="201" t="e">
        <f>#REF!</f>
        <v>#REF!</v>
      </c>
      <c r="ULC90" s="201" t="e">
        <f>#REF!</f>
        <v>#REF!</v>
      </c>
      <c r="ULD90" s="201" t="e">
        <f>#REF!</f>
        <v>#REF!</v>
      </c>
      <c r="ULE90" s="201" t="e">
        <f>#REF!</f>
        <v>#REF!</v>
      </c>
      <c r="ULF90" s="201" t="e">
        <f>#REF!</f>
        <v>#REF!</v>
      </c>
      <c r="ULG90" s="201" t="e">
        <f>#REF!</f>
        <v>#REF!</v>
      </c>
      <c r="ULH90" s="201" t="e">
        <f>#REF!</f>
        <v>#REF!</v>
      </c>
      <c r="ULI90" s="201" t="e">
        <f>#REF!</f>
        <v>#REF!</v>
      </c>
      <c r="ULJ90" s="201" t="e">
        <f>#REF!</f>
        <v>#REF!</v>
      </c>
      <c r="ULK90" s="201" t="e">
        <f>#REF!</f>
        <v>#REF!</v>
      </c>
      <c r="ULL90" s="201" t="e">
        <f>#REF!</f>
        <v>#REF!</v>
      </c>
      <c r="ULM90" s="201" t="e">
        <f>#REF!</f>
        <v>#REF!</v>
      </c>
      <c r="ULN90" s="201" t="e">
        <f>#REF!</f>
        <v>#REF!</v>
      </c>
      <c r="ULO90" s="201" t="e">
        <f>#REF!</f>
        <v>#REF!</v>
      </c>
      <c r="ULP90" s="201" t="e">
        <f>#REF!</f>
        <v>#REF!</v>
      </c>
      <c r="ULQ90" s="201" t="e">
        <f>#REF!</f>
        <v>#REF!</v>
      </c>
      <c r="ULR90" s="201" t="e">
        <f>#REF!</f>
        <v>#REF!</v>
      </c>
      <c r="ULS90" s="201" t="e">
        <f>#REF!</f>
        <v>#REF!</v>
      </c>
      <c r="ULT90" s="201" t="e">
        <f>#REF!</f>
        <v>#REF!</v>
      </c>
      <c r="ULU90" s="201" t="e">
        <f>#REF!</f>
        <v>#REF!</v>
      </c>
      <c r="ULV90" s="201" t="e">
        <f>#REF!</f>
        <v>#REF!</v>
      </c>
      <c r="ULW90" s="201" t="e">
        <f>#REF!</f>
        <v>#REF!</v>
      </c>
      <c r="ULX90" s="201" t="e">
        <f>#REF!</f>
        <v>#REF!</v>
      </c>
      <c r="ULY90" s="201" t="e">
        <f>#REF!</f>
        <v>#REF!</v>
      </c>
      <c r="ULZ90" s="201" t="e">
        <f>#REF!</f>
        <v>#REF!</v>
      </c>
      <c r="UMA90" s="201" t="e">
        <f>#REF!</f>
        <v>#REF!</v>
      </c>
      <c r="UMB90" s="201" t="e">
        <f>#REF!</f>
        <v>#REF!</v>
      </c>
      <c r="UMC90" s="201" t="e">
        <f>#REF!</f>
        <v>#REF!</v>
      </c>
      <c r="UMD90" s="201" t="e">
        <f>#REF!</f>
        <v>#REF!</v>
      </c>
      <c r="UME90" s="201" t="e">
        <f>#REF!</f>
        <v>#REF!</v>
      </c>
      <c r="UMF90" s="201" t="e">
        <f>#REF!</f>
        <v>#REF!</v>
      </c>
      <c r="UMG90" s="201" t="e">
        <f>#REF!</f>
        <v>#REF!</v>
      </c>
      <c r="UMH90" s="201" t="e">
        <f>#REF!</f>
        <v>#REF!</v>
      </c>
      <c r="UMI90" s="201" t="e">
        <f>#REF!</f>
        <v>#REF!</v>
      </c>
      <c r="UMJ90" s="201" t="e">
        <f>#REF!</f>
        <v>#REF!</v>
      </c>
      <c r="UMK90" s="201" t="e">
        <f>#REF!</f>
        <v>#REF!</v>
      </c>
      <c r="UML90" s="201" t="e">
        <f>#REF!</f>
        <v>#REF!</v>
      </c>
      <c r="UMM90" s="201" t="e">
        <f>#REF!</f>
        <v>#REF!</v>
      </c>
      <c r="UMN90" s="201" t="e">
        <f>#REF!</f>
        <v>#REF!</v>
      </c>
      <c r="UMO90" s="201" t="e">
        <f>#REF!</f>
        <v>#REF!</v>
      </c>
      <c r="UMP90" s="201" t="e">
        <f>#REF!</f>
        <v>#REF!</v>
      </c>
      <c r="UMQ90" s="201" t="e">
        <f>#REF!</f>
        <v>#REF!</v>
      </c>
      <c r="UMR90" s="201" t="e">
        <f>#REF!</f>
        <v>#REF!</v>
      </c>
      <c r="UMS90" s="201" t="e">
        <f>#REF!</f>
        <v>#REF!</v>
      </c>
      <c r="UMT90" s="201" t="e">
        <f>#REF!</f>
        <v>#REF!</v>
      </c>
      <c r="UMU90" s="201" t="e">
        <f>#REF!</f>
        <v>#REF!</v>
      </c>
      <c r="UMV90" s="201" t="e">
        <f>#REF!</f>
        <v>#REF!</v>
      </c>
      <c r="UMW90" s="201" t="e">
        <f>#REF!</f>
        <v>#REF!</v>
      </c>
      <c r="UMX90" s="201" t="e">
        <f>#REF!</f>
        <v>#REF!</v>
      </c>
      <c r="UMY90" s="201" t="e">
        <f>#REF!</f>
        <v>#REF!</v>
      </c>
      <c r="UMZ90" s="201" t="e">
        <f>#REF!</f>
        <v>#REF!</v>
      </c>
      <c r="UNA90" s="201" t="e">
        <f>#REF!</f>
        <v>#REF!</v>
      </c>
      <c r="UNB90" s="201" t="e">
        <f>#REF!</f>
        <v>#REF!</v>
      </c>
      <c r="UNC90" s="201" t="e">
        <f>#REF!</f>
        <v>#REF!</v>
      </c>
      <c r="UND90" s="201" t="e">
        <f>#REF!</f>
        <v>#REF!</v>
      </c>
      <c r="UNE90" s="201" t="e">
        <f>#REF!</f>
        <v>#REF!</v>
      </c>
      <c r="UNF90" s="201" t="e">
        <f>#REF!</f>
        <v>#REF!</v>
      </c>
      <c r="UNG90" s="201" t="e">
        <f>#REF!</f>
        <v>#REF!</v>
      </c>
      <c r="UNH90" s="201" t="e">
        <f>#REF!</f>
        <v>#REF!</v>
      </c>
      <c r="UNI90" s="201" t="e">
        <f>#REF!</f>
        <v>#REF!</v>
      </c>
      <c r="UNJ90" s="201" t="e">
        <f>#REF!</f>
        <v>#REF!</v>
      </c>
      <c r="UNK90" s="201" t="e">
        <f>#REF!</f>
        <v>#REF!</v>
      </c>
      <c r="UNL90" s="201" t="e">
        <f>#REF!</f>
        <v>#REF!</v>
      </c>
      <c r="UNM90" s="201" t="e">
        <f>#REF!</f>
        <v>#REF!</v>
      </c>
      <c r="UNN90" s="201" t="e">
        <f>#REF!</f>
        <v>#REF!</v>
      </c>
      <c r="UNO90" s="201" t="e">
        <f>#REF!</f>
        <v>#REF!</v>
      </c>
      <c r="UNP90" s="201" t="e">
        <f>#REF!</f>
        <v>#REF!</v>
      </c>
      <c r="UNQ90" s="201" t="e">
        <f>#REF!</f>
        <v>#REF!</v>
      </c>
      <c r="UNR90" s="201" t="e">
        <f>#REF!</f>
        <v>#REF!</v>
      </c>
      <c r="UNS90" s="201" t="e">
        <f>#REF!</f>
        <v>#REF!</v>
      </c>
      <c r="UNT90" s="201" t="e">
        <f>#REF!</f>
        <v>#REF!</v>
      </c>
      <c r="UNU90" s="201" t="e">
        <f>#REF!</f>
        <v>#REF!</v>
      </c>
      <c r="UNV90" s="201" t="e">
        <f>#REF!</f>
        <v>#REF!</v>
      </c>
      <c r="UNW90" s="201" t="e">
        <f>#REF!</f>
        <v>#REF!</v>
      </c>
      <c r="UNX90" s="201" t="e">
        <f>#REF!</f>
        <v>#REF!</v>
      </c>
      <c r="UNY90" s="201" t="e">
        <f>#REF!</f>
        <v>#REF!</v>
      </c>
      <c r="UNZ90" s="201" t="e">
        <f>#REF!</f>
        <v>#REF!</v>
      </c>
      <c r="UOA90" s="201" t="e">
        <f>#REF!</f>
        <v>#REF!</v>
      </c>
      <c r="UOB90" s="201" t="e">
        <f>#REF!</f>
        <v>#REF!</v>
      </c>
      <c r="UOC90" s="201" t="e">
        <f>#REF!</f>
        <v>#REF!</v>
      </c>
      <c r="UOD90" s="201" t="e">
        <f>#REF!</f>
        <v>#REF!</v>
      </c>
      <c r="UOE90" s="201" t="e">
        <f>#REF!</f>
        <v>#REF!</v>
      </c>
      <c r="UOF90" s="201" t="e">
        <f>#REF!</f>
        <v>#REF!</v>
      </c>
      <c r="UOG90" s="201" t="e">
        <f>#REF!</f>
        <v>#REF!</v>
      </c>
      <c r="UOH90" s="201" t="e">
        <f>#REF!</f>
        <v>#REF!</v>
      </c>
      <c r="UOI90" s="201" t="e">
        <f>#REF!</f>
        <v>#REF!</v>
      </c>
      <c r="UOJ90" s="201" t="e">
        <f>#REF!</f>
        <v>#REF!</v>
      </c>
      <c r="UOK90" s="201" t="e">
        <f>#REF!</f>
        <v>#REF!</v>
      </c>
      <c r="UOL90" s="201" t="e">
        <f>#REF!</f>
        <v>#REF!</v>
      </c>
      <c r="UOM90" s="201" t="e">
        <f>#REF!</f>
        <v>#REF!</v>
      </c>
      <c r="UON90" s="201" t="e">
        <f>#REF!</f>
        <v>#REF!</v>
      </c>
      <c r="UOO90" s="201" t="e">
        <f>#REF!</f>
        <v>#REF!</v>
      </c>
      <c r="UOP90" s="201" t="e">
        <f>#REF!</f>
        <v>#REF!</v>
      </c>
      <c r="UOQ90" s="201" t="e">
        <f>#REF!</f>
        <v>#REF!</v>
      </c>
      <c r="UOR90" s="201" t="e">
        <f>#REF!</f>
        <v>#REF!</v>
      </c>
      <c r="UOS90" s="201" t="e">
        <f>#REF!</f>
        <v>#REF!</v>
      </c>
      <c r="UOT90" s="201" t="e">
        <f>#REF!</f>
        <v>#REF!</v>
      </c>
      <c r="UOU90" s="201" t="e">
        <f>#REF!</f>
        <v>#REF!</v>
      </c>
      <c r="UOV90" s="201" t="e">
        <f>#REF!</f>
        <v>#REF!</v>
      </c>
      <c r="UOW90" s="201" t="e">
        <f>#REF!</f>
        <v>#REF!</v>
      </c>
      <c r="UOX90" s="201" t="e">
        <f>#REF!</f>
        <v>#REF!</v>
      </c>
      <c r="UOY90" s="201" t="e">
        <f>#REF!</f>
        <v>#REF!</v>
      </c>
      <c r="UOZ90" s="201" t="e">
        <f>#REF!</f>
        <v>#REF!</v>
      </c>
      <c r="UPA90" s="201" t="e">
        <f>#REF!</f>
        <v>#REF!</v>
      </c>
      <c r="UPB90" s="201" t="e">
        <f>#REF!</f>
        <v>#REF!</v>
      </c>
      <c r="UPC90" s="201" t="e">
        <f>#REF!</f>
        <v>#REF!</v>
      </c>
      <c r="UPD90" s="201" t="e">
        <f>#REF!</f>
        <v>#REF!</v>
      </c>
      <c r="UPE90" s="201" t="e">
        <f>#REF!</f>
        <v>#REF!</v>
      </c>
      <c r="UPF90" s="201" t="e">
        <f>#REF!</f>
        <v>#REF!</v>
      </c>
      <c r="UPG90" s="201" t="e">
        <f>#REF!</f>
        <v>#REF!</v>
      </c>
      <c r="UPH90" s="201" t="e">
        <f>#REF!</f>
        <v>#REF!</v>
      </c>
      <c r="UPI90" s="201" t="e">
        <f>#REF!</f>
        <v>#REF!</v>
      </c>
      <c r="UPJ90" s="201" t="e">
        <f>#REF!</f>
        <v>#REF!</v>
      </c>
      <c r="UPK90" s="201" t="e">
        <f>#REF!</f>
        <v>#REF!</v>
      </c>
      <c r="UPL90" s="201" t="e">
        <f>#REF!</f>
        <v>#REF!</v>
      </c>
      <c r="UPM90" s="201" t="e">
        <f>#REF!</f>
        <v>#REF!</v>
      </c>
      <c r="UPN90" s="201" t="e">
        <f>#REF!</f>
        <v>#REF!</v>
      </c>
      <c r="UPO90" s="201" t="e">
        <f>#REF!</f>
        <v>#REF!</v>
      </c>
      <c r="UPP90" s="201" t="e">
        <f>#REF!</f>
        <v>#REF!</v>
      </c>
      <c r="UPQ90" s="201" t="e">
        <f>#REF!</f>
        <v>#REF!</v>
      </c>
      <c r="UPR90" s="201" t="e">
        <f>#REF!</f>
        <v>#REF!</v>
      </c>
      <c r="UPS90" s="201" t="e">
        <f>#REF!</f>
        <v>#REF!</v>
      </c>
      <c r="UPT90" s="201" t="e">
        <f>#REF!</f>
        <v>#REF!</v>
      </c>
      <c r="UPU90" s="201" t="e">
        <f>#REF!</f>
        <v>#REF!</v>
      </c>
      <c r="UPV90" s="201" t="e">
        <f>#REF!</f>
        <v>#REF!</v>
      </c>
      <c r="UPW90" s="201" t="e">
        <f>#REF!</f>
        <v>#REF!</v>
      </c>
      <c r="UPX90" s="201" t="e">
        <f>#REF!</f>
        <v>#REF!</v>
      </c>
      <c r="UPY90" s="201" t="e">
        <f>#REF!</f>
        <v>#REF!</v>
      </c>
      <c r="UPZ90" s="201" t="e">
        <f>#REF!</f>
        <v>#REF!</v>
      </c>
      <c r="UQA90" s="201" t="e">
        <f>#REF!</f>
        <v>#REF!</v>
      </c>
      <c r="UQB90" s="201" t="e">
        <f>#REF!</f>
        <v>#REF!</v>
      </c>
      <c r="UQC90" s="201" t="e">
        <f>#REF!</f>
        <v>#REF!</v>
      </c>
      <c r="UQD90" s="201" t="e">
        <f>#REF!</f>
        <v>#REF!</v>
      </c>
      <c r="UQE90" s="201" t="e">
        <f>#REF!</f>
        <v>#REF!</v>
      </c>
      <c r="UQF90" s="201" t="e">
        <f>#REF!</f>
        <v>#REF!</v>
      </c>
      <c r="UQG90" s="201" t="e">
        <f>#REF!</f>
        <v>#REF!</v>
      </c>
      <c r="UQH90" s="201" t="e">
        <f>#REF!</f>
        <v>#REF!</v>
      </c>
      <c r="UQI90" s="201" t="e">
        <f>#REF!</f>
        <v>#REF!</v>
      </c>
      <c r="UQJ90" s="201" t="e">
        <f>#REF!</f>
        <v>#REF!</v>
      </c>
      <c r="UQK90" s="201" t="e">
        <f>#REF!</f>
        <v>#REF!</v>
      </c>
      <c r="UQL90" s="201" t="e">
        <f>#REF!</f>
        <v>#REF!</v>
      </c>
      <c r="UQM90" s="201" t="e">
        <f>#REF!</f>
        <v>#REF!</v>
      </c>
      <c r="UQN90" s="201" t="e">
        <f>#REF!</f>
        <v>#REF!</v>
      </c>
      <c r="UQO90" s="201" t="e">
        <f>#REF!</f>
        <v>#REF!</v>
      </c>
      <c r="UQP90" s="201" t="e">
        <f>#REF!</f>
        <v>#REF!</v>
      </c>
      <c r="UQQ90" s="201" t="e">
        <f>#REF!</f>
        <v>#REF!</v>
      </c>
      <c r="UQR90" s="201" t="e">
        <f>#REF!</f>
        <v>#REF!</v>
      </c>
      <c r="UQS90" s="201" t="e">
        <f>#REF!</f>
        <v>#REF!</v>
      </c>
      <c r="UQT90" s="201" t="e">
        <f>#REF!</f>
        <v>#REF!</v>
      </c>
      <c r="UQU90" s="201" t="e">
        <f>#REF!</f>
        <v>#REF!</v>
      </c>
      <c r="UQV90" s="201" t="e">
        <f>#REF!</f>
        <v>#REF!</v>
      </c>
      <c r="UQW90" s="201" t="e">
        <f>#REF!</f>
        <v>#REF!</v>
      </c>
      <c r="UQX90" s="201" t="e">
        <f>#REF!</f>
        <v>#REF!</v>
      </c>
      <c r="UQY90" s="201" t="e">
        <f>#REF!</f>
        <v>#REF!</v>
      </c>
      <c r="UQZ90" s="201" t="e">
        <f>#REF!</f>
        <v>#REF!</v>
      </c>
      <c r="URA90" s="201" t="e">
        <f>#REF!</f>
        <v>#REF!</v>
      </c>
      <c r="URB90" s="201" t="e">
        <f>#REF!</f>
        <v>#REF!</v>
      </c>
      <c r="URC90" s="201" t="e">
        <f>#REF!</f>
        <v>#REF!</v>
      </c>
      <c r="URD90" s="201" t="e">
        <f>#REF!</f>
        <v>#REF!</v>
      </c>
      <c r="URE90" s="201" t="e">
        <f>#REF!</f>
        <v>#REF!</v>
      </c>
      <c r="URF90" s="201" t="e">
        <f>#REF!</f>
        <v>#REF!</v>
      </c>
      <c r="URG90" s="201" t="e">
        <f>#REF!</f>
        <v>#REF!</v>
      </c>
      <c r="URH90" s="201" t="e">
        <f>#REF!</f>
        <v>#REF!</v>
      </c>
      <c r="URI90" s="201" t="e">
        <f>#REF!</f>
        <v>#REF!</v>
      </c>
      <c r="URJ90" s="201" t="e">
        <f>#REF!</f>
        <v>#REF!</v>
      </c>
      <c r="URK90" s="201" t="e">
        <f>#REF!</f>
        <v>#REF!</v>
      </c>
      <c r="URL90" s="201" t="e">
        <f>#REF!</f>
        <v>#REF!</v>
      </c>
      <c r="URM90" s="201" t="e">
        <f>#REF!</f>
        <v>#REF!</v>
      </c>
      <c r="URN90" s="201" t="e">
        <f>#REF!</f>
        <v>#REF!</v>
      </c>
      <c r="URO90" s="201" t="e">
        <f>#REF!</f>
        <v>#REF!</v>
      </c>
      <c r="URP90" s="201" t="e">
        <f>#REF!</f>
        <v>#REF!</v>
      </c>
      <c r="URQ90" s="201" t="e">
        <f>#REF!</f>
        <v>#REF!</v>
      </c>
      <c r="URR90" s="201" t="e">
        <f>#REF!</f>
        <v>#REF!</v>
      </c>
      <c r="URS90" s="201" t="e">
        <f>#REF!</f>
        <v>#REF!</v>
      </c>
      <c r="URT90" s="201" t="e">
        <f>#REF!</f>
        <v>#REF!</v>
      </c>
      <c r="URU90" s="201" t="e">
        <f>#REF!</f>
        <v>#REF!</v>
      </c>
      <c r="URV90" s="201" t="e">
        <f>#REF!</f>
        <v>#REF!</v>
      </c>
      <c r="URW90" s="201" t="e">
        <f>#REF!</f>
        <v>#REF!</v>
      </c>
      <c r="URX90" s="201" t="e">
        <f>#REF!</f>
        <v>#REF!</v>
      </c>
      <c r="URY90" s="201" t="e">
        <f>#REF!</f>
        <v>#REF!</v>
      </c>
      <c r="URZ90" s="201" t="e">
        <f>#REF!</f>
        <v>#REF!</v>
      </c>
      <c r="USA90" s="201" t="e">
        <f>#REF!</f>
        <v>#REF!</v>
      </c>
      <c r="USB90" s="201" t="e">
        <f>#REF!</f>
        <v>#REF!</v>
      </c>
      <c r="USC90" s="201" t="e">
        <f>#REF!</f>
        <v>#REF!</v>
      </c>
      <c r="USD90" s="201" t="e">
        <f>#REF!</f>
        <v>#REF!</v>
      </c>
      <c r="USE90" s="201" t="e">
        <f>#REF!</f>
        <v>#REF!</v>
      </c>
      <c r="USF90" s="201" t="e">
        <f>#REF!</f>
        <v>#REF!</v>
      </c>
      <c r="USG90" s="201" t="e">
        <f>#REF!</f>
        <v>#REF!</v>
      </c>
      <c r="USH90" s="201" t="e">
        <f>#REF!</f>
        <v>#REF!</v>
      </c>
      <c r="USI90" s="201" t="e">
        <f>#REF!</f>
        <v>#REF!</v>
      </c>
      <c r="USJ90" s="201" t="e">
        <f>#REF!</f>
        <v>#REF!</v>
      </c>
      <c r="USK90" s="201" t="e">
        <f>#REF!</f>
        <v>#REF!</v>
      </c>
      <c r="USL90" s="201" t="e">
        <f>#REF!</f>
        <v>#REF!</v>
      </c>
      <c r="USM90" s="201" t="e">
        <f>#REF!</f>
        <v>#REF!</v>
      </c>
      <c r="USN90" s="201" t="e">
        <f>#REF!</f>
        <v>#REF!</v>
      </c>
      <c r="USO90" s="201" t="e">
        <f>#REF!</f>
        <v>#REF!</v>
      </c>
      <c r="USP90" s="201" t="e">
        <f>#REF!</f>
        <v>#REF!</v>
      </c>
      <c r="USQ90" s="201" t="e">
        <f>#REF!</f>
        <v>#REF!</v>
      </c>
      <c r="USR90" s="201" t="e">
        <f>#REF!</f>
        <v>#REF!</v>
      </c>
      <c r="USS90" s="201" t="e">
        <f>#REF!</f>
        <v>#REF!</v>
      </c>
      <c r="UST90" s="201" t="e">
        <f>#REF!</f>
        <v>#REF!</v>
      </c>
      <c r="USU90" s="201" t="e">
        <f>#REF!</f>
        <v>#REF!</v>
      </c>
      <c r="USV90" s="201" t="e">
        <f>#REF!</f>
        <v>#REF!</v>
      </c>
      <c r="USW90" s="201" t="e">
        <f>#REF!</f>
        <v>#REF!</v>
      </c>
      <c r="USX90" s="201" t="e">
        <f>#REF!</f>
        <v>#REF!</v>
      </c>
      <c r="USY90" s="201" t="e">
        <f>#REF!</f>
        <v>#REF!</v>
      </c>
      <c r="USZ90" s="201" t="e">
        <f>#REF!</f>
        <v>#REF!</v>
      </c>
      <c r="UTA90" s="201" t="e">
        <f>#REF!</f>
        <v>#REF!</v>
      </c>
      <c r="UTB90" s="201" t="e">
        <f>#REF!</f>
        <v>#REF!</v>
      </c>
      <c r="UTC90" s="201" t="e">
        <f>#REF!</f>
        <v>#REF!</v>
      </c>
      <c r="UTD90" s="201" t="e">
        <f>#REF!</f>
        <v>#REF!</v>
      </c>
      <c r="UTE90" s="201" t="e">
        <f>#REF!</f>
        <v>#REF!</v>
      </c>
      <c r="UTF90" s="201" t="e">
        <f>#REF!</f>
        <v>#REF!</v>
      </c>
      <c r="UTG90" s="201" t="e">
        <f>#REF!</f>
        <v>#REF!</v>
      </c>
      <c r="UTH90" s="201" t="e">
        <f>#REF!</f>
        <v>#REF!</v>
      </c>
      <c r="UTI90" s="201" t="e">
        <f>#REF!</f>
        <v>#REF!</v>
      </c>
      <c r="UTJ90" s="201" t="e">
        <f>#REF!</f>
        <v>#REF!</v>
      </c>
      <c r="UTK90" s="201" t="e">
        <f>#REF!</f>
        <v>#REF!</v>
      </c>
      <c r="UTL90" s="201" t="e">
        <f>#REF!</f>
        <v>#REF!</v>
      </c>
      <c r="UTM90" s="201" t="e">
        <f>#REF!</f>
        <v>#REF!</v>
      </c>
      <c r="UTN90" s="201" t="e">
        <f>#REF!</f>
        <v>#REF!</v>
      </c>
      <c r="UTO90" s="201" t="e">
        <f>#REF!</f>
        <v>#REF!</v>
      </c>
      <c r="UTP90" s="201" t="e">
        <f>#REF!</f>
        <v>#REF!</v>
      </c>
      <c r="UTQ90" s="201" t="e">
        <f>#REF!</f>
        <v>#REF!</v>
      </c>
      <c r="UTR90" s="201" t="e">
        <f>#REF!</f>
        <v>#REF!</v>
      </c>
      <c r="UTS90" s="201" t="e">
        <f>#REF!</f>
        <v>#REF!</v>
      </c>
      <c r="UTT90" s="201" t="e">
        <f>#REF!</f>
        <v>#REF!</v>
      </c>
      <c r="UTU90" s="201" t="e">
        <f>#REF!</f>
        <v>#REF!</v>
      </c>
      <c r="UTV90" s="201" t="e">
        <f>#REF!</f>
        <v>#REF!</v>
      </c>
      <c r="UTW90" s="201" t="e">
        <f>#REF!</f>
        <v>#REF!</v>
      </c>
      <c r="UTX90" s="201" t="e">
        <f>#REF!</f>
        <v>#REF!</v>
      </c>
      <c r="UTY90" s="201" t="e">
        <f>#REF!</f>
        <v>#REF!</v>
      </c>
      <c r="UTZ90" s="201" t="e">
        <f>#REF!</f>
        <v>#REF!</v>
      </c>
      <c r="UUA90" s="201" t="e">
        <f>#REF!</f>
        <v>#REF!</v>
      </c>
      <c r="UUB90" s="201" t="e">
        <f>#REF!</f>
        <v>#REF!</v>
      </c>
      <c r="UUC90" s="201" t="e">
        <f>#REF!</f>
        <v>#REF!</v>
      </c>
      <c r="UUD90" s="201" t="e">
        <f>#REF!</f>
        <v>#REF!</v>
      </c>
      <c r="UUE90" s="201" t="e">
        <f>#REF!</f>
        <v>#REF!</v>
      </c>
      <c r="UUF90" s="201" t="e">
        <f>#REF!</f>
        <v>#REF!</v>
      </c>
      <c r="UUG90" s="201" t="e">
        <f>#REF!</f>
        <v>#REF!</v>
      </c>
      <c r="UUH90" s="201" t="e">
        <f>#REF!</f>
        <v>#REF!</v>
      </c>
      <c r="UUI90" s="201" t="e">
        <f>#REF!</f>
        <v>#REF!</v>
      </c>
      <c r="UUJ90" s="201" t="e">
        <f>#REF!</f>
        <v>#REF!</v>
      </c>
      <c r="UUK90" s="201" t="e">
        <f>#REF!</f>
        <v>#REF!</v>
      </c>
      <c r="UUL90" s="201" t="e">
        <f>#REF!</f>
        <v>#REF!</v>
      </c>
      <c r="UUM90" s="201" t="e">
        <f>#REF!</f>
        <v>#REF!</v>
      </c>
      <c r="UUN90" s="201" t="e">
        <f>#REF!</f>
        <v>#REF!</v>
      </c>
      <c r="UUO90" s="201" t="e">
        <f>#REF!</f>
        <v>#REF!</v>
      </c>
      <c r="UUP90" s="201" t="e">
        <f>#REF!</f>
        <v>#REF!</v>
      </c>
      <c r="UUQ90" s="201" t="e">
        <f>#REF!</f>
        <v>#REF!</v>
      </c>
      <c r="UUR90" s="201" t="e">
        <f>#REF!</f>
        <v>#REF!</v>
      </c>
      <c r="UUS90" s="201" t="e">
        <f>#REF!</f>
        <v>#REF!</v>
      </c>
      <c r="UUT90" s="201" t="e">
        <f>#REF!</f>
        <v>#REF!</v>
      </c>
      <c r="UUU90" s="201" t="e">
        <f>#REF!</f>
        <v>#REF!</v>
      </c>
      <c r="UUV90" s="201" t="e">
        <f>#REF!</f>
        <v>#REF!</v>
      </c>
      <c r="UUW90" s="201" t="e">
        <f>#REF!</f>
        <v>#REF!</v>
      </c>
      <c r="UUX90" s="201" t="e">
        <f>#REF!</f>
        <v>#REF!</v>
      </c>
      <c r="UUY90" s="201" t="e">
        <f>#REF!</f>
        <v>#REF!</v>
      </c>
      <c r="UUZ90" s="201" t="e">
        <f>#REF!</f>
        <v>#REF!</v>
      </c>
      <c r="UVA90" s="201" t="e">
        <f>#REF!</f>
        <v>#REF!</v>
      </c>
      <c r="UVB90" s="201" t="e">
        <f>#REF!</f>
        <v>#REF!</v>
      </c>
      <c r="UVC90" s="201" t="e">
        <f>#REF!</f>
        <v>#REF!</v>
      </c>
      <c r="UVD90" s="201" t="e">
        <f>#REF!</f>
        <v>#REF!</v>
      </c>
      <c r="UVE90" s="201" t="e">
        <f>#REF!</f>
        <v>#REF!</v>
      </c>
      <c r="UVF90" s="201" t="e">
        <f>#REF!</f>
        <v>#REF!</v>
      </c>
      <c r="UVG90" s="201" t="e">
        <f>#REF!</f>
        <v>#REF!</v>
      </c>
      <c r="UVH90" s="201" t="e">
        <f>#REF!</f>
        <v>#REF!</v>
      </c>
      <c r="UVI90" s="201" t="e">
        <f>#REF!</f>
        <v>#REF!</v>
      </c>
      <c r="UVJ90" s="201" t="e">
        <f>#REF!</f>
        <v>#REF!</v>
      </c>
      <c r="UVK90" s="201" t="e">
        <f>#REF!</f>
        <v>#REF!</v>
      </c>
      <c r="UVL90" s="201" t="e">
        <f>#REF!</f>
        <v>#REF!</v>
      </c>
      <c r="UVM90" s="201" t="e">
        <f>#REF!</f>
        <v>#REF!</v>
      </c>
      <c r="UVN90" s="201" t="e">
        <f>#REF!</f>
        <v>#REF!</v>
      </c>
      <c r="UVO90" s="201" t="e">
        <f>#REF!</f>
        <v>#REF!</v>
      </c>
      <c r="UVP90" s="201" t="e">
        <f>#REF!</f>
        <v>#REF!</v>
      </c>
      <c r="UVQ90" s="201" t="e">
        <f>#REF!</f>
        <v>#REF!</v>
      </c>
      <c r="UVR90" s="201" t="e">
        <f>#REF!</f>
        <v>#REF!</v>
      </c>
      <c r="UVS90" s="201" t="e">
        <f>#REF!</f>
        <v>#REF!</v>
      </c>
      <c r="UVT90" s="201" t="e">
        <f>#REF!</f>
        <v>#REF!</v>
      </c>
      <c r="UVU90" s="201" t="e">
        <f>#REF!</f>
        <v>#REF!</v>
      </c>
      <c r="UVV90" s="201" t="e">
        <f>#REF!</f>
        <v>#REF!</v>
      </c>
      <c r="UVW90" s="201" t="e">
        <f>#REF!</f>
        <v>#REF!</v>
      </c>
      <c r="UVX90" s="201" t="e">
        <f>#REF!</f>
        <v>#REF!</v>
      </c>
      <c r="UVY90" s="201" t="e">
        <f>#REF!</f>
        <v>#REF!</v>
      </c>
      <c r="UVZ90" s="201" t="e">
        <f>#REF!</f>
        <v>#REF!</v>
      </c>
      <c r="UWA90" s="201" t="e">
        <f>#REF!</f>
        <v>#REF!</v>
      </c>
      <c r="UWB90" s="201" t="e">
        <f>#REF!</f>
        <v>#REF!</v>
      </c>
      <c r="UWC90" s="201" t="e">
        <f>#REF!</f>
        <v>#REF!</v>
      </c>
      <c r="UWD90" s="201" t="e">
        <f>#REF!</f>
        <v>#REF!</v>
      </c>
      <c r="UWE90" s="201" t="e">
        <f>#REF!</f>
        <v>#REF!</v>
      </c>
      <c r="UWF90" s="201" t="e">
        <f>#REF!</f>
        <v>#REF!</v>
      </c>
      <c r="UWG90" s="201" t="e">
        <f>#REF!</f>
        <v>#REF!</v>
      </c>
      <c r="UWH90" s="201" t="e">
        <f>#REF!</f>
        <v>#REF!</v>
      </c>
      <c r="UWI90" s="201" t="e">
        <f>#REF!</f>
        <v>#REF!</v>
      </c>
      <c r="UWJ90" s="201" t="e">
        <f>#REF!</f>
        <v>#REF!</v>
      </c>
      <c r="UWK90" s="201" t="e">
        <f>#REF!</f>
        <v>#REF!</v>
      </c>
      <c r="UWL90" s="201" t="e">
        <f>#REF!</f>
        <v>#REF!</v>
      </c>
      <c r="UWM90" s="201" t="e">
        <f>#REF!</f>
        <v>#REF!</v>
      </c>
      <c r="UWN90" s="201" t="e">
        <f>#REF!</f>
        <v>#REF!</v>
      </c>
      <c r="UWO90" s="201" t="e">
        <f>#REF!</f>
        <v>#REF!</v>
      </c>
      <c r="UWP90" s="201" t="e">
        <f>#REF!</f>
        <v>#REF!</v>
      </c>
      <c r="UWQ90" s="201" t="e">
        <f>#REF!</f>
        <v>#REF!</v>
      </c>
      <c r="UWR90" s="201" t="e">
        <f>#REF!</f>
        <v>#REF!</v>
      </c>
      <c r="UWS90" s="201" t="e">
        <f>#REF!</f>
        <v>#REF!</v>
      </c>
      <c r="UWT90" s="201" t="e">
        <f>#REF!</f>
        <v>#REF!</v>
      </c>
      <c r="UWU90" s="201" t="e">
        <f>#REF!</f>
        <v>#REF!</v>
      </c>
      <c r="UWV90" s="201" t="e">
        <f>#REF!</f>
        <v>#REF!</v>
      </c>
      <c r="UWW90" s="201" t="e">
        <f>#REF!</f>
        <v>#REF!</v>
      </c>
      <c r="UWX90" s="201" t="e">
        <f>#REF!</f>
        <v>#REF!</v>
      </c>
      <c r="UWY90" s="201" t="e">
        <f>#REF!</f>
        <v>#REF!</v>
      </c>
      <c r="UWZ90" s="201" t="e">
        <f>#REF!</f>
        <v>#REF!</v>
      </c>
      <c r="UXA90" s="201" t="e">
        <f>#REF!</f>
        <v>#REF!</v>
      </c>
      <c r="UXB90" s="201" t="e">
        <f>#REF!</f>
        <v>#REF!</v>
      </c>
      <c r="UXC90" s="201" t="e">
        <f>#REF!</f>
        <v>#REF!</v>
      </c>
      <c r="UXD90" s="201" t="e">
        <f>#REF!</f>
        <v>#REF!</v>
      </c>
      <c r="UXE90" s="201" t="e">
        <f>#REF!</f>
        <v>#REF!</v>
      </c>
      <c r="UXF90" s="201" t="e">
        <f>#REF!</f>
        <v>#REF!</v>
      </c>
      <c r="UXG90" s="201" t="e">
        <f>#REF!</f>
        <v>#REF!</v>
      </c>
      <c r="UXH90" s="201" t="e">
        <f>#REF!</f>
        <v>#REF!</v>
      </c>
      <c r="UXI90" s="201" t="e">
        <f>#REF!</f>
        <v>#REF!</v>
      </c>
      <c r="UXJ90" s="201" t="e">
        <f>#REF!</f>
        <v>#REF!</v>
      </c>
      <c r="UXK90" s="201" t="e">
        <f>#REF!</f>
        <v>#REF!</v>
      </c>
      <c r="UXL90" s="201" t="e">
        <f>#REF!</f>
        <v>#REF!</v>
      </c>
      <c r="UXM90" s="201" t="e">
        <f>#REF!</f>
        <v>#REF!</v>
      </c>
      <c r="UXN90" s="201" t="e">
        <f>#REF!</f>
        <v>#REF!</v>
      </c>
      <c r="UXO90" s="201" t="e">
        <f>#REF!</f>
        <v>#REF!</v>
      </c>
      <c r="UXP90" s="201" t="e">
        <f>#REF!</f>
        <v>#REF!</v>
      </c>
      <c r="UXQ90" s="201" t="e">
        <f>#REF!</f>
        <v>#REF!</v>
      </c>
      <c r="UXR90" s="201" t="e">
        <f>#REF!</f>
        <v>#REF!</v>
      </c>
      <c r="UXS90" s="201" t="e">
        <f>#REF!</f>
        <v>#REF!</v>
      </c>
      <c r="UXT90" s="201" t="e">
        <f>#REF!</f>
        <v>#REF!</v>
      </c>
      <c r="UXU90" s="201" t="e">
        <f>#REF!</f>
        <v>#REF!</v>
      </c>
      <c r="UXV90" s="201" t="e">
        <f>#REF!</f>
        <v>#REF!</v>
      </c>
      <c r="UXW90" s="201" t="e">
        <f>#REF!</f>
        <v>#REF!</v>
      </c>
      <c r="UXX90" s="201" t="e">
        <f>#REF!</f>
        <v>#REF!</v>
      </c>
      <c r="UXY90" s="201" t="e">
        <f>#REF!</f>
        <v>#REF!</v>
      </c>
      <c r="UXZ90" s="201" t="e">
        <f>#REF!</f>
        <v>#REF!</v>
      </c>
      <c r="UYA90" s="201" t="e">
        <f>#REF!</f>
        <v>#REF!</v>
      </c>
      <c r="UYB90" s="201" t="e">
        <f>#REF!</f>
        <v>#REF!</v>
      </c>
      <c r="UYC90" s="201" t="e">
        <f>#REF!</f>
        <v>#REF!</v>
      </c>
      <c r="UYD90" s="201" t="e">
        <f>#REF!</f>
        <v>#REF!</v>
      </c>
      <c r="UYE90" s="201" t="e">
        <f>#REF!</f>
        <v>#REF!</v>
      </c>
      <c r="UYF90" s="201" t="e">
        <f>#REF!</f>
        <v>#REF!</v>
      </c>
      <c r="UYG90" s="201" t="e">
        <f>#REF!</f>
        <v>#REF!</v>
      </c>
      <c r="UYH90" s="201" t="e">
        <f>#REF!</f>
        <v>#REF!</v>
      </c>
      <c r="UYI90" s="201" t="e">
        <f>#REF!</f>
        <v>#REF!</v>
      </c>
      <c r="UYJ90" s="201" t="e">
        <f>#REF!</f>
        <v>#REF!</v>
      </c>
      <c r="UYK90" s="201" t="e">
        <f>#REF!</f>
        <v>#REF!</v>
      </c>
      <c r="UYL90" s="201" t="e">
        <f>#REF!</f>
        <v>#REF!</v>
      </c>
      <c r="UYM90" s="201" t="e">
        <f>#REF!</f>
        <v>#REF!</v>
      </c>
      <c r="UYN90" s="201" t="e">
        <f>#REF!</f>
        <v>#REF!</v>
      </c>
      <c r="UYO90" s="201" t="e">
        <f>#REF!</f>
        <v>#REF!</v>
      </c>
      <c r="UYP90" s="201" t="e">
        <f>#REF!</f>
        <v>#REF!</v>
      </c>
      <c r="UYQ90" s="201" t="e">
        <f>#REF!</f>
        <v>#REF!</v>
      </c>
      <c r="UYR90" s="201" t="e">
        <f>#REF!</f>
        <v>#REF!</v>
      </c>
      <c r="UYS90" s="201" t="e">
        <f>#REF!</f>
        <v>#REF!</v>
      </c>
      <c r="UYT90" s="201" t="e">
        <f>#REF!</f>
        <v>#REF!</v>
      </c>
      <c r="UYU90" s="201" t="e">
        <f>#REF!</f>
        <v>#REF!</v>
      </c>
      <c r="UYV90" s="201" t="e">
        <f>#REF!</f>
        <v>#REF!</v>
      </c>
      <c r="UYW90" s="201" t="e">
        <f>#REF!</f>
        <v>#REF!</v>
      </c>
      <c r="UYX90" s="201" t="e">
        <f>#REF!</f>
        <v>#REF!</v>
      </c>
      <c r="UYY90" s="201" t="e">
        <f>#REF!</f>
        <v>#REF!</v>
      </c>
      <c r="UYZ90" s="201" t="e">
        <f>#REF!</f>
        <v>#REF!</v>
      </c>
      <c r="UZA90" s="201" t="e">
        <f>#REF!</f>
        <v>#REF!</v>
      </c>
      <c r="UZB90" s="201" t="e">
        <f>#REF!</f>
        <v>#REF!</v>
      </c>
      <c r="UZC90" s="201" t="e">
        <f>#REF!</f>
        <v>#REF!</v>
      </c>
      <c r="UZD90" s="201" t="e">
        <f>#REF!</f>
        <v>#REF!</v>
      </c>
      <c r="UZE90" s="201" t="e">
        <f>#REF!</f>
        <v>#REF!</v>
      </c>
      <c r="UZF90" s="201" t="e">
        <f>#REF!</f>
        <v>#REF!</v>
      </c>
      <c r="UZG90" s="201" t="e">
        <f>#REF!</f>
        <v>#REF!</v>
      </c>
      <c r="UZH90" s="201" t="e">
        <f>#REF!</f>
        <v>#REF!</v>
      </c>
      <c r="UZI90" s="201" t="e">
        <f>#REF!</f>
        <v>#REF!</v>
      </c>
      <c r="UZJ90" s="201" t="e">
        <f>#REF!</f>
        <v>#REF!</v>
      </c>
      <c r="UZK90" s="201" t="e">
        <f>#REF!</f>
        <v>#REF!</v>
      </c>
      <c r="UZL90" s="201" t="e">
        <f>#REF!</f>
        <v>#REF!</v>
      </c>
      <c r="UZM90" s="201" t="e">
        <f>#REF!</f>
        <v>#REF!</v>
      </c>
      <c r="UZN90" s="201" t="e">
        <f>#REF!</f>
        <v>#REF!</v>
      </c>
      <c r="UZO90" s="201" t="e">
        <f>#REF!</f>
        <v>#REF!</v>
      </c>
      <c r="UZP90" s="201" t="e">
        <f>#REF!</f>
        <v>#REF!</v>
      </c>
      <c r="UZQ90" s="201" t="e">
        <f>#REF!</f>
        <v>#REF!</v>
      </c>
      <c r="UZR90" s="201" t="e">
        <f>#REF!</f>
        <v>#REF!</v>
      </c>
      <c r="UZS90" s="201" t="e">
        <f>#REF!</f>
        <v>#REF!</v>
      </c>
      <c r="UZT90" s="201" t="e">
        <f>#REF!</f>
        <v>#REF!</v>
      </c>
      <c r="UZU90" s="201" t="e">
        <f>#REF!</f>
        <v>#REF!</v>
      </c>
      <c r="UZV90" s="201" t="e">
        <f>#REF!</f>
        <v>#REF!</v>
      </c>
      <c r="UZW90" s="201" t="e">
        <f>#REF!</f>
        <v>#REF!</v>
      </c>
      <c r="UZX90" s="201" t="e">
        <f>#REF!</f>
        <v>#REF!</v>
      </c>
      <c r="UZY90" s="201" t="e">
        <f>#REF!</f>
        <v>#REF!</v>
      </c>
      <c r="UZZ90" s="201" t="e">
        <f>#REF!</f>
        <v>#REF!</v>
      </c>
      <c r="VAA90" s="201" t="e">
        <f>#REF!</f>
        <v>#REF!</v>
      </c>
      <c r="VAB90" s="201" t="e">
        <f>#REF!</f>
        <v>#REF!</v>
      </c>
      <c r="VAC90" s="201" t="e">
        <f>#REF!</f>
        <v>#REF!</v>
      </c>
      <c r="VAD90" s="201" t="e">
        <f>#REF!</f>
        <v>#REF!</v>
      </c>
      <c r="VAE90" s="201" t="e">
        <f>#REF!</f>
        <v>#REF!</v>
      </c>
      <c r="VAF90" s="201" t="e">
        <f>#REF!</f>
        <v>#REF!</v>
      </c>
      <c r="VAG90" s="201" t="e">
        <f>#REF!</f>
        <v>#REF!</v>
      </c>
      <c r="VAH90" s="201" t="e">
        <f>#REF!</f>
        <v>#REF!</v>
      </c>
      <c r="VAI90" s="201" t="e">
        <f>#REF!</f>
        <v>#REF!</v>
      </c>
      <c r="VAJ90" s="201" t="e">
        <f>#REF!</f>
        <v>#REF!</v>
      </c>
      <c r="VAK90" s="201" t="e">
        <f>#REF!</f>
        <v>#REF!</v>
      </c>
      <c r="VAL90" s="201" t="e">
        <f>#REF!</f>
        <v>#REF!</v>
      </c>
      <c r="VAM90" s="201" t="e">
        <f>#REF!</f>
        <v>#REF!</v>
      </c>
      <c r="VAN90" s="201" t="e">
        <f>#REF!</f>
        <v>#REF!</v>
      </c>
      <c r="VAO90" s="201" t="e">
        <f>#REF!</f>
        <v>#REF!</v>
      </c>
      <c r="VAP90" s="201" t="e">
        <f>#REF!</f>
        <v>#REF!</v>
      </c>
      <c r="VAQ90" s="201" t="e">
        <f>#REF!</f>
        <v>#REF!</v>
      </c>
      <c r="VAR90" s="201" t="e">
        <f>#REF!</f>
        <v>#REF!</v>
      </c>
      <c r="VAS90" s="201" t="e">
        <f>#REF!</f>
        <v>#REF!</v>
      </c>
      <c r="VAT90" s="201" t="e">
        <f>#REF!</f>
        <v>#REF!</v>
      </c>
      <c r="VAU90" s="201" t="e">
        <f>#REF!</f>
        <v>#REF!</v>
      </c>
      <c r="VAV90" s="201" t="e">
        <f>#REF!</f>
        <v>#REF!</v>
      </c>
      <c r="VAW90" s="201" t="e">
        <f>#REF!</f>
        <v>#REF!</v>
      </c>
      <c r="VAX90" s="201" t="e">
        <f>#REF!</f>
        <v>#REF!</v>
      </c>
      <c r="VAY90" s="201" t="e">
        <f>#REF!</f>
        <v>#REF!</v>
      </c>
      <c r="VAZ90" s="201" t="e">
        <f>#REF!</f>
        <v>#REF!</v>
      </c>
      <c r="VBA90" s="201" t="e">
        <f>#REF!</f>
        <v>#REF!</v>
      </c>
      <c r="VBB90" s="201" t="e">
        <f>#REF!</f>
        <v>#REF!</v>
      </c>
      <c r="VBC90" s="201" t="e">
        <f>#REF!</f>
        <v>#REF!</v>
      </c>
      <c r="VBD90" s="201" t="e">
        <f>#REF!</f>
        <v>#REF!</v>
      </c>
      <c r="VBE90" s="201" t="e">
        <f>#REF!</f>
        <v>#REF!</v>
      </c>
      <c r="VBF90" s="201" t="e">
        <f>#REF!</f>
        <v>#REF!</v>
      </c>
      <c r="VBG90" s="201" t="e">
        <f>#REF!</f>
        <v>#REF!</v>
      </c>
      <c r="VBH90" s="201" t="e">
        <f>#REF!</f>
        <v>#REF!</v>
      </c>
      <c r="VBI90" s="201" t="e">
        <f>#REF!</f>
        <v>#REF!</v>
      </c>
      <c r="VBJ90" s="201" t="e">
        <f>#REF!</f>
        <v>#REF!</v>
      </c>
      <c r="VBK90" s="201" t="e">
        <f>#REF!</f>
        <v>#REF!</v>
      </c>
      <c r="VBL90" s="201" t="e">
        <f>#REF!</f>
        <v>#REF!</v>
      </c>
      <c r="VBM90" s="201" t="e">
        <f>#REF!</f>
        <v>#REF!</v>
      </c>
      <c r="VBN90" s="201" t="e">
        <f>#REF!</f>
        <v>#REF!</v>
      </c>
      <c r="VBO90" s="201" t="e">
        <f>#REF!</f>
        <v>#REF!</v>
      </c>
      <c r="VBP90" s="201" t="e">
        <f>#REF!</f>
        <v>#REF!</v>
      </c>
      <c r="VBQ90" s="201" t="e">
        <f>#REF!</f>
        <v>#REF!</v>
      </c>
      <c r="VBR90" s="201" t="e">
        <f>#REF!</f>
        <v>#REF!</v>
      </c>
      <c r="VBS90" s="201" t="e">
        <f>#REF!</f>
        <v>#REF!</v>
      </c>
      <c r="VBT90" s="201" t="e">
        <f>#REF!</f>
        <v>#REF!</v>
      </c>
      <c r="VBU90" s="201" t="e">
        <f>#REF!</f>
        <v>#REF!</v>
      </c>
      <c r="VBV90" s="201" t="e">
        <f>#REF!</f>
        <v>#REF!</v>
      </c>
      <c r="VBW90" s="201" t="e">
        <f>#REF!</f>
        <v>#REF!</v>
      </c>
      <c r="VBX90" s="201" t="e">
        <f>#REF!</f>
        <v>#REF!</v>
      </c>
      <c r="VBY90" s="201" t="e">
        <f>#REF!</f>
        <v>#REF!</v>
      </c>
      <c r="VBZ90" s="201" t="e">
        <f>#REF!</f>
        <v>#REF!</v>
      </c>
      <c r="VCA90" s="201" t="e">
        <f>#REF!</f>
        <v>#REF!</v>
      </c>
      <c r="VCB90" s="201" t="e">
        <f>#REF!</f>
        <v>#REF!</v>
      </c>
      <c r="VCC90" s="201" t="e">
        <f>#REF!</f>
        <v>#REF!</v>
      </c>
      <c r="VCD90" s="201" t="e">
        <f>#REF!</f>
        <v>#REF!</v>
      </c>
      <c r="VCE90" s="201" t="e">
        <f>#REF!</f>
        <v>#REF!</v>
      </c>
      <c r="VCF90" s="201" t="e">
        <f>#REF!</f>
        <v>#REF!</v>
      </c>
      <c r="VCG90" s="201" t="e">
        <f>#REF!</f>
        <v>#REF!</v>
      </c>
      <c r="VCH90" s="201" t="e">
        <f>#REF!</f>
        <v>#REF!</v>
      </c>
      <c r="VCI90" s="201" t="e">
        <f>#REF!</f>
        <v>#REF!</v>
      </c>
      <c r="VCJ90" s="201" t="e">
        <f>#REF!</f>
        <v>#REF!</v>
      </c>
      <c r="VCK90" s="201" t="e">
        <f>#REF!</f>
        <v>#REF!</v>
      </c>
      <c r="VCL90" s="201" t="e">
        <f>#REF!</f>
        <v>#REF!</v>
      </c>
      <c r="VCM90" s="201" t="e">
        <f>#REF!</f>
        <v>#REF!</v>
      </c>
      <c r="VCN90" s="201" t="e">
        <f>#REF!</f>
        <v>#REF!</v>
      </c>
      <c r="VCO90" s="201" t="e">
        <f>#REF!</f>
        <v>#REF!</v>
      </c>
      <c r="VCP90" s="201" t="e">
        <f>#REF!</f>
        <v>#REF!</v>
      </c>
      <c r="VCQ90" s="201" t="e">
        <f>#REF!</f>
        <v>#REF!</v>
      </c>
      <c r="VCR90" s="201" t="e">
        <f>#REF!</f>
        <v>#REF!</v>
      </c>
      <c r="VCS90" s="201" t="e">
        <f>#REF!</f>
        <v>#REF!</v>
      </c>
      <c r="VCT90" s="201" t="e">
        <f>#REF!</f>
        <v>#REF!</v>
      </c>
      <c r="VCU90" s="201" t="e">
        <f>#REF!</f>
        <v>#REF!</v>
      </c>
      <c r="VCV90" s="201" t="e">
        <f>#REF!</f>
        <v>#REF!</v>
      </c>
      <c r="VCW90" s="201" t="e">
        <f>#REF!</f>
        <v>#REF!</v>
      </c>
      <c r="VCX90" s="201" t="e">
        <f>#REF!</f>
        <v>#REF!</v>
      </c>
      <c r="VCY90" s="201" t="e">
        <f>#REF!</f>
        <v>#REF!</v>
      </c>
      <c r="VCZ90" s="201" t="e">
        <f>#REF!</f>
        <v>#REF!</v>
      </c>
      <c r="VDA90" s="201" t="e">
        <f>#REF!</f>
        <v>#REF!</v>
      </c>
      <c r="VDB90" s="201" t="e">
        <f>#REF!</f>
        <v>#REF!</v>
      </c>
      <c r="VDC90" s="201" t="e">
        <f>#REF!</f>
        <v>#REF!</v>
      </c>
      <c r="VDD90" s="201" t="e">
        <f>#REF!</f>
        <v>#REF!</v>
      </c>
      <c r="VDE90" s="201" t="e">
        <f>#REF!</f>
        <v>#REF!</v>
      </c>
      <c r="VDF90" s="201" t="e">
        <f>#REF!</f>
        <v>#REF!</v>
      </c>
      <c r="VDG90" s="201" t="e">
        <f>#REF!</f>
        <v>#REF!</v>
      </c>
      <c r="VDH90" s="201" t="e">
        <f>#REF!</f>
        <v>#REF!</v>
      </c>
      <c r="VDI90" s="201" t="e">
        <f>#REF!</f>
        <v>#REF!</v>
      </c>
      <c r="VDJ90" s="201" t="e">
        <f>#REF!</f>
        <v>#REF!</v>
      </c>
      <c r="VDK90" s="201" t="e">
        <f>#REF!</f>
        <v>#REF!</v>
      </c>
      <c r="VDL90" s="201" t="e">
        <f>#REF!</f>
        <v>#REF!</v>
      </c>
      <c r="VDM90" s="201" t="e">
        <f>#REF!</f>
        <v>#REF!</v>
      </c>
      <c r="VDN90" s="201" t="e">
        <f>#REF!</f>
        <v>#REF!</v>
      </c>
      <c r="VDO90" s="201" t="e">
        <f>#REF!</f>
        <v>#REF!</v>
      </c>
      <c r="VDP90" s="201" t="e">
        <f>#REF!</f>
        <v>#REF!</v>
      </c>
      <c r="VDQ90" s="201" t="e">
        <f>#REF!</f>
        <v>#REF!</v>
      </c>
      <c r="VDR90" s="201" t="e">
        <f>#REF!</f>
        <v>#REF!</v>
      </c>
      <c r="VDS90" s="201" t="e">
        <f>#REF!</f>
        <v>#REF!</v>
      </c>
      <c r="VDT90" s="201" t="e">
        <f>#REF!</f>
        <v>#REF!</v>
      </c>
      <c r="VDU90" s="201" t="e">
        <f>#REF!</f>
        <v>#REF!</v>
      </c>
      <c r="VDV90" s="201" t="e">
        <f>#REF!</f>
        <v>#REF!</v>
      </c>
      <c r="VDW90" s="201" t="e">
        <f>#REF!</f>
        <v>#REF!</v>
      </c>
      <c r="VDX90" s="201" t="e">
        <f>#REF!</f>
        <v>#REF!</v>
      </c>
      <c r="VDY90" s="201" t="e">
        <f>#REF!</f>
        <v>#REF!</v>
      </c>
      <c r="VDZ90" s="201" t="e">
        <f>#REF!</f>
        <v>#REF!</v>
      </c>
      <c r="VEA90" s="201" t="e">
        <f>#REF!</f>
        <v>#REF!</v>
      </c>
      <c r="VEB90" s="201" t="e">
        <f>#REF!</f>
        <v>#REF!</v>
      </c>
      <c r="VEC90" s="201" t="e">
        <f>#REF!</f>
        <v>#REF!</v>
      </c>
      <c r="VED90" s="201" t="e">
        <f>#REF!</f>
        <v>#REF!</v>
      </c>
      <c r="VEE90" s="201" t="e">
        <f>#REF!</f>
        <v>#REF!</v>
      </c>
      <c r="VEF90" s="201" t="e">
        <f>#REF!</f>
        <v>#REF!</v>
      </c>
      <c r="VEG90" s="201" t="e">
        <f>#REF!</f>
        <v>#REF!</v>
      </c>
      <c r="VEH90" s="201" t="e">
        <f>#REF!</f>
        <v>#REF!</v>
      </c>
      <c r="VEI90" s="201" t="e">
        <f>#REF!</f>
        <v>#REF!</v>
      </c>
      <c r="VEJ90" s="201" t="e">
        <f>#REF!</f>
        <v>#REF!</v>
      </c>
      <c r="VEK90" s="201" t="e">
        <f>#REF!</f>
        <v>#REF!</v>
      </c>
      <c r="VEL90" s="201" t="e">
        <f>#REF!</f>
        <v>#REF!</v>
      </c>
      <c r="VEM90" s="201" t="e">
        <f>#REF!</f>
        <v>#REF!</v>
      </c>
      <c r="VEN90" s="201" t="e">
        <f>#REF!</f>
        <v>#REF!</v>
      </c>
      <c r="VEO90" s="201" t="e">
        <f>#REF!</f>
        <v>#REF!</v>
      </c>
      <c r="VEP90" s="201" t="e">
        <f>#REF!</f>
        <v>#REF!</v>
      </c>
      <c r="VEQ90" s="201" t="e">
        <f>#REF!</f>
        <v>#REF!</v>
      </c>
      <c r="VER90" s="201" t="e">
        <f>#REF!</f>
        <v>#REF!</v>
      </c>
      <c r="VES90" s="201" t="e">
        <f>#REF!</f>
        <v>#REF!</v>
      </c>
      <c r="VET90" s="201" t="e">
        <f>#REF!</f>
        <v>#REF!</v>
      </c>
      <c r="VEU90" s="201" t="e">
        <f>#REF!</f>
        <v>#REF!</v>
      </c>
      <c r="VEV90" s="201" t="e">
        <f>#REF!</f>
        <v>#REF!</v>
      </c>
      <c r="VEW90" s="201" t="e">
        <f>#REF!</f>
        <v>#REF!</v>
      </c>
      <c r="VEX90" s="201" t="e">
        <f>#REF!</f>
        <v>#REF!</v>
      </c>
      <c r="VEY90" s="201" t="e">
        <f>#REF!</f>
        <v>#REF!</v>
      </c>
      <c r="VEZ90" s="201" t="e">
        <f>#REF!</f>
        <v>#REF!</v>
      </c>
      <c r="VFA90" s="201" t="e">
        <f>#REF!</f>
        <v>#REF!</v>
      </c>
      <c r="VFB90" s="201" t="e">
        <f>#REF!</f>
        <v>#REF!</v>
      </c>
      <c r="VFC90" s="201" t="e">
        <f>#REF!</f>
        <v>#REF!</v>
      </c>
      <c r="VFD90" s="201" t="e">
        <f>#REF!</f>
        <v>#REF!</v>
      </c>
      <c r="VFE90" s="201" t="e">
        <f>#REF!</f>
        <v>#REF!</v>
      </c>
      <c r="VFF90" s="201" t="e">
        <f>#REF!</f>
        <v>#REF!</v>
      </c>
      <c r="VFG90" s="201" t="e">
        <f>#REF!</f>
        <v>#REF!</v>
      </c>
      <c r="VFH90" s="201" t="e">
        <f>#REF!</f>
        <v>#REF!</v>
      </c>
      <c r="VFI90" s="201" t="e">
        <f>#REF!</f>
        <v>#REF!</v>
      </c>
      <c r="VFJ90" s="201" t="e">
        <f>#REF!</f>
        <v>#REF!</v>
      </c>
      <c r="VFK90" s="201" t="e">
        <f>#REF!</f>
        <v>#REF!</v>
      </c>
      <c r="VFL90" s="201" t="e">
        <f>#REF!</f>
        <v>#REF!</v>
      </c>
      <c r="VFM90" s="201" t="e">
        <f>#REF!</f>
        <v>#REF!</v>
      </c>
      <c r="VFN90" s="201" t="e">
        <f>#REF!</f>
        <v>#REF!</v>
      </c>
      <c r="VFO90" s="201" t="e">
        <f>#REF!</f>
        <v>#REF!</v>
      </c>
      <c r="VFP90" s="201" t="e">
        <f>#REF!</f>
        <v>#REF!</v>
      </c>
      <c r="VFQ90" s="201" t="e">
        <f>#REF!</f>
        <v>#REF!</v>
      </c>
      <c r="VFR90" s="201" t="e">
        <f>#REF!</f>
        <v>#REF!</v>
      </c>
      <c r="VFS90" s="201" t="e">
        <f>#REF!</f>
        <v>#REF!</v>
      </c>
      <c r="VFT90" s="201" t="e">
        <f>#REF!</f>
        <v>#REF!</v>
      </c>
      <c r="VFU90" s="201" t="e">
        <f>#REF!</f>
        <v>#REF!</v>
      </c>
      <c r="VFV90" s="201" t="e">
        <f>#REF!</f>
        <v>#REF!</v>
      </c>
      <c r="VFW90" s="201" t="e">
        <f>#REF!</f>
        <v>#REF!</v>
      </c>
      <c r="VFX90" s="201" t="e">
        <f>#REF!</f>
        <v>#REF!</v>
      </c>
      <c r="VFY90" s="201" t="e">
        <f>#REF!</f>
        <v>#REF!</v>
      </c>
      <c r="VFZ90" s="201" t="e">
        <f>#REF!</f>
        <v>#REF!</v>
      </c>
      <c r="VGA90" s="201" t="e">
        <f>#REF!</f>
        <v>#REF!</v>
      </c>
      <c r="VGB90" s="201" t="e">
        <f>#REF!</f>
        <v>#REF!</v>
      </c>
      <c r="VGC90" s="201" t="e">
        <f>#REF!</f>
        <v>#REF!</v>
      </c>
      <c r="VGD90" s="201" t="e">
        <f>#REF!</f>
        <v>#REF!</v>
      </c>
      <c r="VGE90" s="201" t="e">
        <f>#REF!</f>
        <v>#REF!</v>
      </c>
      <c r="VGF90" s="201" t="e">
        <f>#REF!</f>
        <v>#REF!</v>
      </c>
      <c r="VGG90" s="201" t="e">
        <f>#REF!</f>
        <v>#REF!</v>
      </c>
      <c r="VGH90" s="201" t="e">
        <f>#REF!</f>
        <v>#REF!</v>
      </c>
      <c r="VGI90" s="201" t="e">
        <f>#REF!</f>
        <v>#REF!</v>
      </c>
      <c r="VGJ90" s="201" t="e">
        <f>#REF!</f>
        <v>#REF!</v>
      </c>
      <c r="VGK90" s="201" t="e">
        <f>#REF!</f>
        <v>#REF!</v>
      </c>
      <c r="VGL90" s="201" t="e">
        <f>#REF!</f>
        <v>#REF!</v>
      </c>
      <c r="VGM90" s="201" t="e">
        <f>#REF!</f>
        <v>#REF!</v>
      </c>
      <c r="VGN90" s="201" t="e">
        <f>#REF!</f>
        <v>#REF!</v>
      </c>
      <c r="VGO90" s="201" t="e">
        <f>#REF!</f>
        <v>#REF!</v>
      </c>
      <c r="VGP90" s="201" t="e">
        <f>#REF!</f>
        <v>#REF!</v>
      </c>
      <c r="VGQ90" s="201" t="e">
        <f>#REF!</f>
        <v>#REF!</v>
      </c>
      <c r="VGR90" s="201" t="e">
        <f>#REF!</f>
        <v>#REF!</v>
      </c>
      <c r="VGS90" s="201" t="e">
        <f>#REF!</f>
        <v>#REF!</v>
      </c>
      <c r="VGT90" s="201" t="e">
        <f>#REF!</f>
        <v>#REF!</v>
      </c>
      <c r="VGU90" s="201" t="e">
        <f>#REF!</f>
        <v>#REF!</v>
      </c>
      <c r="VGV90" s="201" t="e">
        <f>#REF!</f>
        <v>#REF!</v>
      </c>
      <c r="VGW90" s="201" t="e">
        <f>#REF!</f>
        <v>#REF!</v>
      </c>
      <c r="VGX90" s="201" t="e">
        <f>#REF!</f>
        <v>#REF!</v>
      </c>
      <c r="VGY90" s="201" t="e">
        <f>#REF!</f>
        <v>#REF!</v>
      </c>
      <c r="VGZ90" s="201" t="e">
        <f>#REF!</f>
        <v>#REF!</v>
      </c>
      <c r="VHA90" s="201" t="e">
        <f>#REF!</f>
        <v>#REF!</v>
      </c>
      <c r="VHB90" s="201" t="e">
        <f>#REF!</f>
        <v>#REF!</v>
      </c>
      <c r="VHC90" s="201" t="e">
        <f>#REF!</f>
        <v>#REF!</v>
      </c>
      <c r="VHD90" s="201" t="e">
        <f>#REF!</f>
        <v>#REF!</v>
      </c>
      <c r="VHE90" s="201" t="e">
        <f>#REF!</f>
        <v>#REF!</v>
      </c>
      <c r="VHF90" s="201" t="e">
        <f>#REF!</f>
        <v>#REF!</v>
      </c>
      <c r="VHG90" s="201" t="e">
        <f>#REF!</f>
        <v>#REF!</v>
      </c>
      <c r="VHH90" s="201" t="e">
        <f>#REF!</f>
        <v>#REF!</v>
      </c>
      <c r="VHI90" s="201" t="e">
        <f>#REF!</f>
        <v>#REF!</v>
      </c>
      <c r="VHJ90" s="201" t="e">
        <f>#REF!</f>
        <v>#REF!</v>
      </c>
      <c r="VHK90" s="201" t="e">
        <f>#REF!</f>
        <v>#REF!</v>
      </c>
      <c r="VHL90" s="201" t="e">
        <f>#REF!</f>
        <v>#REF!</v>
      </c>
      <c r="VHM90" s="201" t="e">
        <f>#REF!</f>
        <v>#REF!</v>
      </c>
      <c r="VHN90" s="201" t="e">
        <f>#REF!</f>
        <v>#REF!</v>
      </c>
      <c r="VHO90" s="201" t="e">
        <f>#REF!</f>
        <v>#REF!</v>
      </c>
      <c r="VHP90" s="201" t="e">
        <f>#REF!</f>
        <v>#REF!</v>
      </c>
      <c r="VHQ90" s="201" t="e">
        <f>#REF!</f>
        <v>#REF!</v>
      </c>
      <c r="VHR90" s="201" t="e">
        <f>#REF!</f>
        <v>#REF!</v>
      </c>
      <c r="VHS90" s="201" t="e">
        <f>#REF!</f>
        <v>#REF!</v>
      </c>
      <c r="VHT90" s="201" t="e">
        <f>#REF!</f>
        <v>#REF!</v>
      </c>
      <c r="VHU90" s="201" t="e">
        <f>#REF!</f>
        <v>#REF!</v>
      </c>
      <c r="VHV90" s="201" t="e">
        <f>#REF!</f>
        <v>#REF!</v>
      </c>
      <c r="VHW90" s="201" t="e">
        <f>#REF!</f>
        <v>#REF!</v>
      </c>
      <c r="VHX90" s="201" t="e">
        <f>#REF!</f>
        <v>#REF!</v>
      </c>
      <c r="VHY90" s="201" t="e">
        <f>#REF!</f>
        <v>#REF!</v>
      </c>
      <c r="VHZ90" s="201" t="e">
        <f>#REF!</f>
        <v>#REF!</v>
      </c>
      <c r="VIA90" s="201" t="e">
        <f>#REF!</f>
        <v>#REF!</v>
      </c>
      <c r="VIB90" s="201" t="e">
        <f>#REF!</f>
        <v>#REF!</v>
      </c>
      <c r="VIC90" s="201" t="e">
        <f>#REF!</f>
        <v>#REF!</v>
      </c>
      <c r="VID90" s="201" t="e">
        <f>#REF!</f>
        <v>#REF!</v>
      </c>
      <c r="VIE90" s="201" t="e">
        <f>#REF!</f>
        <v>#REF!</v>
      </c>
      <c r="VIF90" s="201" t="e">
        <f>#REF!</f>
        <v>#REF!</v>
      </c>
      <c r="VIG90" s="201" t="e">
        <f>#REF!</f>
        <v>#REF!</v>
      </c>
      <c r="VIH90" s="201" t="e">
        <f>#REF!</f>
        <v>#REF!</v>
      </c>
      <c r="VII90" s="201" t="e">
        <f>#REF!</f>
        <v>#REF!</v>
      </c>
      <c r="VIJ90" s="201" t="e">
        <f>#REF!</f>
        <v>#REF!</v>
      </c>
      <c r="VIK90" s="201" t="e">
        <f>#REF!</f>
        <v>#REF!</v>
      </c>
      <c r="VIL90" s="201" t="e">
        <f>#REF!</f>
        <v>#REF!</v>
      </c>
      <c r="VIM90" s="201" t="e">
        <f>#REF!</f>
        <v>#REF!</v>
      </c>
      <c r="VIN90" s="201" t="e">
        <f>#REF!</f>
        <v>#REF!</v>
      </c>
      <c r="VIO90" s="201" t="e">
        <f>#REF!</f>
        <v>#REF!</v>
      </c>
      <c r="VIP90" s="201" t="e">
        <f>#REF!</f>
        <v>#REF!</v>
      </c>
      <c r="VIQ90" s="201" t="e">
        <f>#REF!</f>
        <v>#REF!</v>
      </c>
      <c r="VIR90" s="201" t="e">
        <f>#REF!</f>
        <v>#REF!</v>
      </c>
      <c r="VIS90" s="201" t="e">
        <f>#REF!</f>
        <v>#REF!</v>
      </c>
      <c r="VIT90" s="201" t="e">
        <f>#REF!</f>
        <v>#REF!</v>
      </c>
      <c r="VIU90" s="201" t="e">
        <f>#REF!</f>
        <v>#REF!</v>
      </c>
      <c r="VIV90" s="201" t="e">
        <f>#REF!</f>
        <v>#REF!</v>
      </c>
      <c r="VIW90" s="201" t="e">
        <f>#REF!</f>
        <v>#REF!</v>
      </c>
      <c r="VIX90" s="201" t="e">
        <f>#REF!</f>
        <v>#REF!</v>
      </c>
      <c r="VIY90" s="201" t="e">
        <f>#REF!</f>
        <v>#REF!</v>
      </c>
      <c r="VIZ90" s="201" t="e">
        <f>#REF!</f>
        <v>#REF!</v>
      </c>
      <c r="VJA90" s="201" t="e">
        <f>#REF!</f>
        <v>#REF!</v>
      </c>
      <c r="VJB90" s="201" t="e">
        <f>#REF!</f>
        <v>#REF!</v>
      </c>
      <c r="VJC90" s="201" t="e">
        <f>#REF!</f>
        <v>#REF!</v>
      </c>
      <c r="VJD90" s="201" t="e">
        <f>#REF!</f>
        <v>#REF!</v>
      </c>
      <c r="VJE90" s="201" t="e">
        <f>#REF!</f>
        <v>#REF!</v>
      </c>
      <c r="VJF90" s="201" t="e">
        <f>#REF!</f>
        <v>#REF!</v>
      </c>
      <c r="VJG90" s="201" t="e">
        <f>#REF!</f>
        <v>#REF!</v>
      </c>
      <c r="VJH90" s="201" t="e">
        <f>#REF!</f>
        <v>#REF!</v>
      </c>
      <c r="VJI90" s="201" t="e">
        <f>#REF!</f>
        <v>#REF!</v>
      </c>
      <c r="VJJ90" s="201" t="e">
        <f>#REF!</f>
        <v>#REF!</v>
      </c>
      <c r="VJK90" s="201" t="e">
        <f>#REF!</f>
        <v>#REF!</v>
      </c>
      <c r="VJL90" s="201" t="e">
        <f>#REF!</f>
        <v>#REF!</v>
      </c>
      <c r="VJM90" s="201" t="e">
        <f>#REF!</f>
        <v>#REF!</v>
      </c>
      <c r="VJN90" s="201" t="e">
        <f>#REF!</f>
        <v>#REF!</v>
      </c>
      <c r="VJO90" s="201" t="e">
        <f>#REF!</f>
        <v>#REF!</v>
      </c>
      <c r="VJP90" s="201" t="e">
        <f>#REF!</f>
        <v>#REF!</v>
      </c>
      <c r="VJQ90" s="201" t="e">
        <f>#REF!</f>
        <v>#REF!</v>
      </c>
      <c r="VJR90" s="201" t="e">
        <f>#REF!</f>
        <v>#REF!</v>
      </c>
      <c r="VJS90" s="201" t="e">
        <f>#REF!</f>
        <v>#REF!</v>
      </c>
      <c r="VJT90" s="201" t="e">
        <f>#REF!</f>
        <v>#REF!</v>
      </c>
      <c r="VJU90" s="201" t="e">
        <f>#REF!</f>
        <v>#REF!</v>
      </c>
      <c r="VJV90" s="201" t="e">
        <f>#REF!</f>
        <v>#REF!</v>
      </c>
      <c r="VJW90" s="201" t="e">
        <f>#REF!</f>
        <v>#REF!</v>
      </c>
      <c r="VJX90" s="201" t="e">
        <f>#REF!</f>
        <v>#REF!</v>
      </c>
      <c r="VJY90" s="201" t="e">
        <f>#REF!</f>
        <v>#REF!</v>
      </c>
      <c r="VJZ90" s="201" t="e">
        <f>#REF!</f>
        <v>#REF!</v>
      </c>
      <c r="VKA90" s="201" t="e">
        <f>#REF!</f>
        <v>#REF!</v>
      </c>
      <c r="VKB90" s="201" t="e">
        <f>#REF!</f>
        <v>#REF!</v>
      </c>
      <c r="VKC90" s="201" t="e">
        <f>#REF!</f>
        <v>#REF!</v>
      </c>
      <c r="VKD90" s="201" t="e">
        <f>#REF!</f>
        <v>#REF!</v>
      </c>
      <c r="VKE90" s="201" t="e">
        <f>#REF!</f>
        <v>#REF!</v>
      </c>
      <c r="VKF90" s="201" t="e">
        <f>#REF!</f>
        <v>#REF!</v>
      </c>
      <c r="VKG90" s="201" t="e">
        <f>#REF!</f>
        <v>#REF!</v>
      </c>
      <c r="VKH90" s="201" t="e">
        <f>#REF!</f>
        <v>#REF!</v>
      </c>
      <c r="VKI90" s="201" t="e">
        <f>#REF!</f>
        <v>#REF!</v>
      </c>
      <c r="VKJ90" s="201" t="e">
        <f>#REF!</f>
        <v>#REF!</v>
      </c>
      <c r="VKK90" s="201" t="e">
        <f>#REF!</f>
        <v>#REF!</v>
      </c>
      <c r="VKL90" s="201" t="e">
        <f>#REF!</f>
        <v>#REF!</v>
      </c>
      <c r="VKM90" s="201" t="e">
        <f>#REF!</f>
        <v>#REF!</v>
      </c>
      <c r="VKN90" s="201" t="e">
        <f>#REF!</f>
        <v>#REF!</v>
      </c>
      <c r="VKO90" s="201" t="e">
        <f>#REF!</f>
        <v>#REF!</v>
      </c>
      <c r="VKP90" s="201" t="e">
        <f>#REF!</f>
        <v>#REF!</v>
      </c>
      <c r="VKQ90" s="201" t="e">
        <f>#REF!</f>
        <v>#REF!</v>
      </c>
      <c r="VKR90" s="201" t="e">
        <f>#REF!</f>
        <v>#REF!</v>
      </c>
      <c r="VKS90" s="201" t="e">
        <f>#REF!</f>
        <v>#REF!</v>
      </c>
      <c r="VKT90" s="201" t="e">
        <f>#REF!</f>
        <v>#REF!</v>
      </c>
      <c r="VKU90" s="201" t="e">
        <f>#REF!</f>
        <v>#REF!</v>
      </c>
      <c r="VKV90" s="201" t="e">
        <f>#REF!</f>
        <v>#REF!</v>
      </c>
      <c r="VKW90" s="201" t="e">
        <f>#REF!</f>
        <v>#REF!</v>
      </c>
      <c r="VKX90" s="201" t="e">
        <f>#REF!</f>
        <v>#REF!</v>
      </c>
      <c r="VKY90" s="201" t="e">
        <f>#REF!</f>
        <v>#REF!</v>
      </c>
      <c r="VKZ90" s="201" t="e">
        <f>#REF!</f>
        <v>#REF!</v>
      </c>
      <c r="VLA90" s="201" t="e">
        <f>#REF!</f>
        <v>#REF!</v>
      </c>
      <c r="VLB90" s="201" t="e">
        <f>#REF!</f>
        <v>#REF!</v>
      </c>
      <c r="VLC90" s="201" t="e">
        <f>#REF!</f>
        <v>#REF!</v>
      </c>
      <c r="VLD90" s="201" t="e">
        <f>#REF!</f>
        <v>#REF!</v>
      </c>
      <c r="VLE90" s="201" t="e">
        <f>#REF!</f>
        <v>#REF!</v>
      </c>
      <c r="VLF90" s="201" t="e">
        <f>#REF!</f>
        <v>#REF!</v>
      </c>
      <c r="VLG90" s="201" t="e">
        <f>#REF!</f>
        <v>#REF!</v>
      </c>
      <c r="VLH90" s="201" t="e">
        <f>#REF!</f>
        <v>#REF!</v>
      </c>
      <c r="VLI90" s="201" t="e">
        <f>#REF!</f>
        <v>#REF!</v>
      </c>
      <c r="VLJ90" s="201" t="e">
        <f>#REF!</f>
        <v>#REF!</v>
      </c>
      <c r="VLK90" s="201" t="e">
        <f>#REF!</f>
        <v>#REF!</v>
      </c>
      <c r="VLL90" s="201" t="e">
        <f>#REF!</f>
        <v>#REF!</v>
      </c>
      <c r="VLM90" s="201" t="e">
        <f>#REF!</f>
        <v>#REF!</v>
      </c>
      <c r="VLN90" s="201" t="e">
        <f>#REF!</f>
        <v>#REF!</v>
      </c>
      <c r="VLO90" s="201" t="e">
        <f>#REF!</f>
        <v>#REF!</v>
      </c>
      <c r="VLP90" s="201" t="e">
        <f>#REF!</f>
        <v>#REF!</v>
      </c>
      <c r="VLQ90" s="201" t="e">
        <f>#REF!</f>
        <v>#REF!</v>
      </c>
      <c r="VLR90" s="201" t="e">
        <f>#REF!</f>
        <v>#REF!</v>
      </c>
      <c r="VLS90" s="201" t="e">
        <f>#REF!</f>
        <v>#REF!</v>
      </c>
      <c r="VLT90" s="201" t="e">
        <f>#REF!</f>
        <v>#REF!</v>
      </c>
      <c r="VLU90" s="201" t="e">
        <f>#REF!</f>
        <v>#REF!</v>
      </c>
      <c r="VLV90" s="201" t="e">
        <f>#REF!</f>
        <v>#REF!</v>
      </c>
      <c r="VLW90" s="201" t="e">
        <f>#REF!</f>
        <v>#REF!</v>
      </c>
      <c r="VLX90" s="201" t="e">
        <f>#REF!</f>
        <v>#REF!</v>
      </c>
      <c r="VLY90" s="201" t="e">
        <f>#REF!</f>
        <v>#REF!</v>
      </c>
      <c r="VLZ90" s="201" t="e">
        <f>#REF!</f>
        <v>#REF!</v>
      </c>
      <c r="VMA90" s="201" t="e">
        <f>#REF!</f>
        <v>#REF!</v>
      </c>
      <c r="VMB90" s="201" t="e">
        <f>#REF!</f>
        <v>#REF!</v>
      </c>
      <c r="VMC90" s="201" t="e">
        <f>#REF!</f>
        <v>#REF!</v>
      </c>
      <c r="VMD90" s="201" t="e">
        <f>#REF!</f>
        <v>#REF!</v>
      </c>
      <c r="VME90" s="201" t="e">
        <f>#REF!</f>
        <v>#REF!</v>
      </c>
      <c r="VMF90" s="201" t="e">
        <f>#REF!</f>
        <v>#REF!</v>
      </c>
      <c r="VMG90" s="201" t="e">
        <f>#REF!</f>
        <v>#REF!</v>
      </c>
      <c r="VMH90" s="201" t="e">
        <f>#REF!</f>
        <v>#REF!</v>
      </c>
      <c r="VMI90" s="201" t="e">
        <f>#REF!</f>
        <v>#REF!</v>
      </c>
      <c r="VMJ90" s="201" t="e">
        <f>#REF!</f>
        <v>#REF!</v>
      </c>
      <c r="VMK90" s="201" t="e">
        <f>#REF!</f>
        <v>#REF!</v>
      </c>
      <c r="VML90" s="201" t="e">
        <f>#REF!</f>
        <v>#REF!</v>
      </c>
      <c r="VMM90" s="201" t="e">
        <f>#REF!</f>
        <v>#REF!</v>
      </c>
      <c r="VMN90" s="201" t="e">
        <f>#REF!</f>
        <v>#REF!</v>
      </c>
      <c r="VMO90" s="201" t="e">
        <f>#REF!</f>
        <v>#REF!</v>
      </c>
      <c r="VMP90" s="201" t="e">
        <f>#REF!</f>
        <v>#REF!</v>
      </c>
      <c r="VMQ90" s="201" t="e">
        <f>#REF!</f>
        <v>#REF!</v>
      </c>
      <c r="VMR90" s="201" t="e">
        <f>#REF!</f>
        <v>#REF!</v>
      </c>
      <c r="VMS90" s="201" t="e">
        <f>#REF!</f>
        <v>#REF!</v>
      </c>
      <c r="VMT90" s="201" t="e">
        <f>#REF!</f>
        <v>#REF!</v>
      </c>
      <c r="VMU90" s="201" t="e">
        <f>#REF!</f>
        <v>#REF!</v>
      </c>
      <c r="VMV90" s="201" t="e">
        <f>#REF!</f>
        <v>#REF!</v>
      </c>
      <c r="VMW90" s="201" t="e">
        <f>#REF!</f>
        <v>#REF!</v>
      </c>
      <c r="VMX90" s="201" t="e">
        <f>#REF!</f>
        <v>#REF!</v>
      </c>
      <c r="VMY90" s="201" t="e">
        <f>#REF!</f>
        <v>#REF!</v>
      </c>
      <c r="VMZ90" s="201" t="e">
        <f>#REF!</f>
        <v>#REF!</v>
      </c>
      <c r="VNA90" s="201" t="e">
        <f>#REF!</f>
        <v>#REF!</v>
      </c>
      <c r="VNB90" s="201" t="e">
        <f>#REF!</f>
        <v>#REF!</v>
      </c>
      <c r="VNC90" s="201" t="e">
        <f>#REF!</f>
        <v>#REF!</v>
      </c>
      <c r="VND90" s="201" t="e">
        <f>#REF!</f>
        <v>#REF!</v>
      </c>
      <c r="VNE90" s="201" t="e">
        <f>#REF!</f>
        <v>#REF!</v>
      </c>
      <c r="VNF90" s="201" t="e">
        <f>#REF!</f>
        <v>#REF!</v>
      </c>
      <c r="VNG90" s="201" t="e">
        <f>#REF!</f>
        <v>#REF!</v>
      </c>
      <c r="VNH90" s="201" t="e">
        <f>#REF!</f>
        <v>#REF!</v>
      </c>
      <c r="VNI90" s="201" t="e">
        <f>#REF!</f>
        <v>#REF!</v>
      </c>
      <c r="VNJ90" s="201" t="e">
        <f>#REF!</f>
        <v>#REF!</v>
      </c>
      <c r="VNK90" s="201" t="e">
        <f>#REF!</f>
        <v>#REF!</v>
      </c>
      <c r="VNL90" s="201" t="e">
        <f>#REF!</f>
        <v>#REF!</v>
      </c>
      <c r="VNM90" s="201" t="e">
        <f>#REF!</f>
        <v>#REF!</v>
      </c>
      <c r="VNN90" s="201" t="e">
        <f>#REF!</f>
        <v>#REF!</v>
      </c>
      <c r="VNO90" s="201" t="e">
        <f>#REF!</f>
        <v>#REF!</v>
      </c>
      <c r="VNP90" s="201" t="e">
        <f>#REF!</f>
        <v>#REF!</v>
      </c>
      <c r="VNQ90" s="201" t="e">
        <f>#REF!</f>
        <v>#REF!</v>
      </c>
      <c r="VNR90" s="201" t="e">
        <f>#REF!</f>
        <v>#REF!</v>
      </c>
      <c r="VNS90" s="201" t="e">
        <f>#REF!</f>
        <v>#REF!</v>
      </c>
      <c r="VNT90" s="201" t="e">
        <f>#REF!</f>
        <v>#REF!</v>
      </c>
      <c r="VNU90" s="201" t="e">
        <f>#REF!</f>
        <v>#REF!</v>
      </c>
      <c r="VNV90" s="201" t="e">
        <f>#REF!</f>
        <v>#REF!</v>
      </c>
      <c r="VNW90" s="201" t="e">
        <f>#REF!</f>
        <v>#REF!</v>
      </c>
      <c r="VNX90" s="201" t="e">
        <f>#REF!</f>
        <v>#REF!</v>
      </c>
      <c r="VNY90" s="201" t="e">
        <f>#REF!</f>
        <v>#REF!</v>
      </c>
      <c r="VNZ90" s="201" t="e">
        <f>#REF!</f>
        <v>#REF!</v>
      </c>
      <c r="VOA90" s="201" t="e">
        <f>#REF!</f>
        <v>#REF!</v>
      </c>
      <c r="VOB90" s="201" t="e">
        <f>#REF!</f>
        <v>#REF!</v>
      </c>
      <c r="VOC90" s="201" t="e">
        <f>#REF!</f>
        <v>#REF!</v>
      </c>
      <c r="VOD90" s="201" t="e">
        <f>#REF!</f>
        <v>#REF!</v>
      </c>
      <c r="VOE90" s="201" t="e">
        <f>#REF!</f>
        <v>#REF!</v>
      </c>
      <c r="VOF90" s="201" t="e">
        <f>#REF!</f>
        <v>#REF!</v>
      </c>
      <c r="VOG90" s="201" t="e">
        <f>#REF!</f>
        <v>#REF!</v>
      </c>
      <c r="VOH90" s="201" t="e">
        <f>#REF!</f>
        <v>#REF!</v>
      </c>
      <c r="VOI90" s="201" t="e">
        <f>#REF!</f>
        <v>#REF!</v>
      </c>
      <c r="VOJ90" s="201" t="e">
        <f>#REF!</f>
        <v>#REF!</v>
      </c>
      <c r="VOK90" s="201" t="e">
        <f>#REF!</f>
        <v>#REF!</v>
      </c>
      <c r="VOL90" s="201" t="e">
        <f>#REF!</f>
        <v>#REF!</v>
      </c>
      <c r="VOM90" s="201" t="e">
        <f>#REF!</f>
        <v>#REF!</v>
      </c>
      <c r="VON90" s="201" t="e">
        <f>#REF!</f>
        <v>#REF!</v>
      </c>
      <c r="VOO90" s="201" t="e">
        <f>#REF!</f>
        <v>#REF!</v>
      </c>
      <c r="VOP90" s="201" t="e">
        <f>#REF!</f>
        <v>#REF!</v>
      </c>
      <c r="VOQ90" s="201" t="e">
        <f>#REF!</f>
        <v>#REF!</v>
      </c>
      <c r="VOR90" s="201" t="e">
        <f>#REF!</f>
        <v>#REF!</v>
      </c>
      <c r="VOS90" s="201" t="e">
        <f>#REF!</f>
        <v>#REF!</v>
      </c>
      <c r="VOT90" s="201" t="e">
        <f>#REF!</f>
        <v>#REF!</v>
      </c>
      <c r="VOU90" s="201" t="e">
        <f>#REF!</f>
        <v>#REF!</v>
      </c>
      <c r="VOV90" s="201" t="e">
        <f>#REF!</f>
        <v>#REF!</v>
      </c>
      <c r="VOW90" s="201" t="e">
        <f>#REF!</f>
        <v>#REF!</v>
      </c>
      <c r="VOX90" s="201" t="e">
        <f>#REF!</f>
        <v>#REF!</v>
      </c>
      <c r="VOY90" s="201" t="e">
        <f>#REF!</f>
        <v>#REF!</v>
      </c>
      <c r="VOZ90" s="201" t="e">
        <f>#REF!</f>
        <v>#REF!</v>
      </c>
      <c r="VPA90" s="201" t="e">
        <f>#REF!</f>
        <v>#REF!</v>
      </c>
      <c r="VPB90" s="201" t="e">
        <f>#REF!</f>
        <v>#REF!</v>
      </c>
      <c r="VPC90" s="201" t="e">
        <f>#REF!</f>
        <v>#REF!</v>
      </c>
      <c r="VPD90" s="201" t="e">
        <f>#REF!</f>
        <v>#REF!</v>
      </c>
      <c r="VPE90" s="201" t="e">
        <f>#REF!</f>
        <v>#REF!</v>
      </c>
      <c r="VPF90" s="201" t="e">
        <f>#REF!</f>
        <v>#REF!</v>
      </c>
      <c r="VPG90" s="201" t="e">
        <f>#REF!</f>
        <v>#REF!</v>
      </c>
      <c r="VPH90" s="201" t="e">
        <f>#REF!</f>
        <v>#REF!</v>
      </c>
      <c r="VPI90" s="201" t="e">
        <f>#REF!</f>
        <v>#REF!</v>
      </c>
      <c r="VPJ90" s="201" t="e">
        <f>#REF!</f>
        <v>#REF!</v>
      </c>
      <c r="VPK90" s="201" t="e">
        <f>#REF!</f>
        <v>#REF!</v>
      </c>
      <c r="VPL90" s="201" t="e">
        <f>#REF!</f>
        <v>#REF!</v>
      </c>
      <c r="VPM90" s="201" t="e">
        <f>#REF!</f>
        <v>#REF!</v>
      </c>
      <c r="VPN90" s="201" t="e">
        <f>#REF!</f>
        <v>#REF!</v>
      </c>
      <c r="VPO90" s="201" t="e">
        <f>#REF!</f>
        <v>#REF!</v>
      </c>
      <c r="VPP90" s="201" t="e">
        <f>#REF!</f>
        <v>#REF!</v>
      </c>
      <c r="VPQ90" s="201" t="e">
        <f>#REF!</f>
        <v>#REF!</v>
      </c>
      <c r="VPR90" s="201" t="e">
        <f>#REF!</f>
        <v>#REF!</v>
      </c>
      <c r="VPS90" s="201" t="e">
        <f>#REF!</f>
        <v>#REF!</v>
      </c>
      <c r="VPT90" s="201" t="e">
        <f>#REF!</f>
        <v>#REF!</v>
      </c>
      <c r="VPU90" s="201" t="e">
        <f>#REF!</f>
        <v>#REF!</v>
      </c>
      <c r="VPV90" s="201" t="e">
        <f>#REF!</f>
        <v>#REF!</v>
      </c>
      <c r="VPW90" s="201" t="e">
        <f>#REF!</f>
        <v>#REF!</v>
      </c>
      <c r="VPX90" s="201" t="e">
        <f>#REF!</f>
        <v>#REF!</v>
      </c>
      <c r="VPY90" s="201" t="e">
        <f>#REF!</f>
        <v>#REF!</v>
      </c>
      <c r="VPZ90" s="201" t="e">
        <f>#REF!</f>
        <v>#REF!</v>
      </c>
      <c r="VQA90" s="201" t="e">
        <f>#REF!</f>
        <v>#REF!</v>
      </c>
      <c r="VQB90" s="201" t="e">
        <f>#REF!</f>
        <v>#REF!</v>
      </c>
      <c r="VQC90" s="201" t="e">
        <f>#REF!</f>
        <v>#REF!</v>
      </c>
      <c r="VQD90" s="201" t="e">
        <f>#REF!</f>
        <v>#REF!</v>
      </c>
      <c r="VQE90" s="201" t="e">
        <f>#REF!</f>
        <v>#REF!</v>
      </c>
      <c r="VQF90" s="201" t="e">
        <f>#REF!</f>
        <v>#REF!</v>
      </c>
      <c r="VQG90" s="201" t="e">
        <f>#REF!</f>
        <v>#REF!</v>
      </c>
      <c r="VQH90" s="201" t="e">
        <f>#REF!</f>
        <v>#REF!</v>
      </c>
      <c r="VQI90" s="201" t="e">
        <f>#REF!</f>
        <v>#REF!</v>
      </c>
      <c r="VQJ90" s="201" t="e">
        <f>#REF!</f>
        <v>#REF!</v>
      </c>
      <c r="VQK90" s="201" t="e">
        <f>#REF!</f>
        <v>#REF!</v>
      </c>
      <c r="VQL90" s="201" t="e">
        <f>#REF!</f>
        <v>#REF!</v>
      </c>
      <c r="VQM90" s="201" t="e">
        <f>#REF!</f>
        <v>#REF!</v>
      </c>
      <c r="VQN90" s="201" t="e">
        <f>#REF!</f>
        <v>#REF!</v>
      </c>
      <c r="VQO90" s="201" t="e">
        <f>#REF!</f>
        <v>#REF!</v>
      </c>
      <c r="VQP90" s="201" t="e">
        <f>#REF!</f>
        <v>#REF!</v>
      </c>
      <c r="VQQ90" s="201" t="e">
        <f>#REF!</f>
        <v>#REF!</v>
      </c>
      <c r="VQR90" s="201" t="e">
        <f>#REF!</f>
        <v>#REF!</v>
      </c>
      <c r="VQS90" s="201" t="e">
        <f>#REF!</f>
        <v>#REF!</v>
      </c>
      <c r="VQT90" s="201" t="e">
        <f>#REF!</f>
        <v>#REF!</v>
      </c>
      <c r="VQU90" s="201" t="e">
        <f>#REF!</f>
        <v>#REF!</v>
      </c>
      <c r="VQV90" s="201" t="e">
        <f>#REF!</f>
        <v>#REF!</v>
      </c>
      <c r="VQW90" s="201" t="e">
        <f>#REF!</f>
        <v>#REF!</v>
      </c>
      <c r="VQX90" s="201" t="e">
        <f>#REF!</f>
        <v>#REF!</v>
      </c>
      <c r="VQY90" s="201" t="e">
        <f>#REF!</f>
        <v>#REF!</v>
      </c>
      <c r="VQZ90" s="201" t="e">
        <f>#REF!</f>
        <v>#REF!</v>
      </c>
      <c r="VRA90" s="201" t="e">
        <f>#REF!</f>
        <v>#REF!</v>
      </c>
      <c r="VRB90" s="201" t="e">
        <f>#REF!</f>
        <v>#REF!</v>
      </c>
      <c r="VRC90" s="201" t="e">
        <f>#REF!</f>
        <v>#REF!</v>
      </c>
      <c r="VRD90" s="201" t="e">
        <f>#REF!</f>
        <v>#REF!</v>
      </c>
      <c r="VRE90" s="201" t="e">
        <f>#REF!</f>
        <v>#REF!</v>
      </c>
      <c r="VRF90" s="201" t="e">
        <f>#REF!</f>
        <v>#REF!</v>
      </c>
      <c r="VRG90" s="201" t="e">
        <f>#REF!</f>
        <v>#REF!</v>
      </c>
      <c r="VRH90" s="201" t="e">
        <f>#REF!</f>
        <v>#REF!</v>
      </c>
      <c r="VRI90" s="201" t="e">
        <f>#REF!</f>
        <v>#REF!</v>
      </c>
      <c r="VRJ90" s="201" t="e">
        <f>#REF!</f>
        <v>#REF!</v>
      </c>
      <c r="VRK90" s="201" t="e">
        <f>#REF!</f>
        <v>#REF!</v>
      </c>
      <c r="VRL90" s="201" t="e">
        <f>#REF!</f>
        <v>#REF!</v>
      </c>
      <c r="VRM90" s="201" t="e">
        <f>#REF!</f>
        <v>#REF!</v>
      </c>
      <c r="VRN90" s="201" t="e">
        <f>#REF!</f>
        <v>#REF!</v>
      </c>
      <c r="VRO90" s="201" t="e">
        <f>#REF!</f>
        <v>#REF!</v>
      </c>
      <c r="VRP90" s="201" t="e">
        <f>#REF!</f>
        <v>#REF!</v>
      </c>
      <c r="VRQ90" s="201" t="e">
        <f>#REF!</f>
        <v>#REF!</v>
      </c>
      <c r="VRR90" s="201" t="e">
        <f>#REF!</f>
        <v>#REF!</v>
      </c>
      <c r="VRS90" s="201" t="e">
        <f>#REF!</f>
        <v>#REF!</v>
      </c>
      <c r="VRT90" s="201" t="e">
        <f>#REF!</f>
        <v>#REF!</v>
      </c>
      <c r="VRU90" s="201" t="e">
        <f>#REF!</f>
        <v>#REF!</v>
      </c>
      <c r="VRV90" s="201" t="e">
        <f>#REF!</f>
        <v>#REF!</v>
      </c>
      <c r="VRW90" s="201" t="e">
        <f>#REF!</f>
        <v>#REF!</v>
      </c>
      <c r="VRX90" s="201" t="e">
        <f>#REF!</f>
        <v>#REF!</v>
      </c>
      <c r="VRY90" s="201" t="e">
        <f>#REF!</f>
        <v>#REF!</v>
      </c>
      <c r="VRZ90" s="201" t="e">
        <f>#REF!</f>
        <v>#REF!</v>
      </c>
      <c r="VSA90" s="201" t="e">
        <f>#REF!</f>
        <v>#REF!</v>
      </c>
      <c r="VSB90" s="201" t="e">
        <f>#REF!</f>
        <v>#REF!</v>
      </c>
      <c r="VSC90" s="201" t="e">
        <f>#REF!</f>
        <v>#REF!</v>
      </c>
      <c r="VSD90" s="201" t="e">
        <f>#REF!</f>
        <v>#REF!</v>
      </c>
      <c r="VSE90" s="201" t="e">
        <f>#REF!</f>
        <v>#REF!</v>
      </c>
      <c r="VSF90" s="201" t="e">
        <f>#REF!</f>
        <v>#REF!</v>
      </c>
      <c r="VSG90" s="201" t="e">
        <f>#REF!</f>
        <v>#REF!</v>
      </c>
      <c r="VSH90" s="201" t="e">
        <f>#REF!</f>
        <v>#REF!</v>
      </c>
      <c r="VSI90" s="201" t="e">
        <f>#REF!</f>
        <v>#REF!</v>
      </c>
      <c r="VSJ90" s="201" t="e">
        <f>#REF!</f>
        <v>#REF!</v>
      </c>
      <c r="VSK90" s="201" t="e">
        <f>#REF!</f>
        <v>#REF!</v>
      </c>
      <c r="VSL90" s="201" t="e">
        <f>#REF!</f>
        <v>#REF!</v>
      </c>
      <c r="VSM90" s="201" t="e">
        <f>#REF!</f>
        <v>#REF!</v>
      </c>
      <c r="VSN90" s="201" t="e">
        <f>#REF!</f>
        <v>#REF!</v>
      </c>
      <c r="VSO90" s="201" t="e">
        <f>#REF!</f>
        <v>#REF!</v>
      </c>
      <c r="VSP90" s="201" t="e">
        <f>#REF!</f>
        <v>#REF!</v>
      </c>
      <c r="VSQ90" s="201" t="e">
        <f>#REF!</f>
        <v>#REF!</v>
      </c>
      <c r="VSR90" s="201" t="e">
        <f>#REF!</f>
        <v>#REF!</v>
      </c>
      <c r="VSS90" s="201" t="e">
        <f>#REF!</f>
        <v>#REF!</v>
      </c>
      <c r="VST90" s="201" t="e">
        <f>#REF!</f>
        <v>#REF!</v>
      </c>
      <c r="VSU90" s="201" t="e">
        <f>#REF!</f>
        <v>#REF!</v>
      </c>
      <c r="VSV90" s="201" t="e">
        <f>#REF!</f>
        <v>#REF!</v>
      </c>
      <c r="VSW90" s="201" t="e">
        <f>#REF!</f>
        <v>#REF!</v>
      </c>
      <c r="VSX90" s="201" t="e">
        <f>#REF!</f>
        <v>#REF!</v>
      </c>
      <c r="VSY90" s="201" t="e">
        <f>#REF!</f>
        <v>#REF!</v>
      </c>
      <c r="VSZ90" s="201" t="e">
        <f>#REF!</f>
        <v>#REF!</v>
      </c>
      <c r="VTA90" s="201" t="e">
        <f>#REF!</f>
        <v>#REF!</v>
      </c>
      <c r="VTB90" s="201" t="e">
        <f>#REF!</f>
        <v>#REF!</v>
      </c>
      <c r="VTC90" s="201" t="e">
        <f>#REF!</f>
        <v>#REF!</v>
      </c>
      <c r="VTD90" s="201" t="e">
        <f>#REF!</f>
        <v>#REF!</v>
      </c>
      <c r="VTE90" s="201" t="e">
        <f>#REF!</f>
        <v>#REF!</v>
      </c>
      <c r="VTF90" s="201" t="e">
        <f>#REF!</f>
        <v>#REF!</v>
      </c>
      <c r="VTG90" s="201" t="e">
        <f>#REF!</f>
        <v>#REF!</v>
      </c>
      <c r="VTH90" s="201" t="e">
        <f>#REF!</f>
        <v>#REF!</v>
      </c>
      <c r="VTI90" s="201" t="e">
        <f>#REF!</f>
        <v>#REF!</v>
      </c>
      <c r="VTJ90" s="201" t="e">
        <f>#REF!</f>
        <v>#REF!</v>
      </c>
      <c r="VTK90" s="201" t="e">
        <f>#REF!</f>
        <v>#REF!</v>
      </c>
      <c r="VTL90" s="201" t="e">
        <f>#REF!</f>
        <v>#REF!</v>
      </c>
      <c r="VTM90" s="201" t="e">
        <f>#REF!</f>
        <v>#REF!</v>
      </c>
      <c r="VTN90" s="201" t="e">
        <f>#REF!</f>
        <v>#REF!</v>
      </c>
      <c r="VTO90" s="201" t="e">
        <f>#REF!</f>
        <v>#REF!</v>
      </c>
      <c r="VTP90" s="201" t="e">
        <f>#REF!</f>
        <v>#REF!</v>
      </c>
      <c r="VTQ90" s="201" t="e">
        <f>#REF!</f>
        <v>#REF!</v>
      </c>
      <c r="VTR90" s="201" t="e">
        <f>#REF!</f>
        <v>#REF!</v>
      </c>
      <c r="VTS90" s="201" t="e">
        <f>#REF!</f>
        <v>#REF!</v>
      </c>
      <c r="VTT90" s="201" t="e">
        <f>#REF!</f>
        <v>#REF!</v>
      </c>
      <c r="VTU90" s="201" t="e">
        <f>#REF!</f>
        <v>#REF!</v>
      </c>
      <c r="VTV90" s="201" t="e">
        <f>#REF!</f>
        <v>#REF!</v>
      </c>
      <c r="VTW90" s="201" t="e">
        <f>#REF!</f>
        <v>#REF!</v>
      </c>
      <c r="VTX90" s="201" t="e">
        <f>#REF!</f>
        <v>#REF!</v>
      </c>
      <c r="VTY90" s="201" t="e">
        <f>#REF!</f>
        <v>#REF!</v>
      </c>
      <c r="VTZ90" s="201" t="e">
        <f>#REF!</f>
        <v>#REF!</v>
      </c>
      <c r="VUA90" s="201" t="e">
        <f>#REF!</f>
        <v>#REF!</v>
      </c>
      <c r="VUB90" s="201" t="e">
        <f>#REF!</f>
        <v>#REF!</v>
      </c>
      <c r="VUC90" s="201" t="e">
        <f>#REF!</f>
        <v>#REF!</v>
      </c>
      <c r="VUD90" s="201" t="e">
        <f>#REF!</f>
        <v>#REF!</v>
      </c>
      <c r="VUE90" s="201" t="e">
        <f>#REF!</f>
        <v>#REF!</v>
      </c>
      <c r="VUF90" s="201" t="e">
        <f>#REF!</f>
        <v>#REF!</v>
      </c>
      <c r="VUG90" s="201" t="e">
        <f>#REF!</f>
        <v>#REF!</v>
      </c>
      <c r="VUH90" s="201" t="e">
        <f>#REF!</f>
        <v>#REF!</v>
      </c>
      <c r="VUI90" s="201" t="e">
        <f>#REF!</f>
        <v>#REF!</v>
      </c>
      <c r="VUJ90" s="201" t="e">
        <f>#REF!</f>
        <v>#REF!</v>
      </c>
      <c r="VUK90" s="201" t="e">
        <f>#REF!</f>
        <v>#REF!</v>
      </c>
      <c r="VUL90" s="201" t="e">
        <f>#REF!</f>
        <v>#REF!</v>
      </c>
      <c r="VUM90" s="201" t="e">
        <f>#REF!</f>
        <v>#REF!</v>
      </c>
      <c r="VUN90" s="201" t="e">
        <f>#REF!</f>
        <v>#REF!</v>
      </c>
      <c r="VUO90" s="201" t="e">
        <f>#REF!</f>
        <v>#REF!</v>
      </c>
      <c r="VUP90" s="201" t="e">
        <f>#REF!</f>
        <v>#REF!</v>
      </c>
      <c r="VUQ90" s="201" t="e">
        <f>#REF!</f>
        <v>#REF!</v>
      </c>
      <c r="VUR90" s="201" t="e">
        <f>#REF!</f>
        <v>#REF!</v>
      </c>
      <c r="VUS90" s="201" t="e">
        <f>#REF!</f>
        <v>#REF!</v>
      </c>
      <c r="VUT90" s="201" t="e">
        <f>#REF!</f>
        <v>#REF!</v>
      </c>
      <c r="VUU90" s="201" t="e">
        <f>#REF!</f>
        <v>#REF!</v>
      </c>
      <c r="VUV90" s="201" t="e">
        <f>#REF!</f>
        <v>#REF!</v>
      </c>
      <c r="VUW90" s="201" t="e">
        <f>#REF!</f>
        <v>#REF!</v>
      </c>
      <c r="VUX90" s="201" t="e">
        <f>#REF!</f>
        <v>#REF!</v>
      </c>
      <c r="VUY90" s="201" t="e">
        <f>#REF!</f>
        <v>#REF!</v>
      </c>
      <c r="VUZ90" s="201" t="e">
        <f>#REF!</f>
        <v>#REF!</v>
      </c>
      <c r="VVA90" s="201" t="e">
        <f>#REF!</f>
        <v>#REF!</v>
      </c>
      <c r="VVB90" s="201" t="e">
        <f>#REF!</f>
        <v>#REF!</v>
      </c>
      <c r="VVC90" s="201" t="e">
        <f>#REF!</f>
        <v>#REF!</v>
      </c>
      <c r="VVD90" s="201" t="e">
        <f>#REF!</f>
        <v>#REF!</v>
      </c>
      <c r="VVE90" s="201" t="e">
        <f>#REF!</f>
        <v>#REF!</v>
      </c>
      <c r="VVF90" s="201" t="e">
        <f>#REF!</f>
        <v>#REF!</v>
      </c>
      <c r="VVG90" s="201" t="e">
        <f>#REF!</f>
        <v>#REF!</v>
      </c>
      <c r="VVH90" s="201" t="e">
        <f>#REF!</f>
        <v>#REF!</v>
      </c>
      <c r="VVI90" s="201" t="e">
        <f>#REF!</f>
        <v>#REF!</v>
      </c>
      <c r="VVJ90" s="201" t="e">
        <f>#REF!</f>
        <v>#REF!</v>
      </c>
      <c r="VVK90" s="201" t="e">
        <f>#REF!</f>
        <v>#REF!</v>
      </c>
      <c r="VVL90" s="201" t="e">
        <f>#REF!</f>
        <v>#REF!</v>
      </c>
      <c r="VVM90" s="201" t="e">
        <f>#REF!</f>
        <v>#REF!</v>
      </c>
      <c r="VVN90" s="201" t="e">
        <f>#REF!</f>
        <v>#REF!</v>
      </c>
      <c r="VVO90" s="201" t="e">
        <f>#REF!</f>
        <v>#REF!</v>
      </c>
      <c r="VVP90" s="201" t="e">
        <f>#REF!</f>
        <v>#REF!</v>
      </c>
      <c r="VVQ90" s="201" t="e">
        <f>#REF!</f>
        <v>#REF!</v>
      </c>
      <c r="VVR90" s="201" t="e">
        <f>#REF!</f>
        <v>#REF!</v>
      </c>
      <c r="VVS90" s="201" t="e">
        <f>#REF!</f>
        <v>#REF!</v>
      </c>
      <c r="VVT90" s="201" t="e">
        <f>#REF!</f>
        <v>#REF!</v>
      </c>
      <c r="VVU90" s="201" t="e">
        <f>#REF!</f>
        <v>#REF!</v>
      </c>
      <c r="VVV90" s="201" t="e">
        <f>#REF!</f>
        <v>#REF!</v>
      </c>
      <c r="VVW90" s="201" t="e">
        <f>#REF!</f>
        <v>#REF!</v>
      </c>
      <c r="VVX90" s="201" t="e">
        <f>#REF!</f>
        <v>#REF!</v>
      </c>
      <c r="VVY90" s="201" t="e">
        <f>#REF!</f>
        <v>#REF!</v>
      </c>
      <c r="VVZ90" s="201" t="e">
        <f>#REF!</f>
        <v>#REF!</v>
      </c>
      <c r="VWA90" s="201" t="e">
        <f>#REF!</f>
        <v>#REF!</v>
      </c>
      <c r="VWB90" s="201" t="e">
        <f>#REF!</f>
        <v>#REF!</v>
      </c>
      <c r="VWC90" s="201" t="e">
        <f>#REF!</f>
        <v>#REF!</v>
      </c>
      <c r="VWD90" s="201" t="e">
        <f>#REF!</f>
        <v>#REF!</v>
      </c>
      <c r="VWE90" s="201" t="e">
        <f>#REF!</f>
        <v>#REF!</v>
      </c>
      <c r="VWF90" s="201" t="e">
        <f>#REF!</f>
        <v>#REF!</v>
      </c>
      <c r="VWG90" s="201" t="e">
        <f>#REF!</f>
        <v>#REF!</v>
      </c>
      <c r="VWH90" s="201" t="e">
        <f>#REF!</f>
        <v>#REF!</v>
      </c>
      <c r="VWI90" s="201" t="e">
        <f>#REF!</f>
        <v>#REF!</v>
      </c>
      <c r="VWJ90" s="201" t="e">
        <f>#REF!</f>
        <v>#REF!</v>
      </c>
      <c r="VWK90" s="201" t="e">
        <f>#REF!</f>
        <v>#REF!</v>
      </c>
      <c r="VWL90" s="201" t="e">
        <f>#REF!</f>
        <v>#REF!</v>
      </c>
      <c r="VWM90" s="201" t="e">
        <f>#REF!</f>
        <v>#REF!</v>
      </c>
      <c r="VWN90" s="201" t="e">
        <f>#REF!</f>
        <v>#REF!</v>
      </c>
      <c r="VWO90" s="201" t="e">
        <f>#REF!</f>
        <v>#REF!</v>
      </c>
      <c r="VWP90" s="201" t="e">
        <f>#REF!</f>
        <v>#REF!</v>
      </c>
      <c r="VWQ90" s="201" t="e">
        <f>#REF!</f>
        <v>#REF!</v>
      </c>
      <c r="VWR90" s="201" t="e">
        <f>#REF!</f>
        <v>#REF!</v>
      </c>
      <c r="VWS90" s="201" t="e">
        <f>#REF!</f>
        <v>#REF!</v>
      </c>
      <c r="VWT90" s="201" t="e">
        <f>#REF!</f>
        <v>#REF!</v>
      </c>
      <c r="VWU90" s="201" t="e">
        <f>#REF!</f>
        <v>#REF!</v>
      </c>
      <c r="VWV90" s="201" t="e">
        <f>#REF!</f>
        <v>#REF!</v>
      </c>
      <c r="VWW90" s="201" t="e">
        <f>#REF!</f>
        <v>#REF!</v>
      </c>
      <c r="VWX90" s="201" t="e">
        <f>#REF!</f>
        <v>#REF!</v>
      </c>
      <c r="VWY90" s="201" t="e">
        <f>#REF!</f>
        <v>#REF!</v>
      </c>
      <c r="VWZ90" s="201" t="e">
        <f>#REF!</f>
        <v>#REF!</v>
      </c>
      <c r="VXA90" s="201" t="e">
        <f>#REF!</f>
        <v>#REF!</v>
      </c>
      <c r="VXB90" s="201" t="e">
        <f>#REF!</f>
        <v>#REF!</v>
      </c>
      <c r="VXC90" s="201" t="e">
        <f>#REF!</f>
        <v>#REF!</v>
      </c>
      <c r="VXD90" s="201" t="e">
        <f>#REF!</f>
        <v>#REF!</v>
      </c>
      <c r="VXE90" s="201" t="e">
        <f>#REF!</f>
        <v>#REF!</v>
      </c>
      <c r="VXF90" s="201" t="e">
        <f>#REF!</f>
        <v>#REF!</v>
      </c>
      <c r="VXG90" s="201" t="e">
        <f>#REF!</f>
        <v>#REF!</v>
      </c>
      <c r="VXH90" s="201" t="e">
        <f>#REF!</f>
        <v>#REF!</v>
      </c>
      <c r="VXI90" s="201" t="e">
        <f>#REF!</f>
        <v>#REF!</v>
      </c>
      <c r="VXJ90" s="201" t="e">
        <f>#REF!</f>
        <v>#REF!</v>
      </c>
      <c r="VXK90" s="201" t="e">
        <f>#REF!</f>
        <v>#REF!</v>
      </c>
      <c r="VXL90" s="201" t="e">
        <f>#REF!</f>
        <v>#REF!</v>
      </c>
      <c r="VXM90" s="201" t="e">
        <f>#REF!</f>
        <v>#REF!</v>
      </c>
      <c r="VXN90" s="201" t="e">
        <f>#REF!</f>
        <v>#REF!</v>
      </c>
      <c r="VXO90" s="201" t="e">
        <f>#REF!</f>
        <v>#REF!</v>
      </c>
      <c r="VXP90" s="201" t="e">
        <f>#REF!</f>
        <v>#REF!</v>
      </c>
      <c r="VXQ90" s="201" t="e">
        <f>#REF!</f>
        <v>#REF!</v>
      </c>
      <c r="VXR90" s="201" t="e">
        <f>#REF!</f>
        <v>#REF!</v>
      </c>
      <c r="VXS90" s="201" t="e">
        <f>#REF!</f>
        <v>#REF!</v>
      </c>
      <c r="VXT90" s="201" t="e">
        <f>#REF!</f>
        <v>#REF!</v>
      </c>
      <c r="VXU90" s="201" t="e">
        <f>#REF!</f>
        <v>#REF!</v>
      </c>
      <c r="VXV90" s="201" t="e">
        <f>#REF!</f>
        <v>#REF!</v>
      </c>
      <c r="VXW90" s="201" t="e">
        <f>#REF!</f>
        <v>#REF!</v>
      </c>
      <c r="VXX90" s="201" t="e">
        <f>#REF!</f>
        <v>#REF!</v>
      </c>
      <c r="VXY90" s="201" t="e">
        <f>#REF!</f>
        <v>#REF!</v>
      </c>
      <c r="VXZ90" s="201" t="e">
        <f>#REF!</f>
        <v>#REF!</v>
      </c>
      <c r="VYA90" s="201" t="e">
        <f>#REF!</f>
        <v>#REF!</v>
      </c>
      <c r="VYB90" s="201" t="e">
        <f>#REF!</f>
        <v>#REF!</v>
      </c>
      <c r="VYC90" s="201" t="e">
        <f>#REF!</f>
        <v>#REF!</v>
      </c>
      <c r="VYD90" s="201" t="e">
        <f>#REF!</f>
        <v>#REF!</v>
      </c>
      <c r="VYE90" s="201" t="e">
        <f>#REF!</f>
        <v>#REF!</v>
      </c>
      <c r="VYF90" s="201" t="e">
        <f>#REF!</f>
        <v>#REF!</v>
      </c>
      <c r="VYG90" s="201" t="e">
        <f>#REF!</f>
        <v>#REF!</v>
      </c>
      <c r="VYH90" s="201" t="e">
        <f>#REF!</f>
        <v>#REF!</v>
      </c>
      <c r="VYI90" s="201" t="e">
        <f>#REF!</f>
        <v>#REF!</v>
      </c>
      <c r="VYJ90" s="201" t="e">
        <f>#REF!</f>
        <v>#REF!</v>
      </c>
      <c r="VYK90" s="201" t="e">
        <f>#REF!</f>
        <v>#REF!</v>
      </c>
      <c r="VYL90" s="201" t="e">
        <f>#REF!</f>
        <v>#REF!</v>
      </c>
      <c r="VYM90" s="201" t="e">
        <f>#REF!</f>
        <v>#REF!</v>
      </c>
      <c r="VYN90" s="201" t="e">
        <f>#REF!</f>
        <v>#REF!</v>
      </c>
      <c r="VYO90" s="201" t="e">
        <f>#REF!</f>
        <v>#REF!</v>
      </c>
      <c r="VYP90" s="201" t="e">
        <f>#REF!</f>
        <v>#REF!</v>
      </c>
      <c r="VYQ90" s="201" t="e">
        <f>#REF!</f>
        <v>#REF!</v>
      </c>
      <c r="VYR90" s="201" t="e">
        <f>#REF!</f>
        <v>#REF!</v>
      </c>
      <c r="VYS90" s="201" t="e">
        <f>#REF!</f>
        <v>#REF!</v>
      </c>
      <c r="VYT90" s="201" t="e">
        <f>#REF!</f>
        <v>#REF!</v>
      </c>
      <c r="VYU90" s="201" t="e">
        <f>#REF!</f>
        <v>#REF!</v>
      </c>
      <c r="VYV90" s="201" t="e">
        <f>#REF!</f>
        <v>#REF!</v>
      </c>
      <c r="VYW90" s="201" t="e">
        <f>#REF!</f>
        <v>#REF!</v>
      </c>
      <c r="VYX90" s="201" t="e">
        <f>#REF!</f>
        <v>#REF!</v>
      </c>
      <c r="VYY90" s="201" t="e">
        <f>#REF!</f>
        <v>#REF!</v>
      </c>
      <c r="VYZ90" s="201" t="e">
        <f>#REF!</f>
        <v>#REF!</v>
      </c>
      <c r="VZA90" s="201" t="e">
        <f>#REF!</f>
        <v>#REF!</v>
      </c>
      <c r="VZB90" s="201" t="e">
        <f>#REF!</f>
        <v>#REF!</v>
      </c>
      <c r="VZC90" s="201" t="e">
        <f>#REF!</f>
        <v>#REF!</v>
      </c>
      <c r="VZD90" s="201" t="e">
        <f>#REF!</f>
        <v>#REF!</v>
      </c>
      <c r="VZE90" s="201" t="e">
        <f>#REF!</f>
        <v>#REF!</v>
      </c>
      <c r="VZF90" s="201" t="e">
        <f>#REF!</f>
        <v>#REF!</v>
      </c>
      <c r="VZG90" s="201" t="e">
        <f>#REF!</f>
        <v>#REF!</v>
      </c>
      <c r="VZH90" s="201" t="e">
        <f>#REF!</f>
        <v>#REF!</v>
      </c>
      <c r="VZI90" s="201" t="e">
        <f>#REF!</f>
        <v>#REF!</v>
      </c>
      <c r="VZJ90" s="201" t="e">
        <f>#REF!</f>
        <v>#REF!</v>
      </c>
      <c r="VZK90" s="201" t="e">
        <f>#REF!</f>
        <v>#REF!</v>
      </c>
      <c r="VZL90" s="201" t="e">
        <f>#REF!</f>
        <v>#REF!</v>
      </c>
      <c r="VZM90" s="201" t="e">
        <f>#REF!</f>
        <v>#REF!</v>
      </c>
      <c r="VZN90" s="201" t="e">
        <f>#REF!</f>
        <v>#REF!</v>
      </c>
      <c r="VZO90" s="201" t="e">
        <f>#REF!</f>
        <v>#REF!</v>
      </c>
      <c r="VZP90" s="201" t="e">
        <f>#REF!</f>
        <v>#REF!</v>
      </c>
      <c r="VZQ90" s="201" t="e">
        <f>#REF!</f>
        <v>#REF!</v>
      </c>
      <c r="VZR90" s="201" t="e">
        <f>#REF!</f>
        <v>#REF!</v>
      </c>
      <c r="VZS90" s="201" t="e">
        <f>#REF!</f>
        <v>#REF!</v>
      </c>
      <c r="VZT90" s="201" t="e">
        <f>#REF!</f>
        <v>#REF!</v>
      </c>
      <c r="VZU90" s="201" t="e">
        <f>#REF!</f>
        <v>#REF!</v>
      </c>
      <c r="VZV90" s="201" t="e">
        <f>#REF!</f>
        <v>#REF!</v>
      </c>
      <c r="VZW90" s="201" t="e">
        <f>#REF!</f>
        <v>#REF!</v>
      </c>
      <c r="VZX90" s="201" t="e">
        <f>#REF!</f>
        <v>#REF!</v>
      </c>
      <c r="VZY90" s="201" t="e">
        <f>#REF!</f>
        <v>#REF!</v>
      </c>
      <c r="VZZ90" s="201" t="e">
        <f>#REF!</f>
        <v>#REF!</v>
      </c>
      <c r="WAA90" s="201" t="e">
        <f>#REF!</f>
        <v>#REF!</v>
      </c>
      <c r="WAB90" s="201" t="e">
        <f>#REF!</f>
        <v>#REF!</v>
      </c>
      <c r="WAC90" s="201" t="e">
        <f>#REF!</f>
        <v>#REF!</v>
      </c>
      <c r="WAD90" s="201" t="e">
        <f>#REF!</f>
        <v>#REF!</v>
      </c>
      <c r="WAE90" s="201" t="e">
        <f>#REF!</f>
        <v>#REF!</v>
      </c>
      <c r="WAF90" s="201" t="e">
        <f>#REF!</f>
        <v>#REF!</v>
      </c>
      <c r="WAG90" s="201" t="e">
        <f>#REF!</f>
        <v>#REF!</v>
      </c>
      <c r="WAH90" s="201" t="e">
        <f>#REF!</f>
        <v>#REF!</v>
      </c>
      <c r="WAI90" s="201" t="e">
        <f>#REF!</f>
        <v>#REF!</v>
      </c>
      <c r="WAJ90" s="201" t="e">
        <f>#REF!</f>
        <v>#REF!</v>
      </c>
      <c r="WAK90" s="201" t="e">
        <f>#REF!</f>
        <v>#REF!</v>
      </c>
      <c r="WAL90" s="201" t="e">
        <f>#REF!</f>
        <v>#REF!</v>
      </c>
      <c r="WAM90" s="201" t="e">
        <f>#REF!</f>
        <v>#REF!</v>
      </c>
      <c r="WAN90" s="201" t="e">
        <f>#REF!</f>
        <v>#REF!</v>
      </c>
      <c r="WAO90" s="201" t="e">
        <f>#REF!</f>
        <v>#REF!</v>
      </c>
      <c r="WAP90" s="201" t="e">
        <f>#REF!</f>
        <v>#REF!</v>
      </c>
      <c r="WAQ90" s="201" t="e">
        <f>#REF!</f>
        <v>#REF!</v>
      </c>
      <c r="WAR90" s="201" t="e">
        <f>#REF!</f>
        <v>#REF!</v>
      </c>
      <c r="WAS90" s="201" t="e">
        <f>#REF!</f>
        <v>#REF!</v>
      </c>
      <c r="WAT90" s="201" t="e">
        <f>#REF!</f>
        <v>#REF!</v>
      </c>
      <c r="WAU90" s="201" t="e">
        <f>#REF!</f>
        <v>#REF!</v>
      </c>
      <c r="WAV90" s="201" t="e">
        <f>#REF!</f>
        <v>#REF!</v>
      </c>
      <c r="WAW90" s="201" t="e">
        <f>#REF!</f>
        <v>#REF!</v>
      </c>
      <c r="WAX90" s="201" t="e">
        <f>#REF!</f>
        <v>#REF!</v>
      </c>
      <c r="WAY90" s="201" t="e">
        <f>#REF!</f>
        <v>#REF!</v>
      </c>
      <c r="WAZ90" s="201" t="e">
        <f>#REF!</f>
        <v>#REF!</v>
      </c>
      <c r="WBA90" s="201" t="e">
        <f>#REF!</f>
        <v>#REF!</v>
      </c>
      <c r="WBB90" s="201" t="e">
        <f>#REF!</f>
        <v>#REF!</v>
      </c>
      <c r="WBC90" s="201" t="e">
        <f>#REF!</f>
        <v>#REF!</v>
      </c>
      <c r="WBD90" s="201" t="e">
        <f>#REF!</f>
        <v>#REF!</v>
      </c>
      <c r="WBE90" s="201" t="e">
        <f>#REF!</f>
        <v>#REF!</v>
      </c>
      <c r="WBF90" s="201" t="e">
        <f>#REF!</f>
        <v>#REF!</v>
      </c>
      <c r="WBG90" s="201" t="e">
        <f>#REF!</f>
        <v>#REF!</v>
      </c>
      <c r="WBH90" s="201" t="e">
        <f>#REF!</f>
        <v>#REF!</v>
      </c>
      <c r="WBI90" s="201" t="e">
        <f>#REF!</f>
        <v>#REF!</v>
      </c>
      <c r="WBJ90" s="201" t="e">
        <f>#REF!</f>
        <v>#REF!</v>
      </c>
      <c r="WBK90" s="201" t="e">
        <f>#REF!</f>
        <v>#REF!</v>
      </c>
      <c r="WBL90" s="201" t="e">
        <f>#REF!</f>
        <v>#REF!</v>
      </c>
      <c r="WBM90" s="201" t="e">
        <f>#REF!</f>
        <v>#REF!</v>
      </c>
      <c r="WBN90" s="201" t="e">
        <f>#REF!</f>
        <v>#REF!</v>
      </c>
      <c r="WBO90" s="201" t="e">
        <f>#REF!</f>
        <v>#REF!</v>
      </c>
      <c r="WBP90" s="201" t="e">
        <f>#REF!</f>
        <v>#REF!</v>
      </c>
      <c r="WBQ90" s="201" t="e">
        <f>#REF!</f>
        <v>#REF!</v>
      </c>
      <c r="WBR90" s="201" t="e">
        <f>#REF!</f>
        <v>#REF!</v>
      </c>
      <c r="WBS90" s="201" t="e">
        <f>#REF!</f>
        <v>#REF!</v>
      </c>
      <c r="WBT90" s="201" t="e">
        <f>#REF!</f>
        <v>#REF!</v>
      </c>
      <c r="WBU90" s="201" t="e">
        <f>#REF!</f>
        <v>#REF!</v>
      </c>
      <c r="WBV90" s="201" t="e">
        <f>#REF!</f>
        <v>#REF!</v>
      </c>
      <c r="WBW90" s="201" t="e">
        <f>#REF!</f>
        <v>#REF!</v>
      </c>
      <c r="WBX90" s="201" t="e">
        <f>#REF!</f>
        <v>#REF!</v>
      </c>
      <c r="WBY90" s="201" t="e">
        <f>#REF!</f>
        <v>#REF!</v>
      </c>
      <c r="WBZ90" s="201" t="e">
        <f>#REF!</f>
        <v>#REF!</v>
      </c>
      <c r="WCA90" s="201" t="e">
        <f>#REF!</f>
        <v>#REF!</v>
      </c>
      <c r="WCB90" s="201" t="e">
        <f>#REF!</f>
        <v>#REF!</v>
      </c>
      <c r="WCC90" s="201" t="e">
        <f>#REF!</f>
        <v>#REF!</v>
      </c>
      <c r="WCD90" s="201" t="e">
        <f>#REF!</f>
        <v>#REF!</v>
      </c>
      <c r="WCE90" s="201" t="e">
        <f>#REF!</f>
        <v>#REF!</v>
      </c>
      <c r="WCF90" s="201" t="e">
        <f>#REF!</f>
        <v>#REF!</v>
      </c>
      <c r="WCG90" s="201" t="e">
        <f>#REF!</f>
        <v>#REF!</v>
      </c>
      <c r="WCH90" s="201" t="e">
        <f>#REF!</f>
        <v>#REF!</v>
      </c>
      <c r="WCI90" s="201" t="e">
        <f>#REF!</f>
        <v>#REF!</v>
      </c>
      <c r="WCJ90" s="201" t="e">
        <f>#REF!</f>
        <v>#REF!</v>
      </c>
      <c r="WCK90" s="201" t="e">
        <f>#REF!</f>
        <v>#REF!</v>
      </c>
      <c r="WCL90" s="201" t="e">
        <f>#REF!</f>
        <v>#REF!</v>
      </c>
      <c r="WCM90" s="201" t="e">
        <f>#REF!</f>
        <v>#REF!</v>
      </c>
      <c r="WCN90" s="201" t="e">
        <f>#REF!</f>
        <v>#REF!</v>
      </c>
      <c r="WCO90" s="201" t="e">
        <f>#REF!</f>
        <v>#REF!</v>
      </c>
      <c r="WCP90" s="201" t="e">
        <f>#REF!</f>
        <v>#REF!</v>
      </c>
      <c r="WCQ90" s="201" t="e">
        <f>#REF!</f>
        <v>#REF!</v>
      </c>
      <c r="WCR90" s="201" t="e">
        <f>#REF!</f>
        <v>#REF!</v>
      </c>
      <c r="WCS90" s="201" t="e">
        <f>#REF!</f>
        <v>#REF!</v>
      </c>
      <c r="WCT90" s="201" t="e">
        <f>#REF!</f>
        <v>#REF!</v>
      </c>
      <c r="WCU90" s="201" t="e">
        <f>#REF!</f>
        <v>#REF!</v>
      </c>
      <c r="WCV90" s="201" t="e">
        <f>#REF!</f>
        <v>#REF!</v>
      </c>
      <c r="WCW90" s="201" t="e">
        <f>#REF!</f>
        <v>#REF!</v>
      </c>
      <c r="WCX90" s="201" t="e">
        <f>#REF!</f>
        <v>#REF!</v>
      </c>
      <c r="WCY90" s="201" t="e">
        <f>#REF!</f>
        <v>#REF!</v>
      </c>
      <c r="WCZ90" s="201" t="e">
        <f>#REF!</f>
        <v>#REF!</v>
      </c>
      <c r="WDA90" s="201" t="e">
        <f>#REF!</f>
        <v>#REF!</v>
      </c>
      <c r="WDB90" s="201" t="e">
        <f>#REF!</f>
        <v>#REF!</v>
      </c>
      <c r="WDC90" s="201" t="e">
        <f>#REF!</f>
        <v>#REF!</v>
      </c>
      <c r="WDD90" s="201" t="e">
        <f>#REF!</f>
        <v>#REF!</v>
      </c>
      <c r="WDE90" s="201" t="e">
        <f>#REF!</f>
        <v>#REF!</v>
      </c>
      <c r="WDF90" s="201" t="e">
        <f>#REF!</f>
        <v>#REF!</v>
      </c>
      <c r="WDG90" s="201" t="e">
        <f>#REF!</f>
        <v>#REF!</v>
      </c>
      <c r="WDH90" s="201" t="e">
        <f>#REF!</f>
        <v>#REF!</v>
      </c>
      <c r="WDI90" s="201" t="e">
        <f>#REF!</f>
        <v>#REF!</v>
      </c>
      <c r="WDJ90" s="201" t="e">
        <f>#REF!</f>
        <v>#REF!</v>
      </c>
      <c r="WDK90" s="201" t="e">
        <f>#REF!</f>
        <v>#REF!</v>
      </c>
      <c r="WDL90" s="201" t="e">
        <f>#REF!</f>
        <v>#REF!</v>
      </c>
      <c r="WDM90" s="201" t="e">
        <f>#REF!</f>
        <v>#REF!</v>
      </c>
      <c r="WDN90" s="201" t="e">
        <f>#REF!</f>
        <v>#REF!</v>
      </c>
      <c r="WDO90" s="201" t="e">
        <f>#REF!</f>
        <v>#REF!</v>
      </c>
      <c r="WDP90" s="201" t="e">
        <f>#REF!</f>
        <v>#REF!</v>
      </c>
      <c r="WDQ90" s="201" t="e">
        <f>#REF!</f>
        <v>#REF!</v>
      </c>
      <c r="WDR90" s="201" t="e">
        <f>#REF!</f>
        <v>#REF!</v>
      </c>
      <c r="WDS90" s="201" t="e">
        <f>#REF!</f>
        <v>#REF!</v>
      </c>
      <c r="WDT90" s="201" t="e">
        <f>#REF!</f>
        <v>#REF!</v>
      </c>
      <c r="WDU90" s="201" t="e">
        <f>#REF!</f>
        <v>#REF!</v>
      </c>
      <c r="WDV90" s="201" t="e">
        <f>#REF!</f>
        <v>#REF!</v>
      </c>
      <c r="WDW90" s="201" t="e">
        <f>#REF!</f>
        <v>#REF!</v>
      </c>
      <c r="WDX90" s="201" t="e">
        <f>#REF!</f>
        <v>#REF!</v>
      </c>
      <c r="WDY90" s="201" t="e">
        <f>#REF!</f>
        <v>#REF!</v>
      </c>
      <c r="WDZ90" s="201" t="e">
        <f>#REF!</f>
        <v>#REF!</v>
      </c>
      <c r="WEA90" s="201" t="e">
        <f>#REF!</f>
        <v>#REF!</v>
      </c>
      <c r="WEB90" s="201" t="e">
        <f>#REF!</f>
        <v>#REF!</v>
      </c>
      <c r="WEC90" s="201" t="e">
        <f>#REF!</f>
        <v>#REF!</v>
      </c>
      <c r="WED90" s="201" t="e">
        <f>#REF!</f>
        <v>#REF!</v>
      </c>
      <c r="WEE90" s="201" t="e">
        <f>#REF!</f>
        <v>#REF!</v>
      </c>
      <c r="WEF90" s="201" t="e">
        <f>#REF!</f>
        <v>#REF!</v>
      </c>
      <c r="WEG90" s="201" t="e">
        <f>#REF!</f>
        <v>#REF!</v>
      </c>
      <c r="WEH90" s="201" t="e">
        <f>#REF!</f>
        <v>#REF!</v>
      </c>
      <c r="WEI90" s="201" t="e">
        <f>#REF!</f>
        <v>#REF!</v>
      </c>
      <c r="WEJ90" s="201" t="e">
        <f>#REF!</f>
        <v>#REF!</v>
      </c>
      <c r="WEK90" s="201" t="e">
        <f>#REF!</f>
        <v>#REF!</v>
      </c>
      <c r="WEL90" s="201" t="e">
        <f>#REF!</f>
        <v>#REF!</v>
      </c>
      <c r="WEM90" s="201" t="e">
        <f>#REF!</f>
        <v>#REF!</v>
      </c>
      <c r="WEN90" s="201" t="e">
        <f>#REF!</f>
        <v>#REF!</v>
      </c>
      <c r="WEO90" s="201" t="e">
        <f>#REF!</f>
        <v>#REF!</v>
      </c>
      <c r="WEP90" s="201" t="e">
        <f>#REF!</f>
        <v>#REF!</v>
      </c>
      <c r="WEQ90" s="201" t="e">
        <f>#REF!</f>
        <v>#REF!</v>
      </c>
      <c r="WER90" s="201" t="e">
        <f>#REF!</f>
        <v>#REF!</v>
      </c>
      <c r="WES90" s="201" t="e">
        <f>#REF!</f>
        <v>#REF!</v>
      </c>
      <c r="WET90" s="201" t="e">
        <f>#REF!</f>
        <v>#REF!</v>
      </c>
      <c r="WEU90" s="201" t="e">
        <f>#REF!</f>
        <v>#REF!</v>
      </c>
      <c r="WEV90" s="201" t="e">
        <f>#REF!</f>
        <v>#REF!</v>
      </c>
      <c r="WEW90" s="201" t="e">
        <f>#REF!</f>
        <v>#REF!</v>
      </c>
      <c r="WEX90" s="201" t="e">
        <f>#REF!</f>
        <v>#REF!</v>
      </c>
      <c r="WEY90" s="201" t="e">
        <f>#REF!</f>
        <v>#REF!</v>
      </c>
      <c r="WEZ90" s="201" t="e">
        <f>#REF!</f>
        <v>#REF!</v>
      </c>
      <c r="WFA90" s="201" t="e">
        <f>#REF!</f>
        <v>#REF!</v>
      </c>
      <c r="WFB90" s="201" t="e">
        <f>#REF!</f>
        <v>#REF!</v>
      </c>
      <c r="WFC90" s="201" t="e">
        <f>#REF!</f>
        <v>#REF!</v>
      </c>
      <c r="WFD90" s="201" t="e">
        <f>#REF!</f>
        <v>#REF!</v>
      </c>
      <c r="WFE90" s="201" t="e">
        <f>#REF!</f>
        <v>#REF!</v>
      </c>
      <c r="WFF90" s="201" t="e">
        <f>#REF!</f>
        <v>#REF!</v>
      </c>
      <c r="WFG90" s="201" t="e">
        <f>#REF!</f>
        <v>#REF!</v>
      </c>
      <c r="WFH90" s="201" t="e">
        <f>#REF!</f>
        <v>#REF!</v>
      </c>
      <c r="WFI90" s="201" t="e">
        <f>#REF!</f>
        <v>#REF!</v>
      </c>
      <c r="WFJ90" s="201" t="e">
        <f>#REF!</f>
        <v>#REF!</v>
      </c>
      <c r="WFK90" s="201" t="e">
        <f>#REF!</f>
        <v>#REF!</v>
      </c>
      <c r="WFL90" s="201" t="e">
        <f>#REF!</f>
        <v>#REF!</v>
      </c>
      <c r="WFM90" s="201" t="e">
        <f>#REF!</f>
        <v>#REF!</v>
      </c>
      <c r="WFN90" s="201" t="e">
        <f>#REF!</f>
        <v>#REF!</v>
      </c>
      <c r="WFO90" s="201" t="e">
        <f>#REF!</f>
        <v>#REF!</v>
      </c>
      <c r="WFP90" s="201" t="e">
        <f>#REF!</f>
        <v>#REF!</v>
      </c>
      <c r="WFQ90" s="201" t="e">
        <f>#REF!</f>
        <v>#REF!</v>
      </c>
      <c r="WFR90" s="201" t="e">
        <f>#REF!</f>
        <v>#REF!</v>
      </c>
      <c r="WFS90" s="201" t="e">
        <f>#REF!</f>
        <v>#REF!</v>
      </c>
      <c r="WFT90" s="201" t="e">
        <f>#REF!</f>
        <v>#REF!</v>
      </c>
      <c r="WFU90" s="201" t="e">
        <f>#REF!</f>
        <v>#REF!</v>
      </c>
      <c r="WFV90" s="201" t="e">
        <f>#REF!</f>
        <v>#REF!</v>
      </c>
      <c r="WFW90" s="201" t="e">
        <f>#REF!</f>
        <v>#REF!</v>
      </c>
      <c r="WFX90" s="201" t="e">
        <f>#REF!</f>
        <v>#REF!</v>
      </c>
      <c r="WFY90" s="201" t="e">
        <f>#REF!</f>
        <v>#REF!</v>
      </c>
      <c r="WFZ90" s="201" t="e">
        <f>#REF!</f>
        <v>#REF!</v>
      </c>
      <c r="WGA90" s="201" t="e">
        <f>#REF!</f>
        <v>#REF!</v>
      </c>
      <c r="WGB90" s="201" t="e">
        <f>#REF!</f>
        <v>#REF!</v>
      </c>
      <c r="WGC90" s="201" t="e">
        <f>#REF!</f>
        <v>#REF!</v>
      </c>
      <c r="WGD90" s="201" t="e">
        <f>#REF!</f>
        <v>#REF!</v>
      </c>
      <c r="WGE90" s="201" t="e">
        <f>#REF!</f>
        <v>#REF!</v>
      </c>
      <c r="WGF90" s="201" t="e">
        <f>#REF!</f>
        <v>#REF!</v>
      </c>
      <c r="WGG90" s="201" t="e">
        <f>#REF!</f>
        <v>#REF!</v>
      </c>
      <c r="WGH90" s="201" t="e">
        <f>#REF!</f>
        <v>#REF!</v>
      </c>
      <c r="WGI90" s="201" t="e">
        <f>#REF!</f>
        <v>#REF!</v>
      </c>
      <c r="WGJ90" s="201" t="e">
        <f>#REF!</f>
        <v>#REF!</v>
      </c>
      <c r="WGK90" s="201" t="e">
        <f>#REF!</f>
        <v>#REF!</v>
      </c>
      <c r="WGL90" s="201" t="e">
        <f>#REF!</f>
        <v>#REF!</v>
      </c>
      <c r="WGM90" s="201" t="e">
        <f>#REF!</f>
        <v>#REF!</v>
      </c>
      <c r="WGN90" s="201" t="e">
        <f>#REF!</f>
        <v>#REF!</v>
      </c>
      <c r="WGO90" s="201" t="e">
        <f>#REF!</f>
        <v>#REF!</v>
      </c>
      <c r="WGP90" s="201" t="e">
        <f>#REF!</f>
        <v>#REF!</v>
      </c>
      <c r="WGQ90" s="201" t="e">
        <f>#REF!</f>
        <v>#REF!</v>
      </c>
      <c r="WGR90" s="201" t="e">
        <f>#REF!</f>
        <v>#REF!</v>
      </c>
      <c r="WGS90" s="201" t="e">
        <f>#REF!</f>
        <v>#REF!</v>
      </c>
      <c r="WGT90" s="201" t="e">
        <f>#REF!</f>
        <v>#REF!</v>
      </c>
      <c r="WGU90" s="201" t="e">
        <f>#REF!</f>
        <v>#REF!</v>
      </c>
      <c r="WGV90" s="201" t="e">
        <f>#REF!</f>
        <v>#REF!</v>
      </c>
      <c r="WGW90" s="201" t="e">
        <f>#REF!</f>
        <v>#REF!</v>
      </c>
      <c r="WGX90" s="201" t="e">
        <f>#REF!</f>
        <v>#REF!</v>
      </c>
      <c r="WGY90" s="201" t="e">
        <f>#REF!</f>
        <v>#REF!</v>
      </c>
      <c r="WGZ90" s="201" t="e">
        <f>#REF!</f>
        <v>#REF!</v>
      </c>
      <c r="WHA90" s="201" t="e">
        <f>#REF!</f>
        <v>#REF!</v>
      </c>
      <c r="WHB90" s="201" t="e">
        <f>#REF!</f>
        <v>#REF!</v>
      </c>
      <c r="WHC90" s="201" t="e">
        <f>#REF!</f>
        <v>#REF!</v>
      </c>
      <c r="WHD90" s="201" t="e">
        <f>#REF!</f>
        <v>#REF!</v>
      </c>
      <c r="WHE90" s="201" t="e">
        <f>#REF!</f>
        <v>#REF!</v>
      </c>
      <c r="WHF90" s="201" t="e">
        <f>#REF!</f>
        <v>#REF!</v>
      </c>
      <c r="WHG90" s="201" t="e">
        <f>#REF!</f>
        <v>#REF!</v>
      </c>
      <c r="WHH90" s="201" t="e">
        <f>#REF!</f>
        <v>#REF!</v>
      </c>
      <c r="WHI90" s="201" t="e">
        <f>#REF!</f>
        <v>#REF!</v>
      </c>
      <c r="WHJ90" s="201" t="e">
        <f>#REF!</f>
        <v>#REF!</v>
      </c>
      <c r="WHK90" s="201" t="e">
        <f>#REF!</f>
        <v>#REF!</v>
      </c>
      <c r="WHL90" s="201" t="e">
        <f>#REF!</f>
        <v>#REF!</v>
      </c>
      <c r="WHM90" s="201" t="e">
        <f>#REF!</f>
        <v>#REF!</v>
      </c>
      <c r="WHN90" s="201" t="e">
        <f>#REF!</f>
        <v>#REF!</v>
      </c>
      <c r="WHO90" s="201" t="e">
        <f>#REF!</f>
        <v>#REF!</v>
      </c>
      <c r="WHP90" s="201" t="e">
        <f>#REF!</f>
        <v>#REF!</v>
      </c>
      <c r="WHQ90" s="201" t="e">
        <f>#REF!</f>
        <v>#REF!</v>
      </c>
      <c r="WHR90" s="201" t="e">
        <f>#REF!</f>
        <v>#REF!</v>
      </c>
      <c r="WHS90" s="201" t="e">
        <f>#REF!</f>
        <v>#REF!</v>
      </c>
      <c r="WHT90" s="201" t="e">
        <f>#REF!</f>
        <v>#REF!</v>
      </c>
      <c r="WHU90" s="201" t="e">
        <f>#REF!</f>
        <v>#REF!</v>
      </c>
      <c r="WHV90" s="201" t="e">
        <f>#REF!</f>
        <v>#REF!</v>
      </c>
      <c r="WHW90" s="201" t="e">
        <f>#REF!</f>
        <v>#REF!</v>
      </c>
      <c r="WHX90" s="201" t="e">
        <f>#REF!</f>
        <v>#REF!</v>
      </c>
      <c r="WHY90" s="201" t="e">
        <f>#REF!</f>
        <v>#REF!</v>
      </c>
      <c r="WHZ90" s="201" t="e">
        <f>#REF!</f>
        <v>#REF!</v>
      </c>
      <c r="WIA90" s="201" t="e">
        <f>#REF!</f>
        <v>#REF!</v>
      </c>
      <c r="WIB90" s="201" t="e">
        <f>#REF!</f>
        <v>#REF!</v>
      </c>
      <c r="WIC90" s="201" t="e">
        <f>#REF!</f>
        <v>#REF!</v>
      </c>
      <c r="WID90" s="201" t="e">
        <f>#REF!</f>
        <v>#REF!</v>
      </c>
      <c r="WIE90" s="201" t="e">
        <f>#REF!</f>
        <v>#REF!</v>
      </c>
      <c r="WIF90" s="201" t="e">
        <f>#REF!</f>
        <v>#REF!</v>
      </c>
      <c r="WIG90" s="201" t="e">
        <f>#REF!</f>
        <v>#REF!</v>
      </c>
      <c r="WIH90" s="201" t="e">
        <f>#REF!</f>
        <v>#REF!</v>
      </c>
      <c r="WII90" s="201" t="e">
        <f>#REF!</f>
        <v>#REF!</v>
      </c>
      <c r="WIJ90" s="201" t="e">
        <f>#REF!</f>
        <v>#REF!</v>
      </c>
      <c r="WIK90" s="201" t="e">
        <f>#REF!</f>
        <v>#REF!</v>
      </c>
      <c r="WIL90" s="201" t="e">
        <f>#REF!</f>
        <v>#REF!</v>
      </c>
      <c r="WIM90" s="201" t="e">
        <f>#REF!</f>
        <v>#REF!</v>
      </c>
      <c r="WIN90" s="201" t="e">
        <f>#REF!</f>
        <v>#REF!</v>
      </c>
      <c r="WIO90" s="201" t="e">
        <f>#REF!</f>
        <v>#REF!</v>
      </c>
      <c r="WIP90" s="201" t="e">
        <f>#REF!</f>
        <v>#REF!</v>
      </c>
      <c r="WIQ90" s="201" t="e">
        <f>#REF!</f>
        <v>#REF!</v>
      </c>
      <c r="WIR90" s="201" t="e">
        <f>#REF!</f>
        <v>#REF!</v>
      </c>
      <c r="WIS90" s="201" t="e">
        <f>#REF!</f>
        <v>#REF!</v>
      </c>
      <c r="WIT90" s="201" t="e">
        <f>#REF!</f>
        <v>#REF!</v>
      </c>
      <c r="WIU90" s="201" t="e">
        <f>#REF!</f>
        <v>#REF!</v>
      </c>
      <c r="WIV90" s="201" t="e">
        <f>#REF!</f>
        <v>#REF!</v>
      </c>
      <c r="WIW90" s="201" t="e">
        <f>#REF!</f>
        <v>#REF!</v>
      </c>
      <c r="WIX90" s="201" t="e">
        <f>#REF!</f>
        <v>#REF!</v>
      </c>
      <c r="WIY90" s="201" t="e">
        <f>#REF!</f>
        <v>#REF!</v>
      </c>
      <c r="WIZ90" s="201" t="e">
        <f>#REF!</f>
        <v>#REF!</v>
      </c>
      <c r="WJA90" s="201" t="e">
        <f>#REF!</f>
        <v>#REF!</v>
      </c>
      <c r="WJB90" s="201" t="e">
        <f>#REF!</f>
        <v>#REF!</v>
      </c>
      <c r="WJC90" s="201" t="e">
        <f>#REF!</f>
        <v>#REF!</v>
      </c>
      <c r="WJD90" s="201" t="e">
        <f>#REF!</f>
        <v>#REF!</v>
      </c>
      <c r="WJE90" s="201" t="e">
        <f>#REF!</f>
        <v>#REF!</v>
      </c>
      <c r="WJF90" s="201" t="e">
        <f>#REF!</f>
        <v>#REF!</v>
      </c>
      <c r="WJG90" s="201" t="e">
        <f>#REF!</f>
        <v>#REF!</v>
      </c>
      <c r="WJH90" s="201" t="e">
        <f>#REF!</f>
        <v>#REF!</v>
      </c>
      <c r="WJI90" s="201" t="e">
        <f>#REF!</f>
        <v>#REF!</v>
      </c>
      <c r="WJJ90" s="201" t="e">
        <f>#REF!</f>
        <v>#REF!</v>
      </c>
      <c r="WJK90" s="201" t="e">
        <f>#REF!</f>
        <v>#REF!</v>
      </c>
      <c r="WJL90" s="201" t="e">
        <f>#REF!</f>
        <v>#REF!</v>
      </c>
      <c r="WJM90" s="201" t="e">
        <f>#REF!</f>
        <v>#REF!</v>
      </c>
      <c r="WJN90" s="201" t="e">
        <f>#REF!</f>
        <v>#REF!</v>
      </c>
      <c r="WJO90" s="201" t="e">
        <f>#REF!</f>
        <v>#REF!</v>
      </c>
      <c r="WJP90" s="201" t="e">
        <f>#REF!</f>
        <v>#REF!</v>
      </c>
      <c r="WJQ90" s="201" t="e">
        <f>#REF!</f>
        <v>#REF!</v>
      </c>
      <c r="WJR90" s="201" t="e">
        <f>#REF!</f>
        <v>#REF!</v>
      </c>
      <c r="WJS90" s="201" t="e">
        <f>#REF!</f>
        <v>#REF!</v>
      </c>
      <c r="WJT90" s="201" t="e">
        <f>#REF!</f>
        <v>#REF!</v>
      </c>
      <c r="WJU90" s="201" t="e">
        <f>#REF!</f>
        <v>#REF!</v>
      </c>
      <c r="WJV90" s="201" t="e">
        <f>#REF!</f>
        <v>#REF!</v>
      </c>
      <c r="WJW90" s="201" t="e">
        <f>#REF!</f>
        <v>#REF!</v>
      </c>
      <c r="WJX90" s="201" t="e">
        <f>#REF!</f>
        <v>#REF!</v>
      </c>
      <c r="WJY90" s="201" t="e">
        <f>#REF!</f>
        <v>#REF!</v>
      </c>
      <c r="WJZ90" s="201" t="e">
        <f>#REF!</f>
        <v>#REF!</v>
      </c>
      <c r="WKA90" s="201" t="e">
        <f>#REF!</f>
        <v>#REF!</v>
      </c>
      <c r="WKB90" s="201" t="e">
        <f>#REF!</f>
        <v>#REF!</v>
      </c>
      <c r="WKC90" s="201" t="e">
        <f>#REF!</f>
        <v>#REF!</v>
      </c>
      <c r="WKD90" s="201" t="e">
        <f>#REF!</f>
        <v>#REF!</v>
      </c>
      <c r="WKE90" s="201" t="e">
        <f>#REF!</f>
        <v>#REF!</v>
      </c>
      <c r="WKF90" s="201" t="e">
        <f>#REF!</f>
        <v>#REF!</v>
      </c>
      <c r="WKG90" s="201" t="e">
        <f>#REF!</f>
        <v>#REF!</v>
      </c>
      <c r="WKH90" s="201" t="e">
        <f>#REF!</f>
        <v>#REF!</v>
      </c>
      <c r="WKI90" s="201" t="e">
        <f>#REF!</f>
        <v>#REF!</v>
      </c>
      <c r="WKJ90" s="201" t="e">
        <f>#REF!</f>
        <v>#REF!</v>
      </c>
      <c r="WKK90" s="201" t="e">
        <f>#REF!</f>
        <v>#REF!</v>
      </c>
      <c r="WKL90" s="201" t="e">
        <f>#REF!</f>
        <v>#REF!</v>
      </c>
      <c r="WKM90" s="201" t="e">
        <f>#REF!</f>
        <v>#REF!</v>
      </c>
      <c r="WKN90" s="201" t="e">
        <f>#REF!</f>
        <v>#REF!</v>
      </c>
      <c r="WKO90" s="201" t="e">
        <f>#REF!</f>
        <v>#REF!</v>
      </c>
      <c r="WKP90" s="201" t="e">
        <f>#REF!</f>
        <v>#REF!</v>
      </c>
      <c r="WKQ90" s="201" t="e">
        <f>#REF!</f>
        <v>#REF!</v>
      </c>
      <c r="WKR90" s="201" t="e">
        <f>#REF!</f>
        <v>#REF!</v>
      </c>
      <c r="WKS90" s="201" t="e">
        <f>#REF!</f>
        <v>#REF!</v>
      </c>
      <c r="WKT90" s="201" t="e">
        <f>#REF!</f>
        <v>#REF!</v>
      </c>
      <c r="WKU90" s="201" t="e">
        <f>#REF!</f>
        <v>#REF!</v>
      </c>
      <c r="WKV90" s="201" t="e">
        <f>#REF!</f>
        <v>#REF!</v>
      </c>
      <c r="WKW90" s="201" t="e">
        <f>#REF!</f>
        <v>#REF!</v>
      </c>
      <c r="WKX90" s="201" t="e">
        <f>#REF!</f>
        <v>#REF!</v>
      </c>
      <c r="WKY90" s="201" t="e">
        <f>#REF!</f>
        <v>#REF!</v>
      </c>
      <c r="WKZ90" s="201" t="e">
        <f>#REF!</f>
        <v>#REF!</v>
      </c>
      <c r="WLA90" s="201" t="e">
        <f>#REF!</f>
        <v>#REF!</v>
      </c>
      <c r="WLB90" s="201" t="e">
        <f>#REF!</f>
        <v>#REF!</v>
      </c>
      <c r="WLC90" s="201" t="e">
        <f>#REF!</f>
        <v>#REF!</v>
      </c>
      <c r="WLD90" s="201" t="e">
        <f>#REF!</f>
        <v>#REF!</v>
      </c>
      <c r="WLE90" s="201" t="e">
        <f>#REF!</f>
        <v>#REF!</v>
      </c>
      <c r="WLF90" s="201" t="e">
        <f>#REF!</f>
        <v>#REF!</v>
      </c>
      <c r="WLG90" s="201" t="e">
        <f>#REF!</f>
        <v>#REF!</v>
      </c>
      <c r="WLH90" s="201" t="e">
        <f>#REF!</f>
        <v>#REF!</v>
      </c>
      <c r="WLI90" s="201" t="e">
        <f>#REF!</f>
        <v>#REF!</v>
      </c>
      <c r="WLJ90" s="201" t="e">
        <f>#REF!</f>
        <v>#REF!</v>
      </c>
      <c r="WLK90" s="201" t="e">
        <f>#REF!</f>
        <v>#REF!</v>
      </c>
      <c r="WLL90" s="201" t="e">
        <f>#REF!</f>
        <v>#REF!</v>
      </c>
      <c r="WLM90" s="201" t="e">
        <f>#REF!</f>
        <v>#REF!</v>
      </c>
      <c r="WLN90" s="201" t="e">
        <f>#REF!</f>
        <v>#REF!</v>
      </c>
      <c r="WLO90" s="201" t="e">
        <f>#REF!</f>
        <v>#REF!</v>
      </c>
      <c r="WLP90" s="201" t="e">
        <f>#REF!</f>
        <v>#REF!</v>
      </c>
      <c r="WLQ90" s="201" t="e">
        <f>#REF!</f>
        <v>#REF!</v>
      </c>
      <c r="WLR90" s="201" t="e">
        <f>#REF!</f>
        <v>#REF!</v>
      </c>
      <c r="WLS90" s="201" t="e">
        <f>#REF!</f>
        <v>#REF!</v>
      </c>
      <c r="WLT90" s="201" t="e">
        <f>#REF!</f>
        <v>#REF!</v>
      </c>
      <c r="WLU90" s="201" t="e">
        <f>#REF!</f>
        <v>#REF!</v>
      </c>
      <c r="WLV90" s="201" t="e">
        <f>#REF!</f>
        <v>#REF!</v>
      </c>
      <c r="WLW90" s="201" t="e">
        <f>#REF!</f>
        <v>#REF!</v>
      </c>
      <c r="WLX90" s="201" t="e">
        <f>#REF!</f>
        <v>#REF!</v>
      </c>
      <c r="WLY90" s="201" t="e">
        <f>#REF!</f>
        <v>#REF!</v>
      </c>
      <c r="WLZ90" s="201" t="e">
        <f>#REF!</f>
        <v>#REF!</v>
      </c>
      <c r="WMA90" s="201" t="e">
        <f>#REF!</f>
        <v>#REF!</v>
      </c>
      <c r="WMB90" s="201" t="e">
        <f>#REF!</f>
        <v>#REF!</v>
      </c>
      <c r="WMC90" s="201" t="e">
        <f>#REF!</f>
        <v>#REF!</v>
      </c>
      <c r="WMD90" s="201" t="e">
        <f>#REF!</f>
        <v>#REF!</v>
      </c>
      <c r="WME90" s="201" t="e">
        <f>#REF!</f>
        <v>#REF!</v>
      </c>
      <c r="WMF90" s="201" t="e">
        <f>#REF!</f>
        <v>#REF!</v>
      </c>
      <c r="WMG90" s="201" t="e">
        <f>#REF!</f>
        <v>#REF!</v>
      </c>
      <c r="WMH90" s="201" t="e">
        <f>#REF!</f>
        <v>#REF!</v>
      </c>
      <c r="WMI90" s="201" t="e">
        <f>#REF!</f>
        <v>#REF!</v>
      </c>
      <c r="WMJ90" s="201" t="e">
        <f>#REF!</f>
        <v>#REF!</v>
      </c>
      <c r="WMK90" s="201" t="e">
        <f>#REF!</f>
        <v>#REF!</v>
      </c>
      <c r="WML90" s="201" t="e">
        <f>#REF!</f>
        <v>#REF!</v>
      </c>
      <c r="WMM90" s="201" t="e">
        <f>#REF!</f>
        <v>#REF!</v>
      </c>
      <c r="WMN90" s="201" t="e">
        <f>#REF!</f>
        <v>#REF!</v>
      </c>
      <c r="WMO90" s="201" t="e">
        <f>#REF!</f>
        <v>#REF!</v>
      </c>
      <c r="WMP90" s="201" t="e">
        <f>#REF!</f>
        <v>#REF!</v>
      </c>
      <c r="WMQ90" s="201" t="e">
        <f>#REF!</f>
        <v>#REF!</v>
      </c>
      <c r="WMR90" s="201" t="e">
        <f>#REF!</f>
        <v>#REF!</v>
      </c>
      <c r="WMS90" s="201" t="e">
        <f>#REF!</f>
        <v>#REF!</v>
      </c>
      <c r="WMT90" s="201" t="e">
        <f>#REF!</f>
        <v>#REF!</v>
      </c>
      <c r="WMU90" s="201" t="e">
        <f>#REF!</f>
        <v>#REF!</v>
      </c>
      <c r="WMV90" s="201" t="e">
        <f>#REF!</f>
        <v>#REF!</v>
      </c>
      <c r="WMW90" s="201" t="e">
        <f>#REF!</f>
        <v>#REF!</v>
      </c>
      <c r="WMX90" s="201" t="e">
        <f>#REF!</f>
        <v>#REF!</v>
      </c>
      <c r="WMY90" s="201" t="e">
        <f>#REF!</f>
        <v>#REF!</v>
      </c>
      <c r="WMZ90" s="201" t="e">
        <f>#REF!</f>
        <v>#REF!</v>
      </c>
      <c r="WNA90" s="201" t="e">
        <f>#REF!</f>
        <v>#REF!</v>
      </c>
      <c r="WNB90" s="201" t="e">
        <f>#REF!</f>
        <v>#REF!</v>
      </c>
      <c r="WNC90" s="201" t="e">
        <f>#REF!</f>
        <v>#REF!</v>
      </c>
      <c r="WND90" s="201" t="e">
        <f>#REF!</f>
        <v>#REF!</v>
      </c>
      <c r="WNE90" s="201" t="e">
        <f>#REF!</f>
        <v>#REF!</v>
      </c>
      <c r="WNF90" s="201" t="e">
        <f>#REF!</f>
        <v>#REF!</v>
      </c>
      <c r="WNG90" s="201" t="e">
        <f>#REF!</f>
        <v>#REF!</v>
      </c>
      <c r="WNH90" s="201" t="e">
        <f>#REF!</f>
        <v>#REF!</v>
      </c>
      <c r="WNI90" s="201" t="e">
        <f>#REF!</f>
        <v>#REF!</v>
      </c>
      <c r="WNJ90" s="201" t="e">
        <f>#REF!</f>
        <v>#REF!</v>
      </c>
      <c r="WNK90" s="201" t="e">
        <f>#REF!</f>
        <v>#REF!</v>
      </c>
      <c r="WNL90" s="201" t="e">
        <f>#REF!</f>
        <v>#REF!</v>
      </c>
      <c r="WNM90" s="201" t="e">
        <f>#REF!</f>
        <v>#REF!</v>
      </c>
      <c r="WNN90" s="201" t="e">
        <f>#REF!</f>
        <v>#REF!</v>
      </c>
      <c r="WNO90" s="201" t="e">
        <f>#REF!</f>
        <v>#REF!</v>
      </c>
      <c r="WNP90" s="201" t="e">
        <f>#REF!</f>
        <v>#REF!</v>
      </c>
      <c r="WNQ90" s="201" t="e">
        <f>#REF!</f>
        <v>#REF!</v>
      </c>
      <c r="WNR90" s="201" t="e">
        <f>#REF!</f>
        <v>#REF!</v>
      </c>
      <c r="WNS90" s="201" t="e">
        <f>#REF!</f>
        <v>#REF!</v>
      </c>
      <c r="WNT90" s="201" t="e">
        <f>#REF!</f>
        <v>#REF!</v>
      </c>
      <c r="WNU90" s="201" t="e">
        <f>#REF!</f>
        <v>#REF!</v>
      </c>
      <c r="WNV90" s="201" t="e">
        <f>#REF!</f>
        <v>#REF!</v>
      </c>
      <c r="WNW90" s="201" t="e">
        <f>#REF!</f>
        <v>#REF!</v>
      </c>
      <c r="WNX90" s="201" t="e">
        <f>#REF!</f>
        <v>#REF!</v>
      </c>
      <c r="WNY90" s="201" t="e">
        <f>#REF!</f>
        <v>#REF!</v>
      </c>
      <c r="WNZ90" s="201" t="e">
        <f>#REF!</f>
        <v>#REF!</v>
      </c>
      <c r="WOA90" s="201" t="e">
        <f>#REF!</f>
        <v>#REF!</v>
      </c>
      <c r="WOB90" s="201" t="e">
        <f>#REF!</f>
        <v>#REF!</v>
      </c>
      <c r="WOC90" s="201" t="e">
        <f>#REF!</f>
        <v>#REF!</v>
      </c>
      <c r="WOD90" s="201" t="e">
        <f>#REF!</f>
        <v>#REF!</v>
      </c>
      <c r="WOE90" s="201" t="e">
        <f>#REF!</f>
        <v>#REF!</v>
      </c>
      <c r="WOF90" s="201" t="e">
        <f>#REF!</f>
        <v>#REF!</v>
      </c>
      <c r="WOG90" s="201" t="e">
        <f>#REF!</f>
        <v>#REF!</v>
      </c>
      <c r="WOH90" s="201" t="e">
        <f>#REF!</f>
        <v>#REF!</v>
      </c>
      <c r="WOI90" s="201" t="e">
        <f>#REF!</f>
        <v>#REF!</v>
      </c>
      <c r="WOJ90" s="201" t="e">
        <f>#REF!</f>
        <v>#REF!</v>
      </c>
      <c r="WOK90" s="201" t="e">
        <f>#REF!</f>
        <v>#REF!</v>
      </c>
      <c r="WOL90" s="201" t="e">
        <f>#REF!</f>
        <v>#REF!</v>
      </c>
      <c r="WOM90" s="201" t="e">
        <f>#REF!</f>
        <v>#REF!</v>
      </c>
      <c r="WON90" s="201" t="e">
        <f>#REF!</f>
        <v>#REF!</v>
      </c>
      <c r="WOO90" s="201" t="e">
        <f>#REF!</f>
        <v>#REF!</v>
      </c>
      <c r="WOP90" s="201" t="e">
        <f>#REF!</f>
        <v>#REF!</v>
      </c>
      <c r="WOQ90" s="201" t="e">
        <f>#REF!</f>
        <v>#REF!</v>
      </c>
      <c r="WOR90" s="201" t="e">
        <f>#REF!</f>
        <v>#REF!</v>
      </c>
      <c r="WOS90" s="201" t="e">
        <f>#REF!</f>
        <v>#REF!</v>
      </c>
      <c r="WOT90" s="201" t="e">
        <f>#REF!</f>
        <v>#REF!</v>
      </c>
      <c r="WOU90" s="201" t="e">
        <f>#REF!</f>
        <v>#REF!</v>
      </c>
      <c r="WOV90" s="201" t="e">
        <f>#REF!</f>
        <v>#REF!</v>
      </c>
      <c r="WOW90" s="201" t="e">
        <f>#REF!</f>
        <v>#REF!</v>
      </c>
      <c r="WOX90" s="201" t="e">
        <f>#REF!</f>
        <v>#REF!</v>
      </c>
      <c r="WOY90" s="201" t="e">
        <f>#REF!</f>
        <v>#REF!</v>
      </c>
      <c r="WOZ90" s="201" t="e">
        <f>#REF!</f>
        <v>#REF!</v>
      </c>
      <c r="WPA90" s="201" t="e">
        <f>#REF!</f>
        <v>#REF!</v>
      </c>
      <c r="WPB90" s="201" t="e">
        <f>#REF!</f>
        <v>#REF!</v>
      </c>
      <c r="WPC90" s="201" t="e">
        <f>#REF!</f>
        <v>#REF!</v>
      </c>
      <c r="WPD90" s="201" t="e">
        <f>#REF!</f>
        <v>#REF!</v>
      </c>
      <c r="WPE90" s="201" t="e">
        <f>#REF!</f>
        <v>#REF!</v>
      </c>
      <c r="WPF90" s="201" t="e">
        <f>#REF!</f>
        <v>#REF!</v>
      </c>
      <c r="WPG90" s="201" t="e">
        <f>#REF!</f>
        <v>#REF!</v>
      </c>
      <c r="WPH90" s="201" t="e">
        <f>#REF!</f>
        <v>#REF!</v>
      </c>
      <c r="WPI90" s="201" t="e">
        <f>#REF!</f>
        <v>#REF!</v>
      </c>
      <c r="WPJ90" s="201" t="e">
        <f>#REF!</f>
        <v>#REF!</v>
      </c>
      <c r="WPK90" s="201" t="e">
        <f>#REF!</f>
        <v>#REF!</v>
      </c>
      <c r="WPL90" s="201" t="e">
        <f>#REF!</f>
        <v>#REF!</v>
      </c>
      <c r="WPM90" s="201" t="e">
        <f>#REF!</f>
        <v>#REF!</v>
      </c>
      <c r="WPN90" s="201" t="e">
        <f>#REF!</f>
        <v>#REF!</v>
      </c>
      <c r="WPO90" s="201" t="e">
        <f>#REF!</f>
        <v>#REF!</v>
      </c>
      <c r="WPP90" s="201" t="e">
        <f>#REF!</f>
        <v>#REF!</v>
      </c>
      <c r="WPQ90" s="201" t="e">
        <f>#REF!</f>
        <v>#REF!</v>
      </c>
      <c r="WPR90" s="201" t="e">
        <f>#REF!</f>
        <v>#REF!</v>
      </c>
      <c r="WPS90" s="201" t="e">
        <f>#REF!</f>
        <v>#REF!</v>
      </c>
      <c r="WPT90" s="201" t="e">
        <f>#REF!</f>
        <v>#REF!</v>
      </c>
      <c r="WPU90" s="201" t="e">
        <f>#REF!</f>
        <v>#REF!</v>
      </c>
      <c r="WPV90" s="201" t="e">
        <f>#REF!</f>
        <v>#REF!</v>
      </c>
      <c r="WPW90" s="201" t="e">
        <f>#REF!</f>
        <v>#REF!</v>
      </c>
      <c r="WPX90" s="201" t="e">
        <f>#REF!</f>
        <v>#REF!</v>
      </c>
      <c r="WPY90" s="201" t="e">
        <f>#REF!</f>
        <v>#REF!</v>
      </c>
      <c r="WPZ90" s="201" t="e">
        <f>#REF!</f>
        <v>#REF!</v>
      </c>
      <c r="WQA90" s="201" t="e">
        <f>#REF!</f>
        <v>#REF!</v>
      </c>
      <c r="WQB90" s="201" t="e">
        <f>#REF!</f>
        <v>#REF!</v>
      </c>
      <c r="WQC90" s="201" t="e">
        <f>#REF!</f>
        <v>#REF!</v>
      </c>
      <c r="WQD90" s="201" t="e">
        <f>#REF!</f>
        <v>#REF!</v>
      </c>
      <c r="WQE90" s="201" t="e">
        <f>#REF!</f>
        <v>#REF!</v>
      </c>
      <c r="WQF90" s="201" t="e">
        <f>#REF!</f>
        <v>#REF!</v>
      </c>
      <c r="WQG90" s="201" t="e">
        <f>#REF!</f>
        <v>#REF!</v>
      </c>
      <c r="WQH90" s="201" t="e">
        <f>#REF!</f>
        <v>#REF!</v>
      </c>
      <c r="WQI90" s="201" t="e">
        <f>#REF!</f>
        <v>#REF!</v>
      </c>
      <c r="WQJ90" s="201" t="e">
        <f>#REF!</f>
        <v>#REF!</v>
      </c>
      <c r="WQK90" s="201" t="e">
        <f>#REF!</f>
        <v>#REF!</v>
      </c>
      <c r="WQL90" s="201" t="e">
        <f>#REF!</f>
        <v>#REF!</v>
      </c>
      <c r="WQM90" s="201" t="e">
        <f>#REF!</f>
        <v>#REF!</v>
      </c>
      <c r="WQN90" s="201" t="e">
        <f>#REF!</f>
        <v>#REF!</v>
      </c>
      <c r="WQO90" s="201" t="e">
        <f>#REF!</f>
        <v>#REF!</v>
      </c>
      <c r="WQP90" s="201" t="e">
        <f>#REF!</f>
        <v>#REF!</v>
      </c>
      <c r="WQQ90" s="201" t="e">
        <f>#REF!</f>
        <v>#REF!</v>
      </c>
      <c r="WQR90" s="201" t="e">
        <f>#REF!</f>
        <v>#REF!</v>
      </c>
      <c r="WQS90" s="201" t="e">
        <f>#REF!</f>
        <v>#REF!</v>
      </c>
      <c r="WQT90" s="201" t="e">
        <f>#REF!</f>
        <v>#REF!</v>
      </c>
      <c r="WQU90" s="201" t="e">
        <f>#REF!</f>
        <v>#REF!</v>
      </c>
      <c r="WQV90" s="201" t="e">
        <f>#REF!</f>
        <v>#REF!</v>
      </c>
      <c r="WQW90" s="201" t="e">
        <f>#REF!</f>
        <v>#REF!</v>
      </c>
      <c r="WQX90" s="201" t="e">
        <f>#REF!</f>
        <v>#REF!</v>
      </c>
      <c r="WQY90" s="201" t="e">
        <f>#REF!</f>
        <v>#REF!</v>
      </c>
      <c r="WQZ90" s="201" t="e">
        <f>#REF!</f>
        <v>#REF!</v>
      </c>
      <c r="WRA90" s="201" t="e">
        <f>#REF!</f>
        <v>#REF!</v>
      </c>
      <c r="WRB90" s="201" t="e">
        <f>#REF!</f>
        <v>#REF!</v>
      </c>
      <c r="WRC90" s="201" t="e">
        <f>#REF!</f>
        <v>#REF!</v>
      </c>
      <c r="WRD90" s="201" t="e">
        <f>#REF!</f>
        <v>#REF!</v>
      </c>
      <c r="WRE90" s="201" t="e">
        <f>#REF!</f>
        <v>#REF!</v>
      </c>
      <c r="WRF90" s="201" t="e">
        <f>#REF!</f>
        <v>#REF!</v>
      </c>
      <c r="WRG90" s="201" t="e">
        <f>#REF!</f>
        <v>#REF!</v>
      </c>
      <c r="WRH90" s="201" t="e">
        <f>#REF!</f>
        <v>#REF!</v>
      </c>
      <c r="WRI90" s="201" t="e">
        <f>#REF!</f>
        <v>#REF!</v>
      </c>
      <c r="WRJ90" s="201" t="e">
        <f>#REF!</f>
        <v>#REF!</v>
      </c>
      <c r="WRK90" s="201" t="e">
        <f>#REF!</f>
        <v>#REF!</v>
      </c>
      <c r="WRL90" s="201" t="e">
        <f>#REF!</f>
        <v>#REF!</v>
      </c>
      <c r="WRM90" s="201" t="e">
        <f>#REF!</f>
        <v>#REF!</v>
      </c>
      <c r="WRN90" s="201" t="e">
        <f>#REF!</f>
        <v>#REF!</v>
      </c>
      <c r="WRO90" s="201" t="e">
        <f>#REF!</f>
        <v>#REF!</v>
      </c>
      <c r="WRP90" s="201" t="e">
        <f>#REF!</f>
        <v>#REF!</v>
      </c>
      <c r="WRQ90" s="201" t="e">
        <f>#REF!</f>
        <v>#REF!</v>
      </c>
      <c r="WRR90" s="201" t="e">
        <f>#REF!</f>
        <v>#REF!</v>
      </c>
      <c r="WRS90" s="201" t="e">
        <f>#REF!</f>
        <v>#REF!</v>
      </c>
      <c r="WRT90" s="201" t="e">
        <f>#REF!</f>
        <v>#REF!</v>
      </c>
      <c r="WRU90" s="201" t="e">
        <f>#REF!</f>
        <v>#REF!</v>
      </c>
      <c r="WRV90" s="201" t="e">
        <f>#REF!</f>
        <v>#REF!</v>
      </c>
      <c r="WRW90" s="201" t="e">
        <f>#REF!</f>
        <v>#REF!</v>
      </c>
      <c r="WRX90" s="201" t="e">
        <f>#REF!</f>
        <v>#REF!</v>
      </c>
      <c r="WRY90" s="201" t="e">
        <f>#REF!</f>
        <v>#REF!</v>
      </c>
      <c r="WRZ90" s="201" t="e">
        <f>#REF!</f>
        <v>#REF!</v>
      </c>
      <c r="WSA90" s="201" t="e">
        <f>#REF!</f>
        <v>#REF!</v>
      </c>
      <c r="WSB90" s="201" t="e">
        <f>#REF!</f>
        <v>#REF!</v>
      </c>
      <c r="WSC90" s="201" t="e">
        <f>#REF!</f>
        <v>#REF!</v>
      </c>
      <c r="WSD90" s="201" t="e">
        <f>#REF!</f>
        <v>#REF!</v>
      </c>
      <c r="WSE90" s="201" t="e">
        <f>#REF!</f>
        <v>#REF!</v>
      </c>
      <c r="WSF90" s="201" t="e">
        <f>#REF!</f>
        <v>#REF!</v>
      </c>
      <c r="WSG90" s="201" t="e">
        <f>#REF!</f>
        <v>#REF!</v>
      </c>
      <c r="WSH90" s="201" t="e">
        <f>#REF!</f>
        <v>#REF!</v>
      </c>
      <c r="WSI90" s="201" t="e">
        <f>#REF!</f>
        <v>#REF!</v>
      </c>
      <c r="WSJ90" s="201" t="e">
        <f>#REF!</f>
        <v>#REF!</v>
      </c>
      <c r="WSK90" s="201" t="e">
        <f>#REF!</f>
        <v>#REF!</v>
      </c>
      <c r="WSL90" s="201" t="e">
        <f>#REF!</f>
        <v>#REF!</v>
      </c>
      <c r="WSM90" s="201" t="e">
        <f>#REF!</f>
        <v>#REF!</v>
      </c>
      <c r="WSN90" s="201" t="e">
        <f>#REF!</f>
        <v>#REF!</v>
      </c>
      <c r="WSO90" s="201" t="e">
        <f>#REF!</f>
        <v>#REF!</v>
      </c>
      <c r="WSP90" s="201" t="e">
        <f>#REF!</f>
        <v>#REF!</v>
      </c>
      <c r="WSQ90" s="201" t="e">
        <f>#REF!</f>
        <v>#REF!</v>
      </c>
      <c r="WSR90" s="201" t="e">
        <f>#REF!</f>
        <v>#REF!</v>
      </c>
      <c r="WSS90" s="201" t="e">
        <f>#REF!</f>
        <v>#REF!</v>
      </c>
      <c r="WST90" s="201" t="e">
        <f>#REF!</f>
        <v>#REF!</v>
      </c>
      <c r="WSU90" s="201" t="e">
        <f>#REF!</f>
        <v>#REF!</v>
      </c>
      <c r="WSV90" s="201" t="e">
        <f>#REF!</f>
        <v>#REF!</v>
      </c>
      <c r="WSW90" s="201" t="e">
        <f>#REF!</f>
        <v>#REF!</v>
      </c>
      <c r="WSX90" s="201" t="e">
        <f>#REF!</f>
        <v>#REF!</v>
      </c>
      <c r="WSY90" s="201" t="e">
        <f>#REF!</f>
        <v>#REF!</v>
      </c>
      <c r="WSZ90" s="201" t="e">
        <f>#REF!</f>
        <v>#REF!</v>
      </c>
      <c r="WTA90" s="201" t="e">
        <f>#REF!</f>
        <v>#REF!</v>
      </c>
      <c r="WTB90" s="201" t="e">
        <f>#REF!</f>
        <v>#REF!</v>
      </c>
      <c r="WTC90" s="201" t="e">
        <f>#REF!</f>
        <v>#REF!</v>
      </c>
      <c r="WTD90" s="201" t="e">
        <f>#REF!</f>
        <v>#REF!</v>
      </c>
      <c r="WTE90" s="201" t="e">
        <f>#REF!</f>
        <v>#REF!</v>
      </c>
      <c r="WTF90" s="201" t="e">
        <f>#REF!</f>
        <v>#REF!</v>
      </c>
      <c r="WTG90" s="201" t="e">
        <f>#REF!</f>
        <v>#REF!</v>
      </c>
      <c r="WTH90" s="201" t="e">
        <f>#REF!</f>
        <v>#REF!</v>
      </c>
      <c r="WTI90" s="201" t="e">
        <f>#REF!</f>
        <v>#REF!</v>
      </c>
      <c r="WTJ90" s="201" t="e">
        <f>#REF!</f>
        <v>#REF!</v>
      </c>
      <c r="WTK90" s="201" t="e">
        <f>#REF!</f>
        <v>#REF!</v>
      </c>
      <c r="WTL90" s="201" t="e">
        <f>#REF!</f>
        <v>#REF!</v>
      </c>
      <c r="WTM90" s="201" t="e">
        <f>#REF!</f>
        <v>#REF!</v>
      </c>
      <c r="WTN90" s="201" t="e">
        <f>#REF!</f>
        <v>#REF!</v>
      </c>
      <c r="WTO90" s="201" t="e">
        <f>#REF!</f>
        <v>#REF!</v>
      </c>
      <c r="WTP90" s="201" t="e">
        <f>#REF!</f>
        <v>#REF!</v>
      </c>
      <c r="WTQ90" s="201" t="e">
        <f>#REF!</f>
        <v>#REF!</v>
      </c>
      <c r="WTR90" s="201" t="e">
        <f>#REF!</f>
        <v>#REF!</v>
      </c>
      <c r="WTS90" s="201" t="e">
        <f>#REF!</f>
        <v>#REF!</v>
      </c>
      <c r="WTT90" s="201" t="e">
        <f>#REF!</f>
        <v>#REF!</v>
      </c>
      <c r="WTU90" s="201" t="e">
        <f>#REF!</f>
        <v>#REF!</v>
      </c>
      <c r="WTV90" s="201" t="e">
        <f>#REF!</f>
        <v>#REF!</v>
      </c>
      <c r="WTW90" s="201" t="e">
        <f>#REF!</f>
        <v>#REF!</v>
      </c>
      <c r="WTX90" s="201" t="e">
        <f>#REF!</f>
        <v>#REF!</v>
      </c>
      <c r="WTY90" s="201" t="e">
        <f>#REF!</f>
        <v>#REF!</v>
      </c>
      <c r="WTZ90" s="201" t="e">
        <f>#REF!</f>
        <v>#REF!</v>
      </c>
      <c r="WUA90" s="201" t="e">
        <f>#REF!</f>
        <v>#REF!</v>
      </c>
      <c r="WUB90" s="201" t="e">
        <f>#REF!</f>
        <v>#REF!</v>
      </c>
      <c r="WUC90" s="201" t="e">
        <f>#REF!</f>
        <v>#REF!</v>
      </c>
      <c r="WUD90" s="201" t="e">
        <f>#REF!</f>
        <v>#REF!</v>
      </c>
      <c r="WUE90" s="201" t="e">
        <f>#REF!</f>
        <v>#REF!</v>
      </c>
      <c r="WUF90" s="201" t="e">
        <f>#REF!</f>
        <v>#REF!</v>
      </c>
      <c r="WUG90" s="201" t="e">
        <f>#REF!</f>
        <v>#REF!</v>
      </c>
      <c r="WUH90" s="201" t="e">
        <f>#REF!</f>
        <v>#REF!</v>
      </c>
      <c r="WUI90" s="201" t="e">
        <f>#REF!</f>
        <v>#REF!</v>
      </c>
      <c r="WUJ90" s="201" t="e">
        <f>#REF!</f>
        <v>#REF!</v>
      </c>
      <c r="WUK90" s="201" t="e">
        <f>#REF!</f>
        <v>#REF!</v>
      </c>
      <c r="WUL90" s="201" t="e">
        <f>#REF!</f>
        <v>#REF!</v>
      </c>
      <c r="WUM90" s="201" t="e">
        <f>#REF!</f>
        <v>#REF!</v>
      </c>
      <c r="WUN90" s="201" t="e">
        <f>#REF!</f>
        <v>#REF!</v>
      </c>
      <c r="WUO90" s="201" t="e">
        <f>#REF!</f>
        <v>#REF!</v>
      </c>
      <c r="WUP90" s="201" t="e">
        <f>#REF!</f>
        <v>#REF!</v>
      </c>
      <c r="WUQ90" s="201" t="e">
        <f>#REF!</f>
        <v>#REF!</v>
      </c>
      <c r="WUR90" s="201" t="e">
        <f>#REF!</f>
        <v>#REF!</v>
      </c>
      <c r="WUS90" s="201" t="e">
        <f>#REF!</f>
        <v>#REF!</v>
      </c>
      <c r="WUT90" s="201" t="e">
        <f>#REF!</f>
        <v>#REF!</v>
      </c>
      <c r="WUU90" s="201" t="e">
        <f>#REF!</f>
        <v>#REF!</v>
      </c>
      <c r="WUV90" s="201" t="e">
        <f>#REF!</f>
        <v>#REF!</v>
      </c>
      <c r="WUW90" s="201" t="e">
        <f>#REF!</f>
        <v>#REF!</v>
      </c>
      <c r="WUX90" s="201" t="e">
        <f>#REF!</f>
        <v>#REF!</v>
      </c>
      <c r="WUY90" s="201" t="e">
        <f>#REF!</f>
        <v>#REF!</v>
      </c>
      <c r="WUZ90" s="201" t="e">
        <f>#REF!</f>
        <v>#REF!</v>
      </c>
      <c r="WVA90" s="201" t="e">
        <f>#REF!</f>
        <v>#REF!</v>
      </c>
      <c r="WVB90" s="201" t="e">
        <f>#REF!</f>
        <v>#REF!</v>
      </c>
      <c r="WVC90" s="201" t="e">
        <f>#REF!</f>
        <v>#REF!</v>
      </c>
      <c r="WVD90" s="201" t="e">
        <f>#REF!</f>
        <v>#REF!</v>
      </c>
      <c r="WVE90" s="201" t="e">
        <f>#REF!</f>
        <v>#REF!</v>
      </c>
      <c r="WVF90" s="201" t="e">
        <f>#REF!</f>
        <v>#REF!</v>
      </c>
      <c r="WVG90" s="201" t="e">
        <f>#REF!</f>
        <v>#REF!</v>
      </c>
      <c r="WVH90" s="201" t="e">
        <f>#REF!</f>
        <v>#REF!</v>
      </c>
      <c r="WVI90" s="201" t="e">
        <f>#REF!</f>
        <v>#REF!</v>
      </c>
      <c r="WVJ90" s="201" t="e">
        <f>#REF!</f>
        <v>#REF!</v>
      </c>
      <c r="WVK90" s="201" t="e">
        <f>#REF!</f>
        <v>#REF!</v>
      </c>
      <c r="WVL90" s="201" t="e">
        <f>#REF!</f>
        <v>#REF!</v>
      </c>
      <c r="WVM90" s="201" t="e">
        <f>#REF!</f>
        <v>#REF!</v>
      </c>
      <c r="WVN90" s="201" t="e">
        <f>#REF!</f>
        <v>#REF!</v>
      </c>
      <c r="WVO90" s="201" t="e">
        <f>#REF!</f>
        <v>#REF!</v>
      </c>
      <c r="WVP90" s="201" t="e">
        <f>#REF!</f>
        <v>#REF!</v>
      </c>
      <c r="WVQ90" s="201" t="e">
        <f>#REF!</f>
        <v>#REF!</v>
      </c>
      <c r="WVR90" s="201" t="e">
        <f>#REF!</f>
        <v>#REF!</v>
      </c>
      <c r="WVS90" s="201" t="e">
        <f>#REF!</f>
        <v>#REF!</v>
      </c>
      <c r="WVT90" s="201" t="e">
        <f>#REF!</f>
        <v>#REF!</v>
      </c>
      <c r="WVU90" s="201" t="e">
        <f>#REF!</f>
        <v>#REF!</v>
      </c>
      <c r="WVV90" s="201" t="e">
        <f>#REF!</f>
        <v>#REF!</v>
      </c>
      <c r="WVW90" s="201" t="e">
        <f>#REF!</f>
        <v>#REF!</v>
      </c>
      <c r="WVX90" s="201" t="e">
        <f>#REF!</f>
        <v>#REF!</v>
      </c>
      <c r="WVY90" s="201" t="e">
        <f>#REF!</f>
        <v>#REF!</v>
      </c>
      <c r="WVZ90" s="201" t="e">
        <f>#REF!</f>
        <v>#REF!</v>
      </c>
      <c r="WWA90" s="201" t="e">
        <f>#REF!</f>
        <v>#REF!</v>
      </c>
      <c r="WWB90" s="201" t="e">
        <f>#REF!</f>
        <v>#REF!</v>
      </c>
      <c r="WWC90" s="201" t="e">
        <f>#REF!</f>
        <v>#REF!</v>
      </c>
      <c r="WWD90" s="201" t="e">
        <f>#REF!</f>
        <v>#REF!</v>
      </c>
      <c r="WWE90" s="201" t="e">
        <f>#REF!</f>
        <v>#REF!</v>
      </c>
      <c r="WWF90" s="201" t="e">
        <f>#REF!</f>
        <v>#REF!</v>
      </c>
      <c r="WWG90" s="201" t="e">
        <f>#REF!</f>
        <v>#REF!</v>
      </c>
      <c r="WWH90" s="201" t="e">
        <f>#REF!</f>
        <v>#REF!</v>
      </c>
      <c r="WWI90" s="201" t="e">
        <f>#REF!</f>
        <v>#REF!</v>
      </c>
      <c r="WWJ90" s="201" t="e">
        <f>#REF!</f>
        <v>#REF!</v>
      </c>
      <c r="WWK90" s="201" t="e">
        <f>#REF!</f>
        <v>#REF!</v>
      </c>
      <c r="WWL90" s="201" t="e">
        <f>#REF!</f>
        <v>#REF!</v>
      </c>
      <c r="WWM90" s="201" t="e">
        <f>#REF!</f>
        <v>#REF!</v>
      </c>
      <c r="WWN90" s="201" t="e">
        <f>#REF!</f>
        <v>#REF!</v>
      </c>
      <c r="WWO90" s="201" t="e">
        <f>#REF!</f>
        <v>#REF!</v>
      </c>
      <c r="WWP90" s="201" t="e">
        <f>#REF!</f>
        <v>#REF!</v>
      </c>
      <c r="WWQ90" s="201" t="e">
        <f>#REF!</f>
        <v>#REF!</v>
      </c>
      <c r="WWR90" s="201" t="e">
        <f>#REF!</f>
        <v>#REF!</v>
      </c>
      <c r="WWS90" s="201" t="e">
        <f>#REF!</f>
        <v>#REF!</v>
      </c>
      <c r="WWT90" s="201" t="e">
        <f>#REF!</f>
        <v>#REF!</v>
      </c>
      <c r="WWU90" s="201" t="e">
        <f>#REF!</f>
        <v>#REF!</v>
      </c>
      <c r="WWV90" s="201" t="e">
        <f>#REF!</f>
        <v>#REF!</v>
      </c>
      <c r="WWW90" s="201" t="e">
        <f>#REF!</f>
        <v>#REF!</v>
      </c>
      <c r="WWX90" s="201" t="e">
        <f>#REF!</f>
        <v>#REF!</v>
      </c>
      <c r="WWY90" s="201" t="e">
        <f>#REF!</f>
        <v>#REF!</v>
      </c>
      <c r="WWZ90" s="201" t="e">
        <f>#REF!</f>
        <v>#REF!</v>
      </c>
      <c r="WXA90" s="201" t="e">
        <f>#REF!</f>
        <v>#REF!</v>
      </c>
      <c r="WXB90" s="201" t="e">
        <f>#REF!</f>
        <v>#REF!</v>
      </c>
      <c r="WXC90" s="201" t="e">
        <f>#REF!</f>
        <v>#REF!</v>
      </c>
      <c r="WXD90" s="201" t="e">
        <f>#REF!</f>
        <v>#REF!</v>
      </c>
      <c r="WXE90" s="201" t="e">
        <f>#REF!</f>
        <v>#REF!</v>
      </c>
      <c r="WXF90" s="201" t="e">
        <f>#REF!</f>
        <v>#REF!</v>
      </c>
      <c r="WXG90" s="201" t="e">
        <f>#REF!</f>
        <v>#REF!</v>
      </c>
      <c r="WXH90" s="201" t="e">
        <f>#REF!</f>
        <v>#REF!</v>
      </c>
      <c r="WXI90" s="201" t="e">
        <f>#REF!</f>
        <v>#REF!</v>
      </c>
      <c r="WXJ90" s="201" t="e">
        <f>#REF!</f>
        <v>#REF!</v>
      </c>
      <c r="WXK90" s="201" t="e">
        <f>#REF!</f>
        <v>#REF!</v>
      </c>
      <c r="WXL90" s="201" t="e">
        <f>#REF!</f>
        <v>#REF!</v>
      </c>
      <c r="WXM90" s="201" t="e">
        <f>#REF!</f>
        <v>#REF!</v>
      </c>
      <c r="WXN90" s="201" t="e">
        <f>#REF!</f>
        <v>#REF!</v>
      </c>
      <c r="WXO90" s="201" t="e">
        <f>#REF!</f>
        <v>#REF!</v>
      </c>
      <c r="WXP90" s="201" t="e">
        <f>#REF!</f>
        <v>#REF!</v>
      </c>
      <c r="WXQ90" s="201" t="e">
        <f>#REF!</f>
        <v>#REF!</v>
      </c>
      <c r="WXR90" s="201" t="e">
        <f>#REF!</f>
        <v>#REF!</v>
      </c>
      <c r="WXS90" s="201" t="e">
        <f>#REF!</f>
        <v>#REF!</v>
      </c>
      <c r="WXT90" s="201" t="e">
        <f>#REF!</f>
        <v>#REF!</v>
      </c>
      <c r="WXU90" s="201" t="e">
        <f>#REF!</f>
        <v>#REF!</v>
      </c>
      <c r="WXV90" s="201" t="e">
        <f>#REF!</f>
        <v>#REF!</v>
      </c>
      <c r="WXW90" s="201" t="e">
        <f>#REF!</f>
        <v>#REF!</v>
      </c>
      <c r="WXX90" s="201" t="e">
        <f>#REF!</f>
        <v>#REF!</v>
      </c>
      <c r="WXY90" s="201" t="e">
        <f>#REF!</f>
        <v>#REF!</v>
      </c>
      <c r="WXZ90" s="201" t="e">
        <f>#REF!</f>
        <v>#REF!</v>
      </c>
      <c r="WYA90" s="201" t="e">
        <f>#REF!</f>
        <v>#REF!</v>
      </c>
      <c r="WYB90" s="201" t="e">
        <f>#REF!</f>
        <v>#REF!</v>
      </c>
      <c r="WYC90" s="201" t="e">
        <f>#REF!</f>
        <v>#REF!</v>
      </c>
      <c r="WYD90" s="201" t="e">
        <f>#REF!</f>
        <v>#REF!</v>
      </c>
      <c r="WYE90" s="201" t="e">
        <f>#REF!</f>
        <v>#REF!</v>
      </c>
      <c r="WYF90" s="201" t="e">
        <f>#REF!</f>
        <v>#REF!</v>
      </c>
      <c r="WYG90" s="201" t="e">
        <f>#REF!</f>
        <v>#REF!</v>
      </c>
      <c r="WYH90" s="201" t="e">
        <f>#REF!</f>
        <v>#REF!</v>
      </c>
      <c r="WYI90" s="201" t="e">
        <f>#REF!</f>
        <v>#REF!</v>
      </c>
      <c r="WYJ90" s="201" t="e">
        <f>#REF!</f>
        <v>#REF!</v>
      </c>
      <c r="WYK90" s="201" t="e">
        <f>#REF!</f>
        <v>#REF!</v>
      </c>
      <c r="WYL90" s="201" t="e">
        <f>#REF!</f>
        <v>#REF!</v>
      </c>
      <c r="WYM90" s="201" t="e">
        <f>#REF!</f>
        <v>#REF!</v>
      </c>
      <c r="WYN90" s="201" t="e">
        <f>#REF!</f>
        <v>#REF!</v>
      </c>
      <c r="WYO90" s="201" t="e">
        <f>#REF!</f>
        <v>#REF!</v>
      </c>
      <c r="WYP90" s="201" t="e">
        <f>#REF!</f>
        <v>#REF!</v>
      </c>
      <c r="WYQ90" s="201" t="e">
        <f>#REF!</f>
        <v>#REF!</v>
      </c>
      <c r="WYR90" s="201" t="e">
        <f>#REF!</f>
        <v>#REF!</v>
      </c>
      <c r="WYS90" s="201" t="e">
        <f>#REF!</f>
        <v>#REF!</v>
      </c>
      <c r="WYT90" s="201" t="e">
        <f>#REF!</f>
        <v>#REF!</v>
      </c>
      <c r="WYU90" s="201" t="e">
        <f>#REF!</f>
        <v>#REF!</v>
      </c>
      <c r="WYV90" s="201" t="e">
        <f>#REF!</f>
        <v>#REF!</v>
      </c>
      <c r="WYW90" s="201" t="e">
        <f>#REF!</f>
        <v>#REF!</v>
      </c>
      <c r="WYX90" s="201" t="e">
        <f>#REF!</f>
        <v>#REF!</v>
      </c>
      <c r="WYY90" s="201" t="e">
        <f>#REF!</f>
        <v>#REF!</v>
      </c>
      <c r="WYZ90" s="201" t="e">
        <f>#REF!</f>
        <v>#REF!</v>
      </c>
      <c r="WZA90" s="201" t="e">
        <f>#REF!</f>
        <v>#REF!</v>
      </c>
      <c r="WZB90" s="201" t="e">
        <f>#REF!</f>
        <v>#REF!</v>
      </c>
      <c r="WZC90" s="201" t="e">
        <f>#REF!</f>
        <v>#REF!</v>
      </c>
      <c r="WZD90" s="201" t="e">
        <f>#REF!</f>
        <v>#REF!</v>
      </c>
      <c r="WZE90" s="201" t="e">
        <f>#REF!</f>
        <v>#REF!</v>
      </c>
      <c r="WZF90" s="201" t="e">
        <f>#REF!</f>
        <v>#REF!</v>
      </c>
      <c r="WZG90" s="201" t="e">
        <f>#REF!</f>
        <v>#REF!</v>
      </c>
      <c r="WZH90" s="201" t="e">
        <f>#REF!</f>
        <v>#REF!</v>
      </c>
      <c r="WZI90" s="201" t="e">
        <f>#REF!</f>
        <v>#REF!</v>
      </c>
      <c r="WZJ90" s="201" t="e">
        <f>#REF!</f>
        <v>#REF!</v>
      </c>
      <c r="WZK90" s="201" t="e">
        <f>#REF!</f>
        <v>#REF!</v>
      </c>
      <c r="WZL90" s="201" t="e">
        <f>#REF!</f>
        <v>#REF!</v>
      </c>
      <c r="WZM90" s="201" t="e">
        <f>#REF!</f>
        <v>#REF!</v>
      </c>
      <c r="WZN90" s="201" t="e">
        <f>#REF!</f>
        <v>#REF!</v>
      </c>
      <c r="WZO90" s="201" t="e">
        <f>#REF!</f>
        <v>#REF!</v>
      </c>
      <c r="WZP90" s="201" t="e">
        <f>#REF!</f>
        <v>#REF!</v>
      </c>
      <c r="WZQ90" s="201" t="e">
        <f>#REF!</f>
        <v>#REF!</v>
      </c>
      <c r="WZR90" s="201" t="e">
        <f>#REF!</f>
        <v>#REF!</v>
      </c>
      <c r="WZS90" s="201" t="e">
        <f>#REF!</f>
        <v>#REF!</v>
      </c>
      <c r="WZT90" s="201" t="e">
        <f>#REF!</f>
        <v>#REF!</v>
      </c>
      <c r="WZU90" s="201" t="e">
        <f>#REF!</f>
        <v>#REF!</v>
      </c>
      <c r="WZV90" s="201" t="e">
        <f>#REF!</f>
        <v>#REF!</v>
      </c>
      <c r="WZW90" s="201" t="e">
        <f>#REF!</f>
        <v>#REF!</v>
      </c>
      <c r="WZX90" s="201" t="e">
        <f>#REF!</f>
        <v>#REF!</v>
      </c>
      <c r="WZY90" s="201" t="e">
        <f>#REF!</f>
        <v>#REF!</v>
      </c>
      <c r="WZZ90" s="201" t="e">
        <f>#REF!</f>
        <v>#REF!</v>
      </c>
      <c r="XAA90" s="201" t="e">
        <f>#REF!</f>
        <v>#REF!</v>
      </c>
      <c r="XAB90" s="201" t="e">
        <f>#REF!</f>
        <v>#REF!</v>
      </c>
      <c r="XAC90" s="201" t="e">
        <f>#REF!</f>
        <v>#REF!</v>
      </c>
      <c r="XAD90" s="201" t="e">
        <f>#REF!</f>
        <v>#REF!</v>
      </c>
      <c r="XAE90" s="201" t="e">
        <f>#REF!</f>
        <v>#REF!</v>
      </c>
      <c r="XAF90" s="201" t="e">
        <f>#REF!</f>
        <v>#REF!</v>
      </c>
      <c r="XAG90" s="201" t="e">
        <f>#REF!</f>
        <v>#REF!</v>
      </c>
      <c r="XAH90" s="201" t="e">
        <f>#REF!</f>
        <v>#REF!</v>
      </c>
      <c r="XAI90" s="201" t="e">
        <f>#REF!</f>
        <v>#REF!</v>
      </c>
      <c r="XAJ90" s="201" t="e">
        <f>#REF!</f>
        <v>#REF!</v>
      </c>
      <c r="XAK90" s="201" t="e">
        <f>#REF!</f>
        <v>#REF!</v>
      </c>
      <c r="XAL90" s="201" t="e">
        <f>#REF!</f>
        <v>#REF!</v>
      </c>
      <c r="XAM90" s="201" t="e">
        <f>#REF!</f>
        <v>#REF!</v>
      </c>
      <c r="XAN90" s="201" t="e">
        <f>#REF!</f>
        <v>#REF!</v>
      </c>
      <c r="XAO90" s="201" t="e">
        <f>#REF!</f>
        <v>#REF!</v>
      </c>
      <c r="XAP90" s="201" t="e">
        <f>#REF!</f>
        <v>#REF!</v>
      </c>
      <c r="XAQ90" s="201" t="e">
        <f>#REF!</f>
        <v>#REF!</v>
      </c>
      <c r="XAR90" s="201" t="e">
        <f>#REF!</f>
        <v>#REF!</v>
      </c>
      <c r="XAS90" s="201" t="e">
        <f>#REF!</f>
        <v>#REF!</v>
      </c>
      <c r="XAT90" s="201" t="e">
        <f>#REF!</f>
        <v>#REF!</v>
      </c>
      <c r="XAU90" s="201" t="e">
        <f>#REF!</f>
        <v>#REF!</v>
      </c>
      <c r="XAV90" s="201" t="e">
        <f>#REF!</f>
        <v>#REF!</v>
      </c>
      <c r="XAW90" s="201" t="e">
        <f>#REF!</f>
        <v>#REF!</v>
      </c>
      <c r="XAX90" s="201" t="e">
        <f>#REF!</f>
        <v>#REF!</v>
      </c>
      <c r="XAY90" s="201" t="e">
        <f>#REF!</f>
        <v>#REF!</v>
      </c>
      <c r="XAZ90" s="201" t="e">
        <f>#REF!</f>
        <v>#REF!</v>
      </c>
      <c r="XBA90" s="201" t="e">
        <f>#REF!</f>
        <v>#REF!</v>
      </c>
      <c r="XBB90" s="201" t="e">
        <f>#REF!</f>
        <v>#REF!</v>
      </c>
      <c r="XBC90" s="201" t="e">
        <f>#REF!</f>
        <v>#REF!</v>
      </c>
      <c r="XBD90" s="201" t="e">
        <f>#REF!</f>
        <v>#REF!</v>
      </c>
      <c r="XBE90" s="201" t="e">
        <f>#REF!</f>
        <v>#REF!</v>
      </c>
      <c r="XBF90" s="201" t="e">
        <f>#REF!</f>
        <v>#REF!</v>
      </c>
      <c r="XBG90" s="201" t="e">
        <f>#REF!</f>
        <v>#REF!</v>
      </c>
      <c r="XBH90" s="201" t="e">
        <f>#REF!</f>
        <v>#REF!</v>
      </c>
      <c r="XBI90" s="201" t="e">
        <f>#REF!</f>
        <v>#REF!</v>
      </c>
      <c r="XBJ90" s="201" t="e">
        <f>#REF!</f>
        <v>#REF!</v>
      </c>
      <c r="XBK90" s="201" t="e">
        <f>#REF!</f>
        <v>#REF!</v>
      </c>
      <c r="XBL90" s="201" t="e">
        <f>#REF!</f>
        <v>#REF!</v>
      </c>
      <c r="XBM90" s="201" t="e">
        <f>#REF!</f>
        <v>#REF!</v>
      </c>
      <c r="XBN90" s="201" t="e">
        <f>#REF!</f>
        <v>#REF!</v>
      </c>
      <c r="XBO90" s="201" t="e">
        <f>#REF!</f>
        <v>#REF!</v>
      </c>
      <c r="XBP90" s="201" t="e">
        <f>#REF!</f>
        <v>#REF!</v>
      </c>
      <c r="XBQ90" s="201" t="e">
        <f>#REF!</f>
        <v>#REF!</v>
      </c>
      <c r="XBR90" s="201" t="e">
        <f>#REF!</f>
        <v>#REF!</v>
      </c>
      <c r="XBS90" s="201" t="e">
        <f>#REF!</f>
        <v>#REF!</v>
      </c>
      <c r="XBT90" s="201" t="e">
        <f>#REF!</f>
        <v>#REF!</v>
      </c>
      <c r="XBU90" s="201" t="e">
        <f>#REF!</f>
        <v>#REF!</v>
      </c>
      <c r="XBV90" s="201" t="e">
        <f>#REF!</f>
        <v>#REF!</v>
      </c>
      <c r="XBW90" s="201" t="e">
        <f>#REF!</f>
        <v>#REF!</v>
      </c>
      <c r="XBX90" s="201" t="e">
        <f>#REF!</f>
        <v>#REF!</v>
      </c>
      <c r="XBY90" s="201" t="e">
        <f>#REF!</f>
        <v>#REF!</v>
      </c>
      <c r="XBZ90" s="201" t="e">
        <f>#REF!</f>
        <v>#REF!</v>
      </c>
      <c r="XCA90" s="201" t="e">
        <f>#REF!</f>
        <v>#REF!</v>
      </c>
      <c r="XCB90" s="201" t="e">
        <f>#REF!</f>
        <v>#REF!</v>
      </c>
      <c r="XCC90" s="201" t="e">
        <f>#REF!</f>
        <v>#REF!</v>
      </c>
      <c r="XCD90" s="201" t="e">
        <f>#REF!</f>
        <v>#REF!</v>
      </c>
      <c r="XCE90" s="201" t="e">
        <f>#REF!</f>
        <v>#REF!</v>
      </c>
      <c r="XCF90" s="201" t="e">
        <f>#REF!</f>
        <v>#REF!</v>
      </c>
      <c r="XCG90" s="201" t="e">
        <f>#REF!</f>
        <v>#REF!</v>
      </c>
      <c r="XCH90" s="201" t="e">
        <f>#REF!</f>
        <v>#REF!</v>
      </c>
      <c r="XCI90" s="201" t="e">
        <f>#REF!</f>
        <v>#REF!</v>
      </c>
      <c r="XCJ90" s="201" t="e">
        <f>#REF!</f>
        <v>#REF!</v>
      </c>
      <c r="XCK90" s="201" t="e">
        <f>#REF!</f>
        <v>#REF!</v>
      </c>
      <c r="XCL90" s="201" t="e">
        <f>#REF!</f>
        <v>#REF!</v>
      </c>
      <c r="XCM90" s="201" t="e">
        <f>#REF!</f>
        <v>#REF!</v>
      </c>
      <c r="XCN90" s="201" t="e">
        <f>#REF!</f>
        <v>#REF!</v>
      </c>
      <c r="XCO90" s="201" t="e">
        <f>#REF!</f>
        <v>#REF!</v>
      </c>
      <c r="XCP90" s="201" t="e">
        <f>#REF!</f>
        <v>#REF!</v>
      </c>
      <c r="XCQ90" s="201" t="e">
        <f>#REF!</f>
        <v>#REF!</v>
      </c>
      <c r="XCR90" s="201" t="e">
        <f>#REF!</f>
        <v>#REF!</v>
      </c>
      <c r="XCS90" s="201" t="e">
        <f>#REF!</f>
        <v>#REF!</v>
      </c>
      <c r="XCT90" s="201" t="e">
        <f>#REF!</f>
        <v>#REF!</v>
      </c>
      <c r="XCU90" s="201" t="e">
        <f>#REF!</f>
        <v>#REF!</v>
      </c>
      <c r="XCV90" s="201" t="e">
        <f>#REF!</f>
        <v>#REF!</v>
      </c>
      <c r="XCW90" s="201" t="e">
        <f>#REF!</f>
        <v>#REF!</v>
      </c>
      <c r="XCX90" s="201" t="e">
        <f>#REF!</f>
        <v>#REF!</v>
      </c>
      <c r="XCY90" s="201" t="e">
        <f>#REF!</f>
        <v>#REF!</v>
      </c>
      <c r="XCZ90" s="201" t="e">
        <f>#REF!</f>
        <v>#REF!</v>
      </c>
      <c r="XDA90" s="201" t="e">
        <f>#REF!</f>
        <v>#REF!</v>
      </c>
      <c r="XDB90" s="201" t="e">
        <f>#REF!</f>
        <v>#REF!</v>
      </c>
      <c r="XDC90" s="201" t="e">
        <f>#REF!</f>
        <v>#REF!</v>
      </c>
      <c r="XDD90" s="201" t="e">
        <f>#REF!</f>
        <v>#REF!</v>
      </c>
      <c r="XDE90" s="201" t="e">
        <f>#REF!</f>
        <v>#REF!</v>
      </c>
      <c r="XDF90" s="201" t="e">
        <f>#REF!</f>
        <v>#REF!</v>
      </c>
      <c r="XDG90" s="201" t="e">
        <f>#REF!</f>
        <v>#REF!</v>
      </c>
      <c r="XDH90" s="201" t="e">
        <f>#REF!</f>
        <v>#REF!</v>
      </c>
      <c r="XDI90" s="201" t="e">
        <f>#REF!</f>
        <v>#REF!</v>
      </c>
      <c r="XDJ90" s="201" t="e">
        <f>#REF!</f>
        <v>#REF!</v>
      </c>
      <c r="XDK90" s="201" t="e">
        <f>#REF!</f>
        <v>#REF!</v>
      </c>
      <c r="XDL90" s="201" t="e">
        <f>#REF!</f>
        <v>#REF!</v>
      </c>
      <c r="XDM90" s="201" t="e">
        <f>#REF!</f>
        <v>#REF!</v>
      </c>
      <c r="XDN90" s="201" t="e">
        <f>#REF!</f>
        <v>#REF!</v>
      </c>
      <c r="XDO90" s="201" t="e">
        <f>#REF!</f>
        <v>#REF!</v>
      </c>
      <c r="XDP90" s="201" t="e">
        <f>#REF!</f>
        <v>#REF!</v>
      </c>
      <c r="XDQ90" s="201" t="e">
        <f>#REF!</f>
        <v>#REF!</v>
      </c>
      <c r="XDR90" s="201" t="e">
        <f>#REF!</f>
        <v>#REF!</v>
      </c>
      <c r="XDS90" s="201" t="e">
        <f>#REF!</f>
        <v>#REF!</v>
      </c>
      <c r="XDT90" s="201" t="e">
        <f>#REF!</f>
        <v>#REF!</v>
      </c>
      <c r="XDU90" s="201" t="e">
        <f>#REF!</f>
        <v>#REF!</v>
      </c>
      <c r="XDV90" s="201" t="e">
        <f>#REF!</f>
        <v>#REF!</v>
      </c>
      <c r="XDW90" s="201" t="e">
        <f>#REF!</f>
        <v>#REF!</v>
      </c>
      <c r="XDX90" s="201" t="e">
        <f>#REF!</f>
        <v>#REF!</v>
      </c>
      <c r="XDY90" s="201" t="e">
        <f>#REF!</f>
        <v>#REF!</v>
      </c>
      <c r="XDZ90" s="201" t="e">
        <f>#REF!</f>
        <v>#REF!</v>
      </c>
      <c r="XEA90" s="201" t="e">
        <f>#REF!</f>
        <v>#REF!</v>
      </c>
      <c r="XEB90" s="201" t="e">
        <f>#REF!</f>
        <v>#REF!</v>
      </c>
      <c r="XEC90" s="201" t="e">
        <f>#REF!</f>
        <v>#REF!</v>
      </c>
      <c r="XED90" s="201" t="e">
        <f>#REF!</f>
        <v>#REF!</v>
      </c>
      <c r="XEE90" s="201" t="e">
        <f>#REF!</f>
        <v>#REF!</v>
      </c>
      <c r="XEF90" s="201" t="e">
        <f>#REF!</f>
        <v>#REF!</v>
      </c>
      <c r="XEG90" s="201" t="e">
        <f>#REF!</f>
        <v>#REF!</v>
      </c>
      <c r="XEH90" s="201" t="e">
        <f>#REF!</f>
        <v>#REF!</v>
      </c>
      <c r="XEI90" s="201" t="e">
        <f>#REF!</f>
        <v>#REF!</v>
      </c>
      <c r="XEJ90" s="201" t="e">
        <f>#REF!</f>
        <v>#REF!</v>
      </c>
      <c r="XEK90" s="201" t="e">
        <f>#REF!</f>
        <v>#REF!</v>
      </c>
      <c r="XEL90" s="201" t="e">
        <f>#REF!</f>
        <v>#REF!</v>
      </c>
      <c r="XEM90" s="201" t="e">
        <f>#REF!</f>
        <v>#REF!</v>
      </c>
      <c r="XEN90" s="201" t="e">
        <f>#REF!</f>
        <v>#REF!</v>
      </c>
      <c r="XEO90" s="201" t="e">
        <f>#REF!</f>
        <v>#REF!</v>
      </c>
      <c r="XEP90" s="201" t="e">
        <f>#REF!</f>
        <v>#REF!</v>
      </c>
      <c r="XEQ90" s="201" t="e">
        <f>#REF!</f>
        <v>#REF!</v>
      </c>
      <c r="XER90" s="201" t="e">
        <f>#REF!</f>
        <v>#REF!</v>
      </c>
      <c r="XES90" s="201" t="e">
        <f>#REF!</f>
        <v>#REF!</v>
      </c>
      <c r="XET90" s="201" t="e">
        <f>#REF!</f>
        <v>#REF!</v>
      </c>
      <c r="XEU90" s="201" t="e">
        <f>#REF!</f>
        <v>#REF!</v>
      </c>
      <c r="XEV90" s="201" t="e">
        <f>#REF!</f>
        <v>#REF!</v>
      </c>
      <c r="XEW90" s="201" t="e">
        <f>#REF!</f>
        <v>#REF!</v>
      </c>
      <c r="XEX90" s="201" t="e">
        <f>#REF!</f>
        <v>#REF!</v>
      </c>
      <c r="XEY90" s="201" t="e">
        <f>#REF!</f>
        <v>#REF!</v>
      </c>
      <c r="XEZ90" s="201" t="e">
        <f>#REF!</f>
        <v>#REF!</v>
      </c>
      <c r="XFA90" s="201" t="e">
        <f>#REF!</f>
        <v>#REF!</v>
      </c>
      <c r="XFB90" s="201" t="e">
        <f>#REF!</f>
        <v>#REF!</v>
      </c>
      <c r="XFC90" s="201" t="e">
        <f>#REF!</f>
        <v>#REF!</v>
      </c>
      <c r="XFD90" s="201" t="e">
        <f>#REF!</f>
        <v>#REF!</v>
      </c>
    </row>
    <row r="91" spans="1:16384" s="78" customFormat="1">
      <c r="A91" s="84"/>
      <c r="B91" s="94"/>
      <c r="C91" s="94"/>
      <c r="D91" s="90"/>
      <c r="E91" s="224" t="str">
        <f>E65</f>
        <v>Import 3 - water resources share</v>
      </c>
      <c r="G91" s="224" t="str">
        <f>G65</f>
        <v>£m (real)</v>
      </c>
      <c r="H91" s="201"/>
      <c r="J91" s="201">
        <f t="shared" ref="J91:O91" si="22">J65</f>
        <v>0</v>
      </c>
      <c r="K91" s="201">
        <f t="shared" si="22"/>
        <v>0</v>
      </c>
      <c r="L91" s="201">
        <f t="shared" si="22"/>
        <v>0</v>
      </c>
      <c r="M91" s="201">
        <f t="shared" si="22"/>
        <v>0</v>
      </c>
      <c r="N91" s="201">
        <f t="shared" si="22"/>
        <v>0</v>
      </c>
      <c r="O91" s="201">
        <f t="shared" si="22"/>
        <v>0</v>
      </c>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c r="AMK91" s="201"/>
      <c r="AML91" s="201"/>
      <c r="AMM91" s="201"/>
      <c r="AMN91" s="201"/>
      <c r="AMO91" s="201"/>
      <c r="AMP91" s="201"/>
      <c r="AMQ91" s="201"/>
      <c r="AMR91" s="201"/>
      <c r="AMS91" s="201"/>
      <c r="AMT91" s="201"/>
      <c r="AMU91" s="201"/>
      <c r="AMV91" s="201"/>
      <c r="AMW91" s="201"/>
      <c r="AMX91" s="201"/>
      <c r="AMY91" s="201"/>
      <c r="AMZ91" s="201"/>
      <c r="ANA91" s="201"/>
      <c r="ANB91" s="201"/>
      <c r="ANC91" s="201"/>
      <c r="AND91" s="201"/>
      <c r="ANE91" s="201"/>
      <c r="ANF91" s="201"/>
      <c r="ANG91" s="201"/>
      <c r="ANH91" s="201"/>
      <c r="ANI91" s="201"/>
      <c r="ANJ91" s="201"/>
      <c r="ANK91" s="201"/>
      <c r="ANL91" s="201"/>
      <c r="ANM91" s="201"/>
      <c r="ANN91" s="201"/>
      <c r="ANO91" s="201"/>
      <c r="ANP91" s="201"/>
      <c r="ANQ91" s="201"/>
      <c r="ANR91" s="201"/>
      <c r="ANS91" s="201"/>
      <c r="ANT91" s="201"/>
      <c r="ANU91" s="201"/>
      <c r="ANV91" s="201"/>
      <c r="ANW91" s="201"/>
      <c r="ANX91" s="201"/>
      <c r="ANY91" s="201"/>
      <c r="ANZ91" s="201"/>
      <c r="AOA91" s="201"/>
      <c r="AOB91" s="201"/>
      <c r="AOC91" s="201"/>
      <c r="AOD91" s="201"/>
      <c r="AOE91" s="201"/>
      <c r="AOF91" s="201"/>
      <c r="AOG91" s="201"/>
      <c r="AOH91" s="201"/>
      <c r="AOI91" s="201"/>
      <c r="AOJ91" s="201"/>
      <c r="AOK91" s="201"/>
      <c r="AOL91" s="201"/>
      <c r="AOM91" s="201"/>
      <c r="AON91" s="201"/>
      <c r="AOO91" s="201"/>
      <c r="AOP91" s="201"/>
      <c r="AOQ91" s="201"/>
      <c r="AOR91" s="201"/>
      <c r="AOS91" s="201"/>
      <c r="AOT91" s="201"/>
      <c r="AOU91" s="201"/>
      <c r="AOV91" s="201"/>
      <c r="AOW91" s="201"/>
      <c r="AOX91" s="201"/>
      <c r="AOY91" s="201"/>
      <c r="AOZ91" s="201"/>
      <c r="APA91" s="201"/>
      <c r="APB91" s="201"/>
      <c r="APC91" s="201"/>
      <c r="APD91" s="201"/>
      <c r="APE91" s="201"/>
      <c r="APF91" s="201"/>
      <c r="APG91" s="201"/>
      <c r="APH91" s="201"/>
      <c r="API91" s="201"/>
      <c r="APJ91" s="201"/>
      <c r="APK91" s="201"/>
      <c r="APL91" s="201"/>
      <c r="APM91" s="201"/>
      <c r="APN91" s="201"/>
      <c r="APO91" s="201"/>
      <c r="APP91" s="201"/>
      <c r="APQ91" s="201"/>
      <c r="APR91" s="201"/>
      <c r="APS91" s="201"/>
      <c r="APT91" s="201"/>
      <c r="APU91" s="201"/>
      <c r="APV91" s="201"/>
      <c r="APW91" s="201"/>
      <c r="APX91" s="201"/>
      <c r="APY91" s="201"/>
      <c r="APZ91" s="201"/>
      <c r="AQA91" s="201"/>
      <c r="AQB91" s="201"/>
      <c r="AQC91" s="201"/>
      <c r="AQD91" s="201"/>
      <c r="AQE91" s="201"/>
      <c r="AQF91" s="201"/>
      <c r="AQG91" s="201"/>
      <c r="AQH91" s="201"/>
      <c r="AQI91" s="201"/>
      <c r="AQJ91" s="201"/>
      <c r="AQK91" s="201"/>
      <c r="AQL91" s="201"/>
      <c r="AQM91" s="201"/>
      <c r="AQN91" s="201"/>
      <c r="AQO91" s="201"/>
      <c r="AQP91" s="201"/>
      <c r="AQQ91" s="201"/>
      <c r="AQR91" s="201"/>
      <c r="AQS91" s="201"/>
      <c r="AQT91" s="201"/>
      <c r="AQU91" s="201"/>
      <c r="AQV91" s="201"/>
      <c r="AQW91" s="201"/>
      <c r="AQX91" s="201"/>
      <c r="AQY91" s="201"/>
      <c r="AQZ91" s="201"/>
      <c r="ARA91" s="201"/>
      <c r="ARB91" s="201"/>
      <c r="ARC91" s="201"/>
      <c r="ARD91" s="201"/>
      <c r="ARE91" s="201"/>
      <c r="ARF91" s="201"/>
      <c r="ARG91" s="201"/>
      <c r="ARH91" s="201"/>
      <c r="ARI91" s="201"/>
      <c r="ARJ91" s="201"/>
      <c r="ARK91" s="201"/>
      <c r="ARL91" s="201"/>
      <c r="ARM91" s="201"/>
      <c r="ARN91" s="201"/>
      <c r="ARO91" s="201"/>
      <c r="ARP91" s="201"/>
      <c r="ARQ91" s="201"/>
      <c r="ARR91" s="201"/>
      <c r="ARS91" s="201"/>
      <c r="ART91" s="201"/>
      <c r="ARU91" s="201"/>
      <c r="ARV91" s="201"/>
      <c r="ARW91" s="201"/>
      <c r="ARX91" s="201"/>
      <c r="ARY91" s="201"/>
      <c r="ARZ91" s="201"/>
      <c r="ASA91" s="201"/>
      <c r="ASB91" s="201"/>
      <c r="ASC91" s="201"/>
      <c r="ASD91" s="201"/>
      <c r="ASE91" s="201"/>
      <c r="ASF91" s="201"/>
      <c r="ASG91" s="201"/>
      <c r="ASH91" s="201"/>
      <c r="ASI91" s="201"/>
      <c r="ASJ91" s="201"/>
      <c r="ASK91" s="201"/>
      <c r="ASL91" s="201"/>
      <c r="ASM91" s="201"/>
      <c r="ASN91" s="201"/>
      <c r="ASO91" s="201"/>
      <c r="ASP91" s="201"/>
      <c r="ASQ91" s="201"/>
      <c r="ASR91" s="201"/>
      <c r="ASS91" s="201"/>
      <c r="AST91" s="201"/>
      <c r="ASU91" s="201"/>
      <c r="ASV91" s="201"/>
      <c r="ASW91" s="201"/>
      <c r="ASX91" s="201"/>
      <c r="ASY91" s="201"/>
      <c r="ASZ91" s="201"/>
      <c r="ATA91" s="201"/>
      <c r="ATB91" s="201"/>
      <c r="ATC91" s="201"/>
      <c r="ATD91" s="201"/>
      <c r="ATE91" s="201"/>
      <c r="ATF91" s="201"/>
      <c r="ATG91" s="201"/>
      <c r="ATH91" s="201"/>
      <c r="ATI91" s="201"/>
      <c r="ATJ91" s="201"/>
      <c r="ATK91" s="201"/>
      <c r="ATL91" s="201"/>
      <c r="ATM91" s="201"/>
      <c r="ATN91" s="201"/>
      <c r="ATO91" s="201"/>
      <c r="ATP91" s="201"/>
      <c r="ATQ91" s="201"/>
      <c r="ATR91" s="201"/>
      <c r="ATS91" s="201"/>
      <c r="ATT91" s="201"/>
      <c r="ATU91" s="201"/>
      <c r="ATV91" s="201"/>
      <c r="ATW91" s="201"/>
      <c r="ATX91" s="201"/>
      <c r="ATY91" s="201"/>
      <c r="ATZ91" s="201"/>
      <c r="AUA91" s="201"/>
      <c r="AUB91" s="201"/>
      <c r="AUC91" s="201"/>
      <c r="AUD91" s="201"/>
      <c r="AUE91" s="201"/>
      <c r="AUF91" s="201"/>
      <c r="AUG91" s="201"/>
      <c r="AUH91" s="201"/>
      <c r="AUI91" s="201"/>
      <c r="AUJ91" s="201"/>
      <c r="AUK91" s="201"/>
      <c r="AUL91" s="201"/>
      <c r="AUM91" s="201"/>
      <c r="AUN91" s="201"/>
      <c r="AUO91" s="201"/>
      <c r="AUP91" s="201"/>
      <c r="AUQ91" s="201"/>
      <c r="AUR91" s="201"/>
      <c r="AUS91" s="201"/>
      <c r="AUT91" s="201"/>
      <c r="AUU91" s="201"/>
      <c r="AUV91" s="201"/>
      <c r="AUW91" s="201"/>
      <c r="AUX91" s="201"/>
      <c r="AUY91" s="201"/>
      <c r="AUZ91" s="201"/>
      <c r="AVA91" s="201"/>
      <c r="AVB91" s="201"/>
      <c r="AVC91" s="201"/>
      <c r="AVD91" s="201"/>
      <c r="AVE91" s="201"/>
      <c r="AVF91" s="201"/>
      <c r="AVG91" s="201"/>
      <c r="AVH91" s="201"/>
      <c r="AVI91" s="201"/>
      <c r="AVJ91" s="201"/>
      <c r="AVK91" s="201"/>
      <c r="AVL91" s="201"/>
      <c r="AVM91" s="201"/>
      <c r="AVN91" s="201"/>
      <c r="AVO91" s="201"/>
      <c r="AVP91" s="201"/>
      <c r="AVQ91" s="201"/>
      <c r="AVR91" s="201"/>
      <c r="AVS91" s="201"/>
      <c r="AVT91" s="201"/>
      <c r="AVU91" s="201"/>
      <c r="AVV91" s="201"/>
      <c r="AVW91" s="201"/>
      <c r="AVX91" s="201"/>
      <c r="AVY91" s="201"/>
      <c r="AVZ91" s="201"/>
      <c r="AWA91" s="201"/>
      <c r="AWB91" s="201"/>
      <c r="AWC91" s="201"/>
      <c r="AWD91" s="201"/>
      <c r="AWE91" s="201"/>
      <c r="AWF91" s="201"/>
      <c r="AWG91" s="201"/>
      <c r="AWH91" s="201"/>
      <c r="AWI91" s="201"/>
      <c r="AWJ91" s="201"/>
      <c r="AWK91" s="201"/>
      <c r="AWL91" s="201"/>
      <c r="AWM91" s="201"/>
      <c r="AWN91" s="201"/>
      <c r="AWO91" s="201"/>
      <c r="AWP91" s="201"/>
      <c r="AWQ91" s="201"/>
      <c r="AWR91" s="201"/>
      <c r="AWS91" s="201"/>
      <c r="AWT91" s="201"/>
      <c r="AWU91" s="201"/>
      <c r="AWV91" s="201"/>
      <c r="AWW91" s="201"/>
      <c r="AWX91" s="201"/>
      <c r="AWY91" s="201"/>
      <c r="AWZ91" s="201"/>
      <c r="AXA91" s="201"/>
      <c r="AXB91" s="201"/>
      <c r="AXC91" s="201"/>
      <c r="AXD91" s="201"/>
      <c r="AXE91" s="201"/>
      <c r="AXF91" s="201"/>
      <c r="AXG91" s="201"/>
      <c r="AXH91" s="201"/>
      <c r="AXI91" s="201"/>
      <c r="AXJ91" s="201"/>
      <c r="AXK91" s="201"/>
      <c r="AXL91" s="201"/>
      <c r="AXM91" s="201"/>
      <c r="AXN91" s="201"/>
      <c r="AXO91" s="201"/>
      <c r="AXP91" s="201"/>
      <c r="AXQ91" s="201"/>
      <c r="AXR91" s="201"/>
      <c r="AXS91" s="201"/>
      <c r="AXT91" s="201"/>
      <c r="AXU91" s="201"/>
      <c r="AXV91" s="201"/>
      <c r="AXW91" s="201"/>
      <c r="AXX91" s="201"/>
      <c r="AXY91" s="201"/>
      <c r="AXZ91" s="201"/>
      <c r="AYA91" s="201"/>
      <c r="AYB91" s="201"/>
      <c r="AYC91" s="201"/>
      <c r="AYD91" s="201"/>
      <c r="AYE91" s="201"/>
      <c r="AYF91" s="201"/>
      <c r="AYG91" s="201"/>
      <c r="AYH91" s="201"/>
      <c r="AYI91" s="201"/>
      <c r="AYJ91" s="201"/>
      <c r="AYK91" s="201"/>
      <c r="AYL91" s="201"/>
      <c r="AYM91" s="201"/>
      <c r="AYN91" s="201"/>
      <c r="AYO91" s="201"/>
      <c r="AYP91" s="201"/>
      <c r="AYQ91" s="201"/>
      <c r="AYR91" s="201"/>
      <c r="AYS91" s="201"/>
      <c r="AYT91" s="201"/>
      <c r="AYU91" s="201"/>
      <c r="AYV91" s="201"/>
      <c r="AYW91" s="201"/>
      <c r="AYX91" s="201"/>
      <c r="AYY91" s="201"/>
      <c r="AYZ91" s="201"/>
      <c r="AZA91" s="201"/>
      <c r="AZB91" s="201"/>
      <c r="AZC91" s="201"/>
      <c r="AZD91" s="201"/>
      <c r="AZE91" s="201"/>
      <c r="AZF91" s="201"/>
      <c r="AZG91" s="201"/>
      <c r="AZH91" s="201"/>
      <c r="AZI91" s="201"/>
      <c r="AZJ91" s="201"/>
      <c r="AZK91" s="201"/>
      <c r="AZL91" s="201"/>
      <c r="AZM91" s="201"/>
      <c r="AZN91" s="201"/>
      <c r="AZO91" s="201"/>
      <c r="AZP91" s="201"/>
      <c r="AZQ91" s="201"/>
      <c r="AZR91" s="201"/>
      <c r="AZS91" s="201"/>
      <c r="AZT91" s="201"/>
      <c r="AZU91" s="201"/>
      <c r="AZV91" s="201"/>
      <c r="AZW91" s="201"/>
      <c r="AZX91" s="201"/>
      <c r="AZY91" s="201"/>
      <c r="AZZ91" s="201"/>
      <c r="BAA91" s="201"/>
      <c r="BAB91" s="201"/>
      <c r="BAC91" s="201"/>
      <c r="BAD91" s="201"/>
      <c r="BAE91" s="201"/>
      <c r="BAF91" s="201"/>
      <c r="BAG91" s="201"/>
      <c r="BAH91" s="201"/>
      <c r="BAI91" s="201"/>
      <c r="BAJ91" s="201"/>
      <c r="BAK91" s="201"/>
      <c r="BAL91" s="201"/>
      <c r="BAM91" s="201"/>
      <c r="BAN91" s="201"/>
      <c r="BAO91" s="201"/>
      <c r="BAP91" s="201"/>
      <c r="BAQ91" s="201"/>
      <c r="BAR91" s="201"/>
      <c r="BAS91" s="201"/>
      <c r="BAT91" s="201"/>
      <c r="BAU91" s="201"/>
      <c r="BAV91" s="201"/>
      <c r="BAW91" s="201"/>
      <c r="BAX91" s="201"/>
      <c r="BAY91" s="201"/>
      <c r="BAZ91" s="201"/>
      <c r="BBA91" s="201"/>
      <c r="BBB91" s="201"/>
      <c r="BBC91" s="201"/>
      <c r="BBD91" s="201"/>
      <c r="BBE91" s="201"/>
      <c r="BBF91" s="201"/>
      <c r="BBG91" s="201"/>
      <c r="BBH91" s="201"/>
      <c r="BBI91" s="201"/>
      <c r="BBJ91" s="201"/>
      <c r="BBK91" s="201"/>
      <c r="BBL91" s="201"/>
      <c r="BBM91" s="201"/>
      <c r="BBN91" s="201"/>
      <c r="BBO91" s="201"/>
      <c r="BBP91" s="201"/>
      <c r="BBQ91" s="201"/>
      <c r="BBR91" s="201"/>
      <c r="BBS91" s="201"/>
      <c r="BBT91" s="201"/>
      <c r="BBU91" s="201"/>
      <c r="BBV91" s="201"/>
      <c r="BBW91" s="201"/>
      <c r="BBX91" s="201"/>
      <c r="BBY91" s="201"/>
      <c r="BBZ91" s="201"/>
      <c r="BCA91" s="201"/>
      <c r="BCB91" s="201"/>
      <c r="BCC91" s="201"/>
      <c r="BCD91" s="201"/>
      <c r="BCE91" s="201"/>
      <c r="BCF91" s="201"/>
      <c r="BCG91" s="201"/>
      <c r="BCH91" s="201"/>
      <c r="BCI91" s="201"/>
      <c r="BCJ91" s="201"/>
      <c r="BCK91" s="201"/>
      <c r="BCL91" s="201"/>
      <c r="BCM91" s="201"/>
      <c r="BCN91" s="201"/>
      <c r="BCO91" s="201"/>
      <c r="BCP91" s="201"/>
      <c r="BCQ91" s="201"/>
      <c r="BCR91" s="201"/>
      <c r="BCS91" s="201"/>
      <c r="BCT91" s="201"/>
      <c r="BCU91" s="201"/>
      <c r="BCV91" s="201"/>
      <c r="BCW91" s="201"/>
      <c r="BCX91" s="201"/>
      <c r="BCY91" s="201"/>
      <c r="BCZ91" s="201"/>
      <c r="BDA91" s="201"/>
      <c r="BDB91" s="201"/>
      <c r="BDC91" s="201"/>
      <c r="BDD91" s="201"/>
      <c r="BDE91" s="201"/>
      <c r="BDF91" s="201"/>
      <c r="BDG91" s="201"/>
      <c r="BDH91" s="201"/>
      <c r="BDI91" s="201"/>
      <c r="BDJ91" s="201"/>
      <c r="BDK91" s="201"/>
      <c r="BDL91" s="201"/>
      <c r="BDM91" s="201"/>
      <c r="BDN91" s="201"/>
      <c r="BDO91" s="201"/>
      <c r="BDP91" s="201"/>
      <c r="BDQ91" s="201"/>
      <c r="BDR91" s="201"/>
      <c r="BDS91" s="201"/>
      <c r="BDT91" s="201"/>
      <c r="BDU91" s="201"/>
      <c r="BDV91" s="201"/>
      <c r="BDW91" s="201"/>
      <c r="BDX91" s="201"/>
      <c r="BDY91" s="201"/>
      <c r="BDZ91" s="201"/>
      <c r="BEA91" s="201"/>
      <c r="BEB91" s="201"/>
      <c r="BEC91" s="201"/>
      <c r="BED91" s="201"/>
      <c r="BEE91" s="201"/>
      <c r="BEF91" s="201"/>
      <c r="BEG91" s="201"/>
      <c r="BEH91" s="201"/>
      <c r="BEI91" s="201"/>
      <c r="BEJ91" s="201"/>
      <c r="BEK91" s="201"/>
      <c r="BEL91" s="201"/>
      <c r="BEM91" s="201"/>
      <c r="BEN91" s="201"/>
      <c r="BEO91" s="201"/>
      <c r="BEP91" s="201"/>
      <c r="BEQ91" s="201"/>
      <c r="BER91" s="201"/>
      <c r="BES91" s="201"/>
      <c r="BET91" s="201"/>
      <c r="BEU91" s="201"/>
      <c r="BEV91" s="201"/>
      <c r="BEW91" s="201"/>
      <c r="BEX91" s="201"/>
      <c r="BEY91" s="201"/>
      <c r="BEZ91" s="201"/>
      <c r="BFA91" s="201"/>
      <c r="BFB91" s="201"/>
      <c r="BFC91" s="201"/>
      <c r="BFD91" s="201"/>
      <c r="BFE91" s="201"/>
      <c r="BFF91" s="201"/>
      <c r="BFG91" s="201"/>
      <c r="BFH91" s="201"/>
      <c r="BFI91" s="201"/>
      <c r="BFJ91" s="201"/>
      <c r="BFK91" s="201"/>
      <c r="BFL91" s="201"/>
      <c r="BFM91" s="201"/>
      <c r="BFN91" s="201"/>
      <c r="BFO91" s="201"/>
      <c r="BFP91" s="201"/>
      <c r="BFQ91" s="201"/>
      <c r="BFR91" s="201"/>
      <c r="BFS91" s="201"/>
      <c r="BFT91" s="201"/>
      <c r="BFU91" s="201"/>
      <c r="BFV91" s="201"/>
      <c r="BFW91" s="201"/>
      <c r="BFX91" s="201"/>
      <c r="BFY91" s="201"/>
      <c r="BFZ91" s="201"/>
      <c r="BGA91" s="201"/>
      <c r="BGB91" s="201"/>
      <c r="BGC91" s="201"/>
      <c r="BGD91" s="201"/>
      <c r="BGE91" s="201"/>
      <c r="BGF91" s="201"/>
      <c r="BGG91" s="201"/>
      <c r="BGH91" s="201"/>
      <c r="BGI91" s="201"/>
      <c r="BGJ91" s="201"/>
      <c r="BGK91" s="201"/>
      <c r="BGL91" s="201"/>
      <c r="BGM91" s="201"/>
      <c r="BGN91" s="201"/>
      <c r="BGO91" s="201"/>
      <c r="BGP91" s="201"/>
      <c r="BGQ91" s="201"/>
      <c r="BGR91" s="201"/>
      <c r="BGS91" s="201"/>
      <c r="BGT91" s="201"/>
      <c r="BGU91" s="201"/>
      <c r="BGV91" s="201"/>
      <c r="BGW91" s="201"/>
      <c r="BGX91" s="201"/>
      <c r="BGY91" s="201"/>
      <c r="BGZ91" s="201"/>
      <c r="BHA91" s="201"/>
      <c r="BHB91" s="201"/>
      <c r="BHC91" s="201"/>
      <c r="BHD91" s="201"/>
      <c r="BHE91" s="201"/>
      <c r="BHF91" s="201"/>
      <c r="BHG91" s="201"/>
      <c r="BHH91" s="201"/>
      <c r="BHI91" s="201"/>
      <c r="BHJ91" s="201"/>
      <c r="BHK91" s="201"/>
      <c r="BHL91" s="201"/>
      <c r="BHM91" s="201"/>
      <c r="BHN91" s="201"/>
      <c r="BHO91" s="201"/>
      <c r="BHP91" s="201"/>
      <c r="BHQ91" s="201"/>
      <c r="BHR91" s="201"/>
      <c r="BHS91" s="201"/>
      <c r="BHT91" s="201"/>
      <c r="BHU91" s="201"/>
      <c r="BHV91" s="201"/>
      <c r="BHW91" s="201"/>
      <c r="BHX91" s="201"/>
      <c r="BHY91" s="201"/>
      <c r="BHZ91" s="201"/>
      <c r="BIA91" s="201"/>
      <c r="BIB91" s="201"/>
      <c r="BIC91" s="201"/>
      <c r="BID91" s="201"/>
      <c r="BIE91" s="201"/>
      <c r="BIF91" s="201"/>
      <c r="BIG91" s="201"/>
      <c r="BIH91" s="201"/>
      <c r="BII91" s="201"/>
      <c r="BIJ91" s="201"/>
      <c r="BIK91" s="201"/>
      <c r="BIL91" s="201"/>
      <c r="BIM91" s="201"/>
      <c r="BIN91" s="201"/>
      <c r="BIO91" s="201"/>
      <c r="BIP91" s="201"/>
      <c r="BIQ91" s="201"/>
      <c r="BIR91" s="201"/>
      <c r="BIS91" s="201"/>
      <c r="BIT91" s="201"/>
      <c r="BIU91" s="201"/>
      <c r="BIV91" s="201"/>
      <c r="BIW91" s="201"/>
      <c r="BIX91" s="201"/>
      <c r="BIY91" s="201"/>
      <c r="BIZ91" s="201"/>
      <c r="BJA91" s="201"/>
      <c r="BJB91" s="201"/>
      <c r="BJC91" s="201"/>
      <c r="BJD91" s="201"/>
      <c r="BJE91" s="201"/>
      <c r="BJF91" s="201"/>
      <c r="BJG91" s="201"/>
      <c r="BJH91" s="201"/>
      <c r="BJI91" s="201"/>
      <c r="BJJ91" s="201"/>
      <c r="BJK91" s="201"/>
      <c r="BJL91" s="201"/>
      <c r="BJM91" s="201"/>
      <c r="BJN91" s="201"/>
      <c r="BJO91" s="201"/>
      <c r="BJP91" s="201"/>
      <c r="BJQ91" s="201"/>
      <c r="BJR91" s="201"/>
      <c r="BJS91" s="201"/>
      <c r="BJT91" s="201"/>
      <c r="BJU91" s="201"/>
      <c r="BJV91" s="201"/>
      <c r="BJW91" s="201"/>
      <c r="BJX91" s="201"/>
      <c r="BJY91" s="201"/>
      <c r="BJZ91" s="201"/>
      <c r="BKA91" s="201"/>
      <c r="BKB91" s="201"/>
      <c r="BKC91" s="201"/>
      <c r="BKD91" s="201"/>
      <c r="BKE91" s="201"/>
      <c r="BKF91" s="201"/>
      <c r="BKG91" s="201"/>
      <c r="BKH91" s="201"/>
      <c r="BKI91" s="201"/>
      <c r="BKJ91" s="201"/>
      <c r="BKK91" s="201"/>
      <c r="BKL91" s="201"/>
      <c r="BKM91" s="201"/>
      <c r="BKN91" s="201"/>
      <c r="BKO91" s="201"/>
      <c r="BKP91" s="201"/>
      <c r="BKQ91" s="201"/>
      <c r="BKR91" s="201"/>
      <c r="BKS91" s="201"/>
      <c r="BKT91" s="201"/>
      <c r="BKU91" s="201"/>
      <c r="BKV91" s="201"/>
      <c r="BKW91" s="201"/>
      <c r="BKX91" s="201"/>
      <c r="BKY91" s="201"/>
      <c r="BKZ91" s="201"/>
      <c r="BLA91" s="201"/>
      <c r="BLB91" s="201"/>
      <c r="BLC91" s="201"/>
      <c r="BLD91" s="201"/>
      <c r="BLE91" s="201"/>
      <c r="BLF91" s="201"/>
      <c r="BLG91" s="201"/>
      <c r="BLH91" s="201"/>
      <c r="BLI91" s="201"/>
      <c r="BLJ91" s="201"/>
      <c r="BLK91" s="201"/>
      <c r="BLL91" s="201"/>
      <c r="BLM91" s="201"/>
      <c r="BLN91" s="201"/>
      <c r="BLO91" s="201"/>
      <c r="BLP91" s="201"/>
      <c r="BLQ91" s="201"/>
      <c r="BLR91" s="201"/>
      <c r="BLS91" s="201"/>
      <c r="BLT91" s="201"/>
      <c r="BLU91" s="201"/>
      <c r="BLV91" s="201"/>
      <c r="BLW91" s="201"/>
      <c r="BLX91" s="201"/>
      <c r="BLY91" s="201"/>
      <c r="BLZ91" s="201"/>
      <c r="BMA91" s="201"/>
      <c r="BMB91" s="201"/>
      <c r="BMC91" s="201"/>
      <c r="BMD91" s="201"/>
      <c r="BME91" s="201"/>
      <c r="BMF91" s="201"/>
      <c r="BMG91" s="201"/>
      <c r="BMH91" s="201"/>
      <c r="BMI91" s="201"/>
      <c r="BMJ91" s="201"/>
      <c r="BMK91" s="201"/>
      <c r="BML91" s="201"/>
      <c r="BMM91" s="201"/>
      <c r="BMN91" s="201"/>
      <c r="BMO91" s="201"/>
      <c r="BMP91" s="201"/>
      <c r="BMQ91" s="201"/>
      <c r="BMR91" s="201"/>
      <c r="BMS91" s="201"/>
      <c r="BMT91" s="201"/>
      <c r="BMU91" s="201"/>
      <c r="BMV91" s="201"/>
      <c r="BMW91" s="201"/>
      <c r="BMX91" s="201"/>
      <c r="BMY91" s="201"/>
      <c r="BMZ91" s="201"/>
      <c r="BNA91" s="201"/>
      <c r="BNB91" s="201"/>
      <c r="BNC91" s="201"/>
      <c r="BND91" s="201"/>
      <c r="BNE91" s="201"/>
      <c r="BNF91" s="201"/>
      <c r="BNG91" s="201"/>
      <c r="BNH91" s="201"/>
      <c r="BNI91" s="201"/>
      <c r="BNJ91" s="201"/>
      <c r="BNK91" s="201"/>
      <c r="BNL91" s="201"/>
      <c r="BNM91" s="201"/>
      <c r="BNN91" s="201"/>
      <c r="BNO91" s="201"/>
      <c r="BNP91" s="201"/>
      <c r="BNQ91" s="201"/>
      <c r="BNR91" s="201"/>
      <c r="BNS91" s="201"/>
      <c r="BNT91" s="201"/>
      <c r="BNU91" s="201"/>
      <c r="BNV91" s="201"/>
      <c r="BNW91" s="201"/>
      <c r="BNX91" s="201"/>
      <c r="BNY91" s="201"/>
      <c r="BNZ91" s="201"/>
      <c r="BOA91" s="201"/>
      <c r="BOB91" s="201"/>
      <c r="BOC91" s="201"/>
      <c r="BOD91" s="201"/>
      <c r="BOE91" s="201"/>
      <c r="BOF91" s="201"/>
      <c r="BOG91" s="201"/>
      <c r="BOH91" s="201"/>
      <c r="BOI91" s="201"/>
      <c r="BOJ91" s="201"/>
      <c r="BOK91" s="201"/>
      <c r="BOL91" s="201"/>
      <c r="BOM91" s="201"/>
      <c r="BON91" s="201"/>
      <c r="BOO91" s="201"/>
      <c r="BOP91" s="201"/>
      <c r="BOQ91" s="201"/>
      <c r="BOR91" s="201"/>
      <c r="BOS91" s="201"/>
      <c r="BOT91" s="201"/>
      <c r="BOU91" s="201"/>
      <c r="BOV91" s="201"/>
      <c r="BOW91" s="201"/>
      <c r="BOX91" s="201"/>
      <c r="BOY91" s="201"/>
      <c r="BOZ91" s="201"/>
      <c r="BPA91" s="201"/>
      <c r="BPB91" s="201"/>
      <c r="BPC91" s="201"/>
      <c r="BPD91" s="201"/>
      <c r="BPE91" s="201"/>
      <c r="BPF91" s="201"/>
      <c r="BPG91" s="201"/>
      <c r="BPH91" s="201"/>
      <c r="BPI91" s="201"/>
      <c r="BPJ91" s="201"/>
      <c r="BPK91" s="201"/>
      <c r="BPL91" s="201"/>
      <c r="BPM91" s="201"/>
      <c r="BPN91" s="201"/>
      <c r="BPO91" s="201"/>
      <c r="BPP91" s="201"/>
      <c r="BPQ91" s="201"/>
      <c r="BPR91" s="201"/>
      <c r="BPS91" s="201"/>
      <c r="BPT91" s="201"/>
      <c r="BPU91" s="201"/>
      <c r="BPV91" s="201"/>
      <c r="BPW91" s="201"/>
      <c r="BPX91" s="201"/>
      <c r="BPY91" s="201"/>
      <c r="BPZ91" s="201"/>
      <c r="BQA91" s="201"/>
      <c r="BQB91" s="201"/>
      <c r="BQC91" s="201"/>
      <c r="BQD91" s="201"/>
      <c r="BQE91" s="201"/>
      <c r="BQF91" s="201"/>
      <c r="BQG91" s="201"/>
      <c r="BQH91" s="201"/>
      <c r="BQI91" s="201"/>
      <c r="BQJ91" s="201"/>
      <c r="BQK91" s="201"/>
      <c r="BQL91" s="201"/>
      <c r="BQM91" s="201"/>
      <c r="BQN91" s="201"/>
      <c r="BQO91" s="201"/>
      <c r="BQP91" s="201"/>
      <c r="BQQ91" s="201"/>
      <c r="BQR91" s="201"/>
      <c r="BQS91" s="201"/>
      <c r="BQT91" s="201"/>
      <c r="BQU91" s="201"/>
      <c r="BQV91" s="201"/>
      <c r="BQW91" s="201"/>
      <c r="BQX91" s="201"/>
      <c r="BQY91" s="201"/>
      <c r="BQZ91" s="201"/>
      <c r="BRA91" s="201"/>
      <c r="BRB91" s="201"/>
      <c r="BRC91" s="201"/>
      <c r="BRD91" s="201"/>
      <c r="BRE91" s="201"/>
      <c r="BRF91" s="201"/>
      <c r="BRG91" s="201"/>
      <c r="BRH91" s="201"/>
      <c r="BRI91" s="201"/>
      <c r="BRJ91" s="201"/>
      <c r="BRK91" s="201"/>
      <c r="BRL91" s="201"/>
      <c r="BRM91" s="201"/>
      <c r="BRN91" s="201"/>
      <c r="BRO91" s="201"/>
      <c r="BRP91" s="201"/>
      <c r="BRQ91" s="201"/>
      <c r="BRR91" s="201"/>
      <c r="BRS91" s="201"/>
      <c r="BRT91" s="201"/>
      <c r="BRU91" s="201"/>
      <c r="BRV91" s="201"/>
      <c r="BRW91" s="201"/>
      <c r="BRX91" s="201"/>
      <c r="BRY91" s="201"/>
      <c r="BRZ91" s="201"/>
      <c r="BSA91" s="201"/>
      <c r="BSB91" s="201"/>
      <c r="BSC91" s="201"/>
      <c r="BSD91" s="201"/>
      <c r="BSE91" s="201"/>
      <c r="BSF91" s="201"/>
      <c r="BSG91" s="201"/>
      <c r="BSH91" s="201"/>
      <c r="BSI91" s="201"/>
      <c r="BSJ91" s="201"/>
      <c r="BSK91" s="201"/>
      <c r="BSL91" s="201"/>
      <c r="BSM91" s="201"/>
      <c r="BSN91" s="201"/>
      <c r="BSO91" s="201"/>
      <c r="BSP91" s="201"/>
      <c r="BSQ91" s="201"/>
      <c r="BSR91" s="201"/>
      <c r="BSS91" s="201"/>
      <c r="BST91" s="201"/>
      <c r="BSU91" s="201"/>
      <c r="BSV91" s="201"/>
      <c r="BSW91" s="201"/>
      <c r="BSX91" s="201"/>
      <c r="BSY91" s="201"/>
      <c r="BSZ91" s="201"/>
      <c r="BTA91" s="201"/>
      <c r="BTB91" s="201"/>
      <c r="BTC91" s="201"/>
      <c r="BTD91" s="201"/>
      <c r="BTE91" s="201"/>
      <c r="BTF91" s="201"/>
      <c r="BTG91" s="201"/>
      <c r="BTH91" s="201"/>
      <c r="BTI91" s="201"/>
      <c r="BTJ91" s="201"/>
      <c r="BTK91" s="201"/>
      <c r="BTL91" s="201"/>
      <c r="BTM91" s="201"/>
      <c r="BTN91" s="201"/>
      <c r="BTO91" s="201"/>
      <c r="BTP91" s="201"/>
      <c r="BTQ91" s="201"/>
      <c r="BTR91" s="201"/>
      <c r="BTS91" s="201"/>
      <c r="BTT91" s="201"/>
      <c r="BTU91" s="201"/>
      <c r="BTV91" s="201"/>
      <c r="BTW91" s="201"/>
      <c r="BTX91" s="201"/>
      <c r="BTY91" s="201"/>
      <c r="BTZ91" s="201"/>
      <c r="BUA91" s="201"/>
      <c r="BUB91" s="201"/>
      <c r="BUC91" s="201"/>
      <c r="BUD91" s="201"/>
      <c r="BUE91" s="201"/>
      <c r="BUF91" s="201"/>
      <c r="BUG91" s="201"/>
      <c r="BUH91" s="201"/>
      <c r="BUI91" s="201"/>
      <c r="BUJ91" s="201"/>
      <c r="BUK91" s="201"/>
      <c r="BUL91" s="201"/>
      <c r="BUM91" s="201"/>
      <c r="BUN91" s="201"/>
      <c r="BUO91" s="201"/>
      <c r="BUP91" s="201"/>
      <c r="BUQ91" s="201"/>
      <c r="BUR91" s="201"/>
      <c r="BUS91" s="201"/>
      <c r="BUT91" s="201"/>
      <c r="BUU91" s="201"/>
      <c r="BUV91" s="201"/>
      <c r="BUW91" s="201"/>
      <c r="BUX91" s="201"/>
      <c r="BUY91" s="201"/>
      <c r="BUZ91" s="201"/>
      <c r="BVA91" s="201"/>
      <c r="BVB91" s="201"/>
      <c r="BVC91" s="201"/>
      <c r="BVD91" s="201"/>
      <c r="BVE91" s="201"/>
      <c r="BVF91" s="201"/>
      <c r="BVG91" s="201"/>
      <c r="BVH91" s="201"/>
      <c r="BVI91" s="201"/>
      <c r="BVJ91" s="201"/>
      <c r="BVK91" s="201"/>
      <c r="BVL91" s="201"/>
      <c r="BVM91" s="201"/>
      <c r="BVN91" s="201"/>
      <c r="BVO91" s="201"/>
      <c r="BVP91" s="201"/>
      <c r="BVQ91" s="201"/>
      <c r="BVR91" s="201"/>
      <c r="BVS91" s="201"/>
      <c r="BVT91" s="201"/>
      <c r="BVU91" s="201"/>
      <c r="BVV91" s="201"/>
      <c r="BVW91" s="201"/>
      <c r="BVX91" s="201"/>
      <c r="BVY91" s="201"/>
      <c r="BVZ91" s="201"/>
      <c r="BWA91" s="201"/>
      <c r="BWB91" s="201"/>
      <c r="BWC91" s="201"/>
      <c r="BWD91" s="201"/>
      <c r="BWE91" s="201"/>
      <c r="BWF91" s="201"/>
      <c r="BWG91" s="201"/>
      <c r="BWH91" s="201"/>
      <c r="BWI91" s="201"/>
      <c r="BWJ91" s="201"/>
      <c r="BWK91" s="201"/>
      <c r="BWL91" s="201"/>
      <c r="BWM91" s="201"/>
      <c r="BWN91" s="201"/>
      <c r="BWO91" s="201"/>
      <c r="BWP91" s="201"/>
      <c r="BWQ91" s="201"/>
      <c r="BWR91" s="201"/>
      <c r="BWS91" s="201"/>
      <c r="BWT91" s="201"/>
      <c r="BWU91" s="201"/>
      <c r="BWV91" s="201"/>
      <c r="BWW91" s="201"/>
      <c r="BWX91" s="201"/>
      <c r="BWY91" s="201"/>
      <c r="BWZ91" s="201"/>
      <c r="BXA91" s="201"/>
      <c r="BXB91" s="201"/>
      <c r="BXC91" s="201"/>
      <c r="BXD91" s="201"/>
      <c r="BXE91" s="201"/>
      <c r="BXF91" s="201"/>
      <c r="BXG91" s="201"/>
      <c r="BXH91" s="201"/>
      <c r="BXI91" s="201"/>
      <c r="BXJ91" s="201"/>
      <c r="BXK91" s="201"/>
      <c r="BXL91" s="201"/>
      <c r="BXM91" s="201"/>
      <c r="BXN91" s="201"/>
      <c r="BXO91" s="201"/>
      <c r="BXP91" s="201"/>
      <c r="BXQ91" s="201"/>
      <c r="BXR91" s="201"/>
      <c r="BXS91" s="201"/>
      <c r="BXT91" s="201"/>
      <c r="BXU91" s="201"/>
      <c r="BXV91" s="201"/>
      <c r="BXW91" s="201"/>
      <c r="BXX91" s="201"/>
      <c r="BXY91" s="201"/>
      <c r="BXZ91" s="201"/>
      <c r="BYA91" s="201"/>
      <c r="BYB91" s="201"/>
      <c r="BYC91" s="201"/>
      <c r="BYD91" s="201"/>
      <c r="BYE91" s="201"/>
      <c r="BYF91" s="201"/>
      <c r="BYG91" s="201"/>
      <c r="BYH91" s="201"/>
      <c r="BYI91" s="201"/>
      <c r="BYJ91" s="201"/>
      <c r="BYK91" s="201"/>
      <c r="BYL91" s="201"/>
      <c r="BYM91" s="201"/>
      <c r="BYN91" s="201"/>
      <c r="BYO91" s="201"/>
      <c r="BYP91" s="201"/>
      <c r="BYQ91" s="201"/>
      <c r="BYR91" s="201"/>
      <c r="BYS91" s="201"/>
      <c r="BYT91" s="201"/>
      <c r="BYU91" s="201"/>
      <c r="BYV91" s="201"/>
      <c r="BYW91" s="201"/>
      <c r="BYX91" s="201"/>
      <c r="BYY91" s="201"/>
      <c r="BYZ91" s="201"/>
      <c r="BZA91" s="201"/>
      <c r="BZB91" s="201"/>
      <c r="BZC91" s="201"/>
      <c r="BZD91" s="201"/>
      <c r="BZE91" s="201"/>
      <c r="BZF91" s="201"/>
      <c r="BZG91" s="201"/>
      <c r="BZH91" s="201"/>
      <c r="BZI91" s="201"/>
      <c r="BZJ91" s="201"/>
      <c r="BZK91" s="201"/>
      <c r="BZL91" s="201"/>
      <c r="BZM91" s="201"/>
      <c r="BZN91" s="201"/>
      <c r="BZO91" s="201"/>
      <c r="BZP91" s="201"/>
      <c r="BZQ91" s="201"/>
      <c r="BZR91" s="201"/>
      <c r="BZS91" s="201"/>
      <c r="BZT91" s="201"/>
      <c r="BZU91" s="201"/>
      <c r="BZV91" s="201"/>
      <c r="BZW91" s="201"/>
      <c r="BZX91" s="201"/>
      <c r="BZY91" s="201"/>
      <c r="BZZ91" s="201"/>
      <c r="CAA91" s="201"/>
      <c r="CAB91" s="201"/>
      <c r="CAC91" s="201"/>
      <c r="CAD91" s="201"/>
      <c r="CAE91" s="201"/>
      <c r="CAF91" s="201"/>
      <c r="CAG91" s="201"/>
      <c r="CAH91" s="201"/>
      <c r="CAI91" s="201"/>
      <c r="CAJ91" s="201"/>
      <c r="CAK91" s="201"/>
      <c r="CAL91" s="201"/>
      <c r="CAM91" s="201"/>
      <c r="CAN91" s="201"/>
      <c r="CAO91" s="201"/>
      <c r="CAP91" s="201"/>
      <c r="CAQ91" s="201"/>
      <c r="CAR91" s="201"/>
      <c r="CAS91" s="201"/>
      <c r="CAT91" s="201"/>
      <c r="CAU91" s="201"/>
      <c r="CAV91" s="201"/>
      <c r="CAW91" s="201"/>
      <c r="CAX91" s="201"/>
      <c r="CAY91" s="201"/>
      <c r="CAZ91" s="201"/>
      <c r="CBA91" s="201"/>
      <c r="CBB91" s="201"/>
      <c r="CBC91" s="201"/>
      <c r="CBD91" s="201"/>
      <c r="CBE91" s="201"/>
      <c r="CBF91" s="201"/>
      <c r="CBG91" s="201"/>
      <c r="CBH91" s="201"/>
      <c r="CBI91" s="201"/>
      <c r="CBJ91" s="201"/>
      <c r="CBK91" s="201"/>
      <c r="CBL91" s="201"/>
      <c r="CBM91" s="201"/>
      <c r="CBN91" s="201"/>
      <c r="CBO91" s="201"/>
      <c r="CBP91" s="201"/>
      <c r="CBQ91" s="201"/>
      <c r="CBR91" s="201"/>
      <c r="CBS91" s="201"/>
      <c r="CBT91" s="201"/>
      <c r="CBU91" s="201"/>
      <c r="CBV91" s="201"/>
      <c r="CBW91" s="201"/>
      <c r="CBX91" s="201"/>
      <c r="CBY91" s="201"/>
      <c r="CBZ91" s="201"/>
      <c r="CCA91" s="201"/>
      <c r="CCB91" s="201"/>
      <c r="CCC91" s="201"/>
      <c r="CCD91" s="201"/>
      <c r="CCE91" s="201"/>
      <c r="CCF91" s="201"/>
      <c r="CCG91" s="201"/>
      <c r="CCH91" s="201"/>
      <c r="CCI91" s="201"/>
      <c r="CCJ91" s="201"/>
      <c r="CCK91" s="201"/>
      <c r="CCL91" s="201"/>
      <c r="CCM91" s="201"/>
      <c r="CCN91" s="201"/>
      <c r="CCO91" s="201"/>
      <c r="CCP91" s="201"/>
      <c r="CCQ91" s="201"/>
      <c r="CCR91" s="201"/>
      <c r="CCS91" s="201"/>
      <c r="CCT91" s="201"/>
      <c r="CCU91" s="201"/>
      <c r="CCV91" s="201"/>
      <c r="CCW91" s="201"/>
      <c r="CCX91" s="201"/>
      <c r="CCY91" s="201"/>
      <c r="CCZ91" s="201"/>
      <c r="CDA91" s="201"/>
      <c r="CDB91" s="201"/>
      <c r="CDC91" s="201"/>
      <c r="CDD91" s="201"/>
      <c r="CDE91" s="201"/>
      <c r="CDF91" s="201"/>
      <c r="CDG91" s="201"/>
      <c r="CDH91" s="201"/>
      <c r="CDI91" s="201"/>
      <c r="CDJ91" s="201"/>
      <c r="CDK91" s="201"/>
      <c r="CDL91" s="201"/>
      <c r="CDM91" s="201"/>
      <c r="CDN91" s="201"/>
      <c r="CDO91" s="201"/>
      <c r="CDP91" s="201"/>
      <c r="CDQ91" s="201"/>
      <c r="CDR91" s="201"/>
      <c r="CDS91" s="201"/>
      <c r="CDT91" s="201"/>
      <c r="CDU91" s="201"/>
      <c r="CDV91" s="201"/>
      <c r="CDW91" s="201"/>
      <c r="CDX91" s="201"/>
      <c r="CDY91" s="201"/>
      <c r="CDZ91" s="201"/>
      <c r="CEA91" s="201"/>
      <c r="CEB91" s="201"/>
      <c r="CEC91" s="201"/>
      <c r="CED91" s="201"/>
      <c r="CEE91" s="201"/>
      <c r="CEF91" s="201"/>
      <c r="CEG91" s="201"/>
      <c r="CEH91" s="201"/>
      <c r="CEI91" s="201"/>
      <c r="CEJ91" s="201"/>
      <c r="CEK91" s="201"/>
      <c r="CEL91" s="201"/>
      <c r="CEM91" s="201"/>
      <c r="CEN91" s="201"/>
      <c r="CEO91" s="201"/>
      <c r="CEP91" s="201"/>
      <c r="CEQ91" s="201"/>
      <c r="CER91" s="201"/>
      <c r="CES91" s="201"/>
      <c r="CET91" s="201"/>
      <c r="CEU91" s="201"/>
      <c r="CEV91" s="201"/>
      <c r="CEW91" s="201"/>
      <c r="CEX91" s="201"/>
      <c r="CEY91" s="201"/>
      <c r="CEZ91" s="201"/>
      <c r="CFA91" s="201"/>
      <c r="CFB91" s="201"/>
      <c r="CFC91" s="201"/>
      <c r="CFD91" s="201"/>
      <c r="CFE91" s="201"/>
      <c r="CFF91" s="201"/>
      <c r="CFG91" s="201"/>
      <c r="CFH91" s="201"/>
      <c r="CFI91" s="201"/>
      <c r="CFJ91" s="201"/>
      <c r="CFK91" s="201"/>
      <c r="CFL91" s="201"/>
      <c r="CFM91" s="201"/>
      <c r="CFN91" s="201"/>
      <c r="CFO91" s="201"/>
      <c r="CFP91" s="201"/>
      <c r="CFQ91" s="201"/>
      <c r="CFR91" s="201"/>
      <c r="CFS91" s="201"/>
      <c r="CFT91" s="201"/>
      <c r="CFU91" s="201"/>
      <c r="CFV91" s="201"/>
      <c r="CFW91" s="201"/>
      <c r="CFX91" s="201"/>
      <c r="CFY91" s="201"/>
      <c r="CFZ91" s="201"/>
      <c r="CGA91" s="201"/>
      <c r="CGB91" s="201"/>
      <c r="CGC91" s="201"/>
      <c r="CGD91" s="201"/>
      <c r="CGE91" s="201"/>
      <c r="CGF91" s="201"/>
      <c r="CGG91" s="201"/>
      <c r="CGH91" s="201"/>
      <c r="CGI91" s="201"/>
      <c r="CGJ91" s="201"/>
      <c r="CGK91" s="201"/>
      <c r="CGL91" s="201"/>
      <c r="CGM91" s="201"/>
      <c r="CGN91" s="201"/>
      <c r="CGO91" s="201"/>
      <c r="CGP91" s="201"/>
      <c r="CGQ91" s="201"/>
      <c r="CGR91" s="201"/>
      <c r="CGS91" s="201"/>
      <c r="CGT91" s="201"/>
      <c r="CGU91" s="201"/>
      <c r="CGV91" s="201"/>
      <c r="CGW91" s="201"/>
      <c r="CGX91" s="201"/>
      <c r="CGY91" s="201"/>
      <c r="CGZ91" s="201"/>
      <c r="CHA91" s="201"/>
      <c r="CHB91" s="201"/>
      <c r="CHC91" s="201"/>
      <c r="CHD91" s="201"/>
      <c r="CHE91" s="201"/>
      <c r="CHF91" s="201"/>
      <c r="CHG91" s="201"/>
      <c r="CHH91" s="201"/>
      <c r="CHI91" s="201"/>
      <c r="CHJ91" s="201"/>
      <c r="CHK91" s="201"/>
      <c r="CHL91" s="201"/>
      <c r="CHM91" s="201"/>
      <c r="CHN91" s="201"/>
      <c r="CHO91" s="201"/>
      <c r="CHP91" s="201"/>
      <c r="CHQ91" s="201"/>
      <c r="CHR91" s="201"/>
      <c r="CHS91" s="201"/>
      <c r="CHT91" s="201"/>
      <c r="CHU91" s="201"/>
      <c r="CHV91" s="201"/>
      <c r="CHW91" s="201"/>
      <c r="CHX91" s="201"/>
      <c r="CHY91" s="201"/>
      <c r="CHZ91" s="201"/>
      <c r="CIA91" s="201"/>
      <c r="CIB91" s="201"/>
      <c r="CIC91" s="201"/>
      <c r="CID91" s="201"/>
      <c r="CIE91" s="201"/>
      <c r="CIF91" s="201"/>
      <c r="CIG91" s="201"/>
      <c r="CIH91" s="201"/>
      <c r="CII91" s="201"/>
      <c r="CIJ91" s="201"/>
      <c r="CIK91" s="201"/>
      <c r="CIL91" s="201"/>
      <c r="CIM91" s="201"/>
      <c r="CIN91" s="201"/>
      <c r="CIO91" s="201"/>
      <c r="CIP91" s="201"/>
      <c r="CIQ91" s="201"/>
      <c r="CIR91" s="201"/>
      <c r="CIS91" s="201"/>
      <c r="CIT91" s="201"/>
      <c r="CIU91" s="201"/>
      <c r="CIV91" s="201"/>
      <c r="CIW91" s="201"/>
      <c r="CIX91" s="201"/>
      <c r="CIY91" s="201"/>
      <c r="CIZ91" s="201"/>
      <c r="CJA91" s="201"/>
      <c r="CJB91" s="201"/>
      <c r="CJC91" s="201"/>
      <c r="CJD91" s="201"/>
      <c r="CJE91" s="201"/>
      <c r="CJF91" s="201"/>
      <c r="CJG91" s="201"/>
      <c r="CJH91" s="201"/>
      <c r="CJI91" s="201"/>
      <c r="CJJ91" s="201"/>
      <c r="CJK91" s="201"/>
      <c r="CJL91" s="201"/>
      <c r="CJM91" s="201"/>
      <c r="CJN91" s="201"/>
      <c r="CJO91" s="201"/>
      <c r="CJP91" s="201"/>
      <c r="CJQ91" s="201"/>
      <c r="CJR91" s="201"/>
      <c r="CJS91" s="201"/>
      <c r="CJT91" s="201"/>
      <c r="CJU91" s="201"/>
      <c r="CJV91" s="201"/>
      <c r="CJW91" s="201"/>
      <c r="CJX91" s="201"/>
      <c r="CJY91" s="201"/>
      <c r="CJZ91" s="201"/>
      <c r="CKA91" s="201"/>
      <c r="CKB91" s="201"/>
      <c r="CKC91" s="201"/>
      <c r="CKD91" s="201"/>
      <c r="CKE91" s="201"/>
      <c r="CKF91" s="201"/>
      <c r="CKG91" s="201"/>
      <c r="CKH91" s="201"/>
      <c r="CKI91" s="201"/>
      <c r="CKJ91" s="201"/>
      <c r="CKK91" s="201"/>
      <c r="CKL91" s="201"/>
      <c r="CKM91" s="201"/>
      <c r="CKN91" s="201"/>
      <c r="CKO91" s="201"/>
      <c r="CKP91" s="201"/>
      <c r="CKQ91" s="201"/>
      <c r="CKR91" s="201"/>
      <c r="CKS91" s="201"/>
      <c r="CKT91" s="201"/>
      <c r="CKU91" s="201"/>
      <c r="CKV91" s="201"/>
      <c r="CKW91" s="201"/>
      <c r="CKX91" s="201"/>
      <c r="CKY91" s="201"/>
      <c r="CKZ91" s="201"/>
      <c r="CLA91" s="201"/>
      <c r="CLB91" s="201"/>
      <c r="CLC91" s="201"/>
      <c r="CLD91" s="201"/>
      <c r="CLE91" s="201"/>
      <c r="CLF91" s="201"/>
      <c r="CLG91" s="201"/>
      <c r="CLH91" s="201"/>
      <c r="CLI91" s="201"/>
      <c r="CLJ91" s="201"/>
      <c r="CLK91" s="201"/>
      <c r="CLL91" s="201"/>
      <c r="CLM91" s="201"/>
      <c r="CLN91" s="201"/>
      <c r="CLO91" s="201"/>
      <c r="CLP91" s="201"/>
      <c r="CLQ91" s="201"/>
      <c r="CLR91" s="201"/>
      <c r="CLS91" s="201"/>
      <c r="CLT91" s="201"/>
      <c r="CLU91" s="201"/>
      <c r="CLV91" s="201"/>
      <c r="CLW91" s="201"/>
      <c r="CLX91" s="201"/>
      <c r="CLY91" s="201"/>
      <c r="CLZ91" s="201"/>
      <c r="CMA91" s="201"/>
      <c r="CMB91" s="201"/>
      <c r="CMC91" s="201"/>
      <c r="CMD91" s="201"/>
      <c r="CME91" s="201"/>
      <c r="CMF91" s="201"/>
      <c r="CMG91" s="201"/>
      <c r="CMH91" s="201"/>
      <c r="CMI91" s="201"/>
      <c r="CMJ91" s="201"/>
      <c r="CMK91" s="201"/>
      <c r="CML91" s="201"/>
      <c r="CMM91" s="201"/>
      <c r="CMN91" s="201"/>
      <c r="CMO91" s="201"/>
      <c r="CMP91" s="201"/>
      <c r="CMQ91" s="201"/>
      <c r="CMR91" s="201"/>
      <c r="CMS91" s="201"/>
      <c r="CMT91" s="201"/>
      <c r="CMU91" s="201"/>
      <c r="CMV91" s="201"/>
      <c r="CMW91" s="201"/>
      <c r="CMX91" s="201"/>
      <c r="CMY91" s="201"/>
      <c r="CMZ91" s="201"/>
      <c r="CNA91" s="201"/>
      <c r="CNB91" s="201"/>
      <c r="CNC91" s="201"/>
      <c r="CND91" s="201"/>
      <c r="CNE91" s="201"/>
      <c r="CNF91" s="201"/>
      <c r="CNG91" s="201"/>
      <c r="CNH91" s="201"/>
      <c r="CNI91" s="201"/>
      <c r="CNJ91" s="201"/>
      <c r="CNK91" s="201"/>
      <c r="CNL91" s="201"/>
      <c r="CNM91" s="201"/>
      <c r="CNN91" s="201"/>
      <c r="CNO91" s="201"/>
      <c r="CNP91" s="201"/>
      <c r="CNQ91" s="201"/>
      <c r="CNR91" s="201"/>
      <c r="CNS91" s="201"/>
      <c r="CNT91" s="201"/>
      <c r="CNU91" s="201"/>
      <c r="CNV91" s="201"/>
      <c r="CNW91" s="201"/>
      <c r="CNX91" s="201"/>
      <c r="CNY91" s="201"/>
      <c r="CNZ91" s="201"/>
      <c r="COA91" s="201"/>
      <c r="COB91" s="201"/>
      <c r="COC91" s="201"/>
      <c r="COD91" s="201"/>
      <c r="COE91" s="201"/>
      <c r="COF91" s="201"/>
      <c r="COG91" s="201"/>
      <c r="COH91" s="201"/>
      <c r="COI91" s="201"/>
      <c r="COJ91" s="201"/>
      <c r="COK91" s="201"/>
      <c r="COL91" s="201"/>
      <c r="COM91" s="201"/>
      <c r="CON91" s="201"/>
      <c r="COO91" s="201"/>
      <c r="COP91" s="201"/>
      <c r="COQ91" s="201"/>
      <c r="COR91" s="201"/>
      <c r="COS91" s="201"/>
      <c r="COT91" s="201"/>
      <c r="COU91" s="201"/>
      <c r="COV91" s="201"/>
      <c r="COW91" s="201"/>
      <c r="COX91" s="201"/>
      <c r="COY91" s="201"/>
      <c r="COZ91" s="201"/>
      <c r="CPA91" s="201"/>
      <c r="CPB91" s="201"/>
      <c r="CPC91" s="201"/>
      <c r="CPD91" s="201"/>
      <c r="CPE91" s="201"/>
      <c r="CPF91" s="201"/>
      <c r="CPG91" s="201"/>
      <c r="CPH91" s="201"/>
      <c r="CPI91" s="201"/>
      <c r="CPJ91" s="201"/>
      <c r="CPK91" s="201"/>
      <c r="CPL91" s="201"/>
      <c r="CPM91" s="201"/>
      <c r="CPN91" s="201"/>
      <c r="CPO91" s="201"/>
      <c r="CPP91" s="201"/>
      <c r="CPQ91" s="201"/>
      <c r="CPR91" s="201"/>
      <c r="CPS91" s="201"/>
      <c r="CPT91" s="201"/>
      <c r="CPU91" s="201"/>
      <c r="CPV91" s="201"/>
      <c r="CPW91" s="201"/>
      <c r="CPX91" s="201"/>
      <c r="CPY91" s="201"/>
      <c r="CPZ91" s="201"/>
      <c r="CQA91" s="201"/>
      <c r="CQB91" s="201"/>
      <c r="CQC91" s="201"/>
      <c r="CQD91" s="201"/>
      <c r="CQE91" s="201"/>
      <c r="CQF91" s="201"/>
      <c r="CQG91" s="201"/>
      <c r="CQH91" s="201"/>
      <c r="CQI91" s="201"/>
      <c r="CQJ91" s="201"/>
      <c r="CQK91" s="201"/>
      <c r="CQL91" s="201"/>
      <c r="CQM91" s="201"/>
      <c r="CQN91" s="201"/>
      <c r="CQO91" s="201"/>
      <c r="CQP91" s="201"/>
      <c r="CQQ91" s="201"/>
      <c r="CQR91" s="201"/>
      <c r="CQS91" s="201"/>
      <c r="CQT91" s="201"/>
      <c r="CQU91" s="201"/>
      <c r="CQV91" s="201"/>
      <c r="CQW91" s="201"/>
      <c r="CQX91" s="201"/>
      <c r="CQY91" s="201"/>
      <c r="CQZ91" s="201"/>
      <c r="CRA91" s="201"/>
      <c r="CRB91" s="201"/>
      <c r="CRC91" s="201"/>
      <c r="CRD91" s="201"/>
      <c r="CRE91" s="201"/>
      <c r="CRF91" s="201"/>
      <c r="CRG91" s="201"/>
      <c r="CRH91" s="201"/>
      <c r="CRI91" s="201"/>
      <c r="CRJ91" s="201"/>
      <c r="CRK91" s="201"/>
      <c r="CRL91" s="201"/>
      <c r="CRM91" s="201"/>
      <c r="CRN91" s="201"/>
      <c r="CRO91" s="201"/>
      <c r="CRP91" s="201"/>
      <c r="CRQ91" s="201"/>
      <c r="CRR91" s="201"/>
      <c r="CRS91" s="201"/>
      <c r="CRT91" s="201"/>
      <c r="CRU91" s="201"/>
      <c r="CRV91" s="201"/>
      <c r="CRW91" s="201"/>
      <c r="CRX91" s="201"/>
      <c r="CRY91" s="201"/>
      <c r="CRZ91" s="201"/>
      <c r="CSA91" s="201"/>
      <c r="CSB91" s="201"/>
      <c r="CSC91" s="201"/>
      <c r="CSD91" s="201"/>
      <c r="CSE91" s="201"/>
      <c r="CSF91" s="201"/>
      <c r="CSG91" s="201"/>
      <c r="CSH91" s="201"/>
      <c r="CSI91" s="201"/>
      <c r="CSJ91" s="201"/>
      <c r="CSK91" s="201"/>
      <c r="CSL91" s="201"/>
      <c r="CSM91" s="201"/>
      <c r="CSN91" s="201"/>
      <c r="CSO91" s="201"/>
      <c r="CSP91" s="201"/>
      <c r="CSQ91" s="201"/>
      <c r="CSR91" s="201"/>
      <c r="CSS91" s="201"/>
      <c r="CST91" s="201"/>
      <c r="CSU91" s="201"/>
      <c r="CSV91" s="201"/>
      <c r="CSW91" s="201"/>
      <c r="CSX91" s="201"/>
      <c r="CSY91" s="201"/>
      <c r="CSZ91" s="201"/>
      <c r="CTA91" s="201"/>
      <c r="CTB91" s="201"/>
      <c r="CTC91" s="201"/>
      <c r="CTD91" s="201"/>
      <c r="CTE91" s="201"/>
      <c r="CTF91" s="201"/>
      <c r="CTG91" s="201"/>
      <c r="CTH91" s="201"/>
      <c r="CTI91" s="201"/>
      <c r="CTJ91" s="201"/>
      <c r="CTK91" s="201"/>
      <c r="CTL91" s="201"/>
      <c r="CTM91" s="201"/>
      <c r="CTN91" s="201"/>
      <c r="CTO91" s="201"/>
      <c r="CTP91" s="201"/>
      <c r="CTQ91" s="201"/>
      <c r="CTR91" s="201"/>
      <c r="CTS91" s="201"/>
      <c r="CTT91" s="201"/>
      <c r="CTU91" s="201"/>
      <c r="CTV91" s="201"/>
      <c r="CTW91" s="201"/>
      <c r="CTX91" s="201"/>
      <c r="CTY91" s="201"/>
      <c r="CTZ91" s="201"/>
      <c r="CUA91" s="201"/>
      <c r="CUB91" s="201"/>
      <c r="CUC91" s="201"/>
      <c r="CUD91" s="201"/>
      <c r="CUE91" s="201"/>
      <c r="CUF91" s="201"/>
      <c r="CUG91" s="201"/>
      <c r="CUH91" s="201"/>
      <c r="CUI91" s="201"/>
      <c r="CUJ91" s="201"/>
      <c r="CUK91" s="201"/>
      <c r="CUL91" s="201"/>
      <c r="CUM91" s="201"/>
      <c r="CUN91" s="201"/>
      <c r="CUO91" s="201"/>
      <c r="CUP91" s="201"/>
      <c r="CUQ91" s="201"/>
      <c r="CUR91" s="201"/>
      <c r="CUS91" s="201"/>
      <c r="CUT91" s="201"/>
      <c r="CUU91" s="201"/>
      <c r="CUV91" s="201"/>
      <c r="CUW91" s="201"/>
      <c r="CUX91" s="201"/>
      <c r="CUY91" s="201"/>
      <c r="CUZ91" s="201"/>
      <c r="CVA91" s="201"/>
      <c r="CVB91" s="201"/>
      <c r="CVC91" s="201"/>
      <c r="CVD91" s="201"/>
      <c r="CVE91" s="201"/>
      <c r="CVF91" s="201"/>
      <c r="CVG91" s="201"/>
      <c r="CVH91" s="201"/>
      <c r="CVI91" s="201"/>
      <c r="CVJ91" s="201"/>
      <c r="CVK91" s="201"/>
      <c r="CVL91" s="201"/>
      <c r="CVM91" s="201"/>
      <c r="CVN91" s="201"/>
      <c r="CVO91" s="201"/>
      <c r="CVP91" s="201"/>
      <c r="CVQ91" s="201"/>
      <c r="CVR91" s="201"/>
      <c r="CVS91" s="201"/>
      <c r="CVT91" s="201"/>
      <c r="CVU91" s="201"/>
      <c r="CVV91" s="201"/>
      <c r="CVW91" s="201"/>
      <c r="CVX91" s="201"/>
      <c r="CVY91" s="201"/>
      <c r="CVZ91" s="201"/>
      <c r="CWA91" s="201"/>
      <c r="CWB91" s="201"/>
      <c r="CWC91" s="201"/>
      <c r="CWD91" s="201"/>
      <c r="CWE91" s="201"/>
      <c r="CWF91" s="201"/>
      <c r="CWG91" s="201"/>
      <c r="CWH91" s="201"/>
      <c r="CWI91" s="201"/>
      <c r="CWJ91" s="201"/>
      <c r="CWK91" s="201"/>
      <c r="CWL91" s="201"/>
      <c r="CWM91" s="201"/>
      <c r="CWN91" s="201"/>
      <c r="CWO91" s="201"/>
      <c r="CWP91" s="201"/>
      <c r="CWQ91" s="201"/>
      <c r="CWR91" s="201"/>
      <c r="CWS91" s="201"/>
      <c r="CWT91" s="201"/>
      <c r="CWU91" s="201"/>
      <c r="CWV91" s="201"/>
      <c r="CWW91" s="201"/>
      <c r="CWX91" s="201"/>
      <c r="CWY91" s="201"/>
      <c r="CWZ91" s="201"/>
      <c r="CXA91" s="201"/>
      <c r="CXB91" s="201"/>
      <c r="CXC91" s="201"/>
      <c r="CXD91" s="201"/>
      <c r="CXE91" s="201"/>
      <c r="CXF91" s="201"/>
      <c r="CXG91" s="201"/>
      <c r="CXH91" s="201"/>
      <c r="CXI91" s="201"/>
      <c r="CXJ91" s="201"/>
      <c r="CXK91" s="201"/>
      <c r="CXL91" s="201"/>
      <c r="CXM91" s="201"/>
      <c r="CXN91" s="201"/>
      <c r="CXO91" s="201"/>
      <c r="CXP91" s="201"/>
      <c r="CXQ91" s="201"/>
      <c r="CXR91" s="201"/>
      <c r="CXS91" s="201"/>
      <c r="CXT91" s="201"/>
      <c r="CXU91" s="201"/>
      <c r="CXV91" s="201"/>
      <c r="CXW91" s="201"/>
      <c r="CXX91" s="201"/>
      <c r="CXY91" s="201"/>
      <c r="CXZ91" s="201"/>
      <c r="CYA91" s="201"/>
      <c r="CYB91" s="201"/>
      <c r="CYC91" s="201"/>
      <c r="CYD91" s="201"/>
      <c r="CYE91" s="201"/>
      <c r="CYF91" s="201"/>
      <c r="CYG91" s="201"/>
      <c r="CYH91" s="201"/>
      <c r="CYI91" s="201"/>
      <c r="CYJ91" s="201"/>
      <c r="CYK91" s="201"/>
      <c r="CYL91" s="201"/>
      <c r="CYM91" s="201"/>
      <c r="CYN91" s="201"/>
      <c r="CYO91" s="201"/>
      <c r="CYP91" s="201"/>
      <c r="CYQ91" s="201"/>
      <c r="CYR91" s="201"/>
      <c r="CYS91" s="201"/>
      <c r="CYT91" s="201"/>
      <c r="CYU91" s="201"/>
      <c r="CYV91" s="201"/>
      <c r="CYW91" s="201"/>
      <c r="CYX91" s="201"/>
      <c r="CYY91" s="201"/>
      <c r="CYZ91" s="201"/>
      <c r="CZA91" s="201"/>
      <c r="CZB91" s="201"/>
      <c r="CZC91" s="201"/>
      <c r="CZD91" s="201"/>
      <c r="CZE91" s="201"/>
      <c r="CZF91" s="201"/>
      <c r="CZG91" s="201"/>
      <c r="CZH91" s="201"/>
      <c r="CZI91" s="201"/>
      <c r="CZJ91" s="201"/>
      <c r="CZK91" s="201"/>
      <c r="CZL91" s="201"/>
      <c r="CZM91" s="201"/>
      <c r="CZN91" s="201"/>
      <c r="CZO91" s="201"/>
      <c r="CZP91" s="201"/>
      <c r="CZQ91" s="201"/>
      <c r="CZR91" s="201"/>
      <c r="CZS91" s="201"/>
      <c r="CZT91" s="201"/>
      <c r="CZU91" s="201"/>
      <c r="CZV91" s="201"/>
      <c r="CZW91" s="201"/>
      <c r="CZX91" s="201"/>
      <c r="CZY91" s="201"/>
      <c r="CZZ91" s="201"/>
      <c r="DAA91" s="201"/>
      <c r="DAB91" s="201"/>
      <c r="DAC91" s="201"/>
      <c r="DAD91" s="201"/>
      <c r="DAE91" s="201"/>
      <c r="DAF91" s="201"/>
      <c r="DAG91" s="201"/>
      <c r="DAH91" s="201"/>
      <c r="DAI91" s="201"/>
      <c r="DAJ91" s="201"/>
      <c r="DAK91" s="201"/>
      <c r="DAL91" s="201"/>
      <c r="DAM91" s="201"/>
      <c r="DAN91" s="201"/>
      <c r="DAO91" s="201"/>
      <c r="DAP91" s="201"/>
      <c r="DAQ91" s="201"/>
      <c r="DAR91" s="201"/>
      <c r="DAS91" s="201"/>
      <c r="DAT91" s="201"/>
      <c r="DAU91" s="201"/>
      <c r="DAV91" s="201"/>
      <c r="DAW91" s="201"/>
      <c r="DAX91" s="201"/>
      <c r="DAY91" s="201"/>
      <c r="DAZ91" s="201"/>
      <c r="DBA91" s="201"/>
      <c r="DBB91" s="201"/>
      <c r="DBC91" s="201"/>
      <c r="DBD91" s="201"/>
      <c r="DBE91" s="201"/>
      <c r="DBF91" s="201"/>
      <c r="DBG91" s="201"/>
      <c r="DBH91" s="201"/>
      <c r="DBI91" s="201"/>
      <c r="DBJ91" s="201"/>
      <c r="DBK91" s="201"/>
      <c r="DBL91" s="201"/>
      <c r="DBM91" s="201"/>
      <c r="DBN91" s="201"/>
      <c r="DBO91" s="201"/>
      <c r="DBP91" s="201"/>
      <c r="DBQ91" s="201"/>
      <c r="DBR91" s="201"/>
      <c r="DBS91" s="201"/>
      <c r="DBT91" s="201"/>
      <c r="DBU91" s="201"/>
      <c r="DBV91" s="201"/>
      <c r="DBW91" s="201"/>
      <c r="DBX91" s="201"/>
      <c r="DBY91" s="201"/>
      <c r="DBZ91" s="201"/>
      <c r="DCA91" s="201"/>
      <c r="DCB91" s="201"/>
      <c r="DCC91" s="201"/>
      <c r="DCD91" s="201"/>
      <c r="DCE91" s="201"/>
      <c r="DCF91" s="201"/>
      <c r="DCG91" s="201"/>
      <c r="DCH91" s="201"/>
      <c r="DCI91" s="201"/>
      <c r="DCJ91" s="201"/>
      <c r="DCK91" s="201"/>
      <c r="DCL91" s="201"/>
      <c r="DCM91" s="201"/>
      <c r="DCN91" s="201"/>
      <c r="DCO91" s="201"/>
      <c r="DCP91" s="201"/>
      <c r="DCQ91" s="201"/>
      <c r="DCR91" s="201"/>
      <c r="DCS91" s="201"/>
      <c r="DCT91" s="201"/>
      <c r="DCU91" s="201"/>
      <c r="DCV91" s="201"/>
      <c r="DCW91" s="201"/>
      <c r="DCX91" s="201"/>
      <c r="DCY91" s="201"/>
      <c r="DCZ91" s="201"/>
      <c r="DDA91" s="201"/>
      <c r="DDB91" s="201"/>
      <c r="DDC91" s="201"/>
      <c r="DDD91" s="201"/>
      <c r="DDE91" s="201"/>
      <c r="DDF91" s="201"/>
      <c r="DDG91" s="201"/>
      <c r="DDH91" s="201"/>
      <c r="DDI91" s="201"/>
      <c r="DDJ91" s="201"/>
      <c r="DDK91" s="201"/>
      <c r="DDL91" s="201"/>
      <c r="DDM91" s="201"/>
      <c r="DDN91" s="201"/>
      <c r="DDO91" s="201"/>
      <c r="DDP91" s="201"/>
      <c r="DDQ91" s="201"/>
      <c r="DDR91" s="201"/>
      <c r="DDS91" s="201"/>
      <c r="DDT91" s="201"/>
      <c r="DDU91" s="201"/>
      <c r="DDV91" s="201"/>
      <c r="DDW91" s="201"/>
      <c r="DDX91" s="201"/>
      <c r="DDY91" s="201"/>
      <c r="DDZ91" s="201"/>
      <c r="DEA91" s="201"/>
      <c r="DEB91" s="201"/>
      <c r="DEC91" s="201"/>
      <c r="DED91" s="201"/>
      <c r="DEE91" s="201"/>
      <c r="DEF91" s="201"/>
      <c r="DEG91" s="201"/>
      <c r="DEH91" s="201"/>
      <c r="DEI91" s="201"/>
      <c r="DEJ91" s="201"/>
      <c r="DEK91" s="201"/>
      <c r="DEL91" s="201"/>
      <c r="DEM91" s="201"/>
      <c r="DEN91" s="201"/>
      <c r="DEO91" s="201"/>
      <c r="DEP91" s="201"/>
      <c r="DEQ91" s="201"/>
      <c r="DER91" s="201"/>
      <c r="DES91" s="201"/>
      <c r="DET91" s="201"/>
      <c r="DEU91" s="201"/>
      <c r="DEV91" s="201"/>
      <c r="DEW91" s="201"/>
      <c r="DEX91" s="201"/>
      <c r="DEY91" s="201"/>
      <c r="DEZ91" s="201"/>
      <c r="DFA91" s="201"/>
      <c r="DFB91" s="201"/>
      <c r="DFC91" s="201"/>
      <c r="DFD91" s="201"/>
      <c r="DFE91" s="201"/>
      <c r="DFF91" s="201"/>
      <c r="DFG91" s="201"/>
      <c r="DFH91" s="201"/>
      <c r="DFI91" s="201"/>
      <c r="DFJ91" s="201"/>
      <c r="DFK91" s="201"/>
      <c r="DFL91" s="201"/>
      <c r="DFM91" s="201"/>
      <c r="DFN91" s="201"/>
      <c r="DFO91" s="201"/>
      <c r="DFP91" s="201"/>
      <c r="DFQ91" s="201"/>
      <c r="DFR91" s="201"/>
      <c r="DFS91" s="201"/>
      <c r="DFT91" s="201"/>
      <c r="DFU91" s="201"/>
      <c r="DFV91" s="201"/>
      <c r="DFW91" s="201"/>
      <c r="DFX91" s="201"/>
      <c r="DFY91" s="201"/>
      <c r="DFZ91" s="201"/>
      <c r="DGA91" s="201"/>
      <c r="DGB91" s="201"/>
      <c r="DGC91" s="201"/>
      <c r="DGD91" s="201"/>
      <c r="DGE91" s="201"/>
      <c r="DGF91" s="201"/>
      <c r="DGG91" s="201"/>
      <c r="DGH91" s="201"/>
      <c r="DGI91" s="201"/>
      <c r="DGJ91" s="201"/>
      <c r="DGK91" s="201"/>
      <c r="DGL91" s="201"/>
      <c r="DGM91" s="201"/>
      <c r="DGN91" s="201"/>
      <c r="DGO91" s="201"/>
      <c r="DGP91" s="201"/>
      <c r="DGQ91" s="201"/>
      <c r="DGR91" s="201"/>
      <c r="DGS91" s="201"/>
      <c r="DGT91" s="201"/>
      <c r="DGU91" s="201"/>
      <c r="DGV91" s="201"/>
      <c r="DGW91" s="201"/>
      <c r="DGX91" s="201"/>
      <c r="DGY91" s="201"/>
      <c r="DGZ91" s="201"/>
      <c r="DHA91" s="201"/>
      <c r="DHB91" s="201"/>
      <c r="DHC91" s="201"/>
      <c r="DHD91" s="201"/>
      <c r="DHE91" s="201"/>
      <c r="DHF91" s="201"/>
      <c r="DHG91" s="201"/>
      <c r="DHH91" s="201"/>
      <c r="DHI91" s="201"/>
      <c r="DHJ91" s="201"/>
      <c r="DHK91" s="201"/>
      <c r="DHL91" s="201"/>
      <c r="DHM91" s="201"/>
      <c r="DHN91" s="201"/>
      <c r="DHO91" s="201"/>
      <c r="DHP91" s="201"/>
      <c r="DHQ91" s="201"/>
      <c r="DHR91" s="201"/>
      <c r="DHS91" s="201"/>
      <c r="DHT91" s="201"/>
      <c r="DHU91" s="201"/>
      <c r="DHV91" s="201"/>
      <c r="DHW91" s="201"/>
      <c r="DHX91" s="201"/>
      <c r="DHY91" s="201"/>
      <c r="DHZ91" s="201"/>
      <c r="DIA91" s="201"/>
      <c r="DIB91" s="201"/>
      <c r="DIC91" s="201"/>
      <c r="DID91" s="201"/>
      <c r="DIE91" s="201"/>
      <c r="DIF91" s="201"/>
      <c r="DIG91" s="201"/>
      <c r="DIH91" s="201"/>
      <c r="DII91" s="201"/>
      <c r="DIJ91" s="201"/>
      <c r="DIK91" s="201"/>
      <c r="DIL91" s="201"/>
      <c r="DIM91" s="201"/>
      <c r="DIN91" s="201"/>
      <c r="DIO91" s="201"/>
      <c r="DIP91" s="201"/>
      <c r="DIQ91" s="201"/>
      <c r="DIR91" s="201"/>
      <c r="DIS91" s="201"/>
      <c r="DIT91" s="201"/>
      <c r="DIU91" s="201"/>
      <c r="DIV91" s="201"/>
      <c r="DIW91" s="201"/>
      <c r="DIX91" s="201"/>
      <c r="DIY91" s="201"/>
      <c r="DIZ91" s="201"/>
      <c r="DJA91" s="201"/>
      <c r="DJB91" s="201"/>
      <c r="DJC91" s="201"/>
      <c r="DJD91" s="201"/>
      <c r="DJE91" s="201"/>
      <c r="DJF91" s="201"/>
      <c r="DJG91" s="201"/>
      <c r="DJH91" s="201"/>
      <c r="DJI91" s="201"/>
      <c r="DJJ91" s="201"/>
      <c r="DJK91" s="201"/>
      <c r="DJL91" s="201"/>
      <c r="DJM91" s="201"/>
      <c r="DJN91" s="201"/>
      <c r="DJO91" s="201"/>
      <c r="DJP91" s="201"/>
      <c r="DJQ91" s="201"/>
      <c r="DJR91" s="201"/>
      <c r="DJS91" s="201"/>
      <c r="DJT91" s="201"/>
      <c r="DJU91" s="201"/>
      <c r="DJV91" s="201"/>
      <c r="DJW91" s="201"/>
      <c r="DJX91" s="201"/>
      <c r="DJY91" s="201"/>
      <c r="DJZ91" s="201"/>
      <c r="DKA91" s="201"/>
      <c r="DKB91" s="201"/>
      <c r="DKC91" s="201"/>
      <c r="DKD91" s="201"/>
      <c r="DKE91" s="201"/>
      <c r="DKF91" s="201"/>
      <c r="DKG91" s="201"/>
      <c r="DKH91" s="201"/>
      <c r="DKI91" s="201"/>
      <c r="DKJ91" s="201"/>
      <c r="DKK91" s="201"/>
      <c r="DKL91" s="201"/>
      <c r="DKM91" s="201"/>
      <c r="DKN91" s="201"/>
      <c r="DKO91" s="201"/>
      <c r="DKP91" s="201"/>
      <c r="DKQ91" s="201"/>
      <c r="DKR91" s="201"/>
      <c r="DKS91" s="201"/>
      <c r="DKT91" s="201"/>
      <c r="DKU91" s="201"/>
      <c r="DKV91" s="201"/>
      <c r="DKW91" s="201"/>
      <c r="DKX91" s="201"/>
      <c r="DKY91" s="201"/>
      <c r="DKZ91" s="201"/>
      <c r="DLA91" s="201"/>
      <c r="DLB91" s="201"/>
      <c r="DLC91" s="201"/>
      <c r="DLD91" s="201"/>
      <c r="DLE91" s="201"/>
      <c r="DLF91" s="201"/>
      <c r="DLG91" s="201"/>
      <c r="DLH91" s="201"/>
      <c r="DLI91" s="201"/>
      <c r="DLJ91" s="201"/>
      <c r="DLK91" s="201"/>
      <c r="DLL91" s="201"/>
      <c r="DLM91" s="201"/>
      <c r="DLN91" s="201"/>
      <c r="DLO91" s="201"/>
      <c r="DLP91" s="201"/>
      <c r="DLQ91" s="201"/>
      <c r="DLR91" s="201"/>
      <c r="DLS91" s="201"/>
      <c r="DLT91" s="201"/>
      <c r="DLU91" s="201"/>
      <c r="DLV91" s="201"/>
      <c r="DLW91" s="201"/>
      <c r="DLX91" s="201"/>
      <c r="DLY91" s="201"/>
      <c r="DLZ91" s="201"/>
      <c r="DMA91" s="201"/>
      <c r="DMB91" s="201"/>
      <c r="DMC91" s="201"/>
      <c r="DMD91" s="201"/>
      <c r="DME91" s="201"/>
      <c r="DMF91" s="201"/>
      <c r="DMG91" s="201"/>
      <c r="DMH91" s="201"/>
      <c r="DMI91" s="201"/>
      <c r="DMJ91" s="201"/>
      <c r="DMK91" s="201"/>
      <c r="DML91" s="201"/>
      <c r="DMM91" s="201"/>
      <c r="DMN91" s="201"/>
      <c r="DMO91" s="201"/>
      <c r="DMP91" s="201"/>
      <c r="DMQ91" s="201"/>
      <c r="DMR91" s="201"/>
      <c r="DMS91" s="201"/>
      <c r="DMT91" s="201"/>
      <c r="DMU91" s="201"/>
      <c r="DMV91" s="201"/>
      <c r="DMW91" s="201"/>
      <c r="DMX91" s="201"/>
      <c r="DMY91" s="201"/>
      <c r="DMZ91" s="201"/>
      <c r="DNA91" s="201"/>
      <c r="DNB91" s="201"/>
      <c r="DNC91" s="201"/>
      <c r="DND91" s="201"/>
      <c r="DNE91" s="201"/>
      <c r="DNF91" s="201"/>
      <c r="DNG91" s="201"/>
      <c r="DNH91" s="201"/>
      <c r="DNI91" s="201"/>
      <c r="DNJ91" s="201"/>
      <c r="DNK91" s="201"/>
      <c r="DNL91" s="201"/>
      <c r="DNM91" s="201"/>
      <c r="DNN91" s="201"/>
      <c r="DNO91" s="201"/>
      <c r="DNP91" s="201"/>
      <c r="DNQ91" s="201"/>
      <c r="DNR91" s="201"/>
      <c r="DNS91" s="201"/>
      <c r="DNT91" s="201"/>
      <c r="DNU91" s="201"/>
      <c r="DNV91" s="201"/>
      <c r="DNW91" s="201"/>
      <c r="DNX91" s="201"/>
      <c r="DNY91" s="201"/>
      <c r="DNZ91" s="201"/>
      <c r="DOA91" s="201"/>
      <c r="DOB91" s="201"/>
      <c r="DOC91" s="201"/>
      <c r="DOD91" s="201"/>
      <c r="DOE91" s="201"/>
      <c r="DOF91" s="201"/>
      <c r="DOG91" s="201"/>
      <c r="DOH91" s="201"/>
      <c r="DOI91" s="201"/>
      <c r="DOJ91" s="201"/>
      <c r="DOK91" s="201"/>
      <c r="DOL91" s="201"/>
      <c r="DOM91" s="201"/>
      <c r="DON91" s="201"/>
      <c r="DOO91" s="201"/>
      <c r="DOP91" s="201"/>
      <c r="DOQ91" s="201"/>
      <c r="DOR91" s="201"/>
      <c r="DOS91" s="201"/>
      <c r="DOT91" s="201"/>
      <c r="DOU91" s="201"/>
      <c r="DOV91" s="201"/>
      <c r="DOW91" s="201"/>
      <c r="DOX91" s="201"/>
      <c r="DOY91" s="201"/>
      <c r="DOZ91" s="201"/>
      <c r="DPA91" s="201"/>
      <c r="DPB91" s="201"/>
      <c r="DPC91" s="201"/>
      <c r="DPD91" s="201"/>
      <c r="DPE91" s="201"/>
      <c r="DPF91" s="201"/>
      <c r="DPG91" s="201"/>
      <c r="DPH91" s="201"/>
      <c r="DPI91" s="201"/>
      <c r="DPJ91" s="201"/>
      <c r="DPK91" s="201"/>
      <c r="DPL91" s="201"/>
      <c r="DPM91" s="201"/>
      <c r="DPN91" s="201"/>
      <c r="DPO91" s="201"/>
      <c r="DPP91" s="201"/>
      <c r="DPQ91" s="201"/>
      <c r="DPR91" s="201"/>
      <c r="DPS91" s="201"/>
      <c r="DPT91" s="201"/>
      <c r="DPU91" s="201"/>
      <c r="DPV91" s="201"/>
      <c r="DPW91" s="201"/>
      <c r="DPX91" s="201"/>
      <c r="DPY91" s="201"/>
      <c r="DPZ91" s="201"/>
      <c r="DQA91" s="201"/>
      <c r="DQB91" s="201"/>
      <c r="DQC91" s="201"/>
      <c r="DQD91" s="201"/>
      <c r="DQE91" s="201"/>
      <c r="DQF91" s="201"/>
      <c r="DQG91" s="201"/>
      <c r="DQH91" s="201"/>
      <c r="DQI91" s="201"/>
      <c r="DQJ91" s="201"/>
      <c r="DQK91" s="201"/>
      <c r="DQL91" s="201"/>
      <c r="DQM91" s="201"/>
      <c r="DQN91" s="201"/>
      <c r="DQO91" s="201"/>
      <c r="DQP91" s="201"/>
      <c r="DQQ91" s="201"/>
      <c r="DQR91" s="201"/>
      <c r="DQS91" s="201"/>
      <c r="DQT91" s="201"/>
      <c r="DQU91" s="201"/>
      <c r="DQV91" s="201"/>
      <c r="DQW91" s="201"/>
      <c r="DQX91" s="201"/>
      <c r="DQY91" s="201"/>
      <c r="DQZ91" s="201"/>
      <c r="DRA91" s="201"/>
      <c r="DRB91" s="201"/>
      <c r="DRC91" s="201"/>
      <c r="DRD91" s="201"/>
      <c r="DRE91" s="201"/>
      <c r="DRF91" s="201"/>
      <c r="DRG91" s="201"/>
      <c r="DRH91" s="201"/>
      <c r="DRI91" s="201"/>
      <c r="DRJ91" s="201"/>
      <c r="DRK91" s="201"/>
      <c r="DRL91" s="201"/>
      <c r="DRM91" s="201"/>
      <c r="DRN91" s="201"/>
      <c r="DRO91" s="201"/>
      <c r="DRP91" s="201"/>
      <c r="DRQ91" s="201"/>
      <c r="DRR91" s="201"/>
      <c r="DRS91" s="201"/>
      <c r="DRT91" s="201"/>
      <c r="DRU91" s="201"/>
      <c r="DRV91" s="201"/>
      <c r="DRW91" s="201"/>
      <c r="DRX91" s="201"/>
      <c r="DRY91" s="201"/>
      <c r="DRZ91" s="201"/>
      <c r="DSA91" s="201"/>
      <c r="DSB91" s="201"/>
      <c r="DSC91" s="201"/>
      <c r="DSD91" s="201"/>
      <c r="DSE91" s="201"/>
      <c r="DSF91" s="201"/>
      <c r="DSG91" s="201"/>
      <c r="DSH91" s="201"/>
      <c r="DSI91" s="201"/>
      <c r="DSJ91" s="201"/>
      <c r="DSK91" s="201"/>
      <c r="DSL91" s="201"/>
      <c r="DSM91" s="201"/>
      <c r="DSN91" s="201"/>
      <c r="DSO91" s="201"/>
      <c r="DSP91" s="201"/>
      <c r="DSQ91" s="201"/>
      <c r="DSR91" s="201"/>
      <c r="DSS91" s="201"/>
      <c r="DST91" s="201"/>
      <c r="DSU91" s="201"/>
      <c r="DSV91" s="201"/>
      <c r="DSW91" s="201"/>
      <c r="DSX91" s="201"/>
      <c r="DSY91" s="201"/>
      <c r="DSZ91" s="201"/>
      <c r="DTA91" s="201"/>
      <c r="DTB91" s="201"/>
      <c r="DTC91" s="201"/>
      <c r="DTD91" s="201"/>
      <c r="DTE91" s="201"/>
      <c r="DTF91" s="201"/>
      <c r="DTG91" s="201"/>
      <c r="DTH91" s="201"/>
      <c r="DTI91" s="201"/>
      <c r="DTJ91" s="201"/>
      <c r="DTK91" s="201"/>
      <c r="DTL91" s="201"/>
      <c r="DTM91" s="201"/>
      <c r="DTN91" s="201"/>
      <c r="DTO91" s="201"/>
      <c r="DTP91" s="201"/>
      <c r="DTQ91" s="201"/>
      <c r="DTR91" s="201"/>
      <c r="DTS91" s="201"/>
      <c r="DTT91" s="201"/>
      <c r="DTU91" s="201"/>
      <c r="DTV91" s="201"/>
      <c r="DTW91" s="201"/>
      <c r="DTX91" s="201"/>
      <c r="DTY91" s="201"/>
      <c r="DTZ91" s="201"/>
      <c r="DUA91" s="201"/>
      <c r="DUB91" s="201"/>
      <c r="DUC91" s="201"/>
      <c r="DUD91" s="201"/>
      <c r="DUE91" s="201"/>
      <c r="DUF91" s="201"/>
      <c r="DUG91" s="201"/>
      <c r="DUH91" s="201"/>
      <c r="DUI91" s="201"/>
      <c r="DUJ91" s="201"/>
      <c r="DUK91" s="201"/>
      <c r="DUL91" s="201"/>
      <c r="DUM91" s="201"/>
      <c r="DUN91" s="201"/>
      <c r="DUO91" s="201"/>
      <c r="DUP91" s="201"/>
      <c r="DUQ91" s="201"/>
      <c r="DUR91" s="201"/>
      <c r="DUS91" s="201"/>
      <c r="DUT91" s="201"/>
      <c r="DUU91" s="201"/>
      <c r="DUV91" s="201"/>
      <c r="DUW91" s="201"/>
      <c r="DUX91" s="201"/>
      <c r="DUY91" s="201"/>
      <c r="DUZ91" s="201"/>
      <c r="DVA91" s="201"/>
      <c r="DVB91" s="201"/>
      <c r="DVC91" s="201"/>
      <c r="DVD91" s="201"/>
      <c r="DVE91" s="201"/>
      <c r="DVF91" s="201"/>
      <c r="DVG91" s="201"/>
      <c r="DVH91" s="201"/>
      <c r="DVI91" s="201"/>
      <c r="DVJ91" s="201"/>
      <c r="DVK91" s="201"/>
      <c r="DVL91" s="201"/>
      <c r="DVM91" s="201"/>
      <c r="DVN91" s="201"/>
      <c r="DVO91" s="201"/>
      <c r="DVP91" s="201"/>
      <c r="DVQ91" s="201"/>
      <c r="DVR91" s="201"/>
      <c r="DVS91" s="201"/>
      <c r="DVT91" s="201"/>
      <c r="DVU91" s="201"/>
      <c r="DVV91" s="201"/>
      <c r="DVW91" s="201"/>
      <c r="DVX91" s="201"/>
      <c r="DVY91" s="201"/>
      <c r="DVZ91" s="201"/>
      <c r="DWA91" s="201"/>
      <c r="DWB91" s="201"/>
      <c r="DWC91" s="201"/>
      <c r="DWD91" s="201"/>
      <c r="DWE91" s="201"/>
      <c r="DWF91" s="201"/>
      <c r="DWG91" s="201"/>
      <c r="DWH91" s="201"/>
      <c r="DWI91" s="201"/>
      <c r="DWJ91" s="201"/>
      <c r="DWK91" s="201"/>
      <c r="DWL91" s="201"/>
      <c r="DWM91" s="201"/>
      <c r="DWN91" s="201"/>
      <c r="DWO91" s="201"/>
      <c r="DWP91" s="201"/>
      <c r="DWQ91" s="201"/>
      <c r="DWR91" s="201"/>
      <c r="DWS91" s="201"/>
      <c r="DWT91" s="201"/>
      <c r="DWU91" s="201"/>
      <c r="DWV91" s="201"/>
      <c r="DWW91" s="201"/>
      <c r="DWX91" s="201"/>
      <c r="DWY91" s="201"/>
      <c r="DWZ91" s="201"/>
      <c r="DXA91" s="201"/>
      <c r="DXB91" s="201"/>
      <c r="DXC91" s="201"/>
      <c r="DXD91" s="201"/>
      <c r="DXE91" s="201"/>
      <c r="DXF91" s="201"/>
      <c r="DXG91" s="201"/>
      <c r="DXH91" s="201"/>
      <c r="DXI91" s="201"/>
      <c r="DXJ91" s="201"/>
      <c r="DXK91" s="201"/>
      <c r="DXL91" s="201"/>
      <c r="DXM91" s="201"/>
      <c r="DXN91" s="201"/>
      <c r="DXO91" s="201"/>
      <c r="DXP91" s="201"/>
      <c r="DXQ91" s="201"/>
      <c r="DXR91" s="201"/>
      <c r="DXS91" s="201"/>
      <c r="DXT91" s="201"/>
      <c r="DXU91" s="201"/>
      <c r="DXV91" s="201"/>
      <c r="DXW91" s="201"/>
      <c r="DXX91" s="201"/>
      <c r="DXY91" s="201"/>
      <c r="DXZ91" s="201"/>
      <c r="DYA91" s="201"/>
      <c r="DYB91" s="201"/>
      <c r="DYC91" s="201"/>
      <c r="DYD91" s="201"/>
      <c r="DYE91" s="201"/>
      <c r="DYF91" s="201"/>
      <c r="DYG91" s="201"/>
      <c r="DYH91" s="201"/>
      <c r="DYI91" s="201"/>
      <c r="DYJ91" s="201"/>
      <c r="DYK91" s="201"/>
      <c r="DYL91" s="201"/>
      <c r="DYM91" s="201"/>
      <c r="DYN91" s="201"/>
      <c r="DYO91" s="201"/>
      <c r="DYP91" s="201"/>
      <c r="DYQ91" s="201"/>
      <c r="DYR91" s="201"/>
      <c r="DYS91" s="201"/>
      <c r="DYT91" s="201"/>
      <c r="DYU91" s="201"/>
      <c r="DYV91" s="201"/>
      <c r="DYW91" s="201"/>
      <c r="DYX91" s="201"/>
      <c r="DYY91" s="201"/>
      <c r="DYZ91" s="201"/>
      <c r="DZA91" s="201"/>
      <c r="DZB91" s="201"/>
      <c r="DZC91" s="201"/>
      <c r="DZD91" s="201"/>
      <c r="DZE91" s="201"/>
      <c r="DZF91" s="201"/>
      <c r="DZG91" s="201"/>
      <c r="DZH91" s="201"/>
      <c r="DZI91" s="201"/>
      <c r="DZJ91" s="201"/>
      <c r="DZK91" s="201"/>
      <c r="DZL91" s="201"/>
      <c r="DZM91" s="201"/>
      <c r="DZN91" s="201"/>
      <c r="DZO91" s="201"/>
      <c r="DZP91" s="201"/>
      <c r="DZQ91" s="201"/>
      <c r="DZR91" s="201"/>
      <c r="DZS91" s="201"/>
      <c r="DZT91" s="201"/>
      <c r="DZU91" s="201"/>
      <c r="DZV91" s="201"/>
      <c r="DZW91" s="201"/>
      <c r="DZX91" s="201"/>
      <c r="DZY91" s="201"/>
      <c r="DZZ91" s="201"/>
      <c r="EAA91" s="201"/>
      <c r="EAB91" s="201"/>
      <c r="EAC91" s="201"/>
      <c r="EAD91" s="201"/>
      <c r="EAE91" s="201"/>
      <c r="EAF91" s="201"/>
      <c r="EAG91" s="201"/>
      <c r="EAH91" s="201"/>
      <c r="EAI91" s="201"/>
      <c r="EAJ91" s="201"/>
      <c r="EAK91" s="201"/>
      <c r="EAL91" s="201"/>
      <c r="EAM91" s="201"/>
      <c r="EAN91" s="201"/>
      <c r="EAO91" s="201"/>
      <c r="EAP91" s="201"/>
      <c r="EAQ91" s="201"/>
      <c r="EAR91" s="201"/>
      <c r="EAS91" s="201"/>
      <c r="EAT91" s="201"/>
      <c r="EAU91" s="201"/>
      <c r="EAV91" s="201"/>
      <c r="EAW91" s="201"/>
      <c r="EAX91" s="201"/>
      <c r="EAY91" s="201"/>
      <c r="EAZ91" s="201"/>
      <c r="EBA91" s="201"/>
      <c r="EBB91" s="201"/>
      <c r="EBC91" s="201"/>
      <c r="EBD91" s="201"/>
      <c r="EBE91" s="201"/>
      <c r="EBF91" s="201"/>
      <c r="EBG91" s="201"/>
      <c r="EBH91" s="201"/>
      <c r="EBI91" s="201"/>
      <c r="EBJ91" s="201"/>
      <c r="EBK91" s="201"/>
      <c r="EBL91" s="201"/>
      <c r="EBM91" s="201"/>
      <c r="EBN91" s="201"/>
      <c r="EBO91" s="201"/>
      <c r="EBP91" s="201"/>
      <c r="EBQ91" s="201"/>
      <c r="EBR91" s="201"/>
      <c r="EBS91" s="201"/>
      <c r="EBT91" s="201"/>
      <c r="EBU91" s="201"/>
      <c r="EBV91" s="201"/>
      <c r="EBW91" s="201"/>
      <c r="EBX91" s="201"/>
      <c r="EBY91" s="201"/>
      <c r="EBZ91" s="201"/>
      <c r="ECA91" s="201"/>
      <c r="ECB91" s="201"/>
      <c r="ECC91" s="201"/>
      <c r="ECD91" s="201"/>
      <c r="ECE91" s="201"/>
      <c r="ECF91" s="201"/>
      <c r="ECG91" s="201"/>
      <c r="ECH91" s="201"/>
      <c r="ECI91" s="201"/>
      <c r="ECJ91" s="201"/>
      <c r="ECK91" s="201"/>
      <c r="ECL91" s="201"/>
      <c r="ECM91" s="201"/>
      <c r="ECN91" s="201"/>
      <c r="ECO91" s="201"/>
      <c r="ECP91" s="201"/>
      <c r="ECQ91" s="201"/>
      <c r="ECR91" s="201"/>
      <c r="ECS91" s="201"/>
      <c r="ECT91" s="201"/>
      <c r="ECU91" s="201"/>
      <c r="ECV91" s="201"/>
      <c r="ECW91" s="201"/>
      <c r="ECX91" s="201"/>
      <c r="ECY91" s="201"/>
      <c r="ECZ91" s="201"/>
      <c r="EDA91" s="201"/>
      <c r="EDB91" s="201"/>
      <c r="EDC91" s="201"/>
      <c r="EDD91" s="201"/>
      <c r="EDE91" s="201"/>
      <c r="EDF91" s="201"/>
      <c r="EDG91" s="201"/>
      <c r="EDH91" s="201"/>
      <c r="EDI91" s="201"/>
      <c r="EDJ91" s="201"/>
      <c r="EDK91" s="201"/>
      <c r="EDL91" s="201"/>
      <c r="EDM91" s="201"/>
      <c r="EDN91" s="201"/>
      <c r="EDO91" s="201"/>
      <c r="EDP91" s="201"/>
      <c r="EDQ91" s="201"/>
      <c r="EDR91" s="201"/>
      <c r="EDS91" s="201"/>
      <c r="EDT91" s="201"/>
      <c r="EDU91" s="201"/>
      <c r="EDV91" s="201"/>
      <c r="EDW91" s="201"/>
      <c r="EDX91" s="201"/>
      <c r="EDY91" s="201"/>
      <c r="EDZ91" s="201"/>
      <c r="EEA91" s="201"/>
      <c r="EEB91" s="201"/>
      <c r="EEC91" s="201"/>
      <c r="EED91" s="201"/>
      <c r="EEE91" s="201"/>
      <c r="EEF91" s="201"/>
      <c r="EEG91" s="201"/>
      <c r="EEH91" s="201"/>
      <c r="EEI91" s="201"/>
      <c r="EEJ91" s="201"/>
      <c r="EEK91" s="201"/>
      <c r="EEL91" s="201"/>
      <c r="EEM91" s="201"/>
      <c r="EEN91" s="201"/>
      <c r="EEO91" s="201"/>
      <c r="EEP91" s="201"/>
      <c r="EEQ91" s="201"/>
      <c r="EER91" s="201"/>
      <c r="EES91" s="201"/>
      <c r="EET91" s="201"/>
      <c r="EEU91" s="201"/>
      <c r="EEV91" s="201"/>
      <c r="EEW91" s="201"/>
      <c r="EEX91" s="201"/>
      <c r="EEY91" s="201"/>
      <c r="EEZ91" s="201"/>
      <c r="EFA91" s="201"/>
      <c r="EFB91" s="201"/>
      <c r="EFC91" s="201"/>
      <c r="EFD91" s="201"/>
      <c r="EFE91" s="201"/>
      <c r="EFF91" s="201"/>
      <c r="EFG91" s="201"/>
      <c r="EFH91" s="201"/>
      <c r="EFI91" s="201"/>
      <c r="EFJ91" s="201"/>
      <c r="EFK91" s="201"/>
      <c r="EFL91" s="201"/>
      <c r="EFM91" s="201"/>
      <c r="EFN91" s="201"/>
      <c r="EFO91" s="201"/>
      <c r="EFP91" s="201"/>
      <c r="EFQ91" s="201"/>
      <c r="EFR91" s="201"/>
      <c r="EFS91" s="201"/>
      <c r="EFT91" s="201"/>
      <c r="EFU91" s="201"/>
      <c r="EFV91" s="201"/>
      <c r="EFW91" s="201"/>
      <c r="EFX91" s="201"/>
      <c r="EFY91" s="201"/>
      <c r="EFZ91" s="201"/>
      <c r="EGA91" s="201"/>
      <c r="EGB91" s="201"/>
      <c r="EGC91" s="201"/>
      <c r="EGD91" s="201"/>
      <c r="EGE91" s="201"/>
      <c r="EGF91" s="201"/>
      <c r="EGG91" s="201"/>
      <c r="EGH91" s="201"/>
      <c r="EGI91" s="201"/>
      <c r="EGJ91" s="201"/>
      <c r="EGK91" s="201"/>
      <c r="EGL91" s="201"/>
      <c r="EGM91" s="201"/>
      <c r="EGN91" s="201"/>
      <c r="EGO91" s="201"/>
      <c r="EGP91" s="201"/>
      <c r="EGQ91" s="201"/>
      <c r="EGR91" s="201"/>
      <c r="EGS91" s="201"/>
      <c r="EGT91" s="201"/>
      <c r="EGU91" s="201"/>
      <c r="EGV91" s="201"/>
      <c r="EGW91" s="201"/>
      <c r="EGX91" s="201"/>
      <c r="EGY91" s="201"/>
      <c r="EGZ91" s="201"/>
      <c r="EHA91" s="201"/>
      <c r="EHB91" s="201"/>
      <c r="EHC91" s="201"/>
      <c r="EHD91" s="201"/>
      <c r="EHE91" s="201"/>
      <c r="EHF91" s="201"/>
      <c r="EHG91" s="201"/>
      <c r="EHH91" s="201"/>
      <c r="EHI91" s="201"/>
      <c r="EHJ91" s="201"/>
      <c r="EHK91" s="201"/>
      <c r="EHL91" s="201"/>
      <c r="EHM91" s="201"/>
      <c r="EHN91" s="201"/>
      <c r="EHO91" s="201"/>
      <c r="EHP91" s="201"/>
      <c r="EHQ91" s="201"/>
      <c r="EHR91" s="201"/>
      <c r="EHS91" s="201"/>
      <c r="EHT91" s="201"/>
      <c r="EHU91" s="201"/>
      <c r="EHV91" s="201"/>
      <c r="EHW91" s="201"/>
      <c r="EHX91" s="201"/>
      <c r="EHY91" s="201"/>
      <c r="EHZ91" s="201"/>
      <c r="EIA91" s="201"/>
      <c r="EIB91" s="201"/>
      <c r="EIC91" s="201"/>
      <c r="EID91" s="201"/>
      <c r="EIE91" s="201"/>
      <c r="EIF91" s="201"/>
      <c r="EIG91" s="201"/>
      <c r="EIH91" s="201"/>
      <c r="EII91" s="201"/>
      <c r="EIJ91" s="201"/>
      <c r="EIK91" s="201"/>
      <c r="EIL91" s="201"/>
      <c r="EIM91" s="201"/>
      <c r="EIN91" s="201"/>
      <c r="EIO91" s="201"/>
      <c r="EIP91" s="201"/>
      <c r="EIQ91" s="201"/>
      <c r="EIR91" s="201"/>
      <c r="EIS91" s="201"/>
      <c r="EIT91" s="201"/>
      <c r="EIU91" s="201"/>
      <c r="EIV91" s="201"/>
      <c r="EIW91" s="201"/>
      <c r="EIX91" s="201"/>
      <c r="EIY91" s="201"/>
      <c r="EIZ91" s="201"/>
      <c r="EJA91" s="201"/>
      <c r="EJB91" s="201"/>
      <c r="EJC91" s="201"/>
      <c r="EJD91" s="201"/>
      <c r="EJE91" s="201"/>
      <c r="EJF91" s="201"/>
      <c r="EJG91" s="201"/>
      <c r="EJH91" s="201"/>
      <c r="EJI91" s="201"/>
      <c r="EJJ91" s="201"/>
      <c r="EJK91" s="201"/>
      <c r="EJL91" s="201"/>
      <c r="EJM91" s="201"/>
      <c r="EJN91" s="201"/>
      <c r="EJO91" s="201"/>
      <c r="EJP91" s="201"/>
      <c r="EJQ91" s="201"/>
      <c r="EJR91" s="201"/>
      <c r="EJS91" s="201"/>
      <c r="EJT91" s="201"/>
      <c r="EJU91" s="201"/>
      <c r="EJV91" s="201"/>
      <c r="EJW91" s="201"/>
      <c r="EJX91" s="201"/>
      <c r="EJY91" s="201"/>
      <c r="EJZ91" s="201"/>
      <c r="EKA91" s="201"/>
      <c r="EKB91" s="201"/>
      <c r="EKC91" s="201"/>
      <c r="EKD91" s="201"/>
      <c r="EKE91" s="201"/>
      <c r="EKF91" s="201"/>
      <c r="EKG91" s="201"/>
      <c r="EKH91" s="201"/>
      <c r="EKI91" s="201"/>
      <c r="EKJ91" s="201"/>
      <c r="EKK91" s="201"/>
      <c r="EKL91" s="201"/>
      <c r="EKM91" s="201"/>
      <c r="EKN91" s="201"/>
      <c r="EKO91" s="201"/>
      <c r="EKP91" s="201"/>
      <c r="EKQ91" s="201"/>
      <c r="EKR91" s="201"/>
      <c r="EKS91" s="201"/>
      <c r="EKT91" s="201"/>
      <c r="EKU91" s="201"/>
      <c r="EKV91" s="201"/>
      <c r="EKW91" s="201"/>
      <c r="EKX91" s="201"/>
      <c r="EKY91" s="201"/>
      <c r="EKZ91" s="201"/>
      <c r="ELA91" s="201"/>
      <c r="ELB91" s="201"/>
      <c r="ELC91" s="201"/>
      <c r="ELD91" s="201"/>
      <c r="ELE91" s="201"/>
      <c r="ELF91" s="201"/>
      <c r="ELG91" s="201"/>
      <c r="ELH91" s="201"/>
      <c r="ELI91" s="201"/>
      <c r="ELJ91" s="201"/>
      <c r="ELK91" s="201"/>
      <c r="ELL91" s="201"/>
      <c r="ELM91" s="201"/>
      <c r="ELN91" s="201"/>
      <c r="ELO91" s="201"/>
      <c r="ELP91" s="201"/>
      <c r="ELQ91" s="201"/>
      <c r="ELR91" s="201"/>
      <c r="ELS91" s="201"/>
      <c r="ELT91" s="201"/>
      <c r="ELU91" s="201"/>
      <c r="ELV91" s="201"/>
      <c r="ELW91" s="201"/>
      <c r="ELX91" s="201"/>
      <c r="ELY91" s="201"/>
      <c r="ELZ91" s="201"/>
      <c r="EMA91" s="201"/>
      <c r="EMB91" s="201"/>
      <c r="EMC91" s="201"/>
      <c r="EMD91" s="201"/>
      <c r="EME91" s="201"/>
      <c r="EMF91" s="201"/>
      <c r="EMG91" s="201"/>
      <c r="EMH91" s="201"/>
      <c r="EMI91" s="201"/>
      <c r="EMJ91" s="201"/>
      <c r="EMK91" s="201"/>
      <c r="EML91" s="201"/>
      <c r="EMM91" s="201"/>
      <c r="EMN91" s="201"/>
      <c r="EMO91" s="201"/>
      <c r="EMP91" s="201"/>
      <c r="EMQ91" s="201"/>
      <c r="EMR91" s="201"/>
      <c r="EMS91" s="201"/>
      <c r="EMT91" s="201"/>
      <c r="EMU91" s="201"/>
      <c r="EMV91" s="201"/>
      <c r="EMW91" s="201"/>
      <c r="EMX91" s="201"/>
      <c r="EMY91" s="201"/>
      <c r="EMZ91" s="201"/>
      <c r="ENA91" s="201"/>
      <c r="ENB91" s="201"/>
      <c r="ENC91" s="201"/>
      <c r="END91" s="201"/>
      <c r="ENE91" s="201"/>
      <c r="ENF91" s="201"/>
      <c r="ENG91" s="201"/>
      <c r="ENH91" s="201"/>
      <c r="ENI91" s="201"/>
      <c r="ENJ91" s="201"/>
      <c r="ENK91" s="201"/>
      <c r="ENL91" s="201"/>
      <c r="ENM91" s="201"/>
      <c r="ENN91" s="201"/>
      <c r="ENO91" s="201"/>
      <c r="ENP91" s="201"/>
      <c r="ENQ91" s="201"/>
      <c r="ENR91" s="201"/>
      <c r="ENS91" s="201"/>
      <c r="ENT91" s="201"/>
      <c r="ENU91" s="201"/>
      <c r="ENV91" s="201"/>
      <c r="ENW91" s="201"/>
      <c r="ENX91" s="201"/>
      <c r="ENY91" s="201"/>
      <c r="ENZ91" s="201"/>
      <c r="EOA91" s="201"/>
      <c r="EOB91" s="201"/>
      <c r="EOC91" s="201"/>
      <c r="EOD91" s="201"/>
      <c r="EOE91" s="201"/>
      <c r="EOF91" s="201"/>
      <c r="EOG91" s="201"/>
      <c r="EOH91" s="201"/>
      <c r="EOI91" s="201"/>
      <c r="EOJ91" s="201"/>
      <c r="EOK91" s="201"/>
      <c r="EOL91" s="201"/>
      <c r="EOM91" s="201"/>
      <c r="EON91" s="201"/>
      <c r="EOO91" s="201"/>
      <c r="EOP91" s="201"/>
      <c r="EOQ91" s="201"/>
      <c r="EOR91" s="201"/>
      <c r="EOS91" s="201"/>
      <c r="EOT91" s="201"/>
      <c r="EOU91" s="201"/>
      <c r="EOV91" s="201"/>
      <c r="EOW91" s="201"/>
      <c r="EOX91" s="201"/>
      <c r="EOY91" s="201"/>
      <c r="EOZ91" s="201"/>
      <c r="EPA91" s="201"/>
      <c r="EPB91" s="201"/>
      <c r="EPC91" s="201"/>
      <c r="EPD91" s="201"/>
      <c r="EPE91" s="201"/>
      <c r="EPF91" s="201"/>
      <c r="EPG91" s="201"/>
      <c r="EPH91" s="201"/>
      <c r="EPI91" s="201"/>
      <c r="EPJ91" s="201"/>
      <c r="EPK91" s="201"/>
      <c r="EPL91" s="201"/>
      <c r="EPM91" s="201"/>
      <c r="EPN91" s="201"/>
      <c r="EPO91" s="201"/>
      <c r="EPP91" s="201"/>
      <c r="EPQ91" s="201"/>
      <c r="EPR91" s="201"/>
      <c r="EPS91" s="201"/>
      <c r="EPT91" s="201"/>
      <c r="EPU91" s="201"/>
      <c r="EPV91" s="201"/>
      <c r="EPW91" s="201"/>
      <c r="EPX91" s="201"/>
      <c r="EPY91" s="201"/>
      <c r="EPZ91" s="201"/>
      <c r="EQA91" s="201"/>
      <c r="EQB91" s="201"/>
      <c r="EQC91" s="201"/>
      <c r="EQD91" s="201"/>
      <c r="EQE91" s="201"/>
      <c r="EQF91" s="201"/>
      <c r="EQG91" s="201"/>
      <c r="EQH91" s="201"/>
      <c r="EQI91" s="201"/>
      <c r="EQJ91" s="201"/>
      <c r="EQK91" s="201"/>
      <c r="EQL91" s="201"/>
      <c r="EQM91" s="201"/>
      <c r="EQN91" s="201"/>
      <c r="EQO91" s="201"/>
      <c r="EQP91" s="201"/>
      <c r="EQQ91" s="201"/>
      <c r="EQR91" s="201"/>
      <c r="EQS91" s="201"/>
      <c r="EQT91" s="201"/>
      <c r="EQU91" s="201"/>
      <c r="EQV91" s="201"/>
      <c r="EQW91" s="201"/>
      <c r="EQX91" s="201"/>
      <c r="EQY91" s="201"/>
      <c r="EQZ91" s="201"/>
      <c r="ERA91" s="201"/>
      <c r="ERB91" s="201"/>
      <c r="ERC91" s="201"/>
      <c r="ERD91" s="201"/>
      <c r="ERE91" s="201"/>
      <c r="ERF91" s="201"/>
      <c r="ERG91" s="201"/>
      <c r="ERH91" s="201"/>
      <c r="ERI91" s="201"/>
      <c r="ERJ91" s="201"/>
      <c r="ERK91" s="201"/>
      <c r="ERL91" s="201"/>
      <c r="ERM91" s="201"/>
      <c r="ERN91" s="201"/>
      <c r="ERO91" s="201"/>
      <c r="ERP91" s="201"/>
      <c r="ERQ91" s="201"/>
      <c r="ERR91" s="201"/>
      <c r="ERS91" s="201"/>
      <c r="ERT91" s="201"/>
      <c r="ERU91" s="201"/>
      <c r="ERV91" s="201"/>
      <c r="ERW91" s="201"/>
      <c r="ERX91" s="201"/>
      <c r="ERY91" s="201"/>
      <c r="ERZ91" s="201"/>
      <c r="ESA91" s="201"/>
      <c r="ESB91" s="201"/>
      <c r="ESC91" s="201"/>
      <c r="ESD91" s="201"/>
      <c r="ESE91" s="201"/>
      <c r="ESF91" s="201"/>
      <c r="ESG91" s="201"/>
      <c r="ESH91" s="201"/>
      <c r="ESI91" s="201"/>
      <c r="ESJ91" s="201"/>
      <c r="ESK91" s="201"/>
      <c r="ESL91" s="201"/>
      <c r="ESM91" s="201"/>
      <c r="ESN91" s="201"/>
      <c r="ESO91" s="201"/>
      <c r="ESP91" s="201"/>
      <c r="ESQ91" s="201"/>
      <c r="ESR91" s="201"/>
      <c r="ESS91" s="201"/>
      <c r="EST91" s="201"/>
      <c r="ESU91" s="201"/>
      <c r="ESV91" s="201"/>
      <c r="ESW91" s="201"/>
      <c r="ESX91" s="201"/>
      <c r="ESY91" s="201"/>
      <c r="ESZ91" s="201"/>
      <c r="ETA91" s="201"/>
      <c r="ETB91" s="201"/>
      <c r="ETC91" s="201"/>
      <c r="ETD91" s="201"/>
      <c r="ETE91" s="201"/>
      <c r="ETF91" s="201"/>
      <c r="ETG91" s="201"/>
      <c r="ETH91" s="201"/>
      <c r="ETI91" s="201"/>
      <c r="ETJ91" s="201"/>
      <c r="ETK91" s="201"/>
      <c r="ETL91" s="201"/>
      <c r="ETM91" s="201"/>
      <c r="ETN91" s="201"/>
      <c r="ETO91" s="201"/>
      <c r="ETP91" s="201"/>
      <c r="ETQ91" s="201"/>
      <c r="ETR91" s="201"/>
      <c r="ETS91" s="201"/>
      <c r="ETT91" s="201"/>
      <c r="ETU91" s="201"/>
      <c r="ETV91" s="201"/>
      <c r="ETW91" s="201"/>
      <c r="ETX91" s="201"/>
      <c r="ETY91" s="201"/>
      <c r="ETZ91" s="201"/>
      <c r="EUA91" s="201"/>
      <c r="EUB91" s="201"/>
      <c r="EUC91" s="201"/>
      <c r="EUD91" s="201"/>
      <c r="EUE91" s="201"/>
      <c r="EUF91" s="201"/>
      <c r="EUG91" s="201"/>
      <c r="EUH91" s="201"/>
      <c r="EUI91" s="201"/>
      <c r="EUJ91" s="201"/>
      <c r="EUK91" s="201"/>
      <c r="EUL91" s="201"/>
      <c r="EUM91" s="201"/>
      <c r="EUN91" s="201"/>
      <c r="EUO91" s="201"/>
      <c r="EUP91" s="201"/>
      <c r="EUQ91" s="201"/>
      <c r="EUR91" s="201"/>
      <c r="EUS91" s="201"/>
      <c r="EUT91" s="201"/>
      <c r="EUU91" s="201"/>
      <c r="EUV91" s="201"/>
      <c r="EUW91" s="201"/>
      <c r="EUX91" s="201"/>
      <c r="EUY91" s="201"/>
      <c r="EUZ91" s="201"/>
      <c r="EVA91" s="201"/>
      <c r="EVB91" s="201"/>
      <c r="EVC91" s="201"/>
      <c r="EVD91" s="201"/>
      <c r="EVE91" s="201"/>
      <c r="EVF91" s="201"/>
      <c r="EVG91" s="201"/>
      <c r="EVH91" s="201"/>
      <c r="EVI91" s="201"/>
      <c r="EVJ91" s="201"/>
      <c r="EVK91" s="201"/>
      <c r="EVL91" s="201"/>
      <c r="EVM91" s="201"/>
      <c r="EVN91" s="201"/>
      <c r="EVO91" s="201"/>
      <c r="EVP91" s="201"/>
      <c r="EVQ91" s="201"/>
      <c r="EVR91" s="201"/>
      <c r="EVS91" s="201"/>
      <c r="EVT91" s="201"/>
      <c r="EVU91" s="201"/>
      <c r="EVV91" s="201"/>
      <c r="EVW91" s="201"/>
      <c r="EVX91" s="201"/>
      <c r="EVY91" s="201"/>
      <c r="EVZ91" s="201"/>
      <c r="EWA91" s="201"/>
      <c r="EWB91" s="201"/>
      <c r="EWC91" s="201"/>
      <c r="EWD91" s="201"/>
      <c r="EWE91" s="201"/>
      <c r="EWF91" s="201"/>
      <c r="EWG91" s="201"/>
      <c r="EWH91" s="201"/>
      <c r="EWI91" s="201"/>
      <c r="EWJ91" s="201"/>
      <c r="EWK91" s="201"/>
      <c r="EWL91" s="201"/>
      <c r="EWM91" s="201"/>
      <c r="EWN91" s="201"/>
      <c r="EWO91" s="201"/>
      <c r="EWP91" s="201"/>
      <c r="EWQ91" s="201"/>
      <c r="EWR91" s="201"/>
      <c r="EWS91" s="201"/>
      <c r="EWT91" s="201"/>
      <c r="EWU91" s="201"/>
      <c r="EWV91" s="201"/>
      <c r="EWW91" s="201"/>
      <c r="EWX91" s="201"/>
      <c r="EWY91" s="201"/>
      <c r="EWZ91" s="201"/>
      <c r="EXA91" s="201"/>
      <c r="EXB91" s="201"/>
      <c r="EXC91" s="201"/>
      <c r="EXD91" s="201"/>
      <c r="EXE91" s="201"/>
      <c r="EXF91" s="201"/>
      <c r="EXG91" s="201"/>
      <c r="EXH91" s="201"/>
      <c r="EXI91" s="201"/>
      <c r="EXJ91" s="201"/>
      <c r="EXK91" s="201"/>
      <c r="EXL91" s="201"/>
      <c r="EXM91" s="201"/>
      <c r="EXN91" s="201"/>
      <c r="EXO91" s="201"/>
      <c r="EXP91" s="201"/>
      <c r="EXQ91" s="201"/>
      <c r="EXR91" s="201"/>
      <c r="EXS91" s="201"/>
      <c r="EXT91" s="201"/>
      <c r="EXU91" s="201"/>
      <c r="EXV91" s="201"/>
      <c r="EXW91" s="201"/>
      <c r="EXX91" s="201"/>
      <c r="EXY91" s="201"/>
      <c r="EXZ91" s="201"/>
      <c r="EYA91" s="201"/>
      <c r="EYB91" s="201"/>
      <c r="EYC91" s="201"/>
      <c r="EYD91" s="201"/>
      <c r="EYE91" s="201"/>
      <c r="EYF91" s="201"/>
      <c r="EYG91" s="201"/>
      <c r="EYH91" s="201"/>
      <c r="EYI91" s="201"/>
      <c r="EYJ91" s="201"/>
      <c r="EYK91" s="201"/>
      <c r="EYL91" s="201"/>
      <c r="EYM91" s="201"/>
      <c r="EYN91" s="201"/>
      <c r="EYO91" s="201"/>
      <c r="EYP91" s="201"/>
      <c r="EYQ91" s="201"/>
      <c r="EYR91" s="201"/>
      <c r="EYS91" s="201"/>
      <c r="EYT91" s="201"/>
      <c r="EYU91" s="201"/>
      <c r="EYV91" s="201"/>
      <c r="EYW91" s="201"/>
      <c r="EYX91" s="201"/>
      <c r="EYY91" s="201"/>
      <c r="EYZ91" s="201"/>
      <c r="EZA91" s="201"/>
      <c r="EZB91" s="201"/>
      <c r="EZC91" s="201"/>
      <c r="EZD91" s="201"/>
      <c r="EZE91" s="201"/>
      <c r="EZF91" s="201"/>
      <c r="EZG91" s="201"/>
      <c r="EZH91" s="201"/>
      <c r="EZI91" s="201"/>
      <c r="EZJ91" s="201"/>
      <c r="EZK91" s="201"/>
      <c r="EZL91" s="201"/>
      <c r="EZM91" s="201"/>
      <c r="EZN91" s="201"/>
      <c r="EZO91" s="201"/>
      <c r="EZP91" s="201"/>
      <c r="EZQ91" s="201"/>
      <c r="EZR91" s="201"/>
      <c r="EZS91" s="201"/>
      <c r="EZT91" s="201"/>
      <c r="EZU91" s="201"/>
      <c r="EZV91" s="201"/>
      <c r="EZW91" s="201"/>
      <c r="EZX91" s="201"/>
      <c r="EZY91" s="201"/>
      <c r="EZZ91" s="201"/>
      <c r="FAA91" s="201"/>
      <c r="FAB91" s="201"/>
      <c r="FAC91" s="201"/>
      <c r="FAD91" s="201"/>
      <c r="FAE91" s="201"/>
      <c r="FAF91" s="201"/>
      <c r="FAG91" s="201"/>
      <c r="FAH91" s="201"/>
      <c r="FAI91" s="201"/>
      <c r="FAJ91" s="201"/>
      <c r="FAK91" s="201"/>
      <c r="FAL91" s="201"/>
      <c r="FAM91" s="201"/>
      <c r="FAN91" s="201"/>
      <c r="FAO91" s="201"/>
      <c r="FAP91" s="201"/>
      <c r="FAQ91" s="201"/>
      <c r="FAR91" s="201"/>
      <c r="FAS91" s="201"/>
      <c r="FAT91" s="201"/>
      <c r="FAU91" s="201"/>
      <c r="FAV91" s="201"/>
      <c r="FAW91" s="201"/>
      <c r="FAX91" s="201"/>
      <c r="FAY91" s="201"/>
      <c r="FAZ91" s="201"/>
      <c r="FBA91" s="201"/>
      <c r="FBB91" s="201"/>
      <c r="FBC91" s="201"/>
      <c r="FBD91" s="201"/>
      <c r="FBE91" s="201"/>
      <c r="FBF91" s="201"/>
      <c r="FBG91" s="201"/>
      <c r="FBH91" s="201"/>
      <c r="FBI91" s="201"/>
      <c r="FBJ91" s="201"/>
      <c r="FBK91" s="201"/>
      <c r="FBL91" s="201"/>
      <c r="FBM91" s="201"/>
      <c r="FBN91" s="201"/>
      <c r="FBO91" s="201"/>
      <c r="FBP91" s="201"/>
      <c r="FBQ91" s="201"/>
      <c r="FBR91" s="201"/>
      <c r="FBS91" s="201"/>
      <c r="FBT91" s="201"/>
      <c r="FBU91" s="201"/>
      <c r="FBV91" s="201"/>
      <c r="FBW91" s="201"/>
      <c r="FBX91" s="201"/>
      <c r="FBY91" s="201"/>
      <c r="FBZ91" s="201"/>
      <c r="FCA91" s="201"/>
      <c r="FCB91" s="201"/>
      <c r="FCC91" s="201"/>
      <c r="FCD91" s="201"/>
      <c r="FCE91" s="201"/>
      <c r="FCF91" s="201"/>
      <c r="FCG91" s="201"/>
      <c r="FCH91" s="201"/>
      <c r="FCI91" s="201"/>
      <c r="FCJ91" s="201"/>
      <c r="FCK91" s="201"/>
      <c r="FCL91" s="201"/>
      <c r="FCM91" s="201"/>
      <c r="FCN91" s="201"/>
      <c r="FCO91" s="201"/>
      <c r="FCP91" s="201"/>
      <c r="FCQ91" s="201"/>
      <c r="FCR91" s="201"/>
      <c r="FCS91" s="201"/>
      <c r="FCT91" s="201"/>
      <c r="FCU91" s="201"/>
      <c r="FCV91" s="201"/>
      <c r="FCW91" s="201"/>
      <c r="FCX91" s="201"/>
      <c r="FCY91" s="201"/>
      <c r="FCZ91" s="201"/>
      <c r="FDA91" s="201"/>
      <c r="FDB91" s="201"/>
      <c r="FDC91" s="201"/>
      <c r="FDD91" s="201"/>
      <c r="FDE91" s="201"/>
      <c r="FDF91" s="201"/>
      <c r="FDG91" s="201"/>
      <c r="FDH91" s="201"/>
      <c r="FDI91" s="201"/>
      <c r="FDJ91" s="201"/>
      <c r="FDK91" s="201"/>
      <c r="FDL91" s="201"/>
      <c r="FDM91" s="201"/>
      <c r="FDN91" s="201"/>
      <c r="FDO91" s="201"/>
      <c r="FDP91" s="201"/>
      <c r="FDQ91" s="201"/>
      <c r="FDR91" s="201"/>
      <c r="FDS91" s="201"/>
      <c r="FDT91" s="201"/>
      <c r="FDU91" s="201"/>
      <c r="FDV91" s="201"/>
      <c r="FDW91" s="201"/>
      <c r="FDX91" s="201"/>
      <c r="FDY91" s="201"/>
      <c r="FDZ91" s="201"/>
      <c r="FEA91" s="201"/>
      <c r="FEB91" s="201"/>
      <c r="FEC91" s="201"/>
      <c r="FED91" s="201"/>
      <c r="FEE91" s="201"/>
      <c r="FEF91" s="201"/>
      <c r="FEG91" s="201"/>
      <c r="FEH91" s="201"/>
      <c r="FEI91" s="201"/>
      <c r="FEJ91" s="201"/>
      <c r="FEK91" s="201"/>
      <c r="FEL91" s="201"/>
      <c r="FEM91" s="201"/>
      <c r="FEN91" s="201"/>
      <c r="FEO91" s="201"/>
      <c r="FEP91" s="201"/>
      <c r="FEQ91" s="201"/>
      <c r="FER91" s="201"/>
      <c r="FES91" s="201"/>
      <c r="FET91" s="201"/>
      <c r="FEU91" s="201"/>
      <c r="FEV91" s="201"/>
      <c r="FEW91" s="201"/>
      <c r="FEX91" s="201"/>
      <c r="FEY91" s="201"/>
      <c r="FEZ91" s="201"/>
      <c r="FFA91" s="201"/>
      <c r="FFB91" s="201"/>
      <c r="FFC91" s="201"/>
      <c r="FFD91" s="201"/>
      <c r="FFE91" s="201"/>
      <c r="FFF91" s="201"/>
      <c r="FFG91" s="201"/>
      <c r="FFH91" s="201"/>
      <c r="FFI91" s="201"/>
      <c r="FFJ91" s="201"/>
      <c r="FFK91" s="201"/>
      <c r="FFL91" s="201"/>
      <c r="FFM91" s="201"/>
      <c r="FFN91" s="201"/>
      <c r="FFO91" s="201"/>
      <c r="FFP91" s="201"/>
      <c r="FFQ91" s="201"/>
      <c r="FFR91" s="201"/>
      <c r="FFS91" s="201"/>
      <c r="FFT91" s="201"/>
      <c r="FFU91" s="201"/>
      <c r="FFV91" s="201"/>
      <c r="FFW91" s="201"/>
      <c r="FFX91" s="201"/>
      <c r="FFY91" s="201"/>
      <c r="FFZ91" s="201"/>
      <c r="FGA91" s="201"/>
      <c r="FGB91" s="201"/>
      <c r="FGC91" s="201"/>
      <c r="FGD91" s="201"/>
      <c r="FGE91" s="201"/>
      <c r="FGF91" s="201"/>
      <c r="FGG91" s="201"/>
      <c r="FGH91" s="201"/>
      <c r="FGI91" s="201"/>
      <c r="FGJ91" s="201"/>
      <c r="FGK91" s="201"/>
      <c r="FGL91" s="201"/>
      <c r="FGM91" s="201"/>
      <c r="FGN91" s="201"/>
      <c r="FGO91" s="201"/>
      <c r="FGP91" s="201"/>
      <c r="FGQ91" s="201"/>
      <c r="FGR91" s="201"/>
      <c r="FGS91" s="201"/>
      <c r="FGT91" s="201"/>
      <c r="FGU91" s="201"/>
      <c r="FGV91" s="201"/>
      <c r="FGW91" s="201"/>
      <c r="FGX91" s="201"/>
      <c r="FGY91" s="201"/>
      <c r="FGZ91" s="201"/>
      <c r="FHA91" s="201"/>
      <c r="FHB91" s="201"/>
      <c r="FHC91" s="201"/>
      <c r="FHD91" s="201"/>
      <c r="FHE91" s="201"/>
      <c r="FHF91" s="201"/>
      <c r="FHG91" s="201"/>
      <c r="FHH91" s="201"/>
      <c r="FHI91" s="201"/>
      <c r="FHJ91" s="201"/>
      <c r="FHK91" s="201"/>
      <c r="FHL91" s="201"/>
      <c r="FHM91" s="201"/>
      <c r="FHN91" s="201"/>
      <c r="FHO91" s="201"/>
      <c r="FHP91" s="201"/>
      <c r="FHQ91" s="201"/>
      <c r="FHR91" s="201"/>
      <c r="FHS91" s="201"/>
      <c r="FHT91" s="201"/>
      <c r="FHU91" s="201"/>
      <c r="FHV91" s="201"/>
      <c r="FHW91" s="201"/>
      <c r="FHX91" s="201"/>
      <c r="FHY91" s="201"/>
      <c r="FHZ91" s="201"/>
      <c r="FIA91" s="201"/>
      <c r="FIB91" s="201"/>
      <c r="FIC91" s="201"/>
      <c r="FID91" s="201"/>
      <c r="FIE91" s="201"/>
      <c r="FIF91" s="201"/>
      <c r="FIG91" s="201"/>
      <c r="FIH91" s="201"/>
      <c r="FII91" s="201"/>
      <c r="FIJ91" s="201"/>
      <c r="FIK91" s="201"/>
      <c r="FIL91" s="201"/>
      <c r="FIM91" s="201"/>
      <c r="FIN91" s="201"/>
      <c r="FIO91" s="201"/>
      <c r="FIP91" s="201"/>
      <c r="FIQ91" s="201"/>
      <c r="FIR91" s="201"/>
      <c r="FIS91" s="201"/>
      <c r="FIT91" s="201"/>
      <c r="FIU91" s="201"/>
      <c r="FIV91" s="201"/>
      <c r="FIW91" s="201"/>
      <c r="FIX91" s="201"/>
      <c r="FIY91" s="201"/>
      <c r="FIZ91" s="201"/>
      <c r="FJA91" s="201"/>
      <c r="FJB91" s="201"/>
      <c r="FJC91" s="201"/>
      <c r="FJD91" s="201"/>
      <c r="FJE91" s="201"/>
      <c r="FJF91" s="201"/>
      <c r="FJG91" s="201"/>
      <c r="FJH91" s="201"/>
      <c r="FJI91" s="201"/>
      <c r="FJJ91" s="201"/>
      <c r="FJK91" s="201"/>
      <c r="FJL91" s="201"/>
      <c r="FJM91" s="201"/>
      <c r="FJN91" s="201"/>
      <c r="FJO91" s="201"/>
      <c r="FJP91" s="201"/>
      <c r="FJQ91" s="201"/>
      <c r="FJR91" s="201"/>
      <c r="FJS91" s="201"/>
      <c r="FJT91" s="201"/>
      <c r="FJU91" s="201"/>
      <c r="FJV91" s="201"/>
      <c r="FJW91" s="201"/>
      <c r="FJX91" s="201"/>
      <c r="FJY91" s="201"/>
      <c r="FJZ91" s="201"/>
      <c r="FKA91" s="201"/>
      <c r="FKB91" s="201"/>
      <c r="FKC91" s="201"/>
      <c r="FKD91" s="201"/>
      <c r="FKE91" s="201"/>
      <c r="FKF91" s="201"/>
      <c r="FKG91" s="201"/>
      <c r="FKH91" s="201"/>
      <c r="FKI91" s="201"/>
      <c r="FKJ91" s="201"/>
      <c r="FKK91" s="201"/>
      <c r="FKL91" s="201"/>
      <c r="FKM91" s="201"/>
      <c r="FKN91" s="201"/>
      <c r="FKO91" s="201"/>
      <c r="FKP91" s="201"/>
      <c r="FKQ91" s="201"/>
      <c r="FKR91" s="201"/>
      <c r="FKS91" s="201"/>
      <c r="FKT91" s="201"/>
      <c r="FKU91" s="201"/>
      <c r="FKV91" s="201"/>
      <c r="FKW91" s="201"/>
      <c r="FKX91" s="201"/>
      <c r="FKY91" s="201"/>
      <c r="FKZ91" s="201"/>
      <c r="FLA91" s="201"/>
      <c r="FLB91" s="201"/>
      <c r="FLC91" s="201"/>
      <c r="FLD91" s="201"/>
      <c r="FLE91" s="201"/>
      <c r="FLF91" s="201"/>
      <c r="FLG91" s="201"/>
      <c r="FLH91" s="201"/>
      <c r="FLI91" s="201"/>
      <c r="FLJ91" s="201"/>
      <c r="FLK91" s="201"/>
      <c r="FLL91" s="201"/>
      <c r="FLM91" s="201"/>
      <c r="FLN91" s="201"/>
      <c r="FLO91" s="201"/>
      <c r="FLP91" s="201"/>
      <c r="FLQ91" s="201"/>
      <c r="FLR91" s="201"/>
      <c r="FLS91" s="201"/>
      <c r="FLT91" s="201"/>
      <c r="FLU91" s="201"/>
      <c r="FLV91" s="201"/>
      <c r="FLW91" s="201"/>
      <c r="FLX91" s="201"/>
      <c r="FLY91" s="201"/>
      <c r="FLZ91" s="201"/>
      <c r="FMA91" s="201"/>
      <c r="FMB91" s="201"/>
      <c r="FMC91" s="201"/>
      <c r="FMD91" s="201"/>
      <c r="FME91" s="201"/>
      <c r="FMF91" s="201"/>
      <c r="FMG91" s="201"/>
      <c r="FMH91" s="201"/>
      <c r="FMI91" s="201"/>
      <c r="FMJ91" s="201"/>
      <c r="FMK91" s="201"/>
      <c r="FML91" s="201"/>
      <c r="FMM91" s="201"/>
      <c r="FMN91" s="201"/>
      <c r="FMO91" s="201"/>
      <c r="FMP91" s="201"/>
      <c r="FMQ91" s="201"/>
      <c r="FMR91" s="201"/>
      <c r="FMS91" s="201"/>
      <c r="FMT91" s="201"/>
      <c r="FMU91" s="201"/>
      <c r="FMV91" s="201"/>
      <c r="FMW91" s="201"/>
      <c r="FMX91" s="201"/>
      <c r="FMY91" s="201"/>
      <c r="FMZ91" s="201"/>
      <c r="FNA91" s="201"/>
      <c r="FNB91" s="201"/>
      <c r="FNC91" s="201"/>
      <c r="FND91" s="201"/>
      <c r="FNE91" s="201"/>
      <c r="FNF91" s="201"/>
      <c r="FNG91" s="201"/>
      <c r="FNH91" s="201"/>
      <c r="FNI91" s="201"/>
      <c r="FNJ91" s="201"/>
      <c r="FNK91" s="201"/>
      <c r="FNL91" s="201"/>
      <c r="FNM91" s="201"/>
      <c r="FNN91" s="201"/>
      <c r="FNO91" s="201"/>
      <c r="FNP91" s="201"/>
      <c r="FNQ91" s="201"/>
      <c r="FNR91" s="201"/>
      <c r="FNS91" s="201"/>
      <c r="FNT91" s="201"/>
      <c r="FNU91" s="201"/>
      <c r="FNV91" s="201"/>
      <c r="FNW91" s="201"/>
      <c r="FNX91" s="201"/>
      <c r="FNY91" s="201"/>
      <c r="FNZ91" s="201"/>
      <c r="FOA91" s="201"/>
      <c r="FOB91" s="201"/>
      <c r="FOC91" s="201"/>
      <c r="FOD91" s="201"/>
      <c r="FOE91" s="201"/>
      <c r="FOF91" s="201"/>
      <c r="FOG91" s="201"/>
      <c r="FOH91" s="201"/>
      <c r="FOI91" s="201"/>
      <c r="FOJ91" s="201"/>
      <c r="FOK91" s="201"/>
      <c r="FOL91" s="201"/>
      <c r="FOM91" s="201"/>
      <c r="FON91" s="201"/>
      <c r="FOO91" s="201"/>
      <c r="FOP91" s="201"/>
      <c r="FOQ91" s="201"/>
      <c r="FOR91" s="201"/>
      <c r="FOS91" s="201"/>
      <c r="FOT91" s="201"/>
      <c r="FOU91" s="201"/>
      <c r="FOV91" s="201"/>
      <c r="FOW91" s="201"/>
      <c r="FOX91" s="201"/>
      <c r="FOY91" s="201"/>
      <c r="FOZ91" s="201"/>
      <c r="FPA91" s="201"/>
      <c r="FPB91" s="201"/>
      <c r="FPC91" s="201"/>
      <c r="FPD91" s="201"/>
      <c r="FPE91" s="201"/>
      <c r="FPF91" s="201"/>
      <c r="FPG91" s="201"/>
      <c r="FPH91" s="201"/>
      <c r="FPI91" s="201"/>
      <c r="FPJ91" s="201"/>
      <c r="FPK91" s="201"/>
      <c r="FPL91" s="201"/>
      <c r="FPM91" s="201"/>
      <c r="FPN91" s="201"/>
      <c r="FPO91" s="201"/>
      <c r="FPP91" s="201"/>
      <c r="FPQ91" s="201"/>
      <c r="FPR91" s="201"/>
      <c r="FPS91" s="201"/>
      <c r="FPT91" s="201"/>
      <c r="FPU91" s="201"/>
      <c r="FPV91" s="201"/>
      <c r="FPW91" s="201"/>
      <c r="FPX91" s="201"/>
      <c r="FPY91" s="201"/>
      <c r="FPZ91" s="201"/>
      <c r="FQA91" s="201"/>
      <c r="FQB91" s="201"/>
      <c r="FQC91" s="201"/>
      <c r="FQD91" s="201"/>
      <c r="FQE91" s="201"/>
      <c r="FQF91" s="201"/>
      <c r="FQG91" s="201"/>
      <c r="FQH91" s="201"/>
      <c r="FQI91" s="201"/>
      <c r="FQJ91" s="201"/>
      <c r="FQK91" s="201"/>
      <c r="FQL91" s="201"/>
      <c r="FQM91" s="201"/>
      <c r="FQN91" s="201"/>
      <c r="FQO91" s="201"/>
      <c r="FQP91" s="201"/>
      <c r="FQQ91" s="201"/>
      <c r="FQR91" s="201"/>
      <c r="FQS91" s="201"/>
      <c r="FQT91" s="201"/>
      <c r="FQU91" s="201"/>
      <c r="FQV91" s="201"/>
      <c r="FQW91" s="201"/>
      <c r="FQX91" s="201"/>
      <c r="FQY91" s="201"/>
      <c r="FQZ91" s="201"/>
      <c r="FRA91" s="201"/>
      <c r="FRB91" s="201"/>
      <c r="FRC91" s="201"/>
      <c r="FRD91" s="201"/>
      <c r="FRE91" s="201"/>
      <c r="FRF91" s="201"/>
      <c r="FRG91" s="201"/>
      <c r="FRH91" s="201"/>
      <c r="FRI91" s="201"/>
      <c r="FRJ91" s="201"/>
      <c r="FRK91" s="201"/>
      <c r="FRL91" s="201"/>
      <c r="FRM91" s="201"/>
      <c r="FRN91" s="201"/>
      <c r="FRO91" s="201"/>
      <c r="FRP91" s="201"/>
      <c r="FRQ91" s="201"/>
      <c r="FRR91" s="201"/>
      <c r="FRS91" s="201"/>
      <c r="FRT91" s="201"/>
      <c r="FRU91" s="201"/>
      <c r="FRV91" s="201"/>
      <c r="FRW91" s="201"/>
      <c r="FRX91" s="201"/>
      <c r="FRY91" s="201"/>
      <c r="FRZ91" s="201"/>
      <c r="FSA91" s="201"/>
      <c r="FSB91" s="201"/>
      <c r="FSC91" s="201"/>
      <c r="FSD91" s="201"/>
      <c r="FSE91" s="201"/>
      <c r="FSF91" s="201"/>
      <c r="FSG91" s="201"/>
      <c r="FSH91" s="201"/>
      <c r="FSI91" s="201"/>
      <c r="FSJ91" s="201"/>
      <c r="FSK91" s="201"/>
      <c r="FSL91" s="201"/>
      <c r="FSM91" s="201"/>
      <c r="FSN91" s="201"/>
      <c r="FSO91" s="201"/>
      <c r="FSP91" s="201"/>
      <c r="FSQ91" s="201"/>
      <c r="FSR91" s="201"/>
      <c r="FSS91" s="201"/>
      <c r="FST91" s="201"/>
      <c r="FSU91" s="201"/>
      <c r="FSV91" s="201"/>
      <c r="FSW91" s="201"/>
      <c r="FSX91" s="201"/>
      <c r="FSY91" s="201"/>
      <c r="FSZ91" s="201"/>
      <c r="FTA91" s="201"/>
      <c r="FTB91" s="201"/>
      <c r="FTC91" s="201"/>
      <c r="FTD91" s="201"/>
      <c r="FTE91" s="201"/>
      <c r="FTF91" s="201"/>
      <c r="FTG91" s="201"/>
      <c r="FTH91" s="201"/>
      <c r="FTI91" s="201"/>
      <c r="FTJ91" s="201"/>
      <c r="FTK91" s="201"/>
      <c r="FTL91" s="201"/>
      <c r="FTM91" s="201"/>
      <c r="FTN91" s="201"/>
      <c r="FTO91" s="201"/>
      <c r="FTP91" s="201"/>
      <c r="FTQ91" s="201"/>
      <c r="FTR91" s="201"/>
      <c r="FTS91" s="201"/>
      <c r="FTT91" s="201"/>
      <c r="FTU91" s="201"/>
      <c r="FTV91" s="201"/>
      <c r="FTW91" s="201"/>
      <c r="FTX91" s="201"/>
      <c r="FTY91" s="201"/>
      <c r="FTZ91" s="201"/>
      <c r="FUA91" s="201"/>
      <c r="FUB91" s="201"/>
      <c r="FUC91" s="201"/>
      <c r="FUD91" s="201"/>
      <c r="FUE91" s="201"/>
      <c r="FUF91" s="201"/>
      <c r="FUG91" s="201"/>
      <c r="FUH91" s="201"/>
      <c r="FUI91" s="201"/>
      <c r="FUJ91" s="201"/>
      <c r="FUK91" s="201"/>
      <c r="FUL91" s="201"/>
      <c r="FUM91" s="201"/>
      <c r="FUN91" s="201"/>
      <c r="FUO91" s="201"/>
      <c r="FUP91" s="201"/>
      <c r="FUQ91" s="201"/>
      <c r="FUR91" s="201"/>
      <c r="FUS91" s="201"/>
      <c r="FUT91" s="201"/>
      <c r="FUU91" s="201"/>
      <c r="FUV91" s="201"/>
      <c r="FUW91" s="201"/>
      <c r="FUX91" s="201"/>
      <c r="FUY91" s="201"/>
      <c r="FUZ91" s="201"/>
      <c r="FVA91" s="201"/>
      <c r="FVB91" s="201"/>
      <c r="FVC91" s="201"/>
      <c r="FVD91" s="201"/>
      <c r="FVE91" s="201"/>
      <c r="FVF91" s="201"/>
      <c r="FVG91" s="201"/>
      <c r="FVH91" s="201"/>
      <c r="FVI91" s="201"/>
      <c r="FVJ91" s="201"/>
      <c r="FVK91" s="201"/>
      <c r="FVL91" s="201"/>
      <c r="FVM91" s="201"/>
      <c r="FVN91" s="201"/>
      <c r="FVO91" s="201"/>
      <c r="FVP91" s="201"/>
      <c r="FVQ91" s="201"/>
      <c r="FVR91" s="201"/>
      <c r="FVS91" s="201"/>
      <c r="FVT91" s="201"/>
      <c r="FVU91" s="201"/>
      <c r="FVV91" s="201"/>
      <c r="FVW91" s="201"/>
      <c r="FVX91" s="201"/>
      <c r="FVY91" s="201"/>
      <c r="FVZ91" s="201"/>
      <c r="FWA91" s="201"/>
      <c r="FWB91" s="201"/>
      <c r="FWC91" s="201"/>
      <c r="FWD91" s="201"/>
      <c r="FWE91" s="201"/>
      <c r="FWF91" s="201"/>
      <c r="FWG91" s="201"/>
      <c r="FWH91" s="201"/>
      <c r="FWI91" s="201"/>
      <c r="FWJ91" s="201"/>
      <c r="FWK91" s="201"/>
      <c r="FWL91" s="201"/>
      <c r="FWM91" s="201"/>
      <c r="FWN91" s="201"/>
      <c r="FWO91" s="201"/>
      <c r="FWP91" s="201"/>
      <c r="FWQ91" s="201"/>
      <c r="FWR91" s="201"/>
      <c r="FWS91" s="201"/>
      <c r="FWT91" s="201"/>
      <c r="FWU91" s="201"/>
      <c r="FWV91" s="201"/>
      <c r="FWW91" s="201"/>
      <c r="FWX91" s="201"/>
      <c r="FWY91" s="201"/>
      <c r="FWZ91" s="201"/>
      <c r="FXA91" s="201"/>
      <c r="FXB91" s="201"/>
      <c r="FXC91" s="201"/>
      <c r="FXD91" s="201"/>
      <c r="FXE91" s="201"/>
      <c r="FXF91" s="201"/>
      <c r="FXG91" s="201"/>
      <c r="FXH91" s="201"/>
      <c r="FXI91" s="201"/>
      <c r="FXJ91" s="201"/>
      <c r="FXK91" s="201"/>
      <c r="FXL91" s="201"/>
      <c r="FXM91" s="201"/>
      <c r="FXN91" s="201"/>
      <c r="FXO91" s="201"/>
      <c r="FXP91" s="201"/>
      <c r="FXQ91" s="201"/>
      <c r="FXR91" s="201"/>
      <c r="FXS91" s="201"/>
      <c r="FXT91" s="201"/>
      <c r="FXU91" s="201"/>
      <c r="FXV91" s="201"/>
      <c r="FXW91" s="201"/>
      <c r="FXX91" s="201"/>
      <c r="FXY91" s="201"/>
      <c r="FXZ91" s="201"/>
      <c r="FYA91" s="201"/>
      <c r="FYB91" s="201"/>
      <c r="FYC91" s="201"/>
      <c r="FYD91" s="201"/>
      <c r="FYE91" s="201"/>
      <c r="FYF91" s="201"/>
      <c r="FYG91" s="201"/>
      <c r="FYH91" s="201"/>
      <c r="FYI91" s="201"/>
      <c r="FYJ91" s="201"/>
      <c r="FYK91" s="201"/>
      <c r="FYL91" s="201"/>
      <c r="FYM91" s="201"/>
      <c r="FYN91" s="201"/>
      <c r="FYO91" s="201"/>
      <c r="FYP91" s="201"/>
      <c r="FYQ91" s="201"/>
      <c r="FYR91" s="201"/>
      <c r="FYS91" s="201"/>
      <c r="FYT91" s="201"/>
      <c r="FYU91" s="201"/>
      <c r="FYV91" s="201"/>
      <c r="FYW91" s="201"/>
      <c r="FYX91" s="201"/>
      <c r="FYY91" s="201"/>
      <c r="FYZ91" s="201"/>
      <c r="FZA91" s="201"/>
      <c r="FZB91" s="201"/>
      <c r="FZC91" s="201"/>
      <c r="FZD91" s="201"/>
      <c r="FZE91" s="201"/>
      <c r="FZF91" s="201"/>
      <c r="FZG91" s="201"/>
      <c r="FZH91" s="201"/>
      <c r="FZI91" s="201"/>
      <c r="FZJ91" s="201"/>
      <c r="FZK91" s="201"/>
      <c r="FZL91" s="201"/>
      <c r="FZM91" s="201"/>
      <c r="FZN91" s="201"/>
      <c r="FZO91" s="201"/>
      <c r="FZP91" s="201"/>
      <c r="FZQ91" s="201"/>
      <c r="FZR91" s="201"/>
      <c r="FZS91" s="201"/>
      <c r="FZT91" s="201"/>
      <c r="FZU91" s="201"/>
      <c r="FZV91" s="201"/>
      <c r="FZW91" s="201"/>
      <c r="FZX91" s="201"/>
      <c r="FZY91" s="201"/>
      <c r="FZZ91" s="201"/>
      <c r="GAA91" s="201"/>
      <c r="GAB91" s="201"/>
      <c r="GAC91" s="201"/>
      <c r="GAD91" s="201"/>
      <c r="GAE91" s="201"/>
      <c r="GAF91" s="201"/>
      <c r="GAG91" s="201"/>
      <c r="GAH91" s="201"/>
      <c r="GAI91" s="201"/>
      <c r="GAJ91" s="201"/>
      <c r="GAK91" s="201"/>
      <c r="GAL91" s="201"/>
      <c r="GAM91" s="201"/>
      <c r="GAN91" s="201"/>
      <c r="GAO91" s="201"/>
      <c r="GAP91" s="201"/>
      <c r="GAQ91" s="201"/>
      <c r="GAR91" s="201"/>
      <c r="GAS91" s="201"/>
      <c r="GAT91" s="201"/>
      <c r="GAU91" s="201"/>
      <c r="GAV91" s="201"/>
      <c r="GAW91" s="201"/>
      <c r="GAX91" s="201"/>
      <c r="GAY91" s="201"/>
      <c r="GAZ91" s="201"/>
      <c r="GBA91" s="201"/>
      <c r="GBB91" s="201"/>
      <c r="GBC91" s="201"/>
      <c r="GBD91" s="201"/>
      <c r="GBE91" s="201"/>
      <c r="GBF91" s="201"/>
      <c r="GBG91" s="201"/>
      <c r="GBH91" s="201"/>
      <c r="GBI91" s="201"/>
      <c r="GBJ91" s="201"/>
      <c r="GBK91" s="201"/>
      <c r="GBL91" s="201"/>
      <c r="GBM91" s="201"/>
      <c r="GBN91" s="201"/>
      <c r="GBO91" s="201"/>
      <c r="GBP91" s="201"/>
      <c r="GBQ91" s="201"/>
      <c r="GBR91" s="201"/>
      <c r="GBS91" s="201"/>
      <c r="GBT91" s="201"/>
      <c r="GBU91" s="201"/>
      <c r="GBV91" s="201"/>
      <c r="GBW91" s="201"/>
      <c r="GBX91" s="201"/>
      <c r="GBY91" s="201"/>
      <c r="GBZ91" s="201"/>
      <c r="GCA91" s="201"/>
      <c r="GCB91" s="201"/>
      <c r="GCC91" s="201"/>
      <c r="GCD91" s="201"/>
      <c r="GCE91" s="201"/>
      <c r="GCF91" s="201"/>
      <c r="GCG91" s="201"/>
      <c r="GCH91" s="201"/>
      <c r="GCI91" s="201"/>
      <c r="GCJ91" s="201"/>
      <c r="GCK91" s="201"/>
      <c r="GCL91" s="201"/>
      <c r="GCM91" s="201"/>
      <c r="GCN91" s="201"/>
      <c r="GCO91" s="201"/>
      <c r="GCP91" s="201"/>
      <c r="GCQ91" s="201"/>
      <c r="GCR91" s="201"/>
      <c r="GCS91" s="201"/>
      <c r="GCT91" s="201"/>
      <c r="GCU91" s="201"/>
      <c r="GCV91" s="201"/>
      <c r="GCW91" s="201"/>
      <c r="GCX91" s="201"/>
      <c r="GCY91" s="201"/>
      <c r="GCZ91" s="201"/>
      <c r="GDA91" s="201"/>
      <c r="GDB91" s="201"/>
      <c r="GDC91" s="201"/>
      <c r="GDD91" s="201"/>
      <c r="GDE91" s="201"/>
      <c r="GDF91" s="201"/>
      <c r="GDG91" s="201"/>
      <c r="GDH91" s="201"/>
      <c r="GDI91" s="201"/>
      <c r="GDJ91" s="201"/>
      <c r="GDK91" s="201"/>
      <c r="GDL91" s="201"/>
      <c r="GDM91" s="201"/>
      <c r="GDN91" s="201"/>
      <c r="GDO91" s="201"/>
      <c r="GDP91" s="201"/>
      <c r="GDQ91" s="201"/>
      <c r="GDR91" s="201"/>
      <c r="GDS91" s="201"/>
      <c r="GDT91" s="201"/>
      <c r="GDU91" s="201"/>
      <c r="GDV91" s="201"/>
      <c r="GDW91" s="201"/>
      <c r="GDX91" s="201"/>
      <c r="GDY91" s="201"/>
      <c r="GDZ91" s="201"/>
      <c r="GEA91" s="201"/>
      <c r="GEB91" s="201"/>
      <c r="GEC91" s="201"/>
      <c r="GED91" s="201"/>
      <c r="GEE91" s="201"/>
      <c r="GEF91" s="201"/>
      <c r="GEG91" s="201"/>
      <c r="GEH91" s="201"/>
      <c r="GEI91" s="201"/>
      <c r="GEJ91" s="201"/>
      <c r="GEK91" s="201"/>
      <c r="GEL91" s="201"/>
      <c r="GEM91" s="201"/>
      <c r="GEN91" s="201"/>
      <c r="GEO91" s="201"/>
      <c r="GEP91" s="201"/>
      <c r="GEQ91" s="201"/>
      <c r="GER91" s="201"/>
      <c r="GES91" s="201"/>
      <c r="GET91" s="201"/>
      <c r="GEU91" s="201"/>
      <c r="GEV91" s="201"/>
      <c r="GEW91" s="201"/>
      <c r="GEX91" s="201"/>
      <c r="GEY91" s="201"/>
      <c r="GEZ91" s="201"/>
      <c r="GFA91" s="201"/>
      <c r="GFB91" s="201"/>
      <c r="GFC91" s="201"/>
      <c r="GFD91" s="201"/>
      <c r="GFE91" s="201"/>
      <c r="GFF91" s="201"/>
      <c r="GFG91" s="201"/>
      <c r="GFH91" s="201"/>
      <c r="GFI91" s="201"/>
      <c r="GFJ91" s="201"/>
      <c r="GFK91" s="201"/>
      <c r="GFL91" s="201"/>
      <c r="GFM91" s="201"/>
      <c r="GFN91" s="201"/>
      <c r="GFO91" s="201"/>
      <c r="GFP91" s="201"/>
      <c r="GFQ91" s="201"/>
      <c r="GFR91" s="201"/>
      <c r="GFS91" s="201"/>
      <c r="GFT91" s="201"/>
      <c r="GFU91" s="201"/>
      <c r="GFV91" s="201"/>
      <c r="GFW91" s="201"/>
      <c r="GFX91" s="201"/>
      <c r="GFY91" s="201"/>
      <c r="GFZ91" s="201"/>
      <c r="GGA91" s="201"/>
      <c r="GGB91" s="201"/>
      <c r="GGC91" s="201"/>
      <c r="GGD91" s="201"/>
      <c r="GGE91" s="201"/>
      <c r="GGF91" s="201"/>
      <c r="GGG91" s="201"/>
      <c r="GGH91" s="201"/>
      <c r="GGI91" s="201"/>
      <c r="GGJ91" s="201"/>
      <c r="GGK91" s="201"/>
      <c r="GGL91" s="201"/>
      <c r="GGM91" s="201"/>
      <c r="GGN91" s="201"/>
      <c r="GGO91" s="201"/>
      <c r="GGP91" s="201"/>
      <c r="GGQ91" s="201"/>
      <c r="GGR91" s="201"/>
      <c r="GGS91" s="201"/>
      <c r="GGT91" s="201"/>
      <c r="GGU91" s="201"/>
      <c r="GGV91" s="201"/>
      <c r="GGW91" s="201"/>
      <c r="GGX91" s="201"/>
      <c r="GGY91" s="201"/>
      <c r="GGZ91" s="201"/>
      <c r="GHA91" s="201"/>
      <c r="GHB91" s="201"/>
      <c r="GHC91" s="201"/>
      <c r="GHD91" s="201"/>
      <c r="GHE91" s="201"/>
      <c r="GHF91" s="201"/>
      <c r="GHG91" s="201"/>
      <c r="GHH91" s="201"/>
      <c r="GHI91" s="201"/>
      <c r="GHJ91" s="201"/>
      <c r="GHK91" s="201"/>
      <c r="GHL91" s="201"/>
      <c r="GHM91" s="201"/>
      <c r="GHN91" s="201"/>
      <c r="GHO91" s="201"/>
      <c r="GHP91" s="201"/>
      <c r="GHQ91" s="201"/>
      <c r="GHR91" s="201"/>
      <c r="GHS91" s="201"/>
      <c r="GHT91" s="201"/>
      <c r="GHU91" s="201"/>
      <c r="GHV91" s="201"/>
      <c r="GHW91" s="201"/>
      <c r="GHX91" s="201"/>
      <c r="GHY91" s="201"/>
      <c r="GHZ91" s="201"/>
      <c r="GIA91" s="201"/>
      <c r="GIB91" s="201"/>
      <c r="GIC91" s="201"/>
      <c r="GID91" s="201"/>
      <c r="GIE91" s="201"/>
      <c r="GIF91" s="201"/>
      <c r="GIG91" s="201"/>
      <c r="GIH91" s="201"/>
      <c r="GII91" s="201"/>
      <c r="GIJ91" s="201"/>
      <c r="GIK91" s="201"/>
      <c r="GIL91" s="201"/>
      <c r="GIM91" s="201"/>
      <c r="GIN91" s="201"/>
      <c r="GIO91" s="201"/>
      <c r="GIP91" s="201"/>
      <c r="GIQ91" s="201"/>
      <c r="GIR91" s="201"/>
      <c r="GIS91" s="201"/>
      <c r="GIT91" s="201"/>
      <c r="GIU91" s="201"/>
      <c r="GIV91" s="201"/>
      <c r="GIW91" s="201"/>
      <c r="GIX91" s="201"/>
      <c r="GIY91" s="201"/>
      <c r="GIZ91" s="201"/>
      <c r="GJA91" s="201"/>
      <c r="GJB91" s="201"/>
      <c r="GJC91" s="201"/>
      <c r="GJD91" s="201"/>
      <c r="GJE91" s="201"/>
      <c r="GJF91" s="201"/>
      <c r="GJG91" s="201"/>
      <c r="GJH91" s="201"/>
      <c r="GJI91" s="201"/>
      <c r="GJJ91" s="201"/>
      <c r="GJK91" s="201"/>
      <c r="GJL91" s="201"/>
      <c r="GJM91" s="201"/>
      <c r="GJN91" s="201"/>
      <c r="GJO91" s="201"/>
      <c r="GJP91" s="201"/>
      <c r="GJQ91" s="201"/>
      <c r="GJR91" s="201"/>
      <c r="GJS91" s="201"/>
      <c r="GJT91" s="201"/>
      <c r="GJU91" s="201"/>
      <c r="GJV91" s="201"/>
      <c r="GJW91" s="201"/>
      <c r="GJX91" s="201"/>
      <c r="GJY91" s="201"/>
      <c r="GJZ91" s="201"/>
      <c r="GKA91" s="201"/>
      <c r="GKB91" s="201"/>
      <c r="GKC91" s="201"/>
      <c r="GKD91" s="201"/>
      <c r="GKE91" s="201"/>
      <c r="GKF91" s="201"/>
      <c r="GKG91" s="201"/>
      <c r="GKH91" s="201"/>
      <c r="GKI91" s="201"/>
      <c r="GKJ91" s="201"/>
      <c r="GKK91" s="201"/>
      <c r="GKL91" s="201"/>
      <c r="GKM91" s="201"/>
      <c r="GKN91" s="201"/>
      <c r="GKO91" s="201"/>
      <c r="GKP91" s="201"/>
      <c r="GKQ91" s="201"/>
      <c r="GKR91" s="201"/>
      <c r="GKS91" s="201"/>
      <c r="GKT91" s="201"/>
      <c r="GKU91" s="201"/>
      <c r="GKV91" s="201"/>
      <c r="GKW91" s="201"/>
      <c r="GKX91" s="201"/>
      <c r="GKY91" s="201"/>
      <c r="GKZ91" s="201"/>
      <c r="GLA91" s="201"/>
      <c r="GLB91" s="201"/>
      <c r="GLC91" s="201"/>
      <c r="GLD91" s="201"/>
      <c r="GLE91" s="201"/>
      <c r="GLF91" s="201"/>
      <c r="GLG91" s="201"/>
      <c r="GLH91" s="201"/>
      <c r="GLI91" s="201"/>
      <c r="GLJ91" s="201"/>
      <c r="GLK91" s="201"/>
      <c r="GLL91" s="201"/>
      <c r="GLM91" s="201"/>
      <c r="GLN91" s="201"/>
      <c r="GLO91" s="201"/>
      <c r="GLP91" s="201"/>
      <c r="GLQ91" s="201"/>
      <c r="GLR91" s="201"/>
      <c r="GLS91" s="201"/>
      <c r="GLT91" s="201"/>
      <c r="GLU91" s="201"/>
      <c r="GLV91" s="201"/>
      <c r="GLW91" s="201"/>
      <c r="GLX91" s="201"/>
      <c r="GLY91" s="201"/>
      <c r="GLZ91" s="201"/>
      <c r="GMA91" s="201"/>
      <c r="GMB91" s="201"/>
      <c r="GMC91" s="201"/>
      <c r="GMD91" s="201"/>
      <c r="GME91" s="201"/>
      <c r="GMF91" s="201"/>
      <c r="GMG91" s="201"/>
      <c r="GMH91" s="201"/>
      <c r="GMI91" s="201"/>
      <c r="GMJ91" s="201"/>
      <c r="GMK91" s="201"/>
      <c r="GML91" s="201"/>
      <c r="GMM91" s="201"/>
      <c r="GMN91" s="201"/>
      <c r="GMO91" s="201"/>
      <c r="GMP91" s="201"/>
      <c r="GMQ91" s="201"/>
      <c r="GMR91" s="201"/>
      <c r="GMS91" s="201"/>
      <c r="GMT91" s="201"/>
      <c r="GMU91" s="201"/>
      <c r="GMV91" s="201"/>
      <c r="GMW91" s="201"/>
      <c r="GMX91" s="201"/>
      <c r="GMY91" s="201"/>
      <c r="GMZ91" s="201"/>
      <c r="GNA91" s="201"/>
      <c r="GNB91" s="201"/>
      <c r="GNC91" s="201"/>
      <c r="GND91" s="201"/>
      <c r="GNE91" s="201"/>
      <c r="GNF91" s="201"/>
      <c r="GNG91" s="201"/>
      <c r="GNH91" s="201"/>
      <c r="GNI91" s="201"/>
      <c r="GNJ91" s="201"/>
      <c r="GNK91" s="201"/>
      <c r="GNL91" s="201"/>
      <c r="GNM91" s="201"/>
      <c r="GNN91" s="201"/>
      <c r="GNO91" s="201"/>
      <c r="GNP91" s="201"/>
      <c r="GNQ91" s="201"/>
      <c r="GNR91" s="201"/>
      <c r="GNS91" s="201"/>
      <c r="GNT91" s="201"/>
      <c r="GNU91" s="201"/>
      <c r="GNV91" s="201"/>
      <c r="GNW91" s="201"/>
      <c r="GNX91" s="201"/>
      <c r="GNY91" s="201"/>
      <c r="GNZ91" s="201"/>
      <c r="GOA91" s="201"/>
      <c r="GOB91" s="201"/>
      <c r="GOC91" s="201"/>
      <c r="GOD91" s="201"/>
      <c r="GOE91" s="201"/>
      <c r="GOF91" s="201"/>
      <c r="GOG91" s="201"/>
      <c r="GOH91" s="201"/>
      <c r="GOI91" s="201"/>
      <c r="GOJ91" s="201"/>
      <c r="GOK91" s="201"/>
      <c r="GOL91" s="201"/>
      <c r="GOM91" s="201"/>
      <c r="GON91" s="201"/>
      <c r="GOO91" s="201"/>
      <c r="GOP91" s="201"/>
      <c r="GOQ91" s="201"/>
      <c r="GOR91" s="201"/>
      <c r="GOS91" s="201"/>
      <c r="GOT91" s="201"/>
      <c r="GOU91" s="201"/>
      <c r="GOV91" s="201"/>
      <c r="GOW91" s="201"/>
      <c r="GOX91" s="201"/>
      <c r="GOY91" s="201"/>
      <c r="GOZ91" s="201"/>
      <c r="GPA91" s="201"/>
      <c r="GPB91" s="201"/>
      <c r="GPC91" s="201"/>
      <c r="GPD91" s="201"/>
      <c r="GPE91" s="201"/>
      <c r="GPF91" s="201"/>
      <c r="GPG91" s="201"/>
      <c r="GPH91" s="201"/>
      <c r="GPI91" s="201"/>
      <c r="GPJ91" s="201"/>
      <c r="GPK91" s="201"/>
      <c r="GPL91" s="201"/>
      <c r="GPM91" s="201"/>
      <c r="GPN91" s="201"/>
      <c r="GPO91" s="201"/>
      <c r="GPP91" s="201"/>
      <c r="GPQ91" s="201"/>
      <c r="GPR91" s="201"/>
      <c r="GPS91" s="201"/>
      <c r="GPT91" s="201"/>
      <c r="GPU91" s="201"/>
      <c r="GPV91" s="201"/>
      <c r="GPW91" s="201"/>
      <c r="GPX91" s="201"/>
      <c r="GPY91" s="201"/>
      <c r="GPZ91" s="201"/>
      <c r="GQA91" s="201"/>
      <c r="GQB91" s="201"/>
      <c r="GQC91" s="201"/>
      <c r="GQD91" s="201"/>
      <c r="GQE91" s="201"/>
      <c r="GQF91" s="201"/>
      <c r="GQG91" s="201"/>
      <c r="GQH91" s="201"/>
      <c r="GQI91" s="201"/>
      <c r="GQJ91" s="201"/>
      <c r="GQK91" s="201"/>
      <c r="GQL91" s="201"/>
      <c r="GQM91" s="201"/>
      <c r="GQN91" s="201"/>
      <c r="GQO91" s="201"/>
      <c r="GQP91" s="201"/>
      <c r="GQQ91" s="201"/>
      <c r="GQR91" s="201"/>
      <c r="GQS91" s="201"/>
      <c r="GQT91" s="201"/>
      <c r="GQU91" s="201"/>
      <c r="GQV91" s="201"/>
      <c r="GQW91" s="201"/>
      <c r="GQX91" s="201"/>
      <c r="GQY91" s="201"/>
      <c r="GQZ91" s="201"/>
      <c r="GRA91" s="201"/>
      <c r="GRB91" s="201"/>
      <c r="GRC91" s="201"/>
      <c r="GRD91" s="201"/>
      <c r="GRE91" s="201"/>
      <c r="GRF91" s="201"/>
      <c r="GRG91" s="201"/>
      <c r="GRH91" s="201"/>
      <c r="GRI91" s="201"/>
      <c r="GRJ91" s="201"/>
      <c r="GRK91" s="201"/>
      <c r="GRL91" s="201"/>
      <c r="GRM91" s="201"/>
      <c r="GRN91" s="201"/>
      <c r="GRO91" s="201"/>
      <c r="GRP91" s="201"/>
      <c r="GRQ91" s="201"/>
      <c r="GRR91" s="201"/>
      <c r="GRS91" s="201"/>
      <c r="GRT91" s="201"/>
      <c r="GRU91" s="201"/>
      <c r="GRV91" s="201"/>
      <c r="GRW91" s="201"/>
      <c r="GRX91" s="201"/>
      <c r="GRY91" s="201"/>
      <c r="GRZ91" s="201"/>
      <c r="GSA91" s="201"/>
      <c r="GSB91" s="201"/>
      <c r="GSC91" s="201"/>
      <c r="GSD91" s="201"/>
      <c r="GSE91" s="201"/>
      <c r="GSF91" s="201"/>
      <c r="GSG91" s="201"/>
      <c r="GSH91" s="201"/>
      <c r="GSI91" s="201"/>
      <c r="GSJ91" s="201"/>
      <c r="GSK91" s="201"/>
      <c r="GSL91" s="201"/>
      <c r="GSM91" s="201"/>
      <c r="GSN91" s="201"/>
      <c r="GSO91" s="201"/>
      <c r="GSP91" s="201"/>
      <c r="GSQ91" s="201"/>
      <c r="GSR91" s="201"/>
      <c r="GSS91" s="201"/>
      <c r="GST91" s="201"/>
      <c r="GSU91" s="201"/>
      <c r="GSV91" s="201"/>
      <c r="GSW91" s="201"/>
      <c r="GSX91" s="201"/>
      <c r="GSY91" s="201"/>
      <c r="GSZ91" s="201"/>
      <c r="GTA91" s="201"/>
      <c r="GTB91" s="201"/>
      <c r="GTC91" s="201"/>
      <c r="GTD91" s="201"/>
      <c r="GTE91" s="201"/>
      <c r="GTF91" s="201"/>
      <c r="GTG91" s="201"/>
      <c r="GTH91" s="201"/>
      <c r="GTI91" s="201"/>
      <c r="GTJ91" s="201"/>
      <c r="GTK91" s="201"/>
      <c r="GTL91" s="201"/>
      <c r="GTM91" s="201"/>
      <c r="GTN91" s="201"/>
      <c r="GTO91" s="201"/>
      <c r="GTP91" s="201"/>
      <c r="GTQ91" s="201"/>
      <c r="GTR91" s="201"/>
      <c r="GTS91" s="201"/>
      <c r="GTT91" s="201"/>
      <c r="GTU91" s="201"/>
      <c r="GTV91" s="201"/>
      <c r="GTW91" s="201"/>
      <c r="GTX91" s="201"/>
      <c r="GTY91" s="201"/>
      <c r="GTZ91" s="201"/>
      <c r="GUA91" s="201"/>
      <c r="GUB91" s="201"/>
      <c r="GUC91" s="201"/>
      <c r="GUD91" s="201"/>
      <c r="GUE91" s="201"/>
      <c r="GUF91" s="201"/>
      <c r="GUG91" s="201"/>
      <c r="GUH91" s="201"/>
      <c r="GUI91" s="201"/>
      <c r="GUJ91" s="201"/>
      <c r="GUK91" s="201"/>
      <c r="GUL91" s="201"/>
      <c r="GUM91" s="201"/>
      <c r="GUN91" s="201"/>
      <c r="GUO91" s="201"/>
      <c r="GUP91" s="201"/>
      <c r="GUQ91" s="201"/>
      <c r="GUR91" s="201"/>
      <c r="GUS91" s="201"/>
      <c r="GUT91" s="201"/>
      <c r="GUU91" s="201"/>
      <c r="GUV91" s="201"/>
      <c r="GUW91" s="201"/>
      <c r="GUX91" s="201"/>
      <c r="GUY91" s="201"/>
      <c r="GUZ91" s="201"/>
      <c r="GVA91" s="201"/>
      <c r="GVB91" s="201"/>
      <c r="GVC91" s="201"/>
      <c r="GVD91" s="201"/>
      <c r="GVE91" s="201"/>
      <c r="GVF91" s="201"/>
      <c r="GVG91" s="201"/>
      <c r="GVH91" s="201"/>
      <c r="GVI91" s="201"/>
      <c r="GVJ91" s="201"/>
      <c r="GVK91" s="201"/>
      <c r="GVL91" s="201"/>
      <c r="GVM91" s="201"/>
      <c r="GVN91" s="201"/>
      <c r="GVO91" s="201"/>
      <c r="GVP91" s="201"/>
      <c r="GVQ91" s="201"/>
      <c r="GVR91" s="201"/>
      <c r="GVS91" s="201"/>
      <c r="GVT91" s="201"/>
      <c r="GVU91" s="201"/>
      <c r="GVV91" s="201"/>
      <c r="GVW91" s="201"/>
      <c r="GVX91" s="201"/>
      <c r="GVY91" s="201"/>
      <c r="GVZ91" s="201"/>
      <c r="GWA91" s="201"/>
      <c r="GWB91" s="201"/>
      <c r="GWC91" s="201"/>
      <c r="GWD91" s="201"/>
      <c r="GWE91" s="201"/>
      <c r="GWF91" s="201"/>
      <c r="GWG91" s="201"/>
      <c r="GWH91" s="201"/>
      <c r="GWI91" s="201"/>
      <c r="GWJ91" s="201"/>
      <c r="GWK91" s="201"/>
      <c r="GWL91" s="201"/>
      <c r="GWM91" s="201"/>
      <c r="GWN91" s="201"/>
      <c r="GWO91" s="201"/>
      <c r="GWP91" s="201"/>
      <c r="GWQ91" s="201"/>
      <c r="GWR91" s="201"/>
      <c r="GWS91" s="201"/>
      <c r="GWT91" s="201"/>
      <c r="GWU91" s="201"/>
      <c r="GWV91" s="201"/>
      <c r="GWW91" s="201"/>
      <c r="GWX91" s="201"/>
      <c r="GWY91" s="201"/>
      <c r="GWZ91" s="201"/>
      <c r="GXA91" s="201"/>
      <c r="GXB91" s="201"/>
      <c r="GXC91" s="201"/>
      <c r="GXD91" s="201"/>
      <c r="GXE91" s="201"/>
      <c r="GXF91" s="201"/>
      <c r="GXG91" s="201"/>
      <c r="GXH91" s="201"/>
      <c r="GXI91" s="201"/>
      <c r="GXJ91" s="201"/>
      <c r="GXK91" s="201"/>
      <c r="GXL91" s="201"/>
      <c r="GXM91" s="201"/>
      <c r="GXN91" s="201"/>
      <c r="GXO91" s="201"/>
      <c r="GXP91" s="201"/>
      <c r="GXQ91" s="201"/>
      <c r="GXR91" s="201"/>
      <c r="GXS91" s="201"/>
      <c r="GXT91" s="201"/>
      <c r="GXU91" s="201"/>
      <c r="GXV91" s="201"/>
      <c r="GXW91" s="201"/>
      <c r="GXX91" s="201"/>
      <c r="GXY91" s="201"/>
      <c r="GXZ91" s="201"/>
      <c r="GYA91" s="201"/>
      <c r="GYB91" s="201"/>
      <c r="GYC91" s="201"/>
      <c r="GYD91" s="201"/>
      <c r="GYE91" s="201"/>
      <c r="GYF91" s="201"/>
      <c r="GYG91" s="201"/>
      <c r="GYH91" s="201"/>
      <c r="GYI91" s="201"/>
      <c r="GYJ91" s="201"/>
      <c r="GYK91" s="201"/>
      <c r="GYL91" s="201"/>
      <c r="GYM91" s="201"/>
      <c r="GYN91" s="201"/>
      <c r="GYO91" s="201"/>
      <c r="GYP91" s="201"/>
      <c r="GYQ91" s="201"/>
      <c r="GYR91" s="201"/>
      <c r="GYS91" s="201"/>
      <c r="GYT91" s="201"/>
      <c r="GYU91" s="201"/>
      <c r="GYV91" s="201"/>
      <c r="GYW91" s="201"/>
      <c r="GYX91" s="201"/>
      <c r="GYY91" s="201"/>
      <c r="GYZ91" s="201"/>
      <c r="GZA91" s="201"/>
      <c r="GZB91" s="201"/>
      <c r="GZC91" s="201"/>
      <c r="GZD91" s="201"/>
      <c r="GZE91" s="201"/>
      <c r="GZF91" s="201"/>
      <c r="GZG91" s="201"/>
      <c r="GZH91" s="201"/>
      <c r="GZI91" s="201"/>
      <c r="GZJ91" s="201"/>
      <c r="GZK91" s="201"/>
      <c r="GZL91" s="201"/>
      <c r="GZM91" s="201"/>
      <c r="GZN91" s="201"/>
      <c r="GZO91" s="201"/>
      <c r="GZP91" s="201"/>
      <c r="GZQ91" s="201"/>
      <c r="GZR91" s="201"/>
      <c r="GZS91" s="201"/>
      <c r="GZT91" s="201"/>
      <c r="GZU91" s="201"/>
      <c r="GZV91" s="201"/>
      <c r="GZW91" s="201"/>
      <c r="GZX91" s="201"/>
      <c r="GZY91" s="201"/>
      <c r="GZZ91" s="201"/>
      <c r="HAA91" s="201"/>
      <c r="HAB91" s="201"/>
      <c r="HAC91" s="201"/>
      <c r="HAD91" s="201"/>
      <c r="HAE91" s="201"/>
      <c r="HAF91" s="201"/>
      <c r="HAG91" s="201"/>
      <c r="HAH91" s="201"/>
      <c r="HAI91" s="201"/>
      <c r="HAJ91" s="201"/>
      <c r="HAK91" s="201"/>
      <c r="HAL91" s="201"/>
      <c r="HAM91" s="201"/>
      <c r="HAN91" s="201"/>
      <c r="HAO91" s="201"/>
      <c r="HAP91" s="201"/>
      <c r="HAQ91" s="201"/>
      <c r="HAR91" s="201"/>
      <c r="HAS91" s="201"/>
      <c r="HAT91" s="201"/>
      <c r="HAU91" s="201"/>
      <c r="HAV91" s="201"/>
      <c r="HAW91" s="201"/>
      <c r="HAX91" s="201"/>
      <c r="HAY91" s="201"/>
      <c r="HAZ91" s="201"/>
      <c r="HBA91" s="201"/>
      <c r="HBB91" s="201"/>
      <c r="HBC91" s="201"/>
      <c r="HBD91" s="201"/>
      <c r="HBE91" s="201"/>
      <c r="HBF91" s="201"/>
      <c r="HBG91" s="201"/>
      <c r="HBH91" s="201"/>
      <c r="HBI91" s="201"/>
      <c r="HBJ91" s="201"/>
      <c r="HBK91" s="201"/>
      <c r="HBL91" s="201"/>
      <c r="HBM91" s="201"/>
      <c r="HBN91" s="201"/>
      <c r="HBO91" s="201"/>
      <c r="HBP91" s="201"/>
      <c r="HBQ91" s="201"/>
      <c r="HBR91" s="201"/>
      <c r="HBS91" s="201"/>
      <c r="HBT91" s="201"/>
      <c r="HBU91" s="201"/>
      <c r="HBV91" s="201"/>
      <c r="HBW91" s="201"/>
      <c r="HBX91" s="201"/>
      <c r="HBY91" s="201"/>
      <c r="HBZ91" s="201"/>
      <c r="HCA91" s="201"/>
      <c r="HCB91" s="201"/>
      <c r="HCC91" s="201"/>
      <c r="HCD91" s="201"/>
      <c r="HCE91" s="201"/>
      <c r="HCF91" s="201"/>
      <c r="HCG91" s="201"/>
      <c r="HCH91" s="201"/>
      <c r="HCI91" s="201"/>
      <c r="HCJ91" s="201"/>
      <c r="HCK91" s="201"/>
      <c r="HCL91" s="201"/>
      <c r="HCM91" s="201"/>
      <c r="HCN91" s="201"/>
      <c r="HCO91" s="201"/>
      <c r="HCP91" s="201"/>
      <c r="HCQ91" s="201"/>
      <c r="HCR91" s="201"/>
      <c r="HCS91" s="201"/>
      <c r="HCT91" s="201"/>
      <c r="HCU91" s="201"/>
      <c r="HCV91" s="201"/>
      <c r="HCW91" s="201"/>
      <c r="HCX91" s="201"/>
      <c r="HCY91" s="201"/>
      <c r="HCZ91" s="201"/>
      <c r="HDA91" s="201"/>
      <c r="HDB91" s="201"/>
      <c r="HDC91" s="201"/>
      <c r="HDD91" s="201"/>
      <c r="HDE91" s="201"/>
      <c r="HDF91" s="201"/>
      <c r="HDG91" s="201"/>
      <c r="HDH91" s="201"/>
      <c r="HDI91" s="201"/>
      <c r="HDJ91" s="201"/>
      <c r="HDK91" s="201"/>
      <c r="HDL91" s="201"/>
      <c r="HDM91" s="201"/>
      <c r="HDN91" s="201"/>
      <c r="HDO91" s="201"/>
      <c r="HDP91" s="201"/>
      <c r="HDQ91" s="201"/>
      <c r="HDR91" s="201"/>
      <c r="HDS91" s="201"/>
      <c r="HDT91" s="201"/>
      <c r="HDU91" s="201"/>
      <c r="HDV91" s="201"/>
      <c r="HDW91" s="201"/>
      <c r="HDX91" s="201"/>
      <c r="HDY91" s="201"/>
      <c r="HDZ91" s="201"/>
      <c r="HEA91" s="201"/>
      <c r="HEB91" s="201"/>
      <c r="HEC91" s="201"/>
      <c r="HED91" s="201"/>
      <c r="HEE91" s="201"/>
      <c r="HEF91" s="201"/>
      <c r="HEG91" s="201"/>
      <c r="HEH91" s="201"/>
      <c r="HEI91" s="201"/>
      <c r="HEJ91" s="201"/>
      <c r="HEK91" s="201"/>
      <c r="HEL91" s="201"/>
      <c r="HEM91" s="201"/>
      <c r="HEN91" s="201"/>
      <c r="HEO91" s="201"/>
      <c r="HEP91" s="201"/>
      <c r="HEQ91" s="201"/>
      <c r="HER91" s="201"/>
      <c r="HES91" s="201"/>
      <c r="HET91" s="201"/>
      <c r="HEU91" s="201"/>
      <c r="HEV91" s="201"/>
      <c r="HEW91" s="201"/>
      <c r="HEX91" s="201"/>
      <c r="HEY91" s="201"/>
      <c r="HEZ91" s="201"/>
      <c r="HFA91" s="201"/>
      <c r="HFB91" s="201"/>
      <c r="HFC91" s="201"/>
      <c r="HFD91" s="201"/>
      <c r="HFE91" s="201"/>
      <c r="HFF91" s="201"/>
      <c r="HFG91" s="201"/>
      <c r="HFH91" s="201"/>
      <c r="HFI91" s="201"/>
      <c r="HFJ91" s="201"/>
      <c r="HFK91" s="201"/>
      <c r="HFL91" s="201"/>
      <c r="HFM91" s="201"/>
      <c r="HFN91" s="201"/>
      <c r="HFO91" s="201"/>
      <c r="HFP91" s="201"/>
      <c r="HFQ91" s="201"/>
      <c r="HFR91" s="201"/>
      <c r="HFS91" s="201"/>
      <c r="HFT91" s="201"/>
      <c r="HFU91" s="201"/>
      <c r="HFV91" s="201"/>
      <c r="HFW91" s="201"/>
      <c r="HFX91" s="201"/>
      <c r="HFY91" s="201"/>
      <c r="HFZ91" s="201"/>
      <c r="HGA91" s="201"/>
      <c r="HGB91" s="201"/>
      <c r="HGC91" s="201"/>
      <c r="HGD91" s="201"/>
      <c r="HGE91" s="201"/>
      <c r="HGF91" s="201"/>
      <c r="HGG91" s="201"/>
      <c r="HGH91" s="201"/>
      <c r="HGI91" s="201"/>
      <c r="HGJ91" s="201"/>
      <c r="HGK91" s="201"/>
      <c r="HGL91" s="201"/>
      <c r="HGM91" s="201"/>
      <c r="HGN91" s="201"/>
      <c r="HGO91" s="201"/>
      <c r="HGP91" s="201"/>
      <c r="HGQ91" s="201"/>
      <c r="HGR91" s="201"/>
      <c r="HGS91" s="201"/>
      <c r="HGT91" s="201"/>
      <c r="HGU91" s="201"/>
      <c r="HGV91" s="201"/>
      <c r="HGW91" s="201"/>
      <c r="HGX91" s="201"/>
      <c r="HGY91" s="201"/>
      <c r="HGZ91" s="201"/>
      <c r="HHA91" s="201"/>
      <c r="HHB91" s="201"/>
      <c r="HHC91" s="201"/>
      <c r="HHD91" s="201"/>
      <c r="HHE91" s="201"/>
      <c r="HHF91" s="201"/>
      <c r="HHG91" s="201"/>
      <c r="HHH91" s="201"/>
      <c r="HHI91" s="201"/>
      <c r="HHJ91" s="201"/>
      <c r="HHK91" s="201"/>
      <c r="HHL91" s="201"/>
      <c r="HHM91" s="201"/>
      <c r="HHN91" s="201"/>
      <c r="HHO91" s="201"/>
      <c r="HHP91" s="201"/>
      <c r="HHQ91" s="201"/>
      <c r="HHR91" s="201"/>
      <c r="HHS91" s="201"/>
      <c r="HHT91" s="201"/>
      <c r="HHU91" s="201"/>
      <c r="HHV91" s="201"/>
      <c r="HHW91" s="201"/>
      <c r="HHX91" s="201"/>
      <c r="HHY91" s="201"/>
      <c r="HHZ91" s="201"/>
      <c r="HIA91" s="201"/>
      <c r="HIB91" s="201"/>
      <c r="HIC91" s="201"/>
      <c r="HID91" s="201"/>
      <c r="HIE91" s="201"/>
      <c r="HIF91" s="201"/>
      <c r="HIG91" s="201"/>
      <c r="HIH91" s="201"/>
      <c r="HII91" s="201"/>
      <c r="HIJ91" s="201"/>
      <c r="HIK91" s="201"/>
      <c r="HIL91" s="201"/>
      <c r="HIM91" s="201"/>
      <c r="HIN91" s="201"/>
      <c r="HIO91" s="201"/>
      <c r="HIP91" s="201"/>
      <c r="HIQ91" s="201"/>
      <c r="HIR91" s="201"/>
      <c r="HIS91" s="201"/>
      <c r="HIT91" s="201"/>
      <c r="HIU91" s="201"/>
      <c r="HIV91" s="201"/>
      <c r="HIW91" s="201"/>
      <c r="HIX91" s="201"/>
      <c r="HIY91" s="201"/>
      <c r="HIZ91" s="201"/>
      <c r="HJA91" s="201"/>
      <c r="HJB91" s="201"/>
      <c r="HJC91" s="201"/>
      <c r="HJD91" s="201"/>
      <c r="HJE91" s="201"/>
      <c r="HJF91" s="201"/>
      <c r="HJG91" s="201"/>
      <c r="HJH91" s="201"/>
      <c r="HJI91" s="201"/>
      <c r="HJJ91" s="201"/>
      <c r="HJK91" s="201"/>
      <c r="HJL91" s="201"/>
      <c r="HJM91" s="201"/>
      <c r="HJN91" s="201"/>
      <c r="HJO91" s="201"/>
      <c r="HJP91" s="201"/>
      <c r="HJQ91" s="201"/>
      <c r="HJR91" s="201"/>
      <c r="HJS91" s="201"/>
      <c r="HJT91" s="201"/>
      <c r="HJU91" s="201"/>
      <c r="HJV91" s="201"/>
      <c r="HJW91" s="201"/>
      <c r="HJX91" s="201"/>
      <c r="HJY91" s="201"/>
      <c r="HJZ91" s="201"/>
      <c r="HKA91" s="201"/>
      <c r="HKB91" s="201"/>
      <c r="HKC91" s="201"/>
      <c r="HKD91" s="201"/>
      <c r="HKE91" s="201"/>
      <c r="HKF91" s="201"/>
      <c r="HKG91" s="201"/>
      <c r="HKH91" s="201"/>
      <c r="HKI91" s="201"/>
      <c r="HKJ91" s="201"/>
      <c r="HKK91" s="201"/>
      <c r="HKL91" s="201"/>
      <c r="HKM91" s="201"/>
      <c r="HKN91" s="201"/>
      <c r="HKO91" s="201"/>
      <c r="HKP91" s="201"/>
      <c r="HKQ91" s="201"/>
      <c r="HKR91" s="201"/>
      <c r="HKS91" s="201"/>
      <c r="HKT91" s="201"/>
      <c r="HKU91" s="201"/>
      <c r="HKV91" s="201"/>
      <c r="HKW91" s="201"/>
      <c r="HKX91" s="201"/>
      <c r="HKY91" s="201"/>
      <c r="HKZ91" s="201"/>
      <c r="HLA91" s="201"/>
      <c r="HLB91" s="201"/>
      <c r="HLC91" s="201"/>
      <c r="HLD91" s="201"/>
      <c r="HLE91" s="201"/>
      <c r="HLF91" s="201"/>
      <c r="HLG91" s="201"/>
      <c r="HLH91" s="201"/>
      <c r="HLI91" s="201"/>
      <c r="HLJ91" s="201"/>
      <c r="HLK91" s="201"/>
      <c r="HLL91" s="201"/>
      <c r="HLM91" s="201"/>
      <c r="HLN91" s="201"/>
      <c r="HLO91" s="201"/>
      <c r="HLP91" s="201"/>
      <c r="HLQ91" s="201"/>
      <c r="HLR91" s="201"/>
      <c r="HLS91" s="201"/>
      <c r="HLT91" s="201"/>
      <c r="HLU91" s="201"/>
      <c r="HLV91" s="201"/>
      <c r="HLW91" s="201"/>
      <c r="HLX91" s="201"/>
      <c r="HLY91" s="201"/>
      <c r="HLZ91" s="201"/>
      <c r="HMA91" s="201"/>
      <c r="HMB91" s="201"/>
      <c r="HMC91" s="201"/>
      <c r="HMD91" s="201"/>
      <c r="HME91" s="201"/>
      <c r="HMF91" s="201"/>
      <c r="HMG91" s="201"/>
      <c r="HMH91" s="201"/>
      <c r="HMI91" s="201"/>
      <c r="HMJ91" s="201"/>
      <c r="HMK91" s="201"/>
      <c r="HML91" s="201"/>
      <c r="HMM91" s="201"/>
      <c r="HMN91" s="201"/>
      <c r="HMO91" s="201"/>
      <c r="HMP91" s="201"/>
      <c r="HMQ91" s="201"/>
      <c r="HMR91" s="201"/>
      <c r="HMS91" s="201"/>
      <c r="HMT91" s="201"/>
      <c r="HMU91" s="201"/>
      <c r="HMV91" s="201"/>
      <c r="HMW91" s="201"/>
      <c r="HMX91" s="201"/>
      <c r="HMY91" s="201"/>
      <c r="HMZ91" s="201"/>
      <c r="HNA91" s="201"/>
      <c r="HNB91" s="201"/>
      <c r="HNC91" s="201"/>
      <c r="HND91" s="201"/>
      <c r="HNE91" s="201"/>
      <c r="HNF91" s="201"/>
      <c r="HNG91" s="201"/>
      <c r="HNH91" s="201"/>
      <c r="HNI91" s="201"/>
      <c r="HNJ91" s="201"/>
      <c r="HNK91" s="201"/>
      <c r="HNL91" s="201"/>
      <c r="HNM91" s="201"/>
      <c r="HNN91" s="201"/>
      <c r="HNO91" s="201"/>
      <c r="HNP91" s="201"/>
      <c r="HNQ91" s="201"/>
      <c r="HNR91" s="201"/>
      <c r="HNS91" s="201"/>
      <c r="HNT91" s="201"/>
      <c r="HNU91" s="201"/>
      <c r="HNV91" s="201"/>
      <c r="HNW91" s="201"/>
      <c r="HNX91" s="201"/>
      <c r="HNY91" s="201"/>
      <c r="HNZ91" s="201"/>
      <c r="HOA91" s="201"/>
      <c r="HOB91" s="201"/>
      <c r="HOC91" s="201"/>
      <c r="HOD91" s="201"/>
      <c r="HOE91" s="201"/>
      <c r="HOF91" s="201"/>
      <c r="HOG91" s="201"/>
      <c r="HOH91" s="201"/>
      <c r="HOI91" s="201"/>
      <c r="HOJ91" s="201"/>
      <c r="HOK91" s="201"/>
      <c r="HOL91" s="201"/>
      <c r="HOM91" s="201"/>
      <c r="HON91" s="201"/>
      <c r="HOO91" s="201"/>
      <c r="HOP91" s="201"/>
      <c r="HOQ91" s="201"/>
      <c r="HOR91" s="201"/>
      <c r="HOS91" s="201"/>
      <c r="HOT91" s="201"/>
      <c r="HOU91" s="201"/>
      <c r="HOV91" s="201"/>
      <c r="HOW91" s="201"/>
      <c r="HOX91" s="201"/>
      <c r="HOY91" s="201"/>
      <c r="HOZ91" s="201"/>
      <c r="HPA91" s="201"/>
      <c r="HPB91" s="201"/>
      <c r="HPC91" s="201"/>
      <c r="HPD91" s="201"/>
      <c r="HPE91" s="201"/>
      <c r="HPF91" s="201"/>
      <c r="HPG91" s="201"/>
      <c r="HPH91" s="201"/>
      <c r="HPI91" s="201"/>
      <c r="HPJ91" s="201"/>
      <c r="HPK91" s="201"/>
      <c r="HPL91" s="201"/>
      <c r="HPM91" s="201"/>
      <c r="HPN91" s="201"/>
      <c r="HPO91" s="201"/>
      <c r="HPP91" s="201"/>
      <c r="HPQ91" s="201"/>
      <c r="HPR91" s="201"/>
      <c r="HPS91" s="201"/>
      <c r="HPT91" s="201"/>
      <c r="HPU91" s="201"/>
      <c r="HPV91" s="201"/>
      <c r="HPW91" s="201"/>
      <c r="HPX91" s="201"/>
      <c r="HPY91" s="201"/>
      <c r="HPZ91" s="201"/>
      <c r="HQA91" s="201"/>
      <c r="HQB91" s="201"/>
      <c r="HQC91" s="201"/>
      <c r="HQD91" s="201"/>
      <c r="HQE91" s="201"/>
      <c r="HQF91" s="201"/>
      <c r="HQG91" s="201"/>
      <c r="HQH91" s="201"/>
      <c r="HQI91" s="201"/>
      <c r="HQJ91" s="201"/>
      <c r="HQK91" s="201"/>
      <c r="HQL91" s="201"/>
      <c r="HQM91" s="201"/>
      <c r="HQN91" s="201"/>
      <c r="HQO91" s="201"/>
      <c r="HQP91" s="201"/>
      <c r="HQQ91" s="201"/>
      <c r="HQR91" s="201"/>
      <c r="HQS91" s="201"/>
      <c r="HQT91" s="201"/>
      <c r="HQU91" s="201"/>
      <c r="HQV91" s="201"/>
      <c r="HQW91" s="201"/>
      <c r="HQX91" s="201"/>
      <c r="HQY91" s="201"/>
      <c r="HQZ91" s="201"/>
      <c r="HRA91" s="201"/>
      <c r="HRB91" s="201"/>
      <c r="HRC91" s="201"/>
      <c r="HRD91" s="201"/>
      <c r="HRE91" s="201"/>
      <c r="HRF91" s="201"/>
      <c r="HRG91" s="201"/>
      <c r="HRH91" s="201"/>
      <c r="HRI91" s="201"/>
      <c r="HRJ91" s="201"/>
      <c r="HRK91" s="201"/>
      <c r="HRL91" s="201"/>
      <c r="HRM91" s="201"/>
      <c r="HRN91" s="201"/>
      <c r="HRO91" s="201"/>
      <c r="HRP91" s="201"/>
      <c r="HRQ91" s="201"/>
      <c r="HRR91" s="201"/>
      <c r="HRS91" s="201"/>
      <c r="HRT91" s="201"/>
      <c r="HRU91" s="201"/>
      <c r="HRV91" s="201"/>
      <c r="HRW91" s="201"/>
      <c r="HRX91" s="201"/>
      <c r="HRY91" s="201"/>
      <c r="HRZ91" s="201"/>
      <c r="HSA91" s="201"/>
      <c r="HSB91" s="201"/>
      <c r="HSC91" s="201"/>
      <c r="HSD91" s="201"/>
      <c r="HSE91" s="201"/>
      <c r="HSF91" s="201"/>
      <c r="HSG91" s="201"/>
      <c r="HSH91" s="201"/>
      <c r="HSI91" s="201"/>
      <c r="HSJ91" s="201"/>
      <c r="HSK91" s="201"/>
      <c r="HSL91" s="201"/>
      <c r="HSM91" s="201"/>
      <c r="HSN91" s="201"/>
      <c r="HSO91" s="201"/>
      <c r="HSP91" s="201"/>
      <c r="HSQ91" s="201"/>
      <c r="HSR91" s="201"/>
      <c r="HSS91" s="201"/>
      <c r="HST91" s="201"/>
      <c r="HSU91" s="201"/>
      <c r="HSV91" s="201"/>
      <c r="HSW91" s="201"/>
      <c r="HSX91" s="201"/>
      <c r="HSY91" s="201"/>
      <c r="HSZ91" s="201"/>
      <c r="HTA91" s="201"/>
      <c r="HTB91" s="201"/>
      <c r="HTC91" s="201"/>
      <c r="HTD91" s="201"/>
      <c r="HTE91" s="201"/>
      <c r="HTF91" s="201"/>
      <c r="HTG91" s="201"/>
      <c r="HTH91" s="201"/>
      <c r="HTI91" s="201"/>
      <c r="HTJ91" s="201"/>
      <c r="HTK91" s="201"/>
      <c r="HTL91" s="201"/>
      <c r="HTM91" s="201"/>
      <c r="HTN91" s="201"/>
      <c r="HTO91" s="201"/>
      <c r="HTP91" s="201"/>
      <c r="HTQ91" s="201"/>
      <c r="HTR91" s="201"/>
      <c r="HTS91" s="201"/>
      <c r="HTT91" s="201"/>
      <c r="HTU91" s="201"/>
      <c r="HTV91" s="201"/>
      <c r="HTW91" s="201"/>
      <c r="HTX91" s="201"/>
      <c r="HTY91" s="201"/>
      <c r="HTZ91" s="201"/>
      <c r="HUA91" s="201"/>
      <c r="HUB91" s="201"/>
      <c r="HUC91" s="201"/>
      <c r="HUD91" s="201"/>
      <c r="HUE91" s="201"/>
      <c r="HUF91" s="201"/>
      <c r="HUG91" s="201"/>
      <c r="HUH91" s="201"/>
      <c r="HUI91" s="201"/>
      <c r="HUJ91" s="201"/>
      <c r="HUK91" s="201"/>
      <c r="HUL91" s="201"/>
      <c r="HUM91" s="201"/>
      <c r="HUN91" s="201"/>
      <c r="HUO91" s="201"/>
      <c r="HUP91" s="201"/>
      <c r="HUQ91" s="201"/>
      <c r="HUR91" s="201"/>
      <c r="HUS91" s="201"/>
      <c r="HUT91" s="201"/>
      <c r="HUU91" s="201"/>
      <c r="HUV91" s="201"/>
      <c r="HUW91" s="201"/>
      <c r="HUX91" s="201"/>
      <c r="HUY91" s="201"/>
      <c r="HUZ91" s="201"/>
      <c r="HVA91" s="201"/>
      <c r="HVB91" s="201"/>
      <c r="HVC91" s="201"/>
      <c r="HVD91" s="201"/>
      <c r="HVE91" s="201"/>
      <c r="HVF91" s="201"/>
      <c r="HVG91" s="201"/>
      <c r="HVH91" s="201"/>
      <c r="HVI91" s="201"/>
      <c r="HVJ91" s="201"/>
      <c r="HVK91" s="201"/>
      <c r="HVL91" s="201"/>
      <c r="HVM91" s="201"/>
      <c r="HVN91" s="201"/>
      <c r="HVO91" s="201"/>
      <c r="HVP91" s="201"/>
      <c r="HVQ91" s="201"/>
      <c r="HVR91" s="201"/>
      <c r="HVS91" s="201"/>
      <c r="HVT91" s="201"/>
      <c r="HVU91" s="201"/>
      <c r="HVV91" s="201"/>
      <c r="HVW91" s="201"/>
      <c r="HVX91" s="201"/>
      <c r="HVY91" s="201"/>
      <c r="HVZ91" s="201"/>
      <c r="HWA91" s="201"/>
      <c r="HWB91" s="201"/>
      <c r="HWC91" s="201"/>
      <c r="HWD91" s="201"/>
      <c r="HWE91" s="201"/>
      <c r="HWF91" s="201"/>
      <c r="HWG91" s="201"/>
      <c r="HWH91" s="201"/>
      <c r="HWI91" s="201"/>
      <c r="HWJ91" s="201"/>
      <c r="HWK91" s="201"/>
      <c r="HWL91" s="201"/>
      <c r="HWM91" s="201"/>
      <c r="HWN91" s="201"/>
      <c r="HWO91" s="201"/>
      <c r="HWP91" s="201"/>
      <c r="HWQ91" s="201"/>
      <c r="HWR91" s="201"/>
      <c r="HWS91" s="201"/>
      <c r="HWT91" s="201"/>
      <c r="HWU91" s="201"/>
      <c r="HWV91" s="201"/>
      <c r="HWW91" s="201"/>
      <c r="HWX91" s="201"/>
      <c r="HWY91" s="201"/>
      <c r="HWZ91" s="201"/>
      <c r="HXA91" s="201"/>
      <c r="HXB91" s="201"/>
      <c r="HXC91" s="201"/>
      <c r="HXD91" s="201"/>
      <c r="HXE91" s="201"/>
      <c r="HXF91" s="201"/>
      <c r="HXG91" s="201"/>
      <c r="HXH91" s="201"/>
      <c r="HXI91" s="201"/>
      <c r="HXJ91" s="201"/>
      <c r="HXK91" s="201"/>
      <c r="HXL91" s="201"/>
      <c r="HXM91" s="201"/>
      <c r="HXN91" s="201"/>
      <c r="HXO91" s="201"/>
      <c r="HXP91" s="201"/>
      <c r="HXQ91" s="201"/>
      <c r="HXR91" s="201"/>
      <c r="HXS91" s="201"/>
      <c r="HXT91" s="201"/>
      <c r="HXU91" s="201"/>
      <c r="HXV91" s="201"/>
      <c r="HXW91" s="201"/>
      <c r="HXX91" s="201"/>
      <c r="HXY91" s="201"/>
      <c r="HXZ91" s="201"/>
      <c r="HYA91" s="201"/>
      <c r="HYB91" s="201"/>
      <c r="HYC91" s="201"/>
      <c r="HYD91" s="201"/>
      <c r="HYE91" s="201"/>
      <c r="HYF91" s="201"/>
      <c r="HYG91" s="201"/>
      <c r="HYH91" s="201"/>
      <c r="HYI91" s="201"/>
      <c r="HYJ91" s="201"/>
      <c r="HYK91" s="201"/>
      <c r="HYL91" s="201"/>
      <c r="HYM91" s="201"/>
      <c r="HYN91" s="201"/>
      <c r="HYO91" s="201"/>
      <c r="HYP91" s="201"/>
      <c r="HYQ91" s="201"/>
      <c r="HYR91" s="201"/>
      <c r="HYS91" s="201"/>
      <c r="HYT91" s="201"/>
      <c r="HYU91" s="201"/>
      <c r="HYV91" s="201"/>
      <c r="HYW91" s="201"/>
      <c r="HYX91" s="201"/>
      <c r="HYY91" s="201"/>
      <c r="HYZ91" s="201"/>
      <c r="HZA91" s="201"/>
      <c r="HZB91" s="201"/>
      <c r="HZC91" s="201"/>
      <c r="HZD91" s="201"/>
      <c r="HZE91" s="201"/>
      <c r="HZF91" s="201"/>
      <c r="HZG91" s="201"/>
      <c r="HZH91" s="201"/>
      <c r="HZI91" s="201"/>
      <c r="HZJ91" s="201"/>
      <c r="HZK91" s="201"/>
      <c r="HZL91" s="201"/>
      <c r="HZM91" s="201"/>
      <c r="HZN91" s="201"/>
      <c r="HZO91" s="201"/>
      <c r="HZP91" s="201"/>
      <c r="HZQ91" s="201"/>
      <c r="HZR91" s="201"/>
      <c r="HZS91" s="201"/>
      <c r="HZT91" s="201"/>
      <c r="HZU91" s="201"/>
      <c r="HZV91" s="201"/>
      <c r="HZW91" s="201"/>
      <c r="HZX91" s="201"/>
      <c r="HZY91" s="201"/>
      <c r="HZZ91" s="201"/>
      <c r="IAA91" s="201"/>
      <c r="IAB91" s="201"/>
      <c r="IAC91" s="201"/>
      <c r="IAD91" s="201"/>
      <c r="IAE91" s="201"/>
      <c r="IAF91" s="201"/>
      <c r="IAG91" s="201"/>
      <c r="IAH91" s="201"/>
      <c r="IAI91" s="201"/>
      <c r="IAJ91" s="201"/>
      <c r="IAK91" s="201"/>
      <c r="IAL91" s="201"/>
      <c r="IAM91" s="201"/>
      <c r="IAN91" s="201"/>
      <c r="IAO91" s="201"/>
      <c r="IAP91" s="201"/>
      <c r="IAQ91" s="201"/>
      <c r="IAR91" s="201"/>
      <c r="IAS91" s="201"/>
      <c r="IAT91" s="201"/>
      <c r="IAU91" s="201"/>
      <c r="IAV91" s="201"/>
      <c r="IAW91" s="201"/>
      <c r="IAX91" s="201"/>
      <c r="IAY91" s="201"/>
      <c r="IAZ91" s="201"/>
      <c r="IBA91" s="201"/>
      <c r="IBB91" s="201"/>
      <c r="IBC91" s="201"/>
      <c r="IBD91" s="201"/>
      <c r="IBE91" s="201"/>
      <c r="IBF91" s="201"/>
      <c r="IBG91" s="201"/>
      <c r="IBH91" s="201"/>
      <c r="IBI91" s="201"/>
      <c r="IBJ91" s="201"/>
      <c r="IBK91" s="201"/>
      <c r="IBL91" s="201"/>
      <c r="IBM91" s="201"/>
      <c r="IBN91" s="201"/>
      <c r="IBO91" s="201"/>
      <c r="IBP91" s="201"/>
      <c r="IBQ91" s="201"/>
      <c r="IBR91" s="201"/>
      <c r="IBS91" s="201"/>
      <c r="IBT91" s="201"/>
      <c r="IBU91" s="201"/>
      <c r="IBV91" s="201"/>
      <c r="IBW91" s="201"/>
      <c r="IBX91" s="201"/>
      <c r="IBY91" s="201"/>
      <c r="IBZ91" s="201"/>
      <c r="ICA91" s="201"/>
      <c r="ICB91" s="201"/>
      <c r="ICC91" s="201"/>
      <c r="ICD91" s="201"/>
      <c r="ICE91" s="201"/>
      <c r="ICF91" s="201"/>
      <c r="ICG91" s="201"/>
      <c r="ICH91" s="201"/>
      <c r="ICI91" s="201"/>
      <c r="ICJ91" s="201"/>
      <c r="ICK91" s="201"/>
      <c r="ICL91" s="201"/>
      <c r="ICM91" s="201"/>
      <c r="ICN91" s="201"/>
      <c r="ICO91" s="201"/>
      <c r="ICP91" s="201"/>
      <c r="ICQ91" s="201"/>
      <c r="ICR91" s="201"/>
      <c r="ICS91" s="201"/>
      <c r="ICT91" s="201"/>
      <c r="ICU91" s="201"/>
      <c r="ICV91" s="201"/>
      <c r="ICW91" s="201"/>
      <c r="ICX91" s="201"/>
      <c r="ICY91" s="201"/>
      <c r="ICZ91" s="201"/>
      <c r="IDA91" s="201"/>
      <c r="IDB91" s="201"/>
      <c r="IDC91" s="201"/>
      <c r="IDD91" s="201"/>
      <c r="IDE91" s="201"/>
      <c r="IDF91" s="201"/>
      <c r="IDG91" s="201"/>
      <c r="IDH91" s="201"/>
      <c r="IDI91" s="201"/>
      <c r="IDJ91" s="201"/>
      <c r="IDK91" s="201"/>
      <c r="IDL91" s="201"/>
      <c r="IDM91" s="201"/>
      <c r="IDN91" s="201"/>
      <c r="IDO91" s="201"/>
      <c r="IDP91" s="201"/>
      <c r="IDQ91" s="201"/>
      <c r="IDR91" s="201"/>
      <c r="IDS91" s="201"/>
      <c r="IDT91" s="201"/>
      <c r="IDU91" s="201"/>
      <c r="IDV91" s="201"/>
      <c r="IDW91" s="201"/>
      <c r="IDX91" s="201"/>
      <c r="IDY91" s="201"/>
      <c r="IDZ91" s="201"/>
      <c r="IEA91" s="201"/>
      <c r="IEB91" s="201"/>
      <c r="IEC91" s="201"/>
      <c r="IED91" s="201"/>
      <c r="IEE91" s="201"/>
      <c r="IEF91" s="201"/>
      <c r="IEG91" s="201"/>
      <c r="IEH91" s="201"/>
      <c r="IEI91" s="201"/>
      <c r="IEJ91" s="201"/>
      <c r="IEK91" s="201"/>
      <c r="IEL91" s="201"/>
      <c r="IEM91" s="201"/>
      <c r="IEN91" s="201"/>
      <c r="IEO91" s="201"/>
      <c r="IEP91" s="201"/>
      <c r="IEQ91" s="201"/>
      <c r="IER91" s="201"/>
      <c r="IES91" s="201"/>
      <c r="IET91" s="201"/>
      <c r="IEU91" s="201"/>
      <c r="IEV91" s="201"/>
      <c r="IEW91" s="201"/>
      <c r="IEX91" s="201"/>
      <c r="IEY91" s="201"/>
      <c r="IEZ91" s="201"/>
      <c r="IFA91" s="201"/>
      <c r="IFB91" s="201"/>
      <c r="IFC91" s="201"/>
      <c r="IFD91" s="201"/>
      <c r="IFE91" s="201"/>
      <c r="IFF91" s="201"/>
      <c r="IFG91" s="201"/>
      <c r="IFH91" s="201"/>
      <c r="IFI91" s="201"/>
      <c r="IFJ91" s="201"/>
      <c r="IFK91" s="201"/>
      <c r="IFL91" s="201"/>
      <c r="IFM91" s="201"/>
      <c r="IFN91" s="201"/>
      <c r="IFO91" s="201"/>
      <c r="IFP91" s="201"/>
      <c r="IFQ91" s="201"/>
      <c r="IFR91" s="201"/>
      <c r="IFS91" s="201"/>
      <c r="IFT91" s="201"/>
      <c r="IFU91" s="201"/>
      <c r="IFV91" s="201"/>
      <c r="IFW91" s="201"/>
      <c r="IFX91" s="201"/>
      <c r="IFY91" s="201"/>
      <c r="IFZ91" s="201"/>
      <c r="IGA91" s="201"/>
      <c r="IGB91" s="201"/>
      <c r="IGC91" s="201"/>
      <c r="IGD91" s="201"/>
      <c r="IGE91" s="201"/>
      <c r="IGF91" s="201"/>
      <c r="IGG91" s="201"/>
      <c r="IGH91" s="201"/>
      <c r="IGI91" s="201"/>
      <c r="IGJ91" s="201"/>
      <c r="IGK91" s="201"/>
      <c r="IGL91" s="201"/>
      <c r="IGM91" s="201"/>
      <c r="IGN91" s="201"/>
      <c r="IGO91" s="201"/>
      <c r="IGP91" s="201"/>
      <c r="IGQ91" s="201"/>
      <c r="IGR91" s="201"/>
      <c r="IGS91" s="201"/>
      <c r="IGT91" s="201"/>
      <c r="IGU91" s="201"/>
      <c r="IGV91" s="201"/>
      <c r="IGW91" s="201"/>
      <c r="IGX91" s="201"/>
      <c r="IGY91" s="201"/>
      <c r="IGZ91" s="201"/>
      <c r="IHA91" s="201"/>
      <c r="IHB91" s="201"/>
      <c r="IHC91" s="201"/>
      <c r="IHD91" s="201"/>
      <c r="IHE91" s="201"/>
      <c r="IHF91" s="201"/>
      <c r="IHG91" s="201"/>
      <c r="IHH91" s="201"/>
      <c r="IHI91" s="201"/>
      <c r="IHJ91" s="201"/>
      <c r="IHK91" s="201"/>
      <c r="IHL91" s="201"/>
      <c r="IHM91" s="201"/>
      <c r="IHN91" s="201"/>
      <c r="IHO91" s="201"/>
      <c r="IHP91" s="201"/>
      <c r="IHQ91" s="201"/>
      <c r="IHR91" s="201"/>
      <c r="IHS91" s="201"/>
      <c r="IHT91" s="201"/>
      <c r="IHU91" s="201"/>
      <c r="IHV91" s="201"/>
      <c r="IHW91" s="201"/>
      <c r="IHX91" s="201"/>
      <c r="IHY91" s="201"/>
      <c r="IHZ91" s="201"/>
      <c r="IIA91" s="201"/>
      <c r="IIB91" s="201"/>
      <c r="IIC91" s="201"/>
      <c r="IID91" s="201"/>
      <c r="IIE91" s="201"/>
      <c r="IIF91" s="201"/>
      <c r="IIG91" s="201"/>
      <c r="IIH91" s="201"/>
      <c r="III91" s="201"/>
      <c r="IIJ91" s="201"/>
      <c r="IIK91" s="201"/>
      <c r="IIL91" s="201"/>
      <c r="IIM91" s="201"/>
      <c r="IIN91" s="201"/>
      <c r="IIO91" s="201"/>
      <c r="IIP91" s="201"/>
      <c r="IIQ91" s="201"/>
      <c r="IIR91" s="201"/>
      <c r="IIS91" s="201"/>
      <c r="IIT91" s="201"/>
      <c r="IIU91" s="201"/>
      <c r="IIV91" s="201"/>
      <c r="IIW91" s="201"/>
      <c r="IIX91" s="201"/>
      <c r="IIY91" s="201"/>
      <c r="IIZ91" s="201"/>
      <c r="IJA91" s="201"/>
      <c r="IJB91" s="201"/>
      <c r="IJC91" s="201"/>
      <c r="IJD91" s="201"/>
      <c r="IJE91" s="201"/>
      <c r="IJF91" s="201"/>
      <c r="IJG91" s="201"/>
      <c r="IJH91" s="201"/>
      <c r="IJI91" s="201"/>
      <c r="IJJ91" s="201"/>
      <c r="IJK91" s="201"/>
      <c r="IJL91" s="201"/>
      <c r="IJM91" s="201"/>
      <c r="IJN91" s="201"/>
      <c r="IJO91" s="201"/>
      <c r="IJP91" s="201"/>
      <c r="IJQ91" s="201"/>
      <c r="IJR91" s="201"/>
      <c r="IJS91" s="201"/>
      <c r="IJT91" s="201"/>
      <c r="IJU91" s="201"/>
      <c r="IJV91" s="201"/>
      <c r="IJW91" s="201"/>
      <c r="IJX91" s="201"/>
      <c r="IJY91" s="201"/>
      <c r="IJZ91" s="201"/>
      <c r="IKA91" s="201"/>
      <c r="IKB91" s="201"/>
      <c r="IKC91" s="201"/>
      <c r="IKD91" s="201"/>
      <c r="IKE91" s="201"/>
      <c r="IKF91" s="201"/>
      <c r="IKG91" s="201"/>
      <c r="IKH91" s="201"/>
      <c r="IKI91" s="201"/>
      <c r="IKJ91" s="201"/>
      <c r="IKK91" s="201"/>
      <c r="IKL91" s="201"/>
      <c r="IKM91" s="201"/>
      <c r="IKN91" s="201"/>
      <c r="IKO91" s="201"/>
      <c r="IKP91" s="201"/>
      <c r="IKQ91" s="201"/>
      <c r="IKR91" s="201"/>
      <c r="IKS91" s="201"/>
      <c r="IKT91" s="201"/>
      <c r="IKU91" s="201"/>
      <c r="IKV91" s="201"/>
      <c r="IKW91" s="201"/>
      <c r="IKX91" s="201"/>
      <c r="IKY91" s="201"/>
      <c r="IKZ91" s="201"/>
      <c r="ILA91" s="201"/>
      <c r="ILB91" s="201"/>
      <c r="ILC91" s="201"/>
      <c r="ILD91" s="201"/>
      <c r="ILE91" s="201"/>
      <c r="ILF91" s="201"/>
      <c r="ILG91" s="201"/>
      <c r="ILH91" s="201"/>
      <c r="ILI91" s="201"/>
      <c r="ILJ91" s="201"/>
      <c r="ILK91" s="201"/>
      <c r="ILL91" s="201"/>
      <c r="ILM91" s="201"/>
      <c r="ILN91" s="201"/>
      <c r="ILO91" s="201"/>
      <c r="ILP91" s="201"/>
      <c r="ILQ91" s="201"/>
      <c r="ILR91" s="201"/>
      <c r="ILS91" s="201"/>
      <c r="ILT91" s="201"/>
      <c r="ILU91" s="201"/>
      <c r="ILV91" s="201"/>
      <c r="ILW91" s="201"/>
      <c r="ILX91" s="201"/>
      <c r="ILY91" s="201"/>
      <c r="ILZ91" s="201"/>
      <c r="IMA91" s="201"/>
      <c r="IMB91" s="201"/>
      <c r="IMC91" s="201"/>
      <c r="IMD91" s="201"/>
      <c r="IME91" s="201"/>
      <c r="IMF91" s="201"/>
      <c r="IMG91" s="201"/>
      <c r="IMH91" s="201"/>
      <c r="IMI91" s="201"/>
      <c r="IMJ91" s="201"/>
      <c r="IMK91" s="201"/>
      <c r="IML91" s="201"/>
      <c r="IMM91" s="201"/>
      <c r="IMN91" s="201"/>
      <c r="IMO91" s="201"/>
      <c r="IMP91" s="201"/>
      <c r="IMQ91" s="201"/>
      <c r="IMR91" s="201"/>
      <c r="IMS91" s="201"/>
      <c r="IMT91" s="201"/>
      <c r="IMU91" s="201"/>
      <c r="IMV91" s="201"/>
      <c r="IMW91" s="201"/>
      <c r="IMX91" s="201"/>
      <c r="IMY91" s="201"/>
      <c r="IMZ91" s="201"/>
      <c r="INA91" s="201"/>
      <c r="INB91" s="201"/>
      <c r="INC91" s="201"/>
      <c r="IND91" s="201"/>
      <c r="INE91" s="201"/>
      <c r="INF91" s="201"/>
      <c r="ING91" s="201"/>
      <c r="INH91" s="201"/>
      <c r="INI91" s="201"/>
      <c r="INJ91" s="201"/>
      <c r="INK91" s="201"/>
      <c r="INL91" s="201"/>
      <c r="INM91" s="201"/>
      <c r="INN91" s="201"/>
      <c r="INO91" s="201"/>
      <c r="INP91" s="201"/>
      <c r="INQ91" s="201"/>
      <c r="INR91" s="201"/>
      <c r="INS91" s="201"/>
      <c r="INT91" s="201"/>
      <c r="INU91" s="201"/>
      <c r="INV91" s="201"/>
      <c r="INW91" s="201"/>
      <c r="INX91" s="201"/>
      <c r="INY91" s="201"/>
      <c r="INZ91" s="201"/>
      <c r="IOA91" s="201"/>
      <c r="IOB91" s="201"/>
      <c r="IOC91" s="201"/>
      <c r="IOD91" s="201"/>
      <c r="IOE91" s="201"/>
      <c r="IOF91" s="201"/>
      <c r="IOG91" s="201"/>
      <c r="IOH91" s="201"/>
      <c r="IOI91" s="201"/>
      <c r="IOJ91" s="201"/>
      <c r="IOK91" s="201"/>
      <c r="IOL91" s="201"/>
      <c r="IOM91" s="201"/>
      <c r="ION91" s="201"/>
      <c r="IOO91" s="201"/>
      <c r="IOP91" s="201"/>
      <c r="IOQ91" s="201"/>
      <c r="IOR91" s="201"/>
      <c r="IOS91" s="201"/>
      <c r="IOT91" s="201"/>
      <c r="IOU91" s="201"/>
      <c r="IOV91" s="201"/>
      <c r="IOW91" s="201"/>
      <c r="IOX91" s="201"/>
      <c r="IOY91" s="201"/>
      <c r="IOZ91" s="201"/>
      <c r="IPA91" s="201"/>
      <c r="IPB91" s="201"/>
      <c r="IPC91" s="201"/>
      <c r="IPD91" s="201"/>
      <c r="IPE91" s="201"/>
      <c r="IPF91" s="201"/>
      <c r="IPG91" s="201"/>
      <c r="IPH91" s="201"/>
      <c r="IPI91" s="201"/>
      <c r="IPJ91" s="201"/>
      <c r="IPK91" s="201"/>
      <c r="IPL91" s="201"/>
      <c r="IPM91" s="201"/>
      <c r="IPN91" s="201"/>
      <c r="IPO91" s="201"/>
      <c r="IPP91" s="201"/>
      <c r="IPQ91" s="201"/>
      <c r="IPR91" s="201"/>
      <c r="IPS91" s="201"/>
      <c r="IPT91" s="201"/>
      <c r="IPU91" s="201"/>
      <c r="IPV91" s="201"/>
      <c r="IPW91" s="201"/>
      <c r="IPX91" s="201"/>
      <c r="IPY91" s="201"/>
      <c r="IPZ91" s="201"/>
      <c r="IQA91" s="201"/>
      <c r="IQB91" s="201"/>
      <c r="IQC91" s="201"/>
      <c r="IQD91" s="201"/>
      <c r="IQE91" s="201"/>
      <c r="IQF91" s="201"/>
      <c r="IQG91" s="201"/>
      <c r="IQH91" s="201"/>
      <c r="IQI91" s="201"/>
      <c r="IQJ91" s="201"/>
      <c r="IQK91" s="201"/>
      <c r="IQL91" s="201"/>
      <c r="IQM91" s="201"/>
      <c r="IQN91" s="201"/>
      <c r="IQO91" s="201"/>
      <c r="IQP91" s="201"/>
      <c r="IQQ91" s="201"/>
      <c r="IQR91" s="201"/>
      <c r="IQS91" s="201"/>
      <c r="IQT91" s="201"/>
      <c r="IQU91" s="201"/>
      <c r="IQV91" s="201"/>
      <c r="IQW91" s="201"/>
      <c r="IQX91" s="201"/>
      <c r="IQY91" s="201"/>
      <c r="IQZ91" s="201"/>
      <c r="IRA91" s="201"/>
      <c r="IRB91" s="201"/>
      <c r="IRC91" s="201"/>
      <c r="IRD91" s="201"/>
      <c r="IRE91" s="201"/>
      <c r="IRF91" s="201"/>
      <c r="IRG91" s="201"/>
      <c r="IRH91" s="201"/>
      <c r="IRI91" s="201"/>
      <c r="IRJ91" s="201"/>
      <c r="IRK91" s="201"/>
      <c r="IRL91" s="201"/>
      <c r="IRM91" s="201"/>
      <c r="IRN91" s="201"/>
      <c r="IRO91" s="201"/>
      <c r="IRP91" s="201"/>
      <c r="IRQ91" s="201"/>
      <c r="IRR91" s="201"/>
      <c r="IRS91" s="201"/>
      <c r="IRT91" s="201"/>
      <c r="IRU91" s="201"/>
      <c r="IRV91" s="201"/>
      <c r="IRW91" s="201"/>
      <c r="IRX91" s="201"/>
      <c r="IRY91" s="201"/>
      <c r="IRZ91" s="201"/>
      <c r="ISA91" s="201"/>
      <c r="ISB91" s="201"/>
      <c r="ISC91" s="201"/>
      <c r="ISD91" s="201"/>
      <c r="ISE91" s="201"/>
      <c r="ISF91" s="201"/>
      <c r="ISG91" s="201"/>
      <c r="ISH91" s="201"/>
      <c r="ISI91" s="201"/>
      <c r="ISJ91" s="201"/>
      <c r="ISK91" s="201"/>
      <c r="ISL91" s="201"/>
      <c r="ISM91" s="201"/>
      <c r="ISN91" s="201"/>
      <c r="ISO91" s="201"/>
      <c r="ISP91" s="201"/>
      <c r="ISQ91" s="201"/>
      <c r="ISR91" s="201"/>
      <c r="ISS91" s="201"/>
      <c r="IST91" s="201"/>
      <c r="ISU91" s="201"/>
      <c r="ISV91" s="201"/>
      <c r="ISW91" s="201"/>
      <c r="ISX91" s="201"/>
      <c r="ISY91" s="201"/>
      <c r="ISZ91" s="201"/>
      <c r="ITA91" s="201"/>
      <c r="ITB91" s="201"/>
      <c r="ITC91" s="201"/>
      <c r="ITD91" s="201"/>
      <c r="ITE91" s="201"/>
      <c r="ITF91" s="201"/>
      <c r="ITG91" s="201"/>
      <c r="ITH91" s="201"/>
      <c r="ITI91" s="201"/>
      <c r="ITJ91" s="201"/>
      <c r="ITK91" s="201"/>
      <c r="ITL91" s="201"/>
      <c r="ITM91" s="201"/>
      <c r="ITN91" s="201"/>
      <c r="ITO91" s="201"/>
      <c r="ITP91" s="201"/>
      <c r="ITQ91" s="201"/>
      <c r="ITR91" s="201"/>
      <c r="ITS91" s="201"/>
      <c r="ITT91" s="201"/>
      <c r="ITU91" s="201"/>
      <c r="ITV91" s="201"/>
      <c r="ITW91" s="201"/>
      <c r="ITX91" s="201"/>
      <c r="ITY91" s="201"/>
      <c r="ITZ91" s="201"/>
      <c r="IUA91" s="201"/>
      <c r="IUB91" s="201"/>
      <c r="IUC91" s="201"/>
      <c r="IUD91" s="201"/>
      <c r="IUE91" s="201"/>
      <c r="IUF91" s="201"/>
      <c r="IUG91" s="201"/>
      <c r="IUH91" s="201"/>
      <c r="IUI91" s="201"/>
      <c r="IUJ91" s="201"/>
      <c r="IUK91" s="201"/>
      <c r="IUL91" s="201"/>
      <c r="IUM91" s="201"/>
      <c r="IUN91" s="201"/>
      <c r="IUO91" s="201"/>
      <c r="IUP91" s="201"/>
      <c r="IUQ91" s="201"/>
      <c r="IUR91" s="201"/>
      <c r="IUS91" s="201"/>
      <c r="IUT91" s="201"/>
      <c r="IUU91" s="201"/>
      <c r="IUV91" s="201"/>
      <c r="IUW91" s="201"/>
      <c r="IUX91" s="201"/>
      <c r="IUY91" s="201"/>
      <c r="IUZ91" s="201"/>
      <c r="IVA91" s="201"/>
      <c r="IVB91" s="201"/>
      <c r="IVC91" s="201"/>
      <c r="IVD91" s="201"/>
      <c r="IVE91" s="201"/>
      <c r="IVF91" s="201"/>
      <c r="IVG91" s="201"/>
      <c r="IVH91" s="201"/>
      <c r="IVI91" s="201"/>
      <c r="IVJ91" s="201"/>
      <c r="IVK91" s="201"/>
      <c r="IVL91" s="201"/>
      <c r="IVM91" s="201"/>
      <c r="IVN91" s="201"/>
      <c r="IVO91" s="201"/>
      <c r="IVP91" s="201"/>
      <c r="IVQ91" s="201"/>
      <c r="IVR91" s="201"/>
      <c r="IVS91" s="201"/>
      <c r="IVT91" s="201"/>
      <c r="IVU91" s="201"/>
      <c r="IVV91" s="201"/>
      <c r="IVW91" s="201"/>
      <c r="IVX91" s="201"/>
      <c r="IVY91" s="201"/>
      <c r="IVZ91" s="201"/>
      <c r="IWA91" s="201"/>
      <c r="IWB91" s="201"/>
      <c r="IWC91" s="201"/>
      <c r="IWD91" s="201"/>
      <c r="IWE91" s="201"/>
      <c r="IWF91" s="201"/>
      <c r="IWG91" s="201"/>
      <c r="IWH91" s="201"/>
      <c r="IWI91" s="201"/>
      <c r="IWJ91" s="201"/>
      <c r="IWK91" s="201"/>
      <c r="IWL91" s="201"/>
      <c r="IWM91" s="201"/>
      <c r="IWN91" s="201"/>
      <c r="IWO91" s="201"/>
      <c r="IWP91" s="201"/>
      <c r="IWQ91" s="201"/>
      <c r="IWR91" s="201"/>
      <c r="IWS91" s="201"/>
      <c r="IWT91" s="201"/>
      <c r="IWU91" s="201"/>
      <c r="IWV91" s="201"/>
      <c r="IWW91" s="201"/>
      <c r="IWX91" s="201"/>
      <c r="IWY91" s="201"/>
      <c r="IWZ91" s="201"/>
      <c r="IXA91" s="201"/>
      <c r="IXB91" s="201"/>
      <c r="IXC91" s="201"/>
      <c r="IXD91" s="201"/>
      <c r="IXE91" s="201"/>
      <c r="IXF91" s="201"/>
      <c r="IXG91" s="201"/>
      <c r="IXH91" s="201"/>
      <c r="IXI91" s="201"/>
      <c r="IXJ91" s="201"/>
      <c r="IXK91" s="201"/>
      <c r="IXL91" s="201"/>
      <c r="IXM91" s="201"/>
      <c r="IXN91" s="201"/>
      <c r="IXO91" s="201"/>
      <c r="IXP91" s="201"/>
      <c r="IXQ91" s="201"/>
      <c r="IXR91" s="201"/>
      <c r="IXS91" s="201"/>
      <c r="IXT91" s="201"/>
      <c r="IXU91" s="201"/>
      <c r="IXV91" s="201"/>
      <c r="IXW91" s="201"/>
      <c r="IXX91" s="201"/>
      <c r="IXY91" s="201"/>
      <c r="IXZ91" s="201"/>
      <c r="IYA91" s="201"/>
      <c r="IYB91" s="201"/>
      <c r="IYC91" s="201"/>
      <c r="IYD91" s="201"/>
      <c r="IYE91" s="201"/>
      <c r="IYF91" s="201"/>
      <c r="IYG91" s="201"/>
      <c r="IYH91" s="201"/>
      <c r="IYI91" s="201"/>
      <c r="IYJ91" s="201"/>
      <c r="IYK91" s="201"/>
      <c r="IYL91" s="201"/>
      <c r="IYM91" s="201"/>
      <c r="IYN91" s="201"/>
      <c r="IYO91" s="201"/>
      <c r="IYP91" s="201"/>
      <c r="IYQ91" s="201"/>
      <c r="IYR91" s="201"/>
      <c r="IYS91" s="201"/>
      <c r="IYT91" s="201"/>
      <c r="IYU91" s="201"/>
      <c r="IYV91" s="201"/>
      <c r="IYW91" s="201"/>
      <c r="IYX91" s="201"/>
      <c r="IYY91" s="201"/>
      <c r="IYZ91" s="201"/>
      <c r="IZA91" s="201"/>
      <c r="IZB91" s="201"/>
      <c r="IZC91" s="201"/>
      <c r="IZD91" s="201"/>
      <c r="IZE91" s="201"/>
      <c r="IZF91" s="201"/>
      <c r="IZG91" s="201"/>
      <c r="IZH91" s="201"/>
      <c r="IZI91" s="201"/>
      <c r="IZJ91" s="201"/>
      <c r="IZK91" s="201"/>
      <c r="IZL91" s="201"/>
      <c r="IZM91" s="201"/>
      <c r="IZN91" s="201"/>
      <c r="IZO91" s="201"/>
      <c r="IZP91" s="201"/>
      <c r="IZQ91" s="201"/>
      <c r="IZR91" s="201"/>
      <c r="IZS91" s="201"/>
      <c r="IZT91" s="201"/>
      <c r="IZU91" s="201"/>
      <c r="IZV91" s="201"/>
      <c r="IZW91" s="201"/>
      <c r="IZX91" s="201"/>
      <c r="IZY91" s="201"/>
      <c r="IZZ91" s="201"/>
      <c r="JAA91" s="201"/>
      <c r="JAB91" s="201"/>
      <c r="JAC91" s="201"/>
      <c r="JAD91" s="201"/>
      <c r="JAE91" s="201"/>
      <c r="JAF91" s="201"/>
      <c r="JAG91" s="201"/>
      <c r="JAH91" s="201"/>
      <c r="JAI91" s="201"/>
      <c r="JAJ91" s="201"/>
      <c r="JAK91" s="201"/>
      <c r="JAL91" s="201"/>
      <c r="JAM91" s="201"/>
      <c r="JAN91" s="201"/>
      <c r="JAO91" s="201"/>
      <c r="JAP91" s="201"/>
      <c r="JAQ91" s="201"/>
      <c r="JAR91" s="201"/>
      <c r="JAS91" s="201"/>
      <c r="JAT91" s="201"/>
      <c r="JAU91" s="201"/>
      <c r="JAV91" s="201"/>
      <c r="JAW91" s="201"/>
      <c r="JAX91" s="201"/>
      <c r="JAY91" s="201"/>
      <c r="JAZ91" s="201"/>
      <c r="JBA91" s="201"/>
      <c r="JBB91" s="201"/>
      <c r="JBC91" s="201"/>
      <c r="JBD91" s="201"/>
      <c r="JBE91" s="201"/>
      <c r="JBF91" s="201"/>
      <c r="JBG91" s="201"/>
      <c r="JBH91" s="201"/>
      <c r="JBI91" s="201"/>
      <c r="JBJ91" s="201"/>
      <c r="JBK91" s="201"/>
      <c r="JBL91" s="201"/>
      <c r="JBM91" s="201"/>
      <c r="JBN91" s="201"/>
      <c r="JBO91" s="201"/>
      <c r="JBP91" s="201"/>
      <c r="JBQ91" s="201"/>
      <c r="JBR91" s="201"/>
      <c r="JBS91" s="201"/>
      <c r="JBT91" s="201"/>
      <c r="JBU91" s="201"/>
      <c r="JBV91" s="201"/>
      <c r="JBW91" s="201"/>
      <c r="JBX91" s="201"/>
      <c r="JBY91" s="201"/>
      <c r="JBZ91" s="201"/>
      <c r="JCA91" s="201"/>
      <c r="JCB91" s="201"/>
      <c r="JCC91" s="201"/>
      <c r="JCD91" s="201"/>
      <c r="JCE91" s="201"/>
      <c r="JCF91" s="201"/>
      <c r="JCG91" s="201"/>
      <c r="JCH91" s="201"/>
      <c r="JCI91" s="201"/>
      <c r="JCJ91" s="201"/>
      <c r="JCK91" s="201"/>
      <c r="JCL91" s="201"/>
      <c r="JCM91" s="201"/>
      <c r="JCN91" s="201"/>
      <c r="JCO91" s="201"/>
      <c r="JCP91" s="201"/>
      <c r="JCQ91" s="201"/>
      <c r="JCR91" s="201"/>
      <c r="JCS91" s="201"/>
      <c r="JCT91" s="201"/>
      <c r="JCU91" s="201"/>
      <c r="JCV91" s="201"/>
      <c r="JCW91" s="201"/>
      <c r="JCX91" s="201"/>
      <c r="JCY91" s="201"/>
      <c r="JCZ91" s="201"/>
      <c r="JDA91" s="201"/>
      <c r="JDB91" s="201"/>
      <c r="JDC91" s="201"/>
      <c r="JDD91" s="201"/>
      <c r="JDE91" s="201"/>
      <c r="JDF91" s="201"/>
      <c r="JDG91" s="201"/>
      <c r="JDH91" s="201"/>
      <c r="JDI91" s="201"/>
      <c r="JDJ91" s="201"/>
      <c r="JDK91" s="201"/>
      <c r="JDL91" s="201"/>
      <c r="JDM91" s="201"/>
      <c r="JDN91" s="201"/>
      <c r="JDO91" s="201"/>
      <c r="JDP91" s="201"/>
      <c r="JDQ91" s="201"/>
      <c r="JDR91" s="201"/>
      <c r="JDS91" s="201"/>
      <c r="JDT91" s="201"/>
      <c r="JDU91" s="201"/>
      <c r="JDV91" s="201"/>
      <c r="JDW91" s="201"/>
      <c r="JDX91" s="201"/>
      <c r="JDY91" s="201"/>
      <c r="JDZ91" s="201"/>
      <c r="JEA91" s="201"/>
      <c r="JEB91" s="201"/>
      <c r="JEC91" s="201"/>
      <c r="JED91" s="201"/>
      <c r="JEE91" s="201"/>
      <c r="JEF91" s="201"/>
      <c r="JEG91" s="201"/>
      <c r="JEH91" s="201"/>
      <c r="JEI91" s="201"/>
      <c r="JEJ91" s="201"/>
      <c r="JEK91" s="201"/>
      <c r="JEL91" s="201"/>
      <c r="JEM91" s="201"/>
      <c r="JEN91" s="201"/>
      <c r="JEO91" s="201"/>
      <c r="JEP91" s="201"/>
      <c r="JEQ91" s="201"/>
      <c r="JER91" s="201"/>
      <c r="JES91" s="201"/>
      <c r="JET91" s="201"/>
      <c r="JEU91" s="201"/>
      <c r="JEV91" s="201"/>
      <c r="JEW91" s="201"/>
      <c r="JEX91" s="201"/>
      <c r="JEY91" s="201"/>
      <c r="JEZ91" s="201"/>
      <c r="JFA91" s="201"/>
      <c r="JFB91" s="201"/>
      <c r="JFC91" s="201"/>
      <c r="JFD91" s="201"/>
      <c r="JFE91" s="201"/>
      <c r="JFF91" s="201"/>
      <c r="JFG91" s="201"/>
      <c r="JFH91" s="201"/>
      <c r="JFI91" s="201"/>
      <c r="JFJ91" s="201"/>
      <c r="JFK91" s="201"/>
      <c r="JFL91" s="201"/>
      <c r="JFM91" s="201"/>
      <c r="JFN91" s="201"/>
      <c r="JFO91" s="201"/>
      <c r="JFP91" s="201"/>
      <c r="JFQ91" s="201"/>
      <c r="JFR91" s="201"/>
      <c r="JFS91" s="201"/>
      <c r="JFT91" s="201"/>
      <c r="JFU91" s="201"/>
      <c r="JFV91" s="201"/>
      <c r="JFW91" s="201"/>
      <c r="JFX91" s="201"/>
      <c r="JFY91" s="201"/>
      <c r="JFZ91" s="201"/>
      <c r="JGA91" s="201"/>
      <c r="JGB91" s="201"/>
      <c r="JGC91" s="201"/>
      <c r="JGD91" s="201"/>
      <c r="JGE91" s="201"/>
      <c r="JGF91" s="201"/>
      <c r="JGG91" s="201"/>
      <c r="JGH91" s="201"/>
      <c r="JGI91" s="201"/>
      <c r="JGJ91" s="201"/>
      <c r="JGK91" s="201"/>
      <c r="JGL91" s="201"/>
      <c r="JGM91" s="201"/>
      <c r="JGN91" s="201"/>
      <c r="JGO91" s="201"/>
      <c r="JGP91" s="201"/>
      <c r="JGQ91" s="201"/>
      <c r="JGR91" s="201"/>
      <c r="JGS91" s="201"/>
      <c r="JGT91" s="201"/>
      <c r="JGU91" s="201"/>
      <c r="JGV91" s="201"/>
      <c r="JGW91" s="201"/>
      <c r="JGX91" s="201"/>
      <c r="JGY91" s="201"/>
      <c r="JGZ91" s="201"/>
      <c r="JHA91" s="201"/>
      <c r="JHB91" s="201"/>
      <c r="JHC91" s="201"/>
      <c r="JHD91" s="201"/>
      <c r="JHE91" s="201"/>
      <c r="JHF91" s="201"/>
      <c r="JHG91" s="201"/>
      <c r="JHH91" s="201"/>
      <c r="JHI91" s="201"/>
      <c r="JHJ91" s="201"/>
      <c r="JHK91" s="201"/>
      <c r="JHL91" s="201"/>
      <c r="JHM91" s="201"/>
      <c r="JHN91" s="201"/>
      <c r="JHO91" s="201"/>
      <c r="JHP91" s="201"/>
      <c r="JHQ91" s="201"/>
      <c r="JHR91" s="201"/>
      <c r="JHS91" s="201"/>
      <c r="JHT91" s="201"/>
      <c r="JHU91" s="201"/>
      <c r="JHV91" s="201"/>
      <c r="JHW91" s="201"/>
      <c r="JHX91" s="201"/>
      <c r="JHY91" s="201"/>
      <c r="JHZ91" s="201"/>
      <c r="JIA91" s="201"/>
      <c r="JIB91" s="201"/>
      <c r="JIC91" s="201"/>
      <c r="JID91" s="201"/>
      <c r="JIE91" s="201"/>
      <c r="JIF91" s="201"/>
      <c r="JIG91" s="201"/>
      <c r="JIH91" s="201"/>
      <c r="JII91" s="201"/>
      <c r="JIJ91" s="201"/>
      <c r="JIK91" s="201"/>
      <c r="JIL91" s="201"/>
      <c r="JIM91" s="201"/>
      <c r="JIN91" s="201"/>
      <c r="JIO91" s="201"/>
      <c r="JIP91" s="201"/>
      <c r="JIQ91" s="201"/>
      <c r="JIR91" s="201"/>
      <c r="JIS91" s="201"/>
      <c r="JIT91" s="201"/>
      <c r="JIU91" s="201"/>
      <c r="JIV91" s="201"/>
      <c r="JIW91" s="201"/>
      <c r="JIX91" s="201"/>
      <c r="JIY91" s="201"/>
      <c r="JIZ91" s="201"/>
      <c r="JJA91" s="201"/>
      <c r="JJB91" s="201"/>
      <c r="JJC91" s="201"/>
      <c r="JJD91" s="201"/>
      <c r="JJE91" s="201"/>
      <c r="JJF91" s="201"/>
      <c r="JJG91" s="201"/>
      <c r="JJH91" s="201"/>
      <c r="JJI91" s="201"/>
      <c r="JJJ91" s="201"/>
      <c r="JJK91" s="201"/>
      <c r="JJL91" s="201"/>
      <c r="JJM91" s="201"/>
      <c r="JJN91" s="201"/>
      <c r="JJO91" s="201"/>
      <c r="JJP91" s="201"/>
      <c r="JJQ91" s="201"/>
      <c r="JJR91" s="201"/>
      <c r="JJS91" s="201"/>
      <c r="JJT91" s="201"/>
      <c r="JJU91" s="201"/>
      <c r="JJV91" s="201"/>
      <c r="JJW91" s="201"/>
      <c r="JJX91" s="201"/>
      <c r="JJY91" s="201"/>
      <c r="JJZ91" s="201"/>
      <c r="JKA91" s="201"/>
      <c r="JKB91" s="201"/>
      <c r="JKC91" s="201"/>
      <c r="JKD91" s="201"/>
      <c r="JKE91" s="201"/>
      <c r="JKF91" s="201"/>
      <c r="JKG91" s="201"/>
      <c r="JKH91" s="201"/>
      <c r="JKI91" s="201"/>
      <c r="JKJ91" s="201"/>
      <c r="JKK91" s="201"/>
      <c r="JKL91" s="201"/>
      <c r="JKM91" s="201"/>
      <c r="JKN91" s="201"/>
      <c r="JKO91" s="201"/>
      <c r="JKP91" s="201"/>
      <c r="JKQ91" s="201"/>
      <c r="JKR91" s="201"/>
      <c r="JKS91" s="201"/>
      <c r="JKT91" s="201"/>
      <c r="JKU91" s="201"/>
      <c r="JKV91" s="201"/>
      <c r="JKW91" s="201"/>
      <c r="JKX91" s="201"/>
      <c r="JKY91" s="201"/>
      <c r="JKZ91" s="201"/>
      <c r="JLA91" s="201"/>
      <c r="JLB91" s="201"/>
      <c r="JLC91" s="201"/>
      <c r="JLD91" s="201"/>
      <c r="JLE91" s="201"/>
      <c r="JLF91" s="201"/>
      <c r="JLG91" s="201"/>
      <c r="JLH91" s="201"/>
      <c r="JLI91" s="201"/>
      <c r="JLJ91" s="201"/>
      <c r="JLK91" s="201"/>
      <c r="JLL91" s="201"/>
      <c r="JLM91" s="201"/>
      <c r="JLN91" s="201"/>
      <c r="JLO91" s="201"/>
      <c r="JLP91" s="201"/>
      <c r="JLQ91" s="201"/>
      <c r="JLR91" s="201"/>
      <c r="JLS91" s="201"/>
      <c r="JLT91" s="201"/>
      <c r="JLU91" s="201"/>
      <c r="JLV91" s="201"/>
      <c r="JLW91" s="201"/>
      <c r="JLX91" s="201"/>
      <c r="JLY91" s="201"/>
      <c r="JLZ91" s="201"/>
      <c r="JMA91" s="201"/>
      <c r="JMB91" s="201"/>
      <c r="JMC91" s="201"/>
      <c r="JMD91" s="201"/>
      <c r="JME91" s="201"/>
      <c r="JMF91" s="201"/>
      <c r="JMG91" s="201"/>
      <c r="JMH91" s="201"/>
      <c r="JMI91" s="201"/>
      <c r="JMJ91" s="201"/>
      <c r="JMK91" s="201"/>
      <c r="JML91" s="201"/>
      <c r="JMM91" s="201"/>
      <c r="JMN91" s="201"/>
      <c r="JMO91" s="201"/>
      <c r="JMP91" s="201"/>
      <c r="JMQ91" s="201"/>
      <c r="JMR91" s="201"/>
      <c r="JMS91" s="201"/>
      <c r="JMT91" s="201"/>
      <c r="JMU91" s="201"/>
      <c r="JMV91" s="201"/>
      <c r="JMW91" s="201"/>
      <c r="JMX91" s="201"/>
      <c r="JMY91" s="201"/>
      <c r="JMZ91" s="201"/>
      <c r="JNA91" s="201"/>
      <c r="JNB91" s="201"/>
      <c r="JNC91" s="201"/>
      <c r="JND91" s="201"/>
      <c r="JNE91" s="201"/>
      <c r="JNF91" s="201"/>
      <c r="JNG91" s="201"/>
      <c r="JNH91" s="201"/>
      <c r="JNI91" s="201"/>
      <c r="JNJ91" s="201"/>
      <c r="JNK91" s="201"/>
      <c r="JNL91" s="201"/>
      <c r="JNM91" s="201"/>
      <c r="JNN91" s="201"/>
      <c r="JNO91" s="201"/>
      <c r="JNP91" s="201"/>
      <c r="JNQ91" s="201"/>
      <c r="JNR91" s="201"/>
      <c r="JNS91" s="201"/>
      <c r="JNT91" s="201"/>
      <c r="JNU91" s="201"/>
      <c r="JNV91" s="201"/>
      <c r="JNW91" s="201"/>
      <c r="JNX91" s="201"/>
      <c r="JNY91" s="201"/>
      <c r="JNZ91" s="201"/>
      <c r="JOA91" s="201"/>
      <c r="JOB91" s="201"/>
      <c r="JOC91" s="201"/>
      <c r="JOD91" s="201"/>
      <c r="JOE91" s="201"/>
      <c r="JOF91" s="201"/>
      <c r="JOG91" s="201"/>
      <c r="JOH91" s="201"/>
      <c r="JOI91" s="201"/>
      <c r="JOJ91" s="201"/>
      <c r="JOK91" s="201"/>
      <c r="JOL91" s="201"/>
      <c r="JOM91" s="201"/>
      <c r="JON91" s="201"/>
      <c r="JOO91" s="201"/>
      <c r="JOP91" s="201"/>
      <c r="JOQ91" s="201"/>
      <c r="JOR91" s="201"/>
      <c r="JOS91" s="201"/>
      <c r="JOT91" s="201"/>
      <c r="JOU91" s="201"/>
      <c r="JOV91" s="201"/>
      <c r="JOW91" s="201"/>
      <c r="JOX91" s="201"/>
      <c r="JOY91" s="201"/>
      <c r="JOZ91" s="201"/>
      <c r="JPA91" s="201"/>
      <c r="JPB91" s="201"/>
      <c r="JPC91" s="201"/>
      <c r="JPD91" s="201"/>
      <c r="JPE91" s="201"/>
      <c r="JPF91" s="201"/>
      <c r="JPG91" s="201"/>
      <c r="JPH91" s="201"/>
      <c r="JPI91" s="201"/>
      <c r="JPJ91" s="201"/>
      <c r="JPK91" s="201"/>
      <c r="JPL91" s="201"/>
      <c r="JPM91" s="201"/>
      <c r="JPN91" s="201"/>
      <c r="JPO91" s="201"/>
      <c r="JPP91" s="201"/>
      <c r="JPQ91" s="201"/>
      <c r="JPR91" s="201"/>
      <c r="JPS91" s="201"/>
      <c r="JPT91" s="201"/>
      <c r="JPU91" s="201"/>
      <c r="JPV91" s="201"/>
      <c r="JPW91" s="201"/>
      <c r="JPX91" s="201"/>
      <c r="JPY91" s="201"/>
      <c r="JPZ91" s="201"/>
      <c r="JQA91" s="201"/>
      <c r="JQB91" s="201"/>
      <c r="JQC91" s="201"/>
      <c r="JQD91" s="201"/>
      <c r="JQE91" s="201"/>
      <c r="JQF91" s="201"/>
      <c r="JQG91" s="201"/>
      <c r="JQH91" s="201"/>
      <c r="JQI91" s="201"/>
      <c r="JQJ91" s="201"/>
      <c r="JQK91" s="201"/>
      <c r="JQL91" s="201"/>
      <c r="JQM91" s="201"/>
      <c r="JQN91" s="201"/>
      <c r="JQO91" s="201"/>
      <c r="JQP91" s="201"/>
      <c r="JQQ91" s="201"/>
      <c r="JQR91" s="201"/>
      <c r="JQS91" s="201"/>
      <c r="JQT91" s="201"/>
      <c r="JQU91" s="201"/>
      <c r="JQV91" s="201"/>
      <c r="JQW91" s="201"/>
      <c r="JQX91" s="201"/>
      <c r="JQY91" s="201"/>
      <c r="JQZ91" s="201"/>
      <c r="JRA91" s="201"/>
      <c r="JRB91" s="201"/>
      <c r="JRC91" s="201"/>
      <c r="JRD91" s="201"/>
      <c r="JRE91" s="201"/>
      <c r="JRF91" s="201"/>
      <c r="JRG91" s="201"/>
      <c r="JRH91" s="201"/>
      <c r="JRI91" s="201"/>
      <c r="JRJ91" s="201"/>
      <c r="JRK91" s="201"/>
      <c r="JRL91" s="201"/>
      <c r="JRM91" s="201"/>
      <c r="JRN91" s="201"/>
      <c r="JRO91" s="201"/>
      <c r="JRP91" s="201"/>
      <c r="JRQ91" s="201"/>
      <c r="JRR91" s="201"/>
      <c r="JRS91" s="201"/>
      <c r="JRT91" s="201"/>
      <c r="JRU91" s="201"/>
      <c r="JRV91" s="201"/>
      <c r="JRW91" s="201"/>
      <c r="JRX91" s="201"/>
      <c r="JRY91" s="201"/>
      <c r="JRZ91" s="201"/>
      <c r="JSA91" s="201"/>
      <c r="JSB91" s="201"/>
      <c r="JSC91" s="201"/>
      <c r="JSD91" s="201"/>
      <c r="JSE91" s="201"/>
      <c r="JSF91" s="201"/>
      <c r="JSG91" s="201"/>
      <c r="JSH91" s="201"/>
      <c r="JSI91" s="201"/>
      <c r="JSJ91" s="201"/>
      <c r="JSK91" s="201"/>
      <c r="JSL91" s="201"/>
      <c r="JSM91" s="201"/>
      <c r="JSN91" s="201"/>
      <c r="JSO91" s="201"/>
      <c r="JSP91" s="201"/>
      <c r="JSQ91" s="201"/>
      <c r="JSR91" s="201"/>
      <c r="JSS91" s="201"/>
      <c r="JST91" s="201"/>
      <c r="JSU91" s="201"/>
      <c r="JSV91" s="201"/>
      <c r="JSW91" s="201"/>
      <c r="JSX91" s="201"/>
      <c r="JSY91" s="201"/>
      <c r="JSZ91" s="201"/>
      <c r="JTA91" s="201"/>
      <c r="JTB91" s="201"/>
      <c r="JTC91" s="201"/>
      <c r="JTD91" s="201"/>
      <c r="JTE91" s="201"/>
      <c r="JTF91" s="201"/>
      <c r="JTG91" s="201"/>
      <c r="JTH91" s="201"/>
      <c r="JTI91" s="201"/>
      <c r="JTJ91" s="201"/>
      <c r="JTK91" s="201"/>
      <c r="JTL91" s="201"/>
      <c r="JTM91" s="201"/>
      <c r="JTN91" s="201"/>
      <c r="JTO91" s="201"/>
      <c r="JTP91" s="201"/>
      <c r="JTQ91" s="201"/>
      <c r="JTR91" s="201"/>
      <c r="JTS91" s="201"/>
      <c r="JTT91" s="201"/>
      <c r="JTU91" s="201"/>
      <c r="JTV91" s="201"/>
      <c r="JTW91" s="201"/>
      <c r="JTX91" s="201"/>
      <c r="JTY91" s="201"/>
      <c r="JTZ91" s="201"/>
      <c r="JUA91" s="201"/>
      <c r="JUB91" s="201"/>
      <c r="JUC91" s="201"/>
      <c r="JUD91" s="201"/>
      <c r="JUE91" s="201"/>
      <c r="JUF91" s="201"/>
      <c r="JUG91" s="201"/>
      <c r="JUH91" s="201"/>
      <c r="JUI91" s="201"/>
      <c r="JUJ91" s="201"/>
      <c r="JUK91" s="201"/>
      <c r="JUL91" s="201"/>
      <c r="JUM91" s="201"/>
      <c r="JUN91" s="201"/>
      <c r="JUO91" s="201"/>
      <c r="JUP91" s="201"/>
      <c r="JUQ91" s="201"/>
      <c r="JUR91" s="201"/>
      <c r="JUS91" s="201"/>
      <c r="JUT91" s="201"/>
      <c r="JUU91" s="201"/>
      <c r="JUV91" s="201"/>
      <c r="JUW91" s="201"/>
      <c r="JUX91" s="201"/>
      <c r="JUY91" s="201"/>
      <c r="JUZ91" s="201"/>
      <c r="JVA91" s="201"/>
      <c r="JVB91" s="201"/>
      <c r="JVC91" s="201"/>
      <c r="JVD91" s="201"/>
      <c r="JVE91" s="201"/>
      <c r="JVF91" s="201"/>
      <c r="JVG91" s="201"/>
      <c r="JVH91" s="201"/>
      <c r="JVI91" s="201"/>
      <c r="JVJ91" s="201"/>
      <c r="JVK91" s="201"/>
      <c r="JVL91" s="201"/>
      <c r="JVM91" s="201"/>
      <c r="JVN91" s="201"/>
      <c r="JVO91" s="201"/>
      <c r="JVP91" s="201"/>
      <c r="JVQ91" s="201"/>
      <c r="JVR91" s="201"/>
      <c r="JVS91" s="201"/>
      <c r="JVT91" s="201"/>
      <c r="JVU91" s="201"/>
      <c r="JVV91" s="201"/>
      <c r="JVW91" s="201"/>
      <c r="JVX91" s="201"/>
      <c r="JVY91" s="201"/>
      <c r="JVZ91" s="201"/>
      <c r="JWA91" s="201"/>
      <c r="JWB91" s="201"/>
      <c r="JWC91" s="201"/>
      <c r="JWD91" s="201"/>
      <c r="JWE91" s="201"/>
      <c r="JWF91" s="201"/>
      <c r="JWG91" s="201"/>
      <c r="JWH91" s="201"/>
      <c r="JWI91" s="201"/>
      <c r="JWJ91" s="201"/>
      <c r="JWK91" s="201"/>
      <c r="JWL91" s="201"/>
      <c r="JWM91" s="201"/>
      <c r="JWN91" s="201"/>
      <c r="JWO91" s="201"/>
      <c r="JWP91" s="201"/>
      <c r="JWQ91" s="201"/>
      <c r="JWR91" s="201"/>
      <c r="JWS91" s="201"/>
      <c r="JWT91" s="201"/>
      <c r="JWU91" s="201"/>
      <c r="JWV91" s="201"/>
      <c r="JWW91" s="201"/>
      <c r="JWX91" s="201"/>
      <c r="JWY91" s="201"/>
      <c r="JWZ91" s="201"/>
      <c r="JXA91" s="201"/>
      <c r="JXB91" s="201"/>
      <c r="JXC91" s="201"/>
      <c r="JXD91" s="201"/>
      <c r="JXE91" s="201"/>
      <c r="JXF91" s="201"/>
      <c r="JXG91" s="201"/>
      <c r="JXH91" s="201"/>
      <c r="JXI91" s="201"/>
      <c r="JXJ91" s="201"/>
      <c r="JXK91" s="201"/>
      <c r="JXL91" s="201"/>
      <c r="JXM91" s="201"/>
      <c r="JXN91" s="201"/>
      <c r="JXO91" s="201"/>
      <c r="JXP91" s="201"/>
      <c r="JXQ91" s="201"/>
      <c r="JXR91" s="201"/>
      <c r="JXS91" s="201"/>
      <c r="JXT91" s="201"/>
      <c r="JXU91" s="201"/>
      <c r="JXV91" s="201"/>
      <c r="JXW91" s="201"/>
      <c r="JXX91" s="201"/>
      <c r="JXY91" s="201"/>
      <c r="JXZ91" s="201"/>
      <c r="JYA91" s="201"/>
      <c r="JYB91" s="201"/>
      <c r="JYC91" s="201"/>
      <c r="JYD91" s="201"/>
      <c r="JYE91" s="201"/>
      <c r="JYF91" s="201"/>
      <c r="JYG91" s="201"/>
      <c r="JYH91" s="201"/>
      <c r="JYI91" s="201"/>
      <c r="JYJ91" s="201"/>
      <c r="JYK91" s="201"/>
      <c r="JYL91" s="201"/>
      <c r="JYM91" s="201"/>
      <c r="JYN91" s="201"/>
      <c r="JYO91" s="201"/>
      <c r="JYP91" s="201"/>
      <c r="JYQ91" s="201"/>
      <c r="JYR91" s="201"/>
      <c r="JYS91" s="201"/>
      <c r="JYT91" s="201"/>
      <c r="JYU91" s="201"/>
      <c r="JYV91" s="201"/>
      <c r="JYW91" s="201"/>
      <c r="JYX91" s="201"/>
      <c r="JYY91" s="201"/>
      <c r="JYZ91" s="201"/>
      <c r="JZA91" s="201"/>
      <c r="JZB91" s="201"/>
      <c r="JZC91" s="201"/>
      <c r="JZD91" s="201"/>
      <c r="JZE91" s="201"/>
      <c r="JZF91" s="201"/>
      <c r="JZG91" s="201"/>
      <c r="JZH91" s="201"/>
      <c r="JZI91" s="201"/>
      <c r="JZJ91" s="201"/>
      <c r="JZK91" s="201"/>
      <c r="JZL91" s="201"/>
      <c r="JZM91" s="201"/>
      <c r="JZN91" s="201"/>
      <c r="JZO91" s="201"/>
      <c r="JZP91" s="201"/>
      <c r="JZQ91" s="201"/>
      <c r="JZR91" s="201"/>
      <c r="JZS91" s="201"/>
      <c r="JZT91" s="201"/>
      <c r="JZU91" s="201"/>
      <c r="JZV91" s="201"/>
      <c r="JZW91" s="201"/>
      <c r="JZX91" s="201"/>
      <c r="JZY91" s="201"/>
      <c r="JZZ91" s="201"/>
      <c r="KAA91" s="201"/>
      <c r="KAB91" s="201"/>
      <c r="KAC91" s="201"/>
      <c r="KAD91" s="201"/>
      <c r="KAE91" s="201"/>
      <c r="KAF91" s="201"/>
      <c r="KAG91" s="201"/>
      <c r="KAH91" s="201"/>
      <c r="KAI91" s="201"/>
      <c r="KAJ91" s="201"/>
      <c r="KAK91" s="201"/>
      <c r="KAL91" s="201"/>
      <c r="KAM91" s="201"/>
      <c r="KAN91" s="201"/>
      <c r="KAO91" s="201"/>
      <c r="KAP91" s="201"/>
      <c r="KAQ91" s="201"/>
      <c r="KAR91" s="201"/>
      <c r="KAS91" s="201"/>
      <c r="KAT91" s="201"/>
      <c r="KAU91" s="201"/>
      <c r="KAV91" s="201"/>
      <c r="KAW91" s="201"/>
      <c r="KAX91" s="201"/>
      <c r="KAY91" s="201"/>
      <c r="KAZ91" s="201"/>
      <c r="KBA91" s="201"/>
      <c r="KBB91" s="201"/>
      <c r="KBC91" s="201"/>
      <c r="KBD91" s="201"/>
      <c r="KBE91" s="201"/>
      <c r="KBF91" s="201"/>
      <c r="KBG91" s="201"/>
      <c r="KBH91" s="201"/>
      <c r="KBI91" s="201"/>
      <c r="KBJ91" s="201"/>
      <c r="KBK91" s="201"/>
      <c r="KBL91" s="201"/>
      <c r="KBM91" s="201"/>
      <c r="KBN91" s="201"/>
      <c r="KBO91" s="201"/>
      <c r="KBP91" s="201"/>
      <c r="KBQ91" s="201"/>
      <c r="KBR91" s="201"/>
      <c r="KBS91" s="201"/>
      <c r="KBT91" s="201"/>
      <c r="KBU91" s="201"/>
      <c r="KBV91" s="201"/>
      <c r="KBW91" s="201"/>
      <c r="KBX91" s="201"/>
      <c r="KBY91" s="201"/>
      <c r="KBZ91" s="201"/>
      <c r="KCA91" s="201"/>
      <c r="KCB91" s="201"/>
      <c r="KCC91" s="201"/>
      <c r="KCD91" s="201"/>
      <c r="KCE91" s="201"/>
      <c r="KCF91" s="201"/>
      <c r="KCG91" s="201"/>
      <c r="KCH91" s="201"/>
      <c r="KCI91" s="201"/>
      <c r="KCJ91" s="201"/>
      <c r="KCK91" s="201"/>
      <c r="KCL91" s="201"/>
      <c r="KCM91" s="201"/>
      <c r="KCN91" s="201"/>
      <c r="KCO91" s="201"/>
      <c r="KCP91" s="201"/>
      <c r="KCQ91" s="201"/>
      <c r="KCR91" s="201"/>
      <c r="KCS91" s="201"/>
      <c r="KCT91" s="201"/>
      <c r="KCU91" s="201"/>
      <c r="KCV91" s="201"/>
      <c r="KCW91" s="201"/>
      <c r="KCX91" s="201"/>
      <c r="KCY91" s="201"/>
      <c r="KCZ91" s="201"/>
      <c r="KDA91" s="201"/>
      <c r="KDB91" s="201"/>
      <c r="KDC91" s="201"/>
      <c r="KDD91" s="201"/>
      <c r="KDE91" s="201"/>
      <c r="KDF91" s="201"/>
      <c r="KDG91" s="201"/>
      <c r="KDH91" s="201"/>
      <c r="KDI91" s="201"/>
      <c r="KDJ91" s="201"/>
      <c r="KDK91" s="201"/>
      <c r="KDL91" s="201"/>
      <c r="KDM91" s="201"/>
      <c r="KDN91" s="201"/>
      <c r="KDO91" s="201"/>
      <c r="KDP91" s="201"/>
      <c r="KDQ91" s="201"/>
      <c r="KDR91" s="201"/>
      <c r="KDS91" s="201"/>
      <c r="KDT91" s="201"/>
      <c r="KDU91" s="201"/>
      <c r="KDV91" s="201"/>
      <c r="KDW91" s="201"/>
      <c r="KDX91" s="201"/>
      <c r="KDY91" s="201"/>
      <c r="KDZ91" s="201"/>
      <c r="KEA91" s="201"/>
      <c r="KEB91" s="201"/>
      <c r="KEC91" s="201"/>
      <c r="KED91" s="201"/>
      <c r="KEE91" s="201"/>
      <c r="KEF91" s="201"/>
      <c r="KEG91" s="201"/>
      <c r="KEH91" s="201"/>
      <c r="KEI91" s="201"/>
      <c r="KEJ91" s="201"/>
      <c r="KEK91" s="201"/>
      <c r="KEL91" s="201"/>
      <c r="KEM91" s="201"/>
      <c r="KEN91" s="201"/>
      <c r="KEO91" s="201"/>
      <c r="KEP91" s="201"/>
      <c r="KEQ91" s="201"/>
      <c r="KER91" s="201"/>
      <c r="KES91" s="201"/>
      <c r="KET91" s="201"/>
      <c r="KEU91" s="201"/>
      <c r="KEV91" s="201"/>
      <c r="KEW91" s="201"/>
      <c r="KEX91" s="201"/>
      <c r="KEY91" s="201"/>
      <c r="KEZ91" s="201"/>
      <c r="KFA91" s="201"/>
      <c r="KFB91" s="201"/>
      <c r="KFC91" s="201"/>
      <c r="KFD91" s="201"/>
      <c r="KFE91" s="201"/>
      <c r="KFF91" s="201"/>
      <c r="KFG91" s="201"/>
      <c r="KFH91" s="201"/>
      <c r="KFI91" s="201"/>
      <c r="KFJ91" s="201"/>
      <c r="KFK91" s="201"/>
      <c r="KFL91" s="201"/>
      <c r="KFM91" s="201"/>
      <c r="KFN91" s="201"/>
      <c r="KFO91" s="201"/>
      <c r="KFP91" s="201"/>
      <c r="KFQ91" s="201"/>
      <c r="KFR91" s="201"/>
      <c r="KFS91" s="201"/>
      <c r="KFT91" s="201"/>
      <c r="KFU91" s="201"/>
      <c r="KFV91" s="201"/>
      <c r="KFW91" s="201"/>
      <c r="KFX91" s="201"/>
      <c r="KFY91" s="201"/>
      <c r="KFZ91" s="201"/>
      <c r="KGA91" s="201"/>
      <c r="KGB91" s="201"/>
      <c r="KGC91" s="201"/>
      <c r="KGD91" s="201"/>
      <c r="KGE91" s="201"/>
      <c r="KGF91" s="201"/>
      <c r="KGG91" s="201"/>
      <c r="KGH91" s="201"/>
      <c r="KGI91" s="201"/>
      <c r="KGJ91" s="201"/>
      <c r="KGK91" s="201"/>
      <c r="KGL91" s="201"/>
      <c r="KGM91" s="201"/>
      <c r="KGN91" s="201"/>
      <c r="KGO91" s="201"/>
      <c r="KGP91" s="201"/>
      <c r="KGQ91" s="201"/>
      <c r="KGR91" s="201"/>
      <c r="KGS91" s="201"/>
      <c r="KGT91" s="201"/>
      <c r="KGU91" s="201"/>
      <c r="KGV91" s="201"/>
      <c r="KGW91" s="201"/>
      <c r="KGX91" s="201"/>
      <c r="KGY91" s="201"/>
      <c r="KGZ91" s="201"/>
      <c r="KHA91" s="201"/>
      <c r="KHB91" s="201"/>
      <c r="KHC91" s="201"/>
      <c r="KHD91" s="201"/>
      <c r="KHE91" s="201"/>
      <c r="KHF91" s="201"/>
      <c r="KHG91" s="201"/>
      <c r="KHH91" s="201"/>
      <c r="KHI91" s="201"/>
      <c r="KHJ91" s="201"/>
      <c r="KHK91" s="201"/>
      <c r="KHL91" s="201"/>
      <c r="KHM91" s="201"/>
      <c r="KHN91" s="201"/>
      <c r="KHO91" s="201"/>
      <c r="KHP91" s="201"/>
      <c r="KHQ91" s="201"/>
      <c r="KHR91" s="201"/>
      <c r="KHS91" s="201"/>
      <c r="KHT91" s="201"/>
      <c r="KHU91" s="201"/>
      <c r="KHV91" s="201"/>
      <c r="KHW91" s="201"/>
      <c r="KHX91" s="201"/>
      <c r="KHY91" s="201"/>
      <c r="KHZ91" s="201"/>
      <c r="KIA91" s="201"/>
      <c r="KIB91" s="201"/>
      <c r="KIC91" s="201"/>
      <c r="KID91" s="201"/>
      <c r="KIE91" s="201"/>
      <c r="KIF91" s="201"/>
      <c r="KIG91" s="201"/>
      <c r="KIH91" s="201"/>
      <c r="KII91" s="201"/>
      <c r="KIJ91" s="201"/>
      <c r="KIK91" s="201"/>
      <c r="KIL91" s="201"/>
      <c r="KIM91" s="201"/>
      <c r="KIN91" s="201"/>
      <c r="KIO91" s="201"/>
      <c r="KIP91" s="201"/>
      <c r="KIQ91" s="201"/>
      <c r="KIR91" s="201"/>
      <c r="KIS91" s="201"/>
      <c r="KIT91" s="201"/>
      <c r="KIU91" s="201"/>
      <c r="KIV91" s="201"/>
      <c r="KIW91" s="201"/>
      <c r="KIX91" s="201"/>
      <c r="KIY91" s="201"/>
      <c r="KIZ91" s="201"/>
      <c r="KJA91" s="201"/>
      <c r="KJB91" s="201"/>
      <c r="KJC91" s="201"/>
      <c r="KJD91" s="201"/>
      <c r="KJE91" s="201"/>
      <c r="KJF91" s="201"/>
      <c r="KJG91" s="201"/>
      <c r="KJH91" s="201"/>
      <c r="KJI91" s="201"/>
      <c r="KJJ91" s="201"/>
      <c r="KJK91" s="201"/>
      <c r="KJL91" s="201"/>
      <c r="KJM91" s="201"/>
      <c r="KJN91" s="201"/>
      <c r="KJO91" s="201"/>
      <c r="KJP91" s="201"/>
      <c r="KJQ91" s="201"/>
      <c r="KJR91" s="201"/>
      <c r="KJS91" s="201"/>
      <c r="KJT91" s="201"/>
      <c r="KJU91" s="201"/>
      <c r="KJV91" s="201"/>
      <c r="KJW91" s="201"/>
      <c r="KJX91" s="201"/>
      <c r="KJY91" s="201"/>
      <c r="KJZ91" s="201"/>
      <c r="KKA91" s="201"/>
      <c r="KKB91" s="201"/>
      <c r="KKC91" s="201"/>
      <c r="KKD91" s="201"/>
      <c r="KKE91" s="201"/>
      <c r="KKF91" s="201"/>
      <c r="KKG91" s="201"/>
      <c r="KKH91" s="201"/>
      <c r="KKI91" s="201"/>
      <c r="KKJ91" s="201"/>
      <c r="KKK91" s="201"/>
      <c r="KKL91" s="201"/>
      <c r="KKM91" s="201"/>
      <c r="KKN91" s="201"/>
      <c r="KKO91" s="201"/>
      <c r="KKP91" s="201"/>
      <c r="KKQ91" s="201"/>
      <c r="KKR91" s="201"/>
      <c r="KKS91" s="201"/>
      <c r="KKT91" s="201"/>
      <c r="KKU91" s="201"/>
      <c r="KKV91" s="201"/>
      <c r="KKW91" s="201"/>
      <c r="KKX91" s="201"/>
      <c r="KKY91" s="201"/>
      <c r="KKZ91" s="201"/>
      <c r="KLA91" s="201"/>
      <c r="KLB91" s="201"/>
      <c r="KLC91" s="201"/>
      <c r="KLD91" s="201"/>
      <c r="KLE91" s="201"/>
      <c r="KLF91" s="201"/>
      <c r="KLG91" s="201"/>
      <c r="KLH91" s="201"/>
      <c r="KLI91" s="201"/>
      <c r="KLJ91" s="201"/>
      <c r="KLK91" s="201"/>
      <c r="KLL91" s="201"/>
      <c r="KLM91" s="201"/>
      <c r="KLN91" s="201"/>
      <c r="KLO91" s="201"/>
      <c r="KLP91" s="201"/>
      <c r="KLQ91" s="201"/>
      <c r="KLR91" s="201"/>
      <c r="KLS91" s="201"/>
      <c r="KLT91" s="201"/>
      <c r="KLU91" s="201"/>
      <c r="KLV91" s="201"/>
      <c r="KLW91" s="201"/>
      <c r="KLX91" s="201"/>
      <c r="KLY91" s="201"/>
      <c r="KLZ91" s="201"/>
      <c r="KMA91" s="201"/>
      <c r="KMB91" s="201"/>
      <c r="KMC91" s="201"/>
      <c r="KMD91" s="201"/>
      <c r="KME91" s="201"/>
      <c r="KMF91" s="201"/>
      <c r="KMG91" s="201"/>
      <c r="KMH91" s="201"/>
      <c r="KMI91" s="201"/>
      <c r="KMJ91" s="201"/>
      <c r="KMK91" s="201"/>
      <c r="KML91" s="201"/>
      <c r="KMM91" s="201"/>
      <c r="KMN91" s="201"/>
      <c r="KMO91" s="201"/>
      <c r="KMP91" s="201"/>
      <c r="KMQ91" s="201"/>
      <c r="KMR91" s="201"/>
      <c r="KMS91" s="201"/>
      <c r="KMT91" s="201"/>
      <c r="KMU91" s="201"/>
      <c r="KMV91" s="201"/>
      <c r="KMW91" s="201"/>
      <c r="KMX91" s="201"/>
      <c r="KMY91" s="201"/>
      <c r="KMZ91" s="201"/>
      <c r="KNA91" s="201"/>
      <c r="KNB91" s="201"/>
      <c r="KNC91" s="201"/>
      <c r="KND91" s="201"/>
      <c r="KNE91" s="201"/>
      <c r="KNF91" s="201"/>
      <c r="KNG91" s="201"/>
      <c r="KNH91" s="201"/>
      <c r="KNI91" s="201"/>
      <c r="KNJ91" s="201"/>
      <c r="KNK91" s="201"/>
      <c r="KNL91" s="201"/>
      <c r="KNM91" s="201"/>
      <c r="KNN91" s="201"/>
      <c r="KNO91" s="201"/>
      <c r="KNP91" s="201"/>
      <c r="KNQ91" s="201"/>
      <c r="KNR91" s="201"/>
      <c r="KNS91" s="201"/>
      <c r="KNT91" s="201"/>
      <c r="KNU91" s="201"/>
      <c r="KNV91" s="201"/>
      <c r="KNW91" s="201"/>
      <c r="KNX91" s="201"/>
      <c r="KNY91" s="201"/>
      <c r="KNZ91" s="201"/>
      <c r="KOA91" s="201"/>
      <c r="KOB91" s="201"/>
      <c r="KOC91" s="201"/>
      <c r="KOD91" s="201"/>
      <c r="KOE91" s="201"/>
      <c r="KOF91" s="201"/>
      <c r="KOG91" s="201"/>
      <c r="KOH91" s="201"/>
      <c r="KOI91" s="201"/>
      <c r="KOJ91" s="201"/>
      <c r="KOK91" s="201"/>
      <c r="KOL91" s="201"/>
      <c r="KOM91" s="201"/>
      <c r="KON91" s="201"/>
      <c r="KOO91" s="201"/>
      <c r="KOP91" s="201"/>
      <c r="KOQ91" s="201"/>
      <c r="KOR91" s="201"/>
      <c r="KOS91" s="201"/>
      <c r="KOT91" s="201"/>
      <c r="KOU91" s="201"/>
      <c r="KOV91" s="201"/>
      <c r="KOW91" s="201"/>
      <c r="KOX91" s="201"/>
      <c r="KOY91" s="201"/>
      <c r="KOZ91" s="201"/>
      <c r="KPA91" s="201"/>
      <c r="KPB91" s="201"/>
      <c r="KPC91" s="201"/>
      <c r="KPD91" s="201"/>
      <c r="KPE91" s="201"/>
      <c r="KPF91" s="201"/>
      <c r="KPG91" s="201"/>
      <c r="KPH91" s="201"/>
      <c r="KPI91" s="201"/>
      <c r="KPJ91" s="201"/>
      <c r="KPK91" s="201"/>
      <c r="KPL91" s="201"/>
      <c r="KPM91" s="201"/>
      <c r="KPN91" s="201"/>
      <c r="KPO91" s="201"/>
      <c r="KPP91" s="201"/>
      <c r="KPQ91" s="201"/>
      <c r="KPR91" s="201"/>
      <c r="KPS91" s="201"/>
      <c r="KPT91" s="201"/>
      <c r="KPU91" s="201"/>
      <c r="KPV91" s="201"/>
      <c r="KPW91" s="201"/>
      <c r="KPX91" s="201"/>
      <c r="KPY91" s="201"/>
      <c r="KPZ91" s="201"/>
      <c r="KQA91" s="201"/>
      <c r="KQB91" s="201"/>
      <c r="KQC91" s="201"/>
      <c r="KQD91" s="201"/>
      <c r="KQE91" s="201"/>
      <c r="KQF91" s="201"/>
      <c r="KQG91" s="201"/>
      <c r="KQH91" s="201"/>
      <c r="KQI91" s="201"/>
      <c r="KQJ91" s="201"/>
      <c r="KQK91" s="201"/>
      <c r="KQL91" s="201"/>
      <c r="KQM91" s="201"/>
      <c r="KQN91" s="201"/>
      <c r="KQO91" s="201"/>
      <c r="KQP91" s="201"/>
      <c r="KQQ91" s="201"/>
      <c r="KQR91" s="201"/>
      <c r="KQS91" s="201"/>
      <c r="KQT91" s="201"/>
      <c r="KQU91" s="201"/>
      <c r="KQV91" s="201"/>
      <c r="KQW91" s="201"/>
      <c r="KQX91" s="201"/>
      <c r="KQY91" s="201"/>
      <c r="KQZ91" s="201"/>
      <c r="KRA91" s="201"/>
      <c r="KRB91" s="201"/>
      <c r="KRC91" s="201"/>
      <c r="KRD91" s="201"/>
      <c r="KRE91" s="201"/>
      <c r="KRF91" s="201"/>
      <c r="KRG91" s="201"/>
      <c r="KRH91" s="201"/>
      <c r="KRI91" s="201"/>
      <c r="KRJ91" s="201"/>
      <c r="KRK91" s="201"/>
      <c r="KRL91" s="201"/>
      <c r="KRM91" s="201"/>
      <c r="KRN91" s="201"/>
      <c r="KRO91" s="201"/>
      <c r="KRP91" s="201"/>
      <c r="KRQ91" s="201"/>
      <c r="KRR91" s="201"/>
      <c r="KRS91" s="201"/>
      <c r="KRT91" s="201"/>
      <c r="KRU91" s="201"/>
      <c r="KRV91" s="201"/>
      <c r="KRW91" s="201"/>
      <c r="KRX91" s="201"/>
      <c r="KRY91" s="201"/>
      <c r="KRZ91" s="201"/>
      <c r="KSA91" s="201"/>
      <c r="KSB91" s="201"/>
      <c r="KSC91" s="201"/>
      <c r="KSD91" s="201"/>
      <c r="KSE91" s="201"/>
      <c r="KSF91" s="201"/>
      <c r="KSG91" s="201"/>
      <c r="KSH91" s="201"/>
      <c r="KSI91" s="201"/>
      <c r="KSJ91" s="201"/>
      <c r="KSK91" s="201"/>
      <c r="KSL91" s="201"/>
      <c r="KSM91" s="201"/>
      <c r="KSN91" s="201"/>
      <c r="KSO91" s="201"/>
      <c r="KSP91" s="201"/>
      <c r="KSQ91" s="201"/>
      <c r="KSR91" s="201"/>
      <c r="KSS91" s="201"/>
      <c r="KST91" s="201"/>
      <c r="KSU91" s="201"/>
      <c r="KSV91" s="201"/>
      <c r="KSW91" s="201"/>
      <c r="KSX91" s="201"/>
      <c r="KSY91" s="201"/>
      <c r="KSZ91" s="201"/>
      <c r="KTA91" s="201"/>
      <c r="KTB91" s="201"/>
      <c r="KTC91" s="201"/>
      <c r="KTD91" s="201"/>
      <c r="KTE91" s="201"/>
      <c r="KTF91" s="201"/>
      <c r="KTG91" s="201"/>
      <c r="KTH91" s="201"/>
      <c r="KTI91" s="201"/>
      <c r="KTJ91" s="201"/>
      <c r="KTK91" s="201"/>
      <c r="KTL91" s="201"/>
      <c r="KTM91" s="201"/>
      <c r="KTN91" s="201"/>
      <c r="KTO91" s="201"/>
      <c r="KTP91" s="201"/>
      <c r="KTQ91" s="201"/>
      <c r="KTR91" s="201"/>
      <c r="KTS91" s="201"/>
      <c r="KTT91" s="201"/>
      <c r="KTU91" s="201"/>
      <c r="KTV91" s="201"/>
      <c r="KTW91" s="201"/>
      <c r="KTX91" s="201"/>
      <c r="KTY91" s="201"/>
      <c r="KTZ91" s="201"/>
      <c r="KUA91" s="201"/>
      <c r="KUB91" s="201"/>
      <c r="KUC91" s="201"/>
      <c r="KUD91" s="201"/>
      <c r="KUE91" s="201"/>
      <c r="KUF91" s="201"/>
      <c r="KUG91" s="201"/>
      <c r="KUH91" s="201"/>
      <c r="KUI91" s="201"/>
      <c r="KUJ91" s="201"/>
      <c r="KUK91" s="201"/>
      <c r="KUL91" s="201"/>
      <c r="KUM91" s="201"/>
      <c r="KUN91" s="201"/>
      <c r="KUO91" s="201"/>
      <c r="KUP91" s="201"/>
      <c r="KUQ91" s="201"/>
      <c r="KUR91" s="201"/>
      <c r="KUS91" s="201"/>
      <c r="KUT91" s="201"/>
      <c r="KUU91" s="201"/>
      <c r="KUV91" s="201"/>
      <c r="KUW91" s="201"/>
      <c r="KUX91" s="201"/>
      <c r="KUY91" s="201"/>
      <c r="KUZ91" s="201"/>
      <c r="KVA91" s="201"/>
      <c r="KVB91" s="201"/>
      <c r="KVC91" s="201"/>
      <c r="KVD91" s="201"/>
      <c r="KVE91" s="201"/>
      <c r="KVF91" s="201"/>
      <c r="KVG91" s="201"/>
      <c r="KVH91" s="201"/>
      <c r="KVI91" s="201"/>
      <c r="KVJ91" s="201"/>
      <c r="KVK91" s="201"/>
      <c r="KVL91" s="201"/>
      <c r="KVM91" s="201"/>
      <c r="KVN91" s="201"/>
      <c r="KVO91" s="201"/>
      <c r="KVP91" s="201"/>
      <c r="KVQ91" s="201"/>
      <c r="KVR91" s="201"/>
      <c r="KVS91" s="201"/>
      <c r="KVT91" s="201"/>
      <c r="KVU91" s="201"/>
      <c r="KVV91" s="201"/>
      <c r="KVW91" s="201"/>
      <c r="KVX91" s="201"/>
      <c r="KVY91" s="201"/>
      <c r="KVZ91" s="201"/>
      <c r="KWA91" s="201"/>
      <c r="KWB91" s="201"/>
      <c r="KWC91" s="201"/>
      <c r="KWD91" s="201"/>
      <c r="KWE91" s="201"/>
      <c r="KWF91" s="201"/>
      <c r="KWG91" s="201"/>
      <c r="KWH91" s="201"/>
      <c r="KWI91" s="201"/>
      <c r="KWJ91" s="201"/>
      <c r="KWK91" s="201"/>
      <c r="KWL91" s="201"/>
      <c r="KWM91" s="201"/>
      <c r="KWN91" s="201"/>
      <c r="KWO91" s="201"/>
      <c r="KWP91" s="201"/>
      <c r="KWQ91" s="201"/>
      <c r="KWR91" s="201"/>
      <c r="KWS91" s="201"/>
      <c r="KWT91" s="201"/>
      <c r="KWU91" s="201"/>
      <c r="KWV91" s="201"/>
      <c r="KWW91" s="201"/>
      <c r="KWX91" s="201"/>
      <c r="KWY91" s="201"/>
      <c r="KWZ91" s="201"/>
      <c r="KXA91" s="201"/>
      <c r="KXB91" s="201"/>
      <c r="KXC91" s="201"/>
      <c r="KXD91" s="201"/>
      <c r="KXE91" s="201"/>
      <c r="KXF91" s="201"/>
      <c r="KXG91" s="201"/>
      <c r="KXH91" s="201"/>
      <c r="KXI91" s="201"/>
      <c r="KXJ91" s="201"/>
      <c r="KXK91" s="201"/>
      <c r="KXL91" s="201"/>
      <c r="KXM91" s="201"/>
      <c r="KXN91" s="201"/>
      <c r="KXO91" s="201"/>
      <c r="KXP91" s="201"/>
      <c r="KXQ91" s="201"/>
      <c r="KXR91" s="201"/>
      <c r="KXS91" s="201"/>
      <c r="KXT91" s="201"/>
      <c r="KXU91" s="201"/>
      <c r="KXV91" s="201"/>
      <c r="KXW91" s="201"/>
      <c r="KXX91" s="201"/>
      <c r="KXY91" s="201"/>
      <c r="KXZ91" s="201"/>
      <c r="KYA91" s="201"/>
      <c r="KYB91" s="201"/>
      <c r="KYC91" s="201"/>
      <c r="KYD91" s="201"/>
      <c r="KYE91" s="201"/>
      <c r="KYF91" s="201"/>
      <c r="KYG91" s="201"/>
      <c r="KYH91" s="201"/>
      <c r="KYI91" s="201"/>
      <c r="KYJ91" s="201"/>
      <c r="KYK91" s="201"/>
      <c r="KYL91" s="201"/>
      <c r="KYM91" s="201"/>
      <c r="KYN91" s="201"/>
      <c r="KYO91" s="201"/>
      <c r="KYP91" s="201"/>
      <c r="KYQ91" s="201"/>
      <c r="KYR91" s="201"/>
      <c r="KYS91" s="201"/>
      <c r="KYT91" s="201"/>
      <c r="KYU91" s="201"/>
      <c r="KYV91" s="201"/>
      <c r="KYW91" s="201"/>
      <c r="KYX91" s="201"/>
      <c r="KYY91" s="201"/>
      <c r="KYZ91" s="201"/>
      <c r="KZA91" s="201"/>
      <c r="KZB91" s="201"/>
      <c r="KZC91" s="201"/>
      <c r="KZD91" s="201"/>
      <c r="KZE91" s="201"/>
      <c r="KZF91" s="201"/>
      <c r="KZG91" s="201"/>
      <c r="KZH91" s="201"/>
      <c r="KZI91" s="201"/>
      <c r="KZJ91" s="201"/>
      <c r="KZK91" s="201"/>
      <c r="KZL91" s="201"/>
      <c r="KZM91" s="201"/>
      <c r="KZN91" s="201"/>
      <c r="KZO91" s="201"/>
      <c r="KZP91" s="201"/>
      <c r="KZQ91" s="201"/>
      <c r="KZR91" s="201"/>
      <c r="KZS91" s="201"/>
      <c r="KZT91" s="201"/>
      <c r="KZU91" s="201"/>
      <c r="KZV91" s="201"/>
      <c r="KZW91" s="201"/>
      <c r="KZX91" s="201"/>
      <c r="KZY91" s="201"/>
      <c r="KZZ91" s="201"/>
      <c r="LAA91" s="201"/>
      <c r="LAB91" s="201"/>
      <c r="LAC91" s="201"/>
      <c r="LAD91" s="201"/>
      <c r="LAE91" s="201"/>
      <c r="LAF91" s="201"/>
      <c r="LAG91" s="201"/>
      <c r="LAH91" s="201"/>
      <c r="LAI91" s="201"/>
      <c r="LAJ91" s="201"/>
      <c r="LAK91" s="201"/>
      <c r="LAL91" s="201"/>
      <c r="LAM91" s="201"/>
      <c r="LAN91" s="201"/>
      <c r="LAO91" s="201"/>
      <c r="LAP91" s="201"/>
      <c r="LAQ91" s="201"/>
      <c r="LAR91" s="201"/>
      <c r="LAS91" s="201"/>
      <c r="LAT91" s="201"/>
      <c r="LAU91" s="201"/>
      <c r="LAV91" s="201"/>
      <c r="LAW91" s="201"/>
      <c r="LAX91" s="201"/>
      <c r="LAY91" s="201"/>
      <c r="LAZ91" s="201"/>
      <c r="LBA91" s="201"/>
      <c r="LBB91" s="201"/>
      <c r="LBC91" s="201"/>
      <c r="LBD91" s="201"/>
      <c r="LBE91" s="201"/>
      <c r="LBF91" s="201"/>
      <c r="LBG91" s="201"/>
      <c r="LBH91" s="201"/>
      <c r="LBI91" s="201"/>
      <c r="LBJ91" s="201"/>
      <c r="LBK91" s="201"/>
      <c r="LBL91" s="201"/>
      <c r="LBM91" s="201"/>
      <c r="LBN91" s="201"/>
      <c r="LBO91" s="201"/>
      <c r="LBP91" s="201"/>
      <c r="LBQ91" s="201"/>
      <c r="LBR91" s="201"/>
      <c r="LBS91" s="201"/>
      <c r="LBT91" s="201"/>
      <c r="LBU91" s="201"/>
      <c r="LBV91" s="201"/>
      <c r="LBW91" s="201"/>
      <c r="LBX91" s="201"/>
      <c r="LBY91" s="201"/>
      <c r="LBZ91" s="201"/>
      <c r="LCA91" s="201"/>
      <c r="LCB91" s="201"/>
      <c r="LCC91" s="201"/>
      <c r="LCD91" s="201"/>
      <c r="LCE91" s="201"/>
      <c r="LCF91" s="201"/>
      <c r="LCG91" s="201"/>
      <c r="LCH91" s="201"/>
      <c r="LCI91" s="201"/>
      <c r="LCJ91" s="201"/>
      <c r="LCK91" s="201"/>
      <c r="LCL91" s="201"/>
      <c r="LCM91" s="201"/>
      <c r="LCN91" s="201"/>
      <c r="LCO91" s="201"/>
      <c r="LCP91" s="201"/>
      <c r="LCQ91" s="201"/>
      <c r="LCR91" s="201"/>
      <c r="LCS91" s="201"/>
      <c r="LCT91" s="201"/>
      <c r="LCU91" s="201"/>
      <c r="LCV91" s="201"/>
      <c r="LCW91" s="201"/>
      <c r="LCX91" s="201"/>
      <c r="LCY91" s="201"/>
      <c r="LCZ91" s="201"/>
      <c r="LDA91" s="201"/>
      <c r="LDB91" s="201"/>
      <c r="LDC91" s="201"/>
      <c r="LDD91" s="201"/>
      <c r="LDE91" s="201"/>
      <c r="LDF91" s="201"/>
      <c r="LDG91" s="201"/>
      <c r="LDH91" s="201"/>
      <c r="LDI91" s="201"/>
      <c r="LDJ91" s="201"/>
      <c r="LDK91" s="201"/>
      <c r="LDL91" s="201"/>
      <c r="LDM91" s="201"/>
      <c r="LDN91" s="201"/>
      <c r="LDO91" s="201"/>
      <c r="LDP91" s="201"/>
      <c r="LDQ91" s="201"/>
      <c r="LDR91" s="201"/>
      <c r="LDS91" s="201"/>
      <c r="LDT91" s="201"/>
      <c r="LDU91" s="201"/>
      <c r="LDV91" s="201"/>
      <c r="LDW91" s="201"/>
      <c r="LDX91" s="201"/>
      <c r="LDY91" s="201"/>
      <c r="LDZ91" s="201"/>
      <c r="LEA91" s="201"/>
      <c r="LEB91" s="201"/>
      <c r="LEC91" s="201"/>
      <c r="LED91" s="201"/>
      <c r="LEE91" s="201"/>
      <c r="LEF91" s="201"/>
      <c r="LEG91" s="201"/>
      <c r="LEH91" s="201"/>
      <c r="LEI91" s="201"/>
      <c r="LEJ91" s="201"/>
      <c r="LEK91" s="201"/>
      <c r="LEL91" s="201"/>
      <c r="LEM91" s="201"/>
      <c r="LEN91" s="201"/>
      <c r="LEO91" s="201"/>
      <c r="LEP91" s="201"/>
      <c r="LEQ91" s="201"/>
      <c r="LER91" s="201"/>
      <c r="LES91" s="201"/>
      <c r="LET91" s="201"/>
      <c r="LEU91" s="201"/>
      <c r="LEV91" s="201"/>
      <c r="LEW91" s="201"/>
      <c r="LEX91" s="201"/>
      <c r="LEY91" s="201"/>
      <c r="LEZ91" s="201"/>
      <c r="LFA91" s="201"/>
      <c r="LFB91" s="201"/>
      <c r="LFC91" s="201"/>
      <c r="LFD91" s="201"/>
      <c r="LFE91" s="201"/>
      <c r="LFF91" s="201"/>
      <c r="LFG91" s="201"/>
      <c r="LFH91" s="201"/>
      <c r="LFI91" s="201"/>
      <c r="LFJ91" s="201"/>
      <c r="LFK91" s="201"/>
      <c r="LFL91" s="201"/>
      <c r="LFM91" s="201"/>
      <c r="LFN91" s="201"/>
      <c r="LFO91" s="201"/>
      <c r="LFP91" s="201"/>
      <c r="LFQ91" s="201"/>
      <c r="LFR91" s="201"/>
      <c r="LFS91" s="201"/>
      <c r="LFT91" s="201"/>
      <c r="LFU91" s="201"/>
      <c r="LFV91" s="201"/>
      <c r="LFW91" s="201"/>
      <c r="LFX91" s="201"/>
      <c r="LFY91" s="201"/>
      <c r="LFZ91" s="201"/>
      <c r="LGA91" s="201"/>
      <c r="LGB91" s="201"/>
      <c r="LGC91" s="201"/>
      <c r="LGD91" s="201"/>
      <c r="LGE91" s="201"/>
      <c r="LGF91" s="201"/>
      <c r="LGG91" s="201"/>
      <c r="LGH91" s="201"/>
      <c r="LGI91" s="201"/>
      <c r="LGJ91" s="201"/>
      <c r="LGK91" s="201"/>
      <c r="LGL91" s="201"/>
      <c r="LGM91" s="201"/>
      <c r="LGN91" s="201"/>
      <c r="LGO91" s="201"/>
      <c r="LGP91" s="201"/>
      <c r="LGQ91" s="201"/>
      <c r="LGR91" s="201"/>
      <c r="LGS91" s="201"/>
      <c r="LGT91" s="201"/>
      <c r="LGU91" s="201"/>
      <c r="LGV91" s="201"/>
      <c r="LGW91" s="201"/>
      <c r="LGX91" s="201"/>
      <c r="LGY91" s="201"/>
      <c r="LGZ91" s="201"/>
      <c r="LHA91" s="201"/>
      <c r="LHB91" s="201"/>
      <c r="LHC91" s="201"/>
      <c r="LHD91" s="201"/>
      <c r="LHE91" s="201"/>
      <c r="LHF91" s="201"/>
      <c r="LHG91" s="201"/>
      <c r="LHH91" s="201"/>
      <c r="LHI91" s="201"/>
      <c r="LHJ91" s="201"/>
      <c r="LHK91" s="201"/>
      <c r="LHL91" s="201"/>
      <c r="LHM91" s="201"/>
      <c r="LHN91" s="201"/>
      <c r="LHO91" s="201"/>
      <c r="LHP91" s="201"/>
      <c r="LHQ91" s="201"/>
      <c r="LHR91" s="201"/>
      <c r="LHS91" s="201"/>
      <c r="LHT91" s="201"/>
      <c r="LHU91" s="201"/>
      <c r="LHV91" s="201"/>
      <c r="LHW91" s="201"/>
      <c r="LHX91" s="201"/>
      <c r="LHY91" s="201"/>
      <c r="LHZ91" s="201"/>
      <c r="LIA91" s="201"/>
      <c r="LIB91" s="201"/>
      <c r="LIC91" s="201"/>
      <c r="LID91" s="201"/>
      <c r="LIE91" s="201"/>
      <c r="LIF91" s="201"/>
      <c r="LIG91" s="201"/>
      <c r="LIH91" s="201"/>
      <c r="LII91" s="201"/>
      <c r="LIJ91" s="201"/>
      <c r="LIK91" s="201"/>
      <c r="LIL91" s="201"/>
      <c r="LIM91" s="201"/>
      <c r="LIN91" s="201"/>
      <c r="LIO91" s="201"/>
      <c r="LIP91" s="201"/>
      <c r="LIQ91" s="201"/>
      <c r="LIR91" s="201"/>
      <c r="LIS91" s="201"/>
      <c r="LIT91" s="201"/>
      <c r="LIU91" s="201"/>
      <c r="LIV91" s="201"/>
      <c r="LIW91" s="201"/>
      <c r="LIX91" s="201"/>
      <c r="LIY91" s="201"/>
      <c r="LIZ91" s="201"/>
      <c r="LJA91" s="201"/>
      <c r="LJB91" s="201"/>
      <c r="LJC91" s="201"/>
      <c r="LJD91" s="201"/>
      <c r="LJE91" s="201"/>
      <c r="LJF91" s="201"/>
      <c r="LJG91" s="201"/>
      <c r="LJH91" s="201"/>
      <c r="LJI91" s="201"/>
      <c r="LJJ91" s="201"/>
      <c r="LJK91" s="201"/>
      <c r="LJL91" s="201"/>
      <c r="LJM91" s="201"/>
      <c r="LJN91" s="201"/>
      <c r="LJO91" s="201"/>
      <c r="LJP91" s="201"/>
      <c r="LJQ91" s="201"/>
      <c r="LJR91" s="201"/>
      <c r="LJS91" s="201"/>
      <c r="LJT91" s="201"/>
      <c r="LJU91" s="201"/>
      <c r="LJV91" s="201"/>
      <c r="LJW91" s="201"/>
      <c r="LJX91" s="201"/>
      <c r="LJY91" s="201"/>
      <c r="LJZ91" s="201"/>
      <c r="LKA91" s="201"/>
      <c r="LKB91" s="201"/>
      <c r="LKC91" s="201"/>
      <c r="LKD91" s="201"/>
      <c r="LKE91" s="201"/>
      <c r="LKF91" s="201"/>
      <c r="LKG91" s="201"/>
      <c r="LKH91" s="201"/>
      <c r="LKI91" s="201"/>
      <c r="LKJ91" s="201"/>
      <c r="LKK91" s="201"/>
      <c r="LKL91" s="201"/>
      <c r="LKM91" s="201"/>
      <c r="LKN91" s="201"/>
      <c r="LKO91" s="201"/>
      <c r="LKP91" s="201"/>
      <c r="LKQ91" s="201"/>
      <c r="LKR91" s="201"/>
      <c r="LKS91" s="201"/>
      <c r="LKT91" s="201"/>
      <c r="LKU91" s="201"/>
      <c r="LKV91" s="201"/>
      <c r="LKW91" s="201"/>
      <c r="LKX91" s="201"/>
      <c r="LKY91" s="201"/>
      <c r="LKZ91" s="201"/>
      <c r="LLA91" s="201"/>
      <c r="LLB91" s="201"/>
      <c r="LLC91" s="201"/>
      <c r="LLD91" s="201"/>
      <c r="LLE91" s="201"/>
      <c r="LLF91" s="201"/>
      <c r="LLG91" s="201"/>
      <c r="LLH91" s="201"/>
      <c r="LLI91" s="201"/>
      <c r="LLJ91" s="201"/>
      <c r="LLK91" s="201"/>
      <c r="LLL91" s="201"/>
      <c r="LLM91" s="201"/>
      <c r="LLN91" s="201"/>
      <c r="LLO91" s="201"/>
      <c r="LLP91" s="201"/>
      <c r="LLQ91" s="201"/>
      <c r="LLR91" s="201"/>
      <c r="LLS91" s="201"/>
      <c r="LLT91" s="201"/>
      <c r="LLU91" s="201"/>
      <c r="LLV91" s="201"/>
      <c r="LLW91" s="201"/>
      <c r="LLX91" s="201"/>
      <c r="LLY91" s="201"/>
      <c r="LLZ91" s="201"/>
      <c r="LMA91" s="201"/>
      <c r="LMB91" s="201"/>
      <c r="LMC91" s="201"/>
      <c r="LMD91" s="201"/>
      <c r="LME91" s="201"/>
      <c r="LMF91" s="201"/>
      <c r="LMG91" s="201"/>
      <c r="LMH91" s="201"/>
      <c r="LMI91" s="201"/>
      <c r="LMJ91" s="201"/>
      <c r="LMK91" s="201"/>
      <c r="LML91" s="201"/>
      <c r="LMM91" s="201"/>
      <c r="LMN91" s="201"/>
      <c r="LMO91" s="201"/>
      <c r="LMP91" s="201"/>
      <c r="LMQ91" s="201"/>
      <c r="LMR91" s="201"/>
      <c r="LMS91" s="201"/>
      <c r="LMT91" s="201"/>
      <c r="LMU91" s="201"/>
      <c r="LMV91" s="201"/>
      <c r="LMW91" s="201"/>
      <c r="LMX91" s="201"/>
      <c r="LMY91" s="201"/>
      <c r="LMZ91" s="201"/>
      <c r="LNA91" s="201"/>
      <c r="LNB91" s="201"/>
      <c r="LNC91" s="201"/>
      <c r="LND91" s="201"/>
      <c r="LNE91" s="201"/>
      <c r="LNF91" s="201"/>
      <c r="LNG91" s="201"/>
      <c r="LNH91" s="201"/>
      <c r="LNI91" s="201"/>
      <c r="LNJ91" s="201"/>
      <c r="LNK91" s="201"/>
      <c r="LNL91" s="201"/>
      <c r="LNM91" s="201"/>
      <c r="LNN91" s="201"/>
      <c r="LNO91" s="201"/>
      <c r="LNP91" s="201"/>
      <c r="LNQ91" s="201"/>
      <c r="LNR91" s="201"/>
      <c r="LNS91" s="201"/>
      <c r="LNT91" s="201"/>
      <c r="LNU91" s="201"/>
      <c r="LNV91" s="201"/>
      <c r="LNW91" s="201"/>
      <c r="LNX91" s="201"/>
      <c r="LNY91" s="201"/>
      <c r="LNZ91" s="201"/>
      <c r="LOA91" s="201"/>
      <c r="LOB91" s="201"/>
      <c r="LOC91" s="201"/>
      <c r="LOD91" s="201"/>
      <c r="LOE91" s="201"/>
      <c r="LOF91" s="201"/>
      <c r="LOG91" s="201"/>
      <c r="LOH91" s="201"/>
      <c r="LOI91" s="201"/>
      <c r="LOJ91" s="201"/>
      <c r="LOK91" s="201"/>
      <c r="LOL91" s="201"/>
      <c r="LOM91" s="201"/>
      <c r="LON91" s="201"/>
      <c r="LOO91" s="201"/>
      <c r="LOP91" s="201"/>
      <c r="LOQ91" s="201"/>
      <c r="LOR91" s="201"/>
      <c r="LOS91" s="201"/>
      <c r="LOT91" s="201"/>
      <c r="LOU91" s="201"/>
      <c r="LOV91" s="201"/>
      <c r="LOW91" s="201"/>
      <c r="LOX91" s="201"/>
      <c r="LOY91" s="201"/>
      <c r="LOZ91" s="201"/>
      <c r="LPA91" s="201"/>
      <c r="LPB91" s="201"/>
      <c r="LPC91" s="201"/>
      <c r="LPD91" s="201"/>
      <c r="LPE91" s="201"/>
      <c r="LPF91" s="201"/>
      <c r="LPG91" s="201"/>
      <c r="LPH91" s="201"/>
      <c r="LPI91" s="201"/>
      <c r="LPJ91" s="201"/>
      <c r="LPK91" s="201"/>
      <c r="LPL91" s="201"/>
      <c r="LPM91" s="201"/>
      <c r="LPN91" s="201"/>
      <c r="LPO91" s="201"/>
      <c r="LPP91" s="201"/>
      <c r="LPQ91" s="201"/>
      <c r="LPR91" s="201"/>
      <c r="LPS91" s="201"/>
      <c r="LPT91" s="201"/>
      <c r="LPU91" s="201"/>
      <c r="LPV91" s="201"/>
      <c r="LPW91" s="201"/>
      <c r="LPX91" s="201"/>
      <c r="LPY91" s="201"/>
      <c r="LPZ91" s="201"/>
      <c r="LQA91" s="201"/>
      <c r="LQB91" s="201"/>
      <c r="LQC91" s="201"/>
      <c r="LQD91" s="201"/>
      <c r="LQE91" s="201"/>
      <c r="LQF91" s="201"/>
      <c r="LQG91" s="201"/>
      <c r="LQH91" s="201"/>
      <c r="LQI91" s="201"/>
      <c r="LQJ91" s="201"/>
      <c r="LQK91" s="201"/>
      <c r="LQL91" s="201"/>
      <c r="LQM91" s="201"/>
      <c r="LQN91" s="201"/>
      <c r="LQO91" s="201"/>
      <c r="LQP91" s="201"/>
      <c r="LQQ91" s="201"/>
      <c r="LQR91" s="201"/>
      <c r="LQS91" s="201"/>
      <c r="LQT91" s="201"/>
      <c r="LQU91" s="201"/>
      <c r="LQV91" s="201"/>
      <c r="LQW91" s="201"/>
      <c r="LQX91" s="201"/>
      <c r="LQY91" s="201"/>
      <c r="LQZ91" s="201"/>
      <c r="LRA91" s="201"/>
      <c r="LRB91" s="201"/>
      <c r="LRC91" s="201"/>
      <c r="LRD91" s="201"/>
      <c r="LRE91" s="201"/>
      <c r="LRF91" s="201"/>
      <c r="LRG91" s="201"/>
      <c r="LRH91" s="201"/>
      <c r="LRI91" s="201"/>
      <c r="LRJ91" s="201"/>
      <c r="LRK91" s="201"/>
      <c r="LRL91" s="201"/>
      <c r="LRM91" s="201"/>
      <c r="LRN91" s="201"/>
      <c r="LRO91" s="201"/>
      <c r="LRP91" s="201"/>
      <c r="LRQ91" s="201"/>
      <c r="LRR91" s="201"/>
      <c r="LRS91" s="201"/>
      <c r="LRT91" s="201"/>
      <c r="LRU91" s="201"/>
      <c r="LRV91" s="201"/>
      <c r="LRW91" s="201"/>
      <c r="LRX91" s="201"/>
      <c r="LRY91" s="201"/>
      <c r="LRZ91" s="201"/>
      <c r="LSA91" s="201"/>
      <c r="LSB91" s="201"/>
      <c r="LSC91" s="201"/>
      <c r="LSD91" s="201"/>
      <c r="LSE91" s="201"/>
      <c r="LSF91" s="201"/>
      <c r="LSG91" s="201"/>
      <c r="LSH91" s="201"/>
      <c r="LSI91" s="201"/>
      <c r="LSJ91" s="201"/>
      <c r="LSK91" s="201"/>
      <c r="LSL91" s="201"/>
      <c r="LSM91" s="201"/>
      <c r="LSN91" s="201"/>
      <c r="LSO91" s="201"/>
      <c r="LSP91" s="201"/>
      <c r="LSQ91" s="201"/>
      <c r="LSR91" s="201"/>
      <c r="LSS91" s="201"/>
      <c r="LST91" s="201"/>
      <c r="LSU91" s="201"/>
      <c r="LSV91" s="201"/>
      <c r="LSW91" s="201"/>
      <c r="LSX91" s="201"/>
      <c r="LSY91" s="201"/>
      <c r="LSZ91" s="201"/>
      <c r="LTA91" s="201"/>
      <c r="LTB91" s="201"/>
      <c r="LTC91" s="201"/>
      <c r="LTD91" s="201"/>
      <c r="LTE91" s="201"/>
      <c r="LTF91" s="201"/>
      <c r="LTG91" s="201"/>
      <c r="LTH91" s="201"/>
      <c r="LTI91" s="201"/>
      <c r="LTJ91" s="201"/>
      <c r="LTK91" s="201"/>
      <c r="LTL91" s="201"/>
      <c r="LTM91" s="201"/>
      <c r="LTN91" s="201"/>
      <c r="LTO91" s="201"/>
      <c r="LTP91" s="201"/>
      <c r="LTQ91" s="201"/>
      <c r="LTR91" s="201"/>
      <c r="LTS91" s="201"/>
      <c r="LTT91" s="201"/>
      <c r="LTU91" s="201"/>
      <c r="LTV91" s="201"/>
      <c r="LTW91" s="201"/>
      <c r="LTX91" s="201"/>
      <c r="LTY91" s="201"/>
      <c r="LTZ91" s="201"/>
      <c r="LUA91" s="201"/>
      <c r="LUB91" s="201"/>
      <c r="LUC91" s="201"/>
      <c r="LUD91" s="201"/>
      <c r="LUE91" s="201"/>
      <c r="LUF91" s="201"/>
      <c r="LUG91" s="201"/>
      <c r="LUH91" s="201"/>
      <c r="LUI91" s="201"/>
      <c r="LUJ91" s="201"/>
      <c r="LUK91" s="201"/>
      <c r="LUL91" s="201"/>
      <c r="LUM91" s="201"/>
      <c r="LUN91" s="201"/>
      <c r="LUO91" s="201"/>
      <c r="LUP91" s="201"/>
      <c r="LUQ91" s="201"/>
      <c r="LUR91" s="201"/>
      <c r="LUS91" s="201"/>
      <c r="LUT91" s="201"/>
      <c r="LUU91" s="201"/>
      <c r="LUV91" s="201"/>
      <c r="LUW91" s="201"/>
      <c r="LUX91" s="201"/>
      <c r="LUY91" s="201"/>
      <c r="LUZ91" s="201"/>
      <c r="LVA91" s="201"/>
      <c r="LVB91" s="201"/>
      <c r="LVC91" s="201"/>
      <c r="LVD91" s="201"/>
      <c r="LVE91" s="201"/>
      <c r="LVF91" s="201"/>
      <c r="LVG91" s="201"/>
      <c r="LVH91" s="201"/>
      <c r="LVI91" s="201"/>
      <c r="LVJ91" s="201"/>
      <c r="LVK91" s="201"/>
      <c r="LVL91" s="201"/>
      <c r="LVM91" s="201"/>
      <c r="LVN91" s="201"/>
      <c r="LVO91" s="201"/>
      <c r="LVP91" s="201"/>
      <c r="LVQ91" s="201"/>
      <c r="LVR91" s="201"/>
      <c r="LVS91" s="201"/>
      <c r="LVT91" s="201"/>
      <c r="LVU91" s="201"/>
      <c r="LVV91" s="201"/>
      <c r="LVW91" s="201"/>
      <c r="LVX91" s="201"/>
      <c r="LVY91" s="201"/>
      <c r="LVZ91" s="201"/>
      <c r="LWA91" s="201"/>
      <c r="LWB91" s="201"/>
      <c r="LWC91" s="201"/>
      <c r="LWD91" s="201"/>
      <c r="LWE91" s="201"/>
      <c r="LWF91" s="201"/>
      <c r="LWG91" s="201"/>
      <c r="LWH91" s="201"/>
      <c r="LWI91" s="201"/>
      <c r="LWJ91" s="201"/>
      <c r="LWK91" s="201"/>
      <c r="LWL91" s="201"/>
      <c r="LWM91" s="201"/>
      <c r="LWN91" s="201"/>
      <c r="LWO91" s="201"/>
      <c r="LWP91" s="201"/>
      <c r="LWQ91" s="201"/>
      <c r="LWR91" s="201"/>
      <c r="LWS91" s="201"/>
      <c r="LWT91" s="201"/>
      <c r="LWU91" s="201"/>
      <c r="LWV91" s="201"/>
      <c r="LWW91" s="201"/>
      <c r="LWX91" s="201"/>
      <c r="LWY91" s="201"/>
      <c r="LWZ91" s="201"/>
      <c r="LXA91" s="201"/>
      <c r="LXB91" s="201"/>
      <c r="LXC91" s="201"/>
      <c r="LXD91" s="201"/>
      <c r="LXE91" s="201"/>
      <c r="LXF91" s="201"/>
      <c r="LXG91" s="201"/>
      <c r="LXH91" s="201"/>
      <c r="LXI91" s="201"/>
      <c r="LXJ91" s="201"/>
      <c r="LXK91" s="201"/>
      <c r="LXL91" s="201"/>
      <c r="LXM91" s="201"/>
      <c r="LXN91" s="201"/>
      <c r="LXO91" s="201"/>
      <c r="LXP91" s="201"/>
      <c r="LXQ91" s="201"/>
      <c r="LXR91" s="201"/>
      <c r="LXS91" s="201"/>
      <c r="LXT91" s="201"/>
      <c r="LXU91" s="201"/>
      <c r="LXV91" s="201"/>
      <c r="LXW91" s="201"/>
      <c r="LXX91" s="201"/>
      <c r="LXY91" s="201"/>
      <c r="LXZ91" s="201"/>
      <c r="LYA91" s="201"/>
      <c r="LYB91" s="201"/>
      <c r="LYC91" s="201"/>
      <c r="LYD91" s="201"/>
      <c r="LYE91" s="201"/>
      <c r="LYF91" s="201"/>
      <c r="LYG91" s="201"/>
      <c r="LYH91" s="201"/>
      <c r="LYI91" s="201"/>
      <c r="LYJ91" s="201"/>
      <c r="LYK91" s="201"/>
      <c r="LYL91" s="201"/>
      <c r="LYM91" s="201"/>
      <c r="LYN91" s="201"/>
      <c r="LYO91" s="201"/>
      <c r="LYP91" s="201"/>
      <c r="LYQ91" s="201"/>
      <c r="LYR91" s="201"/>
      <c r="LYS91" s="201"/>
      <c r="LYT91" s="201"/>
      <c r="LYU91" s="201"/>
      <c r="LYV91" s="201"/>
      <c r="LYW91" s="201"/>
      <c r="LYX91" s="201"/>
      <c r="LYY91" s="201"/>
      <c r="LYZ91" s="201"/>
      <c r="LZA91" s="201"/>
      <c r="LZB91" s="201"/>
      <c r="LZC91" s="201"/>
      <c r="LZD91" s="201"/>
      <c r="LZE91" s="201"/>
      <c r="LZF91" s="201"/>
      <c r="LZG91" s="201"/>
      <c r="LZH91" s="201"/>
      <c r="LZI91" s="201"/>
      <c r="LZJ91" s="201"/>
      <c r="LZK91" s="201"/>
      <c r="LZL91" s="201"/>
      <c r="LZM91" s="201"/>
      <c r="LZN91" s="201"/>
      <c r="LZO91" s="201"/>
      <c r="LZP91" s="201"/>
      <c r="LZQ91" s="201"/>
      <c r="LZR91" s="201"/>
      <c r="LZS91" s="201"/>
      <c r="LZT91" s="201"/>
      <c r="LZU91" s="201"/>
      <c r="LZV91" s="201"/>
      <c r="LZW91" s="201"/>
      <c r="LZX91" s="201"/>
      <c r="LZY91" s="201"/>
      <c r="LZZ91" s="201"/>
      <c r="MAA91" s="201"/>
      <c r="MAB91" s="201"/>
      <c r="MAC91" s="201"/>
      <c r="MAD91" s="201"/>
      <c r="MAE91" s="201"/>
      <c r="MAF91" s="201"/>
      <c r="MAG91" s="201"/>
      <c r="MAH91" s="201"/>
      <c r="MAI91" s="201"/>
      <c r="MAJ91" s="201"/>
      <c r="MAK91" s="201"/>
      <c r="MAL91" s="201"/>
      <c r="MAM91" s="201"/>
      <c r="MAN91" s="201"/>
      <c r="MAO91" s="201"/>
      <c r="MAP91" s="201"/>
      <c r="MAQ91" s="201"/>
      <c r="MAR91" s="201"/>
      <c r="MAS91" s="201"/>
      <c r="MAT91" s="201"/>
      <c r="MAU91" s="201"/>
      <c r="MAV91" s="201"/>
      <c r="MAW91" s="201"/>
      <c r="MAX91" s="201"/>
      <c r="MAY91" s="201"/>
      <c r="MAZ91" s="201"/>
      <c r="MBA91" s="201"/>
      <c r="MBB91" s="201"/>
      <c r="MBC91" s="201"/>
      <c r="MBD91" s="201"/>
      <c r="MBE91" s="201"/>
      <c r="MBF91" s="201"/>
      <c r="MBG91" s="201"/>
      <c r="MBH91" s="201"/>
      <c r="MBI91" s="201"/>
      <c r="MBJ91" s="201"/>
      <c r="MBK91" s="201"/>
      <c r="MBL91" s="201"/>
      <c r="MBM91" s="201"/>
      <c r="MBN91" s="201"/>
      <c r="MBO91" s="201"/>
      <c r="MBP91" s="201"/>
      <c r="MBQ91" s="201"/>
      <c r="MBR91" s="201"/>
      <c r="MBS91" s="201"/>
      <c r="MBT91" s="201"/>
      <c r="MBU91" s="201"/>
      <c r="MBV91" s="201"/>
      <c r="MBW91" s="201"/>
      <c r="MBX91" s="201"/>
      <c r="MBY91" s="201"/>
      <c r="MBZ91" s="201"/>
      <c r="MCA91" s="201"/>
      <c r="MCB91" s="201"/>
      <c r="MCC91" s="201"/>
      <c r="MCD91" s="201"/>
      <c r="MCE91" s="201"/>
      <c r="MCF91" s="201"/>
      <c r="MCG91" s="201"/>
      <c r="MCH91" s="201"/>
      <c r="MCI91" s="201"/>
      <c r="MCJ91" s="201"/>
      <c r="MCK91" s="201"/>
      <c r="MCL91" s="201"/>
      <c r="MCM91" s="201"/>
      <c r="MCN91" s="201"/>
      <c r="MCO91" s="201"/>
      <c r="MCP91" s="201"/>
      <c r="MCQ91" s="201"/>
      <c r="MCR91" s="201"/>
      <c r="MCS91" s="201"/>
      <c r="MCT91" s="201"/>
      <c r="MCU91" s="201"/>
      <c r="MCV91" s="201"/>
      <c r="MCW91" s="201"/>
      <c r="MCX91" s="201"/>
      <c r="MCY91" s="201"/>
      <c r="MCZ91" s="201"/>
      <c r="MDA91" s="201"/>
      <c r="MDB91" s="201"/>
      <c r="MDC91" s="201"/>
      <c r="MDD91" s="201"/>
      <c r="MDE91" s="201"/>
      <c r="MDF91" s="201"/>
      <c r="MDG91" s="201"/>
      <c r="MDH91" s="201"/>
      <c r="MDI91" s="201"/>
      <c r="MDJ91" s="201"/>
      <c r="MDK91" s="201"/>
      <c r="MDL91" s="201"/>
      <c r="MDM91" s="201"/>
      <c r="MDN91" s="201"/>
      <c r="MDO91" s="201"/>
      <c r="MDP91" s="201"/>
      <c r="MDQ91" s="201"/>
      <c r="MDR91" s="201"/>
      <c r="MDS91" s="201"/>
      <c r="MDT91" s="201"/>
      <c r="MDU91" s="201"/>
      <c r="MDV91" s="201"/>
      <c r="MDW91" s="201"/>
      <c r="MDX91" s="201"/>
      <c r="MDY91" s="201"/>
      <c r="MDZ91" s="201"/>
      <c r="MEA91" s="201"/>
      <c r="MEB91" s="201"/>
      <c r="MEC91" s="201"/>
      <c r="MED91" s="201"/>
      <c r="MEE91" s="201"/>
      <c r="MEF91" s="201"/>
      <c r="MEG91" s="201"/>
      <c r="MEH91" s="201"/>
      <c r="MEI91" s="201"/>
      <c r="MEJ91" s="201"/>
      <c r="MEK91" s="201"/>
      <c r="MEL91" s="201"/>
      <c r="MEM91" s="201"/>
      <c r="MEN91" s="201"/>
      <c r="MEO91" s="201"/>
      <c r="MEP91" s="201"/>
      <c r="MEQ91" s="201"/>
      <c r="MER91" s="201"/>
      <c r="MES91" s="201"/>
      <c r="MET91" s="201"/>
      <c r="MEU91" s="201"/>
      <c r="MEV91" s="201"/>
      <c r="MEW91" s="201"/>
      <c r="MEX91" s="201"/>
      <c r="MEY91" s="201"/>
      <c r="MEZ91" s="201"/>
      <c r="MFA91" s="201"/>
      <c r="MFB91" s="201"/>
      <c r="MFC91" s="201"/>
      <c r="MFD91" s="201"/>
      <c r="MFE91" s="201"/>
      <c r="MFF91" s="201"/>
      <c r="MFG91" s="201"/>
      <c r="MFH91" s="201"/>
      <c r="MFI91" s="201"/>
      <c r="MFJ91" s="201"/>
      <c r="MFK91" s="201"/>
      <c r="MFL91" s="201"/>
      <c r="MFM91" s="201"/>
      <c r="MFN91" s="201"/>
      <c r="MFO91" s="201"/>
      <c r="MFP91" s="201"/>
      <c r="MFQ91" s="201"/>
      <c r="MFR91" s="201"/>
      <c r="MFS91" s="201"/>
      <c r="MFT91" s="201"/>
      <c r="MFU91" s="201"/>
      <c r="MFV91" s="201"/>
      <c r="MFW91" s="201"/>
      <c r="MFX91" s="201"/>
      <c r="MFY91" s="201"/>
      <c r="MFZ91" s="201"/>
      <c r="MGA91" s="201"/>
      <c r="MGB91" s="201"/>
      <c r="MGC91" s="201"/>
      <c r="MGD91" s="201"/>
      <c r="MGE91" s="201"/>
      <c r="MGF91" s="201"/>
      <c r="MGG91" s="201"/>
      <c r="MGH91" s="201"/>
      <c r="MGI91" s="201"/>
      <c r="MGJ91" s="201"/>
      <c r="MGK91" s="201"/>
      <c r="MGL91" s="201"/>
      <c r="MGM91" s="201"/>
      <c r="MGN91" s="201"/>
      <c r="MGO91" s="201"/>
      <c r="MGP91" s="201"/>
      <c r="MGQ91" s="201"/>
      <c r="MGR91" s="201"/>
      <c r="MGS91" s="201"/>
      <c r="MGT91" s="201"/>
      <c r="MGU91" s="201"/>
      <c r="MGV91" s="201"/>
      <c r="MGW91" s="201"/>
      <c r="MGX91" s="201"/>
      <c r="MGY91" s="201"/>
      <c r="MGZ91" s="201"/>
      <c r="MHA91" s="201"/>
      <c r="MHB91" s="201"/>
      <c r="MHC91" s="201"/>
      <c r="MHD91" s="201"/>
      <c r="MHE91" s="201"/>
      <c r="MHF91" s="201"/>
      <c r="MHG91" s="201"/>
      <c r="MHH91" s="201"/>
      <c r="MHI91" s="201"/>
      <c r="MHJ91" s="201"/>
      <c r="MHK91" s="201"/>
      <c r="MHL91" s="201"/>
      <c r="MHM91" s="201"/>
      <c r="MHN91" s="201"/>
      <c r="MHO91" s="201"/>
      <c r="MHP91" s="201"/>
      <c r="MHQ91" s="201"/>
      <c r="MHR91" s="201"/>
      <c r="MHS91" s="201"/>
      <c r="MHT91" s="201"/>
      <c r="MHU91" s="201"/>
      <c r="MHV91" s="201"/>
      <c r="MHW91" s="201"/>
      <c r="MHX91" s="201"/>
      <c r="MHY91" s="201"/>
      <c r="MHZ91" s="201"/>
      <c r="MIA91" s="201"/>
      <c r="MIB91" s="201"/>
      <c r="MIC91" s="201"/>
      <c r="MID91" s="201"/>
      <c r="MIE91" s="201"/>
      <c r="MIF91" s="201"/>
      <c r="MIG91" s="201"/>
      <c r="MIH91" s="201"/>
      <c r="MII91" s="201"/>
      <c r="MIJ91" s="201"/>
      <c r="MIK91" s="201"/>
      <c r="MIL91" s="201"/>
      <c r="MIM91" s="201"/>
      <c r="MIN91" s="201"/>
      <c r="MIO91" s="201"/>
      <c r="MIP91" s="201"/>
      <c r="MIQ91" s="201"/>
      <c r="MIR91" s="201"/>
      <c r="MIS91" s="201"/>
      <c r="MIT91" s="201"/>
      <c r="MIU91" s="201"/>
      <c r="MIV91" s="201"/>
      <c r="MIW91" s="201"/>
      <c r="MIX91" s="201"/>
      <c r="MIY91" s="201"/>
      <c r="MIZ91" s="201"/>
      <c r="MJA91" s="201"/>
      <c r="MJB91" s="201"/>
      <c r="MJC91" s="201"/>
      <c r="MJD91" s="201"/>
      <c r="MJE91" s="201"/>
      <c r="MJF91" s="201"/>
      <c r="MJG91" s="201"/>
      <c r="MJH91" s="201"/>
      <c r="MJI91" s="201"/>
      <c r="MJJ91" s="201"/>
      <c r="MJK91" s="201"/>
      <c r="MJL91" s="201"/>
      <c r="MJM91" s="201"/>
      <c r="MJN91" s="201"/>
      <c r="MJO91" s="201"/>
      <c r="MJP91" s="201"/>
      <c r="MJQ91" s="201"/>
      <c r="MJR91" s="201"/>
      <c r="MJS91" s="201"/>
      <c r="MJT91" s="201"/>
      <c r="MJU91" s="201"/>
      <c r="MJV91" s="201"/>
      <c r="MJW91" s="201"/>
      <c r="MJX91" s="201"/>
      <c r="MJY91" s="201"/>
      <c r="MJZ91" s="201"/>
      <c r="MKA91" s="201"/>
      <c r="MKB91" s="201"/>
      <c r="MKC91" s="201"/>
      <c r="MKD91" s="201"/>
      <c r="MKE91" s="201"/>
      <c r="MKF91" s="201"/>
      <c r="MKG91" s="201"/>
      <c r="MKH91" s="201"/>
      <c r="MKI91" s="201"/>
      <c r="MKJ91" s="201"/>
      <c r="MKK91" s="201"/>
      <c r="MKL91" s="201"/>
      <c r="MKM91" s="201"/>
      <c r="MKN91" s="201"/>
      <c r="MKO91" s="201"/>
      <c r="MKP91" s="201"/>
      <c r="MKQ91" s="201"/>
      <c r="MKR91" s="201"/>
      <c r="MKS91" s="201"/>
      <c r="MKT91" s="201"/>
      <c r="MKU91" s="201"/>
      <c r="MKV91" s="201"/>
      <c r="MKW91" s="201"/>
      <c r="MKX91" s="201"/>
      <c r="MKY91" s="201"/>
      <c r="MKZ91" s="201"/>
      <c r="MLA91" s="201"/>
      <c r="MLB91" s="201"/>
      <c r="MLC91" s="201"/>
      <c r="MLD91" s="201"/>
      <c r="MLE91" s="201"/>
      <c r="MLF91" s="201"/>
      <c r="MLG91" s="201"/>
      <c r="MLH91" s="201"/>
      <c r="MLI91" s="201"/>
      <c r="MLJ91" s="201"/>
      <c r="MLK91" s="201"/>
      <c r="MLL91" s="201"/>
      <c r="MLM91" s="201"/>
      <c r="MLN91" s="201"/>
      <c r="MLO91" s="201"/>
      <c r="MLP91" s="201"/>
      <c r="MLQ91" s="201"/>
      <c r="MLR91" s="201"/>
      <c r="MLS91" s="201"/>
      <c r="MLT91" s="201"/>
      <c r="MLU91" s="201"/>
      <c r="MLV91" s="201"/>
      <c r="MLW91" s="201"/>
      <c r="MLX91" s="201"/>
      <c r="MLY91" s="201"/>
      <c r="MLZ91" s="201"/>
      <c r="MMA91" s="201"/>
      <c r="MMB91" s="201"/>
      <c r="MMC91" s="201"/>
      <c r="MMD91" s="201"/>
      <c r="MME91" s="201"/>
      <c r="MMF91" s="201"/>
      <c r="MMG91" s="201"/>
      <c r="MMH91" s="201"/>
      <c r="MMI91" s="201"/>
      <c r="MMJ91" s="201"/>
      <c r="MMK91" s="201"/>
      <c r="MML91" s="201"/>
      <c r="MMM91" s="201"/>
      <c r="MMN91" s="201"/>
      <c r="MMO91" s="201"/>
      <c r="MMP91" s="201"/>
      <c r="MMQ91" s="201"/>
      <c r="MMR91" s="201"/>
      <c r="MMS91" s="201"/>
      <c r="MMT91" s="201"/>
      <c r="MMU91" s="201"/>
      <c r="MMV91" s="201"/>
      <c r="MMW91" s="201"/>
      <c r="MMX91" s="201"/>
      <c r="MMY91" s="201"/>
      <c r="MMZ91" s="201"/>
      <c r="MNA91" s="201"/>
      <c r="MNB91" s="201"/>
      <c r="MNC91" s="201"/>
      <c r="MND91" s="201"/>
      <c r="MNE91" s="201"/>
      <c r="MNF91" s="201"/>
      <c r="MNG91" s="201"/>
      <c r="MNH91" s="201"/>
      <c r="MNI91" s="201"/>
      <c r="MNJ91" s="201"/>
      <c r="MNK91" s="201"/>
      <c r="MNL91" s="201"/>
      <c r="MNM91" s="201"/>
      <c r="MNN91" s="201"/>
      <c r="MNO91" s="201"/>
      <c r="MNP91" s="201"/>
      <c r="MNQ91" s="201"/>
      <c r="MNR91" s="201"/>
      <c r="MNS91" s="201"/>
      <c r="MNT91" s="201"/>
      <c r="MNU91" s="201"/>
      <c r="MNV91" s="201"/>
      <c r="MNW91" s="201"/>
      <c r="MNX91" s="201"/>
      <c r="MNY91" s="201"/>
      <c r="MNZ91" s="201"/>
      <c r="MOA91" s="201"/>
      <c r="MOB91" s="201"/>
      <c r="MOC91" s="201"/>
      <c r="MOD91" s="201"/>
      <c r="MOE91" s="201"/>
      <c r="MOF91" s="201"/>
      <c r="MOG91" s="201"/>
      <c r="MOH91" s="201"/>
      <c r="MOI91" s="201"/>
      <c r="MOJ91" s="201"/>
      <c r="MOK91" s="201"/>
      <c r="MOL91" s="201"/>
      <c r="MOM91" s="201"/>
      <c r="MON91" s="201"/>
      <c r="MOO91" s="201"/>
      <c r="MOP91" s="201"/>
      <c r="MOQ91" s="201"/>
      <c r="MOR91" s="201"/>
      <c r="MOS91" s="201"/>
      <c r="MOT91" s="201"/>
      <c r="MOU91" s="201"/>
      <c r="MOV91" s="201"/>
      <c r="MOW91" s="201"/>
      <c r="MOX91" s="201"/>
      <c r="MOY91" s="201"/>
      <c r="MOZ91" s="201"/>
      <c r="MPA91" s="201"/>
      <c r="MPB91" s="201"/>
      <c r="MPC91" s="201"/>
      <c r="MPD91" s="201"/>
      <c r="MPE91" s="201"/>
      <c r="MPF91" s="201"/>
      <c r="MPG91" s="201"/>
      <c r="MPH91" s="201"/>
      <c r="MPI91" s="201"/>
      <c r="MPJ91" s="201"/>
      <c r="MPK91" s="201"/>
      <c r="MPL91" s="201"/>
      <c r="MPM91" s="201"/>
      <c r="MPN91" s="201"/>
      <c r="MPO91" s="201"/>
      <c r="MPP91" s="201"/>
      <c r="MPQ91" s="201"/>
      <c r="MPR91" s="201"/>
      <c r="MPS91" s="201"/>
      <c r="MPT91" s="201"/>
      <c r="MPU91" s="201"/>
      <c r="MPV91" s="201"/>
      <c r="MPW91" s="201"/>
      <c r="MPX91" s="201"/>
      <c r="MPY91" s="201"/>
      <c r="MPZ91" s="201"/>
      <c r="MQA91" s="201"/>
      <c r="MQB91" s="201"/>
      <c r="MQC91" s="201"/>
      <c r="MQD91" s="201"/>
      <c r="MQE91" s="201"/>
      <c r="MQF91" s="201"/>
      <c r="MQG91" s="201"/>
      <c r="MQH91" s="201"/>
      <c r="MQI91" s="201"/>
      <c r="MQJ91" s="201"/>
      <c r="MQK91" s="201"/>
      <c r="MQL91" s="201"/>
      <c r="MQM91" s="201"/>
      <c r="MQN91" s="201"/>
      <c r="MQO91" s="201"/>
      <c r="MQP91" s="201"/>
      <c r="MQQ91" s="201"/>
      <c r="MQR91" s="201"/>
      <c r="MQS91" s="201"/>
      <c r="MQT91" s="201"/>
      <c r="MQU91" s="201"/>
      <c r="MQV91" s="201"/>
      <c r="MQW91" s="201"/>
      <c r="MQX91" s="201"/>
      <c r="MQY91" s="201"/>
      <c r="MQZ91" s="201"/>
      <c r="MRA91" s="201"/>
      <c r="MRB91" s="201"/>
      <c r="MRC91" s="201"/>
      <c r="MRD91" s="201"/>
      <c r="MRE91" s="201"/>
      <c r="MRF91" s="201"/>
      <c r="MRG91" s="201"/>
      <c r="MRH91" s="201"/>
      <c r="MRI91" s="201"/>
      <c r="MRJ91" s="201"/>
      <c r="MRK91" s="201"/>
      <c r="MRL91" s="201"/>
      <c r="MRM91" s="201"/>
      <c r="MRN91" s="201"/>
      <c r="MRO91" s="201"/>
      <c r="MRP91" s="201"/>
      <c r="MRQ91" s="201"/>
      <c r="MRR91" s="201"/>
      <c r="MRS91" s="201"/>
      <c r="MRT91" s="201"/>
      <c r="MRU91" s="201"/>
      <c r="MRV91" s="201"/>
      <c r="MRW91" s="201"/>
      <c r="MRX91" s="201"/>
      <c r="MRY91" s="201"/>
      <c r="MRZ91" s="201"/>
      <c r="MSA91" s="201"/>
      <c r="MSB91" s="201"/>
      <c r="MSC91" s="201"/>
      <c r="MSD91" s="201"/>
      <c r="MSE91" s="201"/>
      <c r="MSF91" s="201"/>
      <c r="MSG91" s="201"/>
      <c r="MSH91" s="201"/>
      <c r="MSI91" s="201"/>
      <c r="MSJ91" s="201"/>
      <c r="MSK91" s="201"/>
      <c r="MSL91" s="201"/>
      <c r="MSM91" s="201"/>
      <c r="MSN91" s="201"/>
      <c r="MSO91" s="201"/>
      <c r="MSP91" s="201"/>
      <c r="MSQ91" s="201"/>
      <c r="MSR91" s="201"/>
      <c r="MSS91" s="201"/>
      <c r="MST91" s="201"/>
      <c r="MSU91" s="201"/>
      <c r="MSV91" s="201"/>
      <c r="MSW91" s="201"/>
      <c r="MSX91" s="201"/>
      <c r="MSY91" s="201"/>
      <c r="MSZ91" s="201"/>
      <c r="MTA91" s="201"/>
      <c r="MTB91" s="201"/>
      <c r="MTC91" s="201"/>
      <c r="MTD91" s="201"/>
      <c r="MTE91" s="201"/>
      <c r="MTF91" s="201"/>
      <c r="MTG91" s="201"/>
      <c r="MTH91" s="201"/>
      <c r="MTI91" s="201"/>
      <c r="MTJ91" s="201"/>
      <c r="MTK91" s="201"/>
      <c r="MTL91" s="201"/>
      <c r="MTM91" s="201"/>
      <c r="MTN91" s="201"/>
      <c r="MTO91" s="201"/>
      <c r="MTP91" s="201"/>
      <c r="MTQ91" s="201"/>
      <c r="MTR91" s="201"/>
      <c r="MTS91" s="201"/>
      <c r="MTT91" s="201"/>
      <c r="MTU91" s="201"/>
      <c r="MTV91" s="201"/>
      <c r="MTW91" s="201"/>
      <c r="MTX91" s="201"/>
      <c r="MTY91" s="201"/>
      <c r="MTZ91" s="201"/>
      <c r="MUA91" s="201"/>
      <c r="MUB91" s="201"/>
      <c r="MUC91" s="201"/>
      <c r="MUD91" s="201"/>
      <c r="MUE91" s="201"/>
      <c r="MUF91" s="201"/>
      <c r="MUG91" s="201"/>
      <c r="MUH91" s="201"/>
      <c r="MUI91" s="201"/>
      <c r="MUJ91" s="201"/>
      <c r="MUK91" s="201"/>
      <c r="MUL91" s="201"/>
      <c r="MUM91" s="201"/>
      <c r="MUN91" s="201"/>
      <c r="MUO91" s="201"/>
      <c r="MUP91" s="201"/>
      <c r="MUQ91" s="201"/>
      <c r="MUR91" s="201"/>
      <c r="MUS91" s="201"/>
      <c r="MUT91" s="201"/>
      <c r="MUU91" s="201"/>
      <c r="MUV91" s="201"/>
      <c r="MUW91" s="201"/>
      <c r="MUX91" s="201"/>
      <c r="MUY91" s="201"/>
      <c r="MUZ91" s="201"/>
      <c r="MVA91" s="201"/>
      <c r="MVB91" s="201"/>
      <c r="MVC91" s="201"/>
      <c r="MVD91" s="201"/>
      <c r="MVE91" s="201"/>
      <c r="MVF91" s="201"/>
      <c r="MVG91" s="201"/>
      <c r="MVH91" s="201"/>
      <c r="MVI91" s="201"/>
      <c r="MVJ91" s="201"/>
      <c r="MVK91" s="201"/>
      <c r="MVL91" s="201"/>
      <c r="MVM91" s="201"/>
      <c r="MVN91" s="201"/>
      <c r="MVO91" s="201"/>
      <c r="MVP91" s="201"/>
      <c r="MVQ91" s="201"/>
      <c r="MVR91" s="201"/>
      <c r="MVS91" s="201"/>
      <c r="MVT91" s="201"/>
      <c r="MVU91" s="201"/>
      <c r="MVV91" s="201"/>
      <c r="MVW91" s="201"/>
      <c r="MVX91" s="201"/>
      <c r="MVY91" s="201"/>
      <c r="MVZ91" s="201"/>
      <c r="MWA91" s="201"/>
      <c r="MWB91" s="201"/>
      <c r="MWC91" s="201"/>
      <c r="MWD91" s="201"/>
      <c r="MWE91" s="201"/>
      <c r="MWF91" s="201"/>
      <c r="MWG91" s="201"/>
      <c r="MWH91" s="201"/>
      <c r="MWI91" s="201"/>
      <c r="MWJ91" s="201"/>
      <c r="MWK91" s="201"/>
      <c r="MWL91" s="201"/>
      <c r="MWM91" s="201"/>
      <c r="MWN91" s="201"/>
      <c r="MWO91" s="201"/>
      <c r="MWP91" s="201"/>
      <c r="MWQ91" s="201"/>
      <c r="MWR91" s="201"/>
      <c r="MWS91" s="201"/>
      <c r="MWT91" s="201"/>
      <c r="MWU91" s="201"/>
      <c r="MWV91" s="201"/>
      <c r="MWW91" s="201"/>
      <c r="MWX91" s="201"/>
      <c r="MWY91" s="201"/>
      <c r="MWZ91" s="201"/>
      <c r="MXA91" s="201"/>
      <c r="MXB91" s="201"/>
      <c r="MXC91" s="201"/>
      <c r="MXD91" s="201"/>
      <c r="MXE91" s="201"/>
      <c r="MXF91" s="201"/>
      <c r="MXG91" s="201"/>
      <c r="MXH91" s="201"/>
      <c r="MXI91" s="201"/>
      <c r="MXJ91" s="201"/>
      <c r="MXK91" s="201"/>
      <c r="MXL91" s="201"/>
      <c r="MXM91" s="201"/>
      <c r="MXN91" s="201"/>
      <c r="MXO91" s="201"/>
      <c r="MXP91" s="201"/>
      <c r="MXQ91" s="201"/>
      <c r="MXR91" s="201"/>
      <c r="MXS91" s="201"/>
      <c r="MXT91" s="201"/>
      <c r="MXU91" s="201"/>
      <c r="MXV91" s="201"/>
      <c r="MXW91" s="201"/>
      <c r="MXX91" s="201"/>
      <c r="MXY91" s="201"/>
      <c r="MXZ91" s="201"/>
      <c r="MYA91" s="201"/>
      <c r="MYB91" s="201"/>
      <c r="MYC91" s="201"/>
      <c r="MYD91" s="201"/>
      <c r="MYE91" s="201"/>
      <c r="MYF91" s="201"/>
      <c r="MYG91" s="201"/>
      <c r="MYH91" s="201"/>
      <c r="MYI91" s="201"/>
      <c r="MYJ91" s="201"/>
      <c r="MYK91" s="201"/>
      <c r="MYL91" s="201"/>
      <c r="MYM91" s="201"/>
      <c r="MYN91" s="201"/>
      <c r="MYO91" s="201"/>
      <c r="MYP91" s="201"/>
      <c r="MYQ91" s="201"/>
      <c r="MYR91" s="201"/>
      <c r="MYS91" s="201"/>
      <c r="MYT91" s="201"/>
      <c r="MYU91" s="201"/>
      <c r="MYV91" s="201"/>
      <c r="MYW91" s="201"/>
      <c r="MYX91" s="201"/>
      <c r="MYY91" s="201"/>
      <c r="MYZ91" s="201"/>
      <c r="MZA91" s="201"/>
      <c r="MZB91" s="201"/>
      <c r="MZC91" s="201"/>
      <c r="MZD91" s="201"/>
      <c r="MZE91" s="201"/>
      <c r="MZF91" s="201"/>
      <c r="MZG91" s="201"/>
      <c r="MZH91" s="201"/>
      <c r="MZI91" s="201"/>
      <c r="MZJ91" s="201"/>
      <c r="MZK91" s="201"/>
      <c r="MZL91" s="201"/>
      <c r="MZM91" s="201"/>
      <c r="MZN91" s="201"/>
      <c r="MZO91" s="201"/>
      <c r="MZP91" s="201"/>
      <c r="MZQ91" s="201"/>
      <c r="MZR91" s="201"/>
      <c r="MZS91" s="201"/>
      <c r="MZT91" s="201"/>
      <c r="MZU91" s="201"/>
      <c r="MZV91" s="201"/>
      <c r="MZW91" s="201"/>
      <c r="MZX91" s="201"/>
      <c r="MZY91" s="201"/>
      <c r="MZZ91" s="201"/>
      <c r="NAA91" s="201"/>
      <c r="NAB91" s="201"/>
      <c r="NAC91" s="201"/>
      <c r="NAD91" s="201"/>
      <c r="NAE91" s="201"/>
      <c r="NAF91" s="201"/>
      <c r="NAG91" s="201"/>
      <c r="NAH91" s="201"/>
      <c r="NAI91" s="201"/>
      <c r="NAJ91" s="201"/>
      <c r="NAK91" s="201"/>
      <c r="NAL91" s="201"/>
      <c r="NAM91" s="201"/>
      <c r="NAN91" s="201"/>
      <c r="NAO91" s="201"/>
      <c r="NAP91" s="201"/>
      <c r="NAQ91" s="201"/>
      <c r="NAR91" s="201"/>
      <c r="NAS91" s="201"/>
      <c r="NAT91" s="201"/>
      <c r="NAU91" s="201"/>
      <c r="NAV91" s="201"/>
      <c r="NAW91" s="201"/>
      <c r="NAX91" s="201"/>
      <c r="NAY91" s="201"/>
      <c r="NAZ91" s="201"/>
      <c r="NBA91" s="201"/>
      <c r="NBB91" s="201"/>
      <c r="NBC91" s="201"/>
      <c r="NBD91" s="201"/>
      <c r="NBE91" s="201"/>
      <c r="NBF91" s="201"/>
      <c r="NBG91" s="201"/>
      <c r="NBH91" s="201"/>
      <c r="NBI91" s="201"/>
      <c r="NBJ91" s="201"/>
      <c r="NBK91" s="201"/>
      <c r="NBL91" s="201"/>
      <c r="NBM91" s="201"/>
      <c r="NBN91" s="201"/>
      <c r="NBO91" s="201"/>
      <c r="NBP91" s="201"/>
      <c r="NBQ91" s="201"/>
      <c r="NBR91" s="201"/>
      <c r="NBS91" s="201"/>
      <c r="NBT91" s="201"/>
      <c r="NBU91" s="201"/>
      <c r="NBV91" s="201"/>
      <c r="NBW91" s="201"/>
      <c r="NBX91" s="201"/>
      <c r="NBY91" s="201"/>
      <c r="NBZ91" s="201"/>
      <c r="NCA91" s="201"/>
      <c r="NCB91" s="201"/>
      <c r="NCC91" s="201"/>
      <c r="NCD91" s="201"/>
      <c r="NCE91" s="201"/>
      <c r="NCF91" s="201"/>
      <c r="NCG91" s="201"/>
      <c r="NCH91" s="201"/>
      <c r="NCI91" s="201"/>
      <c r="NCJ91" s="201"/>
      <c r="NCK91" s="201"/>
      <c r="NCL91" s="201"/>
      <c r="NCM91" s="201"/>
      <c r="NCN91" s="201"/>
      <c r="NCO91" s="201"/>
      <c r="NCP91" s="201"/>
      <c r="NCQ91" s="201"/>
      <c r="NCR91" s="201"/>
      <c r="NCS91" s="201"/>
      <c r="NCT91" s="201"/>
      <c r="NCU91" s="201"/>
      <c r="NCV91" s="201"/>
      <c r="NCW91" s="201"/>
      <c r="NCX91" s="201"/>
      <c r="NCY91" s="201"/>
      <c r="NCZ91" s="201"/>
      <c r="NDA91" s="201"/>
      <c r="NDB91" s="201"/>
      <c r="NDC91" s="201"/>
      <c r="NDD91" s="201"/>
      <c r="NDE91" s="201"/>
      <c r="NDF91" s="201"/>
      <c r="NDG91" s="201"/>
      <c r="NDH91" s="201"/>
      <c r="NDI91" s="201"/>
      <c r="NDJ91" s="201"/>
      <c r="NDK91" s="201"/>
      <c r="NDL91" s="201"/>
      <c r="NDM91" s="201"/>
      <c r="NDN91" s="201"/>
      <c r="NDO91" s="201"/>
      <c r="NDP91" s="201"/>
      <c r="NDQ91" s="201"/>
      <c r="NDR91" s="201"/>
      <c r="NDS91" s="201"/>
      <c r="NDT91" s="201"/>
      <c r="NDU91" s="201"/>
      <c r="NDV91" s="201"/>
      <c r="NDW91" s="201"/>
      <c r="NDX91" s="201"/>
      <c r="NDY91" s="201"/>
      <c r="NDZ91" s="201"/>
      <c r="NEA91" s="201"/>
      <c r="NEB91" s="201"/>
      <c r="NEC91" s="201"/>
      <c r="NED91" s="201"/>
      <c r="NEE91" s="201"/>
      <c r="NEF91" s="201"/>
      <c r="NEG91" s="201"/>
      <c r="NEH91" s="201"/>
      <c r="NEI91" s="201"/>
      <c r="NEJ91" s="201"/>
      <c r="NEK91" s="201"/>
      <c r="NEL91" s="201"/>
      <c r="NEM91" s="201"/>
      <c r="NEN91" s="201"/>
      <c r="NEO91" s="201"/>
      <c r="NEP91" s="201"/>
      <c r="NEQ91" s="201"/>
      <c r="NER91" s="201"/>
      <c r="NES91" s="201"/>
      <c r="NET91" s="201"/>
      <c r="NEU91" s="201"/>
      <c r="NEV91" s="201"/>
      <c r="NEW91" s="201"/>
      <c r="NEX91" s="201"/>
      <c r="NEY91" s="201"/>
      <c r="NEZ91" s="201"/>
      <c r="NFA91" s="201"/>
      <c r="NFB91" s="201"/>
      <c r="NFC91" s="201"/>
      <c r="NFD91" s="201"/>
      <c r="NFE91" s="201"/>
      <c r="NFF91" s="201"/>
      <c r="NFG91" s="201"/>
      <c r="NFH91" s="201"/>
      <c r="NFI91" s="201"/>
      <c r="NFJ91" s="201"/>
      <c r="NFK91" s="201"/>
      <c r="NFL91" s="201"/>
      <c r="NFM91" s="201"/>
      <c r="NFN91" s="201"/>
      <c r="NFO91" s="201"/>
      <c r="NFP91" s="201"/>
      <c r="NFQ91" s="201"/>
      <c r="NFR91" s="201"/>
      <c r="NFS91" s="201"/>
      <c r="NFT91" s="201"/>
      <c r="NFU91" s="201"/>
      <c r="NFV91" s="201"/>
      <c r="NFW91" s="201"/>
      <c r="NFX91" s="201"/>
      <c r="NFY91" s="201"/>
      <c r="NFZ91" s="201"/>
      <c r="NGA91" s="201"/>
      <c r="NGB91" s="201"/>
      <c r="NGC91" s="201"/>
      <c r="NGD91" s="201"/>
      <c r="NGE91" s="201"/>
      <c r="NGF91" s="201"/>
      <c r="NGG91" s="201"/>
      <c r="NGH91" s="201"/>
      <c r="NGI91" s="201"/>
      <c r="NGJ91" s="201"/>
      <c r="NGK91" s="201"/>
      <c r="NGL91" s="201"/>
      <c r="NGM91" s="201"/>
      <c r="NGN91" s="201"/>
      <c r="NGO91" s="201"/>
      <c r="NGP91" s="201"/>
      <c r="NGQ91" s="201"/>
      <c r="NGR91" s="201"/>
      <c r="NGS91" s="201"/>
      <c r="NGT91" s="201"/>
      <c r="NGU91" s="201"/>
      <c r="NGV91" s="201"/>
      <c r="NGW91" s="201"/>
      <c r="NGX91" s="201"/>
      <c r="NGY91" s="201"/>
      <c r="NGZ91" s="201"/>
      <c r="NHA91" s="201"/>
      <c r="NHB91" s="201"/>
      <c r="NHC91" s="201"/>
      <c r="NHD91" s="201"/>
      <c r="NHE91" s="201"/>
      <c r="NHF91" s="201"/>
      <c r="NHG91" s="201"/>
      <c r="NHH91" s="201"/>
      <c r="NHI91" s="201"/>
      <c r="NHJ91" s="201"/>
      <c r="NHK91" s="201"/>
      <c r="NHL91" s="201"/>
      <c r="NHM91" s="201"/>
      <c r="NHN91" s="201"/>
      <c r="NHO91" s="201"/>
      <c r="NHP91" s="201"/>
      <c r="NHQ91" s="201"/>
      <c r="NHR91" s="201"/>
      <c r="NHS91" s="201"/>
      <c r="NHT91" s="201"/>
      <c r="NHU91" s="201"/>
      <c r="NHV91" s="201"/>
      <c r="NHW91" s="201"/>
      <c r="NHX91" s="201"/>
      <c r="NHY91" s="201"/>
      <c r="NHZ91" s="201"/>
      <c r="NIA91" s="201"/>
      <c r="NIB91" s="201"/>
      <c r="NIC91" s="201"/>
      <c r="NID91" s="201"/>
      <c r="NIE91" s="201"/>
      <c r="NIF91" s="201"/>
      <c r="NIG91" s="201"/>
      <c r="NIH91" s="201"/>
      <c r="NII91" s="201"/>
      <c r="NIJ91" s="201"/>
      <c r="NIK91" s="201"/>
      <c r="NIL91" s="201"/>
      <c r="NIM91" s="201"/>
      <c r="NIN91" s="201"/>
      <c r="NIO91" s="201"/>
      <c r="NIP91" s="201"/>
      <c r="NIQ91" s="201"/>
      <c r="NIR91" s="201"/>
      <c r="NIS91" s="201"/>
      <c r="NIT91" s="201"/>
      <c r="NIU91" s="201"/>
      <c r="NIV91" s="201"/>
      <c r="NIW91" s="201"/>
      <c r="NIX91" s="201"/>
      <c r="NIY91" s="201"/>
      <c r="NIZ91" s="201"/>
      <c r="NJA91" s="201"/>
      <c r="NJB91" s="201"/>
      <c r="NJC91" s="201"/>
      <c r="NJD91" s="201"/>
      <c r="NJE91" s="201"/>
      <c r="NJF91" s="201"/>
      <c r="NJG91" s="201"/>
      <c r="NJH91" s="201"/>
      <c r="NJI91" s="201"/>
      <c r="NJJ91" s="201"/>
      <c r="NJK91" s="201"/>
      <c r="NJL91" s="201"/>
      <c r="NJM91" s="201"/>
      <c r="NJN91" s="201"/>
      <c r="NJO91" s="201"/>
      <c r="NJP91" s="201"/>
      <c r="NJQ91" s="201"/>
      <c r="NJR91" s="201"/>
      <c r="NJS91" s="201"/>
      <c r="NJT91" s="201"/>
      <c r="NJU91" s="201"/>
      <c r="NJV91" s="201"/>
      <c r="NJW91" s="201"/>
      <c r="NJX91" s="201"/>
      <c r="NJY91" s="201"/>
      <c r="NJZ91" s="201"/>
      <c r="NKA91" s="201"/>
      <c r="NKB91" s="201"/>
      <c r="NKC91" s="201"/>
      <c r="NKD91" s="201"/>
      <c r="NKE91" s="201"/>
      <c r="NKF91" s="201"/>
      <c r="NKG91" s="201"/>
      <c r="NKH91" s="201"/>
      <c r="NKI91" s="201"/>
      <c r="NKJ91" s="201"/>
      <c r="NKK91" s="201"/>
      <c r="NKL91" s="201"/>
      <c r="NKM91" s="201"/>
      <c r="NKN91" s="201"/>
      <c r="NKO91" s="201"/>
      <c r="NKP91" s="201"/>
      <c r="NKQ91" s="201"/>
      <c r="NKR91" s="201"/>
      <c r="NKS91" s="201"/>
      <c r="NKT91" s="201"/>
      <c r="NKU91" s="201"/>
      <c r="NKV91" s="201"/>
      <c r="NKW91" s="201"/>
      <c r="NKX91" s="201"/>
      <c r="NKY91" s="201"/>
      <c r="NKZ91" s="201"/>
      <c r="NLA91" s="201"/>
      <c r="NLB91" s="201"/>
      <c r="NLC91" s="201"/>
      <c r="NLD91" s="201"/>
      <c r="NLE91" s="201"/>
      <c r="NLF91" s="201"/>
      <c r="NLG91" s="201"/>
      <c r="NLH91" s="201"/>
      <c r="NLI91" s="201"/>
      <c r="NLJ91" s="201"/>
      <c r="NLK91" s="201"/>
      <c r="NLL91" s="201"/>
      <c r="NLM91" s="201"/>
      <c r="NLN91" s="201"/>
      <c r="NLO91" s="201"/>
      <c r="NLP91" s="201"/>
      <c r="NLQ91" s="201"/>
      <c r="NLR91" s="201"/>
      <c r="NLS91" s="201"/>
      <c r="NLT91" s="201"/>
      <c r="NLU91" s="201"/>
      <c r="NLV91" s="201"/>
      <c r="NLW91" s="201"/>
      <c r="NLX91" s="201"/>
      <c r="NLY91" s="201"/>
      <c r="NLZ91" s="201"/>
      <c r="NMA91" s="201"/>
      <c r="NMB91" s="201"/>
      <c r="NMC91" s="201"/>
      <c r="NMD91" s="201"/>
      <c r="NME91" s="201"/>
      <c r="NMF91" s="201"/>
      <c r="NMG91" s="201"/>
      <c r="NMH91" s="201"/>
      <c r="NMI91" s="201"/>
      <c r="NMJ91" s="201"/>
      <c r="NMK91" s="201"/>
      <c r="NML91" s="201"/>
      <c r="NMM91" s="201"/>
      <c r="NMN91" s="201"/>
      <c r="NMO91" s="201"/>
      <c r="NMP91" s="201"/>
      <c r="NMQ91" s="201"/>
      <c r="NMR91" s="201"/>
      <c r="NMS91" s="201"/>
      <c r="NMT91" s="201"/>
      <c r="NMU91" s="201"/>
      <c r="NMV91" s="201"/>
      <c r="NMW91" s="201"/>
      <c r="NMX91" s="201"/>
      <c r="NMY91" s="201"/>
      <c r="NMZ91" s="201"/>
      <c r="NNA91" s="201"/>
      <c r="NNB91" s="201"/>
      <c r="NNC91" s="201"/>
      <c r="NND91" s="201"/>
      <c r="NNE91" s="201"/>
      <c r="NNF91" s="201"/>
      <c r="NNG91" s="201"/>
      <c r="NNH91" s="201"/>
      <c r="NNI91" s="201"/>
      <c r="NNJ91" s="201"/>
      <c r="NNK91" s="201"/>
      <c r="NNL91" s="201"/>
      <c r="NNM91" s="201"/>
      <c r="NNN91" s="201"/>
      <c r="NNO91" s="201"/>
      <c r="NNP91" s="201"/>
      <c r="NNQ91" s="201"/>
      <c r="NNR91" s="201"/>
      <c r="NNS91" s="201"/>
      <c r="NNT91" s="201"/>
      <c r="NNU91" s="201"/>
      <c r="NNV91" s="201"/>
      <c r="NNW91" s="201"/>
      <c r="NNX91" s="201"/>
      <c r="NNY91" s="201"/>
      <c r="NNZ91" s="201"/>
      <c r="NOA91" s="201"/>
      <c r="NOB91" s="201"/>
      <c r="NOC91" s="201"/>
      <c r="NOD91" s="201"/>
      <c r="NOE91" s="201"/>
      <c r="NOF91" s="201"/>
      <c r="NOG91" s="201"/>
      <c r="NOH91" s="201"/>
      <c r="NOI91" s="201"/>
      <c r="NOJ91" s="201"/>
      <c r="NOK91" s="201"/>
      <c r="NOL91" s="201"/>
      <c r="NOM91" s="201"/>
      <c r="NON91" s="201"/>
      <c r="NOO91" s="201"/>
      <c r="NOP91" s="201"/>
      <c r="NOQ91" s="201"/>
      <c r="NOR91" s="201"/>
      <c r="NOS91" s="201"/>
      <c r="NOT91" s="201"/>
      <c r="NOU91" s="201"/>
      <c r="NOV91" s="201"/>
      <c r="NOW91" s="201"/>
      <c r="NOX91" s="201"/>
      <c r="NOY91" s="201"/>
      <c r="NOZ91" s="201"/>
      <c r="NPA91" s="201"/>
      <c r="NPB91" s="201"/>
      <c r="NPC91" s="201"/>
      <c r="NPD91" s="201"/>
      <c r="NPE91" s="201"/>
      <c r="NPF91" s="201"/>
      <c r="NPG91" s="201"/>
      <c r="NPH91" s="201"/>
      <c r="NPI91" s="201"/>
      <c r="NPJ91" s="201"/>
      <c r="NPK91" s="201"/>
      <c r="NPL91" s="201"/>
      <c r="NPM91" s="201"/>
      <c r="NPN91" s="201"/>
      <c r="NPO91" s="201"/>
      <c r="NPP91" s="201"/>
      <c r="NPQ91" s="201"/>
      <c r="NPR91" s="201"/>
      <c r="NPS91" s="201"/>
      <c r="NPT91" s="201"/>
      <c r="NPU91" s="201"/>
      <c r="NPV91" s="201"/>
      <c r="NPW91" s="201"/>
      <c r="NPX91" s="201"/>
      <c r="NPY91" s="201"/>
      <c r="NPZ91" s="201"/>
      <c r="NQA91" s="201"/>
      <c r="NQB91" s="201"/>
      <c r="NQC91" s="201"/>
      <c r="NQD91" s="201"/>
      <c r="NQE91" s="201"/>
      <c r="NQF91" s="201"/>
      <c r="NQG91" s="201"/>
      <c r="NQH91" s="201"/>
      <c r="NQI91" s="201"/>
      <c r="NQJ91" s="201"/>
      <c r="NQK91" s="201"/>
      <c r="NQL91" s="201"/>
      <c r="NQM91" s="201"/>
      <c r="NQN91" s="201"/>
      <c r="NQO91" s="201"/>
      <c r="NQP91" s="201"/>
      <c r="NQQ91" s="201"/>
      <c r="NQR91" s="201"/>
      <c r="NQS91" s="201"/>
      <c r="NQT91" s="201"/>
      <c r="NQU91" s="201"/>
      <c r="NQV91" s="201"/>
      <c r="NQW91" s="201"/>
      <c r="NQX91" s="201"/>
      <c r="NQY91" s="201"/>
      <c r="NQZ91" s="201"/>
      <c r="NRA91" s="201"/>
      <c r="NRB91" s="201"/>
      <c r="NRC91" s="201"/>
      <c r="NRD91" s="201"/>
      <c r="NRE91" s="201"/>
      <c r="NRF91" s="201"/>
      <c r="NRG91" s="201"/>
      <c r="NRH91" s="201"/>
      <c r="NRI91" s="201"/>
      <c r="NRJ91" s="201"/>
      <c r="NRK91" s="201"/>
      <c r="NRL91" s="201"/>
      <c r="NRM91" s="201"/>
      <c r="NRN91" s="201"/>
      <c r="NRO91" s="201"/>
      <c r="NRP91" s="201"/>
      <c r="NRQ91" s="201"/>
      <c r="NRR91" s="201"/>
      <c r="NRS91" s="201"/>
      <c r="NRT91" s="201"/>
      <c r="NRU91" s="201"/>
      <c r="NRV91" s="201"/>
      <c r="NRW91" s="201"/>
      <c r="NRX91" s="201"/>
      <c r="NRY91" s="201"/>
      <c r="NRZ91" s="201"/>
      <c r="NSA91" s="201"/>
      <c r="NSB91" s="201"/>
      <c r="NSC91" s="201"/>
      <c r="NSD91" s="201"/>
      <c r="NSE91" s="201"/>
      <c r="NSF91" s="201"/>
      <c r="NSG91" s="201"/>
      <c r="NSH91" s="201"/>
      <c r="NSI91" s="201"/>
      <c r="NSJ91" s="201"/>
      <c r="NSK91" s="201"/>
      <c r="NSL91" s="201"/>
      <c r="NSM91" s="201"/>
      <c r="NSN91" s="201"/>
      <c r="NSO91" s="201"/>
      <c r="NSP91" s="201"/>
      <c r="NSQ91" s="201"/>
      <c r="NSR91" s="201"/>
      <c r="NSS91" s="201"/>
      <c r="NST91" s="201"/>
      <c r="NSU91" s="201"/>
      <c r="NSV91" s="201"/>
      <c r="NSW91" s="201"/>
      <c r="NSX91" s="201"/>
      <c r="NSY91" s="201"/>
      <c r="NSZ91" s="201"/>
      <c r="NTA91" s="201"/>
      <c r="NTB91" s="201"/>
      <c r="NTC91" s="201"/>
      <c r="NTD91" s="201"/>
      <c r="NTE91" s="201"/>
      <c r="NTF91" s="201"/>
      <c r="NTG91" s="201"/>
      <c r="NTH91" s="201"/>
      <c r="NTI91" s="201"/>
      <c r="NTJ91" s="201"/>
      <c r="NTK91" s="201"/>
      <c r="NTL91" s="201"/>
      <c r="NTM91" s="201"/>
      <c r="NTN91" s="201"/>
      <c r="NTO91" s="201"/>
      <c r="NTP91" s="201"/>
      <c r="NTQ91" s="201"/>
      <c r="NTR91" s="201"/>
      <c r="NTS91" s="201"/>
      <c r="NTT91" s="201"/>
      <c r="NTU91" s="201"/>
      <c r="NTV91" s="201"/>
      <c r="NTW91" s="201"/>
      <c r="NTX91" s="201"/>
      <c r="NTY91" s="201"/>
      <c r="NTZ91" s="201"/>
      <c r="NUA91" s="201"/>
      <c r="NUB91" s="201"/>
      <c r="NUC91" s="201"/>
      <c r="NUD91" s="201"/>
      <c r="NUE91" s="201"/>
      <c r="NUF91" s="201"/>
      <c r="NUG91" s="201"/>
      <c r="NUH91" s="201"/>
      <c r="NUI91" s="201"/>
      <c r="NUJ91" s="201"/>
      <c r="NUK91" s="201"/>
      <c r="NUL91" s="201"/>
      <c r="NUM91" s="201"/>
      <c r="NUN91" s="201"/>
      <c r="NUO91" s="201"/>
      <c r="NUP91" s="201"/>
      <c r="NUQ91" s="201"/>
      <c r="NUR91" s="201"/>
      <c r="NUS91" s="201"/>
      <c r="NUT91" s="201"/>
      <c r="NUU91" s="201"/>
      <c r="NUV91" s="201"/>
      <c r="NUW91" s="201"/>
      <c r="NUX91" s="201"/>
      <c r="NUY91" s="201"/>
      <c r="NUZ91" s="201"/>
      <c r="NVA91" s="201"/>
      <c r="NVB91" s="201"/>
      <c r="NVC91" s="201"/>
      <c r="NVD91" s="201"/>
      <c r="NVE91" s="201"/>
      <c r="NVF91" s="201"/>
      <c r="NVG91" s="201"/>
      <c r="NVH91" s="201"/>
      <c r="NVI91" s="201"/>
      <c r="NVJ91" s="201"/>
      <c r="NVK91" s="201"/>
      <c r="NVL91" s="201"/>
      <c r="NVM91" s="201"/>
      <c r="NVN91" s="201"/>
      <c r="NVO91" s="201"/>
      <c r="NVP91" s="201"/>
      <c r="NVQ91" s="201"/>
      <c r="NVR91" s="201"/>
      <c r="NVS91" s="201"/>
      <c r="NVT91" s="201"/>
      <c r="NVU91" s="201"/>
      <c r="NVV91" s="201"/>
      <c r="NVW91" s="201"/>
      <c r="NVX91" s="201"/>
      <c r="NVY91" s="201"/>
      <c r="NVZ91" s="201"/>
      <c r="NWA91" s="201"/>
      <c r="NWB91" s="201"/>
      <c r="NWC91" s="201"/>
      <c r="NWD91" s="201"/>
      <c r="NWE91" s="201"/>
      <c r="NWF91" s="201"/>
      <c r="NWG91" s="201"/>
      <c r="NWH91" s="201"/>
      <c r="NWI91" s="201"/>
      <c r="NWJ91" s="201"/>
      <c r="NWK91" s="201"/>
      <c r="NWL91" s="201"/>
      <c r="NWM91" s="201"/>
      <c r="NWN91" s="201"/>
      <c r="NWO91" s="201"/>
      <c r="NWP91" s="201"/>
      <c r="NWQ91" s="201"/>
      <c r="NWR91" s="201"/>
      <c r="NWS91" s="201"/>
      <c r="NWT91" s="201"/>
      <c r="NWU91" s="201"/>
      <c r="NWV91" s="201"/>
      <c r="NWW91" s="201"/>
      <c r="NWX91" s="201"/>
      <c r="NWY91" s="201"/>
      <c r="NWZ91" s="201"/>
      <c r="NXA91" s="201"/>
      <c r="NXB91" s="201"/>
      <c r="NXC91" s="201"/>
      <c r="NXD91" s="201"/>
      <c r="NXE91" s="201"/>
      <c r="NXF91" s="201"/>
      <c r="NXG91" s="201"/>
      <c r="NXH91" s="201"/>
      <c r="NXI91" s="201"/>
      <c r="NXJ91" s="201"/>
      <c r="NXK91" s="201"/>
      <c r="NXL91" s="201"/>
      <c r="NXM91" s="201"/>
      <c r="NXN91" s="201"/>
      <c r="NXO91" s="201"/>
      <c r="NXP91" s="201"/>
      <c r="NXQ91" s="201"/>
      <c r="NXR91" s="201"/>
      <c r="NXS91" s="201"/>
      <c r="NXT91" s="201"/>
      <c r="NXU91" s="201"/>
      <c r="NXV91" s="201"/>
      <c r="NXW91" s="201"/>
      <c r="NXX91" s="201"/>
      <c r="NXY91" s="201"/>
      <c r="NXZ91" s="201"/>
      <c r="NYA91" s="201"/>
      <c r="NYB91" s="201"/>
      <c r="NYC91" s="201"/>
      <c r="NYD91" s="201"/>
      <c r="NYE91" s="201"/>
      <c r="NYF91" s="201"/>
      <c r="NYG91" s="201"/>
      <c r="NYH91" s="201"/>
      <c r="NYI91" s="201"/>
      <c r="NYJ91" s="201"/>
      <c r="NYK91" s="201"/>
      <c r="NYL91" s="201"/>
      <c r="NYM91" s="201"/>
      <c r="NYN91" s="201"/>
      <c r="NYO91" s="201"/>
      <c r="NYP91" s="201"/>
      <c r="NYQ91" s="201"/>
      <c r="NYR91" s="201"/>
      <c r="NYS91" s="201"/>
      <c r="NYT91" s="201"/>
      <c r="NYU91" s="201"/>
      <c r="NYV91" s="201"/>
      <c r="NYW91" s="201"/>
      <c r="NYX91" s="201"/>
      <c r="NYY91" s="201"/>
      <c r="NYZ91" s="201"/>
      <c r="NZA91" s="201"/>
      <c r="NZB91" s="201"/>
      <c r="NZC91" s="201"/>
      <c r="NZD91" s="201"/>
      <c r="NZE91" s="201"/>
      <c r="NZF91" s="201"/>
      <c r="NZG91" s="201"/>
      <c r="NZH91" s="201"/>
      <c r="NZI91" s="201"/>
      <c r="NZJ91" s="201"/>
      <c r="NZK91" s="201"/>
      <c r="NZL91" s="201"/>
      <c r="NZM91" s="201"/>
      <c r="NZN91" s="201"/>
      <c r="NZO91" s="201"/>
      <c r="NZP91" s="201"/>
      <c r="NZQ91" s="201"/>
      <c r="NZR91" s="201"/>
      <c r="NZS91" s="201"/>
      <c r="NZT91" s="201"/>
      <c r="NZU91" s="201"/>
      <c r="NZV91" s="201"/>
      <c r="NZW91" s="201"/>
      <c r="NZX91" s="201"/>
      <c r="NZY91" s="201"/>
      <c r="NZZ91" s="201"/>
      <c r="OAA91" s="201"/>
      <c r="OAB91" s="201"/>
      <c r="OAC91" s="201"/>
      <c r="OAD91" s="201"/>
      <c r="OAE91" s="201"/>
      <c r="OAF91" s="201"/>
      <c r="OAG91" s="201"/>
      <c r="OAH91" s="201"/>
      <c r="OAI91" s="201"/>
      <c r="OAJ91" s="201"/>
      <c r="OAK91" s="201"/>
      <c r="OAL91" s="201"/>
      <c r="OAM91" s="201"/>
      <c r="OAN91" s="201"/>
      <c r="OAO91" s="201"/>
      <c r="OAP91" s="201"/>
      <c r="OAQ91" s="201"/>
      <c r="OAR91" s="201"/>
      <c r="OAS91" s="201"/>
      <c r="OAT91" s="201"/>
      <c r="OAU91" s="201"/>
      <c r="OAV91" s="201"/>
      <c r="OAW91" s="201"/>
      <c r="OAX91" s="201"/>
      <c r="OAY91" s="201"/>
      <c r="OAZ91" s="201"/>
      <c r="OBA91" s="201"/>
      <c r="OBB91" s="201"/>
      <c r="OBC91" s="201"/>
      <c r="OBD91" s="201"/>
      <c r="OBE91" s="201"/>
      <c r="OBF91" s="201"/>
      <c r="OBG91" s="201"/>
      <c r="OBH91" s="201"/>
      <c r="OBI91" s="201"/>
      <c r="OBJ91" s="201"/>
      <c r="OBK91" s="201"/>
      <c r="OBL91" s="201"/>
      <c r="OBM91" s="201"/>
      <c r="OBN91" s="201"/>
      <c r="OBO91" s="201"/>
      <c r="OBP91" s="201"/>
      <c r="OBQ91" s="201"/>
      <c r="OBR91" s="201"/>
      <c r="OBS91" s="201"/>
      <c r="OBT91" s="201"/>
      <c r="OBU91" s="201"/>
      <c r="OBV91" s="201"/>
      <c r="OBW91" s="201"/>
      <c r="OBX91" s="201"/>
      <c r="OBY91" s="201"/>
      <c r="OBZ91" s="201"/>
      <c r="OCA91" s="201"/>
      <c r="OCB91" s="201"/>
      <c r="OCC91" s="201"/>
      <c r="OCD91" s="201"/>
      <c r="OCE91" s="201"/>
      <c r="OCF91" s="201"/>
      <c r="OCG91" s="201"/>
      <c r="OCH91" s="201"/>
      <c r="OCI91" s="201"/>
      <c r="OCJ91" s="201"/>
      <c r="OCK91" s="201"/>
      <c r="OCL91" s="201"/>
      <c r="OCM91" s="201"/>
      <c r="OCN91" s="201"/>
      <c r="OCO91" s="201"/>
      <c r="OCP91" s="201"/>
      <c r="OCQ91" s="201"/>
      <c r="OCR91" s="201"/>
      <c r="OCS91" s="201"/>
      <c r="OCT91" s="201"/>
      <c r="OCU91" s="201"/>
      <c r="OCV91" s="201"/>
      <c r="OCW91" s="201"/>
      <c r="OCX91" s="201"/>
      <c r="OCY91" s="201"/>
      <c r="OCZ91" s="201"/>
      <c r="ODA91" s="201"/>
      <c r="ODB91" s="201"/>
      <c r="ODC91" s="201"/>
      <c r="ODD91" s="201"/>
      <c r="ODE91" s="201"/>
      <c r="ODF91" s="201"/>
      <c r="ODG91" s="201"/>
      <c r="ODH91" s="201"/>
      <c r="ODI91" s="201"/>
      <c r="ODJ91" s="201"/>
      <c r="ODK91" s="201"/>
      <c r="ODL91" s="201"/>
      <c r="ODM91" s="201"/>
      <c r="ODN91" s="201"/>
      <c r="ODO91" s="201"/>
      <c r="ODP91" s="201"/>
      <c r="ODQ91" s="201"/>
      <c r="ODR91" s="201"/>
      <c r="ODS91" s="201"/>
      <c r="ODT91" s="201"/>
      <c r="ODU91" s="201"/>
      <c r="ODV91" s="201"/>
      <c r="ODW91" s="201"/>
      <c r="ODX91" s="201"/>
      <c r="ODY91" s="201"/>
      <c r="ODZ91" s="201"/>
      <c r="OEA91" s="201"/>
      <c r="OEB91" s="201"/>
      <c r="OEC91" s="201"/>
      <c r="OED91" s="201"/>
      <c r="OEE91" s="201"/>
      <c r="OEF91" s="201"/>
      <c r="OEG91" s="201"/>
      <c r="OEH91" s="201"/>
      <c r="OEI91" s="201"/>
      <c r="OEJ91" s="201"/>
      <c r="OEK91" s="201"/>
      <c r="OEL91" s="201"/>
      <c r="OEM91" s="201"/>
      <c r="OEN91" s="201"/>
      <c r="OEO91" s="201"/>
      <c r="OEP91" s="201"/>
      <c r="OEQ91" s="201"/>
      <c r="OER91" s="201"/>
      <c r="OES91" s="201"/>
      <c r="OET91" s="201"/>
      <c r="OEU91" s="201"/>
      <c r="OEV91" s="201"/>
      <c r="OEW91" s="201"/>
      <c r="OEX91" s="201"/>
      <c r="OEY91" s="201"/>
      <c r="OEZ91" s="201"/>
      <c r="OFA91" s="201"/>
      <c r="OFB91" s="201"/>
      <c r="OFC91" s="201"/>
      <c r="OFD91" s="201"/>
      <c r="OFE91" s="201"/>
      <c r="OFF91" s="201"/>
      <c r="OFG91" s="201"/>
      <c r="OFH91" s="201"/>
      <c r="OFI91" s="201"/>
      <c r="OFJ91" s="201"/>
      <c r="OFK91" s="201"/>
      <c r="OFL91" s="201"/>
      <c r="OFM91" s="201"/>
      <c r="OFN91" s="201"/>
      <c r="OFO91" s="201"/>
      <c r="OFP91" s="201"/>
      <c r="OFQ91" s="201"/>
      <c r="OFR91" s="201"/>
      <c r="OFS91" s="201"/>
      <c r="OFT91" s="201"/>
      <c r="OFU91" s="201"/>
      <c r="OFV91" s="201"/>
      <c r="OFW91" s="201"/>
      <c r="OFX91" s="201"/>
      <c r="OFY91" s="201"/>
      <c r="OFZ91" s="201"/>
      <c r="OGA91" s="201"/>
      <c r="OGB91" s="201"/>
      <c r="OGC91" s="201"/>
      <c r="OGD91" s="201"/>
      <c r="OGE91" s="201"/>
      <c r="OGF91" s="201"/>
      <c r="OGG91" s="201"/>
      <c r="OGH91" s="201"/>
      <c r="OGI91" s="201"/>
      <c r="OGJ91" s="201"/>
      <c r="OGK91" s="201"/>
      <c r="OGL91" s="201"/>
      <c r="OGM91" s="201"/>
      <c r="OGN91" s="201"/>
      <c r="OGO91" s="201"/>
      <c r="OGP91" s="201"/>
      <c r="OGQ91" s="201"/>
      <c r="OGR91" s="201"/>
      <c r="OGS91" s="201"/>
      <c r="OGT91" s="201"/>
      <c r="OGU91" s="201"/>
      <c r="OGV91" s="201"/>
      <c r="OGW91" s="201"/>
      <c r="OGX91" s="201"/>
      <c r="OGY91" s="201"/>
      <c r="OGZ91" s="201"/>
      <c r="OHA91" s="201"/>
      <c r="OHB91" s="201"/>
      <c r="OHC91" s="201"/>
      <c r="OHD91" s="201"/>
      <c r="OHE91" s="201"/>
      <c r="OHF91" s="201"/>
      <c r="OHG91" s="201"/>
      <c r="OHH91" s="201"/>
      <c r="OHI91" s="201"/>
      <c r="OHJ91" s="201"/>
      <c r="OHK91" s="201"/>
      <c r="OHL91" s="201"/>
      <c r="OHM91" s="201"/>
      <c r="OHN91" s="201"/>
      <c r="OHO91" s="201"/>
      <c r="OHP91" s="201"/>
      <c r="OHQ91" s="201"/>
      <c r="OHR91" s="201"/>
      <c r="OHS91" s="201"/>
      <c r="OHT91" s="201"/>
      <c r="OHU91" s="201"/>
      <c r="OHV91" s="201"/>
      <c r="OHW91" s="201"/>
      <c r="OHX91" s="201"/>
      <c r="OHY91" s="201"/>
      <c r="OHZ91" s="201"/>
      <c r="OIA91" s="201"/>
      <c r="OIB91" s="201"/>
      <c r="OIC91" s="201"/>
      <c r="OID91" s="201"/>
      <c r="OIE91" s="201"/>
      <c r="OIF91" s="201"/>
      <c r="OIG91" s="201"/>
      <c r="OIH91" s="201"/>
      <c r="OII91" s="201"/>
      <c r="OIJ91" s="201"/>
      <c r="OIK91" s="201"/>
      <c r="OIL91" s="201"/>
      <c r="OIM91" s="201"/>
      <c r="OIN91" s="201"/>
      <c r="OIO91" s="201"/>
      <c r="OIP91" s="201"/>
      <c r="OIQ91" s="201"/>
      <c r="OIR91" s="201"/>
      <c r="OIS91" s="201"/>
      <c r="OIT91" s="201"/>
      <c r="OIU91" s="201"/>
      <c r="OIV91" s="201"/>
      <c r="OIW91" s="201"/>
      <c r="OIX91" s="201"/>
      <c r="OIY91" s="201"/>
      <c r="OIZ91" s="201"/>
      <c r="OJA91" s="201"/>
      <c r="OJB91" s="201"/>
      <c r="OJC91" s="201"/>
      <c r="OJD91" s="201"/>
      <c r="OJE91" s="201"/>
      <c r="OJF91" s="201"/>
      <c r="OJG91" s="201"/>
      <c r="OJH91" s="201"/>
      <c r="OJI91" s="201"/>
      <c r="OJJ91" s="201"/>
      <c r="OJK91" s="201"/>
      <c r="OJL91" s="201"/>
      <c r="OJM91" s="201"/>
      <c r="OJN91" s="201"/>
      <c r="OJO91" s="201"/>
      <c r="OJP91" s="201"/>
      <c r="OJQ91" s="201"/>
      <c r="OJR91" s="201"/>
      <c r="OJS91" s="201"/>
      <c r="OJT91" s="201"/>
      <c r="OJU91" s="201"/>
      <c r="OJV91" s="201"/>
      <c r="OJW91" s="201"/>
      <c r="OJX91" s="201"/>
      <c r="OJY91" s="201"/>
      <c r="OJZ91" s="201"/>
      <c r="OKA91" s="201"/>
      <c r="OKB91" s="201"/>
      <c r="OKC91" s="201"/>
      <c r="OKD91" s="201"/>
      <c r="OKE91" s="201"/>
      <c r="OKF91" s="201"/>
      <c r="OKG91" s="201"/>
      <c r="OKH91" s="201"/>
      <c r="OKI91" s="201"/>
      <c r="OKJ91" s="201"/>
      <c r="OKK91" s="201"/>
      <c r="OKL91" s="201"/>
      <c r="OKM91" s="201"/>
      <c r="OKN91" s="201"/>
      <c r="OKO91" s="201"/>
      <c r="OKP91" s="201"/>
      <c r="OKQ91" s="201"/>
      <c r="OKR91" s="201"/>
      <c r="OKS91" s="201"/>
      <c r="OKT91" s="201"/>
      <c r="OKU91" s="201"/>
      <c r="OKV91" s="201"/>
      <c r="OKW91" s="201"/>
      <c r="OKX91" s="201"/>
      <c r="OKY91" s="201"/>
      <c r="OKZ91" s="201"/>
      <c r="OLA91" s="201"/>
      <c r="OLB91" s="201"/>
      <c r="OLC91" s="201"/>
      <c r="OLD91" s="201"/>
      <c r="OLE91" s="201"/>
      <c r="OLF91" s="201"/>
      <c r="OLG91" s="201"/>
      <c r="OLH91" s="201"/>
      <c r="OLI91" s="201"/>
      <c r="OLJ91" s="201"/>
      <c r="OLK91" s="201"/>
      <c r="OLL91" s="201"/>
      <c r="OLM91" s="201"/>
      <c r="OLN91" s="201"/>
      <c r="OLO91" s="201"/>
      <c r="OLP91" s="201"/>
      <c r="OLQ91" s="201"/>
      <c r="OLR91" s="201"/>
      <c r="OLS91" s="201"/>
      <c r="OLT91" s="201"/>
      <c r="OLU91" s="201"/>
      <c r="OLV91" s="201"/>
      <c r="OLW91" s="201"/>
      <c r="OLX91" s="201"/>
      <c r="OLY91" s="201"/>
      <c r="OLZ91" s="201"/>
      <c r="OMA91" s="201"/>
      <c r="OMB91" s="201"/>
      <c r="OMC91" s="201"/>
      <c r="OMD91" s="201"/>
      <c r="OME91" s="201"/>
      <c r="OMF91" s="201"/>
      <c r="OMG91" s="201"/>
      <c r="OMH91" s="201"/>
      <c r="OMI91" s="201"/>
      <c r="OMJ91" s="201"/>
      <c r="OMK91" s="201"/>
      <c r="OML91" s="201"/>
      <c r="OMM91" s="201"/>
      <c r="OMN91" s="201"/>
      <c r="OMO91" s="201"/>
      <c r="OMP91" s="201"/>
      <c r="OMQ91" s="201"/>
      <c r="OMR91" s="201"/>
      <c r="OMS91" s="201"/>
      <c r="OMT91" s="201"/>
      <c r="OMU91" s="201"/>
      <c r="OMV91" s="201"/>
      <c r="OMW91" s="201"/>
      <c r="OMX91" s="201"/>
      <c r="OMY91" s="201"/>
      <c r="OMZ91" s="201"/>
      <c r="ONA91" s="201"/>
      <c r="ONB91" s="201"/>
      <c r="ONC91" s="201"/>
      <c r="OND91" s="201"/>
      <c r="ONE91" s="201"/>
      <c r="ONF91" s="201"/>
      <c r="ONG91" s="201"/>
      <c r="ONH91" s="201"/>
      <c r="ONI91" s="201"/>
      <c r="ONJ91" s="201"/>
      <c r="ONK91" s="201"/>
      <c r="ONL91" s="201"/>
      <c r="ONM91" s="201"/>
      <c r="ONN91" s="201"/>
      <c r="ONO91" s="201"/>
      <c r="ONP91" s="201"/>
      <c r="ONQ91" s="201"/>
      <c r="ONR91" s="201"/>
      <c r="ONS91" s="201"/>
      <c r="ONT91" s="201"/>
      <c r="ONU91" s="201"/>
      <c r="ONV91" s="201"/>
      <c r="ONW91" s="201"/>
      <c r="ONX91" s="201"/>
      <c r="ONY91" s="201"/>
      <c r="ONZ91" s="201"/>
      <c r="OOA91" s="201"/>
      <c r="OOB91" s="201"/>
      <c r="OOC91" s="201"/>
      <c r="OOD91" s="201"/>
      <c r="OOE91" s="201"/>
      <c r="OOF91" s="201"/>
      <c r="OOG91" s="201"/>
      <c r="OOH91" s="201"/>
      <c r="OOI91" s="201"/>
      <c r="OOJ91" s="201"/>
      <c r="OOK91" s="201"/>
      <c r="OOL91" s="201"/>
      <c r="OOM91" s="201"/>
      <c r="OON91" s="201"/>
      <c r="OOO91" s="201"/>
      <c r="OOP91" s="201"/>
      <c r="OOQ91" s="201"/>
      <c r="OOR91" s="201"/>
      <c r="OOS91" s="201"/>
      <c r="OOT91" s="201"/>
      <c r="OOU91" s="201"/>
      <c r="OOV91" s="201"/>
      <c r="OOW91" s="201"/>
      <c r="OOX91" s="201"/>
      <c r="OOY91" s="201"/>
      <c r="OOZ91" s="201"/>
      <c r="OPA91" s="201"/>
      <c r="OPB91" s="201"/>
      <c r="OPC91" s="201"/>
      <c r="OPD91" s="201"/>
      <c r="OPE91" s="201"/>
      <c r="OPF91" s="201"/>
      <c r="OPG91" s="201"/>
      <c r="OPH91" s="201"/>
      <c r="OPI91" s="201"/>
      <c r="OPJ91" s="201"/>
      <c r="OPK91" s="201"/>
      <c r="OPL91" s="201"/>
      <c r="OPM91" s="201"/>
      <c r="OPN91" s="201"/>
      <c r="OPO91" s="201"/>
      <c r="OPP91" s="201"/>
      <c r="OPQ91" s="201"/>
      <c r="OPR91" s="201"/>
      <c r="OPS91" s="201"/>
      <c r="OPT91" s="201"/>
      <c r="OPU91" s="201"/>
      <c r="OPV91" s="201"/>
      <c r="OPW91" s="201"/>
      <c r="OPX91" s="201"/>
      <c r="OPY91" s="201"/>
      <c r="OPZ91" s="201"/>
      <c r="OQA91" s="201"/>
      <c r="OQB91" s="201"/>
      <c r="OQC91" s="201"/>
      <c r="OQD91" s="201"/>
      <c r="OQE91" s="201"/>
      <c r="OQF91" s="201"/>
      <c r="OQG91" s="201"/>
      <c r="OQH91" s="201"/>
      <c r="OQI91" s="201"/>
      <c r="OQJ91" s="201"/>
      <c r="OQK91" s="201"/>
      <c r="OQL91" s="201"/>
      <c r="OQM91" s="201"/>
      <c r="OQN91" s="201"/>
      <c r="OQO91" s="201"/>
      <c r="OQP91" s="201"/>
      <c r="OQQ91" s="201"/>
      <c r="OQR91" s="201"/>
      <c r="OQS91" s="201"/>
      <c r="OQT91" s="201"/>
      <c r="OQU91" s="201"/>
      <c r="OQV91" s="201"/>
      <c r="OQW91" s="201"/>
      <c r="OQX91" s="201"/>
      <c r="OQY91" s="201"/>
      <c r="OQZ91" s="201"/>
      <c r="ORA91" s="201"/>
      <c r="ORB91" s="201"/>
      <c r="ORC91" s="201"/>
      <c r="ORD91" s="201"/>
      <c r="ORE91" s="201"/>
      <c r="ORF91" s="201"/>
      <c r="ORG91" s="201"/>
      <c r="ORH91" s="201"/>
      <c r="ORI91" s="201"/>
      <c r="ORJ91" s="201"/>
      <c r="ORK91" s="201"/>
      <c r="ORL91" s="201"/>
      <c r="ORM91" s="201"/>
      <c r="ORN91" s="201"/>
      <c r="ORO91" s="201"/>
      <c r="ORP91" s="201"/>
      <c r="ORQ91" s="201"/>
      <c r="ORR91" s="201"/>
      <c r="ORS91" s="201"/>
      <c r="ORT91" s="201"/>
      <c r="ORU91" s="201"/>
      <c r="ORV91" s="201"/>
      <c r="ORW91" s="201"/>
      <c r="ORX91" s="201"/>
      <c r="ORY91" s="201"/>
      <c r="ORZ91" s="201"/>
      <c r="OSA91" s="201"/>
      <c r="OSB91" s="201"/>
      <c r="OSC91" s="201"/>
      <c r="OSD91" s="201"/>
      <c r="OSE91" s="201"/>
      <c r="OSF91" s="201"/>
      <c r="OSG91" s="201"/>
      <c r="OSH91" s="201"/>
      <c r="OSI91" s="201"/>
      <c r="OSJ91" s="201"/>
      <c r="OSK91" s="201"/>
      <c r="OSL91" s="201"/>
      <c r="OSM91" s="201"/>
      <c r="OSN91" s="201"/>
      <c r="OSO91" s="201"/>
      <c r="OSP91" s="201"/>
      <c r="OSQ91" s="201"/>
      <c r="OSR91" s="201"/>
      <c r="OSS91" s="201"/>
      <c r="OST91" s="201"/>
      <c r="OSU91" s="201"/>
      <c r="OSV91" s="201"/>
      <c r="OSW91" s="201"/>
      <c r="OSX91" s="201"/>
      <c r="OSY91" s="201"/>
      <c r="OSZ91" s="201"/>
      <c r="OTA91" s="201"/>
      <c r="OTB91" s="201"/>
      <c r="OTC91" s="201"/>
      <c r="OTD91" s="201"/>
      <c r="OTE91" s="201"/>
      <c r="OTF91" s="201"/>
      <c r="OTG91" s="201"/>
      <c r="OTH91" s="201"/>
      <c r="OTI91" s="201"/>
      <c r="OTJ91" s="201"/>
      <c r="OTK91" s="201"/>
      <c r="OTL91" s="201"/>
      <c r="OTM91" s="201"/>
      <c r="OTN91" s="201"/>
      <c r="OTO91" s="201"/>
      <c r="OTP91" s="201"/>
      <c r="OTQ91" s="201"/>
      <c r="OTR91" s="201"/>
      <c r="OTS91" s="201"/>
      <c r="OTT91" s="201"/>
      <c r="OTU91" s="201"/>
      <c r="OTV91" s="201"/>
      <c r="OTW91" s="201"/>
      <c r="OTX91" s="201"/>
      <c r="OTY91" s="201"/>
      <c r="OTZ91" s="201"/>
      <c r="OUA91" s="201"/>
      <c r="OUB91" s="201"/>
      <c r="OUC91" s="201"/>
      <c r="OUD91" s="201"/>
      <c r="OUE91" s="201"/>
      <c r="OUF91" s="201"/>
      <c r="OUG91" s="201"/>
      <c r="OUH91" s="201"/>
      <c r="OUI91" s="201"/>
      <c r="OUJ91" s="201"/>
      <c r="OUK91" s="201"/>
      <c r="OUL91" s="201"/>
      <c r="OUM91" s="201"/>
      <c r="OUN91" s="201"/>
      <c r="OUO91" s="201"/>
      <c r="OUP91" s="201"/>
      <c r="OUQ91" s="201"/>
      <c r="OUR91" s="201"/>
      <c r="OUS91" s="201"/>
      <c r="OUT91" s="201"/>
      <c r="OUU91" s="201"/>
      <c r="OUV91" s="201"/>
      <c r="OUW91" s="201"/>
      <c r="OUX91" s="201"/>
      <c r="OUY91" s="201"/>
      <c r="OUZ91" s="201"/>
      <c r="OVA91" s="201"/>
      <c r="OVB91" s="201"/>
      <c r="OVC91" s="201"/>
      <c r="OVD91" s="201"/>
      <c r="OVE91" s="201"/>
      <c r="OVF91" s="201"/>
      <c r="OVG91" s="201"/>
      <c r="OVH91" s="201"/>
      <c r="OVI91" s="201"/>
      <c r="OVJ91" s="201"/>
      <c r="OVK91" s="201"/>
      <c r="OVL91" s="201"/>
      <c r="OVM91" s="201"/>
      <c r="OVN91" s="201"/>
      <c r="OVO91" s="201"/>
      <c r="OVP91" s="201"/>
      <c r="OVQ91" s="201"/>
      <c r="OVR91" s="201"/>
      <c r="OVS91" s="201"/>
      <c r="OVT91" s="201"/>
      <c r="OVU91" s="201"/>
      <c r="OVV91" s="201"/>
      <c r="OVW91" s="201"/>
      <c r="OVX91" s="201"/>
      <c r="OVY91" s="201"/>
      <c r="OVZ91" s="201"/>
      <c r="OWA91" s="201"/>
      <c r="OWB91" s="201"/>
      <c r="OWC91" s="201"/>
      <c r="OWD91" s="201"/>
      <c r="OWE91" s="201"/>
      <c r="OWF91" s="201"/>
      <c r="OWG91" s="201"/>
      <c r="OWH91" s="201"/>
      <c r="OWI91" s="201"/>
      <c r="OWJ91" s="201"/>
      <c r="OWK91" s="201"/>
      <c r="OWL91" s="201"/>
      <c r="OWM91" s="201"/>
      <c r="OWN91" s="201"/>
      <c r="OWO91" s="201"/>
      <c r="OWP91" s="201"/>
      <c r="OWQ91" s="201"/>
      <c r="OWR91" s="201"/>
      <c r="OWS91" s="201"/>
      <c r="OWT91" s="201"/>
      <c r="OWU91" s="201"/>
      <c r="OWV91" s="201"/>
      <c r="OWW91" s="201"/>
      <c r="OWX91" s="201"/>
      <c r="OWY91" s="201"/>
      <c r="OWZ91" s="201"/>
      <c r="OXA91" s="201"/>
      <c r="OXB91" s="201"/>
      <c r="OXC91" s="201"/>
      <c r="OXD91" s="201"/>
      <c r="OXE91" s="201"/>
      <c r="OXF91" s="201"/>
      <c r="OXG91" s="201"/>
      <c r="OXH91" s="201"/>
      <c r="OXI91" s="201"/>
      <c r="OXJ91" s="201"/>
      <c r="OXK91" s="201"/>
      <c r="OXL91" s="201"/>
      <c r="OXM91" s="201"/>
      <c r="OXN91" s="201"/>
      <c r="OXO91" s="201"/>
      <c r="OXP91" s="201"/>
      <c r="OXQ91" s="201"/>
      <c r="OXR91" s="201"/>
      <c r="OXS91" s="201"/>
      <c r="OXT91" s="201"/>
      <c r="OXU91" s="201"/>
      <c r="OXV91" s="201"/>
      <c r="OXW91" s="201"/>
      <c r="OXX91" s="201"/>
      <c r="OXY91" s="201"/>
      <c r="OXZ91" s="201"/>
      <c r="OYA91" s="201"/>
      <c r="OYB91" s="201"/>
      <c r="OYC91" s="201"/>
      <c r="OYD91" s="201"/>
      <c r="OYE91" s="201"/>
      <c r="OYF91" s="201"/>
      <c r="OYG91" s="201"/>
      <c r="OYH91" s="201"/>
      <c r="OYI91" s="201"/>
      <c r="OYJ91" s="201"/>
      <c r="OYK91" s="201"/>
      <c r="OYL91" s="201"/>
      <c r="OYM91" s="201"/>
      <c r="OYN91" s="201"/>
      <c r="OYO91" s="201"/>
      <c r="OYP91" s="201"/>
      <c r="OYQ91" s="201"/>
      <c r="OYR91" s="201"/>
      <c r="OYS91" s="201"/>
      <c r="OYT91" s="201"/>
      <c r="OYU91" s="201"/>
      <c r="OYV91" s="201"/>
      <c r="OYW91" s="201"/>
      <c r="OYX91" s="201"/>
      <c r="OYY91" s="201"/>
      <c r="OYZ91" s="201"/>
      <c r="OZA91" s="201"/>
      <c r="OZB91" s="201"/>
      <c r="OZC91" s="201"/>
      <c r="OZD91" s="201"/>
      <c r="OZE91" s="201"/>
      <c r="OZF91" s="201"/>
      <c r="OZG91" s="201"/>
      <c r="OZH91" s="201"/>
      <c r="OZI91" s="201"/>
      <c r="OZJ91" s="201"/>
      <c r="OZK91" s="201"/>
      <c r="OZL91" s="201"/>
      <c r="OZM91" s="201"/>
      <c r="OZN91" s="201"/>
      <c r="OZO91" s="201"/>
      <c r="OZP91" s="201"/>
      <c r="OZQ91" s="201"/>
      <c r="OZR91" s="201"/>
      <c r="OZS91" s="201"/>
      <c r="OZT91" s="201"/>
      <c r="OZU91" s="201"/>
      <c r="OZV91" s="201"/>
      <c r="OZW91" s="201"/>
      <c r="OZX91" s="201"/>
      <c r="OZY91" s="201"/>
      <c r="OZZ91" s="201"/>
      <c r="PAA91" s="201"/>
      <c r="PAB91" s="201"/>
      <c r="PAC91" s="201"/>
      <c r="PAD91" s="201"/>
      <c r="PAE91" s="201"/>
      <c r="PAF91" s="201"/>
      <c r="PAG91" s="201"/>
      <c r="PAH91" s="201"/>
      <c r="PAI91" s="201"/>
      <c r="PAJ91" s="201"/>
      <c r="PAK91" s="201"/>
      <c r="PAL91" s="201"/>
      <c r="PAM91" s="201"/>
      <c r="PAN91" s="201"/>
      <c r="PAO91" s="201"/>
      <c r="PAP91" s="201"/>
      <c r="PAQ91" s="201"/>
      <c r="PAR91" s="201"/>
      <c r="PAS91" s="201"/>
      <c r="PAT91" s="201"/>
      <c r="PAU91" s="201"/>
      <c r="PAV91" s="201"/>
      <c r="PAW91" s="201"/>
      <c r="PAX91" s="201"/>
      <c r="PAY91" s="201"/>
      <c r="PAZ91" s="201"/>
      <c r="PBA91" s="201"/>
      <c r="PBB91" s="201"/>
      <c r="PBC91" s="201"/>
      <c r="PBD91" s="201"/>
      <c r="PBE91" s="201"/>
      <c r="PBF91" s="201"/>
      <c r="PBG91" s="201"/>
      <c r="PBH91" s="201"/>
      <c r="PBI91" s="201"/>
      <c r="PBJ91" s="201"/>
      <c r="PBK91" s="201"/>
      <c r="PBL91" s="201"/>
      <c r="PBM91" s="201"/>
      <c r="PBN91" s="201"/>
      <c r="PBO91" s="201"/>
      <c r="PBP91" s="201"/>
      <c r="PBQ91" s="201"/>
      <c r="PBR91" s="201"/>
      <c r="PBS91" s="201"/>
      <c r="PBT91" s="201"/>
      <c r="PBU91" s="201"/>
      <c r="PBV91" s="201"/>
      <c r="PBW91" s="201"/>
      <c r="PBX91" s="201"/>
      <c r="PBY91" s="201"/>
      <c r="PBZ91" s="201"/>
      <c r="PCA91" s="201"/>
      <c r="PCB91" s="201"/>
      <c r="PCC91" s="201"/>
      <c r="PCD91" s="201"/>
      <c r="PCE91" s="201"/>
      <c r="PCF91" s="201"/>
      <c r="PCG91" s="201"/>
      <c r="PCH91" s="201"/>
      <c r="PCI91" s="201"/>
      <c r="PCJ91" s="201"/>
      <c r="PCK91" s="201"/>
      <c r="PCL91" s="201"/>
      <c r="PCM91" s="201"/>
      <c r="PCN91" s="201"/>
      <c r="PCO91" s="201"/>
      <c r="PCP91" s="201"/>
      <c r="PCQ91" s="201"/>
      <c r="PCR91" s="201"/>
      <c r="PCS91" s="201"/>
      <c r="PCT91" s="201"/>
      <c r="PCU91" s="201"/>
      <c r="PCV91" s="201"/>
      <c r="PCW91" s="201"/>
      <c r="PCX91" s="201"/>
      <c r="PCY91" s="201"/>
      <c r="PCZ91" s="201"/>
      <c r="PDA91" s="201"/>
      <c r="PDB91" s="201"/>
      <c r="PDC91" s="201"/>
      <c r="PDD91" s="201"/>
      <c r="PDE91" s="201"/>
      <c r="PDF91" s="201"/>
      <c r="PDG91" s="201"/>
      <c r="PDH91" s="201"/>
      <c r="PDI91" s="201"/>
      <c r="PDJ91" s="201"/>
      <c r="PDK91" s="201"/>
      <c r="PDL91" s="201"/>
      <c r="PDM91" s="201"/>
      <c r="PDN91" s="201"/>
      <c r="PDO91" s="201"/>
      <c r="PDP91" s="201"/>
      <c r="PDQ91" s="201"/>
      <c r="PDR91" s="201"/>
      <c r="PDS91" s="201"/>
      <c r="PDT91" s="201"/>
      <c r="PDU91" s="201"/>
      <c r="PDV91" s="201"/>
      <c r="PDW91" s="201"/>
      <c r="PDX91" s="201"/>
      <c r="PDY91" s="201"/>
      <c r="PDZ91" s="201"/>
      <c r="PEA91" s="201"/>
      <c r="PEB91" s="201"/>
      <c r="PEC91" s="201"/>
      <c r="PED91" s="201"/>
      <c r="PEE91" s="201"/>
      <c r="PEF91" s="201"/>
      <c r="PEG91" s="201"/>
      <c r="PEH91" s="201"/>
      <c r="PEI91" s="201"/>
      <c r="PEJ91" s="201"/>
      <c r="PEK91" s="201"/>
      <c r="PEL91" s="201"/>
      <c r="PEM91" s="201"/>
      <c r="PEN91" s="201"/>
      <c r="PEO91" s="201"/>
      <c r="PEP91" s="201"/>
      <c r="PEQ91" s="201"/>
      <c r="PER91" s="201"/>
      <c r="PES91" s="201"/>
      <c r="PET91" s="201"/>
      <c r="PEU91" s="201"/>
      <c r="PEV91" s="201"/>
      <c r="PEW91" s="201"/>
      <c r="PEX91" s="201"/>
      <c r="PEY91" s="201"/>
      <c r="PEZ91" s="201"/>
      <c r="PFA91" s="201"/>
      <c r="PFB91" s="201"/>
      <c r="PFC91" s="201"/>
      <c r="PFD91" s="201"/>
      <c r="PFE91" s="201"/>
      <c r="PFF91" s="201"/>
      <c r="PFG91" s="201"/>
      <c r="PFH91" s="201"/>
      <c r="PFI91" s="201"/>
      <c r="PFJ91" s="201"/>
      <c r="PFK91" s="201"/>
      <c r="PFL91" s="201"/>
      <c r="PFM91" s="201"/>
      <c r="PFN91" s="201"/>
      <c r="PFO91" s="201"/>
      <c r="PFP91" s="201"/>
      <c r="PFQ91" s="201"/>
      <c r="PFR91" s="201"/>
      <c r="PFS91" s="201"/>
      <c r="PFT91" s="201"/>
      <c r="PFU91" s="201"/>
      <c r="PFV91" s="201"/>
      <c r="PFW91" s="201"/>
      <c r="PFX91" s="201"/>
      <c r="PFY91" s="201"/>
      <c r="PFZ91" s="201"/>
      <c r="PGA91" s="201"/>
      <c r="PGB91" s="201"/>
      <c r="PGC91" s="201"/>
      <c r="PGD91" s="201"/>
      <c r="PGE91" s="201"/>
      <c r="PGF91" s="201"/>
      <c r="PGG91" s="201"/>
      <c r="PGH91" s="201"/>
      <c r="PGI91" s="201"/>
      <c r="PGJ91" s="201"/>
      <c r="PGK91" s="201"/>
      <c r="PGL91" s="201"/>
      <c r="PGM91" s="201"/>
      <c r="PGN91" s="201"/>
      <c r="PGO91" s="201"/>
      <c r="PGP91" s="201"/>
      <c r="PGQ91" s="201"/>
      <c r="PGR91" s="201"/>
      <c r="PGS91" s="201"/>
      <c r="PGT91" s="201"/>
      <c r="PGU91" s="201"/>
      <c r="PGV91" s="201"/>
      <c r="PGW91" s="201"/>
      <c r="PGX91" s="201"/>
      <c r="PGY91" s="201"/>
      <c r="PGZ91" s="201"/>
      <c r="PHA91" s="201"/>
      <c r="PHB91" s="201"/>
      <c r="PHC91" s="201"/>
      <c r="PHD91" s="201"/>
      <c r="PHE91" s="201"/>
      <c r="PHF91" s="201"/>
      <c r="PHG91" s="201"/>
      <c r="PHH91" s="201"/>
      <c r="PHI91" s="201"/>
      <c r="PHJ91" s="201"/>
      <c r="PHK91" s="201"/>
      <c r="PHL91" s="201"/>
      <c r="PHM91" s="201"/>
      <c r="PHN91" s="201"/>
      <c r="PHO91" s="201"/>
      <c r="PHP91" s="201"/>
      <c r="PHQ91" s="201"/>
      <c r="PHR91" s="201"/>
      <c r="PHS91" s="201"/>
      <c r="PHT91" s="201"/>
      <c r="PHU91" s="201"/>
      <c r="PHV91" s="201"/>
      <c r="PHW91" s="201"/>
      <c r="PHX91" s="201"/>
      <c r="PHY91" s="201"/>
      <c r="PHZ91" s="201"/>
      <c r="PIA91" s="201"/>
      <c r="PIB91" s="201"/>
      <c r="PIC91" s="201"/>
      <c r="PID91" s="201"/>
      <c r="PIE91" s="201"/>
      <c r="PIF91" s="201"/>
      <c r="PIG91" s="201"/>
      <c r="PIH91" s="201"/>
      <c r="PII91" s="201"/>
      <c r="PIJ91" s="201"/>
      <c r="PIK91" s="201"/>
      <c r="PIL91" s="201"/>
      <c r="PIM91" s="201"/>
      <c r="PIN91" s="201"/>
      <c r="PIO91" s="201"/>
      <c r="PIP91" s="201"/>
      <c r="PIQ91" s="201"/>
      <c r="PIR91" s="201"/>
      <c r="PIS91" s="201"/>
      <c r="PIT91" s="201"/>
      <c r="PIU91" s="201"/>
      <c r="PIV91" s="201"/>
      <c r="PIW91" s="201"/>
      <c r="PIX91" s="201"/>
      <c r="PIY91" s="201"/>
      <c r="PIZ91" s="201"/>
      <c r="PJA91" s="201"/>
      <c r="PJB91" s="201"/>
      <c r="PJC91" s="201"/>
      <c r="PJD91" s="201"/>
      <c r="PJE91" s="201"/>
      <c r="PJF91" s="201"/>
      <c r="PJG91" s="201"/>
      <c r="PJH91" s="201"/>
      <c r="PJI91" s="201"/>
      <c r="PJJ91" s="201"/>
      <c r="PJK91" s="201"/>
      <c r="PJL91" s="201"/>
      <c r="PJM91" s="201"/>
      <c r="PJN91" s="201"/>
      <c r="PJO91" s="201"/>
      <c r="PJP91" s="201"/>
      <c r="PJQ91" s="201"/>
      <c r="PJR91" s="201"/>
      <c r="PJS91" s="201"/>
      <c r="PJT91" s="201"/>
      <c r="PJU91" s="201"/>
      <c r="PJV91" s="201"/>
      <c r="PJW91" s="201"/>
      <c r="PJX91" s="201"/>
      <c r="PJY91" s="201"/>
      <c r="PJZ91" s="201"/>
      <c r="PKA91" s="201"/>
      <c r="PKB91" s="201"/>
      <c r="PKC91" s="201"/>
      <c r="PKD91" s="201"/>
      <c r="PKE91" s="201"/>
      <c r="PKF91" s="201"/>
      <c r="PKG91" s="201"/>
      <c r="PKH91" s="201"/>
      <c r="PKI91" s="201"/>
      <c r="PKJ91" s="201"/>
      <c r="PKK91" s="201"/>
      <c r="PKL91" s="201"/>
      <c r="PKM91" s="201"/>
      <c r="PKN91" s="201"/>
      <c r="PKO91" s="201"/>
      <c r="PKP91" s="201"/>
      <c r="PKQ91" s="201"/>
      <c r="PKR91" s="201"/>
      <c r="PKS91" s="201"/>
      <c r="PKT91" s="201"/>
      <c r="PKU91" s="201"/>
      <c r="PKV91" s="201"/>
      <c r="PKW91" s="201"/>
      <c r="PKX91" s="201"/>
      <c r="PKY91" s="201"/>
      <c r="PKZ91" s="201"/>
      <c r="PLA91" s="201"/>
      <c r="PLB91" s="201"/>
      <c r="PLC91" s="201"/>
      <c r="PLD91" s="201"/>
      <c r="PLE91" s="201"/>
      <c r="PLF91" s="201"/>
      <c r="PLG91" s="201"/>
      <c r="PLH91" s="201"/>
      <c r="PLI91" s="201"/>
      <c r="PLJ91" s="201"/>
      <c r="PLK91" s="201"/>
      <c r="PLL91" s="201"/>
      <c r="PLM91" s="201"/>
      <c r="PLN91" s="201"/>
      <c r="PLO91" s="201"/>
      <c r="PLP91" s="201"/>
      <c r="PLQ91" s="201"/>
      <c r="PLR91" s="201"/>
      <c r="PLS91" s="201"/>
      <c r="PLT91" s="201"/>
      <c r="PLU91" s="201"/>
      <c r="PLV91" s="201"/>
      <c r="PLW91" s="201"/>
      <c r="PLX91" s="201"/>
      <c r="PLY91" s="201"/>
      <c r="PLZ91" s="201"/>
      <c r="PMA91" s="201"/>
      <c r="PMB91" s="201"/>
      <c r="PMC91" s="201"/>
      <c r="PMD91" s="201"/>
      <c r="PME91" s="201"/>
      <c r="PMF91" s="201"/>
      <c r="PMG91" s="201"/>
      <c r="PMH91" s="201"/>
      <c r="PMI91" s="201"/>
      <c r="PMJ91" s="201"/>
      <c r="PMK91" s="201"/>
      <c r="PML91" s="201"/>
      <c r="PMM91" s="201"/>
      <c r="PMN91" s="201"/>
      <c r="PMO91" s="201"/>
      <c r="PMP91" s="201"/>
      <c r="PMQ91" s="201"/>
      <c r="PMR91" s="201"/>
      <c r="PMS91" s="201"/>
      <c r="PMT91" s="201"/>
      <c r="PMU91" s="201"/>
      <c r="PMV91" s="201"/>
      <c r="PMW91" s="201"/>
      <c r="PMX91" s="201"/>
      <c r="PMY91" s="201"/>
      <c r="PMZ91" s="201"/>
      <c r="PNA91" s="201"/>
      <c r="PNB91" s="201"/>
      <c r="PNC91" s="201"/>
      <c r="PND91" s="201"/>
      <c r="PNE91" s="201"/>
      <c r="PNF91" s="201"/>
      <c r="PNG91" s="201"/>
      <c r="PNH91" s="201"/>
      <c r="PNI91" s="201"/>
      <c r="PNJ91" s="201"/>
      <c r="PNK91" s="201"/>
      <c r="PNL91" s="201"/>
      <c r="PNM91" s="201"/>
      <c r="PNN91" s="201"/>
      <c r="PNO91" s="201"/>
      <c r="PNP91" s="201"/>
      <c r="PNQ91" s="201"/>
      <c r="PNR91" s="201"/>
      <c r="PNS91" s="201"/>
      <c r="PNT91" s="201"/>
      <c r="PNU91" s="201"/>
      <c r="PNV91" s="201"/>
      <c r="PNW91" s="201"/>
      <c r="PNX91" s="201"/>
      <c r="PNY91" s="201"/>
      <c r="PNZ91" s="201"/>
      <c r="POA91" s="201"/>
      <c r="POB91" s="201"/>
      <c r="POC91" s="201"/>
      <c r="POD91" s="201"/>
      <c r="POE91" s="201"/>
      <c r="POF91" s="201"/>
      <c r="POG91" s="201"/>
      <c r="POH91" s="201"/>
      <c r="POI91" s="201"/>
      <c r="POJ91" s="201"/>
      <c r="POK91" s="201"/>
      <c r="POL91" s="201"/>
      <c r="POM91" s="201"/>
      <c r="PON91" s="201"/>
      <c r="POO91" s="201"/>
      <c r="POP91" s="201"/>
      <c r="POQ91" s="201"/>
      <c r="POR91" s="201"/>
      <c r="POS91" s="201"/>
      <c r="POT91" s="201"/>
      <c r="POU91" s="201"/>
      <c r="POV91" s="201"/>
      <c r="POW91" s="201"/>
      <c r="POX91" s="201"/>
      <c r="POY91" s="201"/>
      <c r="POZ91" s="201"/>
      <c r="PPA91" s="201"/>
      <c r="PPB91" s="201"/>
      <c r="PPC91" s="201"/>
      <c r="PPD91" s="201"/>
      <c r="PPE91" s="201"/>
      <c r="PPF91" s="201"/>
      <c r="PPG91" s="201"/>
      <c r="PPH91" s="201"/>
      <c r="PPI91" s="201"/>
      <c r="PPJ91" s="201"/>
      <c r="PPK91" s="201"/>
      <c r="PPL91" s="201"/>
      <c r="PPM91" s="201"/>
      <c r="PPN91" s="201"/>
      <c r="PPO91" s="201"/>
      <c r="PPP91" s="201"/>
      <c r="PPQ91" s="201"/>
      <c r="PPR91" s="201"/>
      <c r="PPS91" s="201"/>
      <c r="PPT91" s="201"/>
      <c r="PPU91" s="201"/>
      <c r="PPV91" s="201"/>
      <c r="PPW91" s="201"/>
      <c r="PPX91" s="201"/>
      <c r="PPY91" s="201"/>
      <c r="PPZ91" s="201"/>
      <c r="PQA91" s="201"/>
      <c r="PQB91" s="201"/>
      <c r="PQC91" s="201"/>
      <c r="PQD91" s="201"/>
      <c r="PQE91" s="201"/>
      <c r="PQF91" s="201"/>
      <c r="PQG91" s="201"/>
      <c r="PQH91" s="201"/>
      <c r="PQI91" s="201"/>
      <c r="PQJ91" s="201"/>
      <c r="PQK91" s="201"/>
      <c r="PQL91" s="201"/>
      <c r="PQM91" s="201"/>
      <c r="PQN91" s="201"/>
      <c r="PQO91" s="201"/>
      <c r="PQP91" s="201"/>
      <c r="PQQ91" s="201"/>
      <c r="PQR91" s="201"/>
      <c r="PQS91" s="201"/>
      <c r="PQT91" s="201"/>
      <c r="PQU91" s="201"/>
      <c r="PQV91" s="201"/>
      <c r="PQW91" s="201"/>
      <c r="PQX91" s="201"/>
      <c r="PQY91" s="201"/>
      <c r="PQZ91" s="201"/>
      <c r="PRA91" s="201"/>
      <c r="PRB91" s="201"/>
      <c r="PRC91" s="201"/>
      <c r="PRD91" s="201"/>
      <c r="PRE91" s="201"/>
      <c r="PRF91" s="201"/>
      <c r="PRG91" s="201"/>
      <c r="PRH91" s="201"/>
      <c r="PRI91" s="201"/>
      <c r="PRJ91" s="201"/>
      <c r="PRK91" s="201"/>
      <c r="PRL91" s="201"/>
      <c r="PRM91" s="201"/>
      <c r="PRN91" s="201"/>
      <c r="PRO91" s="201"/>
      <c r="PRP91" s="201"/>
      <c r="PRQ91" s="201"/>
      <c r="PRR91" s="201"/>
      <c r="PRS91" s="201"/>
      <c r="PRT91" s="201"/>
      <c r="PRU91" s="201"/>
      <c r="PRV91" s="201"/>
      <c r="PRW91" s="201"/>
      <c r="PRX91" s="201"/>
      <c r="PRY91" s="201"/>
      <c r="PRZ91" s="201"/>
      <c r="PSA91" s="201"/>
      <c r="PSB91" s="201"/>
      <c r="PSC91" s="201"/>
      <c r="PSD91" s="201"/>
      <c r="PSE91" s="201"/>
      <c r="PSF91" s="201"/>
      <c r="PSG91" s="201"/>
      <c r="PSH91" s="201"/>
      <c r="PSI91" s="201"/>
      <c r="PSJ91" s="201"/>
      <c r="PSK91" s="201"/>
      <c r="PSL91" s="201"/>
      <c r="PSM91" s="201"/>
      <c r="PSN91" s="201"/>
      <c r="PSO91" s="201"/>
      <c r="PSP91" s="201"/>
      <c r="PSQ91" s="201"/>
      <c r="PSR91" s="201"/>
      <c r="PSS91" s="201"/>
      <c r="PST91" s="201"/>
      <c r="PSU91" s="201"/>
      <c r="PSV91" s="201"/>
      <c r="PSW91" s="201"/>
      <c r="PSX91" s="201"/>
      <c r="PSY91" s="201"/>
      <c r="PSZ91" s="201"/>
      <c r="PTA91" s="201"/>
      <c r="PTB91" s="201"/>
      <c r="PTC91" s="201"/>
      <c r="PTD91" s="201"/>
      <c r="PTE91" s="201"/>
      <c r="PTF91" s="201"/>
      <c r="PTG91" s="201"/>
      <c r="PTH91" s="201"/>
      <c r="PTI91" s="201"/>
      <c r="PTJ91" s="201"/>
      <c r="PTK91" s="201"/>
      <c r="PTL91" s="201"/>
      <c r="PTM91" s="201"/>
      <c r="PTN91" s="201"/>
      <c r="PTO91" s="201"/>
      <c r="PTP91" s="201"/>
      <c r="PTQ91" s="201"/>
      <c r="PTR91" s="201"/>
      <c r="PTS91" s="201"/>
      <c r="PTT91" s="201"/>
      <c r="PTU91" s="201"/>
      <c r="PTV91" s="201"/>
      <c r="PTW91" s="201"/>
      <c r="PTX91" s="201"/>
      <c r="PTY91" s="201"/>
      <c r="PTZ91" s="201"/>
      <c r="PUA91" s="201"/>
      <c r="PUB91" s="201"/>
      <c r="PUC91" s="201"/>
      <c r="PUD91" s="201"/>
      <c r="PUE91" s="201"/>
      <c r="PUF91" s="201"/>
      <c r="PUG91" s="201"/>
      <c r="PUH91" s="201"/>
      <c r="PUI91" s="201"/>
      <c r="PUJ91" s="201"/>
      <c r="PUK91" s="201"/>
      <c r="PUL91" s="201"/>
      <c r="PUM91" s="201"/>
      <c r="PUN91" s="201"/>
      <c r="PUO91" s="201"/>
      <c r="PUP91" s="201"/>
      <c r="PUQ91" s="201"/>
      <c r="PUR91" s="201"/>
      <c r="PUS91" s="201"/>
      <c r="PUT91" s="201"/>
      <c r="PUU91" s="201"/>
      <c r="PUV91" s="201"/>
      <c r="PUW91" s="201"/>
      <c r="PUX91" s="201"/>
      <c r="PUY91" s="201"/>
      <c r="PUZ91" s="201"/>
      <c r="PVA91" s="201"/>
      <c r="PVB91" s="201"/>
      <c r="PVC91" s="201"/>
      <c r="PVD91" s="201"/>
      <c r="PVE91" s="201"/>
      <c r="PVF91" s="201"/>
      <c r="PVG91" s="201"/>
      <c r="PVH91" s="201"/>
      <c r="PVI91" s="201"/>
      <c r="PVJ91" s="201"/>
      <c r="PVK91" s="201"/>
      <c r="PVL91" s="201"/>
      <c r="PVM91" s="201"/>
      <c r="PVN91" s="201"/>
      <c r="PVO91" s="201"/>
      <c r="PVP91" s="201"/>
      <c r="PVQ91" s="201"/>
      <c r="PVR91" s="201"/>
      <c r="PVS91" s="201"/>
      <c r="PVT91" s="201"/>
      <c r="PVU91" s="201"/>
      <c r="PVV91" s="201"/>
      <c r="PVW91" s="201"/>
      <c r="PVX91" s="201"/>
      <c r="PVY91" s="201"/>
      <c r="PVZ91" s="201"/>
      <c r="PWA91" s="201"/>
      <c r="PWB91" s="201"/>
      <c r="PWC91" s="201"/>
      <c r="PWD91" s="201"/>
      <c r="PWE91" s="201"/>
      <c r="PWF91" s="201"/>
      <c r="PWG91" s="201"/>
      <c r="PWH91" s="201"/>
      <c r="PWI91" s="201"/>
      <c r="PWJ91" s="201"/>
      <c r="PWK91" s="201"/>
      <c r="PWL91" s="201"/>
      <c r="PWM91" s="201"/>
      <c r="PWN91" s="201"/>
      <c r="PWO91" s="201"/>
      <c r="PWP91" s="201"/>
      <c r="PWQ91" s="201"/>
      <c r="PWR91" s="201"/>
      <c r="PWS91" s="201"/>
      <c r="PWT91" s="201"/>
      <c r="PWU91" s="201"/>
      <c r="PWV91" s="201"/>
      <c r="PWW91" s="201"/>
      <c r="PWX91" s="201"/>
      <c r="PWY91" s="201"/>
      <c r="PWZ91" s="201"/>
      <c r="PXA91" s="201"/>
      <c r="PXB91" s="201"/>
      <c r="PXC91" s="201"/>
      <c r="PXD91" s="201"/>
      <c r="PXE91" s="201"/>
      <c r="PXF91" s="201"/>
      <c r="PXG91" s="201"/>
      <c r="PXH91" s="201"/>
      <c r="PXI91" s="201"/>
      <c r="PXJ91" s="201"/>
      <c r="PXK91" s="201"/>
      <c r="PXL91" s="201"/>
      <c r="PXM91" s="201"/>
      <c r="PXN91" s="201"/>
      <c r="PXO91" s="201"/>
      <c r="PXP91" s="201"/>
      <c r="PXQ91" s="201"/>
      <c r="PXR91" s="201"/>
      <c r="PXS91" s="201"/>
      <c r="PXT91" s="201"/>
      <c r="PXU91" s="201"/>
      <c r="PXV91" s="201"/>
      <c r="PXW91" s="201"/>
      <c r="PXX91" s="201"/>
      <c r="PXY91" s="201"/>
      <c r="PXZ91" s="201"/>
      <c r="PYA91" s="201"/>
      <c r="PYB91" s="201"/>
      <c r="PYC91" s="201"/>
      <c r="PYD91" s="201"/>
      <c r="PYE91" s="201"/>
      <c r="PYF91" s="201"/>
      <c r="PYG91" s="201"/>
      <c r="PYH91" s="201"/>
      <c r="PYI91" s="201"/>
      <c r="PYJ91" s="201"/>
      <c r="PYK91" s="201"/>
      <c r="PYL91" s="201"/>
      <c r="PYM91" s="201"/>
      <c r="PYN91" s="201"/>
      <c r="PYO91" s="201"/>
      <c r="PYP91" s="201"/>
      <c r="PYQ91" s="201"/>
      <c r="PYR91" s="201"/>
      <c r="PYS91" s="201"/>
      <c r="PYT91" s="201"/>
      <c r="PYU91" s="201"/>
      <c r="PYV91" s="201"/>
      <c r="PYW91" s="201"/>
      <c r="PYX91" s="201"/>
      <c r="PYY91" s="201"/>
      <c r="PYZ91" s="201"/>
      <c r="PZA91" s="201"/>
      <c r="PZB91" s="201"/>
      <c r="PZC91" s="201"/>
      <c r="PZD91" s="201"/>
      <c r="PZE91" s="201"/>
      <c r="PZF91" s="201"/>
      <c r="PZG91" s="201"/>
      <c r="PZH91" s="201"/>
      <c r="PZI91" s="201"/>
      <c r="PZJ91" s="201"/>
      <c r="PZK91" s="201"/>
      <c r="PZL91" s="201"/>
      <c r="PZM91" s="201"/>
      <c r="PZN91" s="201"/>
      <c r="PZO91" s="201"/>
      <c r="PZP91" s="201"/>
      <c r="PZQ91" s="201"/>
      <c r="PZR91" s="201"/>
      <c r="PZS91" s="201"/>
      <c r="PZT91" s="201"/>
      <c r="PZU91" s="201"/>
      <c r="PZV91" s="201"/>
      <c r="PZW91" s="201"/>
      <c r="PZX91" s="201"/>
      <c r="PZY91" s="201"/>
      <c r="PZZ91" s="201"/>
      <c r="QAA91" s="201"/>
      <c r="QAB91" s="201"/>
      <c r="QAC91" s="201"/>
      <c r="QAD91" s="201"/>
      <c r="QAE91" s="201"/>
      <c r="QAF91" s="201"/>
      <c r="QAG91" s="201"/>
      <c r="QAH91" s="201"/>
      <c r="QAI91" s="201"/>
      <c r="QAJ91" s="201"/>
      <c r="QAK91" s="201"/>
      <c r="QAL91" s="201"/>
      <c r="QAM91" s="201"/>
      <c r="QAN91" s="201"/>
      <c r="QAO91" s="201"/>
      <c r="QAP91" s="201"/>
      <c r="QAQ91" s="201"/>
      <c r="QAR91" s="201"/>
      <c r="QAS91" s="201"/>
      <c r="QAT91" s="201"/>
      <c r="QAU91" s="201"/>
      <c r="QAV91" s="201"/>
      <c r="QAW91" s="201"/>
      <c r="QAX91" s="201"/>
      <c r="QAY91" s="201"/>
      <c r="QAZ91" s="201"/>
      <c r="QBA91" s="201"/>
      <c r="QBB91" s="201"/>
      <c r="QBC91" s="201"/>
      <c r="QBD91" s="201"/>
      <c r="QBE91" s="201"/>
      <c r="QBF91" s="201"/>
      <c r="QBG91" s="201"/>
      <c r="QBH91" s="201"/>
      <c r="QBI91" s="201"/>
      <c r="QBJ91" s="201"/>
      <c r="QBK91" s="201"/>
      <c r="QBL91" s="201"/>
      <c r="QBM91" s="201"/>
      <c r="QBN91" s="201"/>
      <c r="QBO91" s="201"/>
      <c r="QBP91" s="201"/>
      <c r="QBQ91" s="201"/>
      <c r="QBR91" s="201"/>
      <c r="QBS91" s="201"/>
      <c r="QBT91" s="201"/>
      <c r="QBU91" s="201"/>
      <c r="QBV91" s="201"/>
      <c r="QBW91" s="201"/>
      <c r="QBX91" s="201"/>
      <c r="QBY91" s="201"/>
      <c r="QBZ91" s="201"/>
      <c r="QCA91" s="201"/>
      <c r="QCB91" s="201"/>
      <c r="QCC91" s="201"/>
      <c r="QCD91" s="201"/>
      <c r="QCE91" s="201"/>
      <c r="QCF91" s="201"/>
      <c r="QCG91" s="201"/>
      <c r="QCH91" s="201"/>
      <c r="QCI91" s="201"/>
      <c r="QCJ91" s="201"/>
      <c r="QCK91" s="201"/>
      <c r="QCL91" s="201"/>
      <c r="QCM91" s="201"/>
      <c r="QCN91" s="201"/>
      <c r="QCO91" s="201"/>
      <c r="QCP91" s="201"/>
      <c r="QCQ91" s="201"/>
      <c r="QCR91" s="201"/>
      <c r="QCS91" s="201"/>
      <c r="QCT91" s="201"/>
      <c r="QCU91" s="201"/>
      <c r="QCV91" s="201"/>
      <c r="QCW91" s="201"/>
      <c r="QCX91" s="201"/>
      <c r="QCY91" s="201"/>
      <c r="QCZ91" s="201"/>
      <c r="QDA91" s="201"/>
      <c r="QDB91" s="201"/>
      <c r="QDC91" s="201"/>
      <c r="QDD91" s="201"/>
      <c r="QDE91" s="201"/>
      <c r="QDF91" s="201"/>
      <c r="QDG91" s="201"/>
      <c r="QDH91" s="201"/>
      <c r="QDI91" s="201"/>
      <c r="QDJ91" s="201"/>
      <c r="QDK91" s="201"/>
      <c r="QDL91" s="201"/>
      <c r="QDM91" s="201"/>
      <c r="QDN91" s="201"/>
      <c r="QDO91" s="201"/>
      <c r="QDP91" s="201"/>
      <c r="QDQ91" s="201"/>
      <c r="QDR91" s="201"/>
      <c r="QDS91" s="201"/>
      <c r="QDT91" s="201"/>
      <c r="QDU91" s="201"/>
      <c r="QDV91" s="201"/>
      <c r="QDW91" s="201"/>
      <c r="QDX91" s="201"/>
      <c r="QDY91" s="201"/>
      <c r="QDZ91" s="201"/>
      <c r="QEA91" s="201"/>
      <c r="QEB91" s="201"/>
      <c r="QEC91" s="201"/>
      <c r="QED91" s="201"/>
      <c r="QEE91" s="201"/>
      <c r="QEF91" s="201"/>
      <c r="QEG91" s="201"/>
      <c r="QEH91" s="201"/>
      <c r="QEI91" s="201"/>
      <c r="QEJ91" s="201"/>
      <c r="QEK91" s="201"/>
      <c r="QEL91" s="201"/>
      <c r="QEM91" s="201"/>
      <c r="QEN91" s="201"/>
      <c r="QEO91" s="201"/>
      <c r="QEP91" s="201"/>
      <c r="QEQ91" s="201"/>
      <c r="QER91" s="201"/>
      <c r="QES91" s="201"/>
      <c r="QET91" s="201"/>
      <c r="QEU91" s="201"/>
      <c r="QEV91" s="201"/>
      <c r="QEW91" s="201"/>
      <c r="QEX91" s="201"/>
      <c r="QEY91" s="201"/>
      <c r="QEZ91" s="201"/>
      <c r="QFA91" s="201"/>
      <c r="QFB91" s="201"/>
      <c r="QFC91" s="201"/>
      <c r="QFD91" s="201"/>
      <c r="QFE91" s="201"/>
      <c r="QFF91" s="201"/>
      <c r="QFG91" s="201"/>
      <c r="QFH91" s="201"/>
      <c r="QFI91" s="201"/>
      <c r="QFJ91" s="201"/>
      <c r="QFK91" s="201"/>
      <c r="QFL91" s="201"/>
      <c r="QFM91" s="201"/>
      <c r="QFN91" s="201"/>
      <c r="QFO91" s="201"/>
      <c r="QFP91" s="201"/>
      <c r="QFQ91" s="201"/>
      <c r="QFR91" s="201"/>
      <c r="QFS91" s="201"/>
      <c r="QFT91" s="201"/>
      <c r="QFU91" s="201"/>
      <c r="QFV91" s="201"/>
      <c r="QFW91" s="201"/>
      <c r="QFX91" s="201"/>
      <c r="QFY91" s="201"/>
      <c r="QFZ91" s="201"/>
      <c r="QGA91" s="201"/>
      <c r="QGB91" s="201"/>
      <c r="QGC91" s="201"/>
      <c r="QGD91" s="201"/>
      <c r="QGE91" s="201"/>
      <c r="QGF91" s="201"/>
      <c r="QGG91" s="201"/>
      <c r="QGH91" s="201"/>
      <c r="QGI91" s="201"/>
      <c r="QGJ91" s="201"/>
      <c r="QGK91" s="201"/>
      <c r="QGL91" s="201"/>
      <c r="QGM91" s="201"/>
      <c r="QGN91" s="201"/>
      <c r="QGO91" s="201"/>
      <c r="QGP91" s="201"/>
      <c r="QGQ91" s="201"/>
      <c r="QGR91" s="201"/>
      <c r="QGS91" s="201"/>
      <c r="QGT91" s="201"/>
      <c r="QGU91" s="201"/>
      <c r="QGV91" s="201"/>
      <c r="QGW91" s="201"/>
      <c r="QGX91" s="201"/>
      <c r="QGY91" s="201"/>
      <c r="QGZ91" s="201"/>
      <c r="QHA91" s="201"/>
      <c r="QHB91" s="201"/>
      <c r="QHC91" s="201"/>
      <c r="QHD91" s="201"/>
      <c r="QHE91" s="201"/>
      <c r="QHF91" s="201"/>
      <c r="QHG91" s="201"/>
      <c r="QHH91" s="201"/>
      <c r="QHI91" s="201"/>
      <c r="QHJ91" s="201"/>
      <c r="QHK91" s="201"/>
      <c r="QHL91" s="201"/>
      <c r="QHM91" s="201"/>
      <c r="QHN91" s="201"/>
      <c r="QHO91" s="201"/>
      <c r="QHP91" s="201"/>
      <c r="QHQ91" s="201"/>
      <c r="QHR91" s="201"/>
      <c r="QHS91" s="201"/>
      <c r="QHT91" s="201"/>
      <c r="QHU91" s="201"/>
      <c r="QHV91" s="201"/>
      <c r="QHW91" s="201"/>
      <c r="QHX91" s="201"/>
      <c r="QHY91" s="201"/>
      <c r="QHZ91" s="201"/>
      <c r="QIA91" s="201"/>
      <c r="QIB91" s="201"/>
      <c r="QIC91" s="201"/>
      <c r="QID91" s="201"/>
      <c r="QIE91" s="201"/>
      <c r="QIF91" s="201"/>
      <c r="QIG91" s="201"/>
      <c r="QIH91" s="201"/>
      <c r="QII91" s="201"/>
      <c r="QIJ91" s="201"/>
      <c r="QIK91" s="201"/>
      <c r="QIL91" s="201"/>
      <c r="QIM91" s="201"/>
      <c r="QIN91" s="201"/>
      <c r="QIO91" s="201"/>
      <c r="QIP91" s="201"/>
      <c r="QIQ91" s="201"/>
      <c r="QIR91" s="201"/>
      <c r="QIS91" s="201"/>
      <c r="QIT91" s="201"/>
      <c r="QIU91" s="201"/>
      <c r="QIV91" s="201"/>
      <c r="QIW91" s="201"/>
      <c r="QIX91" s="201"/>
      <c r="QIY91" s="201"/>
      <c r="QIZ91" s="201"/>
      <c r="QJA91" s="201"/>
      <c r="QJB91" s="201"/>
      <c r="QJC91" s="201"/>
      <c r="QJD91" s="201"/>
      <c r="QJE91" s="201"/>
      <c r="QJF91" s="201"/>
      <c r="QJG91" s="201"/>
      <c r="QJH91" s="201"/>
      <c r="QJI91" s="201"/>
      <c r="QJJ91" s="201"/>
      <c r="QJK91" s="201"/>
      <c r="QJL91" s="201"/>
      <c r="QJM91" s="201"/>
      <c r="QJN91" s="201"/>
      <c r="QJO91" s="201"/>
      <c r="QJP91" s="201"/>
      <c r="QJQ91" s="201"/>
      <c r="QJR91" s="201"/>
      <c r="QJS91" s="201"/>
      <c r="QJT91" s="201"/>
      <c r="QJU91" s="201"/>
      <c r="QJV91" s="201"/>
      <c r="QJW91" s="201"/>
      <c r="QJX91" s="201"/>
      <c r="QJY91" s="201"/>
      <c r="QJZ91" s="201"/>
      <c r="QKA91" s="201"/>
      <c r="QKB91" s="201"/>
      <c r="QKC91" s="201"/>
      <c r="QKD91" s="201"/>
      <c r="QKE91" s="201"/>
      <c r="QKF91" s="201"/>
      <c r="QKG91" s="201"/>
      <c r="QKH91" s="201"/>
      <c r="QKI91" s="201"/>
      <c r="QKJ91" s="201"/>
      <c r="QKK91" s="201"/>
      <c r="QKL91" s="201"/>
      <c r="QKM91" s="201"/>
      <c r="QKN91" s="201"/>
      <c r="QKO91" s="201"/>
      <c r="QKP91" s="201"/>
      <c r="QKQ91" s="201"/>
      <c r="QKR91" s="201"/>
      <c r="QKS91" s="201"/>
      <c r="QKT91" s="201"/>
      <c r="QKU91" s="201"/>
      <c r="QKV91" s="201"/>
      <c r="QKW91" s="201"/>
      <c r="QKX91" s="201"/>
      <c r="QKY91" s="201"/>
      <c r="QKZ91" s="201"/>
      <c r="QLA91" s="201"/>
      <c r="QLB91" s="201"/>
      <c r="QLC91" s="201"/>
      <c r="QLD91" s="201"/>
      <c r="QLE91" s="201"/>
      <c r="QLF91" s="201"/>
      <c r="QLG91" s="201"/>
      <c r="QLH91" s="201"/>
      <c r="QLI91" s="201"/>
      <c r="QLJ91" s="201"/>
      <c r="QLK91" s="201"/>
      <c r="QLL91" s="201"/>
      <c r="QLM91" s="201"/>
      <c r="QLN91" s="201"/>
      <c r="QLO91" s="201"/>
      <c r="QLP91" s="201"/>
      <c r="QLQ91" s="201"/>
      <c r="QLR91" s="201"/>
      <c r="QLS91" s="201"/>
      <c r="QLT91" s="201"/>
      <c r="QLU91" s="201"/>
      <c r="QLV91" s="201"/>
      <c r="QLW91" s="201"/>
      <c r="QLX91" s="201"/>
      <c r="QLY91" s="201"/>
      <c r="QLZ91" s="201"/>
      <c r="QMA91" s="201"/>
      <c r="QMB91" s="201"/>
      <c r="QMC91" s="201"/>
      <c r="QMD91" s="201"/>
      <c r="QME91" s="201"/>
      <c r="QMF91" s="201"/>
      <c r="QMG91" s="201"/>
      <c r="QMH91" s="201"/>
      <c r="QMI91" s="201"/>
      <c r="QMJ91" s="201"/>
      <c r="QMK91" s="201"/>
      <c r="QML91" s="201"/>
      <c r="QMM91" s="201"/>
      <c r="QMN91" s="201"/>
      <c r="QMO91" s="201"/>
      <c r="QMP91" s="201"/>
      <c r="QMQ91" s="201"/>
      <c r="QMR91" s="201"/>
      <c r="QMS91" s="201"/>
      <c r="QMT91" s="201"/>
      <c r="QMU91" s="201"/>
      <c r="QMV91" s="201"/>
      <c r="QMW91" s="201"/>
      <c r="QMX91" s="201"/>
      <c r="QMY91" s="201"/>
      <c r="QMZ91" s="201"/>
      <c r="QNA91" s="201"/>
      <c r="QNB91" s="201"/>
      <c r="QNC91" s="201"/>
      <c r="QND91" s="201"/>
      <c r="QNE91" s="201"/>
      <c r="QNF91" s="201"/>
      <c r="QNG91" s="201"/>
      <c r="QNH91" s="201"/>
      <c r="QNI91" s="201"/>
      <c r="QNJ91" s="201"/>
      <c r="QNK91" s="201"/>
      <c r="QNL91" s="201"/>
      <c r="QNM91" s="201"/>
      <c r="QNN91" s="201"/>
      <c r="QNO91" s="201"/>
      <c r="QNP91" s="201"/>
      <c r="QNQ91" s="201"/>
      <c r="QNR91" s="201"/>
      <c r="QNS91" s="201"/>
      <c r="QNT91" s="201"/>
      <c r="QNU91" s="201"/>
      <c r="QNV91" s="201"/>
      <c r="QNW91" s="201"/>
      <c r="QNX91" s="201"/>
      <c r="QNY91" s="201"/>
      <c r="QNZ91" s="201"/>
      <c r="QOA91" s="201"/>
      <c r="QOB91" s="201"/>
      <c r="QOC91" s="201"/>
      <c r="QOD91" s="201"/>
      <c r="QOE91" s="201"/>
      <c r="QOF91" s="201"/>
      <c r="QOG91" s="201"/>
      <c r="QOH91" s="201"/>
      <c r="QOI91" s="201"/>
      <c r="QOJ91" s="201"/>
      <c r="QOK91" s="201"/>
      <c r="QOL91" s="201"/>
      <c r="QOM91" s="201"/>
      <c r="QON91" s="201"/>
      <c r="QOO91" s="201"/>
      <c r="QOP91" s="201"/>
      <c r="QOQ91" s="201"/>
      <c r="QOR91" s="201"/>
      <c r="QOS91" s="201"/>
      <c r="QOT91" s="201"/>
      <c r="QOU91" s="201"/>
      <c r="QOV91" s="201"/>
      <c r="QOW91" s="201"/>
      <c r="QOX91" s="201"/>
      <c r="QOY91" s="201"/>
      <c r="QOZ91" s="201"/>
      <c r="QPA91" s="201"/>
      <c r="QPB91" s="201"/>
      <c r="QPC91" s="201"/>
      <c r="QPD91" s="201"/>
      <c r="QPE91" s="201"/>
      <c r="QPF91" s="201"/>
      <c r="QPG91" s="201"/>
      <c r="QPH91" s="201"/>
      <c r="QPI91" s="201"/>
      <c r="QPJ91" s="201"/>
      <c r="QPK91" s="201"/>
      <c r="QPL91" s="201"/>
      <c r="QPM91" s="201"/>
      <c r="QPN91" s="201"/>
      <c r="QPO91" s="201"/>
      <c r="QPP91" s="201"/>
      <c r="QPQ91" s="201"/>
      <c r="QPR91" s="201"/>
      <c r="QPS91" s="201"/>
      <c r="QPT91" s="201"/>
      <c r="QPU91" s="201"/>
      <c r="QPV91" s="201"/>
      <c r="QPW91" s="201"/>
      <c r="QPX91" s="201"/>
      <c r="QPY91" s="201"/>
      <c r="QPZ91" s="201"/>
      <c r="QQA91" s="201"/>
      <c r="QQB91" s="201"/>
      <c r="QQC91" s="201"/>
      <c r="QQD91" s="201"/>
      <c r="QQE91" s="201"/>
      <c r="QQF91" s="201"/>
      <c r="QQG91" s="201"/>
      <c r="QQH91" s="201"/>
      <c r="QQI91" s="201"/>
      <c r="QQJ91" s="201"/>
      <c r="QQK91" s="201"/>
      <c r="QQL91" s="201"/>
      <c r="QQM91" s="201"/>
      <c r="QQN91" s="201"/>
      <c r="QQO91" s="201"/>
      <c r="QQP91" s="201"/>
      <c r="QQQ91" s="201"/>
      <c r="QQR91" s="201"/>
      <c r="QQS91" s="201"/>
      <c r="QQT91" s="201"/>
      <c r="QQU91" s="201"/>
      <c r="QQV91" s="201"/>
      <c r="QQW91" s="201"/>
      <c r="QQX91" s="201"/>
      <c r="QQY91" s="201"/>
      <c r="QQZ91" s="201"/>
      <c r="QRA91" s="201"/>
      <c r="QRB91" s="201"/>
      <c r="QRC91" s="201"/>
      <c r="QRD91" s="201"/>
      <c r="QRE91" s="201"/>
      <c r="QRF91" s="201"/>
      <c r="QRG91" s="201"/>
      <c r="QRH91" s="201"/>
      <c r="QRI91" s="201"/>
      <c r="QRJ91" s="201"/>
      <c r="QRK91" s="201"/>
      <c r="QRL91" s="201"/>
      <c r="QRM91" s="201"/>
      <c r="QRN91" s="201"/>
      <c r="QRO91" s="201"/>
      <c r="QRP91" s="201"/>
      <c r="QRQ91" s="201"/>
      <c r="QRR91" s="201"/>
      <c r="QRS91" s="201"/>
      <c r="QRT91" s="201"/>
      <c r="QRU91" s="201"/>
      <c r="QRV91" s="201"/>
      <c r="QRW91" s="201"/>
      <c r="QRX91" s="201"/>
      <c r="QRY91" s="201"/>
      <c r="QRZ91" s="201"/>
      <c r="QSA91" s="201"/>
      <c r="QSB91" s="201"/>
      <c r="QSC91" s="201"/>
      <c r="QSD91" s="201"/>
      <c r="QSE91" s="201"/>
      <c r="QSF91" s="201"/>
      <c r="QSG91" s="201"/>
      <c r="QSH91" s="201"/>
      <c r="QSI91" s="201"/>
      <c r="QSJ91" s="201"/>
      <c r="QSK91" s="201"/>
      <c r="QSL91" s="201"/>
      <c r="QSM91" s="201"/>
      <c r="QSN91" s="201"/>
      <c r="QSO91" s="201"/>
      <c r="QSP91" s="201"/>
      <c r="QSQ91" s="201"/>
      <c r="QSR91" s="201"/>
      <c r="QSS91" s="201"/>
      <c r="QST91" s="201"/>
      <c r="QSU91" s="201"/>
      <c r="QSV91" s="201"/>
      <c r="QSW91" s="201"/>
      <c r="QSX91" s="201"/>
      <c r="QSY91" s="201"/>
      <c r="QSZ91" s="201"/>
      <c r="QTA91" s="201"/>
      <c r="QTB91" s="201"/>
      <c r="QTC91" s="201"/>
      <c r="QTD91" s="201"/>
      <c r="QTE91" s="201"/>
      <c r="QTF91" s="201"/>
      <c r="QTG91" s="201"/>
      <c r="QTH91" s="201"/>
      <c r="QTI91" s="201"/>
      <c r="QTJ91" s="201"/>
      <c r="QTK91" s="201"/>
      <c r="QTL91" s="201"/>
      <c r="QTM91" s="201"/>
      <c r="QTN91" s="201"/>
      <c r="QTO91" s="201"/>
      <c r="QTP91" s="201"/>
      <c r="QTQ91" s="201"/>
      <c r="QTR91" s="201"/>
      <c r="QTS91" s="201"/>
      <c r="QTT91" s="201"/>
      <c r="QTU91" s="201"/>
      <c r="QTV91" s="201"/>
      <c r="QTW91" s="201"/>
      <c r="QTX91" s="201"/>
      <c r="QTY91" s="201"/>
      <c r="QTZ91" s="201"/>
      <c r="QUA91" s="201"/>
      <c r="QUB91" s="201"/>
      <c r="QUC91" s="201"/>
      <c r="QUD91" s="201"/>
      <c r="QUE91" s="201"/>
      <c r="QUF91" s="201"/>
      <c r="QUG91" s="201"/>
      <c r="QUH91" s="201"/>
      <c r="QUI91" s="201"/>
      <c r="QUJ91" s="201"/>
      <c r="QUK91" s="201"/>
      <c r="QUL91" s="201"/>
      <c r="QUM91" s="201"/>
      <c r="QUN91" s="201"/>
      <c r="QUO91" s="201"/>
      <c r="QUP91" s="201"/>
      <c r="QUQ91" s="201"/>
      <c r="QUR91" s="201"/>
      <c r="QUS91" s="201"/>
      <c r="QUT91" s="201"/>
      <c r="QUU91" s="201"/>
      <c r="QUV91" s="201"/>
      <c r="QUW91" s="201"/>
      <c r="QUX91" s="201"/>
      <c r="QUY91" s="201"/>
      <c r="QUZ91" s="201"/>
      <c r="QVA91" s="201"/>
      <c r="QVB91" s="201"/>
      <c r="QVC91" s="201"/>
      <c r="QVD91" s="201"/>
      <c r="QVE91" s="201"/>
      <c r="QVF91" s="201"/>
      <c r="QVG91" s="201"/>
      <c r="QVH91" s="201"/>
      <c r="QVI91" s="201"/>
      <c r="QVJ91" s="201"/>
      <c r="QVK91" s="201"/>
      <c r="QVL91" s="201"/>
      <c r="QVM91" s="201"/>
      <c r="QVN91" s="201"/>
      <c r="QVO91" s="201"/>
      <c r="QVP91" s="201"/>
      <c r="QVQ91" s="201"/>
      <c r="QVR91" s="201"/>
      <c r="QVS91" s="201"/>
      <c r="QVT91" s="201"/>
      <c r="QVU91" s="201"/>
      <c r="QVV91" s="201"/>
      <c r="QVW91" s="201"/>
      <c r="QVX91" s="201"/>
      <c r="QVY91" s="201"/>
      <c r="QVZ91" s="201"/>
      <c r="QWA91" s="201"/>
      <c r="QWB91" s="201"/>
      <c r="QWC91" s="201"/>
      <c r="QWD91" s="201"/>
      <c r="QWE91" s="201"/>
      <c r="QWF91" s="201"/>
      <c r="QWG91" s="201"/>
      <c r="QWH91" s="201"/>
      <c r="QWI91" s="201"/>
      <c r="QWJ91" s="201"/>
      <c r="QWK91" s="201"/>
      <c r="QWL91" s="201"/>
      <c r="QWM91" s="201"/>
      <c r="QWN91" s="201"/>
      <c r="QWO91" s="201"/>
      <c r="QWP91" s="201"/>
      <c r="QWQ91" s="201"/>
      <c r="QWR91" s="201"/>
      <c r="QWS91" s="201"/>
      <c r="QWT91" s="201"/>
      <c r="QWU91" s="201"/>
      <c r="QWV91" s="201"/>
      <c r="QWW91" s="201"/>
      <c r="QWX91" s="201"/>
      <c r="QWY91" s="201"/>
      <c r="QWZ91" s="201"/>
      <c r="QXA91" s="201"/>
      <c r="QXB91" s="201"/>
      <c r="QXC91" s="201"/>
      <c r="QXD91" s="201"/>
      <c r="QXE91" s="201"/>
      <c r="QXF91" s="201"/>
      <c r="QXG91" s="201"/>
      <c r="QXH91" s="201"/>
      <c r="QXI91" s="201"/>
      <c r="QXJ91" s="201"/>
      <c r="QXK91" s="201"/>
      <c r="QXL91" s="201"/>
      <c r="QXM91" s="201"/>
      <c r="QXN91" s="201"/>
      <c r="QXO91" s="201"/>
      <c r="QXP91" s="201"/>
      <c r="QXQ91" s="201"/>
      <c r="QXR91" s="201"/>
      <c r="QXS91" s="201"/>
      <c r="QXT91" s="201"/>
      <c r="QXU91" s="201"/>
      <c r="QXV91" s="201"/>
      <c r="QXW91" s="201"/>
      <c r="QXX91" s="201"/>
      <c r="QXY91" s="201"/>
      <c r="QXZ91" s="201"/>
      <c r="QYA91" s="201"/>
      <c r="QYB91" s="201"/>
      <c r="QYC91" s="201"/>
      <c r="QYD91" s="201"/>
      <c r="QYE91" s="201"/>
      <c r="QYF91" s="201"/>
      <c r="QYG91" s="201"/>
      <c r="QYH91" s="201"/>
      <c r="QYI91" s="201"/>
      <c r="QYJ91" s="201"/>
      <c r="QYK91" s="201"/>
      <c r="QYL91" s="201"/>
      <c r="QYM91" s="201"/>
      <c r="QYN91" s="201"/>
      <c r="QYO91" s="201"/>
      <c r="QYP91" s="201"/>
      <c r="QYQ91" s="201"/>
      <c r="QYR91" s="201"/>
      <c r="QYS91" s="201"/>
      <c r="QYT91" s="201"/>
      <c r="QYU91" s="201"/>
      <c r="QYV91" s="201"/>
      <c r="QYW91" s="201"/>
      <c r="QYX91" s="201"/>
      <c r="QYY91" s="201"/>
      <c r="QYZ91" s="201"/>
      <c r="QZA91" s="201"/>
      <c r="QZB91" s="201"/>
      <c r="QZC91" s="201"/>
      <c r="QZD91" s="201"/>
      <c r="QZE91" s="201"/>
      <c r="QZF91" s="201"/>
      <c r="QZG91" s="201"/>
      <c r="QZH91" s="201"/>
      <c r="QZI91" s="201"/>
      <c r="QZJ91" s="201"/>
      <c r="QZK91" s="201"/>
      <c r="QZL91" s="201"/>
      <c r="QZM91" s="201"/>
      <c r="QZN91" s="201"/>
      <c r="QZO91" s="201"/>
      <c r="QZP91" s="201"/>
      <c r="QZQ91" s="201"/>
      <c r="QZR91" s="201"/>
      <c r="QZS91" s="201"/>
      <c r="QZT91" s="201"/>
      <c r="QZU91" s="201"/>
      <c r="QZV91" s="201"/>
      <c r="QZW91" s="201"/>
      <c r="QZX91" s="201"/>
      <c r="QZY91" s="201"/>
      <c r="QZZ91" s="201"/>
      <c r="RAA91" s="201"/>
      <c r="RAB91" s="201"/>
      <c r="RAC91" s="201"/>
      <c r="RAD91" s="201"/>
      <c r="RAE91" s="201"/>
      <c r="RAF91" s="201"/>
      <c r="RAG91" s="201"/>
      <c r="RAH91" s="201"/>
      <c r="RAI91" s="201"/>
      <c r="RAJ91" s="201"/>
      <c r="RAK91" s="201"/>
      <c r="RAL91" s="201"/>
      <c r="RAM91" s="201"/>
      <c r="RAN91" s="201"/>
      <c r="RAO91" s="201"/>
      <c r="RAP91" s="201"/>
      <c r="RAQ91" s="201"/>
      <c r="RAR91" s="201"/>
      <c r="RAS91" s="201"/>
      <c r="RAT91" s="201"/>
      <c r="RAU91" s="201"/>
      <c r="RAV91" s="201"/>
      <c r="RAW91" s="201"/>
      <c r="RAX91" s="201"/>
      <c r="RAY91" s="201"/>
      <c r="RAZ91" s="201"/>
      <c r="RBA91" s="201"/>
      <c r="RBB91" s="201"/>
      <c r="RBC91" s="201"/>
      <c r="RBD91" s="201"/>
      <c r="RBE91" s="201"/>
      <c r="RBF91" s="201"/>
      <c r="RBG91" s="201"/>
      <c r="RBH91" s="201"/>
      <c r="RBI91" s="201"/>
      <c r="RBJ91" s="201"/>
      <c r="RBK91" s="201"/>
      <c r="RBL91" s="201"/>
      <c r="RBM91" s="201"/>
      <c r="RBN91" s="201"/>
      <c r="RBO91" s="201"/>
      <c r="RBP91" s="201"/>
      <c r="RBQ91" s="201"/>
      <c r="RBR91" s="201"/>
      <c r="RBS91" s="201"/>
      <c r="RBT91" s="201"/>
      <c r="RBU91" s="201"/>
      <c r="RBV91" s="201"/>
      <c r="RBW91" s="201"/>
      <c r="RBX91" s="201"/>
      <c r="RBY91" s="201"/>
      <c r="RBZ91" s="201"/>
      <c r="RCA91" s="201"/>
      <c r="RCB91" s="201"/>
      <c r="RCC91" s="201"/>
      <c r="RCD91" s="201"/>
      <c r="RCE91" s="201"/>
      <c r="RCF91" s="201"/>
      <c r="RCG91" s="201"/>
      <c r="RCH91" s="201"/>
      <c r="RCI91" s="201"/>
      <c r="RCJ91" s="201"/>
      <c r="RCK91" s="201"/>
      <c r="RCL91" s="201"/>
      <c r="RCM91" s="201"/>
      <c r="RCN91" s="201"/>
      <c r="RCO91" s="201"/>
      <c r="RCP91" s="201"/>
      <c r="RCQ91" s="201"/>
      <c r="RCR91" s="201"/>
      <c r="RCS91" s="201"/>
      <c r="RCT91" s="201"/>
      <c r="RCU91" s="201"/>
      <c r="RCV91" s="201"/>
      <c r="RCW91" s="201"/>
      <c r="RCX91" s="201"/>
      <c r="RCY91" s="201"/>
      <c r="RCZ91" s="201"/>
      <c r="RDA91" s="201"/>
      <c r="RDB91" s="201"/>
      <c r="RDC91" s="201"/>
      <c r="RDD91" s="201"/>
      <c r="RDE91" s="201"/>
      <c r="RDF91" s="201"/>
      <c r="RDG91" s="201"/>
      <c r="RDH91" s="201"/>
      <c r="RDI91" s="201"/>
      <c r="RDJ91" s="201"/>
      <c r="RDK91" s="201"/>
      <c r="RDL91" s="201"/>
      <c r="RDM91" s="201"/>
      <c r="RDN91" s="201"/>
      <c r="RDO91" s="201"/>
      <c r="RDP91" s="201"/>
      <c r="RDQ91" s="201"/>
      <c r="RDR91" s="201"/>
      <c r="RDS91" s="201"/>
      <c r="RDT91" s="201"/>
      <c r="RDU91" s="201"/>
      <c r="RDV91" s="201"/>
      <c r="RDW91" s="201"/>
      <c r="RDX91" s="201"/>
      <c r="RDY91" s="201"/>
      <c r="RDZ91" s="201"/>
      <c r="REA91" s="201"/>
      <c r="REB91" s="201"/>
      <c r="REC91" s="201"/>
      <c r="RED91" s="201"/>
      <c r="REE91" s="201"/>
      <c r="REF91" s="201"/>
      <c r="REG91" s="201"/>
      <c r="REH91" s="201"/>
      <c r="REI91" s="201"/>
      <c r="REJ91" s="201"/>
      <c r="REK91" s="201"/>
      <c r="REL91" s="201"/>
      <c r="REM91" s="201"/>
      <c r="REN91" s="201"/>
      <c r="REO91" s="201"/>
      <c r="REP91" s="201"/>
      <c r="REQ91" s="201"/>
      <c r="RER91" s="201"/>
      <c r="RES91" s="201"/>
      <c r="RET91" s="201"/>
      <c r="REU91" s="201"/>
      <c r="REV91" s="201"/>
      <c r="REW91" s="201"/>
      <c r="REX91" s="201"/>
      <c r="REY91" s="201"/>
      <c r="REZ91" s="201"/>
      <c r="RFA91" s="201"/>
      <c r="RFB91" s="201"/>
      <c r="RFC91" s="201"/>
      <c r="RFD91" s="201"/>
      <c r="RFE91" s="201"/>
      <c r="RFF91" s="201"/>
      <c r="RFG91" s="201"/>
      <c r="RFH91" s="201"/>
      <c r="RFI91" s="201"/>
      <c r="RFJ91" s="201"/>
      <c r="RFK91" s="201"/>
      <c r="RFL91" s="201"/>
      <c r="RFM91" s="201"/>
      <c r="RFN91" s="201"/>
      <c r="RFO91" s="201"/>
      <c r="RFP91" s="201"/>
      <c r="RFQ91" s="201"/>
      <c r="RFR91" s="201"/>
      <c r="RFS91" s="201"/>
      <c r="RFT91" s="201"/>
      <c r="RFU91" s="201"/>
      <c r="RFV91" s="201"/>
      <c r="RFW91" s="201"/>
      <c r="RFX91" s="201"/>
      <c r="RFY91" s="201"/>
      <c r="RFZ91" s="201"/>
      <c r="RGA91" s="201"/>
      <c r="RGB91" s="201"/>
      <c r="RGC91" s="201"/>
      <c r="RGD91" s="201"/>
      <c r="RGE91" s="201"/>
      <c r="RGF91" s="201"/>
      <c r="RGG91" s="201"/>
      <c r="RGH91" s="201"/>
      <c r="RGI91" s="201"/>
      <c r="RGJ91" s="201"/>
      <c r="RGK91" s="201"/>
      <c r="RGL91" s="201"/>
      <c r="RGM91" s="201"/>
      <c r="RGN91" s="201"/>
      <c r="RGO91" s="201"/>
      <c r="RGP91" s="201"/>
      <c r="RGQ91" s="201"/>
      <c r="RGR91" s="201"/>
      <c r="RGS91" s="201"/>
      <c r="RGT91" s="201"/>
      <c r="RGU91" s="201"/>
      <c r="RGV91" s="201"/>
      <c r="RGW91" s="201"/>
      <c r="RGX91" s="201"/>
      <c r="RGY91" s="201"/>
      <c r="RGZ91" s="201"/>
      <c r="RHA91" s="201"/>
      <c r="RHB91" s="201"/>
      <c r="RHC91" s="201"/>
      <c r="RHD91" s="201"/>
      <c r="RHE91" s="201"/>
      <c r="RHF91" s="201"/>
      <c r="RHG91" s="201"/>
      <c r="RHH91" s="201"/>
      <c r="RHI91" s="201"/>
      <c r="RHJ91" s="201"/>
      <c r="RHK91" s="201"/>
      <c r="RHL91" s="201"/>
      <c r="RHM91" s="201"/>
      <c r="RHN91" s="201"/>
      <c r="RHO91" s="201"/>
      <c r="RHP91" s="201"/>
      <c r="RHQ91" s="201"/>
      <c r="RHR91" s="201"/>
      <c r="RHS91" s="201"/>
      <c r="RHT91" s="201"/>
      <c r="RHU91" s="201"/>
      <c r="RHV91" s="201"/>
      <c r="RHW91" s="201"/>
      <c r="RHX91" s="201"/>
      <c r="RHY91" s="201"/>
      <c r="RHZ91" s="201"/>
      <c r="RIA91" s="201"/>
      <c r="RIB91" s="201"/>
      <c r="RIC91" s="201"/>
      <c r="RID91" s="201"/>
      <c r="RIE91" s="201"/>
      <c r="RIF91" s="201"/>
      <c r="RIG91" s="201"/>
      <c r="RIH91" s="201"/>
      <c r="RII91" s="201"/>
      <c r="RIJ91" s="201"/>
      <c r="RIK91" s="201"/>
      <c r="RIL91" s="201"/>
      <c r="RIM91" s="201"/>
      <c r="RIN91" s="201"/>
      <c r="RIO91" s="201"/>
      <c r="RIP91" s="201"/>
      <c r="RIQ91" s="201"/>
      <c r="RIR91" s="201"/>
      <c r="RIS91" s="201"/>
      <c r="RIT91" s="201"/>
      <c r="RIU91" s="201"/>
      <c r="RIV91" s="201"/>
      <c r="RIW91" s="201"/>
      <c r="RIX91" s="201"/>
      <c r="RIY91" s="201"/>
      <c r="RIZ91" s="201"/>
      <c r="RJA91" s="201"/>
      <c r="RJB91" s="201"/>
      <c r="RJC91" s="201"/>
      <c r="RJD91" s="201"/>
      <c r="RJE91" s="201"/>
      <c r="RJF91" s="201"/>
      <c r="RJG91" s="201"/>
      <c r="RJH91" s="201"/>
      <c r="RJI91" s="201"/>
      <c r="RJJ91" s="201"/>
      <c r="RJK91" s="201"/>
      <c r="RJL91" s="201"/>
      <c r="RJM91" s="201"/>
      <c r="RJN91" s="201"/>
      <c r="RJO91" s="201"/>
      <c r="RJP91" s="201"/>
      <c r="RJQ91" s="201"/>
      <c r="RJR91" s="201"/>
      <c r="RJS91" s="201"/>
      <c r="RJT91" s="201"/>
      <c r="RJU91" s="201"/>
      <c r="RJV91" s="201"/>
      <c r="RJW91" s="201"/>
      <c r="RJX91" s="201"/>
      <c r="RJY91" s="201"/>
      <c r="RJZ91" s="201"/>
      <c r="RKA91" s="201"/>
      <c r="RKB91" s="201"/>
      <c r="RKC91" s="201"/>
      <c r="RKD91" s="201"/>
      <c r="RKE91" s="201"/>
      <c r="RKF91" s="201"/>
      <c r="RKG91" s="201"/>
      <c r="RKH91" s="201"/>
      <c r="RKI91" s="201"/>
      <c r="RKJ91" s="201"/>
      <c r="RKK91" s="201"/>
      <c r="RKL91" s="201"/>
      <c r="RKM91" s="201"/>
      <c r="RKN91" s="201"/>
      <c r="RKO91" s="201"/>
      <c r="RKP91" s="201"/>
      <c r="RKQ91" s="201"/>
      <c r="RKR91" s="201"/>
      <c r="RKS91" s="201"/>
      <c r="RKT91" s="201"/>
      <c r="RKU91" s="201"/>
      <c r="RKV91" s="201"/>
      <c r="RKW91" s="201"/>
      <c r="RKX91" s="201"/>
      <c r="RKY91" s="201"/>
      <c r="RKZ91" s="201"/>
      <c r="RLA91" s="201"/>
      <c r="RLB91" s="201"/>
      <c r="RLC91" s="201"/>
      <c r="RLD91" s="201"/>
      <c r="RLE91" s="201"/>
      <c r="RLF91" s="201"/>
      <c r="RLG91" s="201"/>
      <c r="RLH91" s="201"/>
      <c r="RLI91" s="201"/>
      <c r="RLJ91" s="201"/>
      <c r="RLK91" s="201"/>
      <c r="RLL91" s="201"/>
      <c r="RLM91" s="201"/>
      <c r="RLN91" s="201"/>
      <c r="RLO91" s="201"/>
      <c r="RLP91" s="201"/>
      <c r="RLQ91" s="201"/>
      <c r="RLR91" s="201"/>
      <c r="RLS91" s="201"/>
      <c r="RLT91" s="201"/>
      <c r="RLU91" s="201"/>
      <c r="RLV91" s="201"/>
      <c r="RLW91" s="201"/>
      <c r="RLX91" s="201"/>
      <c r="RLY91" s="201"/>
      <c r="RLZ91" s="201"/>
      <c r="RMA91" s="201"/>
      <c r="RMB91" s="201"/>
      <c r="RMC91" s="201"/>
      <c r="RMD91" s="201"/>
      <c r="RME91" s="201"/>
      <c r="RMF91" s="201"/>
      <c r="RMG91" s="201"/>
      <c r="RMH91" s="201"/>
      <c r="RMI91" s="201"/>
      <c r="RMJ91" s="201"/>
      <c r="RMK91" s="201"/>
      <c r="RML91" s="201"/>
      <c r="RMM91" s="201"/>
      <c r="RMN91" s="201"/>
      <c r="RMO91" s="201"/>
      <c r="RMP91" s="201"/>
      <c r="RMQ91" s="201"/>
      <c r="RMR91" s="201"/>
      <c r="RMS91" s="201"/>
      <c r="RMT91" s="201"/>
      <c r="RMU91" s="201"/>
      <c r="RMV91" s="201"/>
      <c r="RMW91" s="201"/>
      <c r="RMX91" s="201"/>
      <c r="RMY91" s="201"/>
      <c r="RMZ91" s="201"/>
      <c r="RNA91" s="201"/>
      <c r="RNB91" s="201"/>
      <c r="RNC91" s="201"/>
      <c r="RND91" s="201"/>
      <c r="RNE91" s="201"/>
      <c r="RNF91" s="201"/>
      <c r="RNG91" s="201"/>
      <c r="RNH91" s="201"/>
      <c r="RNI91" s="201"/>
      <c r="RNJ91" s="201"/>
      <c r="RNK91" s="201"/>
      <c r="RNL91" s="201"/>
      <c r="RNM91" s="201"/>
      <c r="RNN91" s="201"/>
      <c r="RNO91" s="201"/>
      <c r="RNP91" s="201"/>
      <c r="RNQ91" s="201"/>
      <c r="RNR91" s="201"/>
      <c r="RNS91" s="201"/>
      <c r="RNT91" s="201"/>
      <c r="RNU91" s="201"/>
      <c r="RNV91" s="201"/>
      <c r="RNW91" s="201"/>
      <c r="RNX91" s="201"/>
      <c r="RNY91" s="201"/>
      <c r="RNZ91" s="201"/>
      <c r="ROA91" s="201"/>
      <c r="ROB91" s="201"/>
      <c r="ROC91" s="201"/>
      <c r="ROD91" s="201"/>
      <c r="ROE91" s="201"/>
      <c r="ROF91" s="201"/>
      <c r="ROG91" s="201"/>
      <c r="ROH91" s="201"/>
      <c r="ROI91" s="201"/>
      <c r="ROJ91" s="201"/>
      <c r="ROK91" s="201"/>
      <c r="ROL91" s="201"/>
      <c r="ROM91" s="201"/>
      <c r="RON91" s="201"/>
      <c r="ROO91" s="201"/>
      <c r="ROP91" s="201"/>
      <c r="ROQ91" s="201"/>
      <c r="ROR91" s="201"/>
      <c r="ROS91" s="201"/>
      <c r="ROT91" s="201"/>
      <c r="ROU91" s="201"/>
      <c r="ROV91" s="201"/>
      <c r="ROW91" s="201"/>
      <c r="ROX91" s="201"/>
      <c r="ROY91" s="201"/>
      <c r="ROZ91" s="201"/>
      <c r="RPA91" s="201"/>
      <c r="RPB91" s="201"/>
      <c r="RPC91" s="201"/>
      <c r="RPD91" s="201"/>
      <c r="RPE91" s="201"/>
      <c r="RPF91" s="201"/>
      <c r="RPG91" s="201"/>
      <c r="RPH91" s="201"/>
      <c r="RPI91" s="201"/>
      <c r="RPJ91" s="201"/>
      <c r="RPK91" s="201"/>
      <c r="RPL91" s="201"/>
      <c r="RPM91" s="201"/>
      <c r="RPN91" s="201"/>
      <c r="RPO91" s="201"/>
      <c r="RPP91" s="201"/>
      <c r="RPQ91" s="201"/>
      <c r="RPR91" s="201"/>
      <c r="RPS91" s="201"/>
      <c r="RPT91" s="201"/>
      <c r="RPU91" s="201"/>
      <c r="RPV91" s="201"/>
      <c r="RPW91" s="201"/>
      <c r="RPX91" s="201"/>
      <c r="RPY91" s="201"/>
      <c r="RPZ91" s="201"/>
      <c r="RQA91" s="201"/>
      <c r="RQB91" s="201"/>
      <c r="RQC91" s="201"/>
      <c r="RQD91" s="201"/>
      <c r="RQE91" s="201"/>
      <c r="RQF91" s="201"/>
      <c r="RQG91" s="201"/>
      <c r="RQH91" s="201"/>
      <c r="RQI91" s="201"/>
      <c r="RQJ91" s="201"/>
      <c r="RQK91" s="201"/>
      <c r="RQL91" s="201"/>
      <c r="RQM91" s="201"/>
      <c r="RQN91" s="201"/>
      <c r="RQO91" s="201"/>
      <c r="RQP91" s="201"/>
      <c r="RQQ91" s="201"/>
      <c r="RQR91" s="201"/>
      <c r="RQS91" s="201"/>
      <c r="RQT91" s="201"/>
      <c r="RQU91" s="201"/>
      <c r="RQV91" s="201"/>
      <c r="RQW91" s="201"/>
      <c r="RQX91" s="201"/>
      <c r="RQY91" s="201"/>
      <c r="RQZ91" s="201"/>
      <c r="RRA91" s="201"/>
      <c r="RRB91" s="201"/>
      <c r="RRC91" s="201"/>
      <c r="RRD91" s="201"/>
      <c r="RRE91" s="201"/>
      <c r="RRF91" s="201"/>
      <c r="RRG91" s="201"/>
      <c r="RRH91" s="201"/>
      <c r="RRI91" s="201"/>
      <c r="RRJ91" s="201"/>
      <c r="RRK91" s="201"/>
      <c r="RRL91" s="201"/>
      <c r="RRM91" s="201"/>
      <c r="RRN91" s="201"/>
      <c r="RRO91" s="201"/>
      <c r="RRP91" s="201"/>
      <c r="RRQ91" s="201"/>
      <c r="RRR91" s="201"/>
      <c r="RRS91" s="201"/>
      <c r="RRT91" s="201"/>
      <c r="RRU91" s="201"/>
      <c r="RRV91" s="201"/>
      <c r="RRW91" s="201"/>
      <c r="RRX91" s="201"/>
      <c r="RRY91" s="201"/>
      <c r="RRZ91" s="201"/>
      <c r="RSA91" s="201"/>
      <c r="RSB91" s="201"/>
      <c r="RSC91" s="201"/>
      <c r="RSD91" s="201"/>
      <c r="RSE91" s="201"/>
      <c r="RSF91" s="201"/>
      <c r="RSG91" s="201"/>
      <c r="RSH91" s="201"/>
      <c r="RSI91" s="201"/>
      <c r="RSJ91" s="201"/>
      <c r="RSK91" s="201"/>
      <c r="RSL91" s="201"/>
      <c r="RSM91" s="201"/>
      <c r="RSN91" s="201"/>
      <c r="RSO91" s="201"/>
      <c r="RSP91" s="201"/>
      <c r="RSQ91" s="201"/>
      <c r="RSR91" s="201"/>
      <c r="RSS91" s="201"/>
      <c r="RST91" s="201"/>
      <c r="RSU91" s="201"/>
      <c r="RSV91" s="201"/>
      <c r="RSW91" s="201"/>
      <c r="RSX91" s="201"/>
      <c r="RSY91" s="201"/>
      <c r="RSZ91" s="201"/>
      <c r="RTA91" s="201"/>
      <c r="RTB91" s="201"/>
      <c r="RTC91" s="201"/>
      <c r="RTD91" s="201"/>
      <c r="RTE91" s="201"/>
      <c r="RTF91" s="201"/>
      <c r="RTG91" s="201"/>
      <c r="RTH91" s="201"/>
      <c r="RTI91" s="201"/>
      <c r="RTJ91" s="201"/>
      <c r="RTK91" s="201"/>
      <c r="RTL91" s="201"/>
      <c r="RTM91" s="201"/>
      <c r="RTN91" s="201"/>
      <c r="RTO91" s="201"/>
      <c r="RTP91" s="201"/>
      <c r="RTQ91" s="201"/>
      <c r="RTR91" s="201"/>
      <c r="RTS91" s="201"/>
      <c r="RTT91" s="201"/>
      <c r="RTU91" s="201"/>
      <c r="RTV91" s="201"/>
      <c r="RTW91" s="201"/>
      <c r="RTX91" s="201"/>
      <c r="RTY91" s="201"/>
      <c r="RTZ91" s="201"/>
      <c r="RUA91" s="201"/>
      <c r="RUB91" s="201"/>
      <c r="RUC91" s="201"/>
      <c r="RUD91" s="201"/>
      <c r="RUE91" s="201"/>
      <c r="RUF91" s="201"/>
      <c r="RUG91" s="201"/>
      <c r="RUH91" s="201"/>
      <c r="RUI91" s="201"/>
      <c r="RUJ91" s="201"/>
      <c r="RUK91" s="201"/>
      <c r="RUL91" s="201"/>
      <c r="RUM91" s="201"/>
      <c r="RUN91" s="201"/>
      <c r="RUO91" s="201"/>
      <c r="RUP91" s="201"/>
      <c r="RUQ91" s="201"/>
      <c r="RUR91" s="201"/>
      <c r="RUS91" s="201"/>
      <c r="RUT91" s="201"/>
      <c r="RUU91" s="201"/>
      <c r="RUV91" s="201"/>
      <c r="RUW91" s="201"/>
      <c r="RUX91" s="201"/>
      <c r="RUY91" s="201"/>
      <c r="RUZ91" s="201"/>
      <c r="RVA91" s="201"/>
      <c r="RVB91" s="201"/>
      <c r="RVC91" s="201"/>
      <c r="RVD91" s="201"/>
      <c r="RVE91" s="201"/>
      <c r="RVF91" s="201"/>
      <c r="RVG91" s="201"/>
      <c r="RVH91" s="201"/>
      <c r="RVI91" s="201"/>
      <c r="RVJ91" s="201"/>
      <c r="RVK91" s="201"/>
      <c r="RVL91" s="201"/>
      <c r="RVM91" s="201"/>
      <c r="RVN91" s="201"/>
      <c r="RVO91" s="201"/>
      <c r="RVP91" s="201"/>
      <c r="RVQ91" s="201"/>
      <c r="RVR91" s="201"/>
      <c r="RVS91" s="201"/>
      <c r="RVT91" s="201"/>
      <c r="RVU91" s="201"/>
      <c r="RVV91" s="201"/>
      <c r="RVW91" s="201"/>
      <c r="RVX91" s="201"/>
      <c r="RVY91" s="201"/>
      <c r="RVZ91" s="201"/>
      <c r="RWA91" s="201"/>
      <c r="RWB91" s="201"/>
      <c r="RWC91" s="201"/>
      <c r="RWD91" s="201"/>
      <c r="RWE91" s="201"/>
      <c r="RWF91" s="201"/>
      <c r="RWG91" s="201"/>
      <c r="RWH91" s="201"/>
      <c r="RWI91" s="201"/>
      <c r="RWJ91" s="201"/>
      <c r="RWK91" s="201"/>
      <c r="RWL91" s="201"/>
      <c r="RWM91" s="201"/>
      <c r="RWN91" s="201"/>
      <c r="RWO91" s="201"/>
      <c r="RWP91" s="201"/>
      <c r="RWQ91" s="201"/>
      <c r="RWR91" s="201"/>
      <c r="RWS91" s="201"/>
      <c r="RWT91" s="201"/>
      <c r="RWU91" s="201"/>
      <c r="RWV91" s="201"/>
      <c r="RWW91" s="201"/>
      <c r="RWX91" s="201"/>
      <c r="RWY91" s="201"/>
      <c r="RWZ91" s="201"/>
      <c r="RXA91" s="201"/>
      <c r="RXB91" s="201"/>
      <c r="RXC91" s="201"/>
      <c r="RXD91" s="201"/>
      <c r="RXE91" s="201"/>
      <c r="RXF91" s="201"/>
      <c r="RXG91" s="201"/>
      <c r="RXH91" s="201"/>
      <c r="RXI91" s="201"/>
      <c r="RXJ91" s="201"/>
      <c r="RXK91" s="201"/>
      <c r="RXL91" s="201"/>
      <c r="RXM91" s="201"/>
      <c r="RXN91" s="201"/>
      <c r="RXO91" s="201"/>
      <c r="RXP91" s="201"/>
      <c r="RXQ91" s="201"/>
      <c r="RXR91" s="201"/>
      <c r="RXS91" s="201"/>
      <c r="RXT91" s="201"/>
      <c r="RXU91" s="201"/>
      <c r="RXV91" s="201"/>
      <c r="RXW91" s="201"/>
      <c r="RXX91" s="201"/>
      <c r="RXY91" s="201"/>
      <c r="RXZ91" s="201"/>
      <c r="RYA91" s="201"/>
      <c r="RYB91" s="201"/>
      <c r="RYC91" s="201"/>
      <c r="RYD91" s="201"/>
      <c r="RYE91" s="201"/>
      <c r="RYF91" s="201"/>
      <c r="RYG91" s="201"/>
      <c r="RYH91" s="201"/>
      <c r="RYI91" s="201"/>
      <c r="RYJ91" s="201"/>
      <c r="RYK91" s="201"/>
      <c r="RYL91" s="201"/>
      <c r="RYM91" s="201"/>
      <c r="RYN91" s="201"/>
      <c r="RYO91" s="201"/>
      <c r="RYP91" s="201"/>
      <c r="RYQ91" s="201"/>
      <c r="RYR91" s="201"/>
      <c r="RYS91" s="201"/>
      <c r="RYT91" s="201"/>
      <c r="RYU91" s="201"/>
      <c r="RYV91" s="201"/>
      <c r="RYW91" s="201"/>
      <c r="RYX91" s="201"/>
      <c r="RYY91" s="201"/>
      <c r="RYZ91" s="201"/>
      <c r="RZA91" s="201"/>
      <c r="RZB91" s="201"/>
      <c r="RZC91" s="201"/>
      <c r="RZD91" s="201"/>
      <c r="RZE91" s="201"/>
      <c r="RZF91" s="201"/>
      <c r="RZG91" s="201"/>
      <c r="RZH91" s="201"/>
      <c r="RZI91" s="201"/>
      <c r="RZJ91" s="201"/>
      <c r="RZK91" s="201"/>
      <c r="RZL91" s="201"/>
      <c r="RZM91" s="201"/>
      <c r="RZN91" s="201"/>
      <c r="RZO91" s="201"/>
      <c r="RZP91" s="201"/>
      <c r="RZQ91" s="201"/>
      <c r="RZR91" s="201"/>
      <c r="RZS91" s="201"/>
      <c r="RZT91" s="201"/>
      <c r="RZU91" s="201"/>
      <c r="RZV91" s="201"/>
      <c r="RZW91" s="201"/>
      <c r="RZX91" s="201"/>
      <c r="RZY91" s="201"/>
      <c r="RZZ91" s="201"/>
      <c r="SAA91" s="201"/>
      <c r="SAB91" s="201"/>
      <c r="SAC91" s="201"/>
      <c r="SAD91" s="201"/>
      <c r="SAE91" s="201"/>
      <c r="SAF91" s="201"/>
      <c r="SAG91" s="201"/>
      <c r="SAH91" s="201"/>
      <c r="SAI91" s="201"/>
      <c r="SAJ91" s="201"/>
      <c r="SAK91" s="201"/>
      <c r="SAL91" s="201"/>
      <c r="SAM91" s="201"/>
      <c r="SAN91" s="201"/>
      <c r="SAO91" s="201"/>
      <c r="SAP91" s="201"/>
      <c r="SAQ91" s="201"/>
      <c r="SAR91" s="201"/>
      <c r="SAS91" s="201"/>
      <c r="SAT91" s="201"/>
      <c r="SAU91" s="201"/>
      <c r="SAV91" s="201"/>
      <c r="SAW91" s="201"/>
      <c r="SAX91" s="201"/>
      <c r="SAY91" s="201"/>
      <c r="SAZ91" s="201"/>
      <c r="SBA91" s="201"/>
      <c r="SBB91" s="201"/>
      <c r="SBC91" s="201"/>
      <c r="SBD91" s="201"/>
      <c r="SBE91" s="201"/>
      <c r="SBF91" s="201"/>
      <c r="SBG91" s="201"/>
      <c r="SBH91" s="201"/>
      <c r="SBI91" s="201"/>
      <c r="SBJ91" s="201"/>
      <c r="SBK91" s="201"/>
      <c r="SBL91" s="201"/>
      <c r="SBM91" s="201"/>
      <c r="SBN91" s="201"/>
      <c r="SBO91" s="201"/>
      <c r="SBP91" s="201"/>
      <c r="SBQ91" s="201"/>
      <c r="SBR91" s="201"/>
      <c r="SBS91" s="201"/>
      <c r="SBT91" s="201"/>
      <c r="SBU91" s="201"/>
      <c r="SBV91" s="201"/>
      <c r="SBW91" s="201"/>
      <c r="SBX91" s="201"/>
      <c r="SBY91" s="201"/>
      <c r="SBZ91" s="201"/>
      <c r="SCA91" s="201"/>
      <c r="SCB91" s="201"/>
      <c r="SCC91" s="201"/>
      <c r="SCD91" s="201"/>
      <c r="SCE91" s="201"/>
      <c r="SCF91" s="201"/>
      <c r="SCG91" s="201"/>
      <c r="SCH91" s="201"/>
      <c r="SCI91" s="201"/>
      <c r="SCJ91" s="201"/>
      <c r="SCK91" s="201"/>
      <c r="SCL91" s="201"/>
      <c r="SCM91" s="201"/>
      <c r="SCN91" s="201"/>
      <c r="SCO91" s="201"/>
      <c r="SCP91" s="201"/>
      <c r="SCQ91" s="201"/>
      <c r="SCR91" s="201"/>
      <c r="SCS91" s="201"/>
      <c r="SCT91" s="201"/>
      <c r="SCU91" s="201"/>
      <c r="SCV91" s="201"/>
      <c r="SCW91" s="201"/>
      <c r="SCX91" s="201"/>
      <c r="SCY91" s="201"/>
      <c r="SCZ91" s="201"/>
      <c r="SDA91" s="201"/>
      <c r="SDB91" s="201"/>
      <c r="SDC91" s="201"/>
      <c r="SDD91" s="201"/>
      <c r="SDE91" s="201"/>
      <c r="SDF91" s="201"/>
      <c r="SDG91" s="201"/>
      <c r="SDH91" s="201"/>
      <c r="SDI91" s="201"/>
      <c r="SDJ91" s="201"/>
      <c r="SDK91" s="201"/>
      <c r="SDL91" s="201"/>
      <c r="SDM91" s="201"/>
      <c r="SDN91" s="201"/>
      <c r="SDO91" s="201"/>
      <c r="SDP91" s="201"/>
      <c r="SDQ91" s="201"/>
      <c r="SDR91" s="201"/>
      <c r="SDS91" s="201"/>
      <c r="SDT91" s="201"/>
      <c r="SDU91" s="201"/>
      <c r="SDV91" s="201"/>
      <c r="SDW91" s="201"/>
      <c r="SDX91" s="201"/>
      <c r="SDY91" s="201"/>
      <c r="SDZ91" s="201"/>
      <c r="SEA91" s="201"/>
      <c r="SEB91" s="201"/>
      <c r="SEC91" s="201"/>
      <c r="SED91" s="201"/>
      <c r="SEE91" s="201"/>
      <c r="SEF91" s="201"/>
      <c r="SEG91" s="201"/>
      <c r="SEH91" s="201"/>
      <c r="SEI91" s="201"/>
      <c r="SEJ91" s="201"/>
      <c r="SEK91" s="201"/>
      <c r="SEL91" s="201"/>
      <c r="SEM91" s="201"/>
      <c r="SEN91" s="201"/>
      <c r="SEO91" s="201"/>
      <c r="SEP91" s="201"/>
      <c r="SEQ91" s="201"/>
      <c r="SER91" s="201"/>
      <c r="SES91" s="201"/>
      <c r="SET91" s="201"/>
      <c r="SEU91" s="201"/>
      <c r="SEV91" s="201"/>
      <c r="SEW91" s="201"/>
      <c r="SEX91" s="201"/>
      <c r="SEY91" s="201"/>
      <c r="SEZ91" s="201"/>
      <c r="SFA91" s="201"/>
      <c r="SFB91" s="201"/>
      <c r="SFC91" s="201"/>
      <c r="SFD91" s="201"/>
      <c r="SFE91" s="201"/>
      <c r="SFF91" s="201"/>
      <c r="SFG91" s="201"/>
      <c r="SFH91" s="201"/>
      <c r="SFI91" s="201"/>
      <c r="SFJ91" s="201"/>
      <c r="SFK91" s="201"/>
      <c r="SFL91" s="201"/>
      <c r="SFM91" s="201"/>
      <c r="SFN91" s="201"/>
      <c r="SFO91" s="201"/>
      <c r="SFP91" s="201"/>
      <c r="SFQ91" s="201"/>
      <c r="SFR91" s="201"/>
      <c r="SFS91" s="201"/>
      <c r="SFT91" s="201"/>
      <c r="SFU91" s="201"/>
      <c r="SFV91" s="201"/>
      <c r="SFW91" s="201"/>
      <c r="SFX91" s="201"/>
      <c r="SFY91" s="201"/>
      <c r="SFZ91" s="201"/>
      <c r="SGA91" s="201"/>
      <c r="SGB91" s="201"/>
      <c r="SGC91" s="201"/>
      <c r="SGD91" s="201"/>
      <c r="SGE91" s="201"/>
      <c r="SGF91" s="201"/>
      <c r="SGG91" s="201"/>
      <c r="SGH91" s="201"/>
      <c r="SGI91" s="201"/>
      <c r="SGJ91" s="201"/>
      <c r="SGK91" s="201"/>
      <c r="SGL91" s="201"/>
      <c r="SGM91" s="201"/>
      <c r="SGN91" s="201"/>
      <c r="SGO91" s="201"/>
      <c r="SGP91" s="201"/>
      <c r="SGQ91" s="201"/>
      <c r="SGR91" s="201"/>
      <c r="SGS91" s="201"/>
      <c r="SGT91" s="201"/>
      <c r="SGU91" s="201"/>
      <c r="SGV91" s="201"/>
      <c r="SGW91" s="201"/>
      <c r="SGX91" s="201"/>
      <c r="SGY91" s="201"/>
      <c r="SGZ91" s="201"/>
      <c r="SHA91" s="201"/>
      <c r="SHB91" s="201"/>
      <c r="SHC91" s="201"/>
      <c r="SHD91" s="201"/>
      <c r="SHE91" s="201"/>
      <c r="SHF91" s="201"/>
      <c r="SHG91" s="201"/>
      <c r="SHH91" s="201"/>
      <c r="SHI91" s="201"/>
      <c r="SHJ91" s="201"/>
      <c r="SHK91" s="201"/>
      <c r="SHL91" s="201"/>
      <c r="SHM91" s="201"/>
      <c r="SHN91" s="201"/>
      <c r="SHO91" s="201"/>
      <c r="SHP91" s="201"/>
      <c r="SHQ91" s="201"/>
      <c r="SHR91" s="201"/>
      <c r="SHS91" s="201"/>
      <c r="SHT91" s="201"/>
      <c r="SHU91" s="201"/>
      <c r="SHV91" s="201"/>
      <c r="SHW91" s="201"/>
      <c r="SHX91" s="201"/>
      <c r="SHY91" s="201"/>
      <c r="SHZ91" s="201"/>
      <c r="SIA91" s="201"/>
      <c r="SIB91" s="201"/>
      <c r="SIC91" s="201"/>
      <c r="SID91" s="201"/>
      <c r="SIE91" s="201"/>
      <c r="SIF91" s="201"/>
      <c r="SIG91" s="201"/>
      <c r="SIH91" s="201"/>
      <c r="SII91" s="201"/>
      <c r="SIJ91" s="201"/>
      <c r="SIK91" s="201"/>
      <c r="SIL91" s="201"/>
      <c r="SIM91" s="201"/>
      <c r="SIN91" s="201"/>
      <c r="SIO91" s="201"/>
      <c r="SIP91" s="201"/>
      <c r="SIQ91" s="201"/>
      <c r="SIR91" s="201"/>
      <c r="SIS91" s="201"/>
      <c r="SIT91" s="201"/>
      <c r="SIU91" s="201"/>
      <c r="SIV91" s="201"/>
      <c r="SIW91" s="201"/>
      <c r="SIX91" s="201"/>
      <c r="SIY91" s="201"/>
      <c r="SIZ91" s="201"/>
      <c r="SJA91" s="201"/>
      <c r="SJB91" s="201"/>
      <c r="SJC91" s="201"/>
      <c r="SJD91" s="201"/>
      <c r="SJE91" s="201"/>
      <c r="SJF91" s="201"/>
      <c r="SJG91" s="201"/>
      <c r="SJH91" s="201"/>
      <c r="SJI91" s="201"/>
      <c r="SJJ91" s="201"/>
      <c r="SJK91" s="201"/>
      <c r="SJL91" s="201"/>
      <c r="SJM91" s="201"/>
      <c r="SJN91" s="201"/>
      <c r="SJO91" s="201"/>
      <c r="SJP91" s="201"/>
      <c r="SJQ91" s="201"/>
      <c r="SJR91" s="201"/>
      <c r="SJS91" s="201"/>
      <c r="SJT91" s="201"/>
      <c r="SJU91" s="201"/>
      <c r="SJV91" s="201"/>
      <c r="SJW91" s="201"/>
      <c r="SJX91" s="201"/>
      <c r="SJY91" s="201"/>
      <c r="SJZ91" s="201"/>
      <c r="SKA91" s="201"/>
      <c r="SKB91" s="201"/>
      <c r="SKC91" s="201"/>
      <c r="SKD91" s="201"/>
      <c r="SKE91" s="201"/>
      <c r="SKF91" s="201"/>
      <c r="SKG91" s="201"/>
      <c r="SKH91" s="201"/>
      <c r="SKI91" s="201"/>
      <c r="SKJ91" s="201"/>
      <c r="SKK91" s="201"/>
      <c r="SKL91" s="201"/>
      <c r="SKM91" s="201"/>
      <c r="SKN91" s="201"/>
      <c r="SKO91" s="201"/>
      <c r="SKP91" s="201"/>
      <c r="SKQ91" s="201"/>
      <c r="SKR91" s="201"/>
      <c r="SKS91" s="201"/>
      <c r="SKT91" s="201"/>
      <c r="SKU91" s="201"/>
      <c r="SKV91" s="201"/>
      <c r="SKW91" s="201"/>
      <c r="SKX91" s="201"/>
      <c r="SKY91" s="201"/>
      <c r="SKZ91" s="201"/>
      <c r="SLA91" s="201"/>
      <c r="SLB91" s="201"/>
      <c r="SLC91" s="201"/>
      <c r="SLD91" s="201"/>
      <c r="SLE91" s="201"/>
      <c r="SLF91" s="201"/>
      <c r="SLG91" s="201"/>
      <c r="SLH91" s="201"/>
      <c r="SLI91" s="201"/>
      <c r="SLJ91" s="201"/>
      <c r="SLK91" s="201"/>
      <c r="SLL91" s="201"/>
      <c r="SLM91" s="201"/>
      <c r="SLN91" s="201"/>
      <c r="SLO91" s="201"/>
      <c r="SLP91" s="201"/>
      <c r="SLQ91" s="201"/>
      <c r="SLR91" s="201"/>
      <c r="SLS91" s="201"/>
      <c r="SLT91" s="201"/>
      <c r="SLU91" s="201"/>
      <c r="SLV91" s="201"/>
      <c r="SLW91" s="201"/>
      <c r="SLX91" s="201"/>
      <c r="SLY91" s="201"/>
      <c r="SLZ91" s="201"/>
      <c r="SMA91" s="201"/>
      <c r="SMB91" s="201"/>
      <c r="SMC91" s="201"/>
      <c r="SMD91" s="201"/>
      <c r="SME91" s="201"/>
      <c r="SMF91" s="201"/>
      <c r="SMG91" s="201"/>
      <c r="SMH91" s="201"/>
      <c r="SMI91" s="201"/>
      <c r="SMJ91" s="201"/>
      <c r="SMK91" s="201"/>
      <c r="SML91" s="201"/>
      <c r="SMM91" s="201"/>
      <c r="SMN91" s="201"/>
      <c r="SMO91" s="201"/>
      <c r="SMP91" s="201"/>
      <c r="SMQ91" s="201"/>
      <c r="SMR91" s="201"/>
      <c r="SMS91" s="201"/>
      <c r="SMT91" s="201"/>
      <c r="SMU91" s="201"/>
      <c r="SMV91" s="201"/>
      <c r="SMW91" s="201"/>
      <c r="SMX91" s="201"/>
      <c r="SMY91" s="201"/>
      <c r="SMZ91" s="201"/>
      <c r="SNA91" s="201"/>
      <c r="SNB91" s="201"/>
      <c r="SNC91" s="201"/>
      <c r="SND91" s="201"/>
      <c r="SNE91" s="201"/>
      <c r="SNF91" s="201"/>
      <c r="SNG91" s="201"/>
      <c r="SNH91" s="201"/>
      <c r="SNI91" s="201"/>
      <c r="SNJ91" s="201"/>
      <c r="SNK91" s="201"/>
      <c r="SNL91" s="201"/>
      <c r="SNM91" s="201"/>
      <c r="SNN91" s="201"/>
      <c r="SNO91" s="201"/>
      <c r="SNP91" s="201"/>
      <c r="SNQ91" s="201"/>
      <c r="SNR91" s="201"/>
      <c r="SNS91" s="201"/>
      <c r="SNT91" s="201"/>
      <c r="SNU91" s="201"/>
      <c r="SNV91" s="201"/>
      <c r="SNW91" s="201"/>
      <c r="SNX91" s="201"/>
      <c r="SNY91" s="201"/>
      <c r="SNZ91" s="201"/>
      <c r="SOA91" s="201"/>
      <c r="SOB91" s="201"/>
      <c r="SOC91" s="201"/>
      <c r="SOD91" s="201"/>
      <c r="SOE91" s="201"/>
      <c r="SOF91" s="201"/>
      <c r="SOG91" s="201"/>
      <c r="SOH91" s="201"/>
      <c r="SOI91" s="201"/>
      <c r="SOJ91" s="201"/>
      <c r="SOK91" s="201"/>
      <c r="SOL91" s="201"/>
      <c r="SOM91" s="201"/>
      <c r="SON91" s="201"/>
      <c r="SOO91" s="201"/>
      <c r="SOP91" s="201"/>
      <c r="SOQ91" s="201"/>
      <c r="SOR91" s="201"/>
      <c r="SOS91" s="201"/>
      <c r="SOT91" s="201"/>
      <c r="SOU91" s="201"/>
      <c r="SOV91" s="201"/>
      <c r="SOW91" s="201"/>
      <c r="SOX91" s="201"/>
      <c r="SOY91" s="201"/>
      <c r="SOZ91" s="201"/>
      <c r="SPA91" s="201"/>
      <c r="SPB91" s="201"/>
      <c r="SPC91" s="201"/>
      <c r="SPD91" s="201"/>
      <c r="SPE91" s="201"/>
      <c r="SPF91" s="201"/>
      <c r="SPG91" s="201"/>
      <c r="SPH91" s="201"/>
      <c r="SPI91" s="201"/>
      <c r="SPJ91" s="201"/>
      <c r="SPK91" s="201"/>
      <c r="SPL91" s="201"/>
      <c r="SPM91" s="201"/>
      <c r="SPN91" s="201"/>
      <c r="SPO91" s="201"/>
      <c r="SPP91" s="201"/>
      <c r="SPQ91" s="201"/>
      <c r="SPR91" s="201"/>
      <c r="SPS91" s="201"/>
      <c r="SPT91" s="201"/>
      <c r="SPU91" s="201"/>
      <c r="SPV91" s="201"/>
      <c r="SPW91" s="201"/>
      <c r="SPX91" s="201"/>
      <c r="SPY91" s="201"/>
      <c r="SPZ91" s="201"/>
      <c r="SQA91" s="201"/>
      <c r="SQB91" s="201"/>
      <c r="SQC91" s="201"/>
      <c r="SQD91" s="201"/>
      <c r="SQE91" s="201"/>
      <c r="SQF91" s="201"/>
      <c r="SQG91" s="201"/>
      <c r="SQH91" s="201"/>
      <c r="SQI91" s="201"/>
      <c r="SQJ91" s="201"/>
      <c r="SQK91" s="201"/>
      <c r="SQL91" s="201"/>
      <c r="SQM91" s="201"/>
      <c r="SQN91" s="201"/>
      <c r="SQO91" s="201"/>
      <c r="SQP91" s="201"/>
      <c r="SQQ91" s="201"/>
      <c r="SQR91" s="201"/>
      <c r="SQS91" s="201"/>
      <c r="SQT91" s="201"/>
      <c r="SQU91" s="201"/>
      <c r="SQV91" s="201"/>
      <c r="SQW91" s="201"/>
      <c r="SQX91" s="201"/>
      <c r="SQY91" s="201"/>
      <c r="SQZ91" s="201"/>
      <c r="SRA91" s="201"/>
      <c r="SRB91" s="201"/>
      <c r="SRC91" s="201"/>
      <c r="SRD91" s="201"/>
      <c r="SRE91" s="201"/>
      <c r="SRF91" s="201"/>
      <c r="SRG91" s="201"/>
      <c r="SRH91" s="201"/>
      <c r="SRI91" s="201"/>
      <c r="SRJ91" s="201"/>
      <c r="SRK91" s="201"/>
      <c r="SRL91" s="201"/>
      <c r="SRM91" s="201"/>
      <c r="SRN91" s="201"/>
      <c r="SRO91" s="201"/>
      <c r="SRP91" s="201"/>
      <c r="SRQ91" s="201"/>
      <c r="SRR91" s="201"/>
      <c r="SRS91" s="201"/>
      <c r="SRT91" s="201"/>
      <c r="SRU91" s="201"/>
      <c r="SRV91" s="201"/>
      <c r="SRW91" s="201"/>
      <c r="SRX91" s="201"/>
      <c r="SRY91" s="201"/>
      <c r="SRZ91" s="201"/>
      <c r="SSA91" s="201"/>
      <c r="SSB91" s="201"/>
      <c r="SSC91" s="201"/>
      <c r="SSD91" s="201"/>
      <c r="SSE91" s="201"/>
      <c r="SSF91" s="201"/>
      <c r="SSG91" s="201"/>
      <c r="SSH91" s="201"/>
      <c r="SSI91" s="201"/>
      <c r="SSJ91" s="201"/>
      <c r="SSK91" s="201"/>
      <c r="SSL91" s="201"/>
      <c r="SSM91" s="201"/>
      <c r="SSN91" s="201"/>
      <c r="SSO91" s="201"/>
      <c r="SSP91" s="201"/>
      <c r="SSQ91" s="201"/>
      <c r="SSR91" s="201"/>
      <c r="SSS91" s="201"/>
      <c r="SST91" s="201"/>
      <c r="SSU91" s="201"/>
      <c r="SSV91" s="201"/>
      <c r="SSW91" s="201"/>
      <c r="SSX91" s="201"/>
      <c r="SSY91" s="201"/>
      <c r="SSZ91" s="201"/>
      <c r="STA91" s="201"/>
      <c r="STB91" s="201"/>
      <c r="STC91" s="201"/>
      <c r="STD91" s="201"/>
      <c r="STE91" s="201"/>
      <c r="STF91" s="201"/>
      <c r="STG91" s="201"/>
      <c r="STH91" s="201"/>
      <c r="STI91" s="201"/>
      <c r="STJ91" s="201"/>
      <c r="STK91" s="201"/>
      <c r="STL91" s="201"/>
      <c r="STM91" s="201"/>
      <c r="STN91" s="201"/>
      <c r="STO91" s="201"/>
      <c r="STP91" s="201"/>
      <c r="STQ91" s="201"/>
      <c r="STR91" s="201"/>
      <c r="STS91" s="201"/>
      <c r="STT91" s="201"/>
      <c r="STU91" s="201"/>
      <c r="STV91" s="201"/>
      <c r="STW91" s="201"/>
      <c r="STX91" s="201"/>
      <c r="STY91" s="201"/>
      <c r="STZ91" s="201"/>
      <c r="SUA91" s="201"/>
      <c r="SUB91" s="201"/>
      <c r="SUC91" s="201"/>
      <c r="SUD91" s="201"/>
      <c r="SUE91" s="201"/>
      <c r="SUF91" s="201"/>
      <c r="SUG91" s="201"/>
      <c r="SUH91" s="201"/>
      <c r="SUI91" s="201"/>
      <c r="SUJ91" s="201"/>
      <c r="SUK91" s="201"/>
      <c r="SUL91" s="201"/>
      <c r="SUM91" s="201"/>
      <c r="SUN91" s="201"/>
      <c r="SUO91" s="201"/>
      <c r="SUP91" s="201"/>
      <c r="SUQ91" s="201"/>
      <c r="SUR91" s="201"/>
      <c r="SUS91" s="201"/>
      <c r="SUT91" s="201"/>
      <c r="SUU91" s="201"/>
      <c r="SUV91" s="201"/>
      <c r="SUW91" s="201"/>
      <c r="SUX91" s="201"/>
      <c r="SUY91" s="201"/>
      <c r="SUZ91" s="201"/>
      <c r="SVA91" s="201"/>
      <c r="SVB91" s="201"/>
      <c r="SVC91" s="201"/>
      <c r="SVD91" s="201"/>
      <c r="SVE91" s="201"/>
      <c r="SVF91" s="201"/>
      <c r="SVG91" s="201"/>
      <c r="SVH91" s="201"/>
      <c r="SVI91" s="201"/>
      <c r="SVJ91" s="201"/>
      <c r="SVK91" s="201"/>
      <c r="SVL91" s="201"/>
      <c r="SVM91" s="201"/>
      <c r="SVN91" s="201"/>
      <c r="SVO91" s="201"/>
      <c r="SVP91" s="201"/>
      <c r="SVQ91" s="201"/>
      <c r="SVR91" s="201"/>
      <c r="SVS91" s="201"/>
      <c r="SVT91" s="201"/>
      <c r="SVU91" s="201"/>
      <c r="SVV91" s="201"/>
      <c r="SVW91" s="201"/>
      <c r="SVX91" s="201"/>
      <c r="SVY91" s="201"/>
      <c r="SVZ91" s="201"/>
      <c r="SWA91" s="201"/>
      <c r="SWB91" s="201"/>
      <c r="SWC91" s="201"/>
      <c r="SWD91" s="201"/>
      <c r="SWE91" s="201"/>
      <c r="SWF91" s="201"/>
      <c r="SWG91" s="201"/>
      <c r="SWH91" s="201"/>
      <c r="SWI91" s="201"/>
      <c r="SWJ91" s="201"/>
      <c r="SWK91" s="201"/>
      <c r="SWL91" s="201"/>
      <c r="SWM91" s="201"/>
      <c r="SWN91" s="201"/>
      <c r="SWO91" s="201"/>
      <c r="SWP91" s="201"/>
      <c r="SWQ91" s="201"/>
      <c r="SWR91" s="201"/>
      <c r="SWS91" s="201"/>
      <c r="SWT91" s="201"/>
      <c r="SWU91" s="201"/>
      <c r="SWV91" s="201"/>
      <c r="SWW91" s="201"/>
      <c r="SWX91" s="201"/>
      <c r="SWY91" s="201"/>
      <c r="SWZ91" s="201"/>
      <c r="SXA91" s="201"/>
      <c r="SXB91" s="201"/>
      <c r="SXC91" s="201"/>
      <c r="SXD91" s="201"/>
      <c r="SXE91" s="201"/>
      <c r="SXF91" s="201"/>
      <c r="SXG91" s="201"/>
      <c r="SXH91" s="201"/>
      <c r="SXI91" s="201"/>
      <c r="SXJ91" s="201"/>
      <c r="SXK91" s="201"/>
      <c r="SXL91" s="201"/>
      <c r="SXM91" s="201"/>
      <c r="SXN91" s="201"/>
      <c r="SXO91" s="201"/>
      <c r="SXP91" s="201"/>
      <c r="SXQ91" s="201"/>
      <c r="SXR91" s="201"/>
      <c r="SXS91" s="201"/>
      <c r="SXT91" s="201"/>
      <c r="SXU91" s="201"/>
      <c r="SXV91" s="201"/>
      <c r="SXW91" s="201"/>
      <c r="SXX91" s="201"/>
      <c r="SXY91" s="201"/>
      <c r="SXZ91" s="201"/>
      <c r="SYA91" s="201"/>
      <c r="SYB91" s="201"/>
      <c r="SYC91" s="201"/>
      <c r="SYD91" s="201"/>
      <c r="SYE91" s="201"/>
      <c r="SYF91" s="201"/>
      <c r="SYG91" s="201"/>
      <c r="SYH91" s="201"/>
      <c r="SYI91" s="201"/>
      <c r="SYJ91" s="201"/>
      <c r="SYK91" s="201"/>
      <c r="SYL91" s="201"/>
      <c r="SYM91" s="201"/>
      <c r="SYN91" s="201"/>
      <c r="SYO91" s="201"/>
      <c r="SYP91" s="201"/>
      <c r="SYQ91" s="201"/>
      <c r="SYR91" s="201"/>
      <c r="SYS91" s="201"/>
      <c r="SYT91" s="201"/>
      <c r="SYU91" s="201"/>
      <c r="SYV91" s="201"/>
      <c r="SYW91" s="201"/>
      <c r="SYX91" s="201"/>
      <c r="SYY91" s="201"/>
      <c r="SYZ91" s="201"/>
      <c r="SZA91" s="201"/>
      <c r="SZB91" s="201"/>
      <c r="SZC91" s="201"/>
      <c r="SZD91" s="201"/>
      <c r="SZE91" s="201"/>
      <c r="SZF91" s="201"/>
      <c r="SZG91" s="201"/>
      <c r="SZH91" s="201"/>
      <c r="SZI91" s="201"/>
      <c r="SZJ91" s="201"/>
      <c r="SZK91" s="201"/>
      <c r="SZL91" s="201"/>
      <c r="SZM91" s="201"/>
      <c r="SZN91" s="201"/>
      <c r="SZO91" s="201"/>
      <c r="SZP91" s="201"/>
      <c r="SZQ91" s="201"/>
      <c r="SZR91" s="201"/>
      <c r="SZS91" s="201"/>
      <c r="SZT91" s="201"/>
      <c r="SZU91" s="201"/>
      <c r="SZV91" s="201"/>
      <c r="SZW91" s="201"/>
      <c r="SZX91" s="201"/>
      <c r="SZY91" s="201"/>
      <c r="SZZ91" s="201"/>
      <c r="TAA91" s="201"/>
      <c r="TAB91" s="201"/>
      <c r="TAC91" s="201"/>
      <c r="TAD91" s="201"/>
      <c r="TAE91" s="201"/>
      <c r="TAF91" s="201"/>
      <c r="TAG91" s="201"/>
      <c r="TAH91" s="201"/>
      <c r="TAI91" s="201"/>
      <c r="TAJ91" s="201"/>
      <c r="TAK91" s="201"/>
      <c r="TAL91" s="201"/>
      <c r="TAM91" s="201"/>
      <c r="TAN91" s="201"/>
      <c r="TAO91" s="201"/>
      <c r="TAP91" s="201"/>
      <c r="TAQ91" s="201"/>
      <c r="TAR91" s="201"/>
      <c r="TAS91" s="201"/>
      <c r="TAT91" s="201"/>
      <c r="TAU91" s="201"/>
      <c r="TAV91" s="201"/>
      <c r="TAW91" s="201"/>
      <c r="TAX91" s="201"/>
      <c r="TAY91" s="201"/>
      <c r="TAZ91" s="201"/>
      <c r="TBA91" s="201"/>
      <c r="TBB91" s="201"/>
      <c r="TBC91" s="201"/>
      <c r="TBD91" s="201"/>
      <c r="TBE91" s="201"/>
      <c r="TBF91" s="201"/>
      <c r="TBG91" s="201"/>
      <c r="TBH91" s="201"/>
      <c r="TBI91" s="201"/>
      <c r="TBJ91" s="201"/>
      <c r="TBK91" s="201"/>
      <c r="TBL91" s="201"/>
      <c r="TBM91" s="201"/>
      <c r="TBN91" s="201"/>
      <c r="TBO91" s="201"/>
      <c r="TBP91" s="201"/>
      <c r="TBQ91" s="201"/>
      <c r="TBR91" s="201"/>
      <c r="TBS91" s="201"/>
      <c r="TBT91" s="201"/>
      <c r="TBU91" s="201"/>
      <c r="TBV91" s="201"/>
      <c r="TBW91" s="201"/>
      <c r="TBX91" s="201"/>
      <c r="TBY91" s="201"/>
      <c r="TBZ91" s="201"/>
      <c r="TCA91" s="201"/>
      <c r="TCB91" s="201"/>
      <c r="TCC91" s="201"/>
      <c r="TCD91" s="201"/>
      <c r="TCE91" s="201"/>
      <c r="TCF91" s="201"/>
      <c r="TCG91" s="201"/>
      <c r="TCH91" s="201"/>
      <c r="TCI91" s="201"/>
      <c r="TCJ91" s="201"/>
      <c r="TCK91" s="201"/>
      <c r="TCL91" s="201"/>
      <c r="TCM91" s="201"/>
      <c r="TCN91" s="201"/>
      <c r="TCO91" s="201"/>
      <c r="TCP91" s="201"/>
      <c r="TCQ91" s="201"/>
      <c r="TCR91" s="201"/>
      <c r="TCS91" s="201"/>
      <c r="TCT91" s="201"/>
      <c r="TCU91" s="201"/>
      <c r="TCV91" s="201"/>
      <c r="TCW91" s="201"/>
      <c r="TCX91" s="201"/>
      <c r="TCY91" s="201"/>
      <c r="TCZ91" s="201"/>
      <c r="TDA91" s="201"/>
      <c r="TDB91" s="201"/>
      <c r="TDC91" s="201"/>
      <c r="TDD91" s="201"/>
      <c r="TDE91" s="201"/>
      <c r="TDF91" s="201"/>
      <c r="TDG91" s="201"/>
      <c r="TDH91" s="201"/>
      <c r="TDI91" s="201"/>
      <c r="TDJ91" s="201"/>
      <c r="TDK91" s="201"/>
      <c r="TDL91" s="201"/>
      <c r="TDM91" s="201"/>
      <c r="TDN91" s="201"/>
      <c r="TDO91" s="201"/>
      <c r="TDP91" s="201"/>
      <c r="TDQ91" s="201"/>
      <c r="TDR91" s="201"/>
      <c r="TDS91" s="201"/>
      <c r="TDT91" s="201"/>
      <c r="TDU91" s="201"/>
      <c r="TDV91" s="201"/>
      <c r="TDW91" s="201"/>
      <c r="TDX91" s="201"/>
      <c r="TDY91" s="201"/>
      <c r="TDZ91" s="201"/>
      <c r="TEA91" s="201"/>
      <c r="TEB91" s="201"/>
      <c r="TEC91" s="201"/>
      <c r="TED91" s="201"/>
      <c r="TEE91" s="201"/>
      <c r="TEF91" s="201"/>
      <c r="TEG91" s="201"/>
      <c r="TEH91" s="201"/>
      <c r="TEI91" s="201"/>
      <c r="TEJ91" s="201"/>
      <c r="TEK91" s="201"/>
      <c r="TEL91" s="201"/>
      <c r="TEM91" s="201"/>
      <c r="TEN91" s="201"/>
      <c r="TEO91" s="201"/>
      <c r="TEP91" s="201"/>
      <c r="TEQ91" s="201"/>
      <c r="TER91" s="201"/>
      <c r="TES91" s="201"/>
      <c r="TET91" s="201"/>
      <c r="TEU91" s="201"/>
      <c r="TEV91" s="201"/>
      <c r="TEW91" s="201"/>
      <c r="TEX91" s="201"/>
      <c r="TEY91" s="201"/>
      <c r="TEZ91" s="201"/>
      <c r="TFA91" s="201"/>
      <c r="TFB91" s="201"/>
      <c r="TFC91" s="201"/>
      <c r="TFD91" s="201"/>
      <c r="TFE91" s="201"/>
      <c r="TFF91" s="201"/>
      <c r="TFG91" s="201"/>
      <c r="TFH91" s="201"/>
      <c r="TFI91" s="201"/>
      <c r="TFJ91" s="201"/>
      <c r="TFK91" s="201"/>
      <c r="TFL91" s="201"/>
      <c r="TFM91" s="201"/>
      <c r="TFN91" s="201"/>
      <c r="TFO91" s="201"/>
      <c r="TFP91" s="201"/>
      <c r="TFQ91" s="201"/>
      <c r="TFR91" s="201"/>
      <c r="TFS91" s="201"/>
      <c r="TFT91" s="201"/>
      <c r="TFU91" s="201"/>
      <c r="TFV91" s="201"/>
      <c r="TFW91" s="201"/>
      <c r="TFX91" s="201"/>
      <c r="TFY91" s="201"/>
      <c r="TFZ91" s="201"/>
      <c r="TGA91" s="201"/>
      <c r="TGB91" s="201"/>
      <c r="TGC91" s="201"/>
      <c r="TGD91" s="201"/>
      <c r="TGE91" s="201"/>
      <c r="TGF91" s="201"/>
      <c r="TGG91" s="201"/>
      <c r="TGH91" s="201"/>
      <c r="TGI91" s="201"/>
      <c r="TGJ91" s="201"/>
      <c r="TGK91" s="201"/>
      <c r="TGL91" s="201"/>
      <c r="TGM91" s="201"/>
      <c r="TGN91" s="201"/>
      <c r="TGO91" s="201"/>
      <c r="TGP91" s="201"/>
      <c r="TGQ91" s="201"/>
      <c r="TGR91" s="201"/>
      <c r="TGS91" s="201"/>
      <c r="TGT91" s="201"/>
      <c r="TGU91" s="201"/>
      <c r="TGV91" s="201"/>
      <c r="TGW91" s="201"/>
      <c r="TGX91" s="201"/>
      <c r="TGY91" s="201"/>
      <c r="TGZ91" s="201"/>
      <c r="THA91" s="201"/>
      <c r="THB91" s="201"/>
      <c r="THC91" s="201"/>
      <c r="THD91" s="201"/>
      <c r="THE91" s="201"/>
      <c r="THF91" s="201"/>
      <c r="THG91" s="201"/>
      <c r="THH91" s="201"/>
      <c r="THI91" s="201"/>
      <c r="THJ91" s="201"/>
      <c r="THK91" s="201"/>
      <c r="THL91" s="201"/>
      <c r="THM91" s="201"/>
      <c r="THN91" s="201"/>
      <c r="THO91" s="201"/>
      <c r="THP91" s="201"/>
      <c r="THQ91" s="201"/>
      <c r="THR91" s="201"/>
      <c r="THS91" s="201"/>
      <c r="THT91" s="201"/>
      <c r="THU91" s="201"/>
      <c r="THV91" s="201"/>
      <c r="THW91" s="201"/>
      <c r="THX91" s="201"/>
      <c r="THY91" s="201"/>
      <c r="THZ91" s="201"/>
      <c r="TIA91" s="201"/>
      <c r="TIB91" s="201"/>
      <c r="TIC91" s="201"/>
      <c r="TID91" s="201"/>
      <c r="TIE91" s="201"/>
      <c r="TIF91" s="201"/>
      <c r="TIG91" s="201"/>
      <c r="TIH91" s="201"/>
      <c r="TII91" s="201"/>
      <c r="TIJ91" s="201"/>
      <c r="TIK91" s="201"/>
      <c r="TIL91" s="201"/>
      <c r="TIM91" s="201"/>
      <c r="TIN91" s="201"/>
      <c r="TIO91" s="201"/>
      <c r="TIP91" s="201"/>
      <c r="TIQ91" s="201"/>
      <c r="TIR91" s="201"/>
      <c r="TIS91" s="201"/>
      <c r="TIT91" s="201"/>
      <c r="TIU91" s="201"/>
      <c r="TIV91" s="201"/>
      <c r="TIW91" s="201"/>
      <c r="TIX91" s="201"/>
      <c r="TIY91" s="201"/>
      <c r="TIZ91" s="201"/>
      <c r="TJA91" s="201"/>
      <c r="TJB91" s="201"/>
      <c r="TJC91" s="201"/>
      <c r="TJD91" s="201"/>
      <c r="TJE91" s="201"/>
      <c r="TJF91" s="201"/>
      <c r="TJG91" s="201"/>
      <c r="TJH91" s="201"/>
      <c r="TJI91" s="201"/>
      <c r="TJJ91" s="201"/>
      <c r="TJK91" s="201"/>
      <c r="TJL91" s="201"/>
      <c r="TJM91" s="201"/>
      <c r="TJN91" s="201"/>
      <c r="TJO91" s="201"/>
      <c r="TJP91" s="201"/>
      <c r="TJQ91" s="201"/>
      <c r="TJR91" s="201"/>
      <c r="TJS91" s="201"/>
      <c r="TJT91" s="201"/>
      <c r="TJU91" s="201"/>
      <c r="TJV91" s="201"/>
      <c r="TJW91" s="201"/>
      <c r="TJX91" s="201"/>
      <c r="TJY91" s="201"/>
      <c r="TJZ91" s="201"/>
      <c r="TKA91" s="201"/>
      <c r="TKB91" s="201"/>
      <c r="TKC91" s="201"/>
      <c r="TKD91" s="201"/>
      <c r="TKE91" s="201"/>
      <c r="TKF91" s="201"/>
      <c r="TKG91" s="201"/>
      <c r="TKH91" s="201"/>
      <c r="TKI91" s="201"/>
      <c r="TKJ91" s="201"/>
      <c r="TKK91" s="201"/>
      <c r="TKL91" s="201"/>
      <c r="TKM91" s="201"/>
      <c r="TKN91" s="201"/>
      <c r="TKO91" s="201"/>
      <c r="TKP91" s="201"/>
      <c r="TKQ91" s="201"/>
      <c r="TKR91" s="201"/>
      <c r="TKS91" s="201"/>
      <c r="TKT91" s="201"/>
      <c r="TKU91" s="201"/>
      <c r="TKV91" s="201"/>
      <c r="TKW91" s="201"/>
      <c r="TKX91" s="201"/>
      <c r="TKY91" s="201"/>
      <c r="TKZ91" s="201"/>
      <c r="TLA91" s="201"/>
      <c r="TLB91" s="201"/>
      <c r="TLC91" s="201"/>
      <c r="TLD91" s="201"/>
      <c r="TLE91" s="201"/>
      <c r="TLF91" s="201"/>
      <c r="TLG91" s="201"/>
      <c r="TLH91" s="201"/>
      <c r="TLI91" s="201"/>
      <c r="TLJ91" s="201"/>
      <c r="TLK91" s="201"/>
      <c r="TLL91" s="201"/>
      <c r="TLM91" s="201"/>
      <c r="TLN91" s="201"/>
      <c r="TLO91" s="201"/>
      <c r="TLP91" s="201"/>
      <c r="TLQ91" s="201"/>
      <c r="TLR91" s="201"/>
      <c r="TLS91" s="201"/>
      <c r="TLT91" s="201"/>
      <c r="TLU91" s="201"/>
      <c r="TLV91" s="201"/>
      <c r="TLW91" s="201"/>
      <c r="TLX91" s="201"/>
      <c r="TLY91" s="201"/>
      <c r="TLZ91" s="201"/>
      <c r="TMA91" s="201"/>
      <c r="TMB91" s="201"/>
      <c r="TMC91" s="201"/>
      <c r="TMD91" s="201"/>
      <c r="TME91" s="201"/>
      <c r="TMF91" s="201"/>
      <c r="TMG91" s="201"/>
      <c r="TMH91" s="201"/>
      <c r="TMI91" s="201"/>
      <c r="TMJ91" s="201"/>
      <c r="TMK91" s="201"/>
      <c r="TML91" s="201"/>
      <c r="TMM91" s="201"/>
      <c r="TMN91" s="201"/>
      <c r="TMO91" s="201"/>
      <c r="TMP91" s="201"/>
      <c r="TMQ91" s="201"/>
      <c r="TMR91" s="201"/>
      <c r="TMS91" s="201"/>
      <c r="TMT91" s="201"/>
      <c r="TMU91" s="201"/>
      <c r="TMV91" s="201"/>
      <c r="TMW91" s="201"/>
      <c r="TMX91" s="201"/>
      <c r="TMY91" s="201"/>
      <c r="TMZ91" s="201"/>
      <c r="TNA91" s="201"/>
      <c r="TNB91" s="201"/>
      <c r="TNC91" s="201"/>
      <c r="TND91" s="201"/>
      <c r="TNE91" s="201"/>
      <c r="TNF91" s="201"/>
      <c r="TNG91" s="201"/>
      <c r="TNH91" s="201"/>
      <c r="TNI91" s="201"/>
      <c r="TNJ91" s="201"/>
      <c r="TNK91" s="201"/>
      <c r="TNL91" s="201"/>
      <c r="TNM91" s="201"/>
      <c r="TNN91" s="201"/>
      <c r="TNO91" s="201"/>
      <c r="TNP91" s="201"/>
      <c r="TNQ91" s="201"/>
      <c r="TNR91" s="201"/>
      <c r="TNS91" s="201"/>
      <c r="TNT91" s="201"/>
      <c r="TNU91" s="201"/>
      <c r="TNV91" s="201"/>
      <c r="TNW91" s="201"/>
      <c r="TNX91" s="201"/>
      <c r="TNY91" s="201"/>
      <c r="TNZ91" s="201"/>
      <c r="TOA91" s="201"/>
      <c r="TOB91" s="201"/>
      <c r="TOC91" s="201"/>
      <c r="TOD91" s="201"/>
      <c r="TOE91" s="201"/>
      <c r="TOF91" s="201"/>
      <c r="TOG91" s="201"/>
      <c r="TOH91" s="201"/>
      <c r="TOI91" s="201"/>
      <c r="TOJ91" s="201"/>
      <c r="TOK91" s="201"/>
      <c r="TOL91" s="201"/>
      <c r="TOM91" s="201"/>
      <c r="TON91" s="201"/>
      <c r="TOO91" s="201"/>
      <c r="TOP91" s="201"/>
      <c r="TOQ91" s="201"/>
      <c r="TOR91" s="201"/>
      <c r="TOS91" s="201"/>
      <c r="TOT91" s="201"/>
      <c r="TOU91" s="201"/>
      <c r="TOV91" s="201"/>
      <c r="TOW91" s="201"/>
      <c r="TOX91" s="201"/>
      <c r="TOY91" s="201"/>
      <c r="TOZ91" s="201"/>
      <c r="TPA91" s="201"/>
      <c r="TPB91" s="201"/>
      <c r="TPC91" s="201"/>
      <c r="TPD91" s="201"/>
      <c r="TPE91" s="201"/>
      <c r="TPF91" s="201"/>
      <c r="TPG91" s="201"/>
      <c r="TPH91" s="201"/>
      <c r="TPI91" s="201"/>
      <c r="TPJ91" s="201"/>
      <c r="TPK91" s="201"/>
      <c r="TPL91" s="201"/>
      <c r="TPM91" s="201"/>
      <c r="TPN91" s="201"/>
      <c r="TPO91" s="201"/>
      <c r="TPP91" s="201"/>
      <c r="TPQ91" s="201"/>
      <c r="TPR91" s="201"/>
      <c r="TPS91" s="201"/>
      <c r="TPT91" s="201"/>
      <c r="TPU91" s="201"/>
      <c r="TPV91" s="201"/>
      <c r="TPW91" s="201"/>
      <c r="TPX91" s="201"/>
      <c r="TPY91" s="201"/>
      <c r="TPZ91" s="201"/>
      <c r="TQA91" s="201"/>
      <c r="TQB91" s="201"/>
      <c r="TQC91" s="201"/>
      <c r="TQD91" s="201"/>
      <c r="TQE91" s="201"/>
      <c r="TQF91" s="201"/>
      <c r="TQG91" s="201"/>
      <c r="TQH91" s="201"/>
      <c r="TQI91" s="201"/>
      <c r="TQJ91" s="201"/>
      <c r="TQK91" s="201"/>
      <c r="TQL91" s="201"/>
      <c r="TQM91" s="201"/>
      <c r="TQN91" s="201"/>
      <c r="TQO91" s="201"/>
      <c r="TQP91" s="201"/>
      <c r="TQQ91" s="201"/>
      <c r="TQR91" s="201"/>
      <c r="TQS91" s="201"/>
      <c r="TQT91" s="201"/>
      <c r="TQU91" s="201"/>
      <c r="TQV91" s="201"/>
      <c r="TQW91" s="201"/>
      <c r="TQX91" s="201"/>
      <c r="TQY91" s="201"/>
      <c r="TQZ91" s="201"/>
      <c r="TRA91" s="201"/>
      <c r="TRB91" s="201"/>
      <c r="TRC91" s="201"/>
      <c r="TRD91" s="201"/>
      <c r="TRE91" s="201"/>
      <c r="TRF91" s="201"/>
      <c r="TRG91" s="201"/>
      <c r="TRH91" s="201"/>
      <c r="TRI91" s="201"/>
      <c r="TRJ91" s="201"/>
      <c r="TRK91" s="201"/>
      <c r="TRL91" s="201"/>
      <c r="TRM91" s="201"/>
      <c r="TRN91" s="201"/>
      <c r="TRO91" s="201"/>
      <c r="TRP91" s="201"/>
      <c r="TRQ91" s="201"/>
      <c r="TRR91" s="201"/>
      <c r="TRS91" s="201"/>
      <c r="TRT91" s="201"/>
      <c r="TRU91" s="201"/>
      <c r="TRV91" s="201"/>
      <c r="TRW91" s="201"/>
      <c r="TRX91" s="201"/>
      <c r="TRY91" s="201"/>
      <c r="TRZ91" s="201"/>
      <c r="TSA91" s="201"/>
      <c r="TSB91" s="201"/>
      <c r="TSC91" s="201"/>
      <c r="TSD91" s="201"/>
      <c r="TSE91" s="201"/>
      <c r="TSF91" s="201"/>
      <c r="TSG91" s="201"/>
      <c r="TSH91" s="201"/>
      <c r="TSI91" s="201"/>
      <c r="TSJ91" s="201"/>
      <c r="TSK91" s="201"/>
      <c r="TSL91" s="201"/>
      <c r="TSM91" s="201"/>
      <c r="TSN91" s="201"/>
      <c r="TSO91" s="201"/>
      <c r="TSP91" s="201"/>
      <c r="TSQ91" s="201"/>
      <c r="TSR91" s="201"/>
      <c r="TSS91" s="201"/>
      <c r="TST91" s="201"/>
      <c r="TSU91" s="201"/>
      <c r="TSV91" s="201"/>
      <c r="TSW91" s="201"/>
      <c r="TSX91" s="201"/>
      <c r="TSY91" s="201"/>
      <c r="TSZ91" s="201"/>
      <c r="TTA91" s="201"/>
      <c r="TTB91" s="201"/>
      <c r="TTC91" s="201"/>
      <c r="TTD91" s="201"/>
      <c r="TTE91" s="201"/>
      <c r="TTF91" s="201"/>
      <c r="TTG91" s="201"/>
      <c r="TTH91" s="201"/>
      <c r="TTI91" s="201"/>
      <c r="TTJ91" s="201"/>
      <c r="TTK91" s="201"/>
      <c r="TTL91" s="201"/>
      <c r="TTM91" s="201"/>
      <c r="TTN91" s="201"/>
      <c r="TTO91" s="201"/>
      <c r="TTP91" s="201"/>
      <c r="TTQ91" s="201"/>
      <c r="TTR91" s="201"/>
      <c r="TTS91" s="201"/>
      <c r="TTT91" s="201"/>
      <c r="TTU91" s="201"/>
      <c r="TTV91" s="201"/>
      <c r="TTW91" s="201"/>
      <c r="TTX91" s="201"/>
      <c r="TTY91" s="201"/>
      <c r="TTZ91" s="201"/>
      <c r="TUA91" s="201"/>
      <c r="TUB91" s="201"/>
      <c r="TUC91" s="201"/>
      <c r="TUD91" s="201"/>
      <c r="TUE91" s="201"/>
      <c r="TUF91" s="201"/>
      <c r="TUG91" s="201"/>
      <c r="TUH91" s="201"/>
      <c r="TUI91" s="201"/>
      <c r="TUJ91" s="201"/>
      <c r="TUK91" s="201"/>
      <c r="TUL91" s="201"/>
      <c r="TUM91" s="201"/>
      <c r="TUN91" s="201"/>
      <c r="TUO91" s="201"/>
      <c r="TUP91" s="201"/>
      <c r="TUQ91" s="201"/>
      <c r="TUR91" s="201"/>
      <c r="TUS91" s="201"/>
      <c r="TUT91" s="201"/>
      <c r="TUU91" s="201"/>
      <c r="TUV91" s="201"/>
      <c r="TUW91" s="201"/>
      <c r="TUX91" s="201"/>
      <c r="TUY91" s="201"/>
      <c r="TUZ91" s="201"/>
      <c r="TVA91" s="201"/>
      <c r="TVB91" s="201"/>
      <c r="TVC91" s="201"/>
      <c r="TVD91" s="201"/>
      <c r="TVE91" s="201"/>
      <c r="TVF91" s="201"/>
      <c r="TVG91" s="201"/>
      <c r="TVH91" s="201"/>
      <c r="TVI91" s="201"/>
      <c r="TVJ91" s="201"/>
      <c r="TVK91" s="201"/>
      <c r="TVL91" s="201"/>
      <c r="TVM91" s="201"/>
      <c r="TVN91" s="201"/>
      <c r="TVO91" s="201"/>
      <c r="TVP91" s="201"/>
      <c r="TVQ91" s="201"/>
      <c r="TVR91" s="201"/>
      <c r="TVS91" s="201"/>
      <c r="TVT91" s="201"/>
      <c r="TVU91" s="201"/>
      <c r="TVV91" s="201"/>
      <c r="TVW91" s="201"/>
      <c r="TVX91" s="201"/>
      <c r="TVY91" s="201"/>
      <c r="TVZ91" s="201"/>
      <c r="TWA91" s="201"/>
      <c r="TWB91" s="201"/>
      <c r="TWC91" s="201"/>
      <c r="TWD91" s="201"/>
      <c r="TWE91" s="201"/>
      <c r="TWF91" s="201"/>
      <c r="TWG91" s="201"/>
      <c r="TWH91" s="201"/>
      <c r="TWI91" s="201"/>
      <c r="TWJ91" s="201"/>
      <c r="TWK91" s="201"/>
      <c r="TWL91" s="201"/>
      <c r="TWM91" s="201"/>
      <c r="TWN91" s="201"/>
      <c r="TWO91" s="201"/>
      <c r="TWP91" s="201"/>
      <c r="TWQ91" s="201"/>
      <c r="TWR91" s="201"/>
      <c r="TWS91" s="201"/>
      <c r="TWT91" s="201"/>
      <c r="TWU91" s="201"/>
      <c r="TWV91" s="201"/>
      <c r="TWW91" s="201"/>
      <c r="TWX91" s="201"/>
      <c r="TWY91" s="201"/>
      <c r="TWZ91" s="201"/>
      <c r="TXA91" s="201"/>
      <c r="TXB91" s="201"/>
      <c r="TXC91" s="201"/>
      <c r="TXD91" s="201"/>
      <c r="TXE91" s="201"/>
      <c r="TXF91" s="201"/>
      <c r="TXG91" s="201"/>
      <c r="TXH91" s="201"/>
      <c r="TXI91" s="201"/>
      <c r="TXJ91" s="201"/>
      <c r="TXK91" s="201"/>
      <c r="TXL91" s="201"/>
      <c r="TXM91" s="201"/>
      <c r="TXN91" s="201"/>
      <c r="TXO91" s="201"/>
      <c r="TXP91" s="201"/>
      <c r="TXQ91" s="201"/>
      <c r="TXR91" s="201"/>
      <c r="TXS91" s="201"/>
      <c r="TXT91" s="201"/>
      <c r="TXU91" s="201"/>
      <c r="TXV91" s="201"/>
      <c r="TXW91" s="201"/>
      <c r="TXX91" s="201"/>
      <c r="TXY91" s="201"/>
      <c r="TXZ91" s="201"/>
      <c r="TYA91" s="201"/>
      <c r="TYB91" s="201"/>
      <c r="TYC91" s="201"/>
      <c r="TYD91" s="201"/>
      <c r="TYE91" s="201"/>
      <c r="TYF91" s="201"/>
      <c r="TYG91" s="201"/>
      <c r="TYH91" s="201"/>
      <c r="TYI91" s="201"/>
      <c r="TYJ91" s="201"/>
      <c r="TYK91" s="201"/>
      <c r="TYL91" s="201"/>
      <c r="TYM91" s="201"/>
      <c r="TYN91" s="201"/>
      <c r="TYO91" s="201"/>
      <c r="TYP91" s="201"/>
      <c r="TYQ91" s="201"/>
      <c r="TYR91" s="201"/>
      <c r="TYS91" s="201"/>
      <c r="TYT91" s="201"/>
      <c r="TYU91" s="201"/>
      <c r="TYV91" s="201"/>
      <c r="TYW91" s="201"/>
      <c r="TYX91" s="201"/>
      <c r="TYY91" s="201"/>
      <c r="TYZ91" s="201"/>
      <c r="TZA91" s="201"/>
      <c r="TZB91" s="201"/>
      <c r="TZC91" s="201"/>
      <c r="TZD91" s="201"/>
      <c r="TZE91" s="201"/>
      <c r="TZF91" s="201"/>
      <c r="TZG91" s="201"/>
      <c r="TZH91" s="201"/>
      <c r="TZI91" s="201"/>
      <c r="TZJ91" s="201"/>
      <c r="TZK91" s="201"/>
      <c r="TZL91" s="201"/>
      <c r="TZM91" s="201"/>
      <c r="TZN91" s="201"/>
      <c r="TZO91" s="201"/>
      <c r="TZP91" s="201"/>
      <c r="TZQ91" s="201"/>
      <c r="TZR91" s="201"/>
      <c r="TZS91" s="201"/>
      <c r="TZT91" s="201"/>
      <c r="TZU91" s="201"/>
      <c r="TZV91" s="201"/>
      <c r="TZW91" s="201"/>
      <c r="TZX91" s="201"/>
      <c r="TZY91" s="201"/>
      <c r="TZZ91" s="201"/>
      <c r="UAA91" s="201"/>
      <c r="UAB91" s="201"/>
      <c r="UAC91" s="201"/>
      <c r="UAD91" s="201"/>
      <c r="UAE91" s="201"/>
      <c r="UAF91" s="201"/>
      <c r="UAG91" s="201"/>
      <c r="UAH91" s="201"/>
      <c r="UAI91" s="201"/>
      <c r="UAJ91" s="201"/>
      <c r="UAK91" s="201"/>
      <c r="UAL91" s="201"/>
      <c r="UAM91" s="201"/>
      <c r="UAN91" s="201"/>
      <c r="UAO91" s="201"/>
      <c r="UAP91" s="201"/>
      <c r="UAQ91" s="201"/>
      <c r="UAR91" s="201"/>
      <c r="UAS91" s="201"/>
      <c r="UAT91" s="201"/>
      <c r="UAU91" s="201"/>
      <c r="UAV91" s="201"/>
      <c r="UAW91" s="201"/>
      <c r="UAX91" s="201"/>
      <c r="UAY91" s="201"/>
      <c r="UAZ91" s="201"/>
      <c r="UBA91" s="201"/>
      <c r="UBB91" s="201"/>
      <c r="UBC91" s="201"/>
      <c r="UBD91" s="201"/>
      <c r="UBE91" s="201"/>
      <c r="UBF91" s="201"/>
      <c r="UBG91" s="201"/>
      <c r="UBH91" s="201"/>
      <c r="UBI91" s="201"/>
      <c r="UBJ91" s="201"/>
      <c r="UBK91" s="201"/>
      <c r="UBL91" s="201"/>
      <c r="UBM91" s="201"/>
      <c r="UBN91" s="201"/>
      <c r="UBO91" s="201"/>
      <c r="UBP91" s="201"/>
      <c r="UBQ91" s="201"/>
      <c r="UBR91" s="201"/>
      <c r="UBS91" s="201"/>
      <c r="UBT91" s="201"/>
      <c r="UBU91" s="201"/>
      <c r="UBV91" s="201"/>
      <c r="UBW91" s="201"/>
      <c r="UBX91" s="201"/>
      <c r="UBY91" s="201"/>
      <c r="UBZ91" s="201"/>
      <c r="UCA91" s="201"/>
      <c r="UCB91" s="201"/>
      <c r="UCC91" s="201"/>
      <c r="UCD91" s="201"/>
      <c r="UCE91" s="201"/>
      <c r="UCF91" s="201"/>
      <c r="UCG91" s="201"/>
      <c r="UCH91" s="201"/>
      <c r="UCI91" s="201"/>
      <c r="UCJ91" s="201"/>
      <c r="UCK91" s="201"/>
      <c r="UCL91" s="201"/>
      <c r="UCM91" s="201"/>
      <c r="UCN91" s="201"/>
      <c r="UCO91" s="201"/>
      <c r="UCP91" s="201"/>
      <c r="UCQ91" s="201"/>
      <c r="UCR91" s="201"/>
      <c r="UCS91" s="201"/>
      <c r="UCT91" s="201"/>
      <c r="UCU91" s="201"/>
      <c r="UCV91" s="201"/>
      <c r="UCW91" s="201"/>
      <c r="UCX91" s="201"/>
      <c r="UCY91" s="201"/>
      <c r="UCZ91" s="201"/>
      <c r="UDA91" s="201"/>
      <c r="UDB91" s="201"/>
      <c r="UDC91" s="201"/>
      <c r="UDD91" s="201"/>
      <c r="UDE91" s="201"/>
      <c r="UDF91" s="201"/>
      <c r="UDG91" s="201"/>
      <c r="UDH91" s="201"/>
      <c r="UDI91" s="201"/>
      <c r="UDJ91" s="201"/>
      <c r="UDK91" s="201"/>
      <c r="UDL91" s="201"/>
      <c r="UDM91" s="201"/>
      <c r="UDN91" s="201"/>
      <c r="UDO91" s="201"/>
      <c r="UDP91" s="201"/>
      <c r="UDQ91" s="201"/>
      <c r="UDR91" s="201"/>
      <c r="UDS91" s="201"/>
      <c r="UDT91" s="201"/>
      <c r="UDU91" s="201"/>
      <c r="UDV91" s="201"/>
      <c r="UDW91" s="201"/>
      <c r="UDX91" s="201"/>
      <c r="UDY91" s="201"/>
      <c r="UDZ91" s="201"/>
      <c r="UEA91" s="201"/>
      <c r="UEB91" s="201"/>
      <c r="UEC91" s="201"/>
      <c r="UED91" s="201"/>
      <c r="UEE91" s="201"/>
      <c r="UEF91" s="201"/>
      <c r="UEG91" s="201"/>
      <c r="UEH91" s="201"/>
      <c r="UEI91" s="201"/>
      <c r="UEJ91" s="201"/>
      <c r="UEK91" s="201"/>
      <c r="UEL91" s="201"/>
      <c r="UEM91" s="201"/>
      <c r="UEN91" s="201"/>
      <c r="UEO91" s="201"/>
      <c r="UEP91" s="201"/>
      <c r="UEQ91" s="201"/>
      <c r="UER91" s="201"/>
      <c r="UES91" s="201"/>
      <c r="UET91" s="201"/>
      <c r="UEU91" s="201"/>
      <c r="UEV91" s="201"/>
      <c r="UEW91" s="201"/>
      <c r="UEX91" s="201"/>
      <c r="UEY91" s="201"/>
      <c r="UEZ91" s="201"/>
      <c r="UFA91" s="201"/>
      <c r="UFB91" s="201"/>
      <c r="UFC91" s="201"/>
      <c r="UFD91" s="201"/>
      <c r="UFE91" s="201"/>
      <c r="UFF91" s="201"/>
      <c r="UFG91" s="201"/>
      <c r="UFH91" s="201"/>
      <c r="UFI91" s="201"/>
      <c r="UFJ91" s="201"/>
      <c r="UFK91" s="201"/>
      <c r="UFL91" s="201"/>
      <c r="UFM91" s="201"/>
      <c r="UFN91" s="201"/>
      <c r="UFO91" s="201"/>
      <c r="UFP91" s="201"/>
      <c r="UFQ91" s="201"/>
      <c r="UFR91" s="201"/>
      <c r="UFS91" s="201"/>
      <c r="UFT91" s="201"/>
      <c r="UFU91" s="201"/>
      <c r="UFV91" s="201"/>
      <c r="UFW91" s="201"/>
      <c r="UFX91" s="201"/>
      <c r="UFY91" s="201"/>
      <c r="UFZ91" s="201"/>
      <c r="UGA91" s="201"/>
      <c r="UGB91" s="201"/>
      <c r="UGC91" s="201"/>
      <c r="UGD91" s="201"/>
      <c r="UGE91" s="201"/>
      <c r="UGF91" s="201"/>
      <c r="UGG91" s="201"/>
      <c r="UGH91" s="201"/>
      <c r="UGI91" s="201"/>
      <c r="UGJ91" s="201"/>
      <c r="UGK91" s="201"/>
      <c r="UGL91" s="201"/>
      <c r="UGM91" s="201"/>
      <c r="UGN91" s="201"/>
      <c r="UGO91" s="201"/>
      <c r="UGP91" s="201"/>
      <c r="UGQ91" s="201"/>
      <c r="UGR91" s="201"/>
      <c r="UGS91" s="201"/>
      <c r="UGT91" s="201"/>
      <c r="UGU91" s="201"/>
      <c r="UGV91" s="201"/>
      <c r="UGW91" s="201"/>
      <c r="UGX91" s="201"/>
      <c r="UGY91" s="201"/>
      <c r="UGZ91" s="201"/>
      <c r="UHA91" s="201"/>
      <c r="UHB91" s="201"/>
      <c r="UHC91" s="201"/>
      <c r="UHD91" s="201"/>
      <c r="UHE91" s="201"/>
      <c r="UHF91" s="201"/>
      <c r="UHG91" s="201"/>
      <c r="UHH91" s="201"/>
      <c r="UHI91" s="201"/>
      <c r="UHJ91" s="201"/>
      <c r="UHK91" s="201"/>
      <c r="UHL91" s="201"/>
      <c r="UHM91" s="201"/>
      <c r="UHN91" s="201"/>
      <c r="UHO91" s="201"/>
      <c r="UHP91" s="201"/>
      <c r="UHQ91" s="201"/>
      <c r="UHR91" s="201"/>
      <c r="UHS91" s="201"/>
      <c r="UHT91" s="201"/>
      <c r="UHU91" s="201"/>
      <c r="UHV91" s="201"/>
      <c r="UHW91" s="201"/>
      <c r="UHX91" s="201"/>
      <c r="UHY91" s="201"/>
      <c r="UHZ91" s="201"/>
      <c r="UIA91" s="201"/>
      <c r="UIB91" s="201"/>
      <c r="UIC91" s="201"/>
      <c r="UID91" s="201"/>
      <c r="UIE91" s="201"/>
      <c r="UIF91" s="201"/>
      <c r="UIG91" s="201"/>
      <c r="UIH91" s="201"/>
      <c r="UII91" s="201"/>
      <c r="UIJ91" s="201"/>
      <c r="UIK91" s="201"/>
      <c r="UIL91" s="201"/>
      <c r="UIM91" s="201"/>
      <c r="UIN91" s="201"/>
      <c r="UIO91" s="201"/>
      <c r="UIP91" s="201"/>
      <c r="UIQ91" s="201"/>
      <c r="UIR91" s="201"/>
      <c r="UIS91" s="201"/>
      <c r="UIT91" s="201"/>
      <c r="UIU91" s="201"/>
      <c r="UIV91" s="201"/>
      <c r="UIW91" s="201"/>
      <c r="UIX91" s="201"/>
      <c r="UIY91" s="201"/>
      <c r="UIZ91" s="201"/>
      <c r="UJA91" s="201"/>
      <c r="UJB91" s="201"/>
      <c r="UJC91" s="201"/>
      <c r="UJD91" s="201"/>
      <c r="UJE91" s="201"/>
      <c r="UJF91" s="201"/>
      <c r="UJG91" s="201"/>
      <c r="UJH91" s="201"/>
      <c r="UJI91" s="201"/>
      <c r="UJJ91" s="201"/>
      <c r="UJK91" s="201"/>
      <c r="UJL91" s="201"/>
      <c r="UJM91" s="201"/>
      <c r="UJN91" s="201"/>
      <c r="UJO91" s="201"/>
      <c r="UJP91" s="201"/>
      <c r="UJQ91" s="201"/>
      <c r="UJR91" s="201"/>
      <c r="UJS91" s="201"/>
      <c r="UJT91" s="201"/>
      <c r="UJU91" s="201"/>
      <c r="UJV91" s="201"/>
      <c r="UJW91" s="201"/>
      <c r="UJX91" s="201"/>
      <c r="UJY91" s="201"/>
      <c r="UJZ91" s="201"/>
      <c r="UKA91" s="201"/>
      <c r="UKB91" s="201"/>
      <c r="UKC91" s="201"/>
      <c r="UKD91" s="201"/>
      <c r="UKE91" s="201"/>
      <c r="UKF91" s="201"/>
      <c r="UKG91" s="201"/>
      <c r="UKH91" s="201"/>
      <c r="UKI91" s="201"/>
      <c r="UKJ91" s="201"/>
      <c r="UKK91" s="201"/>
      <c r="UKL91" s="201"/>
      <c r="UKM91" s="201"/>
      <c r="UKN91" s="201"/>
      <c r="UKO91" s="201"/>
      <c r="UKP91" s="201"/>
      <c r="UKQ91" s="201"/>
      <c r="UKR91" s="201"/>
      <c r="UKS91" s="201"/>
      <c r="UKT91" s="201"/>
      <c r="UKU91" s="201"/>
      <c r="UKV91" s="201"/>
      <c r="UKW91" s="201"/>
      <c r="UKX91" s="201"/>
      <c r="UKY91" s="201"/>
      <c r="UKZ91" s="201"/>
      <c r="ULA91" s="201"/>
      <c r="ULB91" s="201"/>
      <c r="ULC91" s="201"/>
      <c r="ULD91" s="201"/>
      <c r="ULE91" s="201"/>
      <c r="ULF91" s="201"/>
      <c r="ULG91" s="201"/>
      <c r="ULH91" s="201"/>
      <c r="ULI91" s="201"/>
      <c r="ULJ91" s="201"/>
      <c r="ULK91" s="201"/>
      <c r="ULL91" s="201"/>
      <c r="ULM91" s="201"/>
      <c r="ULN91" s="201"/>
      <c r="ULO91" s="201"/>
      <c r="ULP91" s="201"/>
      <c r="ULQ91" s="201"/>
      <c r="ULR91" s="201"/>
      <c r="ULS91" s="201"/>
      <c r="ULT91" s="201"/>
      <c r="ULU91" s="201"/>
      <c r="ULV91" s="201"/>
      <c r="ULW91" s="201"/>
      <c r="ULX91" s="201"/>
      <c r="ULY91" s="201"/>
      <c r="ULZ91" s="201"/>
      <c r="UMA91" s="201"/>
      <c r="UMB91" s="201"/>
      <c r="UMC91" s="201"/>
      <c r="UMD91" s="201"/>
      <c r="UME91" s="201"/>
      <c r="UMF91" s="201"/>
      <c r="UMG91" s="201"/>
      <c r="UMH91" s="201"/>
      <c r="UMI91" s="201"/>
      <c r="UMJ91" s="201"/>
      <c r="UMK91" s="201"/>
      <c r="UML91" s="201"/>
      <c r="UMM91" s="201"/>
      <c r="UMN91" s="201"/>
      <c r="UMO91" s="201"/>
      <c r="UMP91" s="201"/>
      <c r="UMQ91" s="201"/>
      <c r="UMR91" s="201"/>
      <c r="UMS91" s="201"/>
      <c r="UMT91" s="201"/>
      <c r="UMU91" s="201"/>
      <c r="UMV91" s="201"/>
      <c r="UMW91" s="201"/>
      <c r="UMX91" s="201"/>
      <c r="UMY91" s="201"/>
      <c r="UMZ91" s="201"/>
      <c r="UNA91" s="201"/>
      <c r="UNB91" s="201"/>
      <c r="UNC91" s="201"/>
      <c r="UND91" s="201"/>
      <c r="UNE91" s="201"/>
      <c r="UNF91" s="201"/>
      <c r="UNG91" s="201"/>
      <c r="UNH91" s="201"/>
      <c r="UNI91" s="201"/>
      <c r="UNJ91" s="201"/>
      <c r="UNK91" s="201"/>
      <c r="UNL91" s="201"/>
      <c r="UNM91" s="201"/>
      <c r="UNN91" s="201"/>
      <c r="UNO91" s="201"/>
      <c r="UNP91" s="201"/>
      <c r="UNQ91" s="201"/>
      <c r="UNR91" s="201"/>
      <c r="UNS91" s="201"/>
      <c r="UNT91" s="201"/>
      <c r="UNU91" s="201"/>
      <c r="UNV91" s="201"/>
      <c r="UNW91" s="201"/>
      <c r="UNX91" s="201"/>
      <c r="UNY91" s="201"/>
      <c r="UNZ91" s="201"/>
      <c r="UOA91" s="201"/>
      <c r="UOB91" s="201"/>
      <c r="UOC91" s="201"/>
      <c r="UOD91" s="201"/>
      <c r="UOE91" s="201"/>
      <c r="UOF91" s="201"/>
      <c r="UOG91" s="201"/>
      <c r="UOH91" s="201"/>
      <c r="UOI91" s="201"/>
      <c r="UOJ91" s="201"/>
      <c r="UOK91" s="201"/>
      <c r="UOL91" s="201"/>
      <c r="UOM91" s="201"/>
      <c r="UON91" s="201"/>
      <c r="UOO91" s="201"/>
      <c r="UOP91" s="201"/>
      <c r="UOQ91" s="201"/>
      <c r="UOR91" s="201"/>
      <c r="UOS91" s="201"/>
      <c r="UOT91" s="201"/>
      <c r="UOU91" s="201"/>
      <c r="UOV91" s="201"/>
      <c r="UOW91" s="201"/>
      <c r="UOX91" s="201"/>
      <c r="UOY91" s="201"/>
      <c r="UOZ91" s="201"/>
      <c r="UPA91" s="201"/>
      <c r="UPB91" s="201"/>
      <c r="UPC91" s="201"/>
      <c r="UPD91" s="201"/>
      <c r="UPE91" s="201"/>
      <c r="UPF91" s="201"/>
      <c r="UPG91" s="201"/>
      <c r="UPH91" s="201"/>
      <c r="UPI91" s="201"/>
      <c r="UPJ91" s="201"/>
      <c r="UPK91" s="201"/>
      <c r="UPL91" s="201"/>
      <c r="UPM91" s="201"/>
      <c r="UPN91" s="201"/>
      <c r="UPO91" s="201"/>
      <c r="UPP91" s="201"/>
      <c r="UPQ91" s="201"/>
      <c r="UPR91" s="201"/>
      <c r="UPS91" s="201"/>
      <c r="UPT91" s="201"/>
      <c r="UPU91" s="201"/>
      <c r="UPV91" s="201"/>
      <c r="UPW91" s="201"/>
      <c r="UPX91" s="201"/>
      <c r="UPY91" s="201"/>
      <c r="UPZ91" s="201"/>
      <c r="UQA91" s="201"/>
      <c r="UQB91" s="201"/>
      <c r="UQC91" s="201"/>
      <c r="UQD91" s="201"/>
      <c r="UQE91" s="201"/>
      <c r="UQF91" s="201"/>
      <c r="UQG91" s="201"/>
      <c r="UQH91" s="201"/>
      <c r="UQI91" s="201"/>
      <c r="UQJ91" s="201"/>
      <c r="UQK91" s="201"/>
      <c r="UQL91" s="201"/>
      <c r="UQM91" s="201"/>
      <c r="UQN91" s="201"/>
      <c r="UQO91" s="201"/>
      <c r="UQP91" s="201"/>
      <c r="UQQ91" s="201"/>
      <c r="UQR91" s="201"/>
      <c r="UQS91" s="201"/>
      <c r="UQT91" s="201"/>
      <c r="UQU91" s="201"/>
      <c r="UQV91" s="201"/>
      <c r="UQW91" s="201"/>
      <c r="UQX91" s="201"/>
      <c r="UQY91" s="201"/>
      <c r="UQZ91" s="201"/>
      <c r="URA91" s="201"/>
      <c r="URB91" s="201"/>
      <c r="URC91" s="201"/>
      <c r="URD91" s="201"/>
      <c r="URE91" s="201"/>
      <c r="URF91" s="201"/>
      <c r="URG91" s="201"/>
      <c r="URH91" s="201"/>
      <c r="URI91" s="201"/>
      <c r="URJ91" s="201"/>
      <c r="URK91" s="201"/>
      <c r="URL91" s="201"/>
      <c r="URM91" s="201"/>
      <c r="URN91" s="201"/>
      <c r="URO91" s="201"/>
      <c r="URP91" s="201"/>
      <c r="URQ91" s="201"/>
      <c r="URR91" s="201"/>
      <c r="URS91" s="201"/>
      <c r="URT91" s="201"/>
      <c r="URU91" s="201"/>
      <c r="URV91" s="201"/>
      <c r="URW91" s="201"/>
      <c r="URX91" s="201"/>
      <c r="URY91" s="201"/>
      <c r="URZ91" s="201"/>
      <c r="USA91" s="201"/>
      <c r="USB91" s="201"/>
      <c r="USC91" s="201"/>
      <c r="USD91" s="201"/>
      <c r="USE91" s="201"/>
      <c r="USF91" s="201"/>
      <c r="USG91" s="201"/>
      <c r="USH91" s="201"/>
      <c r="USI91" s="201"/>
      <c r="USJ91" s="201"/>
      <c r="USK91" s="201"/>
      <c r="USL91" s="201"/>
      <c r="USM91" s="201"/>
      <c r="USN91" s="201"/>
      <c r="USO91" s="201"/>
      <c r="USP91" s="201"/>
      <c r="USQ91" s="201"/>
      <c r="USR91" s="201"/>
      <c r="USS91" s="201"/>
      <c r="UST91" s="201"/>
      <c r="USU91" s="201"/>
      <c r="USV91" s="201"/>
      <c r="USW91" s="201"/>
      <c r="USX91" s="201"/>
      <c r="USY91" s="201"/>
      <c r="USZ91" s="201"/>
      <c r="UTA91" s="201"/>
      <c r="UTB91" s="201"/>
      <c r="UTC91" s="201"/>
      <c r="UTD91" s="201"/>
      <c r="UTE91" s="201"/>
      <c r="UTF91" s="201"/>
      <c r="UTG91" s="201"/>
      <c r="UTH91" s="201"/>
      <c r="UTI91" s="201"/>
      <c r="UTJ91" s="201"/>
      <c r="UTK91" s="201"/>
      <c r="UTL91" s="201"/>
      <c r="UTM91" s="201"/>
      <c r="UTN91" s="201"/>
      <c r="UTO91" s="201"/>
      <c r="UTP91" s="201"/>
      <c r="UTQ91" s="201"/>
      <c r="UTR91" s="201"/>
      <c r="UTS91" s="201"/>
      <c r="UTT91" s="201"/>
      <c r="UTU91" s="201"/>
      <c r="UTV91" s="201"/>
      <c r="UTW91" s="201"/>
      <c r="UTX91" s="201"/>
      <c r="UTY91" s="201"/>
      <c r="UTZ91" s="201"/>
      <c r="UUA91" s="201"/>
      <c r="UUB91" s="201"/>
      <c r="UUC91" s="201"/>
      <c r="UUD91" s="201"/>
      <c r="UUE91" s="201"/>
      <c r="UUF91" s="201"/>
      <c r="UUG91" s="201"/>
      <c r="UUH91" s="201"/>
      <c r="UUI91" s="201"/>
      <c r="UUJ91" s="201"/>
      <c r="UUK91" s="201"/>
      <c r="UUL91" s="201"/>
      <c r="UUM91" s="201"/>
      <c r="UUN91" s="201"/>
      <c r="UUO91" s="201"/>
      <c r="UUP91" s="201"/>
      <c r="UUQ91" s="201"/>
      <c r="UUR91" s="201"/>
      <c r="UUS91" s="201"/>
      <c r="UUT91" s="201"/>
      <c r="UUU91" s="201"/>
      <c r="UUV91" s="201"/>
      <c r="UUW91" s="201"/>
      <c r="UUX91" s="201"/>
      <c r="UUY91" s="201"/>
      <c r="UUZ91" s="201"/>
      <c r="UVA91" s="201"/>
      <c r="UVB91" s="201"/>
      <c r="UVC91" s="201"/>
      <c r="UVD91" s="201"/>
      <c r="UVE91" s="201"/>
      <c r="UVF91" s="201"/>
      <c r="UVG91" s="201"/>
      <c r="UVH91" s="201"/>
      <c r="UVI91" s="201"/>
      <c r="UVJ91" s="201"/>
      <c r="UVK91" s="201"/>
      <c r="UVL91" s="201"/>
      <c r="UVM91" s="201"/>
      <c r="UVN91" s="201"/>
      <c r="UVO91" s="201"/>
      <c r="UVP91" s="201"/>
      <c r="UVQ91" s="201"/>
      <c r="UVR91" s="201"/>
      <c r="UVS91" s="201"/>
      <c r="UVT91" s="201"/>
      <c r="UVU91" s="201"/>
      <c r="UVV91" s="201"/>
      <c r="UVW91" s="201"/>
      <c r="UVX91" s="201"/>
      <c r="UVY91" s="201"/>
      <c r="UVZ91" s="201"/>
      <c r="UWA91" s="201"/>
      <c r="UWB91" s="201"/>
      <c r="UWC91" s="201"/>
      <c r="UWD91" s="201"/>
      <c r="UWE91" s="201"/>
      <c r="UWF91" s="201"/>
      <c r="UWG91" s="201"/>
      <c r="UWH91" s="201"/>
      <c r="UWI91" s="201"/>
      <c r="UWJ91" s="201"/>
      <c r="UWK91" s="201"/>
      <c r="UWL91" s="201"/>
      <c r="UWM91" s="201"/>
      <c r="UWN91" s="201"/>
      <c r="UWO91" s="201"/>
      <c r="UWP91" s="201"/>
      <c r="UWQ91" s="201"/>
      <c r="UWR91" s="201"/>
      <c r="UWS91" s="201"/>
      <c r="UWT91" s="201"/>
      <c r="UWU91" s="201"/>
      <c r="UWV91" s="201"/>
      <c r="UWW91" s="201"/>
      <c r="UWX91" s="201"/>
      <c r="UWY91" s="201"/>
      <c r="UWZ91" s="201"/>
      <c r="UXA91" s="201"/>
      <c r="UXB91" s="201"/>
      <c r="UXC91" s="201"/>
      <c r="UXD91" s="201"/>
      <c r="UXE91" s="201"/>
      <c r="UXF91" s="201"/>
      <c r="UXG91" s="201"/>
      <c r="UXH91" s="201"/>
      <c r="UXI91" s="201"/>
      <c r="UXJ91" s="201"/>
      <c r="UXK91" s="201"/>
      <c r="UXL91" s="201"/>
      <c r="UXM91" s="201"/>
      <c r="UXN91" s="201"/>
      <c r="UXO91" s="201"/>
      <c r="UXP91" s="201"/>
      <c r="UXQ91" s="201"/>
      <c r="UXR91" s="201"/>
      <c r="UXS91" s="201"/>
      <c r="UXT91" s="201"/>
      <c r="UXU91" s="201"/>
      <c r="UXV91" s="201"/>
      <c r="UXW91" s="201"/>
      <c r="UXX91" s="201"/>
      <c r="UXY91" s="201"/>
      <c r="UXZ91" s="201"/>
      <c r="UYA91" s="201"/>
      <c r="UYB91" s="201"/>
      <c r="UYC91" s="201"/>
      <c r="UYD91" s="201"/>
      <c r="UYE91" s="201"/>
      <c r="UYF91" s="201"/>
      <c r="UYG91" s="201"/>
      <c r="UYH91" s="201"/>
      <c r="UYI91" s="201"/>
      <c r="UYJ91" s="201"/>
      <c r="UYK91" s="201"/>
      <c r="UYL91" s="201"/>
      <c r="UYM91" s="201"/>
      <c r="UYN91" s="201"/>
      <c r="UYO91" s="201"/>
      <c r="UYP91" s="201"/>
      <c r="UYQ91" s="201"/>
      <c r="UYR91" s="201"/>
      <c r="UYS91" s="201"/>
      <c r="UYT91" s="201"/>
      <c r="UYU91" s="201"/>
      <c r="UYV91" s="201"/>
      <c r="UYW91" s="201"/>
      <c r="UYX91" s="201"/>
      <c r="UYY91" s="201"/>
      <c r="UYZ91" s="201"/>
      <c r="UZA91" s="201"/>
      <c r="UZB91" s="201"/>
      <c r="UZC91" s="201"/>
      <c r="UZD91" s="201"/>
      <c r="UZE91" s="201"/>
      <c r="UZF91" s="201"/>
      <c r="UZG91" s="201"/>
      <c r="UZH91" s="201"/>
      <c r="UZI91" s="201"/>
      <c r="UZJ91" s="201"/>
      <c r="UZK91" s="201"/>
      <c r="UZL91" s="201"/>
      <c r="UZM91" s="201"/>
      <c r="UZN91" s="201"/>
      <c r="UZO91" s="201"/>
      <c r="UZP91" s="201"/>
      <c r="UZQ91" s="201"/>
      <c r="UZR91" s="201"/>
      <c r="UZS91" s="201"/>
      <c r="UZT91" s="201"/>
      <c r="UZU91" s="201"/>
      <c r="UZV91" s="201"/>
      <c r="UZW91" s="201"/>
      <c r="UZX91" s="201"/>
      <c r="UZY91" s="201"/>
      <c r="UZZ91" s="201"/>
      <c r="VAA91" s="201"/>
      <c r="VAB91" s="201"/>
      <c r="VAC91" s="201"/>
      <c r="VAD91" s="201"/>
      <c r="VAE91" s="201"/>
      <c r="VAF91" s="201"/>
      <c r="VAG91" s="201"/>
      <c r="VAH91" s="201"/>
      <c r="VAI91" s="201"/>
      <c r="VAJ91" s="201"/>
      <c r="VAK91" s="201"/>
      <c r="VAL91" s="201"/>
      <c r="VAM91" s="201"/>
      <c r="VAN91" s="201"/>
      <c r="VAO91" s="201"/>
      <c r="VAP91" s="201"/>
      <c r="VAQ91" s="201"/>
      <c r="VAR91" s="201"/>
      <c r="VAS91" s="201"/>
      <c r="VAT91" s="201"/>
      <c r="VAU91" s="201"/>
      <c r="VAV91" s="201"/>
      <c r="VAW91" s="201"/>
      <c r="VAX91" s="201"/>
      <c r="VAY91" s="201"/>
      <c r="VAZ91" s="201"/>
      <c r="VBA91" s="201"/>
      <c r="VBB91" s="201"/>
      <c r="VBC91" s="201"/>
      <c r="VBD91" s="201"/>
      <c r="VBE91" s="201"/>
      <c r="VBF91" s="201"/>
      <c r="VBG91" s="201"/>
      <c r="VBH91" s="201"/>
      <c r="VBI91" s="201"/>
      <c r="VBJ91" s="201"/>
      <c r="VBK91" s="201"/>
      <c r="VBL91" s="201"/>
      <c r="VBM91" s="201"/>
      <c r="VBN91" s="201"/>
      <c r="VBO91" s="201"/>
      <c r="VBP91" s="201"/>
      <c r="VBQ91" s="201"/>
      <c r="VBR91" s="201"/>
      <c r="VBS91" s="201"/>
      <c r="VBT91" s="201"/>
      <c r="VBU91" s="201"/>
      <c r="VBV91" s="201"/>
      <c r="VBW91" s="201"/>
      <c r="VBX91" s="201"/>
      <c r="VBY91" s="201"/>
      <c r="VBZ91" s="201"/>
      <c r="VCA91" s="201"/>
      <c r="VCB91" s="201"/>
      <c r="VCC91" s="201"/>
      <c r="VCD91" s="201"/>
      <c r="VCE91" s="201"/>
      <c r="VCF91" s="201"/>
      <c r="VCG91" s="201"/>
      <c r="VCH91" s="201"/>
      <c r="VCI91" s="201"/>
      <c r="VCJ91" s="201"/>
      <c r="VCK91" s="201"/>
      <c r="VCL91" s="201"/>
      <c r="VCM91" s="201"/>
      <c r="VCN91" s="201"/>
      <c r="VCO91" s="201"/>
      <c r="VCP91" s="201"/>
      <c r="VCQ91" s="201"/>
      <c r="VCR91" s="201"/>
      <c r="VCS91" s="201"/>
      <c r="VCT91" s="201"/>
      <c r="VCU91" s="201"/>
      <c r="VCV91" s="201"/>
      <c r="VCW91" s="201"/>
      <c r="VCX91" s="201"/>
      <c r="VCY91" s="201"/>
      <c r="VCZ91" s="201"/>
      <c r="VDA91" s="201"/>
      <c r="VDB91" s="201"/>
      <c r="VDC91" s="201"/>
      <c r="VDD91" s="201"/>
      <c r="VDE91" s="201"/>
      <c r="VDF91" s="201"/>
      <c r="VDG91" s="201"/>
      <c r="VDH91" s="201"/>
      <c r="VDI91" s="201"/>
      <c r="VDJ91" s="201"/>
      <c r="VDK91" s="201"/>
      <c r="VDL91" s="201"/>
      <c r="VDM91" s="201"/>
      <c r="VDN91" s="201"/>
      <c r="VDO91" s="201"/>
      <c r="VDP91" s="201"/>
      <c r="VDQ91" s="201"/>
      <c r="VDR91" s="201"/>
      <c r="VDS91" s="201"/>
      <c r="VDT91" s="201"/>
      <c r="VDU91" s="201"/>
      <c r="VDV91" s="201"/>
      <c r="VDW91" s="201"/>
      <c r="VDX91" s="201"/>
      <c r="VDY91" s="201"/>
      <c r="VDZ91" s="201"/>
      <c r="VEA91" s="201"/>
      <c r="VEB91" s="201"/>
      <c r="VEC91" s="201"/>
      <c r="VED91" s="201"/>
      <c r="VEE91" s="201"/>
      <c r="VEF91" s="201"/>
      <c r="VEG91" s="201"/>
      <c r="VEH91" s="201"/>
      <c r="VEI91" s="201"/>
      <c r="VEJ91" s="201"/>
      <c r="VEK91" s="201"/>
      <c r="VEL91" s="201"/>
      <c r="VEM91" s="201"/>
      <c r="VEN91" s="201"/>
      <c r="VEO91" s="201"/>
      <c r="VEP91" s="201"/>
      <c r="VEQ91" s="201"/>
      <c r="VER91" s="201"/>
      <c r="VES91" s="201"/>
      <c r="VET91" s="201"/>
      <c r="VEU91" s="201"/>
      <c r="VEV91" s="201"/>
      <c r="VEW91" s="201"/>
      <c r="VEX91" s="201"/>
      <c r="VEY91" s="201"/>
      <c r="VEZ91" s="201"/>
      <c r="VFA91" s="201"/>
      <c r="VFB91" s="201"/>
      <c r="VFC91" s="201"/>
      <c r="VFD91" s="201"/>
      <c r="VFE91" s="201"/>
      <c r="VFF91" s="201"/>
      <c r="VFG91" s="201"/>
      <c r="VFH91" s="201"/>
      <c r="VFI91" s="201"/>
      <c r="VFJ91" s="201"/>
      <c r="VFK91" s="201"/>
      <c r="VFL91" s="201"/>
      <c r="VFM91" s="201"/>
      <c r="VFN91" s="201"/>
      <c r="VFO91" s="201"/>
      <c r="VFP91" s="201"/>
      <c r="VFQ91" s="201"/>
      <c r="VFR91" s="201"/>
      <c r="VFS91" s="201"/>
      <c r="VFT91" s="201"/>
      <c r="VFU91" s="201"/>
      <c r="VFV91" s="201"/>
      <c r="VFW91" s="201"/>
      <c r="VFX91" s="201"/>
      <c r="VFY91" s="201"/>
      <c r="VFZ91" s="201"/>
      <c r="VGA91" s="201"/>
      <c r="VGB91" s="201"/>
      <c r="VGC91" s="201"/>
      <c r="VGD91" s="201"/>
      <c r="VGE91" s="201"/>
      <c r="VGF91" s="201"/>
      <c r="VGG91" s="201"/>
      <c r="VGH91" s="201"/>
      <c r="VGI91" s="201"/>
      <c r="VGJ91" s="201"/>
      <c r="VGK91" s="201"/>
      <c r="VGL91" s="201"/>
      <c r="VGM91" s="201"/>
      <c r="VGN91" s="201"/>
      <c r="VGO91" s="201"/>
      <c r="VGP91" s="201"/>
      <c r="VGQ91" s="201"/>
      <c r="VGR91" s="201"/>
      <c r="VGS91" s="201"/>
      <c r="VGT91" s="201"/>
      <c r="VGU91" s="201"/>
      <c r="VGV91" s="201"/>
      <c r="VGW91" s="201"/>
      <c r="VGX91" s="201"/>
      <c r="VGY91" s="201"/>
      <c r="VGZ91" s="201"/>
      <c r="VHA91" s="201"/>
      <c r="VHB91" s="201"/>
      <c r="VHC91" s="201"/>
      <c r="VHD91" s="201"/>
      <c r="VHE91" s="201"/>
      <c r="VHF91" s="201"/>
      <c r="VHG91" s="201"/>
      <c r="VHH91" s="201"/>
      <c r="VHI91" s="201"/>
      <c r="VHJ91" s="201"/>
      <c r="VHK91" s="201"/>
      <c r="VHL91" s="201"/>
      <c r="VHM91" s="201"/>
      <c r="VHN91" s="201"/>
      <c r="VHO91" s="201"/>
      <c r="VHP91" s="201"/>
      <c r="VHQ91" s="201"/>
      <c r="VHR91" s="201"/>
      <c r="VHS91" s="201"/>
      <c r="VHT91" s="201"/>
      <c r="VHU91" s="201"/>
      <c r="VHV91" s="201"/>
      <c r="VHW91" s="201"/>
      <c r="VHX91" s="201"/>
      <c r="VHY91" s="201"/>
      <c r="VHZ91" s="201"/>
      <c r="VIA91" s="201"/>
      <c r="VIB91" s="201"/>
      <c r="VIC91" s="201"/>
      <c r="VID91" s="201"/>
      <c r="VIE91" s="201"/>
      <c r="VIF91" s="201"/>
      <c r="VIG91" s="201"/>
      <c r="VIH91" s="201"/>
      <c r="VII91" s="201"/>
      <c r="VIJ91" s="201"/>
      <c r="VIK91" s="201"/>
      <c r="VIL91" s="201"/>
      <c r="VIM91" s="201"/>
      <c r="VIN91" s="201"/>
      <c r="VIO91" s="201"/>
      <c r="VIP91" s="201"/>
      <c r="VIQ91" s="201"/>
      <c r="VIR91" s="201"/>
      <c r="VIS91" s="201"/>
      <c r="VIT91" s="201"/>
      <c r="VIU91" s="201"/>
      <c r="VIV91" s="201"/>
      <c r="VIW91" s="201"/>
      <c r="VIX91" s="201"/>
      <c r="VIY91" s="201"/>
      <c r="VIZ91" s="201"/>
      <c r="VJA91" s="201"/>
      <c r="VJB91" s="201"/>
      <c r="VJC91" s="201"/>
      <c r="VJD91" s="201"/>
      <c r="VJE91" s="201"/>
      <c r="VJF91" s="201"/>
      <c r="VJG91" s="201"/>
      <c r="VJH91" s="201"/>
      <c r="VJI91" s="201"/>
      <c r="VJJ91" s="201"/>
      <c r="VJK91" s="201"/>
      <c r="VJL91" s="201"/>
      <c r="VJM91" s="201"/>
      <c r="VJN91" s="201"/>
      <c r="VJO91" s="201"/>
      <c r="VJP91" s="201"/>
      <c r="VJQ91" s="201"/>
      <c r="VJR91" s="201"/>
      <c r="VJS91" s="201"/>
      <c r="VJT91" s="201"/>
      <c r="VJU91" s="201"/>
      <c r="VJV91" s="201"/>
      <c r="VJW91" s="201"/>
      <c r="VJX91" s="201"/>
      <c r="VJY91" s="201"/>
      <c r="VJZ91" s="201"/>
      <c r="VKA91" s="201"/>
      <c r="VKB91" s="201"/>
      <c r="VKC91" s="201"/>
      <c r="VKD91" s="201"/>
      <c r="VKE91" s="201"/>
      <c r="VKF91" s="201"/>
      <c r="VKG91" s="201"/>
      <c r="VKH91" s="201"/>
      <c r="VKI91" s="201"/>
      <c r="VKJ91" s="201"/>
      <c r="VKK91" s="201"/>
      <c r="VKL91" s="201"/>
      <c r="VKM91" s="201"/>
      <c r="VKN91" s="201"/>
      <c r="VKO91" s="201"/>
      <c r="VKP91" s="201"/>
      <c r="VKQ91" s="201"/>
      <c r="VKR91" s="201"/>
      <c r="VKS91" s="201"/>
      <c r="VKT91" s="201"/>
      <c r="VKU91" s="201"/>
      <c r="VKV91" s="201"/>
      <c r="VKW91" s="201"/>
      <c r="VKX91" s="201"/>
      <c r="VKY91" s="201"/>
      <c r="VKZ91" s="201"/>
      <c r="VLA91" s="201"/>
      <c r="VLB91" s="201"/>
      <c r="VLC91" s="201"/>
      <c r="VLD91" s="201"/>
      <c r="VLE91" s="201"/>
      <c r="VLF91" s="201"/>
      <c r="VLG91" s="201"/>
      <c r="VLH91" s="201"/>
      <c r="VLI91" s="201"/>
      <c r="VLJ91" s="201"/>
      <c r="VLK91" s="201"/>
      <c r="VLL91" s="201"/>
      <c r="VLM91" s="201"/>
      <c r="VLN91" s="201"/>
      <c r="VLO91" s="201"/>
      <c r="VLP91" s="201"/>
      <c r="VLQ91" s="201"/>
      <c r="VLR91" s="201"/>
      <c r="VLS91" s="201"/>
      <c r="VLT91" s="201"/>
      <c r="VLU91" s="201"/>
      <c r="VLV91" s="201"/>
      <c r="VLW91" s="201"/>
      <c r="VLX91" s="201"/>
      <c r="VLY91" s="201"/>
      <c r="VLZ91" s="201"/>
      <c r="VMA91" s="201"/>
      <c r="VMB91" s="201"/>
      <c r="VMC91" s="201"/>
      <c r="VMD91" s="201"/>
      <c r="VME91" s="201"/>
      <c r="VMF91" s="201"/>
      <c r="VMG91" s="201"/>
      <c r="VMH91" s="201"/>
      <c r="VMI91" s="201"/>
      <c r="VMJ91" s="201"/>
      <c r="VMK91" s="201"/>
      <c r="VML91" s="201"/>
      <c r="VMM91" s="201"/>
      <c r="VMN91" s="201"/>
      <c r="VMO91" s="201"/>
      <c r="VMP91" s="201"/>
      <c r="VMQ91" s="201"/>
      <c r="VMR91" s="201"/>
      <c r="VMS91" s="201"/>
      <c r="VMT91" s="201"/>
      <c r="VMU91" s="201"/>
      <c r="VMV91" s="201"/>
      <c r="VMW91" s="201"/>
      <c r="VMX91" s="201"/>
      <c r="VMY91" s="201"/>
      <c r="VMZ91" s="201"/>
      <c r="VNA91" s="201"/>
      <c r="VNB91" s="201"/>
      <c r="VNC91" s="201"/>
      <c r="VND91" s="201"/>
      <c r="VNE91" s="201"/>
      <c r="VNF91" s="201"/>
      <c r="VNG91" s="201"/>
      <c r="VNH91" s="201"/>
      <c r="VNI91" s="201"/>
      <c r="VNJ91" s="201"/>
      <c r="VNK91" s="201"/>
      <c r="VNL91" s="201"/>
      <c r="VNM91" s="201"/>
      <c r="VNN91" s="201"/>
      <c r="VNO91" s="201"/>
      <c r="VNP91" s="201"/>
      <c r="VNQ91" s="201"/>
      <c r="VNR91" s="201"/>
      <c r="VNS91" s="201"/>
      <c r="VNT91" s="201"/>
      <c r="VNU91" s="201"/>
      <c r="VNV91" s="201"/>
      <c r="VNW91" s="201"/>
      <c r="VNX91" s="201"/>
      <c r="VNY91" s="201"/>
      <c r="VNZ91" s="201"/>
      <c r="VOA91" s="201"/>
      <c r="VOB91" s="201"/>
      <c r="VOC91" s="201"/>
      <c r="VOD91" s="201"/>
      <c r="VOE91" s="201"/>
      <c r="VOF91" s="201"/>
      <c r="VOG91" s="201"/>
      <c r="VOH91" s="201"/>
      <c r="VOI91" s="201"/>
      <c r="VOJ91" s="201"/>
      <c r="VOK91" s="201"/>
      <c r="VOL91" s="201"/>
      <c r="VOM91" s="201"/>
      <c r="VON91" s="201"/>
      <c r="VOO91" s="201"/>
      <c r="VOP91" s="201"/>
      <c r="VOQ91" s="201"/>
      <c r="VOR91" s="201"/>
      <c r="VOS91" s="201"/>
      <c r="VOT91" s="201"/>
      <c r="VOU91" s="201"/>
      <c r="VOV91" s="201"/>
      <c r="VOW91" s="201"/>
      <c r="VOX91" s="201"/>
      <c r="VOY91" s="201"/>
      <c r="VOZ91" s="201"/>
      <c r="VPA91" s="201"/>
      <c r="VPB91" s="201"/>
      <c r="VPC91" s="201"/>
      <c r="VPD91" s="201"/>
      <c r="VPE91" s="201"/>
      <c r="VPF91" s="201"/>
      <c r="VPG91" s="201"/>
      <c r="VPH91" s="201"/>
      <c r="VPI91" s="201"/>
      <c r="VPJ91" s="201"/>
      <c r="VPK91" s="201"/>
      <c r="VPL91" s="201"/>
      <c r="VPM91" s="201"/>
      <c r="VPN91" s="201"/>
      <c r="VPO91" s="201"/>
      <c r="VPP91" s="201"/>
      <c r="VPQ91" s="201"/>
      <c r="VPR91" s="201"/>
      <c r="VPS91" s="201"/>
      <c r="VPT91" s="201"/>
      <c r="VPU91" s="201"/>
      <c r="VPV91" s="201"/>
      <c r="VPW91" s="201"/>
      <c r="VPX91" s="201"/>
      <c r="VPY91" s="201"/>
      <c r="VPZ91" s="201"/>
      <c r="VQA91" s="201"/>
      <c r="VQB91" s="201"/>
      <c r="VQC91" s="201"/>
      <c r="VQD91" s="201"/>
      <c r="VQE91" s="201"/>
      <c r="VQF91" s="201"/>
      <c r="VQG91" s="201"/>
      <c r="VQH91" s="201"/>
      <c r="VQI91" s="201"/>
      <c r="VQJ91" s="201"/>
      <c r="VQK91" s="201"/>
      <c r="VQL91" s="201"/>
      <c r="VQM91" s="201"/>
      <c r="VQN91" s="201"/>
      <c r="VQO91" s="201"/>
      <c r="VQP91" s="201"/>
      <c r="VQQ91" s="201"/>
      <c r="VQR91" s="201"/>
      <c r="VQS91" s="201"/>
      <c r="VQT91" s="201"/>
      <c r="VQU91" s="201"/>
      <c r="VQV91" s="201"/>
      <c r="VQW91" s="201"/>
      <c r="VQX91" s="201"/>
      <c r="VQY91" s="201"/>
      <c r="VQZ91" s="201"/>
      <c r="VRA91" s="201"/>
      <c r="VRB91" s="201"/>
      <c r="VRC91" s="201"/>
      <c r="VRD91" s="201"/>
      <c r="VRE91" s="201"/>
      <c r="VRF91" s="201"/>
      <c r="VRG91" s="201"/>
      <c r="VRH91" s="201"/>
      <c r="VRI91" s="201"/>
      <c r="VRJ91" s="201"/>
      <c r="VRK91" s="201"/>
      <c r="VRL91" s="201"/>
      <c r="VRM91" s="201"/>
      <c r="VRN91" s="201"/>
      <c r="VRO91" s="201"/>
      <c r="VRP91" s="201"/>
      <c r="VRQ91" s="201"/>
      <c r="VRR91" s="201"/>
      <c r="VRS91" s="201"/>
      <c r="VRT91" s="201"/>
      <c r="VRU91" s="201"/>
      <c r="VRV91" s="201"/>
      <c r="VRW91" s="201"/>
      <c r="VRX91" s="201"/>
      <c r="VRY91" s="201"/>
      <c r="VRZ91" s="201"/>
      <c r="VSA91" s="201"/>
      <c r="VSB91" s="201"/>
      <c r="VSC91" s="201"/>
      <c r="VSD91" s="201"/>
      <c r="VSE91" s="201"/>
      <c r="VSF91" s="201"/>
      <c r="VSG91" s="201"/>
      <c r="VSH91" s="201"/>
      <c r="VSI91" s="201"/>
      <c r="VSJ91" s="201"/>
      <c r="VSK91" s="201"/>
      <c r="VSL91" s="201"/>
      <c r="VSM91" s="201"/>
      <c r="VSN91" s="201"/>
      <c r="VSO91" s="201"/>
      <c r="VSP91" s="201"/>
      <c r="VSQ91" s="201"/>
      <c r="VSR91" s="201"/>
      <c r="VSS91" s="201"/>
      <c r="VST91" s="201"/>
      <c r="VSU91" s="201"/>
      <c r="VSV91" s="201"/>
      <c r="VSW91" s="201"/>
      <c r="VSX91" s="201"/>
      <c r="VSY91" s="201"/>
      <c r="VSZ91" s="201"/>
      <c r="VTA91" s="201"/>
      <c r="VTB91" s="201"/>
      <c r="VTC91" s="201"/>
      <c r="VTD91" s="201"/>
      <c r="VTE91" s="201"/>
      <c r="VTF91" s="201"/>
      <c r="VTG91" s="201"/>
      <c r="VTH91" s="201"/>
      <c r="VTI91" s="201"/>
      <c r="VTJ91" s="201"/>
      <c r="VTK91" s="201"/>
      <c r="VTL91" s="201"/>
      <c r="VTM91" s="201"/>
      <c r="VTN91" s="201"/>
      <c r="VTO91" s="201"/>
      <c r="VTP91" s="201"/>
      <c r="VTQ91" s="201"/>
      <c r="VTR91" s="201"/>
      <c r="VTS91" s="201"/>
      <c r="VTT91" s="201"/>
      <c r="VTU91" s="201"/>
      <c r="VTV91" s="201"/>
      <c r="VTW91" s="201"/>
      <c r="VTX91" s="201"/>
      <c r="VTY91" s="201"/>
      <c r="VTZ91" s="201"/>
      <c r="VUA91" s="201"/>
      <c r="VUB91" s="201"/>
      <c r="VUC91" s="201"/>
      <c r="VUD91" s="201"/>
      <c r="VUE91" s="201"/>
      <c r="VUF91" s="201"/>
      <c r="VUG91" s="201"/>
      <c r="VUH91" s="201"/>
      <c r="VUI91" s="201"/>
      <c r="VUJ91" s="201"/>
      <c r="VUK91" s="201"/>
      <c r="VUL91" s="201"/>
      <c r="VUM91" s="201"/>
      <c r="VUN91" s="201"/>
      <c r="VUO91" s="201"/>
      <c r="VUP91" s="201"/>
      <c r="VUQ91" s="201"/>
      <c r="VUR91" s="201"/>
      <c r="VUS91" s="201"/>
      <c r="VUT91" s="201"/>
      <c r="VUU91" s="201"/>
      <c r="VUV91" s="201"/>
      <c r="VUW91" s="201"/>
      <c r="VUX91" s="201"/>
      <c r="VUY91" s="201"/>
      <c r="VUZ91" s="201"/>
      <c r="VVA91" s="201"/>
      <c r="VVB91" s="201"/>
      <c r="VVC91" s="201"/>
      <c r="VVD91" s="201"/>
      <c r="VVE91" s="201"/>
      <c r="VVF91" s="201"/>
      <c r="VVG91" s="201"/>
      <c r="VVH91" s="201"/>
      <c r="VVI91" s="201"/>
      <c r="VVJ91" s="201"/>
      <c r="VVK91" s="201"/>
      <c r="VVL91" s="201"/>
      <c r="VVM91" s="201"/>
      <c r="VVN91" s="201"/>
      <c r="VVO91" s="201"/>
      <c r="VVP91" s="201"/>
      <c r="VVQ91" s="201"/>
      <c r="VVR91" s="201"/>
      <c r="VVS91" s="201"/>
      <c r="VVT91" s="201"/>
      <c r="VVU91" s="201"/>
      <c r="VVV91" s="201"/>
      <c r="VVW91" s="201"/>
      <c r="VVX91" s="201"/>
      <c r="VVY91" s="201"/>
      <c r="VVZ91" s="201"/>
      <c r="VWA91" s="201"/>
      <c r="VWB91" s="201"/>
      <c r="VWC91" s="201"/>
      <c r="VWD91" s="201"/>
      <c r="VWE91" s="201"/>
      <c r="VWF91" s="201"/>
      <c r="VWG91" s="201"/>
      <c r="VWH91" s="201"/>
      <c r="VWI91" s="201"/>
      <c r="VWJ91" s="201"/>
      <c r="VWK91" s="201"/>
      <c r="VWL91" s="201"/>
      <c r="VWM91" s="201"/>
      <c r="VWN91" s="201"/>
      <c r="VWO91" s="201"/>
      <c r="VWP91" s="201"/>
      <c r="VWQ91" s="201"/>
      <c r="VWR91" s="201"/>
      <c r="VWS91" s="201"/>
      <c r="VWT91" s="201"/>
      <c r="VWU91" s="201"/>
      <c r="VWV91" s="201"/>
      <c r="VWW91" s="201"/>
      <c r="VWX91" s="201"/>
      <c r="VWY91" s="201"/>
      <c r="VWZ91" s="201"/>
      <c r="VXA91" s="201"/>
      <c r="VXB91" s="201"/>
      <c r="VXC91" s="201"/>
      <c r="VXD91" s="201"/>
      <c r="VXE91" s="201"/>
      <c r="VXF91" s="201"/>
      <c r="VXG91" s="201"/>
      <c r="VXH91" s="201"/>
      <c r="VXI91" s="201"/>
      <c r="VXJ91" s="201"/>
      <c r="VXK91" s="201"/>
      <c r="VXL91" s="201"/>
      <c r="VXM91" s="201"/>
      <c r="VXN91" s="201"/>
      <c r="VXO91" s="201"/>
      <c r="VXP91" s="201"/>
      <c r="VXQ91" s="201"/>
      <c r="VXR91" s="201"/>
      <c r="VXS91" s="201"/>
      <c r="VXT91" s="201"/>
      <c r="VXU91" s="201"/>
      <c r="VXV91" s="201"/>
      <c r="VXW91" s="201"/>
      <c r="VXX91" s="201"/>
      <c r="VXY91" s="201"/>
      <c r="VXZ91" s="201"/>
      <c r="VYA91" s="201"/>
      <c r="VYB91" s="201"/>
      <c r="VYC91" s="201"/>
      <c r="VYD91" s="201"/>
      <c r="VYE91" s="201"/>
      <c r="VYF91" s="201"/>
      <c r="VYG91" s="201"/>
      <c r="VYH91" s="201"/>
      <c r="VYI91" s="201"/>
      <c r="VYJ91" s="201"/>
      <c r="VYK91" s="201"/>
      <c r="VYL91" s="201"/>
      <c r="VYM91" s="201"/>
      <c r="VYN91" s="201"/>
      <c r="VYO91" s="201"/>
      <c r="VYP91" s="201"/>
      <c r="VYQ91" s="201"/>
      <c r="VYR91" s="201"/>
      <c r="VYS91" s="201"/>
      <c r="VYT91" s="201"/>
      <c r="VYU91" s="201"/>
      <c r="VYV91" s="201"/>
      <c r="VYW91" s="201"/>
      <c r="VYX91" s="201"/>
      <c r="VYY91" s="201"/>
      <c r="VYZ91" s="201"/>
      <c r="VZA91" s="201"/>
      <c r="VZB91" s="201"/>
      <c r="VZC91" s="201"/>
      <c r="VZD91" s="201"/>
      <c r="VZE91" s="201"/>
      <c r="VZF91" s="201"/>
      <c r="VZG91" s="201"/>
      <c r="VZH91" s="201"/>
      <c r="VZI91" s="201"/>
      <c r="VZJ91" s="201"/>
      <c r="VZK91" s="201"/>
      <c r="VZL91" s="201"/>
      <c r="VZM91" s="201"/>
      <c r="VZN91" s="201"/>
      <c r="VZO91" s="201"/>
      <c r="VZP91" s="201"/>
      <c r="VZQ91" s="201"/>
      <c r="VZR91" s="201"/>
      <c r="VZS91" s="201"/>
      <c r="VZT91" s="201"/>
      <c r="VZU91" s="201"/>
      <c r="VZV91" s="201"/>
      <c r="VZW91" s="201"/>
      <c r="VZX91" s="201"/>
      <c r="VZY91" s="201"/>
      <c r="VZZ91" s="201"/>
      <c r="WAA91" s="201"/>
      <c r="WAB91" s="201"/>
      <c r="WAC91" s="201"/>
      <c r="WAD91" s="201"/>
      <c r="WAE91" s="201"/>
      <c r="WAF91" s="201"/>
      <c r="WAG91" s="201"/>
      <c r="WAH91" s="201"/>
      <c r="WAI91" s="201"/>
      <c r="WAJ91" s="201"/>
      <c r="WAK91" s="201"/>
      <c r="WAL91" s="201"/>
      <c r="WAM91" s="201"/>
      <c r="WAN91" s="201"/>
      <c r="WAO91" s="201"/>
      <c r="WAP91" s="201"/>
      <c r="WAQ91" s="201"/>
      <c r="WAR91" s="201"/>
      <c r="WAS91" s="201"/>
      <c r="WAT91" s="201"/>
      <c r="WAU91" s="201"/>
      <c r="WAV91" s="201"/>
      <c r="WAW91" s="201"/>
      <c r="WAX91" s="201"/>
      <c r="WAY91" s="201"/>
      <c r="WAZ91" s="201"/>
      <c r="WBA91" s="201"/>
      <c r="WBB91" s="201"/>
      <c r="WBC91" s="201"/>
      <c r="WBD91" s="201"/>
      <c r="WBE91" s="201"/>
      <c r="WBF91" s="201"/>
      <c r="WBG91" s="201"/>
      <c r="WBH91" s="201"/>
      <c r="WBI91" s="201"/>
      <c r="WBJ91" s="201"/>
      <c r="WBK91" s="201"/>
      <c r="WBL91" s="201"/>
      <c r="WBM91" s="201"/>
      <c r="WBN91" s="201"/>
      <c r="WBO91" s="201"/>
      <c r="WBP91" s="201"/>
      <c r="WBQ91" s="201"/>
      <c r="WBR91" s="201"/>
      <c r="WBS91" s="201"/>
      <c r="WBT91" s="201"/>
      <c r="WBU91" s="201"/>
      <c r="WBV91" s="201"/>
      <c r="WBW91" s="201"/>
      <c r="WBX91" s="201"/>
      <c r="WBY91" s="201"/>
      <c r="WBZ91" s="201"/>
      <c r="WCA91" s="201"/>
      <c r="WCB91" s="201"/>
      <c r="WCC91" s="201"/>
      <c r="WCD91" s="201"/>
      <c r="WCE91" s="201"/>
      <c r="WCF91" s="201"/>
      <c r="WCG91" s="201"/>
      <c r="WCH91" s="201"/>
      <c r="WCI91" s="201"/>
      <c r="WCJ91" s="201"/>
      <c r="WCK91" s="201"/>
      <c r="WCL91" s="201"/>
      <c r="WCM91" s="201"/>
      <c r="WCN91" s="201"/>
      <c r="WCO91" s="201"/>
      <c r="WCP91" s="201"/>
      <c r="WCQ91" s="201"/>
      <c r="WCR91" s="201"/>
      <c r="WCS91" s="201"/>
      <c r="WCT91" s="201"/>
      <c r="WCU91" s="201"/>
      <c r="WCV91" s="201"/>
      <c r="WCW91" s="201"/>
      <c r="WCX91" s="201"/>
      <c r="WCY91" s="201"/>
      <c r="WCZ91" s="201"/>
      <c r="WDA91" s="201"/>
      <c r="WDB91" s="201"/>
      <c r="WDC91" s="201"/>
      <c r="WDD91" s="201"/>
      <c r="WDE91" s="201"/>
      <c r="WDF91" s="201"/>
      <c r="WDG91" s="201"/>
      <c r="WDH91" s="201"/>
      <c r="WDI91" s="201"/>
      <c r="WDJ91" s="201"/>
      <c r="WDK91" s="201"/>
      <c r="WDL91" s="201"/>
      <c r="WDM91" s="201"/>
      <c r="WDN91" s="201"/>
      <c r="WDO91" s="201"/>
      <c r="WDP91" s="201"/>
      <c r="WDQ91" s="201"/>
      <c r="WDR91" s="201"/>
      <c r="WDS91" s="201"/>
      <c r="WDT91" s="201"/>
      <c r="WDU91" s="201"/>
      <c r="WDV91" s="201"/>
      <c r="WDW91" s="201"/>
      <c r="WDX91" s="201"/>
      <c r="WDY91" s="201"/>
      <c r="WDZ91" s="201"/>
      <c r="WEA91" s="201"/>
      <c r="WEB91" s="201"/>
      <c r="WEC91" s="201"/>
      <c r="WED91" s="201"/>
      <c r="WEE91" s="201"/>
      <c r="WEF91" s="201"/>
      <c r="WEG91" s="201"/>
      <c r="WEH91" s="201"/>
      <c r="WEI91" s="201"/>
      <c r="WEJ91" s="201"/>
      <c r="WEK91" s="201"/>
      <c r="WEL91" s="201"/>
      <c r="WEM91" s="201"/>
      <c r="WEN91" s="201"/>
      <c r="WEO91" s="201"/>
      <c r="WEP91" s="201"/>
      <c r="WEQ91" s="201"/>
      <c r="WER91" s="201"/>
      <c r="WES91" s="201"/>
      <c r="WET91" s="201"/>
      <c r="WEU91" s="201"/>
      <c r="WEV91" s="201"/>
      <c r="WEW91" s="201"/>
      <c r="WEX91" s="201"/>
      <c r="WEY91" s="201"/>
      <c r="WEZ91" s="201"/>
      <c r="WFA91" s="201"/>
      <c r="WFB91" s="201"/>
      <c r="WFC91" s="201"/>
      <c r="WFD91" s="201"/>
      <c r="WFE91" s="201"/>
      <c r="WFF91" s="201"/>
      <c r="WFG91" s="201"/>
      <c r="WFH91" s="201"/>
      <c r="WFI91" s="201"/>
      <c r="WFJ91" s="201"/>
      <c r="WFK91" s="201"/>
      <c r="WFL91" s="201"/>
      <c r="WFM91" s="201"/>
      <c r="WFN91" s="201"/>
      <c r="WFO91" s="201"/>
      <c r="WFP91" s="201"/>
      <c r="WFQ91" s="201"/>
      <c r="WFR91" s="201"/>
      <c r="WFS91" s="201"/>
      <c r="WFT91" s="201"/>
      <c r="WFU91" s="201"/>
      <c r="WFV91" s="201"/>
      <c r="WFW91" s="201"/>
      <c r="WFX91" s="201"/>
      <c r="WFY91" s="201"/>
      <c r="WFZ91" s="201"/>
      <c r="WGA91" s="201"/>
      <c r="WGB91" s="201"/>
      <c r="WGC91" s="201"/>
      <c r="WGD91" s="201"/>
      <c r="WGE91" s="201"/>
      <c r="WGF91" s="201"/>
      <c r="WGG91" s="201"/>
      <c r="WGH91" s="201"/>
      <c r="WGI91" s="201"/>
      <c r="WGJ91" s="201"/>
      <c r="WGK91" s="201"/>
      <c r="WGL91" s="201"/>
      <c r="WGM91" s="201"/>
      <c r="WGN91" s="201"/>
      <c r="WGO91" s="201"/>
      <c r="WGP91" s="201"/>
      <c r="WGQ91" s="201"/>
      <c r="WGR91" s="201"/>
      <c r="WGS91" s="201"/>
      <c r="WGT91" s="201"/>
      <c r="WGU91" s="201"/>
      <c r="WGV91" s="201"/>
      <c r="WGW91" s="201"/>
      <c r="WGX91" s="201"/>
      <c r="WGY91" s="201"/>
      <c r="WGZ91" s="201"/>
      <c r="WHA91" s="201"/>
      <c r="WHB91" s="201"/>
      <c r="WHC91" s="201"/>
      <c r="WHD91" s="201"/>
      <c r="WHE91" s="201"/>
      <c r="WHF91" s="201"/>
      <c r="WHG91" s="201"/>
      <c r="WHH91" s="201"/>
      <c r="WHI91" s="201"/>
      <c r="WHJ91" s="201"/>
      <c r="WHK91" s="201"/>
      <c r="WHL91" s="201"/>
      <c r="WHM91" s="201"/>
      <c r="WHN91" s="201"/>
      <c r="WHO91" s="201"/>
      <c r="WHP91" s="201"/>
      <c r="WHQ91" s="201"/>
      <c r="WHR91" s="201"/>
      <c r="WHS91" s="201"/>
      <c r="WHT91" s="201"/>
      <c r="WHU91" s="201"/>
      <c r="WHV91" s="201"/>
      <c r="WHW91" s="201"/>
      <c r="WHX91" s="201"/>
      <c r="WHY91" s="201"/>
      <c r="WHZ91" s="201"/>
      <c r="WIA91" s="201"/>
      <c r="WIB91" s="201"/>
      <c r="WIC91" s="201"/>
      <c r="WID91" s="201"/>
      <c r="WIE91" s="201"/>
      <c r="WIF91" s="201"/>
      <c r="WIG91" s="201"/>
      <c r="WIH91" s="201"/>
      <c r="WII91" s="201"/>
      <c r="WIJ91" s="201"/>
      <c r="WIK91" s="201"/>
      <c r="WIL91" s="201"/>
      <c r="WIM91" s="201"/>
      <c r="WIN91" s="201"/>
      <c r="WIO91" s="201"/>
      <c r="WIP91" s="201"/>
      <c r="WIQ91" s="201"/>
      <c r="WIR91" s="201"/>
      <c r="WIS91" s="201"/>
      <c r="WIT91" s="201"/>
      <c r="WIU91" s="201"/>
      <c r="WIV91" s="201"/>
      <c r="WIW91" s="201"/>
      <c r="WIX91" s="201"/>
      <c r="WIY91" s="201"/>
      <c r="WIZ91" s="201"/>
      <c r="WJA91" s="201"/>
      <c r="WJB91" s="201"/>
      <c r="WJC91" s="201"/>
      <c r="WJD91" s="201"/>
      <c r="WJE91" s="201"/>
      <c r="WJF91" s="201"/>
      <c r="WJG91" s="201"/>
      <c r="WJH91" s="201"/>
      <c r="WJI91" s="201"/>
      <c r="WJJ91" s="201"/>
      <c r="WJK91" s="201"/>
      <c r="WJL91" s="201"/>
      <c r="WJM91" s="201"/>
      <c r="WJN91" s="201"/>
      <c r="WJO91" s="201"/>
      <c r="WJP91" s="201"/>
      <c r="WJQ91" s="201"/>
      <c r="WJR91" s="201"/>
      <c r="WJS91" s="201"/>
      <c r="WJT91" s="201"/>
      <c r="WJU91" s="201"/>
      <c r="WJV91" s="201"/>
      <c r="WJW91" s="201"/>
      <c r="WJX91" s="201"/>
      <c r="WJY91" s="201"/>
      <c r="WJZ91" s="201"/>
      <c r="WKA91" s="201"/>
      <c r="WKB91" s="201"/>
      <c r="WKC91" s="201"/>
      <c r="WKD91" s="201"/>
      <c r="WKE91" s="201"/>
      <c r="WKF91" s="201"/>
      <c r="WKG91" s="201"/>
      <c r="WKH91" s="201"/>
      <c r="WKI91" s="201"/>
      <c r="WKJ91" s="201"/>
      <c r="WKK91" s="201"/>
      <c r="WKL91" s="201"/>
      <c r="WKM91" s="201"/>
      <c r="WKN91" s="201"/>
      <c r="WKO91" s="201"/>
      <c r="WKP91" s="201"/>
      <c r="WKQ91" s="201"/>
      <c r="WKR91" s="201"/>
      <c r="WKS91" s="201"/>
      <c r="WKT91" s="201"/>
      <c r="WKU91" s="201"/>
      <c r="WKV91" s="201"/>
      <c r="WKW91" s="201"/>
      <c r="WKX91" s="201"/>
      <c r="WKY91" s="201"/>
      <c r="WKZ91" s="201"/>
      <c r="WLA91" s="201"/>
      <c r="WLB91" s="201"/>
      <c r="WLC91" s="201"/>
      <c r="WLD91" s="201"/>
      <c r="WLE91" s="201"/>
      <c r="WLF91" s="201"/>
      <c r="WLG91" s="201"/>
      <c r="WLH91" s="201"/>
      <c r="WLI91" s="201"/>
      <c r="WLJ91" s="201"/>
      <c r="WLK91" s="201"/>
      <c r="WLL91" s="201"/>
      <c r="WLM91" s="201"/>
      <c r="WLN91" s="201"/>
      <c r="WLO91" s="201"/>
      <c r="WLP91" s="201"/>
      <c r="WLQ91" s="201"/>
      <c r="WLR91" s="201"/>
      <c r="WLS91" s="201"/>
      <c r="WLT91" s="201"/>
      <c r="WLU91" s="201"/>
      <c r="WLV91" s="201"/>
      <c r="WLW91" s="201"/>
      <c r="WLX91" s="201"/>
      <c r="WLY91" s="201"/>
      <c r="WLZ91" s="201"/>
      <c r="WMA91" s="201"/>
      <c r="WMB91" s="201"/>
      <c r="WMC91" s="201"/>
      <c r="WMD91" s="201"/>
      <c r="WME91" s="201"/>
      <c r="WMF91" s="201"/>
      <c r="WMG91" s="201"/>
      <c r="WMH91" s="201"/>
      <c r="WMI91" s="201"/>
      <c r="WMJ91" s="201"/>
      <c r="WMK91" s="201"/>
      <c r="WML91" s="201"/>
      <c r="WMM91" s="201"/>
      <c r="WMN91" s="201"/>
      <c r="WMO91" s="201"/>
      <c r="WMP91" s="201"/>
      <c r="WMQ91" s="201"/>
      <c r="WMR91" s="201"/>
      <c r="WMS91" s="201"/>
      <c r="WMT91" s="201"/>
      <c r="WMU91" s="201"/>
      <c r="WMV91" s="201"/>
      <c r="WMW91" s="201"/>
      <c r="WMX91" s="201"/>
      <c r="WMY91" s="201"/>
      <c r="WMZ91" s="201"/>
      <c r="WNA91" s="201"/>
      <c r="WNB91" s="201"/>
      <c r="WNC91" s="201"/>
      <c r="WND91" s="201"/>
      <c r="WNE91" s="201"/>
      <c r="WNF91" s="201"/>
      <c r="WNG91" s="201"/>
      <c r="WNH91" s="201"/>
      <c r="WNI91" s="201"/>
      <c r="WNJ91" s="201"/>
      <c r="WNK91" s="201"/>
      <c r="WNL91" s="201"/>
      <c r="WNM91" s="201"/>
      <c r="WNN91" s="201"/>
      <c r="WNO91" s="201"/>
      <c r="WNP91" s="201"/>
      <c r="WNQ91" s="201"/>
      <c r="WNR91" s="201"/>
      <c r="WNS91" s="201"/>
      <c r="WNT91" s="201"/>
      <c r="WNU91" s="201"/>
      <c r="WNV91" s="201"/>
      <c r="WNW91" s="201"/>
      <c r="WNX91" s="201"/>
      <c r="WNY91" s="201"/>
      <c r="WNZ91" s="201"/>
      <c r="WOA91" s="201"/>
      <c r="WOB91" s="201"/>
      <c r="WOC91" s="201"/>
      <c r="WOD91" s="201"/>
      <c r="WOE91" s="201"/>
      <c r="WOF91" s="201"/>
      <c r="WOG91" s="201"/>
      <c r="WOH91" s="201"/>
      <c r="WOI91" s="201"/>
      <c r="WOJ91" s="201"/>
      <c r="WOK91" s="201"/>
      <c r="WOL91" s="201"/>
      <c r="WOM91" s="201"/>
      <c r="WON91" s="201"/>
      <c r="WOO91" s="201"/>
      <c r="WOP91" s="201"/>
      <c r="WOQ91" s="201"/>
      <c r="WOR91" s="201"/>
      <c r="WOS91" s="201"/>
      <c r="WOT91" s="201"/>
      <c r="WOU91" s="201"/>
      <c r="WOV91" s="201"/>
      <c r="WOW91" s="201"/>
      <c r="WOX91" s="201"/>
      <c r="WOY91" s="201"/>
      <c r="WOZ91" s="201"/>
      <c r="WPA91" s="201"/>
      <c r="WPB91" s="201"/>
      <c r="WPC91" s="201"/>
      <c r="WPD91" s="201"/>
      <c r="WPE91" s="201"/>
      <c r="WPF91" s="201"/>
      <c r="WPG91" s="201"/>
      <c r="WPH91" s="201"/>
      <c r="WPI91" s="201"/>
      <c r="WPJ91" s="201"/>
      <c r="WPK91" s="201"/>
      <c r="WPL91" s="201"/>
      <c r="WPM91" s="201"/>
      <c r="WPN91" s="201"/>
      <c r="WPO91" s="201"/>
      <c r="WPP91" s="201"/>
      <c r="WPQ91" s="201"/>
      <c r="WPR91" s="201"/>
      <c r="WPS91" s="201"/>
      <c r="WPT91" s="201"/>
      <c r="WPU91" s="201"/>
      <c r="WPV91" s="201"/>
      <c r="WPW91" s="201"/>
      <c r="WPX91" s="201"/>
      <c r="WPY91" s="201"/>
      <c r="WPZ91" s="201"/>
      <c r="WQA91" s="201"/>
      <c r="WQB91" s="201"/>
      <c r="WQC91" s="201"/>
      <c r="WQD91" s="201"/>
      <c r="WQE91" s="201"/>
      <c r="WQF91" s="201"/>
      <c r="WQG91" s="201"/>
      <c r="WQH91" s="201"/>
      <c r="WQI91" s="201"/>
      <c r="WQJ91" s="201"/>
      <c r="WQK91" s="201"/>
      <c r="WQL91" s="201"/>
      <c r="WQM91" s="201"/>
      <c r="WQN91" s="201"/>
      <c r="WQO91" s="201"/>
      <c r="WQP91" s="201"/>
      <c r="WQQ91" s="201"/>
      <c r="WQR91" s="201"/>
      <c r="WQS91" s="201"/>
      <c r="WQT91" s="201"/>
      <c r="WQU91" s="201"/>
      <c r="WQV91" s="201"/>
      <c r="WQW91" s="201"/>
      <c r="WQX91" s="201"/>
      <c r="WQY91" s="201"/>
      <c r="WQZ91" s="201"/>
      <c r="WRA91" s="201"/>
      <c r="WRB91" s="201"/>
      <c r="WRC91" s="201"/>
      <c r="WRD91" s="201"/>
      <c r="WRE91" s="201"/>
      <c r="WRF91" s="201"/>
      <c r="WRG91" s="201"/>
      <c r="WRH91" s="201"/>
      <c r="WRI91" s="201"/>
      <c r="WRJ91" s="201"/>
      <c r="WRK91" s="201"/>
      <c r="WRL91" s="201"/>
      <c r="WRM91" s="201"/>
      <c r="WRN91" s="201"/>
      <c r="WRO91" s="201"/>
      <c r="WRP91" s="201"/>
      <c r="WRQ91" s="201"/>
      <c r="WRR91" s="201"/>
      <c r="WRS91" s="201"/>
      <c r="WRT91" s="201"/>
      <c r="WRU91" s="201"/>
      <c r="WRV91" s="201"/>
      <c r="WRW91" s="201"/>
      <c r="WRX91" s="201"/>
      <c r="WRY91" s="201"/>
      <c r="WRZ91" s="201"/>
      <c r="WSA91" s="201"/>
      <c r="WSB91" s="201"/>
      <c r="WSC91" s="201"/>
      <c r="WSD91" s="201"/>
      <c r="WSE91" s="201"/>
      <c r="WSF91" s="201"/>
      <c r="WSG91" s="201"/>
      <c r="WSH91" s="201"/>
      <c r="WSI91" s="201"/>
      <c r="WSJ91" s="201"/>
      <c r="WSK91" s="201"/>
      <c r="WSL91" s="201"/>
      <c r="WSM91" s="201"/>
      <c r="WSN91" s="201"/>
      <c r="WSO91" s="201"/>
      <c r="WSP91" s="201"/>
      <c r="WSQ91" s="201"/>
      <c r="WSR91" s="201"/>
      <c r="WSS91" s="201"/>
      <c r="WST91" s="201"/>
      <c r="WSU91" s="201"/>
      <c r="WSV91" s="201"/>
      <c r="WSW91" s="201"/>
      <c r="WSX91" s="201"/>
      <c r="WSY91" s="201"/>
      <c r="WSZ91" s="201"/>
      <c r="WTA91" s="201"/>
      <c r="WTB91" s="201"/>
      <c r="WTC91" s="201"/>
      <c r="WTD91" s="201"/>
      <c r="WTE91" s="201"/>
      <c r="WTF91" s="201"/>
      <c r="WTG91" s="201"/>
      <c r="WTH91" s="201"/>
      <c r="WTI91" s="201"/>
      <c r="WTJ91" s="201"/>
      <c r="WTK91" s="201"/>
      <c r="WTL91" s="201"/>
      <c r="WTM91" s="201"/>
      <c r="WTN91" s="201"/>
      <c r="WTO91" s="201"/>
      <c r="WTP91" s="201"/>
      <c r="WTQ91" s="201"/>
      <c r="WTR91" s="201"/>
      <c r="WTS91" s="201"/>
      <c r="WTT91" s="201"/>
      <c r="WTU91" s="201"/>
      <c r="WTV91" s="201"/>
      <c r="WTW91" s="201"/>
      <c r="WTX91" s="201"/>
      <c r="WTY91" s="201"/>
      <c r="WTZ91" s="201"/>
      <c r="WUA91" s="201"/>
      <c r="WUB91" s="201"/>
      <c r="WUC91" s="201"/>
      <c r="WUD91" s="201"/>
      <c r="WUE91" s="201"/>
      <c r="WUF91" s="201"/>
      <c r="WUG91" s="201"/>
      <c r="WUH91" s="201"/>
      <c r="WUI91" s="201"/>
      <c r="WUJ91" s="201"/>
      <c r="WUK91" s="201"/>
      <c r="WUL91" s="201"/>
      <c r="WUM91" s="201"/>
      <c r="WUN91" s="201"/>
      <c r="WUO91" s="201"/>
      <c r="WUP91" s="201"/>
      <c r="WUQ91" s="201"/>
      <c r="WUR91" s="201"/>
      <c r="WUS91" s="201"/>
      <c r="WUT91" s="201"/>
      <c r="WUU91" s="201"/>
      <c r="WUV91" s="201"/>
      <c r="WUW91" s="201"/>
      <c r="WUX91" s="201"/>
      <c r="WUY91" s="201"/>
      <c r="WUZ91" s="201"/>
      <c r="WVA91" s="201"/>
      <c r="WVB91" s="201"/>
      <c r="WVC91" s="201"/>
      <c r="WVD91" s="201"/>
      <c r="WVE91" s="201"/>
      <c r="WVF91" s="201"/>
      <c r="WVG91" s="201"/>
      <c r="WVH91" s="201"/>
      <c r="WVI91" s="201"/>
      <c r="WVJ91" s="201"/>
      <c r="WVK91" s="201"/>
      <c r="WVL91" s="201"/>
      <c r="WVM91" s="201"/>
      <c r="WVN91" s="201"/>
      <c r="WVO91" s="201"/>
      <c r="WVP91" s="201"/>
      <c r="WVQ91" s="201"/>
      <c r="WVR91" s="201"/>
      <c r="WVS91" s="201"/>
      <c r="WVT91" s="201"/>
      <c r="WVU91" s="201"/>
      <c r="WVV91" s="201"/>
      <c r="WVW91" s="201"/>
      <c r="WVX91" s="201"/>
      <c r="WVY91" s="201"/>
      <c r="WVZ91" s="201"/>
      <c r="WWA91" s="201"/>
      <c r="WWB91" s="201"/>
      <c r="WWC91" s="201"/>
      <c r="WWD91" s="201"/>
      <c r="WWE91" s="201"/>
      <c r="WWF91" s="201"/>
      <c r="WWG91" s="201"/>
      <c r="WWH91" s="201"/>
      <c r="WWI91" s="201"/>
      <c r="WWJ91" s="201"/>
      <c r="WWK91" s="201"/>
      <c r="WWL91" s="201"/>
      <c r="WWM91" s="201"/>
      <c r="WWN91" s="201"/>
      <c r="WWO91" s="201"/>
      <c r="WWP91" s="201"/>
      <c r="WWQ91" s="201"/>
      <c r="WWR91" s="201"/>
      <c r="WWS91" s="201"/>
      <c r="WWT91" s="201"/>
      <c r="WWU91" s="201"/>
      <c r="WWV91" s="201"/>
      <c r="WWW91" s="201"/>
      <c r="WWX91" s="201"/>
      <c r="WWY91" s="201"/>
      <c r="WWZ91" s="201"/>
      <c r="WXA91" s="201"/>
      <c r="WXB91" s="201"/>
      <c r="WXC91" s="201"/>
      <c r="WXD91" s="201"/>
      <c r="WXE91" s="201"/>
      <c r="WXF91" s="201"/>
      <c r="WXG91" s="201"/>
      <c r="WXH91" s="201"/>
      <c r="WXI91" s="201"/>
      <c r="WXJ91" s="201"/>
      <c r="WXK91" s="201"/>
      <c r="WXL91" s="201"/>
      <c r="WXM91" s="201"/>
      <c r="WXN91" s="201"/>
      <c r="WXO91" s="201"/>
      <c r="WXP91" s="201"/>
      <c r="WXQ91" s="201"/>
      <c r="WXR91" s="201"/>
      <c r="WXS91" s="201"/>
      <c r="WXT91" s="201"/>
      <c r="WXU91" s="201"/>
      <c r="WXV91" s="201"/>
      <c r="WXW91" s="201"/>
      <c r="WXX91" s="201"/>
      <c r="WXY91" s="201"/>
      <c r="WXZ91" s="201"/>
      <c r="WYA91" s="201"/>
      <c r="WYB91" s="201"/>
      <c r="WYC91" s="201"/>
      <c r="WYD91" s="201"/>
      <c r="WYE91" s="201"/>
      <c r="WYF91" s="201"/>
      <c r="WYG91" s="201"/>
      <c r="WYH91" s="201"/>
      <c r="WYI91" s="201"/>
      <c r="WYJ91" s="201"/>
      <c r="WYK91" s="201"/>
      <c r="WYL91" s="201"/>
      <c r="WYM91" s="201"/>
      <c r="WYN91" s="201"/>
      <c r="WYO91" s="201"/>
      <c r="WYP91" s="201"/>
      <c r="WYQ91" s="201"/>
      <c r="WYR91" s="201"/>
      <c r="WYS91" s="201"/>
      <c r="WYT91" s="201"/>
      <c r="WYU91" s="201"/>
      <c r="WYV91" s="201"/>
      <c r="WYW91" s="201"/>
      <c r="WYX91" s="201"/>
      <c r="WYY91" s="201"/>
      <c r="WYZ91" s="201"/>
      <c r="WZA91" s="201"/>
      <c r="WZB91" s="201"/>
      <c r="WZC91" s="201"/>
      <c r="WZD91" s="201"/>
      <c r="WZE91" s="201"/>
      <c r="WZF91" s="201"/>
      <c r="WZG91" s="201"/>
      <c r="WZH91" s="201"/>
      <c r="WZI91" s="201"/>
      <c r="WZJ91" s="201"/>
      <c r="WZK91" s="201"/>
      <c r="WZL91" s="201"/>
      <c r="WZM91" s="201"/>
      <c r="WZN91" s="201"/>
      <c r="WZO91" s="201"/>
      <c r="WZP91" s="201"/>
      <c r="WZQ91" s="201"/>
      <c r="WZR91" s="201"/>
      <c r="WZS91" s="201"/>
      <c r="WZT91" s="201"/>
      <c r="WZU91" s="201"/>
      <c r="WZV91" s="201"/>
      <c r="WZW91" s="201"/>
      <c r="WZX91" s="201"/>
      <c r="WZY91" s="201"/>
      <c r="WZZ91" s="201"/>
      <c r="XAA91" s="201"/>
      <c r="XAB91" s="201"/>
      <c r="XAC91" s="201"/>
      <c r="XAD91" s="201"/>
      <c r="XAE91" s="201"/>
      <c r="XAF91" s="201"/>
      <c r="XAG91" s="201"/>
      <c r="XAH91" s="201"/>
      <c r="XAI91" s="201"/>
      <c r="XAJ91" s="201"/>
      <c r="XAK91" s="201"/>
      <c r="XAL91" s="201"/>
      <c r="XAM91" s="201"/>
      <c r="XAN91" s="201"/>
      <c r="XAO91" s="201"/>
      <c r="XAP91" s="201"/>
      <c r="XAQ91" s="201"/>
      <c r="XAR91" s="201"/>
      <c r="XAS91" s="201"/>
      <c r="XAT91" s="201"/>
      <c r="XAU91" s="201"/>
      <c r="XAV91" s="201"/>
      <c r="XAW91" s="201"/>
      <c r="XAX91" s="201"/>
      <c r="XAY91" s="201"/>
      <c r="XAZ91" s="201"/>
      <c r="XBA91" s="201"/>
      <c r="XBB91" s="201"/>
      <c r="XBC91" s="201"/>
      <c r="XBD91" s="201"/>
      <c r="XBE91" s="201"/>
      <c r="XBF91" s="201"/>
      <c r="XBG91" s="201"/>
      <c r="XBH91" s="201"/>
      <c r="XBI91" s="201"/>
      <c r="XBJ91" s="201"/>
      <c r="XBK91" s="201"/>
      <c r="XBL91" s="201"/>
      <c r="XBM91" s="201"/>
      <c r="XBN91" s="201"/>
      <c r="XBO91" s="201"/>
      <c r="XBP91" s="201"/>
      <c r="XBQ91" s="201"/>
      <c r="XBR91" s="201"/>
      <c r="XBS91" s="201"/>
      <c r="XBT91" s="201"/>
      <c r="XBU91" s="201"/>
      <c r="XBV91" s="201"/>
      <c r="XBW91" s="201"/>
      <c r="XBX91" s="201"/>
      <c r="XBY91" s="201"/>
      <c r="XBZ91" s="201"/>
      <c r="XCA91" s="201"/>
      <c r="XCB91" s="201"/>
      <c r="XCC91" s="201"/>
      <c r="XCD91" s="201"/>
      <c r="XCE91" s="201"/>
      <c r="XCF91" s="201"/>
      <c r="XCG91" s="201"/>
      <c r="XCH91" s="201"/>
      <c r="XCI91" s="201"/>
      <c r="XCJ91" s="201"/>
      <c r="XCK91" s="201"/>
      <c r="XCL91" s="201"/>
      <c r="XCM91" s="201"/>
      <c r="XCN91" s="201"/>
      <c r="XCO91" s="201"/>
      <c r="XCP91" s="201"/>
      <c r="XCQ91" s="201"/>
      <c r="XCR91" s="201"/>
      <c r="XCS91" s="201"/>
      <c r="XCT91" s="201"/>
      <c r="XCU91" s="201"/>
      <c r="XCV91" s="201"/>
      <c r="XCW91" s="201"/>
      <c r="XCX91" s="201"/>
      <c r="XCY91" s="201"/>
      <c r="XCZ91" s="201"/>
      <c r="XDA91" s="201"/>
      <c r="XDB91" s="201"/>
      <c r="XDC91" s="201"/>
      <c r="XDD91" s="201"/>
      <c r="XDE91" s="201"/>
      <c r="XDF91" s="201"/>
      <c r="XDG91" s="201"/>
      <c r="XDH91" s="201"/>
      <c r="XDI91" s="201"/>
      <c r="XDJ91" s="201"/>
      <c r="XDK91" s="201"/>
      <c r="XDL91" s="201"/>
      <c r="XDM91" s="201"/>
      <c r="XDN91" s="201"/>
      <c r="XDO91" s="201"/>
      <c r="XDP91" s="201"/>
      <c r="XDQ91" s="201"/>
      <c r="XDR91" s="201"/>
      <c r="XDS91" s="201"/>
      <c r="XDT91" s="201"/>
      <c r="XDU91" s="201"/>
      <c r="XDV91" s="201"/>
      <c r="XDW91" s="201"/>
      <c r="XDX91" s="201"/>
      <c r="XDY91" s="201"/>
      <c r="XDZ91" s="201"/>
      <c r="XEA91" s="201"/>
      <c r="XEB91" s="201"/>
      <c r="XEC91" s="201"/>
      <c r="XED91" s="201"/>
      <c r="XEE91" s="201"/>
      <c r="XEF91" s="201"/>
      <c r="XEG91" s="201"/>
      <c r="XEH91" s="201"/>
      <c r="XEI91" s="201"/>
      <c r="XEJ91" s="201"/>
      <c r="XEK91" s="201"/>
      <c r="XEL91" s="201"/>
      <c r="XEM91" s="201"/>
      <c r="XEN91" s="201"/>
      <c r="XEO91" s="201"/>
      <c r="XEP91" s="201"/>
      <c r="XEQ91" s="201"/>
      <c r="XER91" s="201"/>
      <c r="XES91" s="201"/>
      <c r="XET91" s="201"/>
      <c r="XEU91" s="201"/>
      <c r="XEV91" s="201"/>
      <c r="XEW91" s="201"/>
      <c r="XEX91" s="201"/>
      <c r="XEY91" s="201"/>
      <c r="XEZ91" s="201"/>
      <c r="XFA91" s="201"/>
      <c r="XFB91" s="201"/>
      <c r="XFC91" s="201"/>
      <c r="XFD91" s="201"/>
    </row>
    <row r="92" spans="1:16384" s="78" customFormat="1" ht="12.75">
      <c r="A92" s="244"/>
      <c r="B92" s="111"/>
      <c r="C92" s="111"/>
      <c r="D92" s="116"/>
      <c r="E92" s="224" t="s">
        <v>320</v>
      </c>
      <c r="F92" s="201">
        <f>SUM(J92:O92)</f>
        <v>0</v>
      </c>
      <c r="G92" s="224" t="s">
        <v>244</v>
      </c>
      <c r="H92" s="201"/>
      <c r="J92" s="201">
        <f>SUM(J89:J91)</f>
        <v>0</v>
      </c>
      <c r="K92" s="201">
        <f t="shared" ref="K92:O92" si="23">SUM(K89:K91)</f>
        <v>0</v>
      </c>
      <c r="L92" s="201">
        <f t="shared" si="23"/>
        <v>0</v>
      </c>
      <c r="M92" s="201">
        <f t="shared" si="23"/>
        <v>0</v>
      </c>
      <c r="N92" s="201">
        <f t="shared" si="23"/>
        <v>0</v>
      </c>
      <c r="O92" s="201">
        <f t="shared" si="23"/>
        <v>0</v>
      </c>
    </row>
    <row r="93" spans="1:16384" s="78" customFormat="1" ht="12.75">
      <c r="A93" s="244"/>
      <c r="B93" s="111"/>
      <c r="C93" s="111"/>
      <c r="D93" s="116"/>
      <c r="E93" s="224"/>
      <c r="F93" s="201"/>
      <c r="G93" s="224"/>
      <c r="H93" s="201"/>
      <c r="J93" s="201"/>
      <c r="K93" s="201"/>
      <c r="L93" s="201"/>
      <c r="M93" s="201"/>
      <c r="N93" s="201"/>
      <c r="O93" s="201"/>
    </row>
    <row r="94" spans="1:16384" s="78" customFormat="1" ht="12.75">
      <c r="A94" s="244"/>
      <c r="B94" s="111"/>
      <c r="C94" s="111"/>
      <c r="D94" s="116"/>
      <c r="E94" s="224" t="str">
        <f t="shared" ref="E94:O94" si="24" xml:space="preserve"> E$92</f>
        <v>Total water resources share</v>
      </c>
      <c r="F94" s="224">
        <f t="shared" si="24"/>
        <v>0</v>
      </c>
      <c r="G94" s="224" t="str">
        <f t="shared" si="24"/>
        <v>£m (real)</v>
      </c>
      <c r="H94" s="201">
        <f t="shared" si="24"/>
        <v>0</v>
      </c>
      <c r="I94" s="224">
        <f t="shared" si="24"/>
        <v>0</v>
      </c>
      <c r="J94" s="201">
        <f t="shared" si="24"/>
        <v>0</v>
      </c>
      <c r="K94" s="201">
        <f t="shared" si="24"/>
        <v>0</v>
      </c>
      <c r="L94" s="224">
        <f t="shared" si="24"/>
        <v>0</v>
      </c>
      <c r="M94" s="224">
        <f t="shared" si="24"/>
        <v>0</v>
      </c>
      <c r="N94" s="224">
        <f t="shared" si="24"/>
        <v>0</v>
      </c>
      <c r="O94" s="224">
        <f t="shared" si="24"/>
        <v>0</v>
      </c>
    </row>
    <row r="95" spans="1:16384" s="78" customFormat="1" ht="12.75">
      <c r="A95" s="244"/>
      <c r="B95" s="111"/>
      <c r="C95" s="111"/>
      <c r="D95" s="116"/>
      <c r="E95" s="224" t="s">
        <v>321</v>
      </c>
      <c r="F95" s="201">
        <f>SUM(J92:O92)</f>
        <v>0</v>
      </c>
      <c r="G95" s="224" t="s">
        <v>244</v>
      </c>
      <c r="H95" s="201"/>
      <c r="J95" s="201"/>
      <c r="K95" s="201"/>
      <c r="L95" s="201"/>
      <c r="M95" s="201"/>
      <c r="N95" s="201"/>
      <c r="O95" s="201"/>
    </row>
    <row r="96" spans="1:16384" s="78" customFormat="1">
      <c r="A96" s="84"/>
      <c r="B96" s="94"/>
      <c r="C96" s="94"/>
      <c r="D96" s="90"/>
      <c r="E96" s="224"/>
      <c r="G96" s="224"/>
      <c r="H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c r="AMK96" s="201"/>
      <c r="AML96" s="201"/>
      <c r="AMM96" s="201"/>
      <c r="AMN96" s="201"/>
      <c r="AMO96" s="201"/>
      <c r="AMP96" s="201"/>
      <c r="AMQ96" s="201"/>
      <c r="AMR96" s="201"/>
      <c r="AMS96" s="201"/>
      <c r="AMT96" s="201"/>
      <c r="AMU96" s="201"/>
      <c r="AMV96" s="201"/>
      <c r="AMW96" s="201"/>
      <c r="AMX96" s="201"/>
      <c r="AMY96" s="201"/>
      <c r="AMZ96" s="201"/>
      <c r="ANA96" s="201"/>
      <c r="ANB96" s="201"/>
      <c r="ANC96" s="201"/>
      <c r="AND96" s="201"/>
      <c r="ANE96" s="201"/>
      <c r="ANF96" s="201"/>
      <c r="ANG96" s="201"/>
      <c r="ANH96" s="201"/>
      <c r="ANI96" s="201"/>
      <c r="ANJ96" s="201"/>
      <c r="ANK96" s="201"/>
      <c r="ANL96" s="201"/>
      <c r="ANM96" s="201"/>
      <c r="ANN96" s="201"/>
      <c r="ANO96" s="201"/>
      <c r="ANP96" s="201"/>
      <c r="ANQ96" s="201"/>
      <c r="ANR96" s="201"/>
      <c r="ANS96" s="201"/>
      <c r="ANT96" s="201"/>
      <c r="ANU96" s="201"/>
      <c r="ANV96" s="201"/>
      <c r="ANW96" s="201"/>
      <c r="ANX96" s="201"/>
      <c r="ANY96" s="201"/>
      <c r="ANZ96" s="201"/>
      <c r="AOA96" s="201"/>
      <c r="AOB96" s="201"/>
      <c r="AOC96" s="201"/>
      <c r="AOD96" s="201"/>
      <c r="AOE96" s="201"/>
      <c r="AOF96" s="201"/>
      <c r="AOG96" s="201"/>
      <c r="AOH96" s="201"/>
      <c r="AOI96" s="201"/>
      <c r="AOJ96" s="201"/>
      <c r="AOK96" s="201"/>
      <c r="AOL96" s="201"/>
      <c r="AOM96" s="201"/>
      <c r="AON96" s="201"/>
      <c r="AOO96" s="201"/>
      <c r="AOP96" s="201"/>
      <c r="AOQ96" s="201"/>
      <c r="AOR96" s="201"/>
      <c r="AOS96" s="201"/>
      <c r="AOT96" s="201"/>
      <c r="AOU96" s="201"/>
      <c r="AOV96" s="201"/>
      <c r="AOW96" s="201"/>
      <c r="AOX96" s="201"/>
      <c r="AOY96" s="201"/>
      <c r="AOZ96" s="201"/>
      <c r="APA96" s="201"/>
      <c r="APB96" s="201"/>
      <c r="APC96" s="201"/>
      <c r="APD96" s="201"/>
      <c r="APE96" s="201"/>
      <c r="APF96" s="201"/>
      <c r="APG96" s="201"/>
      <c r="APH96" s="201"/>
      <c r="API96" s="201"/>
      <c r="APJ96" s="201"/>
      <c r="APK96" s="201"/>
      <c r="APL96" s="201"/>
      <c r="APM96" s="201"/>
      <c r="APN96" s="201"/>
      <c r="APO96" s="201"/>
      <c r="APP96" s="201"/>
      <c r="APQ96" s="201"/>
      <c r="APR96" s="201"/>
      <c r="APS96" s="201"/>
      <c r="APT96" s="201"/>
      <c r="APU96" s="201"/>
      <c r="APV96" s="201"/>
      <c r="APW96" s="201"/>
      <c r="APX96" s="201"/>
      <c r="APY96" s="201"/>
      <c r="APZ96" s="201"/>
      <c r="AQA96" s="201"/>
      <c r="AQB96" s="201"/>
      <c r="AQC96" s="201"/>
      <c r="AQD96" s="201"/>
      <c r="AQE96" s="201"/>
      <c r="AQF96" s="201"/>
      <c r="AQG96" s="201"/>
      <c r="AQH96" s="201"/>
      <c r="AQI96" s="201"/>
      <c r="AQJ96" s="201"/>
      <c r="AQK96" s="201"/>
      <c r="AQL96" s="201"/>
      <c r="AQM96" s="201"/>
      <c r="AQN96" s="201"/>
      <c r="AQO96" s="201"/>
      <c r="AQP96" s="201"/>
      <c r="AQQ96" s="201"/>
      <c r="AQR96" s="201"/>
      <c r="AQS96" s="201"/>
      <c r="AQT96" s="201"/>
      <c r="AQU96" s="201"/>
      <c r="AQV96" s="201"/>
      <c r="AQW96" s="201"/>
      <c r="AQX96" s="201"/>
      <c r="AQY96" s="201"/>
      <c r="AQZ96" s="201"/>
      <c r="ARA96" s="201"/>
      <c r="ARB96" s="201"/>
      <c r="ARC96" s="201"/>
      <c r="ARD96" s="201"/>
      <c r="ARE96" s="201"/>
      <c r="ARF96" s="201"/>
      <c r="ARG96" s="201"/>
      <c r="ARH96" s="201"/>
      <c r="ARI96" s="201"/>
      <c r="ARJ96" s="201"/>
      <c r="ARK96" s="201"/>
      <c r="ARL96" s="201"/>
      <c r="ARM96" s="201"/>
      <c r="ARN96" s="201"/>
      <c r="ARO96" s="201"/>
      <c r="ARP96" s="201"/>
      <c r="ARQ96" s="201"/>
      <c r="ARR96" s="201"/>
      <c r="ARS96" s="201"/>
      <c r="ART96" s="201"/>
      <c r="ARU96" s="201"/>
      <c r="ARV96" s="201"/>
      <c r="ARW96" s="201"/>
      <c r="ARX96" s="201"/>
      <c r="ARY96" s="201"/>
      <c r="ARZ96" s="201"/>
      <c r="ASA96" s="201"/>
      <c r="ASB96" s="201"/>
      <c r="ASC96" s="201"/>
      <c r="ASD96" s="201"/>
      <c r="ASE96" s="201"/>
      <c r="ASF96" s="201"/>
      <c r="ASG96" s="201"/>
      <c r="ASH96" s="201"/>
      <c r="ASI96" s="201"/>
      <c r="ASJ96" s="201"/>
      <c r="ASK96" s="201"/>
      <c r="ASL96" s="201"/>
      <c r="ASM96" s="201"/>
      <c r="ASN96" s="201"/>
      <c r="ASO96" s="201"/>
      <c r="ASP96" s="201"/>
      <c r="ASQ96" s="201"/>
      <c r="ASR96" s="201"/>
      <c r="ASS96" s="201"/>
      <c r="AST96" s="201"/>
      <c r="ASU96" s="201"/>
      <c r="ASV96" s="201"/>
      <c r="ASW96" s="201"/>
      <c r="ASX96" s="201"/>
      <c r="ASY96" s="201"/>
      <c r="ASZ96" s="201"/>
      <c r="ATA96" s="201"/>
      <c r="ATB96" s="201"/>
      <c r="ATC96" s="201"/>
      <c r="ATD96" s="201"/>
      <c r="ATE96" s="201"/>
      <c r="ATF96" s="201"/>
      <c r="ATG96" s="201"/>
      <c r="ATH96" s="201"/>
      <c r="ATI96" s="201"/>
      <c r="ATJ96" s="201"/>
      <c r="ATK96" s="201"/>
      <c r="ATL96" s="201"/>
      <c r="ATM96" s="201"/>
      <c r="ATN96" s="201"/>
      <c r="ATO96" s="201"/>
      <c r="ATP96" s="201"/>
      <c r="ATQ96" s="201"/>
      <c r="ATR96" s="201"/>
      <c r="ATS96" s="201"/>
      <c r="ATT96" s="201"/>
      <c r="ATU96" s="201"/>
      <c r="ATV96" s="201"/>
      <c r="ATW96" s="201"/>
      <c r="ATX96" s="201"/>
      <c r="ATY96" s="201"/>
      <c r="ATZ96" s="201"/>
      <c r="AUA96" s="201"/>
      <c r="AUB96" s="201"/>
      <c r="AUC96" s="201"/>
      <c r="AUD96" s="201"/>
      <c r="AUE96" s="201"/>
      <c r="AUF96" s="201"/>
      <c r="AUG96" s="201"/>
      <c r="AUH96" s="201"/>
      <c r="AUI96" s="201"/>
      <c r="AUJ96" s="201"/>
      <c r="AUK96" s="201"/>
      <c r="AUL96" s="201"/>
      <c r="AUM96" s="201"/>
      <c r="AUN96" s="201"/>
      <c r="AUO96" s="201"/>
      <c r="AUP96" s="201"/>
      <c r="AUQ96" s="201"/>
      <c r="AUR96" s="201"/>
      <c r="AUS96" s="201"/>
      <c r="AUT96" s="201"/>
      <c r="AUU96" s="201"/>
      <c r="AUV96" s="201"/>
      <c r="AUW96" s="201"/>
      <c r="AUX96" s="201"/>
      <c r="AUY96" s="201"/>
      <c r="AUZ96" s="201"/>
      <c r="AVA96" s="201"/>
      <c r="AVB96" s="201"/>
      <c r="AVC96" s="201"/>
      <c r="AVD96" s="201"/>
      <c r="AVE96" s="201"/>
      <c r="AVF96" s="201"/>
      <c r="AVG96" s="201"/>
      <c r="AVH96" s="201"/>
      <c r="AVI96" s="201"/>
      <c r="AVJ96" s="201"/>
      <c r="AVK96" s="201"/>
      <c r="AVL96" s="201"/>
      <c r="AVM96" s="201"/>
      <c r="AVN96" s="201"/>
      <c r="AVO96" s="201"/>
      <c r="AVP96" s="201"/>
      <c r="AVQ96" s="201"/>
      <c r="AVR96" s="201"/>
      <c r="AVS96" s="201"/>
      <c r="AVT96" s="201"/>
      <c r="AVU96" s="201"/>
      <c r="AVV96" s="201"/>
      <c r="AVW96" s="201"/>
      <c r="AVX96" s="201"/>
      <c r="AVY96" s="201"/>
      <c r="AVZ96" s="201"/>
      <c r="AWA96" s="201"/>
      <c r="AWB96" s="201"/>
      <c r="AWC96" s="201"/>
      <c r="AWD96" s="201"/>
      <c r="AWE96" s="201"/>
      <c r="AWF96" s="201"/>
      <c r="AWG96" s="201"/>
      <c r="AWH96" s="201"/>
      <c r="AWI96" s="201"/>
      <c r="AWJ96" s="201"/>
      <c r="AWK96" s="201"/>
      <c r="AWL96" s="201"/>
      <c r="AWM96" s="201"/>
      <c r="AWN96" s="201"/>
      <c r="AWO96" s="201"/>
      <c r="AWP96" s="201"/>
      <c r="AWQ96" s="201"/>
      <c r="AWR96" s="201"/>
      <c r="AWS96" s="201"/>
      <c r="AWT96" s="201"/>
      <c r="AWU96" s="201"/>
      <c r="AWV96" s="201"/>
      <c r="AWW96" s="201"/>
      <c r="AWX96" s="201"/>
      <c r="AWY96" s="201"/>
      <c r="AWZ96" s="201"/>
      <c r="AXA96" s="201"/>
      <c r="AXB96" s="201"/>
      <c r="AXC96" s="201"/>
      <c r="AXD96" s="201"/>
      <c r="AXE96" s="201"/>
      <c r="AXF96" s="201"/>
      <c r="AXG96" s="201"/>
      <c r="AXH96" s="201"/>
      <c r="AXI96" s="201"/>
      <c r="AXJ96" s="201"/>
      <c r="AXK96" s="201"/>
      <c r="AXL96" s="201"/>
      <c r="AXM96" s="201"/>
      <c r="AXN96" s="201"/>
      <c r="AXO96" s="201"/>
      <c r="AXP96" s="201"/>
      <c r="AXQ96" s="201"/>
      <c r="AXR96" s="201"/>
      <c r="AXS96" s="201"/>
      <c r="AXT96" s="201"/>
      <c r="AXU96" s="201"/>
      <c r="AXV96" s="201"/>
      <c r="AXW96" s="201"/>
      <c r="AXX96" s="201"/>
      <c r="AXY96" s="201"/>
      <c r="AXZ96" s="201"/>
      <c r="AYA96" s="201"/>
      <c r="AYB96" s="201"/>
      <c r="AYC96" s="201"/>
      <c r="AYD96" s="201"/>
      <c r="AYE96" s="201"/>
      <c r="AYF96" s="201"/>
      <c r="AYG96" s="201"/>
      <c r="AYH96" s="201"/>
      <c r="AYI96" s="201"/>
      <c r="AYJ96" s="201"/>
      <c r="AYK96" s="201"/>
      <c r="AYL96" s="201"/>
      <c r="AYM96" s="201"/>
      <c r="AYN96" s="201"/>
      <c r="AYO96" s="201"/>
      <c r="AYP96" s="201"/>
      <c r="AYQ96" s="201"/>
      <c r="AYR96" s="201"/>
      <c r="AYS96" s="201"/>
      <c r="AYT96" s="201"/>
      <c r="AYU96" s="201"/>
      <c r="AYV96" s="201"/>
      <c r="AYW96" s="201"/>
      <c r="AYX96" s="201"/>
      <c r="AYY96" s="201"/>
      <c r="AYZ96" s="201"/>
      <c r="AZA96" s="201"/>
      <c r="AZB96" s="201"/>
      <c r="AZC96" s="201"/>
      <c r="AZD96" s="201"/>
      <c r="AZE96" s="201"/>
      <c r="AZF96" s="201"/>
      <c r="AZG96" s="201"/>
      <c r="AZH96" s="201"/>
      <c r="AZI96" s="201"/>
      <c r="AZJ96" s="201"/>
      <c r="AZK96" s="201"/>
      <c r="AZL96" s="201"/>
      <c r="AZM96" s="201"/>
      <c r="AZN96" s="201"/>
      <c r="AZO96" s="201"/>
      <c r="AZP96" s="201"/>
      <c r="AZQ96" s="201"/>
      <c r="AZR96" s="201"/>
      <c r="AZS96" s="201"/>
      <c r="AZT96" s="201"/>
      <c r="AZU96" s="201"/>
      <c r="AZV96" s="201"/>
      <c r="AZW96" s="201"/>
      <c r="AZX96" s="201"/>
      <c r="AZY96" s="201"/>
      <c r="AZZ96" s="201"/>
      <c r="BAA96" s="201"/>
      <c r="BAB96" s="201"/>
      <c r="BAC96" s="201"/>
      <c r="BAD96" s="201"/>
      <c r="BAE96" s="201"/>
      <c r="BAF96" s="201"/>
      <c r="BAG96" s="201"/>
      <c r="BAH96" s="201"/>
      <c r="BAI96" s="201"/>
      <c r="BAJ96" s="201"/>
      <c r="BAK96" s="201"/>
      <c r="BAL96" s="201"/>
      <c r="BAM96" s="201"/>
      <c r="BAN96" s="201"/>
      <c r="BAO96" s="201"/>
      <c r="BAP96" s="201"/>
      <c r="BAQ96" s="201"/>
      <c r="BAR96" s="201"/>
      <c r="BAS96" s="201"/>
      <c r="BAT96" s="201"/>
      <c r="BAU96" s="201"/>
      <c r="BAV96" s="201"/>
      <c r="BAW96" s="201"/>
      <c r="BAX96" s="201"/>
      <c r="BAY96" s="201"/>
      <c r="BAZ96" s="201"/>
      <c r="BBA96" s="201"/>
      <c r="BBB96" s="201"/>
      <c r="BBC96" s="201"/>
      <c r="BBD96" s="201"/>
      <c r="BBE96" s="201"/>
      <c r="BBF96" s="201"/>
      <c r="BBG96" s="201"/>
      <c r="BBH96" s="201"/>
      <c r="BBI96" s="201"/>
      <c r="BBJ96" s="201"/>
      <c r="BBK96" s="201"/>
      <c r="BBL96" s="201"/>
      <c r="BBM96" s="201"/>
      <c r="BBN96" s="201"/>
      <c r="BBO96" s="201"/>
      <c r="BBP96" s="201"/>
      <c r="BBQ96" s="201"/>
      <c r="BBR96" s="201"/>
      <c r="BBS96" s="201"/>
      <c r="BBT96" s="201"/>
      <c r="BBU96" s="201"/>
      <c r="BBV96" s="201"/>
      <c r="BBW96" s="201"/>
      <c r="BBX96" s="201"/>
      <c r="BBY96" s="201"/>
      <c r="BBZ96" s="201"/>
      <c r="BCA96" s="201"/>
      <c r="BCB96" s="201"/>
      <c r="BCC96" s="201"/>
      <c r="BCD96" s="201"/>
      <c r="BCE96" s="201"/>
      <c r="BCF96" s="201"/>
      <c r="BCG96" s="201"/>
      <c r="BCH96" s="201"/>
      <c r="BCI96" s="201"/>
      <c r="BCJ96" s="201"/>
      <c r="BCK96" s="201"/>
      <c r="BCL96" s="201"/>
      <c r="BCM96" s="201"/>
      <c r="BCN96" s="201"/>
      <c r="BCO96" s="201"/>
      <c r="BCP96" s="201"/>
      <c r="BCQ96" s="201"/>
      <c r="BCR96" s="201"/>
      <c r="BCS96" s="201"/>
      <c r="BCT96" s="201"/>
      <c r="BCU96" s="201"/>
      <c r="BCV96" s="201"/>
      <c r="BCW96" s="201"/>
      <c r="BCX96" s="201"/>
      <c r="BCY96" s="201"/>
      <c r="BCZ96" s="201"/>
      <c r="BDA96" s="201"/>
      <c r="BDB96" s="201"/>
      <c r="BDC96" s="201"/>
      <c r="BDD96" s="201"/>
      <c r="BDE96" s="201"/>
      <c r="BDF96" s="201"/>
      <c r="BDG96" s="201"/>
      <c r="BDH96" s="201"/>
      <c r="BDI96" s="201"/>
      <c r="BDJ96" s="201"/>
      <c r="BDK96" s="201"/>
      <c r="BDL96" s="201"/>
      <c r="BDM96" s="201"/>
      <c r="BDN96" s="201"/>
      <c r="BDO96" s="201"/>
      <c r="BDP96" s="201"/>
      <c r="BDQ96" s="201"/>
      <c r="BDR96" s="201"/>
      <c r="BDS96" s="201"/>
      <c r="BDT96" s="201"/>
      <c r="BDU96" s="201"/>
      <c r="BDV96" s="201"/>
      <c r="BDW96" s="201"/>
      <c r="BDX96" s="201"/>
      <c r="BDY96" s="201"/>
      <c r="BDZ96" s="201"/>
      <c r="BEA96" s="201"/>
      <c r="BEB96" s="201"/>
      <c r="BEC96" s="201"/>
      <c r="BED96" s="201"/>
      <c r="BEE96" s="201"/>
      <c r="BEF96" s="201"/>
      <c r="BEG96" s="201"/>
      <c r="BEH96" s="201"/>
      <c r="BEI96" s="201"/>
      <c r="BEJ96" s="201"/>
      <c r="BEK96" s="201"/>
      <c r="BEL96" s="201"/>
      <c r="BEM96" s="201"/>
      <c r="BEN96" s="201"/>
      <c r="BEO96" s="201"/>
      <c r="BEP96" s="201"/>
      <c r="BEQ96" s="201"/>
      <c r="BER96" s="201"/>
      <c r="BES96" s="201"/>
      <c r="BET96" s="201"/>
      <c r="BEU96" s="201"/>
      <c r="BEV96" s="201"/>
      <c r="BEW96" s="201"/>
      <c r="BEX96" s="201"/>
      <c r="BEY96" s="201"/>
      <c r="BEZ96" s="201"/>
      <c r="BFA96" s="201"/>
      <c r="BFB96" s="201"/>
      <c r="BFC96" s="201"/>
      <c r="BFD96" s="201"/>
      <c r="BFE96" s="201"/>
      <c r="BFF96" s="201"/>
      <c r="BFG96" s="201"/>
      <c r="BFH96" s="201"/>
      <c r="BFI96" s="201"/>
      <c r="BFJ96" s="201"/>
      <c r="BFK96" s="201"/>
      <c r="BFL96" s="201"/>
      <c r="BFM96" s="201"/>
      <c r="BFN96" s="201"/>
      <c r="BFO96" s="201"/>
      <c r="BFP96" s="201"/>
      <c r="BFQ96" s="201"/>
      <c r="BFR96" s="201"/>
      <c r="BFS96" s="201"/>
      <c r="BFT96" s="201"/>
      <c r="BFU96" s="201"/>
      <c r="BFV96" s="201"/>
      <c r="BFW96" s="201"/>
      <c r="BFX96" s="201"/>
      <c r="BFY96" s="201"/>
      <c r="BFZ96" s="201"/>
      <c r="BGA96" s="201"/>
      <c r="BGB96" s="201"/>
      <c r="BGC96" s="201"/>
      <c r="BGD96" s="201"/>
      <c r="BGE96" s="201"/>
      <c r="BGF96" s="201"/>
      <c r="BGG96" s="201"/>
      <c r="BGH96" s="201"/>
      <c r="BGI96" s="201"/>
      <c r="BGJ96" s="201"/>
      <c r="BGK96" s="201"/>
      <c r="BGL96" s="201"/>
      <c r="BGM96" s="201"/>
      <c r="BGN96" s="201"/>
      <c r="BGO96" s="201"/>
      <c r="BGP96" s="201"/>
      <c r="BGQ96" s="201"/>
      <c r="BGR96" s="201"/>
      <c r="BGS96" s="201"/>
      <c r="BGT96" s="201"/>
      <c r="BGU96" s="201"/>
      <c r="BGV96" s="201"/>
      <c r="BGW96" s="201"/>
      <c r="BGX96" s="201"/>
      <c r="BGY96" s="201"/>
      <c r="BGZ96" s="201"/>
      <c r="BHA96" s="201"/>
      <c r="BHB96" s="201"/>
      <c r="BHC96" s="201"/>
      <c r="BHD96" s="201"/>
      <c r="BHE96" s="201"/>
      <c r="BHF96" s="201"/>
      <c r="BHG96" s="201"/>
      <c r="BHH96" s="201"/>
      <c r="BHI96" s="201"/>
      <c r="BHJ96" s="201"/>
      <c r="BHK96" s="201"/>
      <c r="BHL96" s="201"/>
      <c r="BHM96" s="201"/>
      <c r="BHN96" s="201"/>
      <c r="BHO96" s="201"/>
      <c r="BHP96" s="201"/>
      <c r="BHQ96" s="201"/>
      <c r="BHR96" s="201"/>
      <c r="BHS96" s="201"/>
      <c r="BHT96" s="201"/>
      <c r="BHU96" s="201"/>
      <c r="BHV96" s="201"/>
      <c r="BHW96" s="201"/>
      <c r="BHX96" s="201"/>
      <c r="BHY96" s="201"/>
      <c r="BHZ96" s="201"/>
      <c r="BIA96" s="201"/>
      <c r="BIB96" s="201"/>
      <c r="BIC96" s="201"/>
      <c r="BID96" s="201"/>
      <c r="BIE96" s="201"/>
      <c r="BIF96" s="201"/>
      <c r="BIG96" s="201"/>
      <c r="BIH96" s="201"/>
      <c r="BII96" s="201"/>
      <c r="BIJ96" s="201"/>
      <c r="BIK96" s="201"/>
      <c r="BIL96" s="201"/>
      <c r="BIM96" s="201"/>
      <c r="BIN96" s="201"/>
      <c r="BIO96" s="201"/>
      <c r="BIP96" s="201"/>
      <c r="BIQ96" s="201"/>
      <c r="BIR96" s="201"/>
      <c r="BIS96" s="201"/>
      <c r="BIT96" s="201"/>
      <c r="BIU96" s="201"/>
      <c r="BIV96" s="201"/>
      <c r="BIW96" s="201"/>
      <c r="BIX96" s="201"/>
      <c r="BIY96" s="201"/>
      <c r="BIZ96" s="201"/>
      <c r="BJA96" s="201"/>
      <c r="BJB96" s="201"/>
      <c r="BJC96" s="201"/>
      <c r="BJD96" s="201"/>
      <c r="BJE96" s="201"/>
      <c r="BJF96" s="201"/>
      <c r="BJG96" s="201"/>
      <c r="BJH96" s="201"/>
      <c r="BJI96" s="201"/>
      <c r="BJJ96" s="201"/>
      <c r="BJK96" s="201"/>
      <c r="BJL96" s="201"/>
      <c r="BJM96" s="201"/>
      <c r="BJN96" s="201"/>
      <c r="BJO96" s="201"/>
      <c r="BJP96" s="201"/>
      <c r="BJQ96" s="201"/>
      <c r="BJR96" s="201"/>
      <c r="BJS96" s="201"/>
      <c r="BJT96" s="201"/>
      <c r="BJU96" s="201"/>
      <c r="BJV96" s="201"/>
      <c r="BJW96" s="201"/>
      <c r="BJX96" s="201"/>
      <c r="BJY96" s="201"/>
      <c r="BJZ96" s="201"/>
      <c r="BKA96" s="201"/>
      <c r="BKB96" s="201"/>
      <c r="BKC96" s="201"/>
      <c r="BKD96" s="201"/>
      <c r="BKE96" s="201"/>
      <c r="BKF96" s="201"/>
      <c r="BKG96" s="201"/>
      <c r="BKH96" s="201"/>
      <c r="BKI96" s="201"/>
      <c r="BKJ96" s="201"/>
      <c r="BKK96" s="201"/>
      <c r="BKL96" s="201"/>
      <c r="BKM96" s="201"/>
      <c r="BKN96" s="201"/>
      <c r="BKO96" s="201"/>
      <c r="BKP96" s="201"/>
      <c r="BKQ96" s="201"/>
      <c r="BKR96" s="201"/>
      <c r="BKS96" s="201"/>
      <c r="BKT96" s="201"/>
      <c r="BKU96" s="201"/>
      <c r="BKV96" s="201"/>
      <c r="BKW96" s="201"/>
      <c r="BKX96" s="201"/>
      <c r="BKY96" s="201"/>
      <c r="BKZ96" s="201"/>
      <c r="BLA96" s="201"/>
      <c r="BLB96" s="201"/>
      <c r="BLC96" s="201"/>
      <c r="BLD96" s="201"/>
      <c r="BLE96" s="201"/>
      <c r="BLF96" s="201"/>
      <c r="BLG96" s="201"/>
      <c r="BLH96" s="201"/>
      <c r="BLI96" s="201"/>
      <c r="BLJ96" s="201"/>
      <c r="BLK96" s="201"/>
      <c r="BLL96" s="201"/>
      <c r="BLM96" s="201"/>
      <c r="BLN96" s="201"/>
      <c r="BLO96" s="201"/>
      <c r="BLP96" s="201"/>
      <c r="BLQ96" s="201"/>
      <c r="BLR96" s="201"/>
      <c r="BLS96" s="201"/>
      <c r="BLT96" s="201"/>
      <c r="BLU96" s="201"/>
      <c r="BLV96" s="201"/>
      <c r="BLW96" s="201"/>
      <c r="BLX96" s="201"/>
      <c r="BLY96" s="201"/>
      <c r="BLZ96" s="201"/>
      <c r="BMA96" s="201"/>
      <c r="BMB96" s="201"/>
      <c r="BMC96" s="201"/>
      <c r="BMD96" s="201"/>
      <c r="BME96" s="201"/>
      <c r="BMF96" s="201"/>
      <c r="BMG96" s="201"/>
      <c r="BMH96" s="201"/>
      <c r="BMI96" s="201"/>
      <c r="BMJ96" s="201"/>
      <c r="BMK96" s="201"/>
      <c r="BML96" s="201"/>
      <c r="BMM96" s="201"/>
      <c r="BMN96" s="201"/>
      <c r="BMO96" s="201"/>
      <c r="BMP96" s="201"/>
      <c r="BMQ96" s="201"/>
      <c r="BMR96" s="201"/>
      <c r="BMS96" s="201"/>
      <c r="BMT96" s="201"/>
      <c r="BMU96" s="201"/>
      <c r="BMV96" s="201"/>
      <c r="BMW96" s="201"/>
      <c r="BMX96" s="201"/>
      <c r="BMY96" s="201"/>
      <c r="BMZ96" s="201"/>
      <c r="BNA96" s="201"/>
      <c r="BNB96" s="201"/>
      <c r="BNC96" s="201"/>
      <c r="BND96" s="201"/>
      <c r="BNE96" s="201"/>
      <c r="BNF96" s="201"/>
      <c r="BNG96" s="201"/>
      <c r="BNH96" s="201"/>
      <c r="BNI96" s="201"/>
      <c r="BNJ96" s="201"/>
      <c r="BNK96" s="201"/>
      <c r="BNL96" s="201"/>
      <c r="BNM96" s="201"/>
      <c r="BNN96" s="201"/>
      <c r="BNO96" s="201"/>
      <c r="BNP96" s="201"/>
      <c r="BNQ96" s="201"/>
      <c r="BNR96" s="201"/>
      <c r="BNS96" s="201"/>
      <c r="BNT96" s="201"/>
      <c r="BNU96" s="201"/>
      <c r="BNV96" s="201"/>
      <c r="BNW96" s="201"/>
      <c r="BNX96" s="201"/>
      <c r="BNY96" s="201"/>
      <c r="BNZ96" s="201"/>
      <c r="BOA96" s="201"/>
      <c r="BOB96" s="201"/>
      <c r="BOC96" s="201"/>
      <c r="BOD96" s="201"/>
      <c r="BOE96" s="201"/>
      <c r="BOF96" s="201"/>
      <c r="BOG96" s="201"/>
      <c r="BOH96" s="201"/>
      <c r="BOI96" s="201"/>
      <c r="BOJ96" s="201"/>
      <c r="BOK96" s="201"/>
      <c r="BOL96" s="201"/>
      <c r="BOM96" s="201"/>
      <c r="BON96" s="201"/>
      <c r="BOO96" s="201"/>
      <c r="BOP96" s="201"/>
      <c r="BOQ96" s="201"/>
      <c r="BOR96" s="201"/>
      <c r="BOS96" s="201"/>
      <c r="BOT96" s="201"/>
      <c r="BOU96" s="201"/>
      <c r="BOV96" s="201"/>
      <c r="BOW96" s="201"/>
      <c r="BOX96" s="201"/>
      <c r="BOY96" s="201"/>
      <c r="BOZ96" s="201"/>
      <c r="BPA96" s="201"/>
      <c r="BPB96" s="201"/>
      <c r="BPC96" s="201"/>
      <c r="BPD96" s="201"/>
      <c r="BPE96" s="201"/>
      <c r="BPF96" s="201"/>
      <c r="BPG96" s="201"/>
      <c r="BPH96" s="201"/>
      <c r="BPI96" s="201"/>
      <c r="BPJ96" s="201"/>
      <c r="BPK96" s="201"/>
      <c r="BPL96" s="201"/>
      <c r="BPM96" s="201"/>
      <c r="BPN96" s="201"/>
      <c r="BPO96" s="201"/>
      <c r="BPP96" s="201"/>
      <c r="BPQ96" s="201"/>
      <c r="BPR96" s="201"/>
      <c r="BPS96" s="201"/>
      <c r="BPT96" s="201"/>
      <c r="BPU96" s="201"/>
      <c r="BPV96" s="201"/>
      <c r="BPW96" s="201"/>
      <c r="BPX96" s="201"/>
      <c r="BPY96" s="201"/>
      <c r="BPZ96" s="201"/>
      <c r="BQA96" s="201"/>
      <c r="BQB96" s="201"/>
      <c r="BQC96" s="201"/>
      <c r="BQD96" s="201"/>
      <c r="BQE96" s="201"/>
      <c r="BQF96" s="201"/>
      <c r="BQG96" s="201"/>
      <c r="BQH96" s="201"/>
      <c r="BQI96" s="201"/>
      <c r="BQJ96" s="201"/>
      <c r="BQK96" s="201"/>
      <c r="BQL96" s="201"/>
      <c r="BQM96" s="201"/>
      <c r="BQN96" s="201"/>
      <c r="BQO96" s="201"/>
      <c r="BQP96" s="201"/>
      <c r="BQQ96" s="201"/>
      <c r="BQR96" s="201"/>
      <c r="BQS96" s="201"/>
      <c r="BQT96" s="201"/>
      <c r="BQU96" s="201"/>
      <c r="BQV96" s="201"/>
      <c r="BQW96" s="201"/>
      <c r="BQX96" s="201"/>
      <c r="BQY96" s="201"/>
      <c r="BQZ96" s="201"/>
      <c r="BRA96" s="201"/>
      <c r="BRB96" s="201"/>
      <c r="BRC96" s="201"/>
      <c r="BRD96" s="201"/>
      <c r="BRE96" s="201"/>
      <c r="BRF96" s="201"/>
      <c r="BRG96" s="201"/>
      <c r="BRH96" s="201"/>
      <c r="BRI96" s="201"/>
      <c r="BRJ96" s="201"/>
      <c r="BRK96" s="201"/>
      <c r="BRL96" s="201"/>
      <c r="BRM96" s="201"/>
      <c r="BRN96" s="201"/>
      <c r="BRO96" s="201"/>
      <c r="BRP96" s="201"/>
      <c r="BRQ96" s="201"/>
      <c r="BRR96" s="201"/>
      <c r="BRS96" s="201"/>
      <c r="BRT96" s="201"/>
      <c r="BRU96" s="201"/>
      <c r="BRV96" s="201"/>
      <c r="BRW96" s="201"/>
      <c r="BRX96" s="201"/>
      <c r="BRY96" s="201"/>
      <c r="BRZ96" s="201"/>
      <c r="BSA96" s="201"/>
      <c r="BSB96" s="201"/>
      <c r="BSC96" s="201"/>
      <c r="BSD96" s="201"/>
      <c r="BSE96" s="201"/>
      <c r="BSF96" s="201"/>
      <c r="BSG96" s="201"/>
      <c r="BSH96" s="201"/>
      <c r="BSI96" s="201"/>
      <c r="BSJ96" s="201"/>
      <c r="BSK96" s="201"/>
      <c r="BSL96" s="201"/>
      <c r="BSM96" s="201"/>
      <c r="BSN96" s="201"/>
      <c r="BSO96" s="201"/>
      <c r="BSP96" s="201"/>
      <c r="BSQ96" s="201"/>
      <c r="BSR96" s="201"/>
      <c r="BSS96" s="201"/>
      <c r="BST96" s="201"/>
      <c r="BSU96" s="201"/>
      <c r="BSV96" s="201"/>
      <c r="BSW96" s="201"/>
      <c r="BSX96" s="201"/>
      <c r="BSY96" s="201"/>
      <c r="BSZ96" s="201"/>
      <c r="BTA96" s="201"/>
      <c r="BTB96" s="201"/>
      <c r="BTC96" s="201"/>
      <c r="BTD96" s="201"/>
      <c r="BTE96" s="201"/>
      <c r="BTF96" s="201"/>
      <c r="BTG96" s="201"/>
      <c r="BTH96" s="201"/>
      <c r="BTI96" s="201"/>
      <c r="BTJ96" s="201"/>
      <c r="BTK96" s="201"/>
      <c r="BTL96" s="201"/>
      <c r="BTM96" s="201"/>
      <c r="BTN96" s="201"/>
      <c r="BTO96" s="201"/>
      <c r="BTP96" s="201"/>
      <c r="BTQ96" s="201"/>
      <c r="BTR96" s="201"/>
      <c r="BTS96" s="201"/>
      <c r="BTT96" s="201"/>
      <c r="BTU96" s="201"/>
      <c r="BTV96" s="201"/>
      <c r="BTW96" s="201"/>
      <c r="BTX96" s="201"/>
      <c r="BTY96" s="201"/>
      <c r="BTZ96" s="201"/>
      <c r="BUA96" s="201"/>
      <c r="BUB96" s="201"/>
      <c r="BUC96" s="201"/>
      <c r="BUD96" s="201"/>
      <c r="BUE96" s="201"/>
      <c r="BUF96" s="201"/>
      <c r="BUG96" s="201"/>
      <c r="BUH96" s="201"/>
      <c r="BUI96" s="201"/>
      <c r="BUJ96" s="201"/>
      <c r="BUK96" s="201"/>
      <c r="BUL96" s="201"/>
      <c r="BUM96" s="201"/>
      <c r="BUN96" s="201"/>
      <c r="BUO96" s="201"/>
      <c r="BUP96" s="201"/>
      <c r="BUQ96" s="201"/>
      <c r="BUR96" s="201"/>
      <c r="BUS96" s="201"/>
      <c r="BUT96" s="201"/>
      <c r="BUU96" s="201"/>
      <c r="BUV96" s="201"/>
      <c r="BUW96" s="201"/>
      <c r="BUX96" s="201"/>
      <c r="BUY96" s="201"/>
      <c r="BUZ96" s="201"/>
      <c r="BVA96" s="201"/>
      <c r="BVB96" s="201"/>
      <c r="BVC96" s="201"/>
      <c r="BVD96" s="201"/>
      <c r="BVE96" s="201"/>
      <c r="BVF96" s="201"/>
      <c r="BVG96" s="201"/>
      <c r="BVH96" s="201"/>
      <c r="BVI96" s="201"/>
      <c r="BVJ96" s="201"/>
      <c r="BVK96" s="201"/>
      <c r="BVL96" s="201"/>
      <c r="BVM96" s="201"/>
      <c r="BVN96" s="201"/>
      <c r="BVO96" s="201"/>
      <c r="BVP96" s="201"/>
      <c r="BVQ96" s="201"/>
      <c r="BVR96" s="201"/>
      <c r="BVS96" s="201"/>
      <c r="BVT96" s="201"/>
      <c r="BVU96" s="201"/>
      <c r="BVV96" s="201"/>
      <c r="BVW96" s="201"/>
      <c r="BVX96" s="201"/>
      <c r="BVY96" s="201"/>
      <c r="BVZ96" s="201"/>
      <c r="BWA96" s="201"/>
      <c r="BWB96" s="201"/>
      <c r="BWC96" s="201"/>
      <c r="BWD96" s="201"/>
      <c r="BWE96" s="201"/>
      <c r="BWF96" s="201"/>
      <c r="BWG96" s="201"/>
      <c r="BWH96" s="201"/>
      <c r="BWI96" s="201"/>
      <c r="BWJ96" s="201"/>
      <c r="BWK96" s="201"/>
      <c r="BWL96" s="201"/>
      <c r="BWM96" s="201"/>
      <c r="BWN96" s="201"/>
      <c r="BWO96" s="201"/>
      <c r="BWP96" s="201"/>
      <c r="BWQ96" s="201"/>
      <c r="BWR96" s="201"/>
      <c r="BWS96" s="201"/>
      <c r="BWT96" s="201"/>
      <c r="BWU96" s="201"/>
      <c r="BWV96" s="201"/>
      <c r="BWW96" s="201"/>
      <c r="BWX96" s="201"/>
      <c r="BWY96" s="201"/>
      <c r="BWZ96" s="201"/>
      <c r="BXA96" s="201"/>
      <c r="BXB96" s="201"/>
      <c r="BXC96" s="201"/>
      <c r="BXD96" s="201"/>
      <c r="BXE96" s="201"/>
      <c r="BXF96" s="201"/>
      <c r="BXG96" s="201"/>
      <c r="BXH96" s="201"/>
      <c r="BXI96" s="201"/>
      <c r="BXJ96" s="201"/>
      <c r="BXK96" s="201"/>
      <c r="BXL96" s="201"/>
      <c r="BXM96" s="201"/>
      <c r="BXN96" s="201"/>
      <c r="BXO96" s="201"/>
      <c r="BXP96" s="201"/>
      <c r="BXQ96" s="201"/>
      <c r="BXR96" s="201"/>
      <c r="BXS96" s="201"/>
      <c r="BXT96" s="201"/>
      <c r="BXU96" s="201"/>
      <c r="BXV96" s="201"/>
      <c r="BXW96" s="201"/>
      <c r="BXX96" s="201"/>
      <c r="BXY96" s="201"/>
      <c r="BXZ96" s="201"/>
      <c r="BYA96" s="201"/>
      <c r="BYB96" s="201"/>
      <c r="BYC96" s="201"/>
      <c r="BYD96" s="201"/>
      <c r="BYE96" s="201"/>
      <c r="BYF96" s="201"/>
      <c r="BYG96" s="201"/>
      <c r="BYH96" s="201"/>
      <c r="BYI96" s="201"/>
      <c r="BYJ96" s="201"/>
      <c r="BYK96" s="201"/>
      <c r="BYL96" s="201"/>
      <c r="BYM96" s="201"/>
      <c r="BYN96" s="201"/>
      <c r="BYO96" s="201"/>
      <c r="BYP96" s="201"/>
      <c r="BYQ96" s="201"/>
      <c r="BYR96" s="201"/>
      <c r="BYS96" s="201"/>
      <c r="BYT96" s="201"/>
      <c r="BYU96" s="201"/>
      <c r="BYV96" s="201"/>
      <c r="BYW96" s="201"/>
      <c r="BYX96" s="201"/>
      <c r="BYY96" s="201"/>
      <c r="BYZ96" s="201"/>
      <c r="BZA96" s="201"/>
      <c r="BZB96" s="201"/>
      <c r="BZC96" s="201"/>
      <c r="BZD96" s="201"/>
      <c r="BZE96" s="201"/>
      <c r="BZF96" s="201"/>
      <c r="BZG96" s="201"/>
      <c r="BZH96" s="201"/>
      <c r="BZI96" s="201"/>
      <c r="BZJ96" s="201"/>
      <c r="BZK96" s="201"/>
      <c r="BZL96" s="201"/>
      <c r="BZM96" s="201"/>
      <c r="BZN96" s="201"/>
      <c r="BZO96" s="201"/>
      <c r="BZP96" s="201"/>
      <c r="BZQ96" s="201"/>
      <c r="BZR96" s="201"/>
      <c r="BZS96" s="201"/>
      <c r="BZT96" s="201"/>
      <c r="BZU96" s="201"/>
      <c r="BZV96" s="201"/>
      <c r="BZW96" s="201"/>
      <c r="BZX96" s="201"/>
      <c r="BZY96" s="201"/>
      <c r="BZZ96" s="201"/>
      <c r="CAA96" s="201"/>
      <c r="CAB96" s="201"/>
      <c r="CAC96" s="201"/>
      <c r="CAD96" s="201"/>
      <c r="CAE96" s="201"/>
      <c r="CAF96" s="201"/>
      <c r="CAG96" s="201"/>
      <c r="CAH96" s="201"/>
      <c r="CAI96" s="201"/>
      <c r="CAJ96" s="201"/>
      <c r="CAK96" s="201"/>
      <c r="CAL96" s="201"/>
      <c r="CAM96" s="201"/>
      <c r="CAN96" s="201"/>
      <c r="CAO96" s="201"/>
      <c r="CAP96" s="201"/>
      <c r="CAQ96" s="201"/>
      <c r="CAR96" s="201"/>
      <c r="CAS96" s="201"/>
      <c r="CAT96" s="201"/>
      <c r="CAU96" s="201"/>
      <c r="CAV96" s="201"/>
      <c r="CAW96" s="201"/>
      <c r="CAX96" s="201"/>
      <c r="CAY96" s="201"/>
      <c r="CAZ96" s="201"/>
      <c r="CBA96" s="201"/>
      <c r="CBB96" s="201"/>
      <c r="CBC96" s="201"/>
      <c r="CBD96" s="201"/>
      <c r="CBE96" s="201"/>
      <c r="CBF96" s="201"/>
      <c r="CBG96" s="201"/>
      <c r="CBH96" s="201"/>
      <c r="CBI96" s="201"/>
      <c r="CBJ96" s="201"/>
      <c r="CBK96" s="201"/>
      <c r="CBL96" s="201"/>
      <c r="CBM96" s="201"/>
      <c r="CBN96" s="201"/>
      <c r="CBO96" s="201"/>
      <c r="CBP96" s="201"/>
      <c r="CBQ96" s="201"/>
      <c r="CBR96" s="201"/>
      <c r="CBS96" s="201"/>
      <c r="CBT96" s="201"/>
      <c r="CBU96" s="201"/>
      <c r="CBV96" s="201"/>
      <c r="CBW96" s="201"/>
      <c r="CBX96" s="201"/>
      <c r="CBY96" s="201"/>
      <c r="CBZ96" s="201"/>
      <c r="CCA96" s="201"/>
      <c r="CCB96" s="201"/>
      <c r="CCC96" s="201"/>
      <c r="CCD96" s="201"/>
      <c r="CCE96" s="201"/>
      <c r="CCF96" s="201"/>
      <c r="CCG96" s="201"/>
      <c r="CCH96" s="201"/>
      <c r="CCI96" s="201"/>
      <c r="CCJ96" s="201"/>
      <c r="CCK96" s="201"/>
      <c r="CCL96" s="201"/>
      <c r="CCM96" s="201"/>
      <c r="CCN96" s="201"/>
      <c r="CCO96" s="201"/>
      <c r="CCP96" s="201"/>
      <c r="CCQ96" s="201"/>
      <c r="CCR96" s="201"/>
      <c r="CCS96" s="201"/>
      <c r="CCT96" s="201"/>
      <c r="CCU96" s="201"/>
      <c r="CCV96" s="201"/>
      <c r="CCW96" s="201"/>
      <c r="CCX96" s="201"/>
      <c r="CCY96" s="201"/>
      <c r="CCZ96" s="201"/>
      <c r="CDA96" s="201"/>
      <c r="CDB96" s="201"/>
      <c r="CDC96" s="201"/>
      <c r="CDD96" s="201"/>
      <c r="CDE96" s="201"/>
      <c r="CDF96" s="201"/>
      <c r="CDG96" s="201"/>
      <c r="CDH96" s="201"/>
      <c r="CDI96" s="201"/>
      <c r="CDJ96" s="201"/>
      <c r="CDK96" s="201"/>
      <c r="CDL96" s="201"/>
      <c r="CDM96" s="201"/>
      <c r="CDN96" s="201"/>
      <c r="CDO96" s="201"/>
      <c r="CDP96" s="201"/>
      <c r="CDQ96" s="201"/>
      <c r="CDR96" s="201"/>
      <c r="CDS96" s="201"/>
      <c r="CDT96" s="201"/>
      <c r="CDU96" s="201"/>
      <c r="CDV96" s="201"/>
      <c r="CDW96" s="201"/>
      <c r="CDX96" s="201"/>
      <c r="CDY96" s="201"/>
      <c r="CDZ96" s="201"/>
      <c r="CEA96" s="201"/>
      <c r="CEB96" s="201"/>
      <c r="CEC96" s="201"/>
      <c r="CED96" s="201"/>
      <c r="CEE96" s="201"/>
      <c r="CEF96" s="201"/>
      <c r="CEG96" s="201"/>
      <c r="CEH96" s="201"/>
      <c r="CEI96" s="201"/>
      <c r="CEJ96" s="201"/>
      <c r="CEK96" s="201"/>
      <c r="CEL96" s="201"/>
      <c r="CEM96" s="201"/>
      <c r="CEN96" s="201"/>
      <c r="CEO96" s="201"/>
      <c r="CEP96" s="201"/>
      <c r="CEQ96" s="201"/>
      <c r="CER96" s="201"/>
      <c r="CES96" s="201"/>
      <c r="CET96" s="201"/>
      <c r="CEU96" s="201"/>
      <c r="CEV96" s="201"/>
      <c r="CEW96" s="201"/>
      <c r="CEX96" s="201"/>
      <c r="CEY96" s="201"/>
      <c r="CEZ96" s="201"/>
      <c r="CFA96" s="201"/>
      <c r="CFB96" s="201"/>
      <c r="CFC96" s="201"/>
      <c r="CFD96" s="201"/>
      <c r="CFE96" s="201"/>
      <c r="CFF96" s="201"/>
      <c r="CFG96" s="201"/>
      <c r="CFH96" s="201"/>
      <c r="CFI96" s="201"/>
      <c r="CFJ96" s="201"/>
      <c r="CFK96" s="201"/>
      <c r="CFL96" s="201"/>
      <c r="CFM96" s="201"/>
      <c r="CFN96" s="201"/>
      <c r="CFO96" s="201"/>
      <c r="CFP96" s="201"/>
      <c r="CFQ96" s="201"/>
      <c r="CFR96" s="201"/>
      <c r="CFS96" s="201"/>
      <c r="CFT96" s="201"/>
      <c r="CFU96" s="201"/>
      <c r="CFV96" s="201"/>
      <c r="CFW96" s="201"/>
      <c r="CFX96" s="201"/>
      <c r="CFY96" s="201"/>
      <c r="CFZ96" s="201"/>
      <c r="CGA96" s="201"/>
      <c r="CGB96" s="201"/>
      <c r="CGC96" s="201"/>
      <c r="CGD96" s="201"/>
      <c r="CGE96" s="201"/>
      <c r="CGF96" s="201"/>
      <c r="CGG96" s="201"/>
      <c r="CGH96" s="201"/>
      <c r="CGI96" s="201"/>
      <c r="CGJ96" s="201"/>
      <c r="CGK96" s="201"/>
      <c r="CGL96" s="201"/>
      <c r="CGM96" s="201"/>
      <c r="CGN96" s="201"/>
      <c r="CGO96" s="201"/>
      <c r="CGP96" s="201"/>
      <c r="CGQ96" s="201"/>
      <c r="CGR96" s="201"/>
      <c r="CGS96" s="201"/>
      <c r="CGT96" s="201"/>
      <c r="CGU96" s="201"/>
      <c r="CGV96" s="201"/>
      <c r="CGW96" s="201"/>
      <c r="CGX96" s="201"/>
      <c r="CGY96" s="201"/>
      <c r="CGZ96" s="201"/>
      <c r="CHA96" s="201"/>
      <c r="CHB96" s="201"/>
      <c r="CHC96" s="201"/>
      <c r="CHD96" s="201"/>
      <c r="CHE96" s="201"/>
      <c r="CHF96" s="201"/>
      <c r="CHG96" s="201"/>
      <c r="CHH96" s="201"/>
      <c r="CHI96" s="201"/>
      <c r="CHJ96" s="201"/>
      <c r="CHK96" s="201"/>
      <c r="CHL96" s="201"/>
      <c r="CHM96" s="201"/>
      <c r="CHN96" s="201"/>
      <c r="CHO96" s="201"/>
      <c r="CHP96" s="201"/>
      <c r="CHQ96" s="201"/>
      <c r="CHR96" s="201"/>
      <c r="CHS96" s="201"/>
      <c r="CHT96" s="201"/>
      <c r="CHU96" s="201"/>
      <c r="CHV96" s="201"/>
      <c r="CHW96" s="201"/>
      <c r="CHX96" s="201"/>
      <c r="CHY96" s="201"/>
      <c r="CHZ96" s="201"/>
      <c r="CIA96" s="201"/>
      <c r="CIB96" s="201"/>
      <c r="CIC96" s="201"/>
      <c r="CID96" s="201"/>
      <c r="CIE96" s="201"/>
      <c r="CIF96" s="201"/>
      <c r="CIG96" s="201"/>
      <c r="CIH96" s="201"/>
      <c r="CII96" s="201"/>
      <c r="CIJ96" s="201"/>
      <c r="CIK96" s="201"/>
      <c r="CIL96" s="201"/>
      <c r="CIM96" s="201"/>
      <c r="CIN96" s="201"/>
      <c r="CIO96" s="201"/>
      <c r="CIP96" s="201"/>
      <c r="CIQ96" s="201"/>
      <c r="CIR96" s="201"/>
      <c r="CIS96" s="201"/>
      <c r="CIT96" s="201"/>
      <c r="CIU96" s="201"/>
      <c r="CIV96" s="201"/>
      <c r="CIW96" s="201"/>
      <c r="CIX96" s="201"/>
      <c r="CIY96" s="201"/>
      <c r="CIZ96" s="201"/>
      <c r="CJA96" s="201"/>
      <c r="CJB96" s="201"/>
      <c r="CJC96" s="201"/>
      <c r="CJD96" s="201"/>
      <c r="CJE96" s="201"/>
      <c r="CJF96" s="201"/>
      <c r="CJG96" s="201"/>
      <c r="CJH96" s="201"/>
      <c r="CJI96" s="201"/>
      <c r="CJJ96" s="201"/>
      <c r="CJK96" s="201"/>
      <c r="CJL96" s="201"/>
      <c r="CJM96" s="201"/>
      <c r="CJN96" s="201"/>
      <c r="CJO96" s="201"/>
      <c r="CJP96" s="201"/>
      <c r="CJQ96" s="201"/>
      <c r="CJR96" s="201"/>
      <c r="CJS96" s="201"/>
      <c r="CJT96" s="201"/>
      <c r="CJU96" s="201"/>
      <c r="CJV96" s="201"/>
      <c r="CJW96" s="201"/>
      <c r="CJX96" s="201"/>
      <c r="CJY96" s="201"/>
      <c r="CJZ96" s="201"/>
      <c r="CKA96" s="201"/>
      <c r="CKB96" s="201"/>
      <c r="CKC96" s="201"/>
      <c r="CKD96" s="201"/>
      <c r="CKE96" s="201"/>
      <c r="CKF96" s="201"/>
      <c r="CKG96" s="201"/>
      <c r="CKH96" s="201"/>
      <c r="CKI96" s="201"/>
      <c r="CKJ96" s="201"/>
      <c r="CKK96" s="201"/>
      <c r="CKL96" s="201"/>
      <c r="CKM96" s="201"/>
      <c r="CKN96" s="201"/>
      <c r="CKO96" s="201"/>
      <c r="CKP96" s="201"/>
      <c r="CKQ96" s="201"/>
      <c r="CKR96" s="201"/>
      <c r="CKS96" s="201"/>
      <c r="CKT96" s="201"/>
      <c r="CKU96" s="201"/>
      <c r="CKV96" s="201"/>
      <c r="CKW96" s="201"/>
      <c r="CKX96" s="201"/>
      <c r="CKY96" s="201"/>
      <c r="CKZ96" s="201"/>
      <c r="CLA96" s="201"/>
      <c r="CLB96" s="201"/>
      <c r="CLC96" s="201"/>
      <c r="CLD96" s="201"/>
      <c r="CLE96" s="201"/>
      <c r="CLF96" s="201"/>
      <c r="CLG96" s="201"/>
      <c r="CLH96" s="201"/>
      <c r="CLI96" s="201"/>
      <c r="CLJ96" s="201"/>
      <c r="CLK96" s="201"/>
      <c r="CLL96" s="201"/>
      <c r="CLM96" s="201"/>
      <c r="CLN96" s="201"/>
      <c r="CLO96" s="201"/>
      <c r="CLP96" s="201"/>
      <c r="CLQ96" s="201"/>
      <c r="CLR96" s="201"/>
      <c r="CLS96" s="201"/>
      <c r="CLT96" s="201"/>
      <c r="CLU96" s="201"/>
      <c r="CLV96" s="201"/>
      <c r="CLW96" s="201"/>
      <c r="CLX96" s="201"/>
      <c r="CLY96" s="201"/>
      <c r="CLZ96" s="201"/>
      <c r="CMA96" s="201"/>
      <c r="CMB96" s="201"/>
      <c r="CMC96" s="201"/>
      <c r="CMD96" s="201"/>
      <c r="CME96" s="201"/>
      <c r="CMF96" s="201"/>
      <c r="CMG96" s="201"/>
      <c r="CMH96" s="201"/>
      <c r="CMI96" s="201"/>
      <c r="CMJ96" s="201"/>
      <c r="CMK96" s="201"/>
      <c r="CML96" s="201"/>
      <c r="CMM96" s="201"/>
      <c r="CMN96" s="201"/>
      <c r="CMO96" s="201"/>
      <c r="CMP96" s="201"/>
      <c r="CMQ96" s="201"/>
      <c r="CMR96" s="201"/>
      <c r="CMS96" s="201"/>
      <c r="CMT96" s="201"/>
      <c r="CMU96" s="201"/>
      <c r="CMV96" s="201"/>
      <c r="CMW96" s="201"/>
      <c r="CMX96" s="201"/>
      <c r="CMY96" s="201"/>
      <c r="CMZ96" s="201"/>
      <c r="CNA96" s="201"/>
      <c r="CNB96" s="201"/>
      <c r="CNC96" s="201"/>
      <c r="CND96" s="201"/>
      <c r="CNE96" s="201"/>
      <c r="CNF96" s="201"/>
      <c r="CNG96" s="201"/>
      <c r="CNH96" s="201"/>
      <c r="CNI96" s="201"/>
      <c r="CNJ96" s="201"/>
      <c r="CNK96" s="201"/>
      <c r="CNL96" s="201"/>
      <c r="CNM96" s="201"/>
      <c r="CNN96" s="201"/>
      <c r="CNO96" s="201"/>
      <c r="CNP96" s="201"/>
      <c r="CNQ96" s="201"/>
      <c r="CNR96" s="201"/>
      <c r="CNS96" s="201"/>
      <c r="CNT96" s="201"/>
      <c r="CNU96" s="201"/>
      <c r="CNV96" s="201"/>
      <c r="CNW96" s="201"/>
      <c r="CNX96" s="201"/>
      <c r="CNY96" s="201"/>
      <c r="CNZ96" s="201"/>
      <c r="COA96" s="201"/>
      <c r="COB96" s="201"/>
      <c r="COC96" s="201"/>
      <c r="COD96" s="201"/>
      <c r="COE96" s="201"/>
      <c r="COF96" s="201"/>
      <c r="COG96" s="201"/>
      <c r="COH96" s="201"/>
      <c r="COI96" s="201"/>
      <c r="COJ96" s="201"/>
      <c r="COK96" s="201"/>
      <c r="COL96" s="201"/>
      <c r="COM96" s="201"/>
      <c r="CON96" s="201"/>
      <c r="COO96" s="201"/>
      <c r="COP96" s="201"/>
      <c r="COQ96" s="201"/>
      <c r="COR96" s="201"/>
      <c r="COS96" s="201"/>
      <c r="COT96" s="201"/>
      <c r="COU96" s="201"/>
      <c r="COV96" s="201"/>
      <c r="COW96" s="201"/>
      <c r="COX96" s="201"/>
      <c r="COY96" s="201"/>
      <c r="COZ96" s="201"/>
      <c r="CPA96" s="201"/>
      <c r="CPB96" s="201"/>
      <c r="CPC96" s="201"/>
      <c r="CPD96" s="201"/>
      <c r="CPE96" s="201"/>
      <c r="CPF96" s="201"/>
      <c r="CPG96" s="201"/>
      <c r="CPH96" s="201"/>
      <c r="CPI96" s="201"/>
      <c r="CPJ96" s="201"/>
      <c r="CPK96" s="201"/>
      <c r="CPL96" s="201"/>
      <c r="CPM96" s="201"/>
      <c r="CPN96" s="201"/>
      <c r="CPO96" s="201"/>
      <c r="CPP96" s="201"/>
      <c r="CPQ96" s="201"/>
      <c r="CPR96" s="201"/>
      <c r="CPS96" s="201"/>
      <c r="CPT96" s="201"/>
      <c r="CPU96" s="201"/>
      <c r="CPV96" s="201"/>
      <c r="CPW96" s="201"/>
      <c r="CPX96" s="201"/>
      <c r="CPY96" s="201"/>
      <c r="CPZ96" s="201"/>
      <c r="CQA96" s="201"/>
      <c r="CQB96" s="201"/>
      <c r="CQC96" s="201"/>
      <c r="CQD96" s="201"/>
      <c r="CQE96" s="201"/>
      <c r="CQF96" s="201"/>
      <c r="CQG96" s="201"/>
      <c r="CQH96" s="201"/>
      <c r="CQI96" s="201"/>
      <c r="CQJ96" s="201"/>
      <c r="CQK96" s="201"/>
      <c r="CQL96" s="201"/>
      <c r="CQM96" s="201"/>
      <c r="CQN96" s="201"/>
      <c r="CQO96" s="201"/>
      <c r="CQP96" s="201"/>
      <c r="CQQ96" s="201"/>
      <c r="CQR96" s="201"/>
      <c r="CQS96" s="201"/>
      <c r="CQT96" s="201"/>
      <c r="CQU96" s="201"/>
      <c r="CQV96" s="201"/>
      <c r="CQW96" s="201"/>
      <c r="CQX96" s="201"/>
      <c r="CQY96" s="201"/>
      <c r="CQZ96" s="201"/>
      <c r="CRA96" s="201"/>
      <c r="CRB96" s="201"/>
      <c r="CRC96" s="201"/>
      <c r="CRD96" s="201"/>
      <c r="CRE96" s="201"/>
      <c r="CRF96" s="201"/>
      <c r="CRG96" s="201"/>
      <c r="CRH96" s="201"/>
      <c r="CRI96" s="201"/>
      <c r="CRJ96" s="201"/>
      <c r="CRK96" s="201"/>
      <c r="CRL96" s="201"/>
      <c r="CRM96" s="201"/>
      <c r="CRN96" s="201"/>
      <c r="CRO96" s="201"/>
      <c r="CRP96" s="201"/>
      <c r="CRQ96" s="201"/>
      <c r="CRR96" s="201"/>
      <c r="CRS96" s="201"/>
      <c r="CRT96" s="201"/>
      <c r="CRU96" s="201"/>
      <c r="CRV96" s="201"/>
      <c r="CRW96" s="201"/>
      <c r="CRX96" s="201"/>
      <c r="CRY96" s="201"/>
      <c r="CRZ96" s="201"/>
      <c r="CSA96" s="201"/>
      <c r="CSB96" s="201"/>
      <c r="CSC96" s="201"/>
      <c r="CSD96" s="201"/>
      <c r="CSE96" s="201"/>
      <c r="CSF96" s="201"/>
      <c r="CSG96" s="201"/>
      <c r="CSH96" s="201"/>
      <c r="CSI96" s="201"/>
      <c r="CSJ96" s="201"/>
      <c r="CSK96" s="201"/>
      <c r="CSL96" s="201"/>
      <c r="CSM96" s="201"/>
      <c r="CSN96" s="201"/>
      <c r="CSO96" s="201"/>
      <c r="CSP96" s="201"/>
      <c r="CSQ96" s="201"/>
      <c r="CSR96" s="201"/>
      <c r="CSS96" s="201"/>
      <c r="CST96" s="201"/>
      <c r="CSU96" s="201"/>
      <c r="CSV96" s="201"/>
      <c r="CSW96" s="201"/>
      <c r="CSX96" s="201"/>
      <c r="CSY96" s="201"/>
      <c r="CSZ96" s="201"/>
      <c r="CTA96" s="201"/>
      <c r="CTB96" s="201"/>
      <c r="CTC96" s="201"/>
      <c r="CTD96" s="201"/>
      <c r="CTE96" s="201"/>
      <c r="CTF96" s="201"/>
      <c r="CTG96" s="201"/>
      <c r="CTH96" s="201"/>
      <c r="CTI96" s="201"/>
      <c r="CTJ96" s="201"/>
      <c r="CTK96" s="201"/>
      <c r="CTL96" s="201"/>
      <c r="CTM96" s="201"/>
      <c r="CTN96" s="201"/>
      <c r="CTO96" s="201"/>
      <c r="CTP96" s="201"/>
      <c r="CTQ96" s="201"/>
      <c r="CTR96" s="201"/>
      <c r="CTS96" s="201"/>
      <c r="CTT96" s="201"/>
      <c r="CTU96" s="201"/>
      <c r="CTV96" s="201"/>
      <c r="CTW96" s="201"/>
      <c r="CTX96" s="201"/>
      <c r="CTY96" s="201"/>
      <c r="CTZ96" s="201"/>
      <c r="CUA96" s="201"/>
      <c r="CUB96" s="201"/>
      <c r="CUC96" s="201"/>
      <c r="CUD96" s="201"/>
      <c r="CUE96" s="201"/>
      <c r="CUF96" s="201"/>
      <c r="CUG96" s="201"/>
      <c r="CUH96" s="201"/>
      <c r="CUI96" s="201"/>
      <c r="CUJ96" s="201"/>
      <c r="CUK96" s="201"/>
      <c r="CUL96" s="201"/>
      <c r="CUM96" s="201"/>
      <c r="CUN96" s="201"/>
      <c r="CUO96" s="201"/>
      <c r="CUP96" s="201"/>
      <c r="CUQ96" s="201"/>
      <c r="CUR96" s="201"/>
      <c r="CUS96" s="201"/>
      <c r="CUT96" s="201"/>
      <c r="CUU96" s="201"/>
      <c r="CUV96" s="201"/>
      <c r="CUW96" s="201"/>
      <c r="CUX96" s="201"/>
      <c r="CUY96" s="201"/>
      <c r="CUZ96" s="201"/>
      <c r="CVA96" s="201"/>
      <c r="CVB96" s="201"/>
      <c r="CVC96" s="201"/>
      <c r="CVD96" s="201"/>
      <c r="CVE96" s="201"/>
      <c r="CVF96" s="201"/>
      <c r="CVG96" s="201"/>
      <c r="CVH96" s="201"/>
      <c r="CVI96" s="201"/>
      <c r="CVJ96" s="201"/>
      <c r="CVK96" s="201"/>
      <c r="CVL96" s="201"/>
      <c r="CVM96" s="201"/>
      <c r="CVN96" s="201"/>
      <c r="CVO96" s="201"/>
      <c r="CVP96" s="201"/>
      <c r="CVQ96" s="201"/>
      <c r="CVR96" s="201"/>
      <c r="CVS96" s="201"/>
      <c r="CVT96" s="201"/>
      <c r="CVU96" s="201"/>
      <c r="CVV96" s="201"/>
      <c r="CVW96" s="201"/>
      <c r="CVX96" s="201"/>
      <c r="CVY96" s="201"/>
      <c r="CVZ96" s="201"/>
      <c r="CWA96" s="201"/>
      <c r="CWB96" s="201"/>
      <c r="CWC96" s="201"/>
      <c r="CWD96" s="201"/>
      <c r="CWE96" s="201"/>
      <c r="CWF96" s="201"/>
      <c r="CWG96" s="201"/>
      <c r="CWH96" s="201"/>
      <c r="CWI96" s="201"/>
      <c r="CWJ96" s="201"/>
      <c r="CWK96" s="201"/>
      <c r="CWL96" s="201"/>
      <c r="CWM96" s="201"/>
      <c r="CWN96" s="201"/>
      <c r="CWO96" s="201"/>
      <c r="CWP96" s="201"/>
      <c r="CWQ96" s="201"/>
      <c r="CWR96" s="201"/>
      <c r="CWS96" s="201"/>
      <c r="CWT96" s="201"/>
      <c r="CWU96" s="201"/>
      <c r="CWV96" s="201"/>
      <c r="CWW96" s="201"/>
      <c r="CWX96" s="201"/>
      <c r="CWY96" s="201"/>
      <c r="CWZ96" s="201"/>
      <c r="CXA96" s="201"/>
      <c r="CXB96" s="201"/>
      <c r="CXC96" s="201"/>
      <c r="CXD96" s="201"/>
      <c r="CXE96" s="201"/>
      <c r="CXF96" s="201"/>
      <c r="CXG96" s="201"/>
      <c r="CXH96" s="201"/>
      <c r="CXI96" s="201"/>
      <c r="CXJ96" s="201"/>
      <c r="CXK96" s="201"/>
      <c r="CXL96" s="201"/>
      <c r="CXM96" s="201"/>
      <c r="CXN96" s="201"/>
      <c r="CXO96" s="201"/>
      <c r="CXP96" s="201"/>
      <c r="CXQ96" s="201"/>
      <c r="CXR96" s="201"/>
      <c r="CXS96" s="201"/>
      <c r="CXT96" s="201"/>
      <c r="CXU96" s="201"/>
      <c r="CXV96" s="201"/>
      <c r="CXW96" s="201"/>
      <c r="CXX96" s="201"/>
      <c r="CXY96" s="201"/>
      <c r="CXZ96" s="201"/>
      <c r="CYA96" s="201"/>
      <c r="CYB96" s="201"/>
      <c r="CYC96" s="201"/>
      <c r="CYD96" s="201"/>
      <c r="CYE96" s="201"/>
      <c r="CYF96" s="201"/>
      <c r="CYG96" s="201"/>
      <c r="CYH96" s="201"/>
      <c r="CYI96" s="201"/>
      <c r="CYJ96" s="201"/>
      <c r="CYK96" s="201"/>
      <c r="CYL96" s="201"/>
      <c r="CYM96" s="201"/>
      <c r="CYN96" s="201"/>
      <c r="CYO96" s="201"/>
      <c r="CYP96" s="201"/>
      <c r="CYQ96" s="201"/>
      <c r="CYR96" s="201"/>
      <c r="CYS96" s="201"/>
      <c r="CYT96" s="201"/>
      <c r="CYU96" s="201"/>
      <c r="CYV96" s="201"/>
      <c r="CYW96" s="201"/>
      <c r="CYX96" s="201"/>
      <c r="CYY96" s="201"/>
      <c r="CYZ96" s="201"/>
      <c r="CZA96" s="201"/>
      <c r="CZB96" s="201"/>
      <c r="CZC96" s="201"/>
      <c r="CZD96" s="201"/>
      <c r="CZE96" s="201"/>
      <c r="CZF96" s="201"/>
      <c r="CZG96" s="201"/>
      <c r="CZH96" s="201"/>
      <c r="CZI96" s="201"/>
      <c r="CZJ96" s="201"/>
      <c r="CZK96" s="201"/>
      <c r="CZL96" s="201"/>
      <c r="CZM96" s="201"/>
      <c r="CZN96" s="201"/>
      <c r="CZO96" s="201"/>
      <c r="CZP96" s="201"/>
      <c r="CZQ96" s="201"/>
      <c r="CZR96" s="201"/>
      <c r="CZS96" s="201"/>
      <c r="CZT96" s="201"/>
      <c r="CZU96" s="201"/>
      <c r="CZV96" s="201"/>
      <c r="CZW96" s="201"/>
      <c r="CZX96" s="201"/>
      <c r="CZY96" s="201"/>
      <c r="CZZ96" s="201"/>
      <c r="DAA96" s="201"/>
      <c r="DAB96" s="201"/>
      <c r="DAC96" s="201"/>
      <c r="DAD96" s="201"/>
      <c r="DAE96" s="201"/>
      <c r="DAF96" s="201"/>
      <c r="DAG96" s="201"/>
      <c r="DAH96" s="201"/>
      <c r="DAI96" s="201"/>
      <c r="DAJ96" s="201"/>
      <c r="DAK96" s="201"/>
      <c r="DAL96" s="201"/>
      <c r="DAM96" s="201"/>
      <c r="DAN96" s="201"/>
      <c r="DAO96" s="201"/>
      <c r="DAP96" s="201"/>
      <c r="DAQ96" s="201"/>
      <c r="DAR96" s="201"/>
      <c r="DAS96" s="201"/>
      <c r="DAT96" s="201"/>
      <c r="DAU96" s="201"/>
      <c r="DAV96" s="201"/>
      <c r="DAW96" s="201"/>
      <c r="DAX96" s="201"/>
      <c r="DAY96" s="201"/>
      <c r="DAZ96" s="201"/>
      <c r="DBA96" s="201"/>
      <c r="DBB96" s="201"/>
      <c r="DBC96" s="201"/>
      <c r="DBD96" s="201"/>
      <c r="DBE96" s="201"/>
      <c r="DBF96" s="201"/>
      <c r="DBG96" s="201"/>
      <c r="DBH96" s="201"/>
      <c r="DBI96" s="201"/>
      <c r="DBJ96" s="201"/>
      <c r="DBK96" s="201"/>
      <c r="DBL96" s="201"/>
      <c r="DBM96" s="201"/>
      <c r="DBN96" s="201"/>
      <c r="DBO96" s="201"/>
      <c r="DBP96" s="201"/>
      <c r="DBQ96" s="201"/>
      <c r="DBR96" s="201"/>
      <c r="DBS96" s="201"/>
      <c r="DBT96" s="201"/>
      <c r="DBU96" s="201"/>
      <c r="DBV96" s="201"/>
      <c r="DBW96" s="201"/>
      <c r="DBX96" s="201"/>
      <c r="DBY96" s="201"/>
      <c r="DBZ96" s="201"/>
      <c r="DCA96" s="201"/>
      <c r="DCB96" s="201"/>
      <c r="DCC96" s="201"/>
      <c r="DCD96" s="201"/>
      <c r="DCE96" s="201"/>
      <c r="DCF96" s="201"/>
      <c r="DCG96" s="201"/>
      <c r="DCH96" s="201"/>
      <c r="DCI96" s="201"/>
      <c r="DCJ96" s="201"/>
      <c r="DCK96" s="201"/>
      <c r="DCL96" s="201"/>
      <c r="DCM96" s="201"/>
      <c r="DCN96" s="201"/>
      <c r="DCO96" s="201"/>
      <c r="DCP96" s="201"/>
      <c r="DCQ96" s="201"/>
      <c r="DCR96" s="201"/>
      <c r="DCS96" s="201"/>
      <c r="DCT96" s="201"/>
      <c r="DCU96" s="201"/>
      <c r="DCV96" s="201"/>
      <c r="DCW96" s="201"/>
      <c r="DCX96" s="201"/>
      <c r="DCY96" s="201"/>
      <c r="DCZ96" s="201"/>
      <c r="DDA96" s="201"/>
      <c r="DDB96" s="201"/>
      <c r="DDC96" s="201"/>
      <c r="DDD96" s="201"/>
      <c r="DDE96" s="201"/>
      <c r="DDF96" s="201"/>
      <c r="DDG96" s="201"/>
      <c r="DDH96" s="201"/>
      <c r="DDI96" s="201"/>
      <c r="DDJ96" s="201"/>
      <c r="DDK96" s="201"/>
      <c r="DDL96" s="201"/>
      <c r="DDM96" s="201"/>
      <c r="DDN96" s="201"/>
      <c r="DDO96" s="201"/>
      <c r="DDP96" s="201"/>
      <c r="DDQ96" s="201"/>
      <c r="DDR96" s="201"/>
      <c r="DDS96" s="201"/>
      <c r="DDT96" s="201"/>
      <c r="DDU96" s="201"/>
      <c r="DDV96" s="201"/>
      <c r="DDW96" s="201"/>
      <c r="DDX96" s="201"/>
      <c r="DDY96" s="201"/>
      <c r="DDZ96" s="201"/>
      <c r="DEA96" s="201"/>
      <c r="DEB96" s="201"/>
      <c r="DEC96" s="201"/>
      <c r="DED96" s="201"/>
      <c r="DEE96" s="201"/>
      <c r="DEF96" s="201"/>
      <c r="DEG96" s="201"/>
      <c r="DEH96" s="201"/>
      <c r="DEI96" s="201"/>
      <c r="DEJ96" s="201"/>
      <c r="DEK96" s="201"/>
      <c r="DEL96" s="201"/>
      <c r="DEM96" s="201"/>
      <c r="DEN96" s="201"/>
      <c r="DEO96" s="201"/>
      <c r="DEP96" s="201"/>
      <c r="DEQ96" s="201"/>
      <c r="DER96" s="201"/>
      <c r="DES96" s="201"/>
      <c r="DET96" s="201"/>
      <c r="DEU96" s="201"/>
      <c r="DEV96" s="201"/>
      <c r="DEW96" s="201"/>
      <c r="DEX96" s="201"/>
      <c r="DEY96" s="201"/>
      <c r="DEZ96" s="201"/>
      <c r="DFA96" s="201"/>
      <c r="DFB96" s="201"/>
      <c r="DFC96" s="201"/>
      <c r="DFD96" s="201"/>
      <c r="DFE96" s="201"/>
      <c r="DFF96" s="201"/>
      <c r="DFG96" s="201"/>
      <c r="DFH96" s="201"/>
      <c r="DFI96" s="201"/>
      <c r="DFJ96" s="201"/>
      <c r="DFK96" s="201"/>
      <c r="DFL96" s="201"/>
      <c r="DFM96" s="201"/>
      <c r="DFN96" s="201"/>
      <c r="DFO96" s="201"/>
      <c r="DFP96" s="201"/>
      <c r="DFQ96" s="201"/>
      <c r="DFR96" s="201"/>
      <c r="DFS96" s="201"/>
      <c r="DFT96" s="201"/>
      <c r="DFU96" s="201"/>
      <c r="DFV96" s="201"/>
      <c r="DFW96" s="201"/>
      <c r="DFX96" s="201"/>
      <c r="DFY96" s="201"/>
      <c r="DFZ96" s="201"/>
      <c r="DGA96" s="201"/>
      <c r="DGB96" s="201"/>
      <c r="DGC96" s="201"/>
      <c r="DGD96" s="201"/>
      <c r="DGE96" s="201"/>
      <c r="DGF96" s="201"/>
      <c r="DGG96" s="201"/>
      <c r="DGH96" s="201"/>
      <c r="DGI96" s="201"/>
      <c r="DGJ96" s="201"/>
      <c r="DGK96" s="201"/>
      <c r="DGL96" s="201"/>
      <c r="DGM96" s="201"/>
      <c r="DGN96" s="201"/>
      <c r="DGO96" s="201"/>
      <c r="DGP96" s="201"/>
      <c r="DGQ96" s="201"/>
      <c r="DGR96" s="201"/>
      <c r="DGS96" s="201"/>
      <c r="DGT96" s="201"/>
      <c r="DGU96" s="201"/>
      <c r="DGV96" s="201"/>
      <c r="DGW96" s="201"/>
      <c r="DGX96" s="201"/>
      <c r="DGY96" s="201"/>
      <c r="DGZ96" s="201"/>
      <c r="DHA96" s="201"/>
      <c r="DHB96" s="201"/>
      <c r="DHC96" s="201"/>
      <c r="DHD96" s="201"/>
      <c r="DHE96" s="201"/>
      <c r="DHF96" s="201"/>
      <c r="DHG96" s="201"/>
      <c r="DHH96" s="201"/>
      <c r="DHI96" s="201"/>
      <c r="DHJ96" s="201"/>
      <c r="DHK96" s="201"/>
      <c r="DHL96" s="201"/>
      <c r="DHM96" s="201"/>
      <c r="DHN96" s="201"/>
      <c r="DHO96" s="201"/>
      <c r="DHP96" s="201"/>
      <c r="DHQ96" s="201"/>
      <c r="DHR96" s="201"/>
      <c r="DHS96" s="201"/>
      <c r="DHT96" s="201"/>
      <c r="DHU96" s="201"/>
      <c r="DHV96" s="201"/>
      <c r="DHW96" s="201"/>
      <c r="DHX96" s="201"/>
      <c r="DHY96" s="201"/>
      <c r="DHZ96" s="201"/>
      <c r="DIA96" s="201"/>
      <c r="DIB96" s="201"/>
      <c r="DIC96" s="201"/>
      <c r="DID96" s="201"/>
      <c r="DIE96" s="201"/>
      <c r="DIF96" s="201"/>
      <c r="DIG96" s="201"/>
      <c r="DIH96" s="201"/>
      <c r="DII96" s="201"/>
      <c r="DIJ96" s="201"/>
      <c r="DIK96" s="201"/>
      <c r="DIL96" s="201"/>
      <c r="DIM96" s="201"/>
      <c r="DIN96" s="201"/>
      <c r="DIO96" s="201"/>
      <c r="DIP96" s="201"/>
      <c r="DIQ96" s="201"/>
      <c r="DIR96" s="201"/>
      <c r="DIS96" s="201"/>
      <c r="DIT96" s="201"/>
      <c r="DIU96" s="201"/>
      <c r="DIV96" s="201"/>
      <c r="DIW96" s="201"/>
      <c r="DIX96" s="201"/>
      <c r="DIY96" s="201"/>
      <c r="DIZ96" s="201"/>
      <c r="DJA96" s="201"/>
      <c r="DJB96" s="201"/>
      <c r="DJC96" s="201"/>
      <c r="DJD96" s="201"/>
      <c r="DJE96" s="201"/>
      <c r="DJF96" s="201"/>
      <c r="DJG96" s="201"/>
      <c r="DJH96" s="201"/>
      <c r="DJI96" s="201"/>
      <c r="DJJ96" s="201"/>
      <c r="DJK96" s="201"/>
      <c r="DJL96" s="201"/>
      <c r="DJM96" s="201"/>
      <c r="DJN96" s="201"/>
      <c r="DJO96" s="201"/>
      <c r="DJP96" s="201"/>
      <c r="DJQ96" s="201"/>
      <c r="DJR96" s="201"/>
      <c r="DJS96" s="201"/>
      <c r="DJT96" s="201"/>
      <c r="DJU96" s="201"/>
      <c r="DJV96" s="201"/>
      <c r="DJW96" s="201"/>
      <c r="DJX96" s="201"/>
      <c r="DJY96" s="201"/>
      <c r="DJZ96" s="201"/>
      <c r="DKA96" s="201"/>
      <c r="DKB96" s="201"/>
      <c r="DKC96" s="201"/>
      <c r="DKD96" s="201"/>
      <c r="DKE96" s="201"/>
      <c r="DKF96" s="201"/>
      <c r="DKG96" s="201"/>
      <c r="DKH96" s="201"/>
      <c r="DKI96" s="201"/>
      <c r="DKJ96" s="201"/>
      <c r="DKK96" s="201"/>
      <c r="DKL96" s="201"/>
      <c r="DKM96" s="201"/>
      <c r="DKN96" s="201"/>
      <c r="DKO96" s="201"/>
      <c r="DKP96" s="201"/>
      <c r="DKQ96" s="201"/>
      <c r="DKR96" s="201"/>
      <c r="DKS96" s="201"/>
      <c r="DKT96" s="201"/>
      <c r="DKU96" s="201"/>
      <c r="DKV96" s="201"/>
      <c r="DKW96" s="201"/>
      <c r="DKX96" s="201"/>
      <c r="DKY96" s="201"/>
      <c r="DKZ96" s="201"/>
      <c r="DLA96" s="201"/>
      <c r="DLB96" s="201"/>
      <c r="DLC96" s="201"/>
      <c r="DLD96" s="201"/>
      <c r="DLE96" s="201"/>
      <c r="DLF96" s="201"/>
      <c r="DLG96" s="201"/>
      <c r="DLH96" s="201"/>
      <c r="DLI96" s="201"/>
      <c r="DLJ96" s="201"/>
      <c r="DLK96" s="201"/>
      <c r="DLL96" s="201"/>
      <c r="DLM96" s="201"/>
      <c r="DLN96" s="201"/>
      <c r="DLO96" s="201"/>
      <c r="DLP96" s="201"/>
      <c r="DLQ96" s="201"/>
      <c r="DLR96" s="201"/>
      <c r="DLS96" s="201"/>
      <c r="DLT96" s="201"/>
      <c r="DLU96" s="201"/>
      <c r="DLV96" s="201"/>
      <c r="DLW96" s="201"/>
      <c r="DLX96" s="201"/>
      <c r="DLY96" s="201"/>
      <c r="DLZ96" s="201"/>
      <c r="DMA96" s="201"/>
      <c r="DMB96" s="201"/>
      <c r="DMC96" s="201"/>
      <c r="DMD96" s="201"/>
      <c r="DME96" s="201"/>
      <c r="DMF96" s="201"/>
      <c r="DMG96" s="201"/>
      <c r="DMH96" s="201"/>
      <c r="DMI96" s="201"/>
      <c r="DMJ96" s="201"/>
      <c r="DMK96" s="201"/>
      <c r="DML96" s="201"/>
      <c r="DMM96" s="201"/>
      <c r="DMN96" s="201"/>
      <c r="DMO96" s="201"/>
      <c r="DMP96" s="201"/>
      <c r="DMQ96" s="201"/>
      <c r="DMR96" s="201"/>
      <c r="DMS96" s="201"/>
      <c r="DMT96" s="201"/>
      <c r="DMU96" s="201"/>
      <c r="DMV96" s="201"/>
      <c r="DMW96" s="201"/>
      <c r="DMX96" s="201"/>
      <c r="DMY96" s="201"/>
      <c r="DMZ96" s="201"/>
      <c r="DNA96" s="201"/>
      <c r="DNB96" s="201"/>
      <c r="DNC96" s="201"/>
      <c r="DND96" s="201"/>
      <c r="DNE96" s="201"/>
      <c r="DNF96" s="201"/>
      <c r="DNG96" s="201"/>
      <c r="DNH96" s="201"/>
      <c r="DNI96" s="201"/>
      <c r="DNJ96" s="201"/>
      <c r="DNK96" s="201"/>
      <c r="DNL96" s="201"/>
      <c r="DNM96" s="201"/>
      <c r="DNN96" s="201"/>
      <c r="DNO96" s="201"/>
      <c r="DNP96" s="201"/>
      <c r="DNQ96" s="201"/>
      <c r="DNR96" s="201"/>
      <c r="DNS96" s="201"/>
      <c r="DNT96" s="201"/>
      <c r="DNU96" s="201"/>
      <c r="DNV96" s="201"/>
      <c r="DNW96" s="201"/>
      <c r="DNX96" s="201"/>
      <c r="DNY96" s="201"/>
      <c r="DNZ96" s="201"/>
      <c r="DOA96" s="201"/>
      <c r="DOB96" s="201"/>
      <c r="DOC96" s="201"/>
      <c r="DOD96" s="201"/>
      <c r="DOE96" s="201"/>
      <c r="DOF96" s="201"/>
      <c r="DOG96" s="201"/>
      <c r="DOH96" s="201"/>
      <c r="DOI96" s="201"/>
      <c r="DOJ96" s="201"/>
      <c r="DOK96" s="201"/>
      <c r="DOL96" s="201"/>
      <c r="DOM96" s="201"/>
      <c r="DON96" s="201"/>
      <c r="DOO96" s="201"/>
      <c r="DOP96" s="201"/>
      <c r="DOQ96" s="201"/>
      <c r="DOR96" s="201"/>
      <c r="DOS96" s="201"/>
      <c r="DOT96" s="201"/>
      <c r="DOU96" s="201"/>
      <c r="DOV96" s="201"/>
      <c r="DOW96" s="201"/>
      <c r="DOX96" s="201"/>
      <c r="DOY96" s="201"/>
      <c r="DOZ96" s="201"/>
      <c r="DPA96" s="201"/>
      <c r="DPB96" s="201"/>
      <c r="DPC96" s="201"/>
      <c r="DPD96" s="201"/>
      <c r="DPE96" s="201"/>
      <c r="DPF96" s="201"/>
      <c r="DPG96" s="201"/>
      <c r="DPH96" s="201"/>
      <c r="DPI96" s="201"/>
      <c r="DPJ96" s="201"/>
      <c r="DPK96" s="201"/>
      <c r="DPL96" s="201"/>
      <c r="DPM96" s="201"/>
      <c r="DPN96" s="201"/>
      <c r="DPO96" s="201"/>
      <c r="DPP96" s="201"/>
      <c r="DPQ96" s="201"/>
      <c r="DPR96" s="201"/>
      <c r="DPS96" s="201"/>
      <c r="DPT96" s="201"/>
      <c r="DPU96" s="201"/>
      <c r="DPV96" s="201"/>
      <c r="DPW96" s="201"/>
      <c r="DPX96" s="201"/>
      <c r="DPY96" s="201"/>
      <c r="DPZ96" s="201"/>
      <c r="DQA96" s="201"/>
      <c r="DQB96" s="201"/>
      <c r="DQC96" s="201"/>
      <c r="DQD96" s="201"/>
      <c r="DQE96" s="201"/>
      <c r="DQF96" s="201"/>
      <c r="DQG96" s="201"/>
      <c r="DQH96" s="201"/>
      <c r="DQI96" s="201"/>
      <c r="DQJ96" s="201"/>
      <c r="DQK96" s="201"/>
      <c r="DQL96" s="201"/>
      <c r="DQM96" s="201"/>
      <c r="DQN96" s="201"/>
      <c r="DQO96" s="201"/>
      <c r="DQP96" s="201"/>
      <c r="DQQ96" s="201"/>
      <c r="DQR96" s="201"/>
      <c r="DQS96" s="201"/>
      <c r="DQT96" s="201"/>
      <c r="DQU96" s="201"/>
      <c r="DQV96" s="201"/>
      <c r="DQW96" s="201"/>
      <c r="DQX96" s="201"/>
      <c r="DQY96" s="201"/>
      <c r="DQZ96" s="201"/>
      <c r="DRA96" s="201"/>
      <c r="DRB96" s="201"/>
      <c r="DRC96" s="201"/>
      <c r="DRD96" s="201"/>
      <c r="DRE96" s="201"/>
      <c r="DRF96" s="201"/>
      <c r="DRG96" s="201"/>
      <c r="DRH96" s="201"/>
      <c r="DRI96" s="201"/>
      <c r="DRJ96" s="201"/>
      <c r="DRK96" s="201"/>
      <c r="DRL96" s="201"/>
      <c r="DRM96" s="201"/>
      <c r="DRN96" s="201"/>
      <c r="DRO96" s="201"/>
      <c r="DRP96" s="201"/>
      <c r="DRQ96" s="201"/>
      <c r="DRR96" s="201"/>
      <c r="DRS96" s="201"/>
      <c r="DRT96" s="201"/>
      <c r="DRU96" s="201"/>
      <c r="DRV96" s="201"/>
      <c r="DRW96" s="201"/>
      <c r="DRX96" s="201"/>
      <c r="DRY96" s="201"/>
      <c r="DRZ96" s="201"/>
      <c r="DSA96" s="201"/>
      <c r="DSB96" s="201"/>
      <c r="DSC96" s="201"/>
      <c r="DSD96" s="201"/>
      <c r="DSE96" s="201"/>
      <c r="DSF96" s="201"/>
      <c r="DSG96" s="201"/>
      <c r="DSH96" s="201"/>
      <c r="DSI96" s="201"/>
      <c r="DSJ96" s="201"/>
      <c r="DSK96" s="201"/>
      <c r="DSL96" s="201"/>
      <c r="DSM96" s="201"/>
      <c r="DSN96" s="201"/>
      <c r="DSO96" s="201"/>
      <c r="DSP96" s="201"/>
      <c r="DSQ96" s="201"/>
      <c r="DSR96" s="201"/>
      <c r="DSS96" s="201"/>
      <c r="DST96" s="201"/>
      <c r="DSU96" s="201"/>
      <c r="DSV96" s="201"/>
      <c r="DSW96" s="201"/>
      <c r="DSX96" s="201"/>
      <c r="DSY96" s="201"/>
      <c r="DSZ96" s="201"/>
      <c r="DTA96" s="201"/>
      <c r="DTB96" s="201"/>
      <c r="DTC96" s="201"/>
      <c r="DTD96" s="201"/>
      <c r="DTE96" s="201"/>
      <c r="DTF96" s="201"/>
      <c r="DTG96" s="201"/>
      <c r="DTH96" s="201"/>
      <c r="DTI96" s="201"/>
      <c r="DTJ96" s="201"/>
      <c r="DTK96" s="201"/>
      <c r="DTL96" s="201"/>
      <c r="DTM96" s="201"/>
      <c r="DTN96" s="201"/>
      <c r="DTO96" s="201"/>
      <c r="DTP96" s="201"/>
      <c r="DTQ96" s="201"/>
      <c r="DTR96" s="201"/>
      <c r="DTS96" s="201"/>
      <c r="DTT96" s="201"/>
      <c r="DTU96" s="201"/>
      <c r="DTV96" s="201"/>
      <c r="DTW96" s="201"/>
      <c r="DTX96" s="201"/>
      <c r="DTY96" s="201"/>
      <c r="DTZ96" s="201"/>
      <c r="DUA96" s="201"/>
      <c r="DUB96" s="201"/>
      <c r="DUC96" s="201"/>
      <c r="DUD96" s="201"/>
      <c r="DUE96" s="201"/>
      <c r="DUF96" s="201"/>
      <c r="DUG96" s="201"/>
      <c r="DUH96" s="201"/>
      <c r="DUI96" s="201"/>
      <c r="DUJ96" s="201"/>
      <c r="DUK96" s="201"/>
      <c r="DUL96" s="201"/>
      <c r="DUM96" s="201"/>
      <c r="DUN96" s="201"/>
      <c r="DUO96" s="201"/>
      <c r="DUP96" s="201"/>
      <c r="DUQ96" s="201"/>
      <c r="DUR96" s="201"/>
      <c r="DUS96" s="201"/>
      <c r="DUT96" s="201"/>
      <c r="DUU96" s="201"/>
      <c r="DUV96" s="201"/>
      <c r="DUW96" s="201"/>
      <c r="DUX96" s="201"/>
      <c r="DUY96" s="201"/>
      <c r="DUZ96" s="201"/>
      <c r="DVA96" s="201"/>
      <c r="DVB96" s="201"/>
      <c r="DVC96" s="201"/>
      <c r="DVD96" s="201"/>
      <c r="DVE96" s="201"/>
      <c r="DVF96" s="201"/>
      <c r="DVG96" s="201"/>
      <c r="DVH96" s="201"/>
      <c r="DVI96" s="201"/>
      <c r="DVJ96" s="201"/>
      <c r="DVK96" s="201"/>
      <c r="DVL96" s="201"/>
      <c r="DVM96" s="201"/>
      <c r="DVN96" s="201"/>
      <c r="DVO96" s="201"/>
      <c r="DVP96" s="201"/>
      <c r="DVQ96" s="201"/>
      <c r="DVR96" s="201"/>
      <c r="DVS96" s="201"/>
      <c r="DVT96" s="201"/>
      <c r="DVU96" s="201"/>
      <c r="DVV96" s="201"/>
      <c r="DVW96" s="201"/>
      <c r="DVX96" s="201"/>
      <c r="DVY96" s="201"/>
      <c r="DVZ96" s="201"/>
      <c r="DWA96" s="201"/>
      <c r="DWB96" s="201"/>
      <c r="DWC96" s="201"/>
      <c r="DWD96" s="201"/>
      <c r="DWE96" s="201"/>
      <c r="DWF96" s="201"/>
      <c r="DWG96" s="201"/>
      <c r="DWH96" s="201"/>
      <c r="DWI96" s="201"/>
      <c r="DWJ96" s="201"/>
      <c r="DWK96" s="201"/>
      <c r="DWL96" s="201"/>
      <c r="DWM96" s="201"/>
      <c r="DWN96" s="201"/>
      <c r="DWO96" s="201"/>
      <c r="DWP96" s="201"/>
      <c r="DWQ96" s="201"/>
      <c r="DWR96" s="201"/>
      <c r="DWS96" s="201"/>
      <c r="DWT96" s="201"/>
      <c r="DWU96" s="201"/>
      <c r="DWV96" s="201"/>
      <c r="DWW96" s="201"/>
      <c r="DWX96" s="201"/>
      <c r="DWY96" s="201"/>
      <c r="DWZ96" s="201"/>
      <c r="DXA96" s="201"/>
      <c r="DXB96" s="201"/>
      <c r="DXC96" s="201"/>
      <c r="DXD96" s="201"/>
      <c r="DXE96" s="201"/>
      <c r="DXF96" s="201"/>
      <c r="DXG96" s="201"/>
      <c r="DXH96" s="201"/>
      <c r="DXI96" s="201"/>
      <c r="DXJ96" s="201"/>
      <c r="DXK96" s="201"/>
      <c r="DXL96" s="201"/>
      <c r="DXM96" s="201"/>
      <c r="DXN96" s="201"/>
      <c r="DXO96" s="201"/>
      <c r="DXP96" s="201"/>
      <c r="DXQ96" s="201"/>
      <c r="DXR96" s="201"/>
      <c r="DXS96" s="201"/>
      <c r="DXT96" s="201"/>
      <c r="DXU96" s="201"/>
      <c r="DXV96" s="201"/>
      <c r="DXW96" s="201"/>
      <c r="DXX96" s="201"/>
      <c r="DXY96" s="201"/>
      <c r="DXZ96" s="201"/>
      <c r="DYA96" s="201"/>
      <c r="DYB96" s="201"/>
      <c r="DYC96" s="201"/>
      <c r="DYD96" s="201"/>
      <c r="DYE96" s="201"/>
      <c r="DYF96" s="201"/>
      <c r="DYG96" s="201"/>
      <c r="DYH96" s="201"/>
      <c r="DYI96" s="201"/>
      <c r="DYJ96" s="201"/>
      <c r="DYK96" s="201"/>
      <c r="DYL96" s="201"/>
      <c r="DYM96" s="201"/>
      <c r="DYN96" s="201"/>
      <c r="DYO96" s="201"/>
      <c r="DYP96" s="201"/>
      <c r="DYQ96" s="201"/>
      <c r="DYR96" s="201"/>
      <c r="DYS96" s="201"/>
      <c r="DYT96" s="201"/>
      <c r="DYU96" s="201"/>
      <c r="DYV96" s="201"/>
      <c r="DYW96" s="201"/>
      <c r="DYX96" s="201"/>
      <c r="DYY96" s="201"/>
      <c r="DYZ96" s="201"/>
      <c r="DZA96" s="201"/>
      <c r="DZB96" s="201"/>
      <c r="DZC96" s="201"/>
      <c r="DZD96" s="201"/>
      <c r="DZE96" s="201"/>
      <c r="DZF96" s="201"/>
      <c r="DZG96" s="201"/>
      <c r="DZH96" s="201"/>
      <c r="DZI96" s="201"/>
      <c r="DZJ96" s="201"/>
      <c r="DZK96" s="201"/>
      <c r="DZL96" s="201"/>
      <c r="DZM96" s="201"/>
      <c r="DZN96" s="201"/>
      <c r="DZO96" s="201"/>
      <c r="DZP96" s="201"/>
      <c r="DZQ96" s="201"/>
      <c r="DZR96" s="201"/>
      <c r="DZS96" s="201"/>
      <c r="DZT96" s="201"/>
      <c r="DZU96" s="201"/>
      <c r="DZV96" s="201"/>
      <c r="DZW96" s="201"/>
      <c r="DZX96" s="201"/>
      <c r="DZY96" s="201"/>
      <c r="DZZ96" s="201"/>
      <c r="EAA96" s="201"/>
      <c r="EAB96" s="201"/>
      <c r="EAC96" s="201"/>
      <c r="EAD96" s="201"/>
      <c r="EAE96" s="201"/>
      <c r="EAF96" s="201"/>
      <c r="EAG96" s="201"/>
      <c r="EAH96" s="201"/>
      <c r="EAI96" s="201"/>
      <c r="EAJ96" s="201"/>
      <c r="EAK96" s="201"/>
      <c r="EAL96" s="201"/>
      <c r="EAM96" s="201"/>
      <c r="EAN96" s="201"/>
      <c r="EAO96" s="201"/>
      <c r="EAP96" s="201"/>
      <c r="EAQ96" s="201"/>
      <c r="EAR96" s="201"/>
      <c r="EAS96" s="201"/>
      <c r="EAT96" s="201"/>
      <c r="EAU96" s="201"/>
      <c r="EAV96" s="201"/>
      <c r="EAW96" s="201"/>
      <c r="EAX96" s="201"/>
      <c r="EAY96" s="201"/>
      <c r="EAZ96" s="201"/>
      <c r="EBA96" s="201"/>
      <c r="EBB96" s="201"/>
      <c r="EBC96" s="201"/>
      <c r="EBD96" s="201"/>
      <c r="EBE96" s="201"/>
      <c r="EBF96" s="201"/>
      <c r="EBG96" s="201"/>
      <c r="EBH96" s="201"/>
      <c r="EBI96" s="201"/>
      <c r="EBJ96" s="201"/>
      <c r="EBK96" s="201"/>
      <c r="EBL96" s="201"/>
      <c r="EBM96" s="201"/>
      <c r="EBN96" s="201"/>
      <c r="EBO96" s="201"/>
      <c r="EBP96" s="201"/>
      <c r="EBQ96" s="201"/>
      <c r="EBR96" s="201"/>
      <c r="EBS96" s="201"/>
      <c r="EBT96" s="201"/>
      <c r="EBU96" s="201"/>
      <c r="EBV96" s="201"/>
      <c r="EBW96" s="201"/>
      <c r="EBX96" s="201"/>
      <c r="EBY96" s="201"/>
      <c r="EBZ96" s="201"/>
      <c r="ECA96" s="201"/>
      <c r="ECB96" s="201"/>
      <c r="ECC96" s="201"/>
      <c r="ECD96" s="201"/>
      <c r="ECE96" s="201"/>
      <c r="ECF96" s="201"/>
      <c r="ECG96" s="201"/>
      <c r="ECH96" s="201"/>
      <c r="ECI96" s="201"/>
      <c r="ECJ96" s="201"/>
      <c r="ECK96" s="201"/>
      <c r="ECL96" s="201"/>
      <c r="ECM96" s="201"/>
      <c r="ECN96" s="201"/>
      <c r="ECO96" s="201"/>
      <c r="ECP96" s="201"/>
      <c r="ECQ96" s="201"/>
      <c r="ECR96" s="201"/>
      <c r="ECS96" s="201"/>
      <c r="ECT96" s="201"/>
      <c r="ECU96" s="201"/>
      <c r="ECV96" s="201"/>
      <c r="ECW96" s="201"/>
      <c r="ECX96" s="201"/>
      <c r="ECY96" s="201"/>
      <c r="ECZ96" s="201"/>
      <c r="EDA96" s="201"/>
      <c r="EDB96" s="201"/>
      <c r="EDC96" s="201"/>
      <c r="EDD96" s="201"/>
      <c r="EDE96" s="201"/>
      <c r="EDF96" s="201"/>
      <c r="EDG96" s="201"/>
      <c r="EDH96" s="201"/>
      <c r="EDI96" s="201"/>
      <c r="EDJ96" s="201"/>
      <c r="EDK96" s="201"/>
      <c r="EDL96" s="201"/>
      <c r="EDM96" s="201"/>
      <c r="EDN96" s="201"/>
      <c r="EDO96" s="201"/>
      <c r="EDP96" s="201"/>
      <c r="EDQ96" s="201"/>
      <c r="EDR96" s="201"/>
      <c r="EDS96" s="201"/>
      <c r="EDT96" s="201"/>
      <c r="EDU96" s="201"/>
      <c r="EDV96" s="201"/>
      <c r="EDW96" s="201"/>
      <c r="EDX96" s="201"/>
      <c r="EDY96" s="201"/>
      <c r="EDZ96" s="201"/>
      <c r="EEA96" s="201"/>
      <c r="EEB96" s="201"/>
      <c r="EEC96" s="201"/>
      <c r="EED96" s="201"/>
      <c r="EEE96" s="201"/>
      <c r="EEF96" s="201"/>
      <c r="EEG96" s="201"/>
      <c r="EEH96" s="201"/>
      <c r="EEI96" s="201"/>
      <c r="EEJ96" s="201"/>
      <c r="EEK96" s="201"/>
      <c r="EEL96" s="201"/>
      <c r="EEM96" s="201"/>
      <c r="EEN96" s="201"/>
      <c r="EEO96" s="201"/>
      <c r="EEP96" s="201"/>
      <c r="EEQ96" s="201"/>
      <c r="EER96" s="201"/>
      <c r="EES96" s="201"/>
      <c r="EET96" s="201"/>
      <c r="EEU96" s="201"/>
      <c r="EEV96" s="201"/>
      <c r="EEW96" s="201"/>
      <c r="EEX96" s="201"/>
      <c r="EEY96" s="201"/>
      <c r="EEZ96" s="201"/>
      <c r="EFA96" s="201"/>
      <c r="EFB96" s="201"/>
      <c r="EFC96" s="201"/>
      <c r="EFD96" s="201"/>
      <c r="EFE96" s="201"/>
      <c r="EFF96" s="201"/>
      <c r="EFG96" s="201"/>
      <c r="EFH96" s="201"/>
      <c r="EFI96" s="201"/>
      <c r="EFJ96" s="201"/>
      <c r="EFK96" s="201"/>
      <c r="EFL96" s="201"/>
      <c r="EFM96" s="201"/>
      <c r="EFN96" s="201"/>
      <c r="EFO96" s="201"/>
      <c r="EFP96" s="201"/>
      <c r="EFQ96" s="201"/>
      <c r="EFR96" s="201"/>
      <c r="EFS96" s="201"/>
      <c r="EFT96" s="201"/>
      <c r="EFU96" s="201"/>
      <c r="EFV96" s="201"/>
      <c r="EFW96" s="201"/>
      <c r="EFX96" s="201"/>
      <c r="EFY96" s="201"/>
      <c r="EFZ96" s="201"/>
      <c r="EGA96" s="201"/>
      <c r="EGB96" s="201"/>
      <c r="EGC96" s="201"/>
      <c r="EGD96" s="201"/>
      <c r="EGE96" s="201"/>
      <c r="EGF96" s="201"/>
      <c r="EGG96" s="201"/>
      <c r="EGH96" s="201"/>
      <c r="EGI96" s="201"/>
      <c r="EGJ96" s="201"/>
      <c r="EGK96" s="201"/>
      <c r="EGL96" s="201"/>
      <c r="EGM96" s="201"/>
      <c r="EGN96" s="201"/>
      <c r="EGO96" s="201"/>
      <c r="EGP96" s="201"/>
      <c r="EGQ96" s="201"/>
      <c r="EGR96" s="201"/>
      <c r="EGS96" s="201"/>
      <c r="EGT96" s="201"/>
      <c r="EGU96" s="201"/>
      <c r="EGV96" s="201"/>
      <c r="EGW96" s="201"/>
      <c r="EGX96" s="201"/>
      <c r="EGY96" s="201"/>
      <c r="EGZ96" s="201"/>
      <c r="EHA96" s="201"/>
      <c r="EHB96" s="201"/>
      <c r="EHC96" s="201"/>
      <c r="EHD96" s="201"/>
      <c r="EHE96" s="201"/>
      <c r="EHF96" s="201"/>
      <c r="EHG96" s="201"/>
      <c r="EHH96" s="201"/>
      <c r="EHI96" s="201"/>
      <c r="EHJ96" s="201"/>
      <c r="EHK96" s="201"/>
      <c r="EHL96" s="201"/>
      <c r="EHM96" s="201"/>
      <c r="EHN96" s="201"/>
      <c r="EHO96" s="201"/>
      <c r="EHP96" s="201"/>
      <c r="EHQ96" s="201"/>
      <c r="EHR96" s="201"/>
      <c r="EHS96" s="201"/>
      <c r="EHT96" s="201"/>
      <c r="EHU96" s="201"/>
      <c r="EHV96" s="201"/>
      <c r="EHW96" s="201"/>
      <c r="EHX96" s="201"/>
      <c r="EHY96" s="201"/>
      <c r="EHZ96" s="201"/>
      <c r="EIA96" s="201"/>
      <c r="EIB96" s="201"/>
      <c r="EIC96" s="201"/>
      <c r="EID96" s="201"/>
      <c r="EIE96" s="201"/>
      <c r="EIF96" s="201"/>
      <c r="EIG96" s="201"/>
      <c r="EIH96" s="201"/>
      <c r="EII96" s="201"/>
      <c r="EIJ96" s="201"/>
      <c r="EIK96" s="201"/>
      <c r="EIL96" s="201"/>
      <c r="EIM96" s="201"/>
      <c r="EIN96" s="201"/>
      <c r="EIO96" s="201"/>
      <c r="EIP96" s="201"/>
      <c r="EIQ96" s="201"/>
      <c r="EIR96" s="201"/>
      <c r="EIS96" s="201"/>
      <c r="EIT96" s="201"/>
      <c r="EIU96" s="201"/>
      <c r="EIV96" s="201"/>
      <c r="EIW96" s="201"/>
      <c r="EIX96" s="201"/>
      <c r="EIY96" s="201"/>
      <c r="EIZ96" s="201"/>
      <c r="EJA96" s="201"/>
      <c r="EJB96" s="201"/>
      <c r="EJC96" s="201"/>
      <c r="EJD96" s="201"/>
      <c r="EJE96" s="201"/>
      <c r="EJF96" s="201"/>
      <c r="EJG96" s="201"/>
      <c r="EJH96" s="201"/>
      <c r="EJI96" s="201"/>
      <c r="EJJ96" s="201"/>
      <c r="EJK96" s="201"/>
      <c r="EJL96" s="201"/>
      <c r="EJM96" s="201"/>
      <c r="EJN96" s="201"/>
      <c r="EJO96" s="201"/>
      <c r="EJP96" s="201"/>
      <c r="EJQ96" s="201"/>
      <c r="EJR96" s="201"/>
      <c r="EJS96" s="201"/>
      <c r="EJT96" s="201"/>
      <c r="EJU96" s="201"/>
      <c r="EJV96" s="201"/>
      <c r="EJW96" s="201"/>
      <c r="EJX96" s="201"/>
      <c r="EJY96" s="201"/>
      <c r="EJZ96" s="201"/>
      <c r="EKA96" s="201"/>
      <c r="EKB96" s="201"/>
      <c r="EKC96" s="201"/>
      <c r="EKD96" s="201"/>
      <c r="EKE96" s="201"/>
      <c r="EKF96" s="201"/>
      <c r="EKG96" s="201"/>
      <c r="EKH96" s="201"/>
      <c r="EKI96" s="201"/>
      <c r="EKJ96" s="201"/>
      <c r="EKK96" s="201"/>
      <c r="EKL96" s="201"/>
      <c r="EKM96" s="201"/>
      <c r="EKN96" s="201"/>
      <c r="EKO96" s="201"/>
      <c r="EKP96" s="201"/>
      <c r="EKQ96" s="201"/>
      <c r="EKR96" s="201"/>
      <c r="EKS96" s="201"/>
      <c r="EKT96" s="201"/>
      <c r="EKU96" s="201"/>
      <c r="EKV96" s="201"/>
      <c r="EKW96" s="201"/>
      <c r="EKX96" s="201"/>
      <c r="EKY96" s="201"/>
      <c r="EKZ96" s="201"/>
      <c r="ELA96" s="201"/>
      <c r="ELB96" s="201"/>
      <c r="ELC96" s="201"/>
      <c r="ELD96" s="201"/>
      <c r="ELE96" s="201"/>
      <c r="ELF96" s="201"/>
      <c r="ELG96" s="201"/>
      <c r="ELH96" s="201"/>
      <c r="ELI96" s="201"/>
      <c r="ELJ96" s="201"/>
      <c r="ELK96" s="201"/>
      <c r="ELL96" s="201"/>
      <c r="ELM96" s="201"/>
      <c r="ELN96" s="201"/>
      <c r="ELO96" s="201"/>
      <c r="ELP96" s="201"/>
      <c r="ELQ96" s="201"/>
      <c r="ELR96" s="201"/>
      <c r="ELS96" s="201"/>
      <c r="ELT96" s="201"/>
      <c r="ELU96" s="201"/>
      <c r="ELV96" s="201"/>
      <c r="ELW96" s="201"/>
      <c r="ELX96" s="201"/>
      <c r="ELY96" s="201"/>
      <c r="ELZ96" s="201"/>
      <c r="EMA96" s="201"/>
      <c r="EMB96" s="201"/>
      <c r="EMC96" s="201"/>
      <c r="EMD96" s="201"/>
      <c r="EME96" s="201"/>
      <c r="EMF96" s="201"/>
      <c r="EMG96" s="201"/>
      <c r="EMH96" s="201"/>
      <c r="EMI96" s="201"/>
      <c r="EMJ96" s="201"/>
      <c r="EMK96" s="201"/>
      <c r="EML96" s="201"/>
      <c r="EMM96" s="201"/>
      <c r="EMN96" s="201"/>
      <c r="EMO96" s="201"/>
      <c r="EMP96" s="201"/>
      <c r="EMQ96" s="201"/>
      <c r="EMR96" s="201"/>
      <c r="EMS96" s="201"/>
      <c r="EMT96" s="201"/>
      <c r="EMU96" s="201"/>
      <c r="EMV96" s="201"/>
      <c r="EMW96" s="201"/>
      <c r="EMX96" s="201"/>
      <c r="EMY96" s="201"/>
      <c r="EMZ96" s="201"/>
      <c r="ENA96" s="201"/>
      <c r="ENB96" s="201"/>
      <c r="ENC96" s="201"/>
      <c r="END96" s="201"/>
      <c r="ENE96" s="201"/>
      <c r="ENF96" s="201"/>
      <c r="ENG96" s="201"/>
      <c r="ENH96" s="201"/>
      <c r="ENI96" s="201"/>
      <c r="ENJ96" s="201"/>
      <c r="ENK96" s="201"/>
      <c r="ENL96" s="201"/>
      <c r="ENM96" s="201"/>
      <c r="ENN96" s="201"/>
      <c r="ENO96" s="201"/>
      <c r="ENP96" s="201"/>
      <c r="ENQ96" s="201"/>
      <c r="ENR96" s="201"/>
      <c r="ENS96" s="201"/>
      <c r="ENT96" s="201"/>
      <c r="ENU96" s="201"/>
      <c r="ENV96" s="201"/>
      <c r="ENW96" s="201"/>
      <c r="ENX96" s="201"/>
      <c r="ENY96" s="201"/>
      <c r="ENZ96" s="201"/>
      <c r="EOA96" s="201"/>
      <c r="EOB96" s="201"/>
      <c r="EOC96" s="201"/>
      <c r="EOD96" s="201"/>
      <c r="EOE96" s="201"/>
      <c r="EOF96" s="201"/>
      <c r="EOG96" s="201"/>
      <c r="EOH96" s="201"/>
      <c r="EOI96" s="201"/>
      <c r="EOJ96" s="201"/>
      <c r="EOK96" s="201"/>
      <c r="EOL96" s="201"/>
      <c r="EOM96" s="201"/>
      <c r="EON96" s="201"/>
      <c r="EOO96" s="201"/>
      <c r="EOP96" s="201"/>
      <c r="EOQ96" s="201"/>
      <c r="EOR96" s="201"/>
      <c r="EOS96" s="201"/>
      <c r="EOT96" s="201"/>
      <c r="EOU96" s="201"/>
      <c r="EOV96" s="201"/>
      <c r="EOW96" s="201"/>
      <c r="EOX96" s="201"/>
      <c r="EOY96" s="201"/>
      <c r="EOZ96" s="201"/>
      <c r="EPA96" s="201"/>
      <c r="EPB96" s="201"/>
      <c r="EPC96" s="201"/>
      <c r="EPD96" s="201"/>
      <c r="EPE96" s="201"/>
      <c r="EPF96" s="201"/>
      <c r="EPG96" s="201"/>
      <c r="EPH96" s="201"/>
      <c r="EPI96" s="201"/>
      <c r="EPJ96" s="201"/>
      <c r="EPK96" s="201"/>
      <c r="EPL96" s="201"/>
      <c r="EPM96" s="201"/>
      <c r="EPN96" s="201"/>
      <c r="EPO96" s="201"/>
      <c r="EPP96" s="201"/>
      <c r="EPQ96" s="201"/>
      <c r="EPR96" s="201"/>
      <c r="EPS96" s="201"/>
      <c r="EPT96" s="201"/>
      <c r="EPU96" s="201"/>
      <c r="EPV96" s="201"/>
      <c r="EPW96" s="201"/>
      <c r="EPX96" s="201"/>
      <c r="EPY96" s="201"/>
      <c r="EPZ96" s="201"/>
      <c r="EQA96" s="201"/>
      <c r="EQB96" s="201"/>
      <c r="EQC96" s="201"/>
      <c r="EQD96" s="201"/>
      <c r="EQE96" s="201"/>
      <c r="EQF96" s="201"/>
      <c r="EQG96" s="201"/>
      <c r="EQH96" s="201"/>
      <c r="EQI96" s="201"/>
      <c r="EQJ96" s="201"/>
      <c r="EQK96" s="201"/>
      <c r="EQL96" s="201"/>
      <c r="EQM96" s="201"/>
      <c r="EQN96" s="201"/>
      <c r="EQO96" s="201"/>
      <c r="EQP96" s="201"/>
      <c r="EQQ96" s="201"/>
      <c r="EQR96" s="201"/>
      <c r="EQS96" s="201"/>
      <c r="EQT96" s="201"/>
      <c r="EQU96" s="201"/>
      <c r="EQV96" s="201"/>
      <c r="EQW96" s="201"/>
      <c r="EQX96" s="201"/>
      <c r="EQY96" s="201"/>
      <c r="EQZ96" s="201"/>
      <c r="ERA96" s="201"/>
      <c r="ERB96" s="201"/>
      <c r="ERC96" s="201"/>
      <c r="ERD96" s="201"/>
      <c r="ERE96" s="201"/>
      <c r="ERF96" s="201"/>
      <c r="ERG96" s="201"/>
      <c r="ERH96" s="201"/>
      <c r="ERI96" s="201"/>
      <c r="ERJ96" s="201"/>
      <c r="ERK96" s="201"/>
      <c r="ERL96" s="201"/>
      <c r="ERM96" s="201"/>
      <c r="ERN96" s="201"/>
      <c r="ERO96" s="201"/>
      <c r="ERP96" s="201"/>
      <c r="ERQ96" s="201"/>
      <c r="ERR96" s="201"/>
      <c r="ERS96" s="201"/>
      <c r="ERT96" s="201"/>
      <c r="ERU96" s="201"/>
      <c r="ERV96" s="201"/>
      <c r="ERW96" s="201"/>
      <c r="ERX96" s="201"/>
      <c r="ERY96" s="201"/>
      <c r="ERZ96" s="201"/>
      <c r="ESA96" s="201"/>
      <c r="ESB96" s="201"/>
      <c r="ESC96" s="201"/>
      <c r="ESD96" s="201"/>
      <c r="ESE96" s="201"/>
      <c r="ESF96" s="201"/>
      <c r="ESG96" s="201"/>
      <c r="ESH96" s="201"/>
      <c r="ESI96" s="201"/>
      <c r="ESJ96" s="201"/>
      <c r="ESK96" s="201"/>
      <c r="ESL96" s="201"/>
      <c r="ESM96" s="201"/>
      <c r="ESN96" s="201"/>
      <c r="ESO96" s="201"/>
      <c r="ESP96" s="201"/>
      <c r="ESQ96" s="201"/>
      <c r="ESR96" s="201"/>
      <c r="ESS96" s="201"/>
      <c r="EST96" s="201"/>
      <c r="ESU96" s="201"/>
      <c r="ESV96" s="201"/>
      <c r="ESW96" s="201"/>
      <c r="ESX96" s="201"/>
      <c r="ESY96" s="201"/>
      <c r="ESZ96" s="201"/>
      <c r="ETA96" s="201"/>
      <c r="ETB96" s="201"/>
      <c r="ETC96" s="201"/>
      <c r="ETD96" s="201"/>
      <c r="ETE96" s="201"/>
      <c r="ETF96" s="201"/>
      <c r="ETG96" s="201"/>
      <c r="ETH96" s="201"/>
      <c r="ETI96" s="201"/>
      <c r="ETJ96" s="201"/>
      <c r="ETK96" s="201"/>
      <c r="ETL96" s="201"/>
      <c r="ETM96" s="201"/>
      <c r="ETN96" s="201"/>
      <c r="ETO96" s="201"/>
      <c r="ETP96" s="201"/>
      <c r="ETQ96" s="201"/>
      <c r="ETR96" s="201"/>
      <c r="ETS96" s="201"/>
      <c r="ETT96" s="201"/>
      <c r="ETU96" s="201"/>
      <c r="ETV96" s="201"/>
      <c r="ETW96" s="201"/>
      <c r="ETX96" s="201"/>
      <c r="ETY96" s="201"/>
      <c r="ETZ96" s="201"/>
      <c r="EUA96" s="201"/>
      <c r="EUB96" s="201"/>
      <c r="EUC96" s="201"/>
      <c r="EUD96" s="201"/>
      <c r="EUE96" s="201"/>
      <c r="EUF96" s="201"/>
      <c r="EUG96" s="201"/>
      <c r="EUH96" s="201"/>
      <c r="EUI96" s="201"/>
      <c r="EUJ96" s="201"/>
      <c r="EUK96" s="201"/>
      <c r="EUL96" s="201"/>
      <c r="EUM96" s="201"/>
      <c r="EUN96" s="201"/>
      <c r="EUO96" s="201"/>
      <c r="EUP96" s="201"/>
      <c r="EUQ96" s="201"/>
      <c r="EUR96" s="201"/>
      <c r="EUS96" s="201"/>
      <c r="EUT96" s="201"/>
      <c r="EUU96" s="201"/>
      <c r="EUV96" s="201"/>
      <c r="EUW96" s="201"/>
      <c r="EUX96" s="201"/>
      <c r="EUY96" s="201"/>
      <c r="EUZ96" s="201"/>
      <c r="EVA96" s="201"/>
      <c r="EVB96" s="201"/>
      <c r="EVC96" s="201"/>
      <c r="EVD96" s="201"/>
      <c r="EVE96" s="201"/>
      <c r="EVF96" s="201"/>
      <c r="EVG96" s="201"/>
      <c r="EVH96" s="201"/>
      <c r="EVI96" s="201"/>
      <c r="EVJ96" s="201"/>
      <c r="EVK96" s="201"/>
      <c r="EVL96" s="201"/>
      <c r="EVM96" s="201"/>
      <c r="EVN96" s="201"/>
      <c r="EVO96" s="201"/>
      <c r="EVP96" s="201"/>
      <c r="EVQ96" s="201"/>
      <c r="EVR96" s="201"/>
      <c r="EVS96" s="201"/>
      <c r="EVT96" s="201"/>
      <c r="EVU96" s="201"/>
      <c r="EVV96" s="201"/>
      <c r="EVW96" s="201"/>
      <c r="EVX96" s="201"/>
      <c r="EVY96" s="201"/>
      <c r="EVZ96" s="201"/>
      <c r="EWA96" s="201"/>
      <c r="EWB96" s="201"/>
      <c r="EWC96" s="201"/>
      <c r="EWD96" s="201"/>
      <c r="EWE96" s="201"/>
      <c r="EWF96" s="201"/>
      <c r="EWG96" s="201"/>
      <c r="EWH96" s="201"/>
      <c r="EWI96" s="201"/>
      <c r="EWJ96" s="201"/>
      <c r="EWK96" s="201"/>
      <c r="EWL96" s="201"/>
      <c r="EWM96" s="201"/>
      <c r="EWN96" s="201"/>
      <c r="EWO96" s="201"/>
      <c r="EWP96" s="201"/>
      <c r="EWQ96" s="201"/>
      <c r="EWR96" s="201"/>
      <c r="EWS96" s="201"/>
      <c r="EWT96" s="201"/>
      <c r="EWU96" s="201"/>
      <c r="EWV96" s="201"/>
      <c r="EWW96" s="201"/>
      <c r="EWX96" s="201"/>
      <c r="EWY96" s="201"/>
      <c r="EWZ96" s="201"/>
      <c r="EXA96" s="201"/>
      <c r="EXB96" s="201"/>
      <c r="EXC96" s="201"/>
      <c r="EXD96" s="201"/>
      <c r="EXE96" s="201"/>
      <c r="EXF96" s="201"/>
      <c r="EXG96" s="201"/>
      <c r="EXH96" s="201"/>
      <c r="EXI96" s="201"/>
      <c r="EXJ96" s="201"/>
      <c r="EXK96" s="201"/>
      <c r="EXL96" s="201"/>
      <c r="EXM96" s="201"/>
      <c r="EXN96" s="201"/>
      <c r="EXO96" s="201"/>
      <c r="EXP96" s="201"/>
      <c r="EXQ96" s="201"/>
      <c r="EXR96" s="201"/>
      <c r="EXS96" s="201"/>
      <c r="EXT96" s="201"/>
      <c r="EXU96" s="201"/>
      <c r="EXV96" s="201"/>
      <c r="EXW96" s="201"/>
      <c r="EXX96" s="201"/>
      <c r="EXY96" s="201"/>
      <c r="EXZ96" s="201"/>
      <c r="EYA96" s="201"/>
      <c r="EYB96" s="201"/>
      <c r="EYC96" s="201"/>
      <c r="EYD96" s="201"/>
      <c r="EYE96" s="201"/>
      <c r="EYF96" s="201"/>
      <c r="EYG96" s="201"/>
      <c r="EYH96" s="201"/>
      <c r="EYI96" s="201"/>
      <c r="EYJ96" s="201"/>
      <c r="EYK96" s="201"/>
      <c r="EYL96" s="201"/>
      <c r="EYM96" s="201"/>
      <c r="EYN96" s="201"/>
      <c r="EYO96" s="201"/>
      <c r="EYP96" s="201"/>
      <c r="EYQ96" s="201"/>
      <c r="EYR96" s="201"/>
      <c r="EYS96" s="201"/>
      <c r="EYT96" s="201"/>
      <c r="EYU96" s="201"/>
      <c r="EYV96" s="201"/>
      <c r="EYW96" s="201"/>
      <c r="EYX96" s="201"/>
      <c r="EYY96" s="201"/>
      <c r="EYZ96" s="201"/>
      <c r="EZA96" s="201"/>
      <c r="EZB96" s="201"/>
      <c r="EZC96" s="201"/>
      <c r="EZD96" s="201"/>
      <c r="EZE96" s="201"/>
      <c r="EZF96" s="201"/>
      <c r="EZG96" s="201"/>
      <c r="EZH96" s="201"/>
      <c r="EZI96" s="201"/>
      <c r="EZJ96" s="201"/>
      <c r="EZK96" s="201"/>
      <c r="EZL96" s="201"/>
      <c r="EZM96" s="201"/>
      <c r="EZN96" s="201"/>
      <c r="EZO96" s="201"/>
      <c r="EZP96" s="201"/>
      <c r="EZQ96" s="201"/>
      <c r="EZR96" s="201"/>
      <c r="EZS96" s="201"/>
      <c r="EZT96" s="201"/>
      <c r="EZU96" s="201"/>
      <c r="EZV96" s="201"/>
      <c r="EZW96" s="201"/>
      <c r="EZX96" s="201"/>
      <c r="EZY96" s="201"/>
      <c r="EZZ96" s="201"/>
      <c r="FAA96" s="201"/>
      <c r="FAB96" s="201"/>
      <c r="FAC96" s="201"/>
      <c r="FAD96" s="201"/>
      <c r="FAE96" s="201"/>
      <c r="FAF96" s="201"/>
      <c r="FAG96" s="201"/>
      <c r="FAH96" s="201"/>
      <c r="FAI96" s="201"/>
      <c r="FAJ96" s="201"/>
      <c r="FAK96" s="201"/>
      <c r="FAL96" s="201"/>
      <c r="FAM96" s="201"/>
      <c r="FAN96" s="201"/>
      <c r="FAO96" s="201"/>
      <c r="FAP96" s="201"/>
      <c r="FAQ96" s="201"/>
      <c r="FAR96" s="201"/>
      <c r="FAS96" s="201"/>
      <c r="FAT96" s="201"/>
      <c r="FAU96" s="201"/>
      <c r="FAV96" s="201"/>
      <c r="FAW96" s="201"/>
      <c r="FAX96" s="201"/>
      <c r="FAY96" s="201"/>
      <c r="FAZ96" s="201"/>
      <c r="FBA96" s="201"/>
      <c r="FBB96" s="201"/>
      <c r="FBC96" s="201"/>
      <c r="FBD96" s="201"/>
      <c r="FBE96" s="201"/>
      <c r="FBF96" s="201"/>
      <c r="FBG96" s="201"/>
      <c r="FBH96" s="201"/>
      <c r="FBI96" s="201"/>
      <c r="FBJ96" s="201"/>
      <c r="FBK96" s="201"/>
      <c r="FBL96" s="201"/>
      <c r="FBM96" s="201"/>
      <c r="FBN96" s="201"/>
      <c r="FBO96" s="201"/>
      <c r="FBP96" s="201"/>
      <c r="FBQ96" s="201"/>
      <c r="FBR96" s="201"/>
      <c r="FBS96" s="201"/>
      <c r="FBT96" s="201"/>
      <c r="FBU96" s="201"/>
      <c r="FBV96" s="201"/>
      <c r="FBW96" s="201"/>
      <c r="FBX96" s="201"/>
      <c r="FBY96" s="201"/>
      <c r="FBZ96" s="201"/>
      <c r="FCA96" s="201"/>
      <c r="FCB96" s="201"/>
      <c r="FCC96" s="201"/>
      <c r="FCD96" s="201"/>
      <c r="FCE96" s="201"/>
      <c r="FCF96" s="201"/>
      <c r="FCG96" s="201"/>
      <c r="FCH96" s="201"/>
      <c r="FCI96" s="201"/>
      <c r="FCJ96" s="201"/>
      <c r="FCK96" s="201"/>
      <c r="FCL96" s="201"/>
      <c r="FCM96" s="201"/>
      <c r="FCN96" s="201"/>
      <c r="FCO96" s="201"/>
      <c r="FCP96" s="201"/>
      <c r="FCQ96" s="201"/>
      <c r="FCR96" s="201"/>
      <c r="FCS96" s="201"/>
      <c r="FCT96" s="201"/>
      <c r="FCU96" s="201"/>
      <c r="FCV96" s="201"/>
      <c r="FCW96" s="201"/>
      <c r="FCX96" s="201"/>
      <c r="FCY96" s="201"/>
      <c r="FCZ96" s="201"/>
      <c r="FDA96" s="201"/>
      <c r="FDB96" s="201"/>
      <c r="FDC96" s="201"/>
      <c r="FDD96" s="201"/>
      <c r="FDE96" s="201"/>
      <c r="FDF96" s="201"/>
      <c r="FDG96" s="201"/>
      <c r="FDH96" s="201"/>
      <c r="FDI96" s="201"/>
      <c r="FDJ96" s="201"/>
      <c r="FDK96" s="201"/>
      <c r="FDL96" s="201"/>
      <c r="FDM96" s="201"/>
      <c r="FDN96" s="201"/>
      <c r="FDO96" s="201"/>
      <c r="FDP96" s="201"/>
      <c r="FDQ96" s="201"/>
      <c r="FDR96" s="201"/>
      <c r="FDS96" s="201"/>
      <c r="FDT96" s="201"/>
      <c r="FDU96" s="201"/>
      <c r="FDV96" s="201"/>
      <c r="FDW96" s="201"/>
      <c r="FDX96" s="201"/>
      <c r="FDY96" s="201"/>
      <c r="FDZ96" s="201"/>
      <c r="FEA96" s="201"/>
      <c r="FEB96" s="201"/>
      <c r="FEC96" s="201"/>
      <c r="FED96" s="201"/>
      <c r="FEE96" s="201"/>
      <c r="FEF96" s="201"/>
      <c r="FEG96" s="201"/>
      <c r="FEH96" s="201"/>
      <c r="FEI96" s="201"/>
      <c r="FEJ96" s="201"/>
      <c r="FEK96" s="201"/>
      <c r="FEL96" s="201"/>
      <c r="FEM96" s="201"/>
      <c r="FEN96" s="201"/>
      <c r="FEO96" s="201"/>
      <c r="FEP96" s="201"/>
      <c r="FEQ96" s="201"/>
      <c r="FER96" s="201"/>
      <c r="FES96" s="201"/>
      <c r="FET96" s="201"/>
      <c r="FEU96" s="201"/>
      <c r="FEV96" s="201"/>
      <c r="FEW96" s="201"/>
      <c r="FEX96" s="201"/>
      <c r="FEY96" s="201"/>
      <c r="FEZ96" s="201"/>
      <c r="FFA96" s="201"/>
      <c r="FFB96" s="201"/>
      <c r="FFC96" s="201"/>
      <c r="FFD96" s="201"/>
      <c r="FFE96" s="201"/>
      <c r="FFF96" s="201"/>
      <c r="FFG96" s="201"/>
      <c r="FFH96" s="201"/>
      <c r="FFI96" s="201"/>
      <c r="FFJ96" s="201"/>
      <c r="FFK96" s="201"/>
      <c r="FFL96" s="201"/>
      <c r="FFM96" s="201"/>
      <c r="FFN96" s="201"/>
      <c r="FFO96" s="201"/>
      <c r="FFP96" s="201"/>
      <c r="FFQ96" s="201"/>
      <c r="FFR96" s="201"/>
      <c r="FFS96" s="201"/>
      <c r="FFT96" s="201"/>
      <c r="FFU96" s="201"/>
      <c r="FFV96" s="201"/>
      <c r="FFW96" s="201"/>
      <c r="FFX96" s="201"/>
      <c r="FFY96" s="201"/>
      <c r="FFZ96" s="201"/>
      <c r="FGA96" s="201"/>
      <c r="FGB96" s="201"/>
      <c r="FGC96" s="201"/>
      <c r="FGD96" s="201"/>
      <c r="FGE96" s="201"/>
      <c r="FGF96" s="201"/>
      <c r="FGG96" s="201"/>
      <c r="FGH96" s="201"/>
      <c r="FGI96" s="201"/>
      <c r="FGJ96" s="201"/>
      <c r="FGK96" s="201"/>
      <c r="FGL96" s="201"/>
      <c r="FGM96" s="201"/>
      <c r="FGN96" s="201"/>
      <c r="FGO96" s="201"/>
      <c r="FGP96" s="201"/>
      <c r="FGQ96" s="201"/>
      <c r="FGR96" s="201"/>
      <c r="FGS96" s="201"/>
      <c r="FGT96" s="201"/>
      <c r="FGU96" s="201"/>
      <c r="FGV96" s="201"/>
      <c r="FGW96" s="201"/>
      <c r="FGX96" s="201"/>
      <c r="FGY96" s="201"/>
      <c r="FGZ96" s="201"/>
      <c r="FHA96" s="201"/>
      <c r="FHB96" s="201"/>
      <c r="FHC96" s="201"/>
      <c r="FHD96" s="201"/>
      <c r="FHE96" s="201"/>
      <c r="FHF96" s="201"/>
      <c r="FHG96" s="201"/>
      <c r="FHH96" s="201"/>
      <c r="FHI96" s="201"/>
      <c r="FHJ96" s="201"/>
      <c r="FHK96" s="201"/>
      <c r="FHL96" s="201"/>
      <c r="FHM96" s="201"/>
      <c r="FHN96" s="201"/>
      <c r="FHO96" s="201"/>
      <c r="FHP96" s="201"/>
      <c r="FHQ96" s="201"/>
      <c r="FHR96" s="201"/>
      <c r="FHS96" s="201"/>
      <c r="FHT96" s="201"/>
      <c r="FHU96" s="201"/>
      <c r="FHV96" s="201"/>
      <c r="FHW96" s="201"/>
      <c r="FHX96" s="201"/>
      <c r="FHY96" s="201"/>
      <c r="FHZ96" s="201"/>
      <c r="FIA96" s="201"/>
      <c r="FIB96" s="201"/>
      <c r="FIC96" s="201"/>
      <c r="FID96" s="201"/>
      <c r="FIE96" s="201"/>
      <c r="FIF96" s="201"/>
      <c r="FIG96" s="201"/>
      <c r="FIH96" s="201"/>
      <c r="FII96" s="201"/>
      <c r="FIJ96" s="201"/>
      <c r="FIK96" s="201"/>
      <c r="FIL96" s="201"/>
      <c r="FIM96" s="201"/>
      <c r="FIN96" s="201"/>
      <c r="FIO96" s="201"/>
      <c r="FIP96" s="201"/>
      <c r="FIQ96" s="201"/>
      <c r="FIR96" s="201"/>
      <c r="FIS96" s="201"/>
      <c r="FIT96" s="201"/>
      <c r="FIU96" s="201"/>
      <c r="FIV96" s="201"/>
      <c r="FIW96" s="201"/>
      <c r="FIX96" s="201"/>
      <c r="FIY96" s="201"/>
      <c r="FIZ96" s="201"/>
      <c r="FJA96" s="201"/>
      <c r="FJB96" s="201"/>
      <c r="FJC96" s="201"/>
      <c r="FJD96" s="201"/>
      <c r="FJE96" s="201"/>
      <c r="FJF96" s="201"/>
      <c r="FJG96" s="201"/>
      <c r="FJH96" s="201"/>
      <c r="FJI96" s="201"/>
      <c r="FJJ96" s="201"/>
      <c r="FJK96" s="201"/>
      <c r="FJL96" s="201"/>
      <c r="FJM96" s="201"/>
      <c r="FJN96" s="201"/>
      <c r="FJO96" s="201"/>
      <c r="FJP96" s="201"/>
      <c r="FJQ96" s="201"/>
      <c r="FJR96" s="201"/>
      <c r="FJS96" s="201"/>
      <c r="FJT96" s="201"/>
      <c r="FJU96" s="201"/>
      <c r="FJV96" s="201"/>
      <c r="FJW96" s="201"/>
      <c r="FJX96" s="201"/>
      <c r="FJY96" s="201"/>
      <c r="FJZ96" s="201"/>
      <c r="FKA96" s="201"/>
      <c r="FKB96" s="201"/>
      <c r="FKC96" s="201"/>
      <c r="FKD96" s="201"/>
      <c r="FKE96" s="201"/>
      <c r="FKF96" s="201"/>
      <c r="FKG96" s="201"/>
      <c r="FKH96" s="201"/>
      <c r="FKI96" s="201"/>
      <c r="FKJ96" s="201"/>
      <c r="FKK96" s="201"/>
      <c r="FKL96" s="201"/>
      <c r="FKM96" s="201"/>
      <c r="FKN96" s="201"/>
      <c r="FKO96" s="201"/>
      <c r="FKP96" s="201"/>
      <c r="FKQ96" s="201"/>
      <c r="FKR96" s="201"/>
      <c r="FKS96" s="201"/>
      <c r="FKT96" s="201"/>
      <c r="FKU96" s="201"/>
      <c r="FKV96" s="201"/>
      <c r="FKW96" s="201"/>
      <c r="FKX96" s="201"/>
      <c r="FKY96" s="201"/>
      <c r="FKZ96" s="201"/>
      <c r="FLA96" s="201"/>
      <c r="FLB96" s="201"/>
      <c r="FLC96" s="201"/>
      <c r="FLD96" s="201"/>
      <c r="FLE96" s="201"/>
      <c r="FLF96" s="201"/>
      <c r="FLG96" s="201"/>
      <c r="FLH96" s="201"/>
      <c r="FLI96" s="201"/>
      <c r="FLJ96" s="201"/>
      <c r="FLK96" s="201"/>
      <c r="FLL96" s="201"/>
      <c r="FLM96" s="201"/>
      <c r="FLN96" s="201"/>
      <c r="FLO96" s="201"/>
      <c r="FLP96" s="201"/>
      <c r="FLQ96" s="201"/>
      <c r="FLR96" s="201"/>
      <c r="FLS96" s="201"/>
      <c r="FLT96" s="201"/>
      <c r="FLU96" s="201"/>
      <c r="FLV96" s="201"/>
      <c r="FLW96" s="201"/>
      <c r="FLX96" s="201"/>
      <c r="FLY96" s="201"/>
      <c r="FLZ96" s="201"/>
      <c r="FMA96" s="201"/>
      <c r="FMB96" s="201"/>
      <c r="FMC96" s="201"/>
      <c r="FMD96" s="201"/>
      <c r="FME96" s="201"/>
      <c r="FMF96" s="201"/>
      <c r="FMG96" s="201"/>
      <c r="FMH96" s="201"/>
      <c r="FMI96" s="201"/>
      <c r="FMJ96" s="201"/>
      <c r="FMK96" s="201"/>
      <c r="FML96" s="201"/>
      <c r="FMM96" s="201"/>
      <c r="FMN96" s="201"/>
      <c r="FMO96" s="201"/>
      <c r="FMP96" s="201"/>
      <c r="FMQ96" s="201"/>
      <c r="FMR96" s="201"/>
      <c r="FMS96" s="201"/>
      <c r="FMT96" s="201"/>
      <c r="FMU96" s="201"/>
      <c r="FMV96" s="201"/>
      <c r="FMW96" s="201"/>
      <c r="FMX96" s="201"/>
      <c r="FMY96" s="201"/>
      <c r="FMZ96" s="201"/>
      <c r="FNA96" s="201"/>
      <c r="FNB96" s="201"/>
      <c r="FNC96" s="201"/>
      <c r="FND96" s="201"/>
      <c r="FNE96" s="201"/>
      <c r="FNF96" s="201"/>
      <c r="FNG96" s="201"/>
      <c r="FNH96" s="201"/>
      <c r="FNI96" s="201"/>
      <c r="FNJ96" s="201"/>
      <c r="FNK96" s="201"/>
      <c r="FNL96" s="201"/>
      <c r="FNM96" s="201"/>
      <c r="FNN96" s="201"/>
      <c r="FNO96" s="201"/>
      <c r="FNP96" s="201"/>
      <c r="FNQ96" s="201"/>
      <c r="FNR96" s="201"/>
      <c r="FNS96" s="201"/>
      <c r="FNT96" s="201"/>
      <c r="FNU96" s="201"/>
      <c r="FNV96" s="201"/>
      <c r="FNW96" s="201"/>
      <c r="FNX96" s="201"/>
      <c r="FNY96" s="201"/>
      <c r="FNZ96" s="201"/>
      <c r="FOA96" s="201"/>
      <c r="FOB96" s="201"/>
      <c r="FOC96" s="201"/>
      <c r="FOD96" s="201"/>
      <c r="FOE96" s="201"/>
      <c r="FOF96" s="201"/>
      <c r="FOG96" s="201"/>
      <c r="FOH96" s="201"/>
      <c r="FOI96" s="201"/>
      <c r="FOJ96" s="201"/>
      <c r="FOK96" s="201"/>
      <c r="FOL96" s="201"/>
      <c r="FOM96" s="201"/>
      <c r="FON96" s="201"/>
      <c r="FOO96" s="201"/>
      <c r="FOP96" s="201"/>
      <c r="FOQ96" s="201"/>
      <c r="FOR96" s="201"/>
      <c r="FOS96" s="201"/>
      <c r="FOT96" s="201"/>
      <c r="FOU96" s="201"/>
      <c r="FOV96" s="201"/>
      <c r="FOW96" s="201"/>
      <c r="FOX96" s="201"/>
      <c r="FOY96" s="201"/>
      <c r="FOZ96" s="201"/>
      <c r="FPA96" s="201"/>
      <c r="FPB96" s="201"/>
      <c r="FPC96" s="201"/>
      <c r="FPD96" s="201"/>
      <c r="FPE96" s="201"/>
      <c r="FPF96" s="201"/>
      <c r="FPG96" s="201"/>
      <c r="FPH96" s="201"/>
      <c r="FPI96" s="201"/>
      <c r="FPJ96" s="201"/>
      <c r="FPK96" s="201"/>
      <c r="FPL96" s="201"/>
      <c r="FPM96" s="201"/>
      <c r="FPN96" s="201"/>
      <c r="FPO96" s="201"/>
      <c r="FPP96" s="201"/>
      <c r="FPQ96" s="201"/>
      <c r="FPR96" s="201"/>
      <c r="FPS96" s="201"/>
      <c r="FPT96" s="201"/>
      <c r="FPU96" s="201"/>
      <c r="FPV96" s="201"/>
      <c r="FPW96" s="201"/>
      <c r="FPX96" s="201"/>
      <c r="FPY96" s="201"/>
      <c r="FPZ96" s="201"/>
      <c r="FQA96" s="201"/>
      <c r="FQB96" s="201"/>
      <c r="FQC96" s="201"/>
      <c r="FQD96" s="201"/>
      <c r="FQE96" s="201"/>
      <c r="FQF96" s="201"/>
      <c r="FQG96" s="201"/>
      <c r="FQH96" s="201"/>
      <c r="FQI96" s="201"/>
      <c r="FQJ96" s="201"/>
      <c r="FQK96" s="201"/>
      <c r="FQL96" s="201"/>
      <c r="FQM96" s="201"/>
      <c r="FQN96" s="201"/>
      <c r="FQO96" s="201"/>
      <c r="FQP96" s="201"/>
      <c r="FQQ96" s="201"/>
      <c r="FQR96" s="201"/>
      <c r="FQS96" s="201"/>
      <c r="FQT96" s="201"/>
      <c r="FQU96" s="201"/>
      <c r="FQV96" s="201"/>
      <c r="FQW96" s="201"/>
      <c r="FQX96" s="201"/>
      <c r="FQY96" s="201"/>
      <c r="FQZ96" s="201"/>
      <c r="FRA96" s="201"/>
      <c r="FRB96" s="201"/>
      <c r="FRC96" s="201"/>
      <c r="FRD96" s="201"/>
      <c r="FRE96" s="201"/>
      <c r="FRF96" s="201"/>
      <c r="FRG96" s="201"/>
      <c r="FRH96" s="201"/>
      <c r="FRI96" s="201"/>
      <c r="FRJ96" s="201"/>
      <c r="FRK96" s="201"/>
      <c r="FRL96" s="201"/>
      <c r="FRM96" s="201"/>
      <c r="FRN96" s="201"/>
      <c r="FRO96" s="201"/>
      <c r="FRP96" s="201"/>
      <c r="FRQ96" s="201"/>
      <c r="FRR96" s="201"/>
      <c r="FRS96" s="201"/>
      <c r="FRT96" s="201"/>
      <c r="FRU96" s="201"/>
      <c r="FRV96" s="201"/>
      <c r="FRW96" s="201"/>
      <c r="FRX96" s="201"/>
      <c r="FRY96" s="201"/>
      <c r="FRZ96" s="201"/>
      <c r="FSA96" s="201"/>
      <c r="FSB96" s="201"/>
      <c r="FSC96" s="201"/>
      <c r="FSD96" s="201"/>
      <c r="FSE96" s="201"/>
      <c r="FSF96" s="201"/>
      <c r="FSG96" s="201"/>
      <c r="FSH96" s="201"/>
      <c r="FSI96" s="201"/>
      <c r="FSJ96" s="201"/>
      <c r="FSK96" s="201"/>
      <c r="FSL96" s="201"/>
      <c r="FSM96" s="201"/>
      <c r="FSN96" s="201"/>
      <c r="FSO96" s="201"/>
      <c r="FSP96" s="201"/>
      <c r="FSQ96" s="201"/>
      <c r="FSR96" s="201"/>
      <c r="FSS96" s="201"/>
      <c r="FST96" s="201"/>
      <c r="FSU96" s="201"/>
      <c r="FSV96" s="201"/>
      <c r="FSW96" s="201"/>
      <c r="FSX96" s="201"/>
      <c r="FSY96" s="201"/>
      <c r="FSZ96" s="201"/>
      <c r="FTA96" s="201"/>
      <c r="FTB96" s="201"/>
      <c r="FTC96" s="201"/>
      <c r="FTD96" s="201"/>
      <c r="FTE96" s="201"/>
      <c r="FTF96" s="201"/>
      <c r="FTG96" s="201"/>
      <c r="FTH96" s="201"/>
      <c r="FTI96" s="201"/>
      <c r="FTJ96" s="201"/>
      <c r="FTK96" s="201"/>
      <c r="FTL96" s="201"/>
      <c r="FTM96" s="201"/>
      <c r="FTN96" s="201"/>
      <c r="FTO96" s="201"/>
      <c r="FTP96" s="201"/>
      <c r="FTQ96" s="201"/>
      <c r="FTR96" s="201"/>
      <c r="FTS96" s="201"/>
      <c r="FTT96" s="201"/>
      <c r="FTU96" s="201"/>
      <c r="FTV96" s="201"/>
      <c r="FTW96" s="201"/>
      <c r="FTX96" s="201"/>
      <c r="FTY96" s="201"/>
      <c r="FTZ96" s="201"/>
      <c r="FUA96" s="201"/>
      <c r="FUB96" s="201"/>
      <c r="FUC96" s="201"/>
      <c r="FUD96" s="201"/>
      <c r="FUE96" s="201"/>
      <c r="FUF96" s="201"/>
      <c r="FUG96" s="201"/>
      <c r="FUH96" s="201"/>
      <c r="FUI96" s="201"/>
      <c r="FUJ96" s="201"/>
      <c r="FUK96" s="201"/>
      <c r="FUL96" s="201"/>
      <c r="FUM96" s="201"/>
      <c r="FUN96" s="201"/>
      <c r="FUO96" s="201"/>
      <c r="FUP96" s="201"/>
      <c r="FUQ96" s="201"/>
      <c r="FUR96" s="201"/>
      <c r="FUS96" s="201"/>
      <c r="FUT96" s="201"/>
      <c r="FUU96" s="201"/>
      <c r="FUV96" s="201"/>
      <c r="FUW96" s="201"/>
      <c r="FUX96" s="201"/>
      <c r="FUY96" s="201"/>
      <c r="FUZ96" s="201"/>
      <c r="FVA96" s="201"/>
      <c r="FVB96" s="201"/>
      <c r="FVC96" s="201"/>
      <c r="FVD96" s="201"/>
      <c r="FVE96" s="201"/>
      <c r="FVF96" s="201"/>
      <c r="FVG96" s="201"/>
      <c r="FVH96" s="201"/>
      <c r="FVI96" s="201"/>
      <c r="FVJ96" s="201"/>
      <c r="FVK96" s="201"/>
      <c r="FVL96" s="201"/>
      <c r="FVM96" s="201"/>
      <c r="FVN96" s="201"/>
      <c r="FVO96" s="201"/>
      <c r="FVP96" s="201"/>
      <c r="FVQ96" s="201"/>
      <c r="FVR96" s="201"/>
      <c r="FVS96" s="201"/>
      <c r="FVT96" s="201"/>
      <c r="FVU96" s="201"/>
      <c r="FVV96" s="201"/>
      <c r="FVW96" s="201"/>
      <c r="FVX96" s="201"/>
      <c r="FVY96" s="201"/>
      <c r="FVZ96" s="201"/>
      <c r="FWA96" s="201"/>
      <c r="FWB96" s="201"/>
      <c r="FWC96" s="201"/>
      <c r="FWD96" s="201"/>
      <c r="FWE96" s="201"/>
      <c r="FWF96" s="201"/>
      <c r="FWG96" s="201"/>
      <c r="FWH96" s="201"/>
      <c r="FWI96" s="201"/>
      <c r="FWJ96" s="201"/>
      <c r="FWK96" s="201"/>
      <c r="FWL96" s="201"/>
      <c r="FWM96" s="201"/>
      <c r="FWN96" s="201"/>
      <c r="FWO96" s="201"/>
      <c r="FWP96" s="201"/>
      <c r="FWQ96" s="201"/>
      <c r="FWR96" s="201"/>
      <c r="FWS96" s="201"/>
      <c r="FWT96" s="201"/>
      <c r="FWU96" s="201"/>
      <c r="FWV96" s="201"/>
      <c r="FWW96" s="201"/>
      <c r="FWX96" s="201"/>
      <c r="FWY96" s="201"/>
      <c r="FWZ96" s="201"/>
      <c r="FXA96" s="201"/>
      <c r="FXB96" s="201"/>
      <c r="FXC96" s="201"/>
      <c r="FXD96" s="201"/>
      <c r="FXE96" s="201"/>
      <c r="FXF96" s="201"/>
      <c r="FXG96" s="201"/>
      <c r="FXH96" s="201"/>
      <c r="FXI96" s="201"/>
      <c r="FXJ96" s="201"/>
      <c r="FXK96" s="201"/>
      <c r="FXL96" s="201"/>
      <c r="FXM96" s="201"/>
      <c r="FXN96" s="201"/>
      <c r="FXO96" s="201"/>
      <c r="FXP96" s="201"/>
      <c r="FXQ96" s="201"/>
      <c r="FXR96" s="201"/>
      <c r="FXS96" s="201"/>
      <c r="FXT96" s="201"/>
      <c r="FXU96" s="201"/>
      <c r="FXV96" s="201"/>
      <c r="FXW96" s="201"/>
      <c r="FXX96" s="201"/>
      <c r="FXY96" s="201"/>
      <c r="FXZ96" s="201"/>
      <c r="FYA96" s="201"/>
      <c r="FYB96" s="201"/>
      <c r="FYC96" s="201"/>
      <c r="FYD96" s="201"/>
      <c r="FYE96" s="201"/>
      <c r="FYF96" s="201"/>
      <c r="FYG96" s="201"/>
      <c r="FYH96" s="201"/>
      <c r="FYI96" s="201"/>
      <c r="FYJ96" s="201"/>
      <c r="FYK96" s="201"/>
      <c r="FYL96" s="201"/>
      <c r="FYM96" s="201"/>
      <c r="FYN96" s="201"/>
      <c r="FYO96" s="201"/>
      <c r="FYP96" s="201"/>
      <c r="FYQ96" s="201"/>
      <c r="FYR96" s="201"/>
      <c r="FYS96" s="201"/>
      <c r="FYT96" s="201"/>
      <c r="FYU96" s="201"/>
      <c r="FYV96" s="201"/>
      <c r="FYW96" s="201"/>
      <c r="FYX96" s="201"/>
      <c r="FYY96" s="201"/>
      <c r="FYZ96" s="201"/>
      <c r="FZA96" s="201"/>
      <c r="FZB96" s="201"/>
      <c r="FZC96" s="201"/>
      <c r="FZD96" s="201"/>
      <c r="FZE96" s="201"/>
      <c r="FZF96" s="201"/>
      <c r="FZG96" s="201"/>
      <c r="FZH96" s="201"/>
      <c r="FZI96" s="201"/>
      <c r="FZJ96" s="201"/>
      <c r="FZK96" s="201"/>
      <c r="FZL96" s="201"/>
      <c r="FZM96" s="201"/>
      <c r="FZN96" s="201"/>
      <c r="FZO96" s="201"/>
      <c r="FZP96" s="201"/>
      <c r="FZQ96" s="201"/>
      <c r="FZR96" s="201"/>
      <c r="FZS96" s="201"/>
      <c r="FZT96" s="201"/>
      <c r="FZU96" s="201"/>
      <c r="FZV96" s="201"/>
      <c r="FZW96" s="201"/>
      <c r="FZX96" s="201"/>
      <c r="FZY96" s="201"/>
      <c r="FZZ96" s="201"/>
      <c r="GAA96" s="201"/>
      <c r="GAB96" s="201"/>
      <c r="GAC96" s="201"/>
      <c r="GAD96" s="201"/>
      <c r="GAE96" s="201"/>
      <c r="GAF96" s="201"/>
      <c r="GAG96" s="201"/>
      <c r="GAH96" s="201"/>
      <c r="GAI96" s="201"/>
      <c r="GAJ96" s="201"/>
      <c r="GAK96" s="201"/>
      <c r="GAL96" s="201"/>
      <c r="GAM96" s="201"/>
      <c r="GAN96" s="201"/>
      <c r="GAO96" s="201"/>
      <c r="GAP96" s="201"/>
      <c r="GAQ96" s="201"/>
      <c r="GAR96" s="201"/>
      <c r="GAS96" s="201"/>
      <c r="GAT96" s="201"/>
      <c r="GAU96" s="201"/>
      <c r="GAV96" s="201"/>
      <c r="GAW96" s="201"/>
      <c r="GAX96" s="201"/>
      <c r="GAY96" s="201"/>
      <c r="GAZ96" s="201"/>
      <c r="GBA96" s="201"/>
      <c r="GBB96" s="201"/>
      <c r="GBC96" s="201"/>
      <c r="GBD96" s="201"/>
      <c r="GBE96" s="201"/>
      <c r="GBF96" s="201"/>
      <c r="GBG96" s="201"/>
      <c r="GBH96" s="201"/>
      <c r="GBI96" s="201"/>
      <c r="GBJ96" s="201"/>
      <c r="GBK96" s="201"/>
      <c r="GBL96" s="201"/>
      <c r="GBM96" s="201"/>
      <c r="GBN96" s="201"/>
      <c r="GBO96" s="201"/>
      <c r="GBP96" s="201"/>
      <c r="GBQ96" s="201"/>
      <c r="GBR96" s="201"/>
      <c r="GBS96" s="201"/>
      <c r="GBT96" s="201"/>
      <c r="GBU96" s="201"/>
      <c r="GBV96" s="201"/>
      <c r="GBW96" s="201"/>
      <c r="GBX96" s="201"/>
      <c r="GBY96" s="201"/>
      <c r="GBZ96" s="201"/>
      <c r="GCA96" s="201"/>
      <c r="GCB96" s="201"/>
      <c r="GCC96" s="201"/>
      <c r="GCD96" s="201"/>
      <c r="GCE96" s="201"/>
      <c r="GCF96" s="201"/>
      <c r="GCG96" s="201"/>
      <c r="GCH96" s="201"/>
      <c r="GCI96" s="201"/>
      <c r="GCJ96" s="201"/>
      <c r="GCK96" s="201"/>
      <c r="GCL96" s="201"/>
      <c r="GCM96" s="201"/>
      <c r="GCN96" s="201"/>
      <c r="GCO96" s="201"/>
      <c r="GCP96" s="201"/>
      <c r="GCQ96" s="201"/>
      <c r="GCR96" s="201"/>
      <c r="GCS96" s="201"/>
      <c r="GCT96" s="201"/>
      <c r="GCU96" s="201"/>
      <c r="GCV96" s="201"/>
      <c r="GCW96" s="201"/>
      <c r="GCX96" s="201"/>
      <c r="GCY96" s="201"/>
      <c r="GCZ96" s="201"/>
      <c r="GDA96" s="201"/>
      <c r="GDB96" s="201"/>
      <c r="GDC96" s="201"/>
      <c r="GDD96" s="201"/>
      <c r="GDE96" s="201"/>
      <c r="GDF96" s="201"/>
      <c r="GDG96" s="201"/>
      <c r="GDH96" s="201"/>
      <c r="GDI96" s="201"/>
      <c r="GDJ96" s="201"/>
      <c r="GDK96" s="201"/>
      <c r="GDL96" s="201"/>
      <c r="GDM96" s="201"/>
      <c r="GDN96" s="201"/>
      <c r="GDO96" s="201"/>
      <c r="GDP96" s="201"/>
      <c r="GDQ96" s="201"/>
      <c r="GDR96" s="201"/>
      <c r="GDS96" s="201"/>
      <c r="GDT96" s="201"/>
      <c r="GDU96" s="201"/>
      <c r="GDV96" s="201"/>
      <c r="GDW96" s="201"/>
      <c r="GDX96" s="201"/>
      <c r="GDY96" s="201"/>
      <c r="GDZ96" s="201"/>
      <c r="GEA96" s="201"/>
      <c r="GEB96" s="201"/>
      <c r="GEC96" s="201"/>
      <c r="GED96" s="201"/>
      <c r="GEE96" s="201"/>
      <c r="GEF96" s="201"/>
      <c r="GEG96" s="201"/>
      <c r="GEH96" s="201"/>
      <c r="GEI96" s="201"/>
      <c r="GEJ96" s="201"/>
      <c r="GEK96" s="201"/>
      <c r="GEL96" s="201"/>
      <c r="GEM96" s="201"/>
      <c r="GEN96" s="201"/>
      <c r="GEO96" s="201"/>
      <c r="GEP96" s="201"/>
      <c r="GEQ96" s="201"/>
      <c r="GER96" s="201"/>
      <c r="GES96" s="201"/>
      <c r="GET96" s="201"/>
      <c r="GEU96" s="201"/>
      <c r="GEV96" s="201"/>
      <c r="GEW96" s="201"/>
      <c r="GEX96" s="201"/>
      <c r="GEY96" s="201"/>
      <c r="GEZ96" s="201"/>
      <c r="GFA96" s="201"/>
      <c r="GFB96" s="201"/>
      <c r="GFC96" s="201"/>
      <c r="GFD96" s="201"/>
      <c r="GFE96" s="201"/>
      <c r="GFF96" s="201"/>
      <c r="GFG96" s="201"/>
      <c r="GFH96" s="201"/>
      <c r="GFI96" s="201"/>
      <c r="GFJ96" s="201"/>
      <c r="GFK96" s="201"/>
      <c r="GFL96" s="201"/>
      <c r="GFM96" s="201"/>
      <c r="GFN96" s="201"/>
      <c r="GFO96" s="201"/>
      <c r="GFP96" s="201"/>
      <c r="GFQ96" s="201"/>
      <c r="GFR96" s="201"/>
      <c r="GFS96" s="201"/>
      <c r="GFT96" s="201"/>
      <c r="GFU96" s="201"/>
      <c r="GFV96" s="201"/>
      <c r="GFW96" s="201"/>
      <c r="GFX96" s="201"/>
      <c r="GFY96" s="201"/>
      <c r="GFZ96" s="201"/>
      <c r="GGA96" s="201"/>
      <c r="GGB96" s="201"/>
      <c r="GGC96" s="201"/>
      <c r="GGD96" s="201"/>
      <c r="GGE96" s="201"/>
      <c r="GGF96" s="201"/>
      <c r="GGG96" s="201"/>
      <c r="GGH96" s="201"/>
      <c r="GGI96" s="201"/>
      <c r="GGJ96" s="201"/>
      <c r="GGK96" s="201"/>
      <c r="GGL96" s="201"/>
      <c r="GGM96" s="201"/>
      <c r="GGN96" s="201"/>
      <c r="GGO96" s="201"/>
      <c r="GGP96" s="201"/>
      <c r="GGQ96" s="201"/>
      <c r="GGR96" s="201"/>
      <c r="GGS96" s="201"/>
      <c r="GGT96" s="201"/>
      <c r="GGU96" s="201"/>
      <c r="GGV96" s="201"/>
      <c r="GGW96" s="201"/>
      <c r="GGX96" s="201"/>
      <c r="GGY96" s="201"/>
      <c r="GGZ96" s="201"/>
      <c r="GHA96" s="201"/>
      <c r="GHB96" s="201"/>
      <c r="GHC96" s="201"/>
      <c r="GHD96" s="201"/>
      <c r="GHE96" s="201"/>
      <c r="GHF96" s="201"/>
      <c r="GHG96" s="201"/>
      <c r="GHH96" s="201"/>
      <c r="GHI96" s="201"/>
      <c r="GHJ96" s="201"/>
      <c r="GHK96" s="201"/>
      <c r="GHL96" s="201"/>
      <c r="GHM96" s="201"/>
      <c r="GHN96" s="201"/>
      <c r="GHO96" s="201"/>
      <c r="GHP96" s="201"/>
      <c r="GHQ96" s="201"/>
      <c r="GHR96" s="201"/>
      <c r="GHS96" s="201"/>
      <c r="GHT96" s="201"/>
      <c r="GHU96" s="201"/>
      <c r="GHV96" s="201"/>
      <c r="GHW96" s="201"/>
      <c r="GHX96" s="201"/>
      <c r="GHY96" s="201"/>
      <c r="GHZ96" s="201"/>
      <c r="GIA96" s="201"/>
      <c r="GIB96" s="201"/>
      <c r="GIC96" s="201"/>
      <c r="GID96" s="201"/>
      <c r="GIE96" s="201"/>
      <c r="GIF96" s="201"/>
      <c r="GIG96" s="201"/>
      <c r="GIH96" s="201"/>
      <c r="GII96" s="201"/>
      <c r="GIJ96" s="201"/>
      <c r="GIK96" s="201"/>
      <c r="GIL96" s="201"/>
      <c r="GIM96" s="201"/>
      <c r="GIN96" s="201"/>
      <c r="GIO96" s="201"/>
      <c r="GIP96" s="201"/>
      <c r="GIQ96" s="201"/>
      <c r="GIR96" s="201"/>
      <c r="GIS96" s="201"/>
      <c r="GIT96" s="201"/>
      <c r="GIU96" s="201"/>
      <c r="GIV96" s="201"/>
      <c r="GIW96" s="201"/>
      <c r="GIX96" s="201"/>
      <c r="GIY96" s="201"/>
      <c r="GIZ96" s="201"/>
      <c r="GJA96" s="201"/>
      <c r="GJB96" s="201"/>
      <c r="GJC96" s="201"/>
      <c r="GJD96" s="201"/>
      <c r="GJE96" s="201"/>
      <c r="GJF96" s="201"/>
      <c r="GJG96" s="201"/>
      <c r="GJH96" s="201"/>
      <c r="GJI96" s="201"/>
      <c r="GJJ96" s="201"/>
      <c r="GJK96" s="201"/>
      <c r="GJL96" s="201"/>
      <c r="GJM96" s="201"/>
      <c r="GJN96" s="201"/>
      <c r="GJO96" s="201"/>
      <c r="GJP96" s="201"/>
      <c r="GJQ96" s="201"/>
      <c r="GJR96" s="201"/>
      <c r="GJS96" s="201"/>
      <c r="GJT96" s="201"/>
      <c r="GJU96" s="201"/>
      <c r="GJV96" s="201"/>
      <c r="GJW96" s="201"/>
      <c r="GJX96" s="201"/>
      <c r="GJY96" s="201"/>
      <c r="GJZ96" s="201"/>
      <c r="GKA96" s="201"/>
      <c r="GKB96" s="201"/>
      <c r="GKC96" s="201"/>
      <c r="GKD96" s="201"/>
      <c r="GKE96" s="201"/>
      <c r="GKF96" s="201"/>
      <c r="GKG96" s="201"/>
      <c r="GKH96" s="201"/>
      <c r="GKI96" s="201"/>
      <c r="GKJ96" s="201"/>
      <c r="GKK96" s="201"/>
      <c r="GKL96" s="201"/>
      <c r="GKM96" s="201"/>
      <c r="GKN96" s="201"/>
      <c r="GKO96" s="201"/>
      <c r="GKP96" s="201"/>
      <c r="GKQ96" s="201"/>
      <c r="GKR96" s="201"/>
      <c r="GKS96" s="201"/>
      <c r="GKT96" s="201"/>
      <c r="GKU96" s="201"/>
      <c r="GKV96" s="201"/>
      <c r="GKW96" s="201"/>
      <c r="GKX96" s="201"/>
      <c r="GKY96" s="201"/>
      <c r="GKZ96" s="201"/>
      <c r="GLA96" s="201"/>
      <c r="GLB96" s="201"/>
      <c r="GLC96" s="201"/>
      <c r="GLD96" s="201"/>
      <c r="GLE96" s="201"/>
      <c r="GLF96" s="201"/>
      <c r="GLG96" s="201"/>
      <c r="GLH96" s="201"/>
      <c r="GLI96" s="201"/>
      <c r="GLJ96" s="201"/>
      <c r="GLK96" s="201"/>
      <c r="GLL96" s="201"/>
      <c r="GLM96" s="201"/>
      <c r="GLN96" s="201"/>
      <c r="GLO96" s="201"/>
      <c r="GLP96" s="201"/>
      <c r="GLQ96" s="201"/>
      <c r="GLR96" s="201"/>
      <c r="GLS96" s="201"/>
      <c r="GLT96" s="201"/>
      <c r="GLU96" s="201"/>
      <c r="GLV96" s="201"/>
      <c r="GLW96" s="201"/>
      <c r="GLX96" s="201"/>
      <c r="GLY96" s="201"/>
      <c r="GLZ96" s="201"/>
      <c r="GMA96" s="201"/>
      <c r="GMB96" s="201"/>
      <c r="GMC96" s="201"/>
      <c r="GMD96" s="201"/>
      <c r="GME96" s="201"/>
      <c r="GMF96" s="201"/>
      <c r="GMG96" s="201"/>
      <c r="GMH96" s="201"/>
      <c r="GMI96" s="201"/>
      <c r="GMJ96" s="201"/>
      <c r="GMK96" s="201"/>
      <c r="GML96" s="201"/>
      <c r="GMM96" s="201"/>
      <c r="GMN96" s="201"/>
      <c r="GMO96" s="201"/>
      <c r="GMP96" s="201"/>
      <c r="GMQ96" s="201"/>
      <c r="GMR96" s="201"/>
      <c r="GMS96" s="201"/>
      <c r="GMT96" s="201"/>
      <c r="GMU96" s="201"/>
      <c r="GMV96" s="201"/>
      <c r="GMW96" s="201"/>
      <c r="GMX96" s="201"/>
      <c r="GMY96" s="201"/>
      <c r="GMZ96" s="201"/>
      <c r="GNA96" s="201"/>
      <c r="GNB96" s="201"/>
      <c r="GNC96" s="201"/>
      <c r="GND96" s="201"/>
      <c r="GNE96" s="201"/>
      <c r="GNF96" s="201"/>
      <c r="GNG96" s="201"/>
      <c r="GNH96" s="201"/>
      <c r="GNI96" s="201"/>
      <c r="GNJ96" s="201"/>
      <c r="GNK96" s="201"/>
      <c r="GNL96" s="201"/>
      <c r="GNM96" s="201"/>
      <c r="GNN96" s="201"/>
      <c r="GNO96" s="201"/>
      <c r="GNP96" s="201"/>
      <c r="GNQ96" s="201"/>
      <c r="GNR96" s="201"/>
      <c r="GNS96" s="201"/>
      <c r="GNT96" s="201"/>
      <c r="GNU96" s="201"/>
      <c r="GNV96" s="201"/>
      <c r="GNW96" s="201"/>
      <c r="GNX96" s="201"/>
      <c r="GNY96" s="201"/>
      <c r="GNZ96" s="201"/>
      <c r="GOA96" s="201"/>
      <c r="GOB96" s="201"/>
      <c r="GOC96" s="201"/>
      <c r="GOD96" s="201"/>
      <c r="GOE96" s="201"/>
      <c r="GOF96" s="201"/>
      <c r="GOG96" s="201"/>
      <c r="GOH96" s="201"/>
      <c r="GOI96" s="201"/>
      <c r="GOJ96" s="201"/>
      <c r="GOK96" s="201"/>
      <c r="GOL96" s="201"/>
      <c r="GOM96" s="201"/>
      <c r="GON96" s="201"/>
      <c r="GOO96" s="201"/>
      <c r="GOP96" s="201"/>
      <c r="GOQ96" s="201"/>
      <c r="GOR96" s="201"/>
      <c r="GOS96" s="201"/>
      <c r="GOT96" s="201"/>
      <c r="GOU96" s="201"/>
      <c r="GOV96" s="201"/>
      <c r="GOW96" s="201"/>
      <c r="GOX96" s="201"/>
      <c r="GOY96" s="201"/>
      <c r="GOZ96" s="201"/>
      <c r="GPA96" s="201"/>
      <c r="GPB96" s="201"/>
      <c r="GPC96" s="201"/>
      <c r="GPD96" s="201"/>
      <c r="GPE96" s="201"/>
      <c r="GPF96" s="201"/>
      <c r="GPG96" s="201"/>
      <c r="GPH96" s="201"/>
      <c r="GPI96" s="201"/>
      <c r="GPJ96" s="201"/>
      <c r="GPK96" s="201"/>
      <c r="GPL96" s="201"/>
      <c r="GPM96" s="201"/>
      <c r="GPN96" s="201"/>
      <c r="GPO96" s="201"/>
      <c r="GPP96" s="201"/>
      <c r="GPQ96" s="201"/>
      <c r="GPR96" s="201"/>
      <c r="GPS96" s="201"/>
      <c r="GPT96" s="201"/>
      <c r="GPU96" s="201"/>
      <c r="GPV96" s="201"/>
      <c r="GPW96" s="201"/>
      <c r="GPX96" s="201"/>
      <c r="GPY96" s="201"/>
      <c r="GPZ96" s="201"/>
      <c r="GQA96" s="201"/>
      <c r="GQB96" s="201"/>
      <c r="GQC96" s="201"/>
      <c r="GQD96" s="201"/>
      <c r="GQE96" s="201"/>
      <c r="GQF96" s="201"/>
      <c r="GQG96" s="201"/>
      <c r="GQH96" s="201"/>
      <c r="GQI96" s="201"/>
      <c r="GQJ96" s="201"/>
      <c r="GQK96" s="201"/>
      <c r="GQL96" s="201"/>
      <c r="GQM96" s="201"/>
      <c r="GQN96" s="201"/>
      <c r="GQO96" s="201"/>
      <c r="GQP96" s="201"/>
      <c r="GQQ96" s="201"/>
      <c r="GQR96" s="201"/>
      <c r="GQS96" s="201"/>
      <c r="GQT96" s="201"/>
      <c r="GQU96" s="201"/>
      <c r="GQV96" s="201"/>
      <c r="GQW96" s="201"/>
      <c r="GQX96" s="201"/>
      <c r="GQY96" s="201"/>
      <c r="GQZ96" s="201"/>
      <c r="GRA96" s="201"/>
      <c r="GRB96" s="201"/>
      <c r="GRC96" s="201"/>
      <c r="GRD96" s="201"/>
      <c r="GRE96" s="201"/>
      <c r="GRF96" s="201"/>
      <c r="GRG96" s="201"/>
      <c r="GRH96" s="201"/>
      <c r="GRI96" s="201"/>
      <c r="GRJ96" s="201"/>
      <c r="GRK96" s="201"/>
      <c r="GRL96" s="201"/>
      <c r="GRM96" s="201"/>
      <c r="GRN96" s="201"/>
      <c r="GRO96" s="201"/>
      <c r="GRP96" s="201"/>
      <c r="GRQ96" s="201"/>
      <c r="GRR96" s="201"/>
      <c r="GRS96" s="201"/>
      <c r="GRT96" s="201"/>
      <c r="GRU96" s="201"/>
      <c r="GRV96" s="201"/>
      <c r="GRW96" s="201"/>
      <c r="GRX96" s="201"/>
      <c r="GRY96" s="201"/>
      <c r="GRZ96" s="201"/>
      <c r="GSA96" s="201"/>
      <c r="GSB96" s="201"/>
      <c r="GSC96" s="201"/>
      <c r="GSD96" s="201"/>
      <c r="GSE96" s="201"/>
      <c r="GSF96" s="201"/>
      <c r="GSG96" s="201"/>
      <c r="GSH96" s="201"/>
      <c r="GSI96" s="201"/>
      <c r="GSJ96" s="201"/>
      <c r="GSK96" s="201"/>
      <c r="GSL96" s="201"/>
      <c r="GSM96" s="201"/>
      <c r="GSN96" s="201"/>
      <c r="GSO96" s="201"/>
      <c r="GSP96" s="201"/>
      <c r="GSQ96" s="201"/>
      <c r="GSR96" s="201"/>
      <c r="GSS96" s="201"/>
      <c r="GST96" s="201"/>
      <c r="GSU96" s="201"/>
      <c r="GSV96" s="201"/>
      <c r="GSW96" s="201"/>
      <c r="GSX96" s="201"/>
      <c r="GSY96" s="201"/>
      <c r="GSZ96" s="201"/>
      <c r="GTA96" s="201"/>
      <c r="GTB96" s="201"/>
      <c r="GTC96" s="201"/>
      <c r="GTD96" s="201"/>
      <c r="GTE96" s="201"/>
      <c r="GTF96" s="201"/>
      <c r="GTG96" s="201"/>
      <c r="GTH96" s="201"/>
      <c r="GTI96" s="201"/>
      <c r="GTJ96" s="201"/>
      <c r="GTK96" s="201"/>
      <c r="GTL96" s="201"/>
      <c r="GTM96" s="201"/>
      <c r="GTN96" s="201"/>
      <c r="GTO96" s="201"/>
      <c r="GTP96" s="201"/>
      <c r="GTQ96" s="201"/>
      <c r="GTR96" s="201"/>
      <c r="GTS96" s="201"/>
      <c r="GTT96" s="201"/>
      <c r="GTU96" s="201"/>
      <c r="GTV96" s="201"/>
      <c r="GTW96" s="201"/>
      <c r="GTX96" s="201"/>
      <c r="GTY96" s="201"/>
      <c r="GTZ96" s="201"/>
      <c r="GUA96" s="201"/>
      <c r="GUB96" s="201"/>
      <c r="GUC96" s="201"/>
      <c r="GUD96" s="201"/>
      <c r="GUE96" s="201"/>
      <c r="GUF96" s="201"/>
      <c r="GUG96" s="201"/>
      <c r="GUH96" s="201"/>
      <c r="GUI96" s="201"/>
      <c r="GUJ96" s="201"/>
      <c r="GUK96" s="201"/>
      <c r="GUL96" s="201"/>
      <c r="GUM96" s="201"/>
      <c r="GUN96" s="201"/>
      <c r="GUO96" s="201"/>
      <c r="GUP96" s="201"/>
      <c r="GUQ96" s="201"/>
      <c r="GUR96" s="201"/>
      <c r="GUS96" s="201"/>
      <c r="GUT96" s="201"/>
      <c r="GUU96" s="201"/>
      <c r="GUV96" s="201"/>
      <c r="GUW96" s="201"/>
      <c r="GUX96" s="201"/>
      <c r="GUY96" s="201"/>
      <c r="GUZ96" s="201"/>
      <c r="GVA96" s="201"/>
      <c r="GVB96" s="201"/>
      <c r="GVC96" s="201"/>
      <c r="GVD96" s="201"/>
      <c r="GVE96" s="201"/>
      <c r="GVF96" s="201"/>
      <c r="GVG96" s="201"/>
      <c r="GVH96" s="201"/>
      <c r="GVI96" s="201"/>
      <c r="GVJ96" s="201"/>
      <c r="GVK96" s="201"/>
      <c r="GVL96" s="201"/>
      <c r="GVM96" s="201"/>
      <c r="GVN96" s="201"/>
      <c r="GVO96" s="201"/>
      <c r="GVP96" s="201"/>
      <c r="GVQ96" s="201"/>
      <c r="GVR96" s="201"/>
      <c r="GVS96" s="201"/>
      <c r="GVT96" s="201"/>
      <c r="GVU96" s="201"/>
      <c r="GVV96" s="201"/>
      <c r="GVW96" s="201"/>
      <c r="GVX96" s="201"/>
      <c r="GVY96" s="201"/>
      <c r="GVZ96" s="201"/>
      <c r="GWA96" s="201"/>
      <c r="GWB96" s="201"/>
      <c r="GWC96" s="201"/>
      <c r="GWD96" s="201"/>
      <c r="GWE96" s="201"/>
      <c r="GWF96" s="201"/>
      <c r="GWG96" s="201"/>
      <c r="GWH96" s="201"/>
      <c r="GWI96" s="201"/>
      <c r="GWJ96" s="201"/>
      <c r="GWK96" s="201"/>
      <c r="GWL96" s="201"/>
      <c r="GWM96" s="201"/>
      <c r="GWN96" s="201"/>
      <c r="GWO96" s="201"/>
      <c r="GWP96" s="201"/>
      <c r="GWQ96" s="201"/>
      <c r="GWR96" s="201"/>
      <c r="GWS96" s="201"/>
      <c r="GWT96" s="201"/>
      <c r="GWU96" s="201"/>
      <c r="GWV96" s="201"/>
      <c r="GWW96" s="201"/>
      <c r="GWX96" s="201"/>
      <c r="GWY96" s="201"/>
      <c r="GWZ96" s="201"/>
      <c r="GXA96" s="201"/>
      <c r="GXB96" s="201"/>
      <c r="GXC96" s="201"/>
      <c r="GXD96" s="201"/>
      <c r="GXE96" s="201"/>
      <c r="GXF96" s="201"/>
      <c r="GXG96" s="201"/>
      <c r="GXH96" s="201"/>
      <c r="GXI96" s="201"/>
      <c r="GXJ96" s="201"/>
      <c r="GXK96" s="201"/>
      <c r="GXL96" s="201"/>
      <c r="GXM96" s="201"/>
      <c r="GXN96" s="201"/>
      <c r="GXO96" s="201"/>
      <c r="GXP96" s="201"/>
      <c r="GXQ96" s="201"/>
      <c r="GXR96" s="201"/>
      <c r="GXS96" s="201"/>
      <c r="GXT96" s="201"/>
      <c r="GXU96" s="201"/>
      <c r="GXV96" s="201"/>
      <c r="GXW96" s="201"/>
      <c r="GXX96" s="201"/>
      <c r="GXY96" s="201"/>
      <c r="GXZ96" s="201"/>
      <c r="GYA96" s="201"/>
      <c r="GYB96" s="201"/>
      <c r="GYC96" s="201"/>
      <c r="GYD96" s="201"/>
      <c r="GYE96" s="201"/>
      <c r="GYF96" s="201"/>
      <c r="GYG96" s="201"/>
      <c r="GYH96" s="201"/>
      <c r="GYI96" s="201"/>
      <c r="GYJ96" s="201"/>
      <c r="GYK96" s="201"/>
      <c r="GYL96" s="201"/>
      <c r="GYM96" s="201"/>
      <c r="GYN96" s="201"/>
      <c r="GYO96" s="201"/>
      <c r="GYP96" s="201"/>
      <c r="GYQ96" s="201"/>
      <c r="GYR96" s="201"/>
      <c r="GYS96" s="201"/>
      <c r="GYT96" s="201"/>
      <c r="GYU96" s="201"/>
      <c r="GYV96" s="201"/>
      <c r="GYW96" s="201"/>
      <c r="GYX96" s="201"/>
      <c r="GYY96" s="201"/>
      <c r="GYZ96" s="201"/>
      <c r="GZA96" s="201"/>
      <c r="GZB96" s="201"/>
      <c r="GZC96" s="201"/>
      <c r="GZD96" s="201"/>
      <c r="GZE96" s="201"/>
      <c r="GZF96" s="201"/>
      <c r="GZG96" s="201"/>
      <c r="GZH96" s="201"/>
      <c r="GZI96" s="201"/>
      <c r="GZJ96" s="201"/>
      <c r="GZK96" s="201"/>
      <c r="GZL96" s="201"/>
      <c r="GZM96" s="201"/>
      <c r="GZN96" s="201"/>
      <c r="GZO96" s="201"/>
      <c r="GZP96" s="201"/>
      <c r="GZQ96" s="201"/>
      <c r="GZR96" s="201"/>
      <c r="GZS96" s="201"/>
      <c r="GZT96" s="201"/>
      <c r="GZU96" s="201"/>
      <c r="GZV96" s="201"/>
      <c r="GZW96" s="201"/>
      <c r="GZX96" s="201"/>
      <c r="GZY96" s="201"/>
      <c r="GZZ96" s="201"/>
      <c r="HAA96" s="201"/>
      <c r="HAB96" s="201"/>
      <c r="HAC96" s="201"/>
      <c r="HAD96" s="201"/>
      <c r="HAE96" s="201"/>
      <c r="HAF96" s="201"/>
      <c r="HAG96" s="201"/>
      <c r="HAH96" s="201"/>
      <c r="HAI96" s="201"/>
      <c r="HAJ96" s="201"/>
      <c r="HAK96" s="201"/>
      <c r="HAL96" s="201"/>
      <c r="HAM96" s="201"/>
      <c r="HAN96" s="201"/>
      <c r="HAO96" s="201"/>
      <c r="HAP96" s="201"/>
      <c r="HAQ96" s="201"/>
      <c r="HAR96" s="201"/>
      <c r="HAS96" s="201"/>
      <c r="HAT96" s="201"/>
      <c r="HAU96" s="201"/>
      <c r="HAV96" s="201"/>
      <c r="HAW96" s="201"/>
      <c r="HAX96" s="201"/>
      <c r="HAY96" s="201"/>
      <c r="HAZ96" s="201"/>
      <c r="HBA96" s="201"/>
      <c r="HBB96" s="201"/>
      <c r="HBC96" s="201"/>
      <c r="HBD96" s="201"/>
      <c r="HBE96" s="201"/>
      <c r="HBF96" s="201"/>
      <c r="HBG96" s="201"/>
      <c r="HBH96" s="201"/>
      <c r="HBI96" s="201"/>
      <c r="HBJ96" s="201"/>
      <c r="HBK96" s="201"/>
      <c r="HBL96" s="201"/>
      <c r="HBM96" s="201"/>
      <c r="HBN96" s="201"/>
      <c r="HBO96" s="201"/>
      <c r="HBP96" s="201"/>
      <c r="HBQ96" s="201"/>
      <c r="HBR96" s="201"/>
      <c r="HBS96" s="201"/>
      <c r="HBT96" s="201"/>
      <c r="HBU96" s="201"/>
      <c r="HBV96" s="201"/>
      <c r="HBW96" s="201"/>
      <c r="HBX96" s="201"/>
      <c r="HBY96" s="201"/>
      <c r="HBZ96" s="201"/>
      <c r="HCA96" s="201"/>
      <c r="HCB96" s="201"/>
      <c r="HCC96" s="201"/>
      <c r="HCD96" s="201"/>
      <c r="HCE96" s="201"/>
      <c r="HCF96" s="201"/>
      <c r="HCG96" s="201"/>
      <c r="HCH96" s="201"/>
      <c r="HCI96" s="201"/>
      <c r="HCJ96" s="201"/>
      <c r="HCK96" s="201"/>
      <c r="HCL96" s="201"/>
      <c r="HCM96" s="201"/>
      <c r="HCN96" s="201"/>
      <c r="HCO96" s="201"/>
      <c r="HCP96" s="201"/>
      <c r="HCQ96" s="201"/>
      <c r="HCR96" s="201"/>
      <c r="HCS96" s="201"/>
      <c r="HCT96" s="201"/>
      <c r="HCU96" s="201"/>
      <c r="HCV96" s="201"/>
      <c r="HCW96" s="201"/>
      <c r="HCX96" s="201"/>
      <c r="HCY96" s="201"/>
      <c r="HCZ96" s="201"/>
      <c r="HDA96" s="201"/>
      <c r="HDB96" s="201"/>
      <c r="HDC96" s="201"/>
      <c r="HDD96" s="201"/>
      <c r="HDE96" s="201"/>
      <c r="HDF96" s="201"/>
      <c r="HDG96" s="201"/>
      <c r="HDH96" s="201"/>
      <c r="HDI96" s="201"/>
      <c r="HDJ96" s="201"/>
      <c r="HDK96" s="201"/>
      <c r="HDL96" s="201"/>
      <c r="HDM96" s="201"/>
      <c r="HDN96" s="201"/>
      <c r="HDO96" s="201"/>
      <c r="HDP96" s="201"/>
      <c r="HDQ96" s="201"/>
      <c r="HDR96" s="201"/>
      <c r="HDS96" s="201"/>
      <c r="HDT96" s="201"/>
      <c r="HDU96" s="201"/>
      <c r="HDV96" s="201"/>
      <c r="HDW96" s="201"/>
      <c r="HDX96" s="201"/>
      <c r="HDY96" s="201"/>
      <c r="HDZ96" s="201"/>
      <c r="HEA96" s="201"/>
      <c r="HEB96" s="201"/>
      <c r="HEC96" s="201"/>
      <c r="HED96" s="201"/>
      <c r="HEE96" s="201"/>
      <c r="HEF96" s="201"/>
      <c r="HEG96" s="201"/>
      <c r="HEH96" s="201"/>
      <c r="HEI96" s="201"/>
      <c r="HEJ96" s="201"/>
      <c r="HEK96" s="201"/>
      <c r="HEL96" s="201"/>
      <c r="HEM96" s="201"/>
      <c r="HEN96" s="201"/>
      <c r="HEO96" s="201"/>
      <c r="HEP96" s="201"/>
      <c r="HEQ96" s="201"/>
      <c r="HER96" s="201"/>
      <c r="HES96" s="201"/>
      <c r="HET96" s="201"/>
      <c r="HEU96" s="201"/>
      <c r="HEV96" s="201"/>
      <c r="HEW96" s="201"/>
      <c r="HEX96" s="201"/>
      <c r="HEY96" s="201"/>
      <c r="HEZ96" s="201"/>
      <c r="HFA96" s="201"/>
      <c r="HFB96" s="201"/>
      <c r="HFC96" s="201"/>
      <c r="HFD96" s="201"/>
      <c r="HFE96" s="201"/>
      <c r="HFF96" s="201"/>
      <c r="HFG96" s="201"/>
      <c r="HFH96" s="201"/>
      <c r="HFI96" s="201"/>
      <c r="HFJ96" s="201"/>
      <c r="HFK96" s="201"/>
      <c r="HFL96" s="201"/>
      <c r="HFM96" s="201"/>
      <c r="HFN96" s="201"/>
      <c r="HFO96" s="201"/>
      <c r="HFP96" s="201"/>
      <c r="HFQ96" s="201"/>
      <c r="HFR96" s="201"/>
      <c r="HFS96" s="201"/>
      <c r="HFT96" s="201"/>
      <c r="HFU96" s="201"/>
      <c r="HFV96" s="201"/>
      <c r="HFW96" s="201"/>
      <c r="HFX96" s="201"/>
      <c r="HFY96" s="201"/>
      <c r="HFZ96" s="201"/>
      <c r="HGA96" s="201"/>
      <c r="HGB96" s="201"/>
      <c r="HGC96" s="201"/>
      <c r="HGD96" s="201"/>
      <c r="HGE96" s="201"/>
      <c r="HGF96" s="201"/>
      <c r="HGG96" s="201"/>
      <c r="HGH96" s="201"/>
      <c r="HGI96" s="201"/>
      <c r="HGJ96" s="201"/>
      <c r="HGK96" s="201"/>
      <c r="HGL96" s="201"/>
      <c r="HGM96" s="201"/>
      <c r="HGN96" s="201"/>
      <c r="HGO96" s="201"/>
      <c r="HGP96" s="201"/>
      <c r="HGQ96" s="201"/>
      <c r="HGR96" s="201"/>
      <c r="HGS96" s="201"/>
      <c r="HGT96" s="201"/>
      <c r="HGU96" s="201"/>
      <c r="HGV96" s="201"/>
      <c r="HGW96" s="201"/>
      <c r="HGX96" s="201"/>
      <c r="HGY96" s="201"/>
      <c r="HGZ96" s="201"/>
      <c r="HHA96" s="201"/>
      <c r="HHB96" s="201"/>
      <c r="HHC96" s="201"/>
      <c r="HHD96" s="201"/>
      <c r="HHE96" s="201"/>
      <c r="HHF96" s="201"/>
      <c r="HHG96" s="201"/>
      <c r="HHH96" s="201"/>
      <c r="HHI96" s="201"/>
      <c r="HHJ96" s="201"/>
      <c r="HHK96" s="201"/>
      <c r="HHL96" s="201"/>
      <c r="HHM96" s="201"/>
      <c r="HHN96" s="201"/>
      <c r="HHO96" s="201"/>
      <c r="HHP96" s="201"/>
      <c r="HHQ96" s="201"/>
      <c r="HHR96" s="201"/>
      <c r="HHS96" s="201"/>
      <c r="HHT96" s="201"/>
      <c r="HHU96" s="201"/>
      <c r="HHV96" s="201"/>
      <c r="HHW96" s="201"/>
      <c r="HHX96" s="201"/>
      <c r="HHY96" s="201"/>
      <c r="HHZ96" s="201"/>
      <c r="HIA96" s="201"/>
      <c r="HIB96" s="201"/>
      <c r="HIC96" s="201"/>
      <c r="HID96" s="201"/>
      <c r="HIE96" s="201"/>
      <c r="HIF96" s="201"/>
      <c r="HIG96" s="201"/>
      <c r="HIH96" s="201"/>
      <c r="HII96" s="201"/>
      <c r="HIJ96" s="201"/>
      <c r="HIK96" s="201"/>
      <c r="HIL96" s="201"/>
      <c r="HIM96" s="201"/>
      <c r="HIN96" s="201"/>
      <c r="HIO96" s="201"/>
      <c r="HIP96" s="201"/>
      <c r="HIQ96" s="201"/>
      <c r="HIR96" s="201"/>
      <c r="HIS96" s="201"/>
      <c r="HIT96" s="201"/>
      <c r="HIU96" s="201"/>
      <c r="HIV96" s="201"/>
      <c r="HIW96" s="201"/>
      <c r="HIX96" s="201"/>
      <c r="HIY96" s="201"/>
      <c r="HIZ96" s="201"/>
      <c r="HJA96" s="201"/>
      <c r="HJB96" s="201"/>
      <c r="HJC96" s="201"/>
      <c r="HJD96" s="201"/>
      <c r="HJE96" s="201"/>
      <c r="HJF96" s="201"/>
      <c r="HJG96" s="201"/>
      <c r="HJH96" s="201"/>
      <c r="HJI96" s="201"/>
      <c r="HJJ96" s="201"/>
      <c r="HJK96" s="201"/>
      <c r="HJL96" s="201"/>
      <c r="HJM96" s="201"/>
      <c r="HJN96" s="201"/>
      <c r="HJO96" s="201"/>
      <c r="HJP96" s="201"/>
      <c r="HJQ96" s="201"/>
      <c r="HJR96" s="201"/>
      <c r="HJS96" s="201"/>
      <c r="HJT96" s="201"/>
      <c r="HJU96" s="201"/>
      <c r="HJV96" s="201"/>
      <c r="HJW96" s="201"/>
      <c r="HJX96" s="201"/>
      <c r="HJY96" s="201"/>
      <c r="HJZ96" s="201"/>
      <c r="HKA96" s="201"/>
      <c r="HKB96" s="201"/>
      <c r="HKC96" s="201"/>
      <c r="HKD96" s="201"/>
      <c r="HKE96" s="201"/>
      <c r="HKF96" s="201"/>
      <c r="HKG96" s="201"/>
      <c r="HKH96" s="201"/>
      <c r="HKI96" s="201"/>
      <c r="HKJ96" s="201"/>
      <c r="HKK96" s="201"/>
      <c r="HKL96" s="201"/>
      <c r="HKM96" s="201"/>
      <c r="HKN96" s="201"/>
      <c r="HKO96" s="201"/>
      <c r="HKP96" s="201"/>
      <c r="HKQ96" s="201"/>
      <c r="HKR96" s="201"/>
      <c r="HKS96" s="201"/>
      <c r="HKT96" s="201"/>
      <c r="HKU96" s="201"/>
      <c r="HKV96" s="201"/>
      <c r="HKW96" s="201"/>
      <c r="HKX96" s="201"/>
      <c r="HKY96" s="201"/>
      <c r="HKZ96" s="201"/>
      <c r="HLA96" s="201"/>
      <c r="HLB96" s="201"/>
      <c r="HLC96" s="201"/>
      <c r="HLD96" s="201"/>
      <c r="HLE96" s="201"/>
      <c r="HLF96" s="201"/>
      <c r="HLG96" s="201"/>
      <c r="HLH96" s="201"/>
      <c r="HLI96" s="201"/>
      <c r="HLJ96" s="201"/>
      <c r="HLK96" s="201"/>
      <c r="HLL96" s="201"/>
      <c r="HLM96" s="201"/>
      <c r="HLN96" s="201"/>
      <c r="HLO96" s="201"/>
      <c r="HLP96" s="201"/>
      <c r="HLQ96" s="201"/>
      <c r="HLR96" s="201"/>
      <c r="HLS96" s="201"/>
      <c r="HLT96" s="201"/>
      <c r="HLU96" s="201"/>
      <c r="HLV96" s="201"/>
      <c r="HLW96" s="201"/>
      <c r="HLX96" s="201"/>
      <c r="HLY96" s="201"/>
      <c r="HLZ96" s="201"/>
      <c r="HMA96" s="201"/>
      <c r="HMB96" s="201"/>
      <c r="HMC96" s="201"/>
      <c r="HMD96" s="201"/>
      <c r="HME96" s="201"/>
      <c r="HMF96" s="201"/>
      <c r="HMG96" s="201"/>
      <c r="HMH96" s="201"/>
      <c r="HMI96" s="201"/>
      <c r="HMJ96" s="201"/>
      <c r="HMK96" s="201"/>
      <c r="HML96" s="201"/>
      <c r="HMM96" s="201"/>
      <c r="HMN96" s="201"/>
      <c r="HMO96" s="201"/>
      <c r="HMP96" s="201"/>
      <c r="HMQ96" s="201"/>
      <c r="HMR96" s="201"/>
      <c r="HMS96" s="201"/>
      <c r="HMT96" s="201"/>
      <c r="HMU96" s="201"/>
      <c r="HMV96" s="201"/>
      <c r="HMW96" s="201"/>
      <c r="HMX96" s="201"/>
      <c r="HMY96" s="201"/>
      <c r="HMZ96" s="201"/>
      <c r="HNA96" s="201"/>
      <c r="HNB96" s="201"/>
      <c r="HNC96" s="201"/>
      <c r="HND96" s="201"/>
      <c r="HNE96" s="201"/>
      <c r="HNF96" s="201"/>
      <c r="HNG96" s="201"/>
      <c r="HNH96" s="201"/>
      <c r="HNI96" s="201"/>
      <c r="HNJ96" s="201"/>
      <c r="HNK96" s="201"/>
      <c r="HNL96" s="201"/>
      <c r="HNM96" s="201"/>
      <c r="HNN96" s="201"/>
      <c r="HNO96" s="201"/>
      <c r="HNP96" s="201"/>
      <c r="HNQ96" s="201"/>
      <c r="HNR96" s="201"/>
      <c r="HNS96" s="201"/>
      <c r="HNT96" s="201"/>
      <c r="HNU96" s="201"/>
      <c r="HNV96" s="201"/>
      <c r="HNW96" s="201"/>
      <c r="HNX96" s="201"/>
      <c r="HNY96" s="201"/>
      <c r="HNZ96" s="201"/>
      <c r="HOA96" s="201"/>
      <c r="HOB96" s="201"/>
      <c r="HOC96" s="201"/>
      <c r="HOD96" s="201"/>
      <c r="HOE96" s="201"/>
      <c r="HOF96" s="201"/>
      <c r="HOG96" s="201"/>
      <c r="HOH96" s="201"/>
      <c r="HOI96" s="201"/>
      <c r="HOJ96" s="201"/>
      <c r="HOK96" s="201"/>
      <c r="HOL96" s="201"/>
      <c r="HOM96" s="201"/>
      <c r="HON96" s="201"/>
      <c r="HOO96" s="201"/>
      <c r="HOP96" s="201"/>
      <c r="HOQ96" s="201"/>
      <c r="HOR96" s="201"/>
      <c r="HOS96" s="201"/>
      <c r="HOT96" s="201"/>
      <c r="HOU96" s="201"/>
      <c r="HOV96" s="201"/>
      <c r="HOW96" s="201"/>
      <c r="HOX96" s="201"/>
      <c r="HOY96" s="201"/>
      <c r="HOZ96" s="201"/>
      <c r="HPA96" s="201"/>
      <c r="HPB96" s="201"/>
      <c r="HPC96" s="201"/>
      <c r="HPD96" s="201"/>
      <c r="HPE96" s="201"/>
      <c r="HPF96" s="201"/>
      <c r="HPG96" s="201"/>
      <c r="HPH96" s="201"/>
      <c r="HPI96" s="201"/>
      <c r="HPJ96" s="201"/>
      <c r="HPK96" s="201"/>
      <c r="HPL96" s="201"/>
      <c r="HPM96" s="201"/>
      <c r="HPN96" s="201"/>
      <c r="HPO96" s="201"/>
      <c r="HPP96" s="201"/>
      <c r="HPQ96" s="201"/>
      <c r="HPR96" s="201"/>
      <c r="HPS96" s="201"/>
      <c r="HPT96" s="201"/>
      <c r="HPU96" s="201"/>
      <c r="HPV96" s="201"/>
      <c r="HPW96" s="201"/>
      <c r="HPX96" s="201"/>
      <c r="HPY96" s="201"/>
      <c r="HPZ96" s="201"/>
      <c r="HQA96" s="201"/>
      <c r="HQB96" s="201"/>
      <c r="HQC96" s="201"/>
      <c r="HQD96" s="201"/>
      <c r="HQE96" s="201"/>
      <c r="HQF96" s="201"/>
      <c r="HQG96" s="201"/>
      <c r="HQH96" s="201"/>
      <c r="HQI96" s="201"/>
      <c r="HQJ96" s="201"/>
      <c r="HQK96" s="201"/>
      <c r="HQL96" s="201"/>
      <c r="HQM96" s="201"/>
      <c r="HQN96" s="201"/>
      <c r="HQO96" s="201"/>
      <c r="HQP96" s="201"/>
      <c r="HQQ96" s="201"/>
      <c r="HQR96" s="201"/>
      <c r="HQS96" s="201"/>
      <c r="HQT96" s="201"/>
      <c r="HQU96" s="201"/>
      <c r="HQV96" s="201"/>
      <c r="HQW96" s="201"/>
      <c r="HQX96" s="201"/>
      <c r="HQY96" s="201"/>
      <c r="HQZ96" s="201"/>
      <c r="HRA96" s="201"/>
      <c r="HRB96" s="201"/>
      <c r="HRC96" s="201"/>
      <c r="HRD96" s="201"/>
      <c r="HRE96" s="201"/>
      <c r="HRF96" s="201"/>
      <c r="HRG96" s="201"/>
      <c r="HRH96" s="201"/>
      <c r="HRI96" s="201"/>
      <c r="HRJ96" s="201"/>
      <c r="HRK96" s="201"/>
      <c r="HRL96" s="201"/>
      <c r="HRM96" s="201"/>
      <c r="HRN96" s="201"/>
      <c r="HRO96" s="201"/>
      <c r="HRP96" s="201"/>
      <c r="HRQ96" s="201"/>
      <c r="HRR96" s="201"/>
      <c r="HRS96" s="201"/>
      <c r="HRT96" s="201"/>
      <c r="HRU96" s="201"/>
      <c r="HRV96" s="201"/>
      <c r="HRW96" s="201"/>
      <c r="HRX96" s="201"/>
      <c r="HRY96" s="201"/>
      <c r="HRZ96" s="201"/>
      <c r="HSA96" s="201"/>
      <c r="HSB96" s="201"/>
      <c r="HSC96" s="201"/>
      <c r="HSD96" s="201"/>
      <c r="HSE96" s="201"/>
      <c r="HSF96" s="201"/>
      <c r="HSG96" s="201"/>
      <c r="HSH96" s="201"/>
      <c r="HSI96" s="201"/>
      <c r="HSJ96" s="201"/>
      <c r="HSK96" s="201"/>
      <c r="HSL96" s="201"/>
      <c r="HSM96" s="201"/>
      <c r="HSN96" s="201"/>
      <c r="HSO96" s="201"/>
      <c r="HSP96" s="201"/>
      <c r="HSQ96" s="201"/>
      <c r="HSR96" s="201"/>
      <c r="HSS96" s="201"/>
      <c r="HST96" s="201"/>
      <c r="HSU96" s="201"/>
      <c r="HSV96" s="201"/>
      <c r="HSW96" s="201"/>
      <c r="HSX96" s="201"/>
      <c r="HSY96" s="201"/>
      <c r="HSZ96" s="201"/>
      <c r="HTA96" s="201"/>
      <c r="HTB96" s="201"/>
      <c r="HTC96" s="201"/>
      <c r="HTD96" s="201"/>
      <c r="HTE96" s="201"/>
      <c r="HTF96" s="201"/>
      <c r="HTG96" s="201"/>
      <c r="HTH96" s="201"/>
      <c r="HTI96" s="201"/>
      <c r="HTJ96" s="201"/>
      <c r="HTK96" s="201"/>
      <c r="HTL96" s="201"/>
      <c r="HTM96" s="201"/>
      <c r="HTN96" s="201"/>
      <c r="HTO96" s="201"/>
      <c r="HTP96" s="201"/>
      <c r="HTQ96" s="201"/>
      <c r="HTR96" s="201"/>
      <c r="HTS96" s="201"/>
      <c r="HTT96" s="201"/>
      <c r="HTU96" s="201"/>
      <c r="HTV96" s="201"/>
      <c r="HTW96" s="201"/>
      <c r="HTX96" s="201"/>
      <c r="HTY96" s="201"/>
      <c r="HTZ96" s="201"/>
      <c r="HUA96" s="201"/>
      <c r="HUB96" s="201"/>
      <c r="HUC96" s="201"/>
      <c r="HUD96" s="201"/>
      <c r="HUE96" s="201"/>
      <c r="HUF96" s="201"/>
      <c r="HUG96" s="201"/>
      <c r="HUH96" s="201"/>
      <c r="HUI96" s="201"/>
      <c r="HUJ96" s="201"/>
      <c r="HUK96" s="201"/>
      <c r="HUL96" s="201"/>
      <c r="HUM96" s="201"/>
      <c r="HUN96" s="201"/>
      <c r="HUO96" s="201"/>
      <c r="HUP96" s="201"/>
      <c r="HUQ96" s="201"/>
      <c r="HUR96" s="201"/>
      <c r="HUS96" s="201"/>
      <c r="HUT96" s="201"/>
      <c r="HUU96" s="201"/>
      <c r="HUV96" s="201"/>
      <c r="HUW96" s="201"/>
      <c r="HUX96" s="201"/>
      <c r="HUY96" s="201"/>
      <c r="HUZ96" s="201"/>
      <c r="HVA96" s="201"/>
      <c r="HVB96" s="201"/>
      <c r="HVC96" s="201"/>
      <c r="HVD96" s="201"/>
      <c r="HVE96" s="201"/>
      <c r="HVF96" s="201"/>
      <c r="HVG96" s="201"/>
      <c r="HVH96" s="201"/>
      <c r="HVI96" s="201"/>
      <c r="HVJ96" s="201"/>
      <c r="HVK96" s="201"/>
      <c r="HVL96" s="201"/>
      <c r="HVM96" s="201"/>
      <c r="HVN96" s="201"/>
      <c r="HVO96" s="201"/>
      <c r="HVP96" s="201"/>
      <c r="HVQ96" s="201"/>
      <c r="HVR96" s="201"/>
      <c r="HVS96" s="201"/>
      <c r="HVT96" s="201"/>
      <c r="HVU96" s="201"/>
      <c r="HVV96" s="201"/>
      <c r="HVW96" s="201"/>
      <c r="HVX96" s="201"/>
      <c r="HVY96" s="201"/>
      <c r="HVZ96" s="201"/>
      <c r="HWA96" s="201"/>
      <c r="HWB96" s="201"/>
      <c r="HWC96" s="201"/>
      <c r="HWD96" s="201"/>
      <c r="HWE96" s="201"/>
      <c r="HWF96" s="201"/>
      <c r="HWG96" s="201"/>
      <c r="HWH96" s="201"/>
      <c r="HWI96" s="201"/>
      <c r="HWJ96" s="201"/>
      <c r="HWK96" s="201"/>
      <c r="HWL96" s="201"/>
      <c r="HWM96" s="201"/>
      <c r="HWN96" s="201"/>
      <c r="HWO96" s="201"/>
      <c r="HWP96" s="201"/>
      <c r="HWQ96" s="201"/>
      <c r="HWR96" s="201"/>
      <c r="HWS96" s="201"/>
      <c r="HWT96" s="201"/>
      <c r="HWU96" s="201"/>
      <c r="HWV96" s="201"/>
      <c r="HWW96" s="201"/>
      <c r="HWX96" s="201"/>
      <c r="HWY96" s="201"/>
      <c r="HWZ96" s="201"/>
      <c r="HXA96" s="201"/>
      <c r="HXB96" s="201"/>
      <c r="HXC96" s="201"/>
      <c r="HXD96" s="201"/>
      <c r="HXE96" s="201"/>
      <c r="HXF96" s="201"/>
      <c r="HXG96" s="201"/>
      <c r="HXH96" s="201"/>
      <c r="HXI96" s="201"/>
      <c r="HXJ96" s="201"/>
      <c r="HXK96" s="201"/>
      <c r="HXL96" s="201"/>
      <c r="HXM96" s="201"/>
      <c r="HXN96" s="201"/>
      <c r="HXO96" s="201"/>
      <c r="HXP96" s="201"/>
      <c r="HXQ96" s="201"/>
      <c r="HXR96" s="201"/>
      <c r="HXS96" s="201"/>
      <c r="HXT96" s="201"/>
      <c r="HXU96" s="201"/>
      <c r="HXV96" s="201"/>
      <c r="HXW96" s="201"/>
      <c r="HXX96" s="201"/>
      <c r="HXY96" s="201"/>
      <c r="HXZ96" s="201"/>
      <c r="HYA96" s="201"/>
      <c r="HYB96" s="201"/>
      <c r="HYC96" s="201"/>
      <c r="HYD96" s="201"/>
      <c r="HYE96" s="201"/>
      <c r="HYF96" s="201"/>
      <c r="HYG96" s="201"/>
      <c r="HYH96" s="201"/>
      <c r="HYI96" s="201"/>
      <c r="HYJ96" s="201"/>
      <c r="HYK96" s="201"/>
      <c r="HYL96" s="201"/>
      <c r="HYM96" s="201"/>
      <c r="HYN96" s="201"/>
      <c r="HYO96" s="201"/>
      <c r="HYP96" s="201"/>
      <c r="HYQ96" s="201"/>
      <c r="HYR96" s="201"/>
      <c r="HYS96" s="201"/>
      <c r="HYT96" s="201"/>
      <c r="HYU96" s="201"/>
      <c r="HYV96" s="201"/>
      <c r="HYW96" s="201"/>
      <c r="HYX96" s="201"/>
      <c r="HYY96" s="201"/>
      <c r="HYZ96" s="201"/>
      <c r="HZA96" s="201"/>
      <c r="HZB96" s="201"/>
      <c r="HZC96" s="201"/>
      <c r="HZD96" s="201"/>
      <c r="HZE96" s="201"/>
      <c r="HZF96" s="201"/>
      <c r="HZG96" s="201"/>
      <c r="HZH96" s="201"/>
      <c r="HZI96" s="201"/>
      <c r="HZJ96" s="201"/>
      <c r="HZK96" s="201"/>
      <c r="HZL96" s="201"/>
      <c r="HZM96" s="201"/>
      <c r="HZN96" s="201"/>
      <c r="HZO96" s="201"/>
      <c r="HZP96" s="201"/>
      <c r="HZQ96" s="201"/>
      <c r="HZR96" s="201"/>
      <c r="HZS96" s="201"/>
      <c r="HZT96" s="201"/>
      <c r="HZU96" s="201"/>
      <c r="HZV96" s="201"/>
      <c r="HZW96" s="201"/>
      <c r="HZX96" s="201"/>
      <c r="HZY96" s="201"/>
      <c r="HZZ96" s="201"/>
      <c r="IAA96" s="201"/>
      <c r="IAB96" s="201"/>
      <c r="IAC96" s="201"/>
      <c r="IAD96" s="201"/>
      <c r="IAE96" s="201"/>
      <c r="IAF96" s="201"/>
      <c r="IAG96" s="201"/>
      <c r="IAH96" s="201"/>
      <c r="IAI96" s="201"/>
      <c r="IAJ96" s="201"/>
      <c r="IAK96" s="201"/>
      <c r="IAL96" s="201"/>
      <c r="IAM96" s="201"/>
      <c r="IAN96" s="201"/>
      <c r="IAO96" s="201"/>
      <c r="IAP96" s="201"/>
      <c r="IAQ96" s="201"/>
      <c r="IAR96" s="201"/>
      <c r="IAS96" s="201"/>
      <c r="IAT96" s="201"/>
      <c r="IAU96" s="201"/>
      <c r="IAV96" s="201"/>
      <c r="IAW96" s="201"/>
      <c r="IAX96" s="201"/>
      <c r="IAY96" s="201"/>
      <c r="IAZ96" s="201"/>
      <c r="IBA96" s="201"/>
      <c r="IBB96" s="201"/>
      <c r="IBC96" s="201"/>
      <c r="IBD96" s="201"/>
      <c r="IBE96" s="201"/>
      <c r="IBF96" s="201"/>
      <c r="IBG96" s="201"/>
      <c r="IBH96" s="201"/>
      <c r="IBI96" s="201"/>
      <c r="IBJ96" s="201"/>
      <c r="IBK96" s="201"/>
      <c r="IBL96" s="201"/>
      <c r="IBM96" s="201"/>
      <c r="IBN96" s="201"/>
      <c r="IBO96" s="201"/>
      <c r="IBP96" s="201"/>
      <c r="IBQ96" s="201"/>
      <c r="IBR96" s="201"/>
      <c r="IBS96" s="201"/>
      <c r="IBT96" s="201"/>
      <c r="IBU96" s="201"/>
      <c r="IBV96" s="201"/>
      <c r="IBW96" s="201"/>
      <c r="IBX96" s="201"/>
      <c r="IBY96" s="201"/>
      <c r="IBZ96" s="201"/>
      <c r="ICA96" s="201"/>
      <c r="ICB96" s="201"/>
      <c r="ICC96" s="201"/>
      <c r="ICD96" s="201"/>
      <c r="ICE96" s="201"/>
      <c r="ICF96" s="201"/>
      <c r="ICG96" s="201"/>
      <c r="ICH96" s="201"/>
      <c r="ICI96" s="201"/>
      <c r="ICJ96" s="201"/>
      <c r="ICK96" s="201"/>
      <c r="ICL96" s="201"/>
      <c r="ICM96" s="201"/>
      <c r="ICN96" s="201"/>
      <c r="ICO96" s="201"/>
      <c r="ICP96" s="201"/>
      <c r="ICQ96" s="201"/>
      <c r="ICR96" s="201"/>
      <c r="ICS96" s="201"/>
      <c r="ICT96" s="201"/>
      <c r="ICU96" s="201"/>
      <c r="ICV96" s="201"/>
      <c r="ICW96" s="201"/>
      <c r="ICX96" s="201"/>
      <c r="ICY96" s="201"/>
      <c r="ICZ96" s="201"/>
      <c r="IDA96" s="201"/>
      <c r="IDB96" s="201"/>
      <c r="IDC96" s="201"/>
      <c r="IDD96" s="201"/>
      <c r="IDE96" s="201"/>
      <c r="IDF96" s="201"/>
      <c r="IDG96" s="201"/>
      <c r="IDH96" s="201"/>
      <c r="IDI96" s="201"/>
      <c r="IDJ96" s="201"/>
      <c r="IDK96" s="201"/>
      <c r="IDL96" s="201"/>
      <c r="IDM96" s="201"/>
      <c r="IDN96" s="201"/>
      <c r="IDO96" s="201"/>
      <c r="IDP96" s="201"/>
      <c r="IDQ96" s="201"/>
      <c r="IDR96" s="201"/>
      <c r="IDS96" s="201"/>
      <c r="IDT96" s="201"/>
      <c r="IDU96" s="201"/>
      <c r="IDV96" s="201"/>
      <c r="IDW96" s="201"/>
      <c r="IDX96" s="201"/>
      <c r="IDY96" s="201"/>
      <c r="IDZ96" s="201"/>
      <c r="IEA96" s="201"/>
      <c r="IEB96" s="201"/>
      <c r="IEC96" s="201"/>
      <c r="IED96" s="201"/>
      <c r="IEE96" s="201"/>
      <c r="IEF96" s="201"/>
      <c r="IEG96" s="201"/>
      <c r="IEH96" s="201"/>
      <c r="IEI96" s="201"/>
      <c r="IEJ96" s="201"/>
      <c r="IEK96" s="201"/>
      <c r="IEL96" s="201"/>
      <c r="IEM96" s="201"/>
      <c r="IEN96" s="201"/>
      <c r="IEO96" s="201"/>
      <c r="IEP96" s="201"/>
      <c r="IEQ96" s="201"/>
      <c r="IER96" s="201"/>
      <c r="IES96" s="201"/>
      <c r="IET96" s="201"/>
      <c r="IEU96" s="201"/>
      <c r="IEV96" s="201"/>
      <c r="IEW96" s="201"/>
      <c r="IEX96" s="201"/>
      <c r="IEY96" s="201"/>
      <c r="IEZ96" s="201"/>
      <c r="IFA96" s="201"/>
      <c r="IFB96" s="201"/>
      <c r="IFC96" s="201"/>
      <c r="IFD96" s="201"/>
      <c r="IFE96" s="201"/>
      <c r="IFF96" s="201"/>
      <c r="IFG96" s="201"/>
      <c r="IFH96" s="201"/>
      <c r="IFI96" s="201"/>
      <c r="IFJ96" s="201"/>
      <c r="IFK96" s="201"/>
      <c r="IFL96" s="201"/>
      <c r="IFM96" s="201"/>
      <c r="IFN96" s="201"/>
      <c r="IFO96" s="201"/>
      <c r="IFP96" s="201"/>
      <c r="IFQ96" s="201"/>
      <c r="IFR96" s="201"/>
      <c r="IFS96" s="201"/>
      <c r="IFT96" s="201"/>
      <c r="IFU96" s="201"/>
      <c r="IFV96" s="201"/>
      <c r="IFW96" s="201"/>
      <c r="IFX96" s="201"/>
      <c r="IFY96" s="201"/>
      <c r="IFZ96" s="201"/>
      <c r="IGA96" s="201"/>
      <c r="IGB96" s="201"/>
      <c r="IGC96" s="201"/>
      <c r="IGD96" s="201"/>
      <c r="IGE96" s="201"/>
      <c r="IGF96" s="201"/>
      <c r="IGG96" s="201"/>
      <c r="IGH96" s="201"/>
      <c r="IGI96" s="201"/>
      <c r="IGJ96" s="201"/>
      <c r="IGK96" s="201"/>
      <c r="IGL96" s="201"/>
      <c r="IGM96" s="201"/>
      <c r="IGN96" s="201"/>
      <c r="IGO96" s="201"/>
      <c r="IGP96" s="201"/>
      <c r="IGQ96" s="201"/>
      <c r="IGR96" s="201"/>
      <c r="IGS96" s="201"/>
      <c r="IGT96" s="201"/>
      <c r="IGU96" s="201"/>
      <c r="IGV96" s="201"/>
      <c r="IGW96" s="201"/>
      <c r="IGX96" s="201"/>
      <c r="IGY96" s="201"/>
      <c r="IGZ96" s="201"/>
      <c r="IHA96" s="201"/>
      <c r="IHB96" s="201"/>
      <c r="IHC96" s="201"/>
      <c r="IHD96" s="201"/>
      <c r="IHE96" s="201"/>
      <c r="IHF96" s="201"/>
      <c r="IHG96" s="201"/>
      <c r="IHH96" s="201"/>
      <c r="IHI96" s="201"/>
      <c r="IHJ96" s="201"/>
      <c r="IHK96" s="201"/>
      <c r="IHL96" s="201"/>
      <c r="IHM96" s="201"/>
      <c r="IHN96" s="201"/>
      <c r="IHO96" s="201"/>
      <c r="IHP96" s="201"/>
      <c r="IHQ96" s="201"/>
      <c r="IHR96" s="201"/>
      <c r="IHS96" s="201"/>
      <c r="IHT96" s="201"/>
      <c r="IHU96" s="201"/>
      <c r="IHV96" s="201"/>
      <c r="IHW96" s="201"/>
      <c r="IHX96" s="201"/>
      <c r="IHY96" s="201"/>
      <c r="IHZ96" s="201"/>
      <c r="IIA96" s="201"/>
      <c r="IIB96" s="201"/>
      <c r="IIC96" s="201"/>
      <c r="IID96" s="201"/>
      <c r="IIE96" s="201"/>
      <c r="IIF96" s="201"/>
      <c r="IIG96" s="201"/>
      <c r="IIH96" s="201"/>
      <c r="III96" s="201"/>
      <c r="IIJ96" s="201"/>
      <c r="IIK96" s="201"/>
      <c r="IIL96" s="201"/>
      <c r="IIM96" s="201"/>
      <c r="IIN96" s="201"/>
      <c r="IIO96" s="201"/>
      <c r="IIP96" s="201"/>
      <c r="IIQ96" s="201"/>
      <c r="IIR96" s="201"/>
      <c r="IIS96" s="201"/>
      <c r="IIT96" s="201"/>
      <c r="IIU96" s="201"/>
      <c r="IIV96" s="201"/>
      <c r="IIW96" s="201"/>
      <c r="IIX96" s="201"/>
      <c r="IIY96" s="201"/>
      <c r="IIZ96" s="201"/>
      <c r="IJA96" s="201"/>
      <c r="IJB96" s="201"/>
      <c r="IJC96" s="201"/>
      <c r="IJD96" s="201"/>
      <c r="IJE96" s="201"/>
      <c r="IJF96" s="201"/>
      <c r="IJG96" s="201"/>
      <c r="IJH96" s="201"/>
      <c r="IJI96" s="201"/>
      <c r="IJJ96" s="201"/>
      <c r="IJK96" s="201"/>
      <c r="IJL96" s="201"/>
      <c r="IJM96" s="201"/>
      <c r="IJN96" s="201"/>
      <c r="IJO96" s="201"/>
      <c r="IJP96" s="201"/>
      <c r="IJQ96" s="201"/>
      <c r="IJR96" s="201"/>
      <c r="IJS96" s="201"/>
      <c r="IJT96" s="201"/>
      <c r="IJU96" s="201"/>
      <c r="IJV96" s="201"/>
      <c r="IJW96" s="201"/>
      <c r="IJX96" s="201"/>
      <c r="IJY96" s="201"/>
      <c r="IJZ96" s="201"/>
      <c r="IKA96" s="201"/>
      <c r="IKB96" s="201"/>
      <c r="IKC96" s="201"/>
      <c r="IKD96" s="201"/>
      <c r="IKE96" s="201"/>
      <c r="IKF96" s="201"/>
      <c r="IKG96" s="201"/>
      <c r="IKH96" s="201"/>
      <c r="IKI96" s="201"/>
      <c r="IKJ96" s="201"/>
      <c r="IKK96" s="201"/>
      <c r="IKL96" s="201"/>
      <c r="IKM96" s="201"/>
      <c r="IKN96" s="201"/>
      <c r="IKO96" s="201"/>
      <c r="IKP96" s="201"/>
      <c r="IKQ96" s="201"/>
      <c r="IKR96" s="201"/>
      <c r="IKS96" s="201"/>
      <c r="IKT96" s="201"/>
      <c r="IKU96" s="201"/>
      <c r="IKV96" s="201"/>
      <c r="IKW96" s="201"/>
      <c r="IKX96" s="201"/>
      <c r="IKY96" s="201"/>
      <c r="IKZ96" s="201"/>
      <c r="ILA96" s="201"/>
      <c r="ILB96" s="201"/>
      <c r="ILC96" s="201"/>
      <c r="ILD96" s="201"/>
      <c r="ILE96" s="201"/>
      <c r="ILF96" s="201"/>
      <c r="ILG96" s="201"/>
      <c r="ILH96" s="201"/>
      <c r="ILI96" s="201"/>
      <c r="ILJ96" s="201"/>
      <c r="ILK96" s="201"/>
      <c r="ILL96" s="201"/>
      <c r="ILM96" s="201"/>
      <c r="ILN96" s="201"/>
      <c r="ILO96" s="201"/>
      <c r="ILP96" s="201"/>
      <c r="ILQ96" s="201"/>
      <c r="ILR96" s="201"/>
      <c r="ILS96" s="201"/>
      <c r="ILT96" s="201"/>
      <c r="ILU96" s="201"/>
      <c r="ILV96" s="201"/>
      <c r="ILW96" s="201"/>
      <c r="ILX96" s="201"/>
      <c r="ILY96" s="201"/>
      <c r="ILZ96" s="201"/>
      <c r="IMA96" s="201"/>
      <c r="IMB96" s="201"/>
      <c r="IMC96" s="201"/>
      <c r="IMD96" s="201"/>
      <c r="IME96" s="201"/>
      <c r="IMF96" s="201"/>
      <c r="IMG96" s="201"/>
      <c r="IMH96" s="201"/>
      <c r="IMI96" s="201"/>
      <c r="IMJ96" s="201"/>
      <c r="IMK96" s="201"/>
      <c r="IML96" s="201"/>
      <c r="IMM96" s="201"/>
      <c r="IMN96" s="201"/>
      <c r="IMO96" s="201"/>
      <c r="IMP96" s="201"/>
      <c r="IMQ96" s="201"/>
      <c r="IMR96" s="201"/>
      <c r="IMS96" s="201"/>
      <c r="IMT96" s="201"/>
      <c r="IMU96" s="201"/>
      <c r="IMV96" s="201"/>
      <c r="IMW96" s="201"/>
      <c r="IMX96" s="201"/>
      <c r="IMY96" s="201"/>
      <c r="IMZ96" s="201"/>
      <c r="INA96" s="201"/>
      <c r="INB96" s="201"/>
      <c r="INC96" s="201"/>
      <c r="IND96" s="201"/>
      <c r="INE96" s="201"/>
      <c r="INF96" s="201"/>
      <c r="ING96" s="201"/>
      <c r="INH96" s="201"/>
      <c r="INI96" s="201"/>
      <c r="INJ96" s="201"/>
      <c r="INK96" s="201"/>
      <c r="INL96" s="201"/>
      <c r="INM96" s="201"/>
      <c r="INN96" s="201"/>
      <c r="INO96" s="201"/>
      <c r="INP96" s="201"/>
      <c r="INQ96" s="201"/>
      <c r="INR96" s="201"/>
      <c r="INS96" s="201"/>
      <c r="INT96" s="201"/>
      <c r="INU96" s="201"/>
      <c r="INV96" s="201"/>
      <c r="INW96" s="201"/>
      <c r="INX96" s="201"/>
      <c r="INY96" s="201"/>
      <c r="INZ96" s="201"/>
      <c r="IOA96" s="201"/>
      <c r="IOB96" s="201"/>
      <c r="IOC96" s="201"/>
      <c r="IOD96" s="201"/>
      <c r="IOE96" s="201"/>
      <c r="IOF96" s="201"/>
      <c r="IOG96" s="201"/>
      <c r="IOH96" s="201"/>
      <c r="IOI96" s="201"/>
      <c r="IOJ96" s="201"/>
      <c r="IOK96" s="201"/>
      <c r="IOL96" s="201"/>
      <c r="IOM96" s="201"/>
      <c r="ION96" s="201"/>
      <c r="IOO96" s="201"/>
      <c r="IOP96" s="201"/>
      <c r="IOQ96" s="201"/>
      <c r="IOR96" s="201"/>
      <c r="IOS96" s="201"/>
      <c r="IOT96" s="201"/>
      <c r="IOU96" s="201"/>
      <c r="IOV96" s="201"/>
      <c r="IOW96" s="201"/>
      <c r="IOX96" s="201"/>
      <c r="IOY96" s="201"/>
      <c r="IOZ96" s="201"/>
      <c r="IPA96" s="201"/>
      <c r="IPB96" s="201"/>
      <c r="IPC96" s="201"/>
      <c r="IPD96" s="201"/>
      <c r="IPE96" s="201"/>
      <c r="IPF96" s="201"/>
      <c r="IPG96" s="201"/>
      <c r="IPH96" s="201"/>
      <c r="IPI96" s="201"/>
      <c r="IPJ96" s="201"/>
      <c r="IPK96" s="201"/>
      <c r="IPL96" s="201"/>
      <c r="IPM96" s="201"/>
      <c r="IPN96" s="201"/>
      <c r="IPO96" s="201"/>
      <c r="IPP96" s="201"/>
      <c r="IPQ96" s="201"/>
      <c r="IPR96" s="201"/>
      <c r="IPS96" s="201"/>
      <c r="IPT96" s="201"/>
      <c r="IPU96" s="201"/>
      <c r="IPV96" s="201"/>
      <c r="IPW96" s="201"/>
      <c r="IPX96" s="201"/>
      <c r="IPY96" s="201"/>
      <c r="IPZ96" s="201"/>
      <c r="IQA96" s="201"/>
      <c r="IQB96" s="201"/>
      <c r="IQC96" s="201"/>
      <c r="IQD96" s="201"/>
      <c r="IQE96" s="201"/>
      <c r="IQF96" s="201"/>
      <c r="IQG96" s="201"/>
      <c r="IQH96" s="201"/>
      <c r="IQI96" s="201"/>
      <c r="IQJ96" s="201"/>
      <c r="IQK96" s="201"/>
      <c r="IQL96" s="201"/>
      <c r="IQM96" s="201"/>
      <c r="IQN96" s="201"/>
      <c r="IQO96" s="201"/>
      <c r="IQP96" s="201"/>
      <c r="IQQ96" s="201"/>
      <c r="IQR96" s="201"/>
      <c r="IQS96" s="201"/>
      <c r="IQT96" s="201"/>
      <c r="IQU96" s="201"/>
      <c r="IQV96" s="201"/>
      <c r="IQW96" s="201"/>
      <c r="IQX96" s="201"/>
      <c r="IQY96" s="201"/>
      <c r="IQZ96" s="201"/>
      <c r="IRA96" s="201"/>
      <c r="IRB96" s="201"/>
      <c r="IRC96" s="201"/>
      <c r="IRD96" s="201"/>
      <c r="IRE96" s="201"/>
      <c r="IRF96" s="201"/>
      <c r="IRG96" s="201"/>
      <c r="IRH96" s="201"/>
      <c r="IRI96" s="201"/>
      <c r="IRJ96" s="201"/>
      <c r="IRK96" s="201"/>
      <c r="IRL96" s="201"/>
      <c r="IRM96" s="201"/>
      <c r="IRN96" s="201"/>
      <c r="IRO96" s="201"/>
      <c r="IRP96" s="201"/>
      <c r="IRQ96" s="201"/>
      <c r="IRR96" s="201"/>
      <c r="IRS96" s="201"/>
      <c r="IRT96" s="201"/>
      <c r="IRU96" s="201"/>
      <c r="IRV96" s="201"/>
      <c r="IRW96" s="201"/>
      <c r="IRX96" s="201"/>
      <c r="IRY96" s="201"/>
      <c r="IRZ96" s="201"/>
      <c r="ISA96" s="201"/>
      <c r="ISB96" s="201"/>
      <c r="ISC96" s="201"/>
      <c r="ISD96" s="201"/>
      <c r="ISE96" s="201"/>
      <c r="ISF96" s="201"/>
      <c r="ISG96" s="201"/>
      <c r="ISH96" s="201"/>
      <c r="ISI96" s="201"/>
      <c r="ISJ96" s="201"/>
      <c r="ISK96" s="201"/>
      <c r="ISL96" s="201"/>
      <c r="ISM96" s="201"/>
      <c r="ISN96" s="201"/>
      <c r="ISO96" s="201"/>
      <c r="ISP96" s="201"/>
      <c r="ISQ96" s="201"/>
      <c r="ISR96" s="201"/>
      <c r="ISS96" s="201"/>
      <c r="IST96" s="201"/>
      <c r="ISU96" s="201"/>
      <c r="ISV96" s="201"/>
      <c r="ISW96" s="201"/>
      <c r="ISX96" s="201"/>
      <c r="ISY96" s="201"/>
      <c r="ISZ96" s="201"/>
      <c r="ITA96" s="201"/>
      <c r="ITB96" s="201"/>
      <c r="ITC96" s="201"/>
      <c r="ITD96" s="201"/>
      <c r="ITE96" s="201"/>
      <c r="ITF96" s="201"/>
      <c r="ITG96" s="201"/>
      <c r="ITH96" s="201"/>
      <c r="ITI96" s="201"/>
      <c r="ITJ96" s="201"/>
      <c r="ITK96" s="201"/>
      <c r="ITL96" s="201"/>
      <c r="ITM96" s="201"/>
      <c r="ITN96" s="201"/>
      <c r="ITO96" s="201"/>
      <c r="ITP96" s="201"/>
      <c r="ITQ96" s="201"/>
      <c r="ITR96" s="201"/>
      <c r="ITS96" s="201"/>
      <c r="ITT96" s="201"/>
      <c r="ITU96" s="201"/>
      <c r="ITV96" s="201"/>
      <c r="ITW96" s="201"/>
      <c r="ITX96" s="201"/>
      <c r="ITY96" s="201"/>
      <c r="ITZ96" s="201"/>
      <c r="IUA96" s="201"/>
      <c r="IUB96" s="201"/>
      <c r="IUC96" s="201"/>
      <c r="IUD96" s="201"/>
      <c r="IUE96" s="201"/>
      <c r="IUF96" s="201"/>
      <c r="IUG96" s="201"/>
      <c r="IUH96" s="201"/>
      <c r="IUI96" s="201"/>
      <c r="IUJ96" s="201"/>
      <c r="IUK96" s="201"/>
      <c r="IUL96" s="201"/>
      <c r="IUM96" s="201"/>
      <c r="IUN96" s="201"/>
      <c r="IUO96" s="201"/>
      <c r="IUP96" s="201"/>
      <c r="IUQ96" s="201"/>
      <c r="IUR96" s="201"/>
      <c r="IUS96" s="201"/>
      <c r="IUT96" s="201"/>
      <c r="IUU96" s="201"/>
      <c r="IUV96" s="201"/>
      <c r="IUW96" s="201"/>
      <c r="IUX96" s="201"/>
      <c r="IUY96" s="201"/>
      <c r="IUZ96" s="201"/>
      <c r="IVA96" s="201"/>
      <c r="IVB96" s="201"/>
      <c r="IVC96" s="201"/>
      <c r="IVD96" s="201"/>
      <c r="IVE96" s="201"/>
      <c r="IVF96" s="201"/>
      <c r="IVG96" s="201"/>
      <c r="IVH96" s="201"/>
      <c r="IVI96" s="201"/>
      <c r="IVJ96" s="201"/>
      <c r="IVK96" s="201"/>
      <c r="IVL96" s="201"/>
      <c r="IVM96" s="201"/>
      <c r="IVN96" s="201"/>
      <c r="IVO96" s="201"/>
      <c r="IVP96" s="201"/>
      <c r="IVQ96" s="201"/>
      <c r="IVR96" s="201"/>
      <c r="IVS96" s="201"/>
      <c r="IVT96" s="201"/>
      <c r="IVU96" s="201"/>
      <c r="IVV96" s="201"/>
      <c r="IVW96" s="201"/>
      <c r="IVX96" s="201"/>
      <c r="IVY96" s="201"/>
      <c r="IVZ96" s="201"/>
      <c r="IWA96" s="201"/>
      <c r="IWB96" s="201"/>
      <c r="IWC96" s="201"/>
      <c r="IWD96" s="201"/>
      <c r="IWE96" s="201"/>
      <c r="IWF96" s="201"/>
      <c r="IWG96" s="201"/>
      <c r="IWH96" s="201"/>
      <c r="IWI96" s="201"/>
      <c r="IWJ96" s="201"/>
      <c r="IWK96" s="201"/>
      <c r="IWL96" s="201"/>
      <c r="IWM96" s="201"/>
      <c r="IWN96" s="201"/>
      <c r="IWO96" s="201"/>
      <c r="IWP96" s="201"/>
      <c r="IWQ96" s="201"/>
      <c r="IWR96" s="201"/>
      <c r="IWS96" s="201"/>
      <c r="IWT96" s="201"/>
      <c r="IWU96" s="201"/>
      <c r="IWV96" s="201"/>
      <c r="IWW96" s="201"/>
      <c r="IWX96" s="201"/>
      <c r="IWY96" s="201"/>
      <c r="IWZ96" s="201"/>
      <c r="IXA96" s="201"/>
      <c r="IXB96" s="201"/>
      <c r="IXC96" s="201"/>
      <c r="IXD96" s="201"/>
      <c r="IXE96" s="201"/>
      <c r="IXF96" s="201"/>
      <c r="IXG96" s="201"/>
      <c r="IXH96" s="201"/>
      <c r="IXI96" s="201"/>
      <c r="IXJ96" s="201"/>
      <c r="IXK96" s="201"/>
      <c r="IXL96" s="201"/>
      <c r="IXM96" s="201"/>
      <c r="IXN96" s="201"/>
      <c r="IXO96" s="201"/>
      <c r="IXP96" s="201"/>
      <c r="IXQ96" s="201"/>
      <c r="IXR96" s="201"/>
      <c r="IXS96" s="201"/>
      <c r="IXT96" s="201"/>
      <c r="IXU96" s="201"/>
      <c r="IXV96" s="201"/>
      <c r="IXW96" s="201"/>
      <c r="IXX96" s="201"/>
      <c r="IXY96" s="201"/>
      <c r="IXZ96" s="201"/>
      <c r="IYA96" s="201"/>
      <c r="IYB96" s="201"/>
      <c r="IYC96" s="201"/>
      <c r="IYD96" s="201"/>
      <c r="IYE96" s="201"/>
      <c r="IYF96" s="201"/>
      <c r="IYG96" s="201"/>
      <c r="IYH96" s="201"/>
      <c r="IYI96" s="201"/>
      <c r="IYJ96" s="201"/>
      <c r="IYK96" s="201"/>
      <c r="IYL96" s="201"/>
      <c r="IYM96" s="201"/>
      <c r="IYN96" s="201"/>
      <c r="IYO96" s="201"/>
      <c r="IYP96" s="201"/>
      <c r="IYQ96" s="201"/>
      <c r="IYR96" s="201"/>
      <c r="IYS96" s="201"/>
      <c r="IYT96" s="201"/>
      <c r="IYU96" s="201"/>
      <c r="IYV96" s="201"/>
      <c r="IYW96" s="201"/>
      <c r="IYX96" s="201"/>
      <c r="IYY96" s="201"/>
      <c r="IYZ96" s="201"/>
      <c r="IZA96" s="201"/>
      <c r="IZB96" s="201"/>
      <c r="IZC96" s="201"/>
      <c r="IZD96" s="201"/>
      <c r="IZE96" s="201"/>
      <c r="IZF96" s="201"/>
      <c r="IZG96" s="201"/>
      <c r="IZH96" s="201"/>
      <c r="IZI96" s="201"/>
      <c r="IZJ96" s="201"/>
      <c r="IZK96" s="201"/>
      <c r="IZL96" s="201"/>
      <c r="IZM96" s="201"/>
      <c r="IZN96" s="201"/>
      <c r="IZO96" s="201"/>
      <c r="IZP96" s="201"/>
      <c r="IZQ96" s="201"/>
      <c r="IZR96" s="201"/>
      <c r="IZS96" s="201"/>
      <c r="IZT96" s="201"/>
      <c r="IZU96" s="201"/>
      <c r="IZV96" s="201"/>
      <c r="IZW96" s="201"/>
      <c r="IZX96" s="201"/>
      <c r="IZY96" s="201"/>
      <c r="IZZ96" s="201"/>
      <c r="JAA96" s="201"/>
      <c r="JAB96" s="201"/>
      <c r="JAC96" s="201"/>
      <c r="JAD96" s="201"/>
      <c r="JAE96" s="201"/>
      <c r="JAF96" s="201"/>
      <c r="JAG96" s="201"/>
      <c r="JAH96" s="201"/>
      <c r="JAI96" s="201"/>
      <c r="JAJ96" s="201"/>
      <c r="JAK96" s="201"/>
      <c r="JAL96" s="201"/>
      <c r="JAM96" s="201"/>
      <c r="JAN96" s="201"/>
      <c r="JAO96" s="201"/>
      <c r="JAP96" s="201"/>
      <c r="JAQ96" s="201"/>
      <c r="JAR96" s="201"/>
      <c r="JAS96" s="201"/>
      <c r="JAT96" s="201"/>
      <c r="JAU96" s="201"/>
      <c r="JAV96" s="201"/>
      <c r="JAW96" s="201"/>
      <c r="JAX96" s="201"/>
      <c r="JAY96" s="201"/>
      <c r="JAZ96" s="201"/>
      <c r="JBA96" s="201"/>
      <c r="JBB96" s="201"/>
      <c r="JBC96" s="201"/>
      <c r="JBD96" s="201"/>
      <c r="JBE96" s="201"/>
      <c r="JBF96" s="201"/>
      <c r="JBG96" s="201"/>
      <c r="JBH96" s="201"/>
      <c r="JBI96" s="201"/>
      <c r="JBJ96" s="201"/>
      <c r="JBK96" s="201"/>
      <c r="JBL96" s="201"/>
      <c r="JBM96" s="201"/>
      <c r="JBN96" s="201"/>
      <c r="JBO96" s="201"/>
      <c r="JBP96" s="201"/>
      <c r="JBQ96" s="201"/>
      <c r="JBR96" s="201"/>
      <c r="JBS96" s="201"/>
      <c r="JBT96" s="201"/>
      <c r="JBU96" s="201"/>
      <c r="JBV96" s="201"/>
      <c r="JBW96" s="201"/>
      <c r="JBX96" s="201"/>
      <c r="JBY96" s="201"/>
      <c r="JBZ96" s="201"/>
      <c r="JCA96" s="201"/>
      <c r="JCB96" s="201"/>
      <c r="JCC96" s="201"/>
      <c r="JCD96" s="201"/>
      <c r="JCE96" s="201"/>
      <c r="JCF96" s="201"/>
      <c r="JCG96" s="201"/>
      <c r="JCH96" s="201"/>
      <c r="JCI96" s="201"/>
      <c r="JCJ96" s="201"/>
      <c r="JCK96" s="201"/>
      <c r="JCL96" s="201"/>
      <c r="JCM96" s="201"/>
      <c r="JCN96" s="201"/>
      <c r="JCO96" s="201"/>
      <c r="JCP96" s="201"/>
      <c r="JCQ96" s="201"/>
      <c r="JCR96" s="201"/>
      <c r="JCS96" s="201"/>
      <c r="JCT96" s="201"/>
      <c r="JCU96" s="201"/>
      <c r="JCV96" s="201"/>
      <c r="JCW96" s="201"/>
      <c r="JCX96" s="201"/>
      <c r="JCY96" s="201"/>
      <c r="JCZ96" s="201"/>
      <c r="JDA96" s="201"/>
      <c r="JDB96" s="201"/>
      <c r="JDC96" s="201"/>
      <c r="JDD96" s="201"/>
      <c r="JDE96" s="201"/>
      <c r="JDF96" s="201"/>
      <c r="JDG96" s="201"/>
      <c r="JDH96" s="201"/>
      <c r="JDI96" s="201"/>
      <c r="JDJ96" s="201"/>
      <c r="JDK96" s="201"/>
      <c r="JDL96" s="201"/>
      <c r="JDM96" s="201"/>
      <c r="JDN96" s="201"/>
      <c r="JDO96" s="201"/>
      <c r="JDP96" s="201"/>
      <c r="JDQ96" s="201"/>
      <c r="JDR96" s="201"/>
      <c r="JDS96" s="201"/>
      <c r="JDT96" s="201"/>
      <c r="JDU96" s="201"/>
      <c r="JDV96" s="201"/>
      <c r="JDW96" s="201"/>
      <c r="JDX96" s="201"/>
      <c r="JDY96" s="201"/>
      <c r="JDZ96" s="201"/>
      <c r="JEA96" s="201"/>
      <c r="JEB96" s="201"/>
      <c r="JEC96" s="201"/>
      <c r="JED96" s="201"/>
      <c r="JEE96" s="201"/>
      <c r="JEF96" s="201"/>
      <c r="JEG96" s="201"/>
      <c r="JEH96" s="201"/>
      <c r="JEI96" s="201"/>
      <c r="JEJ96" s="201"/>
      <c r="JEK96" s="201"/>
      <c r="JEL96" s="201"/>
      <c r="JEM96" s="201"/>
      <c r="JEN96" s="201"/>
      <c r="JEO96" s="201"/>
      <c r="JEP96" s="201"/>
      <c r="JEQ96" s="201"/>
      <c r="JER96" s="201"/>
      <c r="JES96" s="201"/>
      <c r="JET96" s="201"/>
      <c r="JEU96" s="201"/>
      <c r="JEV96" s="201"/>
      <c r="JEW96" s="201"/>
      <c r="JEX96" s="201"/>
      <c r="JEY96" s="201"/>
      <c r="JEZ96" s="201"/>
      <c r="JFA96" s="201"/>
      <c r="JFB96" s="201"/>
      <c r="JFC96" s="201"/>
      <c r="JFD96" s="201"/>
      <c r="JFE96" s="201"/>
      <c r="JFF96" s="201"/>
      <c r="JFG96" s="201"/>
      <c r="JFH96" s="201"/>
      <c r="JFI96" s="201"/>
      <c r="JFJ96" s="201"/>
      <c r="JFK96" s="201"/>
      <c r="JFL96" s="201"/>
      <c r="JFM96" s="201"/>
      <c r="JFN96" s="201"/>
      <c r="JFO96" s="201"/>
      <c r="JFP96" s="201"/>
      <c r="JFQ96" s="201"/>
      <c r="JFR96" s="201"/>
      <c r="JFS96" s="201"/>
      <c r="JFT96" s="201"/>
      <c r="JFU96" s="201"/>
      <c r="JFV96" s="201"/>
      <c r="JFW96" s="201"/>
      <c r="JFX96" s="201"/>
      <c r="JFY96" s="201"/>
      <c r="JFZ96" s="201"/>
      <c r="JGA96" s="201"/>
      <c r="JGB96" s="201"/>
      <c r="JGC96" s="201"/>
      <c r="JGD96" s="201"/>
      <c r="JGE96" s="201"/>
      <c r="JGF96" s="201"/>
      <c r="JGG96" s="201"/>
      <c r="JGH96" s="201"/>
      <c r="JGI96" s="201"/>
      <c r="JGJ96" s="201"/>
      <c r="JGK96" s="201"/>
      <c r="JGL96" s="201"/>
      <c r="JGM96" s="201"/>
      <c r="JGN96" s="201"/>
      <c r="JGO96" s="201"/>
      <c r="JGP96" s="201"/>
      <c r="JGQ96" s="201"/>
      <c r="JGR96" s="201"/>
      <c r="JGS96" s="201"/>
      <c r="JGT96" s="201"/>
      <c r="JGU96" s="201"/>
      <c r="JGV96" s="201"/>
      <c r="JGW96" s="201"/>
      <c r="JGX96" s="201"/>
      <c r="JGY96" s="201"/>
      <c r="JGZ96" s="201"/>
      <c r="JHA96" s="201"/>
      <c r="JHB96" s="201"/>
      <c r="JHC96" s="201"/>
      <c r="JHD96" s="201"/>
      <c r="JHE96" s="201"/>
      <c r="JHF96" s="201"/>
      <c r="JHG96" s="201"/>
      <c r="JHH96" s="201"/>
      <c r="JHI96" s="201"/>
      <c r="JHJ96" s="201"/>
      <c r="JHK96" s="201"/>
      <c r="JHL96" s="201"/>
      <c r="JHM96" s="201"/>
      <c r="JHN96" s="201"/>
      <c r="JHO96" s="201"/>
      <c r="JHP96" s="201"/>
      <c r="JHQ96" s="201"/>
      <c r="JHR96" s="201"/>
      <c r="JHS96" s="201"/>
      <c r="JHT96" s="201"/>
      <c r="JHU96" s="201"/>
      <c r="JHV96" s="201"/>
      <c r="JHW96" s="201"/>
      <c r="JHX96" s="201"/>
      <c r="JHY96" s="201"/>
      <c r="JHZ96" s="201"/>
      <c r="JIA96" s="201"/>
      <c r="JIB96" s="201"/>
      <c r="JIC96" s="201"/>
      <c r="JID96" s="201"/>
      <c r="JIE96" s="201"/>
      <c r="JIF96" s="201"/>
      <c r="JIG96" s="201"/>
      <c r="JIH96" s="201"/>
      <c r="JII96" s="201"/>
      <c r="JIJ96" s="201"/>
      <c r="JIK96" s="201"/>
      <c r="JIL96" s="201"/>
      <c r="JIM96" s="201"/>
      <c r="JIN96" s="201"/>
      <c r="JIO96" s="201"/>
      <c r="JIP96" s="201"/>
      <c r="JIQ96" s="201"/>
      <c r="JIR96" s="201"/>
      <c r="JIS96" s="201"/>
      <c r="JIT96" s="201"/>
      <c r="JIU96" s="201"/>
      <c r="JIV96" s="201"/>
      <c r="JIW96" s="201"/>
      <c r="JIX96" s="201"/>
      <c r="JIY96" s="201"/>
      <c r="JIZ96" s="201"/>
      <c r="JJA96" s="201"/>
      <c r="JJB96" s="201"/>
      <c r="JJC96" s="201"/>
      <c r="JJD96" s="201"/>
      <c r="JJE96" s="201"/>
      <c r="JJF96" s="201"/>
      <c r="JJG96" s="201"/>
      <c r="JJH96" s="201"/>
      <c r="JJI96" s="201"/>
      <c r="JJJ96" s="201"/>
      <c r="JJK96" s="201"/>
      <c r="JJL96" s="201"/>
      <c r="JJM96" s="201"/>
      <c r="JJN96" s="201"/>
      <c r="JJO96" s="201"/>
      <c r="JJP96" s="201"/>
      <c r="JJQ96" s="201"/>
      <c r="JJR96" s="201"/>
      <c r="JJS96" s="201"/>
      <c r="JJT96" s="201"/>
      <c r="JJU96" s="201"/>
      <c r="JJV96" s="201"/>
      <c r="JJW96" s="201"/>
      <c r="JJX96" s="201"/>
      <c r="JJY96" s="201"/>
      <c r="JJZ96" s="201"/>
      <c r="JKA96" s="201"/>
      <c r="JKB96" s="201"/>
      <c r="JKC96" s="201"/>
      <c r="JKD96" s="201"/>
      <c r="JKE96" s="201"/>
      <c r="JKF96" s="201"/>
      <c r="JKG96" s="201"/>
      <c r="JKH96" s="201"/>
      <c r="JKI96" s="201"/>
      <c r="JKJ96" s="201"/>
      <c r="JKK96" s="201"/>
      <c r="JKL96" s="201"/>
      <c r="JKM96" s="201"/>
      <c r="JKN96" s="201"/>
      <c r="JKO96" s="201"/>
      <c r="JKP96" s="201"/>
      <c r="JKQ96" s="201"/>
      <c r="JKR96" s="201"/>
      <c r="JKS96" s="201"/>
      <c r="JKT96" s="201"/>
      <c r="JKU96" s="201"/>
      <c r="JKV96" s="201"/>
      <c r="JKW96" s="201"/>
      <c r="JKX96" s="201"/>
      <c r="JKY96" s="201"/>
      <c r="JKZ96" s="201"/>
      <c r="JLA96" s="201"/>
      <c r="JLB96" s="201"/>
      <c r="JLC96" s="201"/>
      <c r="JLD96" s="201"/>
      <c r="JLE96" s="201"/>
      <c r="JLF96" s="201"/>
      <c r="JLG96" s="201"/>
      <c r="JLH96" s="201"/>
      <c r="JLI96" s="201"/>
      <c r="JLJ96" s="201"/>
      <c r="JLK96" s="201"/>
      <c r="JLL96" s="201"/>
      <c r="JLM96" s="201"/>
      <c r="JLN96" s="201"/>
      <c r="JLO96" s="201"/>
      <c r="JLP96" s="201"/>
      <c r="JLQ96" s="201"/>
      <c r="JLR96" s="201"/>
      <c r="JLS96" s="201"/>
      <c r="JLT96" s="201"/>
      <c r="JLU96" s="201"/>
      <c r="JLV96" s="201"/>
      <c r="JLW96" s="201"/>
      <c r="JLX96" s="201"/>
      <c r="JLY96" s="201"/>
      <c r="JLZ96" s="201"/>
      <c r="JMA96" s="201"/>
      <c r="JMB96" s="201"/>
      <c r="JMC96" s="201"/>
      <c r="JMD96" s="201"/>
      <c r="JME96" s="201"/>
      <c r="JMF96" s="201"/>
      <c r="JMG96" s="201"/>
      <c r="JMH96" s="201"/>
      <c r="JMI96" s="201"/>
      <c r="JMJ96" s="201"/>
      <c r="JMK96" s="201"/>
      <c r="JML96" s="201"/>
      <c r="JMM96" s="201"/>
      <c r="JMN96" s="201"/>
      <c r="JMO96" s="201"/>
      <c r="JMP96" s="201"/>
      <c r="JMQ96" s="201"/>
      <c r="JMR96" s="201"/>
      <c r="JMS96" s="201"/>
      <c r="JMT96" s="201"/>
      <c r="JMU96" s="201"/>
      <c r="JMV96" s="201"/>
      <c r="JMW96" s="201"/>
      <c r="JMX96" s="201"/>
      <c r="JMY96" s="201"/>
      <c r="JMZ96" s="201"/>
      <c r="JNA96" s="201"/>
      <c r="JNB96" s="201"/>
      <c r="JNC96" s="201"/>
      <c r="JND96" s="201"/>
      <c r="JNE96" s="201"/>
      <c r="JNF96" s="201"/>
      <c r="JNG96" s="201"/>
      <c r="JNH96" s="201"/>
      <c r="JNI96" s="201"/>
      <c r="JNJ96" s="201"/>
      <c r="JNK96" s="201"/>
      <c r="JNL96" s="201"/>
      <c r="JNM96" s="201"/>
      <c r="JNN96" s="201"/>
      <c r="JNO96" s="201"/>
      <c r="JNP96" s="201"/>
      <c r="JNQ96" s="201"/>
      <c r="JNR96" s="201"/>
      <c r="JNS96" s="201"/>
      <c r="JNT96" s="201"/>
      <c r="JNU96" s="201"/>
      <c r="JNV96" s="201"/>
      <c r="JNW96" s="201"/>
      <c r="JNX96" s="201"/>
      <c r="JNY96" s="201"/>
      <c r="JNZ96" s="201"/>
      <c r="JOA96" s="201"/>
      <c r="JOB96" s="201"/>
      <c r="JOC96" s="201"/>
      <c r="JOD96" s="201"/>
      <c r="JOE96" s="201"/>
      <c r="JOF96" s="201"/>
      <c r="JOG96" s="201"/>
      <c r="JOH96" s="201"/>
      <c r="JOI96" s="201"/>
      <c r="JOJ96" s="201"/>
      <c r="JOK96" s="201"/>
      <c r="JOL96" s="201"/>
      <c r="JOM96" s="201"/>
      <c r="JON96" s="201"/>
      <c r="JOO96" s="201"/>
      <c r="JOP96" s="201"/>
      <c r="JOQ96" s="201"/>
      <c r="JOR96" s="201"/>
      <c r="JOS96" s="201"/>
      <c r="JOT96" s="201"/>
      <c r="JOU96" s="201"/>
      <c r="JOV96" s="201"/>
      <c r="JOW96" s="201"/>
      <c r="JOX96" s="201"/>
      <c r="JOY96" s="201"/>
      <c r="JOZ96" s="201"/>
      <c r="JPA96" s="201"/>
      <c r="JPB96" s="201"/>
      <c r="JPC96" s="201"/>
      <c r="JPD96" s="201"/>
      <c r="JPE96" s="201"/>
      <c r="JPF96" s="201"/>
      <c r="JPG96" s="201"/>
      <c r="JPH96" s="201"/>
      <c r="JPI96" s="201"/>
      <c r="JPJ96" s="201"/>
      <c r="JPK96" s="201"/>
      <c r="JPL96" s="201"/>
      <c r="JPM96" s="201"/>
      <c r="JPN96" s="201"/>
      <c r="JPO96" s="201"/>
      <c r="JPP96" s="201"/>
      <c r="JPQ96" s="201"/>
      <c r="JPR96" s="201"/>
      <c r="JPS96" s="201"/>
      <c r="JPT96" s="201"/>
      <c r="JPU96" s="201"/>
      <c r="JPV96" s="201"/>
      <c r="JPW96" s="201"/>
      <c r="JPX96" s="201"/>
      <c r="JPY96" s="201"/>
      <c r="JPZ96" s="201"/>
      <c r="JQA96" s="201"/>
      <c r="JQB96" s="201"/>
      <c r="JQC96" s="201"/>
      <c r="JQD96" s="201"/>
      <c r="JQE96" s="201"/>
      <c r="JQF96" s="201"/>
      <c r="JQG96" s="201"/>
      <c r="JQH96" s="201"/>
      <c r="JQI96" s="201"/>
      <c r="JQJ96" s="201"/>
      <c r="JQK96" s="201"/>
      <c r="JQL96" s="201"/>
      <c r="JQM96" s="201"/>
      <c r="JQN96" s="201"/>
      <c r="JQO96" s="201"/>
      <c r="JQP96" s="201"/>
      <c r="JQQ96" s="201"/>
      <c r="JQR96" s="201"/>
      <c r="JQS96" s="201"/>
      <c r="JQT96" s="201"/>
      <c r="JQU96" s="201"/>
      <c r="JQV96" s="201"/>
      <c r="JQW96" s="201"/>
      <c r="JQX96" s="201"/>
      <c r="JQY96" s="201"/>
      <c r="JQZ96" s="201"/>
      <c r="JRA96" s="201"/>
      <c r="JRB96" s="201"/>
      <c r="JRC96" s="201"/>
      <c r="JRD96" s="201"/>
      <c r="JRE96" s="201"/>
      <c r="JRF96" s="201"/>
      <c r="JRG96" s="201"/>
      <c r="JRH96" s="201"/>
      <c r="JRI96" s="201"/>
      <c r="JRJ96" s="201"/>
      <c r="JRK96" s="201"/>
      <c r="JRL96" s="201"/>
      <c r="JRM96" s="201"/>
      <c r="JRN96" s="201"/>
      <c r="JRO96" s="201"/>
      <c r="JRP96" s="201"/>
      <c r="JRQ96" s="201"/>
      <c r="JRR96" s="201"/>
      <c r="JRS96" s="201"/>
      <c r="JRT96" s="201"/>
      <c r="JRU96" s="201"/>
      <c r="JRV96" s="201"/>
      <c r="JRW96" s="201"/>
      <c r="JRX96" s="201"/>
      <c r="JRY96" s="201"/>
      <c r="JRZ96" s="201"/>
      <c r="JSA96" s="201"/>
      <c r="JSB96" s="201"/>
      <c r="JSC96" s="201"/>
      <c r="JSD96" s="201"/>
      <c r="JSE96" s="201"/>
      <c r="JSF96" s="201"/>
      <c r="JSG96" s="201"/>
      <c r="JSH96" s="201"/>
      <c r="JSI96" s="201"/>
      <c r="JSJ96" s="201"/>
      <c r="JSK96" s="201"/>
      <c r="JSL96" s="201"/>
      <c r="JSM96" s="201"/>
      <c r="JSN96" s="201"/>
      <c r="JSO96" s="201"/>
      <c r="JSP96" s="201"/>
      <c r="JSQ96" s="201"/>
      <c r="JSR96" s="201"/>
      <c r="JSS96" s="201"/>
      <c r="JST96" s="201"/>
      <c r="JSU96" s="201"/>
      <c r="JSV96" s="201"/>
      <c r="JSW96" s="201"/>
      <c r="JSX96" s="201"/>
      <c r="JSY96" s="201"/>
      <c r="JSZ96" s="201"/>
      <c r="JTA96" s="201"/>
      <c r="JTB96" s="201"/>
      <c r="JTC96" s="201"/>
      <c r="JTD96" s="201"/>
      <c r="JTE96" s="201"/>
      <c r="JTF96" s="201"/>
      <c r="JTG96" s="201"/>
      <c r="JTH96" s="201"/>
      <c r="JTI96" s="201"/>
      <c r="JTJ96" s="201"/>
      <c r="JTK96" s="201"/>
      <c r="JTL96" s="201"/>
      <c r="JTM96" s="201"/>
      <c r="JTN96" s="201"/>
      <c r="JTO96" s="201"/>
      <c r="JTP96" s="201"/>
      <c r="JTQ96" s="201"/>
      <c r="JTR96" s="201"/>
      <c r="JTS96" s="201"/>
      <c r="JTT96" s="201"/>
      <c r="JTU96" s="201"/>
      <c r="JTV96" s="201"/>
      <c r="JTW96" s="201"/>
      <c r="JTX96" s="201"/>
      <c r="JTY96" s="201"/>
      <c r="JTZ96" s="201"/>
      <c r="JUA96" s="201"/>
      <c r="JUB96" s="201"/>
      <c r="JUC96" s="201"/>
      <c r="JUD96" s="201"/>
      <c r="JUE96" s="201"/>
      <c r="JUF96" s="201"/>
      <c r="JUG96" s="201"/>
      <c r="JUH96" s="201"/>
      <c r="JUI96" s="201"/>
      <c r="JUJ96" s="201"/>
      <c r="JUK96" s="201"/>
      <c r="JUL96" s="201"/>
      <c r="JUM96" s="201"/>
      <c r="JUN96" s="201"/>
      <c r="JUO96" s="201"/>
      <c r="JUP96" s="201"/>
      <c r="JUQ96" s="201"/>
      <c r="JUR96" s="201"/>
      <c r="JUS96" s="201"/>
      <c r="JUT96" s="201"/>
      <c r="JUU96" s="201"/>
      <c r="JUV96" s="201"/>
      <c r="JUW96" s="201"/>
      <c r="JUX96" s="201"/>
      <c r="JUY96" s="201"/>
      <c r="JUZ96" s="201"/>
      <c r="JVA96" s="201"/>
      <c r="JVB96" s="201"/>
      <c r="JVC96" s="201"/>
      <c r="JVD96" s="201"/>
      <c r="JVE96" s="201"/>
      <c r="JVF96" s="201"/>
      <c r="JVG96" s="201"/>
      <c r="JVH96" s="201"/>
      <c r="JVI96" s="201"/>
      <c r="JVJ96" s="201"/>
      <c r="JVK96" s="201"/>
      <c r="JVL96" s="201"/>
      <c r="JVM96" s="201"/>
      <c r="JVN96" s="201"/>
      <c r="JVO96" s="201"/>
      <c r="JVP96" s="201"/>
      <c r="JVQ96" s="201"/>
      <c r="JVR96" s="201"/>
      <c r="JVS96" s="201"/>
      <c r="JVT96" s="201"/>
      <c r="JVU96" s="201"/>
      <c r="JVV96" s="201"/>
      <c r="JVW96" s="201"/>
      <c r="JVX96" s="201"/>
      <c r="JVY96" s="201"/>
      <c r="JVZ96" s="201"/>
      <c r="JWA96" s="201"/>
      <c r="JWB96" s="201"/>
      <c r="JWC96" s="201"/>
      <c r="JWD96" s="201"/>
      <c r="JWE96" s="201"/>
      <c r="JWF96" s="201"/>
      <c r="JWG96" s="201"/>
      <c r="JWH96" s="201"/>
      <c r="JWI96" s="201"/>
      <c r="JWJ96" s="201"/>
      <c r="JWK96" s="201"/>
      <c r="JWL96" s="201"/>
      <c r="JWM96" s="201"/>
      <c r="JWN96" s="201"/>
      <c r="JWO96" s="201"/>
      <c r="JWP96" s="201"/>
      <c r="JWQ96" s="201"/>
      <c r="JWR96" s="201"/>
      <c r="JWS96" s="201"/>
      <c r="JWT96" s="201"/>
      <c r="JWU96" s="201"/>
      <c r="JWV96" s="201"/>
      <c r="JWW96" s="201"/>
      <c r="JWX96" s="201"/>
      <c r="JWY96" s="201"/>
      <c r="JWZ96" s="201"/>
      <c r="JXA96" s="201"/>
      <c r="JXB96" s="201"/>
      <c r="JXC96" s="201"/>
      <c r="JXD96" s="201"/>
      <c r="JXE96" s="201"/>
      <c r="JXF96" s="201"/>
      <c r="JXG96" s="201"/>
      <c r="JXH96" s="201"/>
      <c r="JXI96" s="201"/>
      <c r="JXJ96" s="201"/>
      <c r="JXK96" s="201"/>
      <c r="JXL96" s="201"/>
      <c r="JXM96" s="201"/>
      <c r="JXN96" s="201"/>
      <c r="JXO96" s="201"/>
      <c r="JXP96" s="201"/>
      <c r="JXQ96" s="201"/>
      <c r="JXR96" s="201"/>
      <c r="JXS96" s="201"/>
      <c r="JXT96" s="201"/>
      <c r="JXU96" s="201"/>
      <c r="JXV96" s="201"/>
      <c r="JXW96" s="201"/>
      <c r="JXX96" s="201"/>
      <c r="JXY96" s="201"/>
      <c r="JXZ96" s="201"/>
      <c r="JYA96" s="201"/>
      <c r="JYB96" s="201"/>
      <c r="JYC96" s="201"/>
      <c r="JYD96" s="201"/>
      <c r="JYE96" s="201"/>
      <c r="JYF96" s="201"/>
      <c r="JYG96" s="201"/>
      <c r="JYH96" s="201"/>
      <c r="JYI96" s="201"/>
      <c r="JYJ96" s="201"/>
      <c r="JYK96" s="201"/>
      <c r="JYL96" s="201"/>
      <c r="JYM96" s="201"/>
      <c r="JYN96" s="201"/>
      <c r="JYO96" s="201"/>
      <c r="JYP96" s="201"/>
      <c r="JYQ96" s="201"/>
      <c r="JYR96" s="201"/>
      <c r="JYS96" s="201"/>
      <c r="JYT96" s="201"/>
      <c r="JYU96" s="201"/>
      <c r="JYV96" s="201"/>
      <c r="JYW96" s="201"/>
      <c r="JYX96" s="201"/>
      <c r="JYY96" s="201"/>
      <c r="JYZ96" s="201"/>
      <c r="JZA96" s="201"/>
      <c r="JZB96" s="201"/>
      <c r="JZC96" s="201"/>
      <c r="JZD96" s="201"/>
      <c r="JZE96" s="201"/>
      <c r="JZF96" s="201"/>
      <c r="JZG96" s="201"/>
      <c r="JZH96" s="201"/>
      <c r="JZI96" s="201"/>
      <c r="JZJ96" s="201"/>
      <c r="JZK96" s="201"/>
      <c r="JZL96" s="201"/>
      <c r="JZM96" s="201"/>
      <c r="JZN96" s="201"/>
      <c r="JZO96" s="201"/>
      <c r="JZP96" s="201"/>
      <c r="JZQ96" s="201"/>
      <c r="JZR96" s="201"/>
      <c r="JZS96" s="201"/>
      <c r="JZT96" s="201"/>
      <c r="JZU96" s="201"/>
      <c r="JZV96" s="201"/>
      <c r="JZW96" s="201"/>
      <c r="JZX96" s="201"/>
      <c r="JZY96" s="201"/>
      <c r="JZZ96" s="201"/>
      <c r="KAA96" s="201"/>
      <c r="KAB96" s="201"/>
      <c r="KAC96" s="201"/>
      <c r="KAD96" s="201"/>
      <c r="KAE96" s="201"/>
      <c r="KAF96" s="201"/>
      <c r="KAG96" s="201"/>
      <c r="KAH96" s="201"/>
      <c r="KAI96" s="201"/>
      <c r="KAJ96" s="201"/>
      <c r="KAK96" s="201"/>
      <c r="KAL96" s="201"/>
      <c r="KAM96" s="201"/>
      <c r="KAN96" s="201"/>
      <c r="KAO96" s="201"/>
      <c r="KAP96" s="201"/>
      <c r="KAQ96" s="201"/>
      <c r="KAR96" s="201"/>
      <c r="KAS96" s="201"/>
      <c r="KAT96" s="201"/>
      <c r="KAU96" s="201"/>
      <c r="KAV96" s="201"/>
      <c r="KAW96" s="201"/>
      <c r="KAX96" s="201"/>
      <c r="KAY96" s="201"/>
      <c r="KAZ96" s="201"/>
      <c r="KBA96" s="201"/>
      <c r="KBB96" s="201"/>
      <c r="KBC96" s="201"/>
      <c r="KBD96" s="201"/>
      <c r="KBE96" s="201"/>
      <c r="KBF96" s="201"/>
      <c r="KBG96" s="201"/>
      <c r="KBH96" s="201"/>
      <c r="KBI96" s="201"/>
      <c r="KBJ96" s="201"/>
      <c r="KBK96" s="201"/>
      <c r="KBL96" s="201"/>
      <c r="KBM96" s="201"/>
      <c r="KBN96" s="201"/>
      <c r="KBO96" s="201"/>
      <c r="KBP96" s="201"/>
      <c r="KBQ96" s="201"/>
      <c r="KBR96" s="201"/>
      <c r="KBS96" s="201"/>
      <c r="KBT96" s="201"/>
      <c r="KBU96" s="201"/>
      <c r="KBV96" s="201"/>
      <c r="KBW96" s="201"/>
      <c r="KBX96" s="201"/>
      <c r="KBY96" s="201"/>
      <c r="KBZ96" s="201"/>
      <c r="KCA96" s="201"/>
      <c r="KCB96" s="201"/>
      <c r="KCC96" s="201"/>
      <c r="KCD96" s="201"/>
      <c r="KCE96" s="201"/>
      <c r="KCF96" s="201"/>
      <c r="KCG96" s="201"/>
      <c r="KCH96" s="201"/>
      <c r="KCI96" s="201"/>
      <c r="KCJ96" s="201"/>
      <c r="KCK96" s="201"/>
      <c r="KCL96" s="201"/>
      <c r="KCM96" s="201"/>
      <c r="KCN96" s="201"/>
      <c r="KCO96" s="201"/>
      <c r="KCP96" s="201"/>
      <c r="KCQ96" s="201"/>
      <c r="KCR96" s="201"/>
      <c r="KCS96" s="201"/>
      <c r="KCT96" s="201"/>
      <c r="KCU96" s="201"/>
      <c r="KCV96" s="201"/>
      <c r="KCW96" s="201"/>
      <c r="KCX96" s="201"/>
      <c r="KCY96" s="201"/>
      <c r="KCZ96" s="201"/>
      <c r="KDA96" s="201"/>
      <c r="KDB96" s="201"/>
      <c r="KDC96" s="201"/>
      <c r="KDD96" s="201"/>
      <c r="KDE96" s="201"/>
      <c r="KDF96" s="201"/>
      <c r="KDG96" s="201"/>
      <c r="KDH96" s="201"/>
      <c r="KDI96" s="201"/>
      <c r="KDJ96" s="201"/>
      <c r="KDK96" s="201"/>
      <c r="KDL96" s="201"/>
      <c r="KDM96" s="201"/>
      <c r="KDN96" s="201"/>
      <c r="KDO96" s="201"/>
      <c r="KDP96" s="201"/>
      <c r="KDQ96" s="201"/>
      <c r="KDR96" s="201"/>
      <c r="KDS96" s="201"/>
      <c r="KDT96" s="201"/>
      <c r="KDU96" s="201"/>
      <c r="KDV96" s="201"/>
      <c r="KDW96" s="201"/>
      <c r="KDX96" s="201"/>
      <c r="KDY96" s="201"/>
      <c r="KDZ96" s="201"/>
      <c r="KEA96" s="201"/>
      <c r="KEB96" s="201"/>
      <c r="KEC96" s="201"/>
      <c r="KED96" s="201"/>
      <c r="KEE96" s="201"/>
      <c r="KEF96" s="201"/>
      <c r="KEG96" s="201"/>
      <c r="KEH96" s="201"/>
      <c r="KEI96" s="201"/>
      <c r="KEJ96" s="201"/>
      <c r="KEK96" s="201"/>
      <c r="KEL96" s="201"/>
      <c r="KEM96" s="201"/>
      <c r="KEN96" s="201"/>
      <c r="KEO96" s="201"/>
      <c r="KEP96" s="201"/>
      <c r="KEQ96" s="201"/>
      <c r="KER96" s="201"/>
      <c r="KES96" s="201"/>
      <c r="KET96" s="201"/>
      <c r="KEU96" s="201"/>
      <c r="KEV96" s="201"/>
      <c r="KEW96" s="201"/>
      <c r="KEX96" s="201"/>
      <c r="KEY96" s="201"/>
      <c r="KEZ96" s="201"/>
      <c r="KFA96" s="201"/>
      <c r="KFB96" s="201"/>
      <c r="KFC96" s="201"/>
      <c r="KFD96" s="201"/>
      <c r="KFE96" s="201"/>
      <c r="KFF96" s="201"/>
      <c r="KFG96" s="201"/>
      <c r="KFH96" s="201"/>
      <c r="KFI96" s="201"/>
      <c r="KFJ96" s="201"/>
      <c r="KFK96" s="201"/>
      <c r="KFL96" s="201"/>
      <c r="KFM96" s="201"/>
      <c r="KFN96" s="201"/>
      <c r="KFO96" s="201"/>
      <c r="KFP96" s="201"/>
      <c r="KFQ96" s="201"/>
      <c r="KFR96" s="201"/>
      <c r="KFS96" s="201"/>
      <c r="KFT96" s="201"/>
      <c r="KFU96" s="201"/>
      <c r="KFV96" s="201"/>
      <c r="KFW96" s="201"/>
      <c r="KFX96" s="201"/>
      <c r="KFY96" s="201"/>
      <c r="KFZ96" s="201"/>
      <c r="KGA96" s="201"/>
      <c r="KGB96" s="201"/>
      <c r="KGC96" s="201"/>
      <c r="KGD96" s="201"/>
      <c r="KGE96" s="201"/>
      <c r="KGF96" s="201"/>
      <c r="KGG96" s="201"/>
      <c r="KGH96" s="201"/>
      <c r="KGI96" s="201"/>
      <c r="KGJ96" s="201"/>
      <c r="KGK96" s="201"/>
      <c r="KGL96" s="201"/>
      <c r="KGM96" s="201"/>
      <c r="KGN96" s="201"/>
      <c r="KGO96" s="201"/>
      <c r="KGP96" s="201"/>
      <c r="KGQ96" s="201"/>
      <c r="KGR96" s="201"/>
      <c r="KGS96" s="201"/>
      <c r="KGT96" s="201"/>
      <c r="KGU96" s="201"/>
      <c r="KGV96" s="201"/>
      <c r="KGW96" s="201"/>
      <c r="KGX96" s="201"/>
      <c r="KGY96" s="201"/>
      <c r="KGZ96" s="201"/>
      <c r="KHA96" s="201"/>
      <c r="KHB96" s="201"/>
      <c r="KHC96" s="201"/>
      <c r="KHD96" s="201"/>
      <c r="KHE96" s="201"/>
      <c r="KHF96" s="201"/>
      <c r="KHG96" s="201"/>
      <c r="KHH96" s="201"/>
      <c r="KHI96" s="201"/>
      <c r="KHJ96" s="201"/>
      <c r="KHK96" s="201"/>
      <c r="KHL96" s="201"/>
      <c r="KHM96" s="201"/>
      <c r="KHN96" s="201"/>
      <c r="KHO96" s="201"/>
      <c r="KHP96" s="201"/>
      <c r="KHQ96" s="201"/>
      <c r="KHR96" s="201"/>
      <c r="KHS96" s="201"/>
      <c r="KHT96" s="201"/>
      <c r="KHU96" s="201"/>
      <c r="KHV96" s="201"/>
      <c r="KHW96" s="201"/>
      <c r="KHX96" s="201"/>
      <c r="KHY96" s="201"/>
      <c r="KHZ96" s="201"/>
      <c r="KIA96" s="201"/>
      <c r="KIB96" s="201"/>
      <c r="KIC96" s="201"/>
      <c r="KID96" s="201"/>
      <c r="KIE96" s="201"/>
      <c r="KIF96" s="201"/>
      <c r="KIG96" s="201"/>
      <c r="KIH96" s="201"/>
      <c r="KII96" s="201"/>
      <c r="KIJ96" s="201"/>
      <c r="KIK96" s="201"/>
      <c r="KIL96" s="201"/>
      <c r="KIM96" s="201"/>
      <c r="KIN96" s="201"/>
      <c r="KIO96" s="201"/>
      <c r="KIP96" s="201"/>
      <c r="KIQ96" s="201"/>
      <c r="KIR96" s="201"/>
      <c r="KIS96" s="201"/>
      <c r="KIT96" s="201"/>
      <c r="KIU96" s="201"/>
      <c r="KIV96" s="201"/>
      <c r="KIW96" s="201"/>
      <c r="KIX96" s="201"/>
      <c r="KIY96" s="201"/>
      <c r="KIZ96" s="201"/>
      <c r="KJA96" s="201"/>
      <c r="KJB96" s="201"/>
      <c r="KJC96" s="201"/>
      <c r="KJD96" s="201"/>
      <c r="KJE96" s="201"/>
      <c r="KJF96" s="201"/>
      <c r="KJG96" s="201"/>
      <c r="KJH96" s="201"/>
      <c r="KJI96" s="201"/>
      <c r="KJJ96" s="201"/>
      <c r="KJK96" s="201"/>
      <c r="KJL96" s="201"/>
      <c r="KJM96" s="201"/>
      <c r="KJN96" s="201"/>
      <c r="KJO96" s="201"/>
      <c r="KJP96" s="201"/>
      <c r="KJQ96" s="201"/>
      <c r="KJR96" s="201"/>
      <c r="KJS96" s="201"/>
      <c r="KJT96" s="201"/>
      <c r="KJU96" s="201"/>
      <c r="KJV96" s="201"/>
      <c r="KJW96" s="201"/>
      <c r="KJX96" s="201"/>
      <c r="KJY96" s="201"/>
      <c r="KJZ96" s="201"/>
      <c r="KKA96" s="201"/>
      <c r="KKB96" s="201"/>
      <c r="KKC96" s="201"/>
      <c r="KKD96" s="201"/>
      <c r="KKE96" s="201"/>
      <c r="KKF96" s="201"/>
      <c r="KKG96" s="201"/>
      <c r="KKH96" s="201"/>
      <c r="KKI96" s="201"/>
      <c r="KKJ96" s="201"/>
      <c r="KKK96" s="201"/>
      <c r="KKL96" s="201"/>
      <c r="KKM96" s="201"/>
      <c r="KKN96" s="201"/>
      <c r="KKO96" s="201"/>
      <c r="KKP96" s="201"/>
      <c r="KKQ96" s="201"/>
      <c r="KKR96" s="201"/>
      <c r="KKS96" s="201"/>
      <c r="KKT96" s="201"/>
      <c r="KKU96" s="201"/>
      <c r="KKV96" s="201"/>
      <c r="KKW96" s="201"/>
      <c r="KKX96" s="201"/>
      <c r="KKY96" s="201"/>
      <c r="KKZ96" s="201"/>
      <c r="KLA96" s="201"/>
      <c r="KLB96" s="201"/>
      <c r="KLC96" s="201"/>
      <c r="KLD96" s="201"/>
      <c r="KLE96" s="201"/>
      <c r="KLF96" s="201"/>
      <c r="KLG96" s="201"/>
      <c r="KLH96" s="201"/>
      <c r="KLI96" s="201"/>
      <c r="KLJ96" s="201"/>
      <c r="KLK96" s="201"/>
      <c r="KLL96" s="201"/>
      <c r="KLM96" s="201"/>
      <c r="KLN96" s="201"/>
      <c r="KLO96" s="201"/>
      <c r="KLP96" s="201"/>
      <c r="KLQ96" s="201"/>
      <c r="KLR96" s="201"/>
      <c r="KLS96" s="201"/>
      <c r="KLT96" s="201"/>
      <c r="KLU96" s="201"/>
      <c r="KLV96" s="201"/>
      <c r="KLW96" s="201"/>
      <c r="KLX96" s="201"/>
      <c r="KLY96" s="201"/>
      <c r="KLZ96" s="201"/>
      <c r="KMA96" s="201"/>
      <c r="KMB96" s="201"/>
      <c r="KMC96" s="201"/>
      <c r="KMD96" s="201"/>
      <c r="KME96" s="201"/>
      <c r="KMF96" s="201"/>
      <c r="KMG96" s="201"/>
      <c r="KMH96" s="201"/>
      <c r="KMI96" s="201"/>
      <c r="KMJ96" s="201"/>
      <c r="KMK96" s="201"/>
      <c r="KML96" s="201"/>
      <c r="KMM96" s="201"/>
      <c r="KMN96" s="201"/>
      <c r="KMO96" s="201"/>
      <c r="KMP96" s="201"/>
      <c r="KMQ96" s="201"/>
      <c r="KMR96" s="201"/>
      <c r="KMS96" s="201"/>
      <c r="KMT96" s="201"/>
      <c r="KMU96" s="201"/>
      <c r="KMV96" s="201"/>
      <c r="KMW96" s="201"/>
      <c r="KMX96" s="201"/>
      <c r="KMY96" s="201"/>
      <c r="KMZ96" s="201"/>
      <c r="KNA96" s="201"/>
      <c r="KNB96" s="201"/>
      <c r="KNC96" s="201"/>
      <c r="KND96" s="201"/>
      <c r="KNE96" s="201"/>
      <c r="KNF96" s="201"/>
      <c r="KNG96" s="201"/>
      <c r="KNH96" s="201"/>
      <c r="KNI96" s="201"/>
      <c r="KNJ96" s="201"/>
      <c r="KNK96" s="201"/>
      <c r="KNL96" s="201"/>
      <c r="KNM96" s="201"/>
      <c r="KNN96" s="201"/>
      <c r="KNO96" s="201"/>
      <c r="KNP96" s="201"/>
      <c r="KNQ96" s="201"/>
      <c r="KNR96" s="201"/>
      <c r="KNS96" s="201"/>
      <c r="KNT96" s="201"/>
      <c r="KNU96" s="201"/>
      <c r="KNV96" s="201"/>
      <c r="KNW96" s="201"/>
      <c r="KNX96" s="201"/>
      <c r="KNY96" s="201"/>
      <c r="KNZ96" s="201"/>
      <c r="KOA96" s="201"/>
      <c r="KOB96" s="201"/>
      <c r="KOC96" s="201"/>
      <c r="KOD96" s="201"/>
      <c r="KOE96" s="201"/>
      <c r="KOF96" s="201"/>
      <c r="KOG96" s="201"/>
      <c r="KOH96" s="201"/>
      <c r="KOI96" s="201"/>
      <c r="KOJ96" s="201"/>
      <c r="KOK96" s="201"/>
      <c r="KOL96" s="201"/>
      <c r="KOM96" s="201"/>
      <c r="KON96" s="201"/>
      <c r="KOO96" s="201"/>
      <c r="KOP96" s="201"/>
      <c r="KOQ96" s="201"/>
      <c r="KOR96" s="201"/>
      <c r="KOS96" s="201"/>
      <c r="KOT96" s="201"/>
      <c r="KOU96" s="201"/>
      <c r="KOV96" s="201"/>
      <c r="KOW96" s="201"/>
      <c r="KOX96" s="201"/>
      <c r="KOY96" s="201"/>
      <c r="KOZ96" s="201"/>
      <c r="KPA96" s="201"/>
      <c r="KPB96" s="201"/>
      <c r="KPC96" s="201"/>
      <c r="KPD96" s="201"/>
      <c r="KPE96" s="201"/>
      <c r="KPF96" s="201"/>
      <c r="KPG96" s="201"/>
      <c r="KPH96" s="201"/>
      <c r="KPI96" s="201"/>
      <c r="KPJ96" s="201"/>
      <c r="KPK96" s="201"/>
      <c r="KPL96" s="201"/>
      <c r="KPM96" s="201"/>
      <c r="KPN96" s="201"/>
      <c r="KPO96" s="201"/>
      <c r="KPP96" s="201"/>
      <c r="KPQ96" s="201"/>
      <c r="KPR96" s="201"/>
      <c r="KPS96" s="201"/>
      <c r="KPT96" s="201"/>
      <c r="KPU96" s="201"/>
      <c r="KPV96" s="201"/>
      <c r="KPW96" s="201"/>
      <c r="KPX96" s="201"/>
      <c r="KPY96" s="201"/>
      <c r="KPZ96" s="201"/>
      <c r="KQA96" s="201"/>
      <c r="KQB96" s="201"/>
      <c r="KQC96" s="201"/>
      <c r="KQD96" s="201"/>
      <c r="KQE96" s="201"/>
      <c r="KQF96" s="201"/>
      <c r="KQG96" s="201"/>
      <c r="KQH96" s="201"/>
      <c r="KQI96" s="201"/>
      <c r="KQJ96" s="201"/>
      <c r="KQK96" s="201"/>
      <c r="KQL96" s="201"/>
      <c r="KQM96" s="201"/>
      <c r="KQN96" s="201"/>
      <c r="KQO96" s="201"/>
      <c r="KQP96" s="201"/>
      <c r="KQQ96" s="201"/>
      <c r="KQR96" s="201"/>
      <c r="KQS96" s="201"/>
      <c r="KQT96" s="201"/>
      <c r="KQU96" s="201"/>
      <c r="KQV96" s="201"/>
      <c r="KQW96" s="201"/>
      <c r="KQX96" s="201"/>
      <c r="KQY96" s="201"/>
      <c r="KQZ96" s="201"/>
      <c r="KRA96" s="201"/>
      <c r="KRB96" s="201"/>
      <c r="KRC96" s="201"/>
      <c r="KRD96" s="201"/>
      <c r="KRE96" s="201"/>
      <c r="KRF96" s="201"/>
      <c r="KRG96" s="201"/>
      <c r="KRH96" s="201"/>
      <c r="KRI96" s="201"/>
      <c r="KRJ96" s="201"/>
      <c r="KRK96" s="201"/>
      <c r="KRL96" s="201"/>
      <c r="KRM96" s="201"/>
      <c r="KRN96" s="201"/>
      <c r="KRO96" s="201"/>
      <c r="KRP96" s="201"/>
      <c r="KRQ96" s="201"/>
      <c r="KRR96" s="201"/>
      <c r="KRS96" s="201"/>
      <c r="KRT96" s="201"/>
      <c r="KRU96" s="201"/>
      <c r="KRV96" s="201"/>
      <c r="KRW96" s="201"/>
      <c r="KRX96" s="201"/>
      <c r="KRY96" s="201"/>
      <c r="KRZ96" s="201"/>
      <c r="KSA96" s="201"/>
      <c r="KSB96" s="201"/>
      <c r="KSC96" s="201"/>
      <c r="KSD96" s="201"/>
      <c r="KSE96" s="201"/>
      <c r="KSF96" s="201"/>
      <c r="KSG96" s="201"/>
      <c r="KSH96" s="201"/>
      <c r="KSI96" s="201"/>
      <c r="KSJ96" s="201"/>
      <c r="KSK96" s="201"/>
      <c r="KSL96" s="201"/>
      <c r="KSM96" s="201"/>
      <c r="KSN96" s="201"/>
      <c r="KSO96" s="201"/>
      <c r="KSP96" s="201"/>
      <c r="KSQ96" s="201"/>
      <c r="KSR96" s="201"/>
      <c r="KSS96" s="201"/>
      <c r="KST96" s="201"/>
      <c r="KSU96" s="201"/>
      <c r="KSV96" s="201"/>
      <c r="KSW96" s="201"/>
      <c r="KSX96" s="201"/>
      <c r="KSY96" s="201"/>
      <c r="KSZ96" s="201"/>
      <c r="KTA96" s="201"/>
      <c r="KTB96" s="201"/>
      <c r="KTC96" s="201"/>
      <c r="KTD96" s="201"/>
      <c r="KTE96" s="201"/>
      <c r="KTF96" s="201"/>
      <c r="KTG96" s="201"/>
      <c r="KTH96" s="201"/>
      <c r="KTI96" s="201"/>
      <c r="KTJ96" s="201"/>
      <c r="KTK96" s="201"/>
      <c r="KTL96" s="201"/>
      <c r="KTM96" s="201"/>
      <c r="KTN96" s="201"/>
      <c r="KTO96" s="201"/>
      <c r="KTP96" s="201"/>
      <c r="KTQ96" s="201"/>
      <c r="KTR96" s="201"/>
      <c r="KTS96" s="201"/>
      <c r="KTT96" s="201"/>
      <c r="KTU96" s="201"/>
      <c r="KTV96" s="201"/>
      <c r="KTW96" s="201"/>
      <c r="KTX96" s="201"/>
      <c r="KTY96" s="201"/>
      <c r="KTZ96" s="201"/>
      <c r="KUA96" s="201"/>
      <c r="KUB96" s="201"/>
      <c r="KUC96" s="201"/>
      <c r="KUD96" s="201"/>
      <c r="KUE96" s="201"/>
      <c r="KUF96" s="201"/>
      <c r="KUG96" s="201"/>
      <c r="KUH96" s="201"/>
      <c r="KUI96" s="201"/>
      <c r="KUJ96" s="201"/>
      <c r="KUK96" s="201"/>
      <c r="KUL96" s="201"/>
      <c r="KUM96" s="201"/>
      <c r="KUN96" s="201"/>
      <c r="KUO96" s="201"/>
      <c r="KUP96" s="201"/>
      <c r="KUQ96" s="201"/>
      <c r="KUR96" s="201"/>
      <c r="KUS96" s="201"/>
      <c r="KUT96" s="201"/>
      <c r="KUU96" s="201"/>
      <c r="KUV96" s="201"/>
      <c r="KUW96" s="201"/>
      <c r="KUX96" s="201"/>
      <c r="KUY96" s="201"/>
      <c r="KUZ96" s="201"/>
      <c r="KVA96" s="201"/>
      <c r="KVB96" s="201"/>
      <c r="KVC96" s="201"/>
      <c r="KVD96" s="201"/>
      <c r="KVE96" s="201"/>
      <c r="KVF96" s="201"/>
      <c r="KVG96" s="201"/>
      <c r="KVH96" s="201"/>
      <c r="KVI96" s="201"/>
      <c r="KVJ96" s="201"/>
      <c r="KVK96" s="201"/>
      <c r="KVL96" s="201"/>
      <c r="KVM96" s="201"/>
      <c r="KVN96" s="201"/>
      <c r="KVO96" s="201"/>
      <c r="KVP96" s="201"/>
      <c r="KVQ96" s="201"/>
      <c r="KVR96" s="201"/>
      <c r="KVS96" s="201"/>
      <c r="KVT96" s="201"/>
      <c r="KVU96" s="201"/>
      <c r="KVV96" s="201"/>
      <c r="KVW96" s="201"/>
      <c r="KVX96" s="201"/>
      <c r="KVY96" s="201"/>
      <c r="KVZ96" s="201"/>
      <c r="KWA96" s="201"/>
      <c r="KWB96" s="201"/>
      <c r="KWC96" s="201"/>
      <c r="KWD96" s="201"/>
      <c r="KWE96" s="201"/>
      <c r="KWF96" s="201"/>
      <c r="KWG96" s="201"/>
      <c r="KWH96" s="201"/>
      <c r="KWI96" s="201"/>
      <c r="KWJ96" s="201"/>
      <c r="KWK96" s="201"/>
      <c r="KWL96" s="201"/>
      <c r="KWM96" s="201"/>
      <c r="KWN96" s="201"/>
      <c r="KWO96" s="201"/>
      <c r="KWP96" s="201"/>
      <c r="KWQ96" s="201"/>
      <c r="KWR96" s="201"/>
      <c r="KWS96" s="201"/>
      <c r="KWT96" s="201"/>
      <c r="KWU96" s="201"/>
      <c r="KWV96" s="201"/>
      <c r="KWW96" s="201"/>
      <c r="KWX96" s="201"/>
      <c r="KWY96" s="201"/>
      <c r="KWZ96" s="201"/>
      <c r="KXA96" s="201"/>
      <c r="KXB96" s="201"/>
      <c r="KXC96" s="201"/>
      <c r="KXD96" s="201"/>
      <c r="KXE96" s="201"/>
      <c r="KXF96" s="201"/>
      <c r="KXG96" s="201"/>
      <c r="KXH96" s="201"/>
      <c r="KXI96" s="201"/>
      <c r="KXJ96" s="201"/>
      <c r="KXK96" s="201"/>
      <c r="KXL96" s="201"/>
      <c r="KXM96" s="201"/>
      <c r="KXN96" s="201"/>
      <c r="KXO96" s="201"/>
      <c r="KXP96" s="201"/>
      <c r="KXQ96" s="201"/>
      <c r="KXR96" s="201"/>
      <c r="KXS96" s="201"/>
      <c r="KXT96" s="201"/>
      <c r="KXU96" s="201"/>
      <c r="KXV96" s="201"/>
      <c r="KXW96" s="201"/>
      <c r="KXX96" s="201"/>
      <c r="KXY96" s="201"/>
      <c r="KXZ96" s="201"/>
      <c r="KYA96" s="201"/>
      <c r="KYB96" s="201"/>
      <c r="KYC96" s="201"/>
      <c r="KYD96" s="201"/>
      <c r="KYE96" s="201"/>
      <c r="KYF96" s="201"/>
      <c r="KYG96" s="201"/>
      <c r="KYH96" s="201"/>
      <c r="KYI96" s="201"/>
      <c r="KYJ96" s="201"/>
      <c r="KYK96" s="201"/>
      <c r="KYL96" s="201"/>
      <c r="KYM96" s="201"/>
      <c r="KYN96" s="201"/>
      <c r="KYO96" s="201"/>
      <c r="KYP96" s="201"/>
      <c r="KYQ96" s="201"/>
      <c r="KYR96" s="201"/>
      <c r="KYS96" s="201"/>
      <c r="KYT96" s="201"/>
      <c r="KYU96" s="201"/>
      <c r="KYV96" s="201"/>
      <c r="KYW96" s="201"/>
      <c r="KYX96" s="201"/>
      <c r="KYY96" s="201"/>
      <c r="KYZ96" s="201"/>
      <c r="KZA96" s="201"/>
      <c r="KZB96" s="201"/>
      <c r="KZC96" s="201"/>
      <c r="KZD96" s="201"/>
      <c r="KZE96" s="201"/>
      <c r="KZF96" s="201"/>
      <c r="KZG96" s="201"/>
      <c r="KZH96" s="201"/>
      <c r="KZI96" s="201"/>
      <c r="KZJ96" s="201"/>
      <c r="KZK96" s="201"/>
      <c r="KZL96" s="201"/>
      <c r="KZM96" s="201"/>
      <c r="KZN96" s="201"/>
      <c r="KZO96" s="201"/>
      <c r="KZP96" s="201"/>
      <c r="KZQ96" s="201"/>
      <c r="KZR96" s="201"/>
      <c r="KZS96" s="201"/>
      <c r="KZT96" s="201"/>
      <c r="KZU96" s="201"/>
      <c r="KZV96" s="201"/>
      <c r="KZW96" s="201"/>
      <c r="KZX96" s="201"/>
      <c r="KZY96" s="201"/>
      <c r="KZZ96" s="201"/>
      <c r="LAA96" s="201"/>
      <c r="LAB96" s="201"/>
      <c r="LAC96" s="201"/>
      <c r="LAD96" s="201"/>
      <c r="LAE96" s="201"/>
      <c r="LAF96" s="201"/>
      <c r="LAG96" s="201"/>
      <c r="LAH96" s="201"/>
      <c r="LAI96" s="201"/>
      <c r="LAJ96" s="201"/>
      <c r="LAK96" s="201"/>
      <c r="LAL96" s="201"/>
      <c r="LAM96" s="201"/>
      <c r="LAN96" s="201"/>
      <c r="LAO96" s="201"/>
      <c r="LAP96" s="201"/>
      <c r="LAQ96" s="201"/>
      <c r="LAR96" s="201"/>
      <c r="LAS96" s="201"/>
      <c r="LAT96" s="201"/>
      <c r="LAU96" s="201"/>
      <c r="LAV96" s="201"/>
      <c r="LAW96" s="201"/>
      <c r="LAX96" s="201"/>
      <c r="LAY96" s="201"/>
      <c r="LAZ96" s="201"/>
      <c r="LBA96" s="201"/>
      <c r="LBB96" s="201"/>
      <c r="LBC96" s="201"/>
      <c r="LBD96" s="201"/>
      <c r="LBE96" s="201"/>
      <c r="LBF96" s="201"/>
      <c r="LBG96" s="201"/>
      <c r="LBH96" s="201"/>
      <c r="LBI96" s="201"/>
      <c r="LBJ96" s="201"/>
      <c r="LBK96" s="201"/>
      <c r="LBL96" s="201"/>
      <c r="LBM96" s="201"/>
      <c r="LBN96" s="201"/>
      <c r="LBO96" s="201"/>
      <c r="LBP96" s="201"/>
      <c r="LBQ96" s="201"/>
      <c r="LBR96" s="201"/>
      <c r="LBS96" s="201"/>
      <c r="LBT96" s="201"/>
      <c r="LBU96" s="201"/>
      <c r="LBV96" s="201"/>
      <c r="LBW96" s="201"/>
      <c r="LBX96" s="201"/>
      <c r="LBY96" s="201"/>
      <c r="LBZ96" s="201"/>
      <c r="LCA96" s="201"/>
      <c r="LCB96" s="201"/>
      <c r="LCC96" s="201"/>
      <c r="LCD96" s="201"/>
      <c r="LCE96" s="201"/>
      <c r="LCF96" s="201"/>
      <c r="LCG96" s="201"/>
      <c r="LCH96" s="201"/>
      <c r="LCI96" s="201"/>
      <c r="LCJ96" s="201"/>
      <c r="LCK96" s="201"/>
      <c r="LCL96" s="201"/>
      <c r="LCM96" s="201"/>
      <c r="LCN96" s="201"/>
      <c r="LCO96" s="201"/>
      <c r="LCP96" s="201"/>
      <c r="LCQ96" s="201"/>
      <c r="LCR96" s="201"/>
      <c r="LCS96" s="201"/>
      <c r="LCT96" s="201"/>
      <c r="LCU96" s="201"/>
      <c r="LCV96" s="201"/>
      <c r="LCW96" s="201"/>
      <c r="LCX96" s="201"/>
      <c r="LCY96" s="201"/>
      <c r="LCZ96" s="201"/>
      <c r="LDA96" s="201"/>
      <c r="LDB96" s="201"/>
      <c r="LDC96" s="201"/>
      <c r="LDD96" s="201"/>
      <c r="LDE96" s="201"/>
      <c r="LDF96" s="201"/>
      <c r="LDG96" s="201"/>
      <c r="LDH96" s="201"/>
      <c r="LDI96" s="201"/>
      <c r="LDJ96" s="201"/>
      <c r="LDK96" s="201"/>
      <c r="LDL96" s="201"/>
      <c r="LDM96" s="201"/>
      <c r="LDN96" s="201"/>
      <c r="LDO96" s="201"/>
      <c r="LDP96" s="201"/>
      <c r="LDQ96" s="201"/>
      <c r="LDR96" s="201"/>
      <c r="LDS96" s="201"/>
      <c r="LDT96" s="201"/>
      <c r="LDU96" s="201"/>
      <c r="LDV96" s="201"/>
      <c r="LDW96" s="201"/>
      <c r="LDX96" s="201"/>
      <c r="LDY96" s="201"/>
      <c r="LDZ96" s="201"/>
      <c r="LEA96" s="201"/>
      <c r="LEB96" s="201"/>
      <c r="LEC96" s="201"/>
      <c r="LED96" s="201"/>
      <c r="LEE96" s="201"/>
      <c r="LEF96" s="201"/>
      <c r="LEG96" s="201"/>
      <c r="LEH96" s="201"/>
      <c r="LEI96" s="201"/>
      <c r="LEJ96" s="201"/>
      <c r="LEK96" s="201"/>
      <c r="LEL96" s="201"/>
      <c r="LEM96" s="201"/>
      <c r="LEN96" s="201"/>
      <c r="LEO96" s="201"/>
      <c r="LEP96" s="201"/>
      <c r="LEQ96" s="201"/>
      <c r="LER96" s="201"/>
      <c r="LES96" s="201"/>
      <c r="LET96" s="201"/>
      <c r="LEU96" s="201"/>
      <c r="LEV96" s="201"/>
      <c r="LEW96" s="201"/>
      <c r="LEX96" s="201"/>
      <c r="LEY96" s="201"/>
      <c r="LEZ96" s="201"/>
      <c r="LFA96" s="201"/>
      <c r="LFB96" s="201"/>
      <c r="LFC96" s="201"/>
      <c r="LFD96" s="201"/>
      <c r="LFE96" s="201"/>
      <c r="LFF96" s="201"/>
      <c r="LFG96" s="201"/>
      <c r="LFH96" s="201"/>
      <c r="LFI96" s="201"/>
      <c r="LFJ96" s="201"/>
      <c r="LFK96" s="201"/>
      <c r="LFL96" s="201"/>
      <c r="LFM96" s="201"/>
      <c r="LFN96" s="201"/>
      <c r="LFO96" s="201"/>
      <c r="LFP96" s="201"/>
      <c r="LFQ96" s="201"/>
      <c r="LFR96" s="201"/>
      <c r="LFS96" s="201"/>
      <c r="LFT96" s="201"/>
      <c r="LFU96" s="201"/>
      <c r="LFV96" s="201"/>
      <c r="LFW96" s="201"/>
      <c r="LFX96" s="201"/>
      <c r="LFY96" s="201"/>
      <c r="LFZ96" s="201"/>
      <c r="LGA96" s="201"/>
      <c r="LGB96" s="201"/>
      <c r="LGC96" s="201"/>
      <c r="LGD96" s="201"/>
      <c r="LGE96" s="201"/>
      <c r="LGF96" s="201"/>
      <c r="LGG96" s="201"/>
      <c r="LGH96" s="201"/>
      <c r="LGI96" s="201"/>
      <c r="LGJ96" s="201"/>
      <c r="LGK96" s="201"/>
      <c r="LGL96" s="201"/>
      <c r="LGM96" s="201"/>
      <c r="LGN96" s="201"/>
      <c r="LGO96" s="201"/>
      <c r="LGP96" s="201"/>
      <c r="LGQ96" s="201"/>
      <c r="LGR96" s="201"/>
      <c r="LGS96" s="201"/>
      <c r="LGT96" s="201"/>
      <c r="LGU96" s="201"/>
      <c r="LGV96" s="201"/>
      <c r="LGW96" s="201"/>
      <c r="LGX96" s="201"/>
      <c r="LGY96" s="201"/>
      <c r="LGZ96" s="201"/>
      <c r="LHA96" s="201"/>
      <c r="LHB96" s="201"/>
      <c r="LHC96" s="201"/>
      <c r="LHD96" s="201"/>
      <c r="LHE96" s="201"/>
      <c r="LHF96" s="201"/>
      <c r="LHG96" s="201"/>
      <c r="LHH96" s="201"/>
      <c r="LHI96" s="201"/>
      <c r="LHJ96" s="201"/>
      <c r="LHK96" s="201"/>
      <c r="LHL96" s="201"/>
      <c r="LHM96" s="201"/>
      <c r="LHN96" s="201"/>
      <c r="LHO96" s="201"/>
      <c r="LHP96" s="201"/>
      <c r="LHQ96" s="201"/>
      <c r="LHR96" s="201"/>
      <c r="LHS96" s="201"/>
      <c r="LHT96" s="201"/>
      <c r="LHU96" s="201"/>
      <c r="LHV96" s="201"/>
      <c r="LHW96" s="201"/>
      <c r="LHX96" s="201"/>
      <c r="LHY96" s="201"/>
      <c r="LHZ96" s="201"/>
      <c r="LIA96" s="201"/>
      <c r="LIB96" s="201"/>
      <c r="LIC96" s="201"/>
      <c r="LID96" s="201"/>
      <c r="LIE96" s="201"/>
      <c r="LIF96" s="201"/>
      <c r="LIG96" s="201"/>
      <c r="LIH96" s="201"/>
      <c r="LII96" s="201"/>
      <c r="LIJ96" s="201"/>
      <c r="LIK96" s="201"/>
      <c r="LIL96" s="201"/>
      <c r="LIM96" s="201"/>
      <c r="LIN96" s="201"/>
      <c r="LIO96" s="201"/>
      <c r="LIP96" s="201"/>
      <c r="LIQ96" s="201"/>
      <c r="LIR96" s="201"/>
      <c r="LIS96" s="201"/>
      <c r="LIT96" s="201"/>
      <c r="LIU96" s="201"/>
      <c r="LIV96" s="201"/>
      <c r="LIW96" s="201"/>
      <c r="LIX96" s="201"/>
      <c r="LIY96" s="201"/>
      <c r="LIZ96" s="201"/>
      <c r="LJA96" s="201"/>
      <c r="LJB96" s="201"/>
      <c r="LJC96" s="201"/>
      <c r="LJD96" s="201"/>
      <c r="LJE96" s="201"/>
      <c r="LJF96" s="201"/>
      <c r="LJG96" s="201"/>
      <c r="LJH96" s="201"/>
      <c r="LJI96" s="201"/>
      <c r="LJJ96" s="201"/>
      <c r="LJK96" s="201"/>
      <c r="LJL96" s="201"/>
      <c r="LJM96" s="201"/>
      <c r="LJN96" s="201"/>
      <c r="LJO96" s="201"/>
      <c r="LJP96" s="201"/>
      <c r="LJQ96" s="201"/>
      <c r="LJR96" s="201"/>
      <c r="LJS96" s="201"/>
      <c r="LJT96" s="201"/>
      <c r="LJU96" s="201"/>
      <c r="LJV96" s="201"/>
      <c r="LJW96" s="201"/>
      <c r="LJX96" s="201"/>
      <c r="LJY96" s="201"/>
      <c r="LJZ96" s="201"/>
      <c r="LKA96" s="201"/>
      <c r="LKB96" s="201"/>
      <c r="LKC96" s="201"/>
      <c r="LKD96" s="201"/>
      <c r="LKE96" s="201"/>
      <c r="LKF96" s="201"/>
      <c r="LKG96" s="201"/>
      <c r="LKH96" s="201"/>
      <c r="LKI96" s="201"/>
      <c r="LKJ96" s="201"/>
      <c r="LKK96" s="201"/>
      <c r="LKL96" s="201"/>
      <c r="LKM96" s="201"/>
      <c r="LKN96" s="201"/>
      <c r="LKO96" s="201"/>
      <c r="LKP96" s="201"/>
      <c r="LKQ96" s="201"/>
      <c r="LKR96" s="201"/>
      <c r="LKS96" s="201"/>
      <c r="LKT96" s="201"/>
      <c r="LKU96" s="201"/>
      <c r="LKV96" s="201"/>
      <c r="LKW96" s="201"/>
      <c r="LKX96" s="201"/>
      <c r="LKY96" s="201"/>
      <c r="LKZ96" s="201"/>
      <c r="LLA96" s="201"/>
      <c r="LLB96" s="201"/>
      <c r="LLC96" s="201"/>
      <c r="LLD96" s="201"/>
      <c r="LLE96" s="201"/>
      <c r="LLF96" s="201"/>
      <c r="LLG96" s="201"/>
      <c r="LLH96" s="201"/>
      <c r="LLI96" s="201"/>
      <c r="LLJ96" s="201"/>
      <c r="LLK96" s="201"/>
      <c r="LLL96" s="201"/>
      <c r="LLM96" s="201"/>
      <c r="LLN96" s="201"/>
      <c r="LLO96" s="201"/>
      <c r="LLP96" s="201"/>
      <c r="LLQ96" s="201"/>
      <c r="LLR96" s="201"/>
      <c r="LLS96" s="201"/>
      <c r="LLT96" s="201"/>
      <c r="LLU96" s="201"/>
      <c r="LLV96" s="201"/>
      <c r="LLW96" s="201"/>
      <c r="LLX96" s="201"/>
      <c r="LLY96" s="201"/>
      <c r="LLZ96" s="201"/>
      <c r="LMA96" s="201"/>
      <c r="LMB96" s="201"/>
      <c r="LMC96" s="201"/>
      <c r="LMD96" s="201"/>
      <c r="LME96" s="201"/>
      <c r="LMF96" s="201"/>
      <c r="LMG96" s="201"/>
      <c r="LMH96" s="201"/>
      <c r="LMI96" s="201"/>
      <c r="LMJ96" s="201"/>
      <c r="LMK96" s="201"/>
      <c r="LML96" s="201"/>
      <c r="LMM96" s="201"/>
      <c r="LMN96" s="201"/>
      <c r="LMO96" s="201"/>
      <c r="LMP96" s="201"/>
      <c r="LMQ96" s="201"/>
      <c r="LMR96" s="201"/>
      <c r="LMS96" s="201"/>
      <c r="LMT96" s="201"/>
      <c r="LMU96" s="201"/>
      <c r="LMV96" s="201"/>
      <c r="LMW96" s="201"/>
      <c r="LMX96" s="201"/>
      <c r="LMY96" s="201"/>
      <c r="LMZ96" s="201"/>
      <c r="LNA96" s="201"/>
      <c r="LNB96" s="201"/>
      <c r="LNC96" s="201"/>
      <c r="LND96" s="201"/>
      <c r="LNE96" s="201"/>
      <c r="LNF96" s="201"/>
      <c r="LNG96" s="201"/>
      <c r="LNH96" s="201"/>
      <c r="LNI96" s="201"/>
      <c r="LNJ96" s="201"/>
      <c r="LNK96" s="201"/>
      <c r="LNL96" s="201"/>
      <c r="LNM96" s="201"/>
      <c r="LNN96" s="201"/>
      <c r="LNO96" s="201"/>
      <c r="LNP96" s="201"/>
      <c r="LNQ96" s="201"/>
      <c r="LNR96" s="201"/>
      <c r="LNS96" s="201"/>
      <c r="LNT96" s="201"/>
      <c r="LNU96" s="201"/>
      <c r="LNV96" s="201"/>
      <c r="LNW96" s="201"/>
      <c r="LNX96" s="201"/>
      <c r="LNY96" s="201"/>
      <c r="LNZ96" s="201"/>
      <c r="LOA96" s="201"/>
      <c r="LOB96" s="201"/>
      <c r="LOC96" s="201"/>
      <c r="LOD96" s="201"/>
      <c r="LOE96" s="201"/>
      <c r="LOF96" s="201"/>
      <c r="LOG96" s="201"/>
      <c r="LOH96" s="201"/>
      <c r="LOI96" s="201"/>
      <c r="LOJ96" s="201"/>
      <c r="LOK96" s="201"/>
      <c r="LOL96" s="201"/>
      <c r="LOM96" s="201"/>
      <c r="LON96" s="201"/>
      <c r="LOO96" s="201"/>
      <c r="LOP96" s="201"/>
      <c r="LOQ96" s="201"/>
      <c r="LOR96" s="201"/>
      <c r="LOS96" s="201"/>
      <c r="LOT96" s="201"/>
      <c r="LOU96" s="201"/>
      <c r="LOV96" s="201"/>
      <c r="LOW96" s="201"/>
      <c r="LOX96" s="201"/>
      <c r="LOY96" s="201"/>
      <c r="LOZ96" s="201"/>
      <c r="LPA96" s="201"/>
      <c r="LPB96" s="201"/>
      <c r="LPC96" s="201"/>
      <c r="LPD96" s="201"/>
      <c r="LPE96" s="201"/>
      <c r="LPF96" s="201"/>
      <c r="LPG96" s="201"/>
      <c r="LPH96" s="201"/>
      <c r="LPI96" s="201"/>
      <c r="LPJ96" s="201"/>
      <c r="LPK96" s="201"/>
      <c r="LPL96" s="201"/>
      <c r="LPM96" s="201"/>
      <c r="LPN96" s="201"/>
      <c r="LPO96" s="201"/>
      <c r="LPP96" s="201"/>
      <c r="LPQ96" s="201"/>
      <c r="LPR96" s="201"/>
      <c r="LPS96" s="201"/>
      <c r="LPT96" s="201"/>
      <c r="LPU96" s="201"/>
      <c r="LPV96" s="201"/>
      <c r="LPW96" s="201"/>
      <c r="LPX96" s="201"/>
      <c r="LPY96" s="201"/>
      <c r="LPZ96" s="201"/>
      <c r="LQA96" s="201"/>
      <c r="LQB96" s="201"/>
      <c r="LQC96" s="201"/>
      <c r="LQD96" s="201"/>
      <c r="LQE96" s="201"/>
      <c r="LQF96" s="201"/>
      <c r="LQG96" s="201"/>
      <c r="LQH96" s="201"/>
      <c r="LQI96" s="201"/>
      <c r="LQJ96" s="201"/>
      <c r="LQK96" s="201"/>
      <c r="LQL96" s="201"/>
      <c r="LQM96" s="201"/>
      <c r="LQN96" s="201"/>
      <c r="LQO96" s="201"/>
      <c r="LQP96" s="201"/>
      <c r="LQQ96" s="201"/>
      <c r="LQR96" s="201"/>
      <c r="LQS96" s="201"/>
      <c r="LQT96" s="201"/>
      <c r="LQU96" s="201"/>
      <c r="LQV96" s="201"/>
      <c r="LQW96" s="201"/>
      <c r="LQX96" s="201"/>
      <c r="LQY96" s="201"/>
      <c r="LQZ96" s="201"/>
      <c r="LRA96" s="201"/>
      <c r="LRB96" s="201"/>
      <c r="LRC96" s="201"/>
      <c r="LRD96" s="201"/>
      <c r="LRE96" s="201"/>
      <c r="LRF96" s="201"/>
      <c r="LRG96" s="201"/>
      <c r="LRH96" s="201"/>
      <c r="LRI96" s="201"/>
      <c r="LRJ96" s="201"/>
      <c r="LRK96" s="201"/>
      <c r="LRL96" s="201"/>
      <c r="LRM96" s="201"/>
      <c r="LRN96" s="201"/>
      <c r="LRO96" s="201"/>
      <c r="LRP96" s="201"/>
      <c r="LRQ96" s="201"/>
      <c r="LRR96" s="201"/>
      <c r="LRS96" s="201"/>
      <c r="LRT96" s="201"/>
      <c r="LRU96" s="201"/>
      <c r="LRV96" s="201"/>
      <c r="LRW96" s="201"/>
      <c r="LRX96" s="201"/>
      <c r="LRY96" s="201"/>
      <c r="LRZ96" s="201"/>
      <c r="LSA96" s="201"/>
      <c r="LSB96" s="201"/>
      <c r="LSC96" s="201"/>
      <c r="LSD96" s="201"/>
      <c r="LSE96" s="201"/>
      <c r="LSF96" s="201"/>
      <c r="LSG96" s="201"/>
      <c r="LSH96" s="201"/>
      <c r="LSI96" s="201"/>
      <c r="LSJ96" s="201"/>
      <c r="LSK96" s="201"/>
      <c r="LSL96" s="201"/>
      <c r="LSM96" s="201"/>
      <c r="LSN96" s="201"/>
      <c r="LSO96" s="201"/>
      <c r="LSP96" s="201"/>
      <c r="LSQ96" s="201"/>
      <c r="LSR96" s="201"/>
      <c r="LSS96" s="201"/>
      <c r="LST96" s="201"/>
      <c r="LSU96" s="201"/>
      <c r="LSV96" s="201"/>
      <c r="LSW96" s="201"/>
      <c r="LSX96" s="201"/>
      <c r="LSY96" s="201"/>
      <c r="LSZ96" s="201"/>
      <c r="LTA96" s="201"/>
      <c r="LTB96" s="201"/>
      <c r="LTC96" s="201"/>
      <c r="LTD96" s="201"/>
      <c r="LTE96" s="201"/>
      <c r="LTF96" s="201"/>
      <c r="LTG96" s="201"/>
      <c r="LTH96" s="201"/>
      <c r="LTI96" s="201"/>
      <c r="LTJ96" s="201"/>
      <c r="LTK96" s="201"/>
      <c r="LTL96" s="201"/>
      <c r="LTM96" s="201"/>
      <c r="LTN96" s="201"/>
      <c r="LTO96" s="201"/>
      <c r="LTP96" s="201"/>
      <c r="LTQ96" s="201"/>
      <c r="LTR96" s="201"/>
      <c r="LTS96" s="201"/>
      <c r="LTT96" s="201"/>
      <c r="LTU96" s="201"/>
      <c r="LTV96" s="201"/>
      <c r="LTW96" s="201"/>
      <c r="LTX96" s="201"/>
      <c r="LTY96" s="201"/>
      <c r="LTZ96" s="201"/>
      <c r="LUA96" s="201"/>
      <c r="LUB96" s="201"/>
      <c r="LUC96" s="201"/>
      <c r="LUD96" s="201"/>
      <c r="LUE96" s="201"/>
      <c r="LUF96" s="201"/>
      <c r="LUG96" s="201"/>
      <c r="LUH96" s="201"/>
      <c r="LUI96" s="201"/>
      <c r="LUJ96" s="201"/>
      <c r="LUK96" s="201"/>
      <c r="LUL96" s="201"/>
      <c r="LUM96" s="201"/>
      <c r="LUN96" s="201"/>
      <c r="LUO96" s="201"/>
      <c r="LUP96" s="201"/>
      <c r="LUQ96" s="201"/>
      <c r="LUR96" s="201"/>
      <c r="LUS96" s="201"/>
      <c r="LUT96" s="201"/>
      <c r="LUU96" s="201"/>
      <c r="LUV96" s="201"/>
      <c r="LUW96" s="201"/>
      <c r="LUX96" s="201"/>
      <c r="LUY96" s="201"/>
      <c r="LUZ96" s="201"/>
      <c r="LVA96" s="201"/>
      <c r="LVB96" s="201"/>
      <c r="LVC96" s="201"/>
      <c r="LVD96" s="201"/>
      <c r="LVE96" s="201"/>
      <c r="LVF96" s="201"/>
      <c r="LVG96" s="201"/>
      <c r="LVH96" s="201"/>
      <c r="LVI96" s="201"/>
      <c r="LVJ96" s="201"/>
      <c r="LVK96" s="201"/>
      <c r="LVL96" s="201"/>
      <c r="LVM96" s="201"/>
      <c r="LVN96" s="201"/>
      <c r="LVO96" s="201"/>
      <c r="LVP96" s="201"/>
      <c r="LVQ96" s="201"/>
      <c r="LVR96" s="201"/>
      <c r="LVS96" s="201"/>
      <c r="LVT96" s="201"/>
      <c r="LVU96" s="201"/>
      <c r="LVV96" s="201"/>
      <c r="LVW96" s="201"/>
      <c r="LVX96" s="201"/>
      <c r="LVY96" s="201"/>
      <c r="LVZ96" s="201"/>
      <c r="LWA96" s="201"/>
      <c r="LWB96" s="201"/>
      <c r="LWC96" s="201"/>
      <c r="LWD96" s="201"/>
      <c r="LWE96" s="201"/>
      <c r="LWF96" s="201"/>
      <c r="LWG96" s="201"/>
      <c r="LWH96" s="201"/>
      <c r="LWI96" s="201"/>
      <c r="LWJ96" s="201"/>
      <c r="LWK96" s="201"/>
      <c r="LWL96" s="201"/>
      <c r="LWM96" s="201"/>
      <c r="LWN96" s="201"/>
      <c r="LWO96" s="201"/>
      <c r="LWP96" s="201"/>
      <c r="LWQ96" s="201"/>
      <c r="LWR96" s="201"/>
      <c r="LWS96" s="201"/>
      <c r="LWT96" s="201"/>
      <c r="LWU96" s="201"/>
      <c r="LWV96" s="201"/>
      <c r="LWW96" s="201"/>
      <c r="LWX96" s="201"/>
      <c r="LWY96" s="201"/>
      <c r="LWZ96" s="201"/>
      <c r="LXA96" s="201"/>
      <c r="LXB96" s="201"/>
      <c r="LXC96" s="201"/>
      <c r="LXD96" s="201"/>
      <c r="LXE96" s="201"/>
      <c r="LXF96" s="201"/>
      <c r="LXG96" s="201"/>
      <c r="LXH96" s="201"/>
      <c r="LXI96" s="201"/>
      <c r="LXJ96" s="201"/>
      <c r="LXK96" s="201"/>
      <c r="LXL96" s="201"/>
      <c r="LXM96" s="201"/>
      <c r="LXN96" s="201"/>
      <c r="LXO96" s="201"/>
      <c r="LXP96" s="201"/>
      <c r="LXQ96" s="201"/>
      <c r="LXR96" s="201"/>
      <c r="LXS96" s="201"/>
      <c r="LXT96" s="201"/>
      <c r="LXU96" s="201"/>
      <c r="LXV96" s="201"/>
      <c r="LXW96" s="201"/>
      <c r="LXX96" s="201"/>
      <c r="LXY96" s="201"/>
      <c r="LXZ96" s="201"/>
      <c r="LYA96" s="201"/>
      <c r="LYB96" s="201"/>
      <c r="LYC96" s="201"/>
      <c r="LYD96" s="201"/>
      <c r="LYE96" s="201"/>
      <c r="LYF96" s="201"/>
      <c r="LYG96" s="201"/>
      <c r="LYH96" s="201"/>
      <c r="LYI96" s="201"/>
      <c r="LYJ96" s="201"/>
      <c r="LYK96" s="201"/>
      <c r="LYL96" s="201"/>
      <c r="LYM96" s="201"/>
      <c r="LYN96" s="201"/>
      <c r="LYO96" s="201"/>
      <c r="LYP96" s="201"/>
      <c r="LYQ96" s="201"/>
      <c r="LYR96" s="201"/>
      <c r="LYS96" s="201"/>
      <c r="LYT96" s="201"/>
      <c r="LYU96" s="201"/>
      <c r="LYV96" s="201"/>
      <c r="LYW96" s="201"/>
      <c r="LYX96" s="201"/>
      <c r="LYY96" s="201"/>
      <c r="LYZ96" s="201"/>
      <c r="LZA96" s="201"/>
      <c r="LZB96" s="201"/>
      <c r="LZC96" s="201"/>
      <c r="LZD96" s="201"/>
      <c r="LZE96" s="201"/>
      <c r="LZF96" s="201"/>
      <c r="LZG96" s="201"/>
      <c r="LZH96" s="201"/>
      <c r="LZI96" s="201"/>
      <c r="LZJ96" s="201"/>
      <c r="LZK96" s="201"/>
      <c r="LZL96" s="201"/>
      <c r="LZM96" s="201"/>
      <c r="LZN96" s="201"/>
      <c r="LZO96" s="201"/>
      <c r="LZP96" s="201"/>
      <c r="LZQ96" s="201"/>
      <c r="LZR96" s="201"/>
      <c r="LZS96" s="201"/>
      <c r="LZT96" s="201"/>
      <c r="LZU96" s="201"/>
      <c r="LZV96" s="201"/>
      <c r="LZW96" s="201"/>
      <c r="LZX96" s="201"/>
      <c r="LZY96" s="201"/>
      <c r="LZZ96" s="201"/>
      <c r="MAA96" s="201"/>
      <c r="MAB96" s="201"/>
      <c r="MAC96" s="201"/>
      <c r="MAD96" s="201"/>
      <c r="MAE96" s="201"/>
      <c r="MAF96" s="201"/>
      <c r="MAG96" s="201"/>
      <c r="MAH96" s="201"/>
      <c r="MAI96" s="201"/>
      <c r="MAJ96" s="201"/>
      <c r="MAK96" s="201"/>
      <c r="MAL96" s="201"/>
      <c r="MAM96" s="201"/>
      <c r="MAN96" s="201"/>
      <c r="MAO96" s="201"/>
      <c r="MAP96" s="201"/>
      <c r="MAQ96" s="201"/>
      <c r="MAR96" s="201"/>
      <c r="MAS96" s="201"/>
      <c r="MAT96" s="201"/>
      <c r="MAU96" s="201"/>
      <c r="MAV96" s="201"/>
      <c r="MAW96" s="201"/>
      <c r="MAX96" s="201"/>
      <c r="MAY96" s="201"/>
      <c r="MAZ96" s="201"/>
      <c r="MBA96" s="201"/>
      <c r="MBB96" s="201"/>
      <c r="MBC96" s="201"/>
      <c r="MBD96" s="201"/>
      <c r="MBE96" s="201"/>
      <c r="MBF96" s="201"/>
      <c r="MBG96" s="201"/>
      <c r="MBH96" s="201"/>
      <c r="MBI96" s="201"/>
      <c r="MBJ96" s="201"/>
      <c r="MBK96" s="201"/>
      <c r="MBL96" s="201"/>
      <c r="MBM96" s="201"/>
      <c r="MBN96" s="201"/>
      <c r="MBO96" s="201"/>
      <c r="MBP96" s="201"/>
      <c r="MBQ96" s="201"/>
      <c r="MBR96" s="201"/>
      <c r="MBS96" s="201"/>
      <c r="MBT96" s="201"/>
      <c r="MBU96" s="201"/>
      <c r="MBV96" s="201"/>
      <c r="MBW96" s="201"/>
      <c r="MBX96" s="201"/>
      <c r="MBY96" s="201"/>
      <c r="MBZ96" s="201"/>
      <c r="MCA96" s="201"/>
      <c r="MCB96" s="201"/>
      <c r="MCC96" s="201"/>
      <c r="MCD96" s="201"/>
      <c r="MCE96" s="201"/>
      <c r="MCF96" s="201"/>
      <c r="MCG96" s="201"/>
      <c r="MCH96" s="201"/>
      <c r="MCI96" s="201"/>
      <c r="MCJ96" s="201"/>
      <c r="MCK96" s="201"/>
      <c r="MCL96" s="201"/>
      <c r="MCM96" s="201"/>
      <c r="MCN96" s="201"/>
      <c r="MCO96" s="201"/>
      <c r="MCP96" s="201"/>
      <c r="MCQ96" s="201"/>
      <c r="MCR96" s="201"/>
      <c r="MCS96" s="201"/>
      <c r="MCT96" s="201"/>
      <c r="MCU96" s="201"/>
      <c r="MCV96" s="201"/>
      <c r="MCW96" s="201"/>
      <c r="MCX96" s="201"/>
      <c r="MCY96" s="201"/>
      <c r="MCZ96" s="201"/>
      <c r="MDA96" s="201"/>
      <c r="MDB96" s="201"/>
      <c r="MDC96" s="201"/>
      <c r="MDD96" s="201"/>
      <c r="MDE96" s="201"/>
      <c r="MDF96" s="201"/>
      <c r="MDG96" s="201"/>
      <c r="MDH96" s="201"/>
      <c r="MDI96" s="201"/>
      <c r="MDJ96" s="201"/>
      <c r="MDK96" s="201"/>
      <c r="MDL96" s="201"/>
      <c r="MDM96" s="201"/>
      <c r="MDN96" s="201"/>
      <c r="MDO96" s="201"/>
      <c r="MDP96" s="201"/>
      <c r="MDQ96" s="201"/>
      <c r="MDR96" s="201"/>
      <c r="MDS96" s="201"/>
      <c r="MDT96" s="201"/>
      <c r="MDU96" s="201"/>
      <c r="MDV96" s="201"/>
      <c r="MDW96" s="201"/>
      <c r="MDX96" s="201"/>
      <c r="MDY96" s="201"/>
      <c r="MDZ96" s="201"/>
      <c r="MEA96" s="201"/>
      <c r="MEB96" s="201"/>
      <c r="MEC96" s="201"/>
      <c r="MED96" s="201"/>
      <c r="MEE96" s="201"/>
      <c r="MEF96" s="201"/>
      <c r="MEG96" s="201"/>
      <c r="MEH96" s="201"/>
      <c r="MEI96" s="201"/>
      <c r="MEJ96" s="201"/>
      <c r="MEK96" s="201"/>
      <c r="MEL96" s="201"/>
      <c r="MEM96" s="201"/>
      <c r="MEN96" s="201"/>
      <c r="MEO96" s="201"/>
      <c r="MEP96" s="201"/>
      <c r="MEQ96" s="201"/>
      <c r="MER96" s="201"/>
      <c r="MES96" s="201"/>
      <c r="MET96" s="201"/>
      <c r="MEU96" s="201"/>
      <c r="MEV96" s="201"/>
      <c r="MEW96" s="201"/>
      <c r="MEX96" s="201"/>
      <c r="MEY96" s="201"/>
      <c r="MEZ96" s="201"/>
      <c r="MFA96" s="201"/>
      <c r="MFB96" s="201"/>
      <c r="MFC96" s="201"/>
      <c r="MFD96" s="201"/>
      <c r="MFE96" s="201"/>
      <c r="MFF96" s="201"/>
      <c r="MFG96" s="201"/>
      <c r="MFH96" s="201"/>
      <c r="MFI96" s="201"/>
      <c r="MFJ96" s="201"/>
      <c r="MFK96" s="201"/>
      <c r="MFL96" s="201"/>
      <c r="MFM96" s="201"/>
      <c r="MFN96" s="201"/>
      <c r="MFO96" s="201"/>
      <c r="MFP96" s="201"/>
      <c r="MFQ96" s="201"/>
      <c r="MFR96" s="201"/>
      <c r="MFS96" s="201"/>
      <c r="MFT96" s="201"/>
      <c r="MFU96" s="201"/>
      <c r="MFV96" s="201"/>
      <c r="MFW96" s="201"/>
      <c r="MFX96" s="201"/>
      <c r="MFY96" s="201"/>
      <c r="MFZ96" s="201"/>
      <c r="MGA96" s="201"/>
      <c r="MGB96" s="201"/>
      <c r="MGC96" s="201"/>
      <c r="MGD96" s="201"/>
      <c r="MGE96" s="201"/>
      <c r="MGF96" s="201"/>
      <c r="MGG96" s="201"/>
      <c r="MGH96" s="201"/>
      <c r="MGI96" s="201"/>
      <c r="MGJ96" s="201"/>
      <c r="MGK96" s="201"/>
      <c r="MGL96" s="201"/>
      <c r="MGM96" s="201"/>
      <c r="MGN96" s="201"/>
      <c r="MGO96" s="201"/>
      <c r="MGP96" s="201"/>
      <c r="MGQ96" s="201"/>
      <c r="MGR96" s="201"/>
      <c r="MGS96" s="201"/>
      <c r="MGT96" s="201"/>
      <c r="MGU96" s="201"/>
      <c r="MGV96" s="201"/>
      <c r="MGW96" s="201"/>
      <c r="MGX96" s="201"/>
      <c r="MGY96" s="201"/>
      <c r="MGZ96" s="201"/>
      <c r="MHA96" s="201"/>
      <c r="MHB96" s="201"/>
      <c r="MHC96" s="201"/>
      <c r="MHD96" s="201"/>
      <c r="MHE96" s="201"/>
      <c r="MHF96" s="201"/>
      <c r="MHG96" s="201"/>
      <c r="MHH96" s="201"/>
      <c r="MHI96" s="201"/>
      <c r="MHJ96" s="201"/>
      <c r="MHK96" s="201"/>
      <c r="MHL96" s="201"/>
      <c r="MHM96" s="201"/>
      <c r="MHN96" s="201"/>
      <c r="MHO96" s="201"/>
      <c r="MHP96" s="201"/>
      <c r="MHQ96" s="201"/>
      <c r="MHR96" s="201"/>
      <c r="MHS96" s="201"/>
      <c r="MHT96" s="201"/>
      <c r="MHU96" s="201"/>
      <c r="MHV96" s="201"/>
      <c r="MHW96" s="201"/>
      <c r="MHX96" s="201"/>
      <c r="MHY96" s="201"/>
      <c r="MHZ96" s="201"/>
      <c r="MIA96" s="201"/>
      <c r="MIB96" s="201"/>
      <c r="MIC96" s="201"/>
      <c r="MID96" s="201"/>
      <c r="MIE96" s="201"/>
      <c r="MIF96" s="201"/>
      <c r="MIG96" s="201"/>
      <c r="MIH96" s="201"/>
      <c r="MII96" s="201"/>
      <c r="MIJ96" s="201"/>
      <c r="MIK96" s="201"/>
      <c r="MIL96" s="201"/>
      <c r="MIM96" s="201"/>
      <c r="MIN96" s="201"/>
      <c r="MIO96" s="201"/>
      <c r="MIP96" s="201"/>
      <c r="MIQ96" s="201"/>
      <c r="MIR96" s="201"/>
      <c r="MIS96" s="201"/>
      <c r="MIT96" s="201"/>
      <c r="MIU96" s="201"/>
      <c r="MIV96" s="201"/>
      <c r="MIW96" s="201"/>
      <c r="MIX96" s="201"/>
      <c r="MIY96" s="201"/>
      <c r="MIZ96" s="201"/>
      <c r="MJA96" s="201"/>
      <c r="MJB96" s="201"/>
      <c r="MJC96" s="201"/>
      <c r="MJD96" s="201"/>
      <c r="MJE96" s="201"/>
      <c r="MJF96" s="201"/>
      <c r="MJG96" s="201"/>
      <c r="MJH96" s="201"/>
      <c r="MJI96" s="201"/>
      <c r="MJJ96" s="201"/>
      <c r="MJK96" s="201"/>
      <c r="MJL96" s="201"/>
      <c r="MJM96" s="201"/>
      <c r="MJN96" s="201"/>
      <c r="MJO96" s="201"/>
      <c r="MJP96" s="201"/>
      <c r="MJQ96" s="201"/>
      <c r="MJR96" s="201"/>
      <c r="MJS96" s="201"/>
      <c r="MJT96" s="201"/>
      <c r="MJU96" s="201"/>
      <c r="MJV96" s="201"/>
      <c r="MJW96" s="201"/>
      <c r="MJX96" s="201"/>
      <c r="MJY96" s="201"/>
      <c r="MJZ96" s="201"/>
      <c r="MKA96" s="201"/>
      <c r="MKB96" s="201"/>
      <c r="MKC96" s="201"/>
      <c r="MKD96" s="201"/>
      <c r="MKE96" s="201"/>
      <c r="MKF96" s="201"/>
      <c r="MKG96" s="201"/>
      <c r="MKH96" s="201"/>
      <c r="MKI96" s="201"/>
      <c r="MKJ96" s="201"/>
      <c r="MKK96" s="201"/>
      <c r="MKL96" s="201"/>
      <c r="MKM96" s="201"/>
      <c r="MKN96" s="201"/>
      <c r="MKO96" s="201"/>
      <c r="MKP96" s="201"/>
      <c r="MKQ96" s="201"/>
      <c r="MKR96" s="201"/>
      <c r="MKS96" s="201"/>
      <c r="MKT96" s="201"/>
      <c r="MKU96" s="201"/>
      <c r="MKV96" s="201"/>
      <c r="MKW96" s="201"/>
      <c r="MKX96" s="201"/>
      <c r="MKY96" s="201"/>
      <c r="MKZ96" s="201"/>
      <c r="MLA96" s="201"/>
      <c r="MLB96" s="201"/>
      <c r="MLC96" s="201"/>
      <c r="MLD96" s="201"/>
      <c r="MLE96" s="201"/>
      <c r="MLF96" s="201"/>
      <c r="MLG96" s="201"/>
      <c r="MLH96" s="201"/>
      <c r="MLI96" s="201"/>
      <c r="MLJ96" s="201"/>
      <c r="MLK96" s="201"/>
      <c r="MLL96" s="201"/>
      <c r="MLM96" s="201"/>
      <c r="MLN96" s="201"/>
      <c r="MLO96" s="201"/>
      <c r="MLP96" s="201"/>
      <c r="MLQ96" s="201"/>
      <c r="MLR96" s="201"/>
      <c r="MLS96" s="201"/>
      <c r="MLT96" s="201"/>
      <c r="MLU96" s="201"/>
      <c r="MLV96" s="201"/>
      <c r="MLW96" s="201"/>
      <c r="MLX96" s="201"/>
      <c r="MLY96" s="201"/>
      <c r="MLZ96" s="201"/>
      <c r="MMA96" s="201"/>
      <c r="MMB96" s="201"/>
      <c r="MMC96" s="201"/>
      <c r="MMD96" s="201"/>
      <c r="MME96" s="201"/>
      <c r="MMF96" s="201"/>
      <c r="MMG96" s="201"/>
      <c r="MMH96" s="201"/>
      <c r="MMI96" s="201"/>
      <c r="MMJ96" s="201"/>
      <c r="MMK96" s="201"/>
      <c r="MML96" s="201"/>
      <c r="MMM96" s="201"/>
      <c r="MMN96" s="201"/>
      <c r="MMO96" s="201"/>
      <c r="MMP96" s="201"/>
      <c r="MMQ96" s="201"/>
      <c r="MMR96" s="201"/>
      <c r="MMS96" s="201"/>
      <c r="MMT96" s="201"/>
      <c r="MMU96" s="201"/>
      <c r="MMV96" s="201"/>
      <c r="MMW96" s="201"/>
      <c r="MMX96" s="201"/>
      <c r="MMY96" s="201"/>
      <c r="MMZ96" s="201"/>
      <c r="MNA96" s="201"/>
      <c r="MNB96" s="201"/>
      <c r="MNC96" s="201"/>
      <c r="MND96" s="201"/>
      <c r="MNE96" s="201"/>
      <c r="MNF96" s="201"/>
      <c r="MNG96" s="201"/>
      <c r="MNH96" s="201"/>
      <c r="MNI96" s="201"/>
      <c r="MNJ96" s="201"/>
      <c r="MNK96" s="201"/>
      <c r="MNL96" s="201"/>
      <c r="MNM96" s="201"/>
      <c r="MNN96" s="201"/>
      <c r="MNO96" s="201"/>
      <c r="MNP96" s="201"/>
      <c r="MNQ96" s="201"/>
      <c r="MNR96" s="201"/>
      <c r="MNS96" s="201"/>
      <c r="MNT96" s="201"/>
      <c r="MNU96" s="201"/>
      <c r="MNV96" s="201"/>
      <c r="MNW96" s="201"/>
      <c r="MNX96" s="201"/>
      <c r="MNY96" s="201"/>
      <c r="MNZ96" s="201"/>
      <c r="MOA96" s="201"/>
      <c r="MOB96" s="201"/>
      <c r="MOC96" s="201"/>
      <c r="MOD96" s="201"/>
      <c r="MOE96" s="201"/>
      <c r="MOF96" s="201"/>
      <c r="MOG96" s="201"/>
      <c r="MOH96" s="201"/>
      <c r="MOI96" s="201"/>
      <c r="MOJ96" s="201"/>
      <c r="MOK96" s="201"/>
      <c r="MOL96" s="201"/>
      <c r="MOM96" s="201"/>
      <c r="MON96" s="201"/>
      <c r="MOO96" s="201"/>
      <c r="MOP96" s="201"/>
      <c r="MOQ96" s="201"/>
      <c r="MOR96" s="201"/>
      <c r="MOS96" s="201"/>
      <c r="MOT96" s="201"/>
      <c r="MOU96" s="201"/>
      <c r="MOV96" s="201"/>
      <c r="MOW96" s="201"/>
      <c r="MOX96" s="201"/>
      <c r="MOY96" s="201"/>
      <c r="MOZ96" s="201"/>
      <c r="MPA96" s="201"/>
      <c r="MPB96" s="201"/>
      <c r="MPC96" s="201"/>
      <c r="MPD96" s="201"/>
      <c r="MPE96" s="201"/>
      <c r="MPF96" s="201"/>
      <c r="MPG96" s="201"/>
      <c r="MPH96" s="201"/>
      <c r="MPI96" s="201"/>
      <c r="MPJ96" s="201"/>
      <c r="MPK96" s="201"/>
      <c r="MPL96" s="201"/>
      <c r="MPM96" s="201"/>
      <c r="MPN96" s="201"/>
      <c r="MPO96" s="201"/>
      <c r="MPP96" s="201"/>
      <c r="MPQ96" s="201"/>
      <c r="MPR96" s="201"/>
      <c r="MPS96" s="201"/>
      <c r="MPT96" s="201"/>
      <c r="MPU96" s="201"/>
      <c r="MPV96" s="201"/>
      <c r="MPW96" s="201"/>
      <c r="MPX96" s="201"/>
      <c r="MPY96" s="201"/>
      <c r="MPZ96" s="201"/>
      <c r="MQA96" s="201"/>
      <c r="MQB96" s="201"/>
      <c r="MQC96" s="201"/>
      <c r="MQD96" s="201"/>
      <c r="MQE96" s="201"/>
      <c r="MQF96" s="201"/>
      <c r="MQG96" s="201"/>
      <c r="MQH96" s="201"/>
      <c r="MQI96" s="201"/>
      <c r="MQJ96" s="201"/>
      <c r="MQK96" s="201"/>
      <c r="MQL96" s="201"/>
      <c r="MQM96" s="201"/>
      <c r="MQN96" s="201"/>
      <c r="MQO96" s="201"/>
      <c r="MQP96" s="201"/>
      <c r="MQQ96" s="201"/>
      <c r="MQR96" s="201"/>
      <c r="MQS96" s="201"/>
      <c r="MQT96" s="201"/>
      <c r="MQU96" s="201"/>
      <c r="MQV96" s="201"/>
      <c r="MQW96" s="201"/>
      <c r="MQX96" s="201"/>
      <c r="MQY96" s="201"/>
      <c r="MQZ96" s="201"/>
      <c r="MRA96" s="201"/>
      <c r="MRB96" s="201"/>
      <c r="MRC96" s="201"/>
      <c r="MRD96" s="201"/>
      <c r="MRE96" s="201"/>
      <c r="MRF96" s="201"/>
      <c r="MRG96" s="201"/>
      <c r="MRH96" s="201"/>
      <c r="MRI96" s="201"/>
      <c r="MRJ96" s="201"/>
      <c r="MRK96" s="201"/>
      <c r="MRL96" s="201"/>
      <c r="MRM96" s="201"/>
      <c r="MRN96" s="201"/>
      <c r="MRO96" s="201"/>
      <c r="MRP96" s="201"/>
      <c r="MRQ96" s="201"/>
      <c r="MRR96" s="201"/>
      <c r="MRS96" s="201"/>
      <c r="MRT96" s="201"/>
      <c r="MRU96" s="201"/>
      <c r="MRV96" s="201"/>
      <c r="MRW96" s="201"/>
      <c r="MRX96" s="201"/>
      <c r="MRY96" s="201"/>
      <c r="MRZ96" s="201"/>
      <c r="MSA96" s="201"/>
      <c r="MSB96" s="201"/>
      <c r="MSC96" s="201"/>
      <c r="MSD96" s="201"/>
      <c r="MSE96" s="201"/>
      <c r="MSF96" s="201"/>
      <c r="MSG96" s="201"/>
      <c r="MSH96" s="201"/>
      <c r="MSI96" s="201"/>
      <c r="MSJ96" s="201"/>
      <c r="MSK96" s="201"/>
      <c r="MSL96" s="201"/>
      <c r="MSM96" s="201"/>
      <c r="MSN96" s="201"/>
      <c r="MSO96" s="201"/>
      <c r="MSP96" s="201"/>
      <c r="MSQ96" s="201"/>
      <c r="MSR96" s="201"/>
      <c r="MSS96" s="201"/>
      <c r="MST96" s="201"/>
      <c r="MSU96" s="201"/>
      <c r="MSV96" s="201"/>
      <c r="MSW96" s="201"/>
      <c r="MSX96" s="201"/>
      <c r="MSY96" s="201"/>
      <c r="MSZ96" s="201"/>
      <c r="MTA96" s="201"/>
      <c r="MTB96" s="201"/>
      <c r="MTC96" s="201"/>
      <c r="MTD96" s="201"/>
      <c r="MTE96" s="201"/>
      <c r="MTF96" s="201"/>
      <c r="MTG96" s="201"/>
      <c r="MTH96" s="201"/>
      <c r="MTI96" s="201"/>
      <c r="MTJ96" s="201"/>
      <c r="MTK96" s="201"/>
      <c r="MTL96" s="201"/>
      <c r="MTM96" s="201"/>
      <c r="MTN96" s="201"/>
      <c r="MTO96" s="201"/>
      <c r="MTP96" s="201"/>
      <c r="MTQ96" s="201"/>
      <c r="MTR96" s="201"/>
      <c r="MTS96" s="201"/>
      <c r="MTT96" s="201"/>
      <c r="MTU96" s="201"/>
      <c r="MTV96" s="201"/>
      <c r="MTW96" s="201"/>
      <c r="MTX96" s="201"/>
      <c r="MTY96" s="201"/>
      <c r="MTZ96" s="201"/>
      <c r="MUA96" s="201"/>
      <c r="MUB96" s="201"/>
      <c r="MUC96" s="201"/>
      <c r="MUD96" s="201"/>
      <c r="MUE96" s="201"/>
      <c r="MUF96" s="201"/>
      <c r="MUG96" s="201"/>
      <c r="MUH96" s="201"/>
      <c r="MUI96" s="201"/>
      <c r="MUJ96" s="201"/>
      <c r="MUK96" s="201"/>
      <c r="MUL96" s="201"/>
      <c r="MUM96" s="201"/>
      <c r="MUN96" s="201"/>
      <c r="MUO96" s="201"/>
      <c r="MUP96" s="201"/>
      <c r="MUQ96" s="201"/>
      <c r="MUR96" s="201"/>
      <c r="MUS96" s="201"/>
      <c r="MUT96" s="201"/>
      <c r="MUU96" s="201"/>
      <c r="MUV96" s="201"/>
      <c r="MUW96" s="201"/>
      <c r="MUX96" s="201"/>
      <c r="MUY96" s="201"/>
      <c r="MUZ96" s="201"/>
      <c r="MVA96" s="201"/>
      <c r="MVB96" s="201"/>
      <c r="MVC96" s="201"/>
      <c r="MVD96" s="201"/>
      <c r="MVE96" s="201"/>
      <c r="MVF96" s="201"/>
      <c r="MVG96" s="201"/>
      <c r="MVH96" s="201"/>
      <c r="MVI96" s="201"/>
      <c r="MVJ96" s="201"/>
      <c r="MVK96" s="201"/>
      <c r="MVL96" s="201"/>
      <c r="MVM96" s="201"/>
      <c r="MVN96" s="201"/>
      <c r="MVO96" s="201"/>
      <c r="MVP96" s="201"/>
      <c r="MVQ96" s="201"/>
      <c r="MVR96" s="201"/>
      <c r="MVS96" s="201"/>
      <c r="MVT96" s="201"/>
      <c r="MVU96" s="201"/>
      <c r="MVV96" s="201"/>
      <c r="MVW96" s="201"/>
      <c r="MVX96" s="201"/>
      <c r="MVY96" s="201"/>
      <c r="MVZ96" s="201"/>
      <c r="MWA96" s="201"/>
      <c r="MWB96" s="201"/>
      <c r="MWC96" s="201"/>
      <c r="MWD96" s="201"/>
      <c r="MWE96" s="201"/>
      <c r="MWF96" s="201"/>
      <c r="MWG96" s="201"/>
      <c r="MWH96" s="201"/>
      <c r="MWI96" s="201"/>
      <c r="MWJ96" s="201"/>
      <c r="MWK96" s="201"/>
      <c r="MWL96" s="201"/>
      <c r="MWM96" s="201"/>
      <c r="MWN96" s="201"/>
      <c r="MWO96" s="201"/>
      <c r="MWP96" s="201"/>
      <c r="MWQ96" s="201"/>
      <c r="MWR96" s="201"/>
      <c r="MWS96" s="201"/>
      <c r="MWT96" s="201"/>
      <c r="MWU96" s="201"/>
      <c r="MWV96" s="201"/>
      <c r="MWW96" s="201"/>
      <c r="MWX96" s="201"/>
      <c r="MWY96" s="201"/>
      <c r="MWZ96" s="201"/>
      <c r="MXA96" s="201"/>
      <c r="MXB96" s="201"/>
      <c r="MXC96" s="201"/>
      <c r="MXD96" s="201"/>
      <c r="MXE96" s="201"/>
      <c r="MXF96" s="201"/>
      <c r="MXG96" s="201"/>
      <c r="MXH96" s="201"/>
      <c r="MXI96" s="201"/>
      <c r="MXJ96" s="201"/>
      <c r="MXK96" s="201"/>
      <c r="MXL96" s="201"/>
      <c r="MXM96" s="201"/>
      <c r="MXN96" s="201"/>
      <c r="MXO96" s="201"/>
      <c r="MXP96" s="201"/>
      <c r="MXQ96" s="201"/>
      <c r="MXR96" s="201"/>
      <c r="MXS96" s="201"/>
      <c r="MXT96" s="201"/>
      <c r="MXU96" s="201"/>
      <c r="MXV96" s="201"/>
      <c r="MXW96" s="201"/>
      <c r="MXX96" s="201"/>
      <c r="MXY96" s="201"/>
      <c r="MXZ96" s="201"/>
      <c r="MYA96" s="201"/>
      <c r="MYB96" s="201"/>
      <c r="MYC96" s="201"/>
      <c r="MYD96" s="201"/>
      <c r="MYE96" s="201"/>
      <c r="MYF96" s="201"/>
      <c r="MYG96" s="201"/>
      <c r="MYH96" s="201"/>
      <c r="MYI96" s="201"/>
      <c r="MYJ96" s="201"/>
      <c r="MYK96" s="201"/>
      <c r="MYL96" s="201"/>
      <c r="MYM96" s="201"/>
      <c r="MYN96" s="201"/>
      <c r="MYO96" s="201"/>
      <c r="MYP96" s="201"/>
      <c r="MYQ96" s="201"/>
      <c r="MYR96" s="201"/>
      <c r="MYS96" s="201"/>
      <c r="MYT96" s="201"/>
      <c r="MYU96" s="201"/>
      <c r="MYV96" s="201"/>
      <c r="MYW96" s="201"/>
      <c r="MYX96" s="201"/>
      <c r="MYY96" s="201"/>
      <c r="MYZ96" s="201"/>
      <c r="MZA96" s="201"/>
      <c r="MZB96" s="201"/>
      <c r="MZC96" s="201"/>
      <c r="MZD96" s="201"/>
      <c r="MZE96" s="201"/>
      <c r="MZF96" s="201"/>
      <c r="MZG96" s="201"/>
      <c r="MZH96" s="201"/>
      <c r="MZI96" s="201"/>
      <c r="MZJ96" s="201"/>
      <c r="MZK96" s="201"/>
      <c r="MZL96" s="201"/>
      <c r="MZM96" s="201"/>
      <c r="MZN96" s="201"/>
      <c r="MZO96" s="201"/>
      <c r="MZP96" s="201"/>
      <c r="MZQ96" s="201"/>
      <c r="MZR96" s="201"/>
      <c r="MZS96" s="201"/>
      <c r="MZT96" s="201"/>
      <c r="MZU96" s="201"/>
      <c r="MZV96" s="201"/>
      <c r="MZW96" s="201"/>
      <c r="MZX96" s="201"/>
      <c r="MZY96" s="201"/>
      <c r="MZZ96" s="201"/>
      <c r="NAA96" s="201"/>
      <c r="NAB96" s="201"/>
      <c r="NAC96" s="201"/>
      <c r="NAD96" s="201"/>
      <c r="NAE96" s="201"/>
      <c r="NAF96" s="201"/>
      <c r="NAG96" s="201"/>
      <c r="NAH96" s="201"/>
      <c r="NAI96" s="201"/>
      <c r="NAJ96" s="201"/>
      <c r="NAK96" s="201"/>
      <c r="NAL96" s="201"/>
      <c r="NAM96" s="201"/>
      <c r="NAN96" s="201"/>
      <c r="NAO96" s="201"/>
      <c r="NAP96" s="201"/>
      <c r="NAQ96" s="201"/>
      <c r="NAR96" s="201"/>
      <c r="NAS96" s="201"/>
      <c r="NAT96" s="201"/>
      <c r="NAU96" s="201"/>
      <c r="NAV96" s="201"/>
      <c r="NAW96" s="201"/>
      <c r="NAX96" s="201"/>
      <c r="NAY96" s="201"/>
      <c r="NAZ96" s="201"/>
      <c r="NBA96" s="201"/>
      <c r="NBB96" s="201"/>
      <c r="NBC96" s="201"/>
      <c r="NBD96" s="201"/>
      <c r="NBE96" s="201"/>
      <c r="NBF96" s="201"/>
      <c r="NBG96" s="201"/>
      <c r="NBH96" s="201"/>
      <c r="NBI96" s="201"/>
      <c r="NBJ96" s="201"/>
      <c r="NBK96" s="201"/>
      <c r="NBL96" s="201"/>
      <c r="NBM96" s="201"/>
      <c r="NBN96" s="201"/>
      <c r="NBO96" s="201"/>
      <c r="NBP96" s="201"/>
      <c r="NBQ96" s="201"/>
      <c r="NBR96" s="201"/>
      <c r="NBS96" s="201"/>
      <c r="NBT96" s="201"/>
      <c r="NBU96" s="201"/>
      <c r="NBV96" s="201"/>
      <c r="NBW96" s="201"/>
      <c r="NBX96" s="201"/>
      <c r="NBY96" s="201"/>
      <c r="NBZ96" s="201"/>
      <c r="NCA96" s="201"/>
      <c r="NCB96" s="201"/>
      <c r="NCC96" s="201"/>
      <c r="NCD96" s="201"/>
      <c r="NCE96" s="201"/>
      <c r="NCF96" s="201"/>
      <c r="NCG96" s="201"/>
      <c r="NCH96" s="201"/>
      <c r="NCI96" s="201"/>
      <c r="NCJ96" s="201"/>
      <c r="NCK96" s="201"/>
      <c r="NCL96" s="201"/>
      <c r="NCM96" s="201"/>
      <c r="NCN96" s="201"/>
      <c r="NCO96" s="201"/>
      <c r="NCP96" s="201"/>
      <c r="NCQ96" s="201"/>
      <c r="NCR96" s="201"/>
      <c r="NCS96" s="201"/>
      <c r="NCT96" s="201"/>
      <c r="NCU96" s="201"/>
      <c r="NCV96" s="201"/>
      <c r="NCW96" s="201"/>
      <c r="NCX96" s="201"/>
      <c r="NCY96" s="201"/>
      <c r="NCZ96" s="201"/>
      <c r="NDA96" s="201"/>
      <c r="NDB96" s="201"/>
      <c r="NDC96" s="201"/>
      <c r="NDD96" s="201"/>
      <c r="NDE96" s="201"/>
      <c r="NDF96" s="201"/>
      <c r="NDG96" s="201"/>
      <c r="NDH96" s="201"/>
      <c r="NDI96" s="201"/>
      <c r="NDJ96" s="201"/>
      <c r="NDK96" s="201"/>
      <c r="NDL96" s="201"/>
      <c r="NDM96" s="201"/>
      <c r="NDN96" s="201"/>
      <c r="NDO96" s="201"/>
      <c r="NDP96" s="201"/>
      <c r="NDQ96" s="201"/>
      <c r="NDR96" s="201"/>
      <c r="NDS96" s="201"/>
      <c r="NDT96" s="201"/>
      <c r="NDU96" s="201"/>
      <c r="NDV96" s="201"/>
      <c r="NDW96" s="201"/>
      <c r="NDX96" s="201"/>
      <c r="NDY96" s="201"/>
      <c r="NDZ96" s="201"/>
      <c r="NEA96" s="201"/>
      <c r="NEB96" s="201"/>
      <c r="NEC96" s="201"/>
      <c r="NED96" s="201"/>
      <c r="NEE96" s="201"/>
      <c r="NEF96" s="201"/>
      <c r="NEG96" s="201"/>
      <c r="NEH96" s="201"/>
      <c r="NEI96" s="201"/>
      <c r="NEJ96" s="201"/>
      <c r="NEK96" s="201"/>
      <c r="NEL96" s="201"/>
      <c r="NEM96" s="201"/>
      <c r="NEN96" s="201"/>
      <c r="NEO96" s="201"/>
      <c r="NEP96" s="201"/>
      <c r="NEQ96" s="201"/>
      <c r="NER96" s="201"/>
      <c r="NES96" s="201"/>
      <c r="NET96" s="201"/>
      <c r="NEU96" s="201"/>
      <c r="NEV96" s="201"/>
      <c r="NEW96" s="201"/>
      <c r="NEX96" s="201"/>
      <c r="NEY96" s="201"/>
      <c r="NEZ96" s="201"/>
      <c r="NFA96" s="201"/>
      <c r="NFB96" s="201"/>
      <c r="NFC96" s="201"/>
      <c r="NFD96" s="201"/>
      <c r="NFE96" s="201"/>
      <c r="NFF96" s="201"/>
      <c r="NFG96" s="201"/>
      <c r="NFH96" s="201"/>
      <c r="NFI96" s="201"/>
      <c r="NFJ96" s="201"/>
      <c r="NFK96" s="201"/>
      <c r="NFL96" s="201"/>
      <c r="NFM96" s="201"/>
      <c r="NFN96" s="201"/>
      <c r="NFO96" s="201"/>
      <c r="NFP96" s="201"/>
      <c r="NFQ96" s="201"/>
      <c r="NFR96" s="201"/>
      <c r="NFS96" s="201"/>
      <c r="NFT96" s="201"/>
      <c r="NFU96" s="201"/>
      <c r="NFV96" s="201"/>
      <c r="NFW96" s="201"/>
      <c r="NFX96" s="201"/>
      <c r="NFY96" s="201"/>
      <c r="NFZ96" s="201"/>
      <c r="NGA96" s="201"/>
      <c r="NGB96" s="201"/>
      <c r="NGC96" s="201"/>
      <c r="NGD96" s="201"/>
      <c r="NGE96" s="201"/>
      <c r="NGF96" s="201"/>
      <c r="NGG96" s="201"/>
      <c r="NGH96" s="201"/>
      <c r="NGI96" s="201"/>
      <c r="NGJ96" s="201"/>
      <c r="NGK96" s="201"/>
      <c r="NGL96" s="201"/>
      <c r="NGM96" s="201"/>
      <c r="NGN96" s="201"/>
      <c r="NGO96" s="201"/>
      <c r="NGP96" s="201"/>
      <c r="NGQ96" s="201"/>
      <c r="NGR96" s="201"/>
      <c r="NGS96" s="201"/>
      <c r="NGT96" s="201"/>
      <c r="NGU96" s="201"/>
      <c r="NGV96" s="201"/>
      <c r="NGW96" s="201"/>
      <c r="NGX96" s="201"/>
      <c r="NGY96" s="201"/>
      <c r="NGZ96" s="201"/>
      <c r="NHA96" s="201"/>
      <c r="NHB96" s="201"/>
      <c r="NHC96" s="201"/>
      <c r="NHD96" s="201"/>
      <c r="NHE96" s="201"/>
      <c r="NHF96" s="201"/>
      <c r="NHG96" s="201"/>
      <c r="NHH96" s="201"/>
      <c r="NHI96" s="201"/>
      <c r="NHJ96" s="201"/>
      <c r="NHK96" s="201"/>
      <c r="NHL96" s="201"/>
      <c r="NHM96" s="201"/>
      <c r="NHN96" s="201"/>
      <c r="NHO96" s="201"/>
      <c r="NHP96" s="201"/>
      <c r="NHQ96" s="201"/>
      <c r="NHR96" s="201"/>
      <c r="NHS96" s="201"/>
      <c r="NHT96" s="201"/>
      <c r="NHU96" s="201"/>
      <c r="NHV96" s="201"/>
      <c r="NHW96" s="201"/>
      <c r="NHX96" s="201"/>
      <c r="NHY96" s="201"/>
      <c r="NHZ96" s="201"/>
      <c r="NIA96" s="201"/>
      <c r="NIB96" s="201"/>
      <c r="NIC96" s="201"/>
      <c r="NID96" s="201"/>
      <c r="NIE96" s="201"/>
      <c r="NIF96" s="201"/>
      <c r="NIG96" s="201"/>
      <c r="NIH96" s="201"/>
      <c r="NII96" s="201"/>
      <c r="NIJ96" s="201"/>
      <c r="NIK96" s="201"/>
      <c r="NIL96" s="201"/>
      <c r="NIM96" s="201"/>
      <c r="NIN96" s="201"/>
      <c r="NIO96" s="201"/>
      <c r="NIP96" s="201"/>
      <c r="NIQ96" s="201"/>
      <c r="NIR96" s="201"/>
      <c r="NIS96" s="201"/>
      <c r="NIT96" s="201"/>
      <c r="NIU96" s="201"/>
      <c r="NIV96" s="201"/>
      <c r="NIW96" s="201"/>
      <c r="NIX96" s="201"/>
      <c r="NIY96" s="201"/>
      <c r="NIZ96" s="201"/>
      <c r="NJA96" s="201"/>
      <c r="NJB96" s="201"/>
      <c r="NJC96" s="201"/>
      <c r="NJD96" s="201"/>
      <c r="NJE96" s="201"/>
      <c r="NJF96" s="201"/>
      <c r="NJG96" s="201"/>
      <c r="NJH96" s="201"/>
      <c r="NJI96" s="201"/>
      <c r="NJJ96" s="201"/>
      <c r="NJK96" s="201"/>
      <c r="NJL96" s="201"/>
      <c r="NJM96" s="201"/>
      <c r="NJN96" s="201"/>
      <c r="NJO96" s="201"/>
      <c r="NJP96" s="201"/>
      <c r="NJQ96" s="201"/>
      <c r="NJR96" s="201"/>
      <c r="NJS96" s="201"/>
      <c r="NJT96" s="201"/>
      <c r="NJU96" s="201"/>
      <c r="NJV96" s="201"/>
      <c r="NJW96" s="201"/>
      <c r="NJX96" s="201"/>
      <c r="NJY96" s="201"/>
      <c r="NJZ96" s="201"/>
      <c r="NKA96" s="201"/>
      <c r="NKB96" s="201"/>
      <c r="NKC96" s="201"/>
      <c r="NKD96" s="201"/>
      <c r="NKE96" s="201"/>
      <c r="NKF96" s="201"/>
      <c r="NKG96" s="201"/>
      <c r="NKH96" s="201"/>
      <c r="NKI96" s="201"/>
      <c r="NKJ96" s="201"/>
      <c r="NKK96" s="201"/>
      <c r="NKL96" s="201"/>
      <c r="NKM96" s="201"/>
      <c r="NKN96" s="201"/>
      <c r="NKO96" s="201"/>
      <c r="NKP96" s="201"/>
      <c r="NKQ96" s="201"/>
      <c r="NKR96" s="201"/>
      <c r="NKS96" s="201"/>
      <c r="NKT96" s="201"/>
      <c r="NKU96" s="201"/>
      <c r="NKV96" s="201"/>
      <c r="NKW96" s="201"/>
      <c r="NKX96" s="201"/>
      <c r="NKY96" s="201"/>
      <c r="NKZ96" s="201"/>
      <c r="NLA96" s="201"/>
      <c r="NLB96" s="201"/>
      <c r="NLC96" s="201"/>
      <c r="NLD96" s="201"/>
      <c r="NLE96" s="201"/>
      <c r="NLF96" s="201"/>
      <c r="NLG96" s="201"/>
      <c r="NLH96" s="201"/>
      <c r="NLI96" s="201"/>
      <c r="NLJ96" s="201"/>
      <c r="NLK96" s="201"/>
      <c r="NLL96" s="201"/>
      <c r="NLM96" s="201"/>
      <c r="NLN96" s="201"/>
      <c r="NLO96" s="201"/>
      <c r="NLP96" s="201"/>
      <c r="NLQ96" s="201"/>
      <c r="NLR96" s="201"/>
      <c r="NLS96" s="201"/>
      <c r="NLT96" s="201"/>
      <c r="NLU96" s="201"/>
      <c r="NLV96" s="201"/>
      <c r="NLW96" s="201"/>
      <c r="NLX96" s="201"/>
      <c r="NLY96" s="201"/>
      <c r="NLZ96" s="201"/>
      <c r="NMA96" s="201"/>
      <c r="NMB96" s="201"/>
      <c r="NMC96" s="201"/>
      <c r="NMD96" s="201"/>
      <c r="NME96" s="201"/>
      <c r="NMF96" s="201"/>
      <c r="NMG96" s="201"/>
      <c r="NMH96" s="201"/>
      <c r="NMI96" s="201"/>
      <c r="NMJ96" s="201"/>
      <c r="NMK96" s="201"/>
      <c r="NML96" s="201"/>
      <c r="NMM96" s="201"/>
      <c r="NMN96" s="201"/>
      <c r="NMO96" s="201"/>
      <c r="NMP96" s="201"/>
      <c r="NMQ96" s="201"/>
      <c r="NMR96" s="201"/>
      <c r="NMS96" s="201"/>
      <c r="NMT96" s="201"/>
      <c r="NMU96" s="201"/>
      <c r="NMV96" s="201"/>
      <c r="NMW96" s="201"/>
      <c r="NMX96" s="201"/>
      <c r="NMY96" s="201"/>
      <c r="NMZ96" s="201"/>
      <c r="NNA96" s="201"/>
      <c r="NNB96" s="201"/>
      <c r="NNC96" s="201"/>
      <c r="NND96" s="201"/>
      <c r="NNE96" s="201"/>
      <c r="NNF96" s="201"/>
      <c r="NNG96" s="201"/>
      <c r="NNH96" s="201"/>
      <c r="NNI96" s="201"/>
      <c r="NNJ96" s="201"/>
      <c r="NNK96" s="201"/>
      <c r="NNL96" s="201"/>
      <c r="NNM96" s="201"/>
      <c r="NNN96" s="201"/>
      <c r="NNO96" s="201"/>
      <c r="NNP96" s="201"/>
      <c r="NNQ96" s="201"/>
      <c r="NNR96" s="201"/>
      <c r="NNS96" s="201"/>
      <c r="NNT96" s="201"/>
      <c r="NNU96" s="201"/>
      <c r="NNV96" s="201"/>
      <c r="NNW96" s="201"/>
      <c r="NNX96" s="201"/>
      <c r="NNY96" s="201"/>
      <c r="NNZ96" s="201"/>
      <c r="NOA96" s="201"/>
      <c r="NOB96" s="201"/>
      <c r="NOC96" s="201"/>
      <c r="NOD96" s="201"/>
      <c r="NOE96" s="201"/>
      <c r="NOF96" s="201"/>
      <c r="NOG96" s="201"/>
      <c r="NOH96" s="201"/>
      <c r="NOI96" s="201"/>
      <c r="NOJ96" s="201"/>
      <c r="NOK96" s="201"/>
      <c r="NOL96" s="201"/>
      <c r="NOM96" s="201"/>
      <c r="NON96" s="201"/>
      <c r="NOO96" s="201"/>
      <c r="NOP96" s="201"/>
      <c r="NOQ96" s="201"/>
      <c r="NOR96" s="201"/>
      <c r="NOS96" s="201"/>
      <c r="NOT96" s="201"/>
      <c r="NOU96" s="201"/>
      <c r="NOV96" s="201"/>
      <c r="NOW96" s="201"/>
      <c r="NOX96" s="201"/>
      <c r="NOY96" s="201"/>
      <c r="NOZ96" s="201"/>
      <c r="NPA96" s="201"/>
      <c r="NPB96" s="201"/>
      <c r="NPC96" s="201"/>
      <c r="NPD96" s="201"/>
      <c r="NPE96" s="201"/>
      <c r="NPF96" s="201"/>
      <c r="NPG96" s="201"/>
      <c r="NPH96" s="201"/>
      <c r="NPI96" s="201"/>
      <c r="NPJ96" s="201"/>
      <c r="NPK96" s="201"/>
      <c r="NPL96" s="201"/>
      <c r="NPM96" s="201"/>
      <c r="NPN96" s="201"/>
      <c r="NPO96" s="201"/>
      <c r="NPP96" s="201"/>
      <c r="NPQ96" s="201"/>
      <c r="NPR96" s="201"/>
      <c r="NPS96" s="201"/>
      <c r="NPT96" s="201"/>
      <c r="NPU96" s="201"/>
      <c r="NPV96" s="201"/>
      <c r="NPW96" s="201"/>
      <c r="NPX96" s="201"/>
      <c r="NPY96" s="201"/>
      <c r="NPZ96" s="201"/>
      <c r="NQA96" s="201"/>
      <c r="NQB96" s="201"/>
      <c r="NQC96" s="201"/>
      <c r="NQD96" s="201"/>
      <c r="NQE96" s="201"/>
      <c r="NQF96" s="201"/>
      <c r="NQG96" s="201"/>
      <c r="NQH96" s="201"/>
      <c r="NQI96" s="201"/>
      <c r="NQJ96" s="201"/>
      <c r="NQK96" s="201"/>
      <c r="NQL96" s="201"/>
      <c r="NQM96" s="201"/>
      <c r="NQN96" s="201"/>
      <c r="NQO96" s="201"/>
      <c r="NQP96" s="201"/>
      <c r="NQQ96" s="201"/>
      <c r="NQR96" s="201"/>
      <c r="NQS96" s="201"/>
      <c r="NQT96" s="201"/>
      <c r="NQU96" s="201"/>
      <c r="NQV96" s="201"/>
      <c r="NQW96" s="201"/>
      <c r="NQX96" s="201"/>
      <c r="NQY96" s="201"/>
      <c r="NQZ96" s="201"/>
      <c r="NRA96" s="201"/>
      <c r="NRB96" s="201"/>
      <c r="NRC96" s="201"/>
      <c r="NRD96" s="201"/>
      <c r="NRE96" s="201"/>
      <c r="NRF96" s="201"/>
      <c r="NRG96" s="201"/>
      <c r="NRH96" s="201"/>
      <c r="NRI96" s="201"/>
      <c r="NRJ96" s="201"/>
      <c r="NRK96" s="201"/>
      <c r="NRL96" s="201"/>
      <c r="NRM96" s="201"/>
      <c r="NRN96" s="201"/>
      <c r="NRO96" s="201"/>
      <c r="NRP96" s="201"/>
      <c r="NRQ96" s="201"/>
      <c r="NRR96" s="201"/>
      <c r="NRS96" s="201"/>
      <c r="NRT96" s="201"/>
      <c r="NRU96" s="201"/>
      <c r="NRV96" s="201"/>
      <c r="NRW96" s="201"/>
      <c r="NRX96" s="201"/>
      <c r="NRY96" s="201"/>
      <c r="NRZ96" s="201"/>
      <c r="NSA96" s="201"/>
      <c r="NSB96" s="201"/>
      <c r="NSC96" s="201"/>
      <c r="NSD96" s="201"/>
      <c r="NSE96" s="201"/>
      <c r="NSF96" s="201"/>
      <c r="NSG96" s="201"/>
      <c r="NSH96" s="201"/>
      <c r="NSI96" s="201"/>
      <c r="NSJ96" s="201"/>
      <c r="NSK96" s="201"/>
      <c r="NSL96" s="201"/>
      <c r="NSM96" s="201"/>
      <c r="NSN96" s="201"/>
      <c r="NSO96" s="201"/>
      <c r="NSP96" s="201"/>
      <c r="NSQ96" s="201"/>
      <c r="NSR96" s="201"/>
      <c r="NSS96" s="201"/>
      <c r="NST96" s="201"/>
      <c r="NSU96" s="201"/>
      <c r="NSV96" s="201"/>
      <c r="NSW96" s="201"/>
      <c r="NSX96" s="201"/>
      <c r="NSY96" s="201"/>
      <c r="NSZ96" s="201"/>
      <c r="NTA96" s="201"/>
      <c r="NTB96" s="201"/>
      <c r="NTC96" s="201"/>
      <c r="NTD96" s="201"/>
      <c r="NTE96" s="201"/>
      <c r="NTF96" s="201"/>
      <c r="NTG96" s="201"/>
      <c r="NTH96" s="201"/>
      <c r="NTI96" s="201"/>
      <c r="NTJ96" s="201"/>
      <c r="NTK96" s="201"/>
      <c r="NTL96" s="201"/>
      <c r="NTM96" s="201"/>
      <c r="NTN96" s="201"/>
      <c r="NTO96" s="201"/>
      <c r="NTP96" s="201"/>
      <c r="NTQ96" s="201"/>
      <c r="NTR96" s="201"/>
      <c r="NTS96" s="201"/>
      <c r="NTT96" s="201"/>
      <c r="NTU96" s="201"/>
      <c r="NTV96" s="201"/>
      <c r="NTW96" s="201"/>
      <c r="NTX96" s="201"/>
      <c r="NTY96" s="201"/>
      <c r="NTZ96" s="201"/>
      <c r="NUA96" s="201"/>
      <c r="NUB96" s="201"/>
      <c r="NUC96" s="201"/>
      <c r="NUD96" s="201"/>
      <c r="NUE96" s="201"/>
      <c r="NUF96" s="201"/>
      <c r="NUG96" s="201"/>
      <c r="NUH96" s="201"/>
      <c r="NUI96" s="201"/>
      <c r="NUJ96" s="201"/>
      <c r="NUK96" s="201"/>
      <c r="NUL96" s="201"/>
      <c r="NUM96" s="201"/>
      <c r="NUN96" s="201"/>
      <c r="NUO96" s="201"/>
      <c r="NUP96" s="201"/>
      <c r="NUQ96" s="201"/>
      <c r="NUR96" s="201"/>
      <c r="NUS96" s="201"/>
      <c r="NUT96" s="201"/>
      <c r="NUU96" s="201"/>
      <c r="NUV96" s="201"/>
      <c r="NUW96" s="201"/>
      <c r="NUX96" s="201"/>
      <c r="NUY96" s="201"/>
      <c r="NUZ96" s="201"/>
      <c r="NVA96" s="201"/>
      <c r="NVB96" s="201"/>
      <c r="NVC96" s="201"/>
      <c r="NVD96" s="201"/>
      <c r="NVE96" s="201"/>
      <c r="NVF96" s="201"/>
      <c r="NVG96" s="201"/>
      <c r="NVH96" s="201"/>
      <c r="NVI96" s="201"/>
      <c r="NVJ96" s="201"/>
      <c r="NVK96" s="201"/>
      <c r="NVL96" s="201"/>
      <c r="NVM96" s="201"/>
      <c r="NVN96" s="201"/>
      <c r="NVO96" s="201"/>
      <c r="NVP96" s="201"/>
      <c r="NVQ96" s="201"/>
      <c r="NVR96" s="201"/>
      <c r="NVS96" s="201"/>
      <c r="NVT96" s="201"/>
      <c r="NVU96" s="201"/>
      <c r="NVV96" s="201"/>
      <c r="NVW96" s="201"/>
      <c r="NVX96" s="201"/>
      <c r="NVY96" s="201"/>
      <c r="NVZ96" s="201"/>
      <c r="NWA96" s="201"/>
      <c r="NWB96" s="201"/>
      <c r="NWC96" s="201"/>
      <c r="NWD96" s="201"/>
      <c r="NWE96" s="201"/>
      <c r="NWF96" s="201"/>
      <c r="NWG96" s="201"/>
      <c r="NWH96" s="201"/>
      <c r="NWI96" s="201"/>
      <c r="NWJ96" s="201"/>
      <c r="NWK96" s="201"/>
      <c r="NWL96" s="201"/>
      <c r="NWM96" s="201"/>
      <c r="NWN96" s="201"/>
      <c r="NWO96" s="201"/>
      <c r="NWP96" s="201"/>
      <c r="NWQ96" s="201"/>
      <c r="NWR96" s="201"/>
      <c r="NWS96" s="201"/>
      <c r="NWT96" s="201"/>
      <c r="NWU96" s="201"/>
      <c r="NWV96" s="201"/>
      <c r="NWW96" s="201"/>
      <c r="NWX96" s="201"/>
      <c r="NWY96" s="201"/>
      <c r="NWZ96" s="201"/>
      <c r="NXA96" s="201"/>
      <c r="NXB96" s="201"/>
      <c r="NXC96" s="201"/>
      <c r="NXD96" s="201"/>
      <c r="NXE96" s="201"/>
      <c r="NXF96" s="201"/>
      <c r="NXG96" s="201"/>
      <c r="NXH96" s="201"/>
      <c r="NXI96" s="201"/>
      <c r="NXJ96" s="201"/>
      <c r="NXK96" s="201"/>
      <c r="NXL96" s="201"/>
      <c r="NXM96" s="201"/>
      <c r="NXN96" s="201"/>
      <c r="NXO96" s="201"/>
      <c r="NXP96" s="201"/>
      <c r="NXQ96" s="201"/>
      <c r="NXR96" s="201"/>
      <c r="NXS96" s="201"/>
      <c r="NXT96" s="201"/>
      <c r="NXU96" s="201"/>
      <c r="NXV96" s="201"/>
      <c r="NXW96" s="201"/>
      <c r="NXX96" s="201"/>
      <c r="NXY96" s="201"/>
      <c r="NXZ96" s="201"/>
      <c r="NYA96" s="201"/>
      <c r="NYB96" s="201"/>
      <c r="NYC96" s="201"/>
      <c r="NYD96" s="201"/>
      <c r="NYE96" s="201"/>
      <c r="NYF96" s="201"/>
      <c r="NYG96" s="201"/>
      <c r="NYH96" s="201"/>
      <c r="NYI96" s="201"/>
      <c r="NYJ96" s="201"/>
      <c r="NYK96" s="201"/>
      <c r="NYL96" s="201"/>
      <c r="NYM96" s="201"/>
      <c r="NYN96" s="201"/>
      <c r="NYO96" s="201"/>
      <c r="NYP96" s="201"/>
      <c r="NYQ96" s="201"/>
      <c r="NYR96" s="201"/>
      <c r="NYS96" s="201"/>
      <c r="NYT96" s="201"/>
      <c r="NYU96" s="201"/>
      <c r="NYV96" s="201"/>
      <c r="NYW96" s="201"/>
      <c r="NYX96" s="201"/>
      <c r="NYY96" s="201"/>
      <c r="NYZ96" s="201"/>
      <c r="NZA96" s="201"/>
      <c r="NZB96" s="201"/>
      <c r="NZC96" s="201"/>
      <c r="NZD96" s="201"/>
      <c r="NZE96" s="201"/>
      <c r="NZF96" s="201"/>
      <c r="NZG96" s="201"/>
      <c r="NZH96" s="201"/>
      <c r="NZI96" s="201"/>
      <c r="NZJ96" s="201"/>
      <c r="NZK96" s="201"/>
      <c r="NZL96" s="201"/>
      <c r="NZM96" s="201"/>
      <c r="NZN96" s="201"/>
      <c r="NZO96" s="201"/>
      <c r="NZP96" s="201"/>
      <c r="NZQ96" s="201"/>
      <c r="NZR96" s="201"/>
      <c r="NZS96" s="201"/>
      <c r="NZT96" s="201"/>
      <c r="NZU96" s="201"/>
      <c r="NZV96" s="201"/>
      <c r="NZW96" s="201"/>
      <c r="NZX96" s="201"/>
      <c r="NZY96" s="201"/>
      <c r="NZZ96" s="201"/>
      <c r="OAA96" s="201"/>
      <c r="OAB96" s="201"/>
      <c r="OAC96" s="201"/>
      <c r="OAD96" s="201"/>
      <c r="OAE96" s="201"/>
      <c r="OAF96" s="201"/>
      <c r="OAG96" s="201"/>
      <c r="OAH96" s="201"/>
      <c r="OAI96" s="201"/>
      <c r="OAJ96" s="201"/>
      <c r="OAK96" s="201"/>
      <c r="OAL96" s="201"/>
      <c r="OAM96" s="201"/>
      <c r="OAN96" s="201"/>
      <c r="OAO96" s="201"/>
      <c r="OAP96" s="201"/>
      <c r="OAQ96" s="201"/>
      <c r="OAR96" s="201"/>
      <c r="OAS96" s="201"/>
      <c r="OAT96" s="201"/>
      <c r="OAU96" s="201"/>
      <c r="OAV96" s="201"/>
      <c r="OAW96" s="201"/>
      <c r="OAX96" s="201"/>
      <c r="OAY96" s="201"/>
      <c r="OAZ96" s="201"/>
      <c r="OBA96" s="201"/>
      <c r="OBB96" s="201"/>
      <c r="OBC96" s="201"/>
      <c r="OBD96" s="201"/>
      <c r="OBE96" s="201"/>
      <c r="OBF96" s="201"/>
      <c r="OBG96" s="201"/>
      <c r="OBH96" s="201"/>
      <c r="OBI96" s="201"/>
      <c r="OBJ96" s="201"/>
      <c r="OBK96" s="201"/>
      <c r="OBL96" s="201"/>
      <c r="OBM96" s="201"/>
      <c r="OBN96" s="201"/>
      <c r="OBO96" s="201"/>
      <c r="OBP96" s="201"/>
      <c r="OBQ96" s="201"/>
      <c r="OBR96" s="201"/>
      <c r="OBS96" s="201"/>
      <c r="OBT96" s="201"/>
      <c r="OBU96" s="201"/>
      <c r="OBV96" s="201"/>
      <c r="OBW96" s="201"/>
      <c r="OBX96" s="201"/>
      <c r="OBY96" s="201"/>
      <c r="OBZ96" s="201"/>
      <c r="OCA96" s="201"/>
      <c r="OCB96" s="201"/>
      <c r="OCC96" s="201"/>
      <c r="OCD96" s="201"/>
      <c r="OCE96" s="201"/>
      <c r="OCF96" s="201"/>
      <c r="OCG96" s="201"/>
      <c r="OCH96" s="201"/>
      <c r="OCI96" s="201"/>
      <c r="OCJ96" s="201"/>
      <c r="OCK96" s="201"/>
      <c r="OCL96" s="201"/>
      <c r="OCM96" s="201"/>
      <c r="OCN96" s="201"/>
      <c r="OCO96" s="201"/>
      <c r="OCP96" s="201"/>
      <c r="OCQ96" s="201"/>
      <c r="OCR96" s="201"/>
      <c r="OCS96" s="201"/>
      <c r="OCT96" s="201"/>
      <c r="OCU96" s="201"/>
      <c r="OCV96" s="201"/>
      <c r="OCW96" s="201"/>
      <c r="OCX96" s="201"/>
      <c r="OCY96" s="201"/>
      <c r="OCZ96" s="201"/>
      <c r="ODA96" s="201"/>
      <c r="ODB96" s="201"/>
      <c r="ODC96" s="201"/>
      <c r="ODD96" s="201"/>
      <c r="ODE96" s="201"/>
      <c r="ODF96" s="201"/>
      <c r="ODG96" s="201"/>
      <c r="ODH96" s="201"/>
      <c r="ODI96" s="201"/>
      <c r="ODJ96" s="201"/>
      <c r="ODK96" s="201"/>
      <c r="ODL96" s="201"/>
      <c r="ODM96" s="201"/>
      <c r="ODN96" s="201"/>
      <c r="ODO96" s="201"/>
      <c r="ODP96" s="201"/>
      <c r="ODQ96" s="201"/>
      <c r="ODR96" s="201"/>
      <c r="ODS96" s="201"/>
      <c r="ODT96" s="201"/>
      <c r="ODU96" s="201"/>
      <c r="ODV96" s="201"/>
      <c r="ODW96" s="201"/>
      <c r="ODX96" s="201"/>
      <c r="ODY96" s="201"/>
      <c r="ODZ96" s="201"/>
      <c r="OEA96" s="201"/>
      <c r="OEB96" s="201"/>
      <c r="OEC96" s="201"/>
      <c r="OED96" s="201"/>
      <c r="OEE96" s="201"/>
      <c r="OEF96" s="201"/>
      <c r="OEG96" s="201"/>
      <c r="OEH96" s="201"/>
      <c r="OEI96" s="201"/>
      <c r="OEJ96" s="201"/>
      <c r="OEK96" s="201"/>
      <c r="OEL96" s="201"/>
      <c r="OEM96" s="201"/>
      <c r="OEN96" s="201"/>
      <c r="OEO96" s="201"/>
      <c r="OEP96" s="201"/>
      <c r="OEQ96" s="201"/>
      <c r="OER96" s="201"/>
      <c r="OES96" s="201"/>
      <c r="OET96" s="201"/>
      <c r="OEU96" s="201"/>
      <c r="OEV96" s="201"/>
      <c r="OEW96" s="201"/>
      <c r="OEX96" s="201"/>
      <c r="OEY96" s="201"/>
      <c r="OEZ96" s="201"/>
      <c r="OFA96" s="201"/>
      <c r="OFB96" s="201"/>
      <c r="OFC96" s="201"/>
      <c r="OFD96" s="201"/>
      <c r="OFE96" s="201"/>
      <c r="OFF96" s="201"/>
      <c r="OFG96" s="201"/>
      <c r="OFH96" s="201"/>
      <c r="OFI96" s="201"/>
      <c r="OFJ96" s="201"/>
      <c r="OFK96" s="201"/>
      <c r="OFL96" s="201"/>
      <c r="OFM96" s="201"/>
      <c r="OFN96" s="201"/>
      <c r="OFO96" s="201"/>
      <c r="OFP96" s="201"/>
      <c r="OFQ96" s="201"/>
      <c r="OFR96" s="201"/>
      <c r="OFS96" s="201"/>
      <c r="OFT96" s="201"/>
      <c r="OFU96" s="201"/>
      <c r="OFV96" s="201"/>
      <c r="OFW96" s="201"/>
      <c r="OFX96" s="201"/>
      <c r="OFY96" s="201"/>
      <c r="OFZ96" s="201"/>
      <c r="OGA96" s="201"/>
      <c r="OGB96" s="201"/>
      <c r="OGC96" s="201"/>
      <c r="OGD96" s="201"/>
      <c r="OGE96" s="201"/>
      <c r="OGF96" s="201"/>
      <c r="OGG96" s="201"/>
      <c r="OGH96" s="201"/>
      <c r="OGI96" s="201"/>
      <c r="OGJ96" s="201"/>
      <c r="OGK96" s="201"/>
      <c r="OGL96" s="201"/>
      <c r="OGM96" s="201"/>
      <c r="OGN96" s="201"/>
      <c r="OGO96" s="201"/>
      <c r="OGP96" s="201"/>
      <c r="OGQ96" s="201"/>
      <c r="OGR96" s="201"/>
      <c r="OGS96" s="201"/>
      <c r="OGT96" s="201"/>
      <c r="OGU96" s="201"/>
      <c r="OGV96" s="201"/>
      <c r="OGW96" s="201"/>
      <c r="OGX96" s="201"/>
      <c r="OGY96" s="201"/>
      <c r="OGZ96" s="201"/>
      <c r="OHA96" s="201"/>
      <c r="OHB96" s="201"/>
      <c r="OHC96" s="201"/>
      <c r="OHD96" s="201"/>
      <c r="OHE96" s="201"/>
      <c r="OHF96" s="201"/>
      <c r="OHG96" s="201"/>
      <c r="OHH96" s="201"/>
      <c r="OHI96" s="201"/>
      <c r="OHJ96" s="201"/>
      <c r="OHK96" s="201"/>
      <c r="OHL96" s="201"/>
      <c r="OHM96" s="201"/>
      <c r="OHN96" s="201"/>
      <c r="OHO96" s="201"/>
      <c r="OHP96" s="201"/>
      <c r="OHQ96" s="201"/>
      <c r="OHR96" s="201"/>
      <c r="OHS96" s="201"/>
      <c r="OHT96" s="201"/>
      <c r="OHU96" s="201"/>
      <c r="OHV96" s="201"/>
      <c r="OHW96" s="201"/>
      <c r="OHX96" s="201"/>
      <c r="OHY96" s="201"/>
      <c r="OHZ96" s="201"/>
      <c r="OIA96" s="201"/>
      <c r="OIB96" s="201"/>
      <c r="OIC96" s="201"/>
      <c r="OID96" s="201"/>
      <c r="OIE96" s="201"/>
      <c r="OIF96" s="201"/>
      <c r="OIG96" s="201"/>
      <c r="OIH96" s="201"/>
      <c r="OII96" s="201"/>
      <c r="OIJ96" s="201"/>
      <c r="OIK96" s="201"/>
      <c r="OIL96" s="201"/>
      <c r="OIM96" s="201"/>
      <c r="OIN96" s="201"/>
      <c r="OIO96" s="201"/>
      <c r="OIP96" s="201"/>
      <c r="OIQ96" s="201"/>
      <c r="OIR96" s="201"/>
      <c r="OIS96" s="201"/>
      <c r="OIT96" s="201"/>
      <c r="OIU96" s="201"/>
      <c r="OIV96" s="201"/>
      <c r="OIW96" s="201"/>
      <c r="OIX96" s="201"/>
      <c r="OIY96" s="201"/>
      <c r="OIZ96" s="201"/>
      <c r="OJA96" s="201"/>
      <c r="OJB96" s="201"/>
      <c r="OJC96" s="201"/>
      <c r="OJD96" s="201"/>
      <c r="OJE96" s="201"/>
      <c r="OJF96" s="201"/>
      <c r="OJG96" s="201"/>
      <c r="OJH96" s="201"/>
      <c r="OJI96" s="201"/>
      <c r="OJJ96" s="201"/>
      <c r="OJK96" s="201"/>
      <c r="OJL96" s="201"/>
      <c r="OJM96" s="201"/>
      <c r="OJN96" s="201"/>
      <c r="OJO96" s="201"/>
      <c r="OJP96" s="201"/>
      <c r="OJQ96" s="201"/>
      <c r="OJR96" s="201"/>
      <c r="OJS96" s="201"/>
      <c r="OJT96" s="201"/>
      <c r="OJU96" s="201"/>
      <c r="OJV96" s="201"/>
      <c r="OJW96" s="201"/>
      <c r="OJX96" s="201"/>
      <c r="OJY96" s="201"/>
      <c r="OJZ96" s="201"/>
      <c r="OKA96" s="201"/>
      <c r="OKB96" s="201"/>
      <c r="OKC96" s="201"/>
      <c r="OKD96" s="201"/>
      <c r="OKE96" s="201"/>
      <c r="OKF96" s="201"/>
      <c r="OKG96" s="201"/>
      <c r="OKH96" s="201"/>
      <c r="OKI96" s="201"/>
      <c r="OKJ96" s="201"/>
      <c r="OKK96" s="201"/>
      <c r="OKL96" s="201"/>
      <c r="OKM96" s="201"/>
      <c r="OKN96" s="201"/>
      <c r="OKO96" s="201"/>
      <c r="OKP96" s="201"/>
      <c r="OKQ96" s="201"/>
      <c r="OKR96" s="201"/>
      <c r="OKS96" s="201"/>
      <c r="OKT96" s="201"/>
      <c r="OKU96" s="201"/>
      <c r="OKV96" s="201"/>
      <c r="OKW96" s="201"/>
      <c r="OKX96" s="201"/>
      <c r="OKY96" s="201"/>
      <c r="OKZ96" s="201"/>
      <c r="OLA96" s="201"/>
      <c r="OLB96" s="201"/>
      <c r="OLC96" s="201"/>
      <c r="OLD96" s="201"/>
      <c r="OLE96" s="201"/>
      <c r="OLF96" s="201"/>
      <c r="OLG96" s="201"/>
      <c r="OLH96" s="201"/>
      <c r="OLI96" s="201"/>
      <c r="OLJ96" s="201"/>
      <c r="OLK96" s="201"/>
      <c r="OLL96" s="201"/>
      <c r="OLM96" s="201"/>
      <c r="OLN96" s="201"/>
      <c r="OLO96" s="201"/>
      <c r="OLP96" s="201"/>
      <c r="OLQ96" s="201"/>
      <c r="OLR96" s="201"/>
      <c r="OLS96" s="201"/>
      <c r="OLT96" s="201"/>
      <c r="OLU96" s="201"/>
      <c r="OLV96" s="201"/>
      <c r="OLW96" s="201"/>
      <c r="OLX96" s="201"/>
      <c r="OLY96" s="201"/>
      <c r="OLZ96" s="201"/>
      <c r="OMA96" s="201"/>
      <c r="OMB96" s="201"/>
      <c r="OMC96" s="201"/>
      <c r="OMD96" s="201"/>
      <c r="OME96" s="201"/>
      <c r="OMF96" s="201"/>
      <c r="OMG96" s="201"/>
      <c r="OMH96" s="201"/>
      <c r="OMI96" s="201"/>
      <c r="OMJ96" s="201"/>
      <c r="OMK96" s="201"/>
      <c r="OML96" s="201"/>
      <c r="OMM96" s="201"/>
      <c r="OMN96" s="201"/>
      <c r="OMO96" s="201"/>
      <c r="OMP96" s="201"/>
      <c r="OMQ96" s="201"/>
      <c r="OMR96" s="201"/>
      <c r="OMS96" s="201"/>
      <c r="OMT96" s="201"/>
      <c r="OMU96" s="201"/>
      <c r="OMV96" s="201"/>
      <c r="OMW96" s="201"/>
      <c r="OMX96" s="201"/>
      <c r="OMY96" s="201"/>
      <c r="OMZ96" s="201"/>
      <c r="ONA96" s="201"/>
      <c r="ONB96" s="201"/>
      <c r="ONC96" s="201"/>
      <c r="OND96" s="201"/>
      <c r="ONE96" s="201"/>
      <c r="ONF96" s="201"/>
      <c r="ONG96" s="201"/>
      <c r="ONH96" s="201"/>
      <c r="ONI96" s="201"/>
      <c r="ONJ96" s="201"/>
      <c r="ONK96" s="201"/>
      <c r="ONL96" s="201"/>
      <c r="ONM96" s="201"/>
      <c r="ONN96" s="201"/>
      <c r="ONO96" s="201"/>
      <c r="ONP96" s="201"/>
      <c r="ONQ96" s="201"/>
      <c r="ONR96" s="201"/>
      <c r="ONS96" s="201"/>
      <c r="ONT96" s="201"/>
      <c r="ONU96" s="201"/>
      <c r="ONV96" s="201"/>
      <c r="ONW96" s="201"/>
      <c r="ONX96" s="201"/>
      <c r="ONY96" s="201"/>
      <c r="ONZ96" s="201"/>
      <c r="OOA96" s="201"/>
      <c r="OOB96" s="201"/>
      <c r="OOC96" s="201"/>
      <c r="OOD96" s="201"/>
      <c r="OOE96" s="201"/>
      <c r="OOF96" s="201"/>
      <c r="OOG96" s="201"/>
      <c r="OOH96" s="201"/>
      <c r="OOI96" s="201"/>
      <c r="OOJ96" s="201"/>
      <c r="OOK96" s="201"/>
      <c r="OOL96" s="201"/>
      <c r="OOM96" s="201"/>
      <c r="OON96" s="201"/>
      <c r="OOO96" s="201"/>
      <c r="OOP96" s="201"/>
      <c r="OOQ96" s="201"/>
      <c r="OOR96" s="201"/>
      <c r="OOS96" s="201"/>
      <c r="OOT96" s="201"/>
      <c r="OOU96" s="201"/>
      <c r="OOV96" s="201"/>
      <c r="OOW96" s="201"/>
      <c r="OOX96" s="201"/>
      <c r="OOY96" s="201"/>
      <c r="OOZ96" s="201"/>
      <c r="OPA96" s="201"/>
      <c r="OPB96" s="201"/>
      <c r="OPC96" s="201"/>
      <c r="OPD96" s="201"/>
      <c r="OPE96" s="201"/>
      <c r="OPF96" s="201"/>
      <c r="OPG96" s="201"/>
      <c r="OPH96" s="201"/>
      <c r="OPI96" s="201"/>
      <c r="OPJ96" s="201"/>
      <c r="OPK96" s="201"/>
      <c r="OPL96" s="201"/>
      <c r="OPM96" s="201"/>
      <c r="OPN96" s="201"/>
      <c r="OPO96" s="201"/>
      <c r="OPP96" s="201"/>
      <c r="OPQ96" s="201"/>
      <c r="OPR96" s="201"/>
      <c r="OPS96" s="201"/>
      <c r="OPT96" s="201"/>
      <c r="OPU96" s="201"/>
      <c r="OPV96" s="201"/>
      <c r="OPW96" s="201"/>
      <c r="OPX96" s="201"/>
      <c r="OPY96" s="201"/>
      <c r="OPZ96" s="201"/>
      <c r="OQA96" s="201"/>
      <c r="OQB96" s="201"/>
      <c r="OQC96" s="201"/>
      <c r="OQD96" s="201"/>
      <c r="OQE96" s="201"/>
      <c r="OQF96" s="201"/>
      <c r="OQG96" s="201"/>
      <c r="OQH96" s="201"/>
      <c r="OQI96" s="201"/>
      <c r="OQJ96" s="201"/>
      <c r="OQK96" s="201"/>
      <c r="OQL96" s="201"/>
      <c r="OQM96" s="201"/>
      <c r="OQN96" s="201"/>
      <c r="OQO96" s="201"/>
      <c r="OQP96" s="201"/>
      <c r="OQQ96" s="201"/>
      <c r="OQR96" s="201"/>
      <c r="OQS96" s="201"/>
      <c r="OQT96" s="201"/>
      <c r="OQU96" s="201"/>
      <c r="OQV96" s="201"/>
      <c r="OQW96" s="201"/>
      <c r="OQX96" s="201"/>
      <c r="OQY96" s="201"/>
      <c r="OQZ96" s="201"/>
      <c r="ORA96" s="201"/>
      <c r="ORB96" s="201"/>
      <c r="ORC96" s="201"/>
      <c r="ORD96" s="201"/>
      <c r="ORE96" s="201"/>
      <c r="ORF96" s="201"/>
      <c r="ORG96" s="201"/>
      <c r="ORH96" s="201"/>
      <c r="ORI96" s="201"/>
      <c r="ORJ96" s="201"/>
      <c r="ORK96" s="201"/>
      <c r="ORL96" s="201"/>
      <c r="ORM96" s="201"/>
      <c r="ORN96" s="201"/>
      <c r="ORO96" s="201"/>
      <c r="ORP96" s="201"/>
      <c r="ORQ96" s="201"/>
      <c r="ORR96" s="201"/>
      <c r="ORS96" s="201"/>
      <c r="ORT96" s="201"/>
      <c r="ORU96" s="201"/>
      <c r="ORV96" s="201"/>
      <c r="ORW96" s="201"/>
      <c r="ORX96" s="201"/>
      <c r="ORY96" s="201"/>
      <c r="ORZ96" s="201"/>
      <c r="OSA96" s="201"/>
      <c r="OSB96" s="201"/>
      <c r="OSC96" s="201"/>
      <c r="OSD96" s="201"/>
      <c r="OSE96" s="201"/>
      <c r="OSF96" s="201"/>
      <c r="OSG96" s="201"/>
      <c r="OSH96" s="201"/>
      <c r="OSI96" s="201"/>
      <c r="OSJ96" s="201"/>
      <c r="OSK96" s="201"/>
      <c r="OSL96" s="201"/>
      <c r="OSM96" s="201"/>
      <c r="OSN96" s="201"/>
      <c r="OSO96" s="201"/>
      <c r="OSP96" s="201"/>
      <c r="OSQ96" s="201"/>
      <c r="OSR96" s="201"/>
      <c r="OSS96" s="201"/>
      <c r="OST96" s="201"/>
      <c r="OSU96" s="201"/>
      <c r="OSV96" s="201"/>
      <c r="OSW96" s="201"/>
      <c r="OSX96" s="201"/>
      <c r="OSY96" s="201"/>
      <c r="OSZ96" s="201"/>
      <c r="OTA96" s="201"/>
      <c r="OTB96" s="201"/>
      <c r="OTC96" s="201"/>
      <c r="OTD96" s="201"/>
      <c r="OTE96" s="201"/>
      <c r="OTF96" s="201"/>
      <c r="OTG96" s="201"/>
      <c r="OTH96" s="201"/>
      <c r="OTI96" s="201"/>
      <c r="OTJ96" s="201"/>
      <c r="OTK96" s="201"/>
      <c r="OTL96" s="201"/>
      <c r="OTM96" s="201"/>
      <c r="OTN96" s="201"/>
      <c r="OTO96" s="201"/>
      <c r="OTP96" s="201"/>
      <c r="OTQ96" s="201"/>
      <c r="OTR96" s="201"/>
      <c r="OTS96" s="201"/>
      <c r="OTT96" s="201"/>
      <c r="OTU96" s="201"/>
      <c r="OTV96" s="201"/>
      <c r="OTW96" s="201"/>
      <c r="OTX96" s="201"/>
      <c r="OTY96" s="201"/>
      <c r="OTZ96" s="201"/>
      <c r="OUA96" s="201"/>
      <c r="OUB96" s="201"/>
      <c r="OUC96" s="201"/>
      <c r="OUD96" s="201"/>
      <c r="OUE96" s="201"/>
      <c r="OUF96" s="201"/>
      <c r="OUG96" s="201"/>
      <c r="OUH96" s="201"/>
      <c r="OUI96" s="201"/>
      <c r="OUJ96" s="201"/>
      <c r="OUK96" s="201"/>
      <c r="OUL96" s="201"/>
      <c r="OUM96" s="201"/>
      <c r="OUN96" s="201"/>
      <c r="OUO96" s="201"/>
      <c r="OUP96" s="201"/>
      <c r="OUQ96" s="201"/>
      <c r="OUR96" s="201"/>
      <c r="OUS96" s="201"/>
      <c r="OUT96" s="201"/>
      <c r="OUU96" s="201"/>
      <c r="OUV96" s="201"/>
      <c r="OUW96" s="201"/>
      <c r="OUX96" s="201"/>
      <c r="OUY96" s="201"/>
      <c r="OUZ96" s="201"/>
      <c r="OVA96" s="201"/>
      <c r="OVB96" s="201"/>
      <c r="OVC96" s="201"/>
      <c r="OVD96" s="201"/>
      <c r="OVE96" s="201"/>
      <c r="OVF96" s="201"/>
      <c r="OVG96" s="201"/>
      <c r="OVH96" s="201"/>
      <c r="OVI96" s="201"/>
      <c r="OVJ96" s="201"/>
      <c r="OVK96" s="201"/>
      <c r="OVL96" s="201"/>
      <c r="OVM96" s="201"/>
      <c r="OVN96" s="201"/>
      <c r="OVO96" s="201"/>
      <c r="OVP96" s="201"/>
      <c r="OVQ96" s="201"/>
      <c r="OVR96" s="201"/>
      <c r="OVS96" s="201"/>
      <c r="OVT96" s="201"/>
      <c r="OVU96" s="201"/>
      <c r="OVV96" s="201"/>
      <c r="OVW96" s="201"/>
      <c r="OVX96" s="201"/>
      <c r="OVY96" s="201"/>
      <c r="OVZ96" s="201"/>
      <c r="OWA96" s="201"/>
      <c r="OWB96" s="201"/>
      <c r="OWC96" s="201"/>
      <c r="OWD96" s="201"/>
      <c r="OWE96" s="201"/>
      <c r="OWF96" s="201"/>
      <c r="OWG96" s="201"/>
      <c r="OWH96" s="201"/>
      <c r="OWI96" s="201"/>
      <c r="OWJ96" s="201"/>
      <c r="OWK96" s="201"/>
      <c r="OWL96" s="201"/>
      <c r="OWM96" s="201"/>
      <c r="OWN96" s="201"/>
      <c r="OWO96" s="201"/>
      <c r="OWP96" s="201"/>
      <c r="OWQ96" s="201"/>
      <c r="OWR96" s="201"/>
      <c r="OWS96" s="201"/>
      <c r="OWT96" s="201"/>
      <c r="OWU96" s="201"/>
      <c r="OWV96" s="201"/>
      <c r="OWW96" s="201"/>
      <c r="OWX96" s="201"/>
      <c r="OWY96" s="201"/>
      <c r="OWZ96" s="201"/>
      <c r="OXA96" s="201"/>
      <c r="OXB96" s="201"/>
      <c r="OXC96" s="201"/>
      <c r="OXD96" s="201"/>
      <c r="OXE96" s="201"/>
      <c r="OXF96" s="201"/>
      <c r="OXG96" s="201"/>
      <c r="OXH96" s="201"/>
      <c r="OXI96" s="201"/>
      <c r="OXJ96" s="201"/>
      <c r="OXK96" s="201"/>
      <c r="OXL96" s="201"/>
      <c r="OXM96" s="201"/>
      <c r="OXN96" s="201"/>
      <c r="OXO96" s="201"/>
      <c r="OXP96" s="201"/>
      <c r="OXQ96" s="201"/>
      <c r="OXR96" s="201"/>
      <c r="OXS96" s="201"/>
      <c r="OXT96" s="201"/>
      <c r="OXU96" s="201"/>
      <c r="OXV96" s="201"/>
      <c r="OXW96" s="201"/>
      <c r="OXX96" s="201"/>
      <c r="OXY96" s="201"/>
      <c r="OXZ96" s="201"/>
      <c r="OYA96" s="201"/>
      <c r="OYB96" s="201"/>
      <c r="OYC96" s="201"/>
      <c r="OYD96" s="201"/>
      <c r="OYE96" s="201"/>
      <c r="OYF96" s="201"/>
      <c r="OYG96" s="201"/>
      <c r="OYH96" s="201"/>
      <c r="OYI96" s="201"/>
      <c r="OYJ96" s="201"/>
      <c r="OYK96" s="201"/>
      <c r="OYL96" s="201"/>
      <c r="OYM96" s="201"/>
      <c r="OYN96" s="201"/>
      <c r="OYO96" s="201"/>
      <c r="OYP96" s="201"/>
      <c r="OYQ96" s="201"/>
      <c r="OYR96" s="201"/>
      <c r="OYS96" s="201"/>
      <c r="OYT96" s="201"/>
      <c r="OYU96" s="201"/>
      <c r="OYV96" s="201"/>
      <c r="OYW96" s="201"/>
      <c r="OYX96" s="201"/>
      <c r="OYY96" s="201"/>
      <c r="OYZ96" s="201"/>
      <c r="OZA96" s="201"/>
      <c r="OZB96" s="201"/>
      <c r="OZC96" s="201"/>
      <c r="OZD96" s="201"/>
      <c r="OZE96" s="201"/>
      <c r="OZF96" s="201"/>
      <c r="OZG96" s="201"/>
      <c r="OZH96" s="201"/>
      <c r="OZI96" s="201"/>
      <c r="OZJ96" s="201"/>
      <c r="OZK96" s="201"/>
      <c r="OZL96" s="201"/>
      <c r="OZM96" s="201"/>
      <c r="OZN96" s="201"/>
      <c r="OZO96" s="201"/>
      <c r="OZP96" s="201"/>
      <c r="OZQ96" s="201"/>
      <c r="OZR96" s="201"/>
      <c r="OZS96" s="201"/>
      <c r="OZT96" s="201"/>
      <c r="OZU96" s="201"/>
      <c r="OZV96" s="201"/>
      <c r="OZW96" s="201"/>
      <c r="OZX96" s="201"/>
      <c r="OZY96" s="201"/>
      <c r="OZZ96" s="201"/>
      <c r="PAA96" s="201"/>
      <c r="PAB96" s="201"/>
      <c r="PAC96" s="201"/>
      <c r="PAD96" s="201"/>
      <c r="PAE96" s="201"/>
      <c r="PAF96" s="201"/>
      <c r="PAG96" s="201"/>
      <c r="PAH96" s="201"/>
      <c r="PAI96" s="201"/>
      <c r="PAJ96" s="201"/>
      <c r="PAK96" s="201"/>
      <c r="PAL96" s="201"/>
      <c r="PAM96" s="201"/>
      <c r="PAN96" s="201"/>
      <c r="PAO96" s="201"/>
      <c r="PAP96" s="201"/>
      <c r="PAQ96" s="201"/>
      <c r="PAR96" s="201"/>
      <c r="PAS96" s="201"/>
      <c r="PAT96" s="201"/>
      <c r="PAU96" s="201"/>
      <c r="PAV96" s="201"/>
      <c r="PAW96" s="201"/>
      <c r="PAX96" s="201"/>
      <c r="PAY96" s="201"/>
      <c r="PAZ96" s="201"/>
      <c r="PBA96" s="201"/>
      <c r="PBB96" s="201"/>
      <c r="PBC96" s="201"/>
      <c r="PBD96" s="201"/>
      <c r="PBE96" s="201"/>
      <c r="PBF96" s="201"/>
      <c r="PBG96" s="201"/>
      <c r="PBH96" s="201"/>
      <c r="PBI96" s="201"/>
      <c r="PBJ96" s="201"/>
      <c r="PBK96" s="201"/>
      <c r="PBL96" s="201"/>
      <c r="PBM96" s="201"/>
      <c r="PBN96" s="201"/>
      <c r="PBO96" s="201"/>
      <c r="PBP96" s="201"/>
      <c r="PBQ96" s="201"/>
      <c r="PBR96" s="201"/>
      <c r="PBS96" s="201"/>
      <c r="PBT96" s="201"/>
      <c r="PBU96" s="201"/>
      <c r="PBV96" s="201"/>
      <c r="PBW96" s="201"/>
      <c r="PBX96" s="201"/>
      <c r="PBY96" s="201"/>
      <c r="PBZ96" s="201"/>
      <c r="PCA96" s="201"/>
      <c r="PCB96" s="201"/>
      <c r="PCC96" s="201"/>
      <c r="PCD96" s="201"/>
      <c r="PCE96" s="201"/>
      <c r="PCF96" s="201"/>
      <c r="PCG96" s="201"/>
      <c r="PCH96" s="201"/>
      <c r="PCI96" s="201"/>
      <c r="PCJ96" s="201"/>
      <c r="PCK96" s="201"/>
      <c r="PCL96" s="201"/>
      <c r="PCM96" s="201"/>
      <c r="PCN96" s="201"/>
      <c r="PCO96" s="201"/>
      <c r="PCP96" s="201"/>
      <c r="PCQ96" s="201"/>
      <c r="PCR96" s="201"/>
      <c r="PCS96" s="201"/>
      <c r="PCT96" s="201"/>
      <c r="PCU96" s="201"/>
      <c r="PCV96" s="201"/>
      <c r="PCW96" s="201"/>
      <c r="PCX96" s="201"/>
      <c r="PCY96" s="201"/>
      <c r="PCZ96" s="201"/>
      <c r="PDA96" s="201"/>
      <c r="PDB96" s="201"/>
      <c r="PDC96" s="201"/>
      <c r="PDD96" s="201"/>
      <c r="PDE96" s="201"/>
      <c r="PDF96" s="201"/>
      <c r="PDG96" s="201"/>
      <c r="PDH96" s="201"/>
      <c r="PDI96" s="201"/>
      <c r="PDJ96" s="201"/>
      <c r="PDK96" s="201"/>
      <c r="PDL96" s="201"/>
      <c r="PDM96" s="201"/>
      <c r="PDN96" s="201"/>
      <c r="PDO96" s="201"/>
      <c r="PDP96" s="201"/>
      <c r="PDQ96" s="201"/>
      <c r="PDR96" s="201"/>
      <c r="PDS96" s="201"/>
      <c r="PDT96" s="201"/>
      <c r="PDU96" s="201"/>
      <c r="PDV96" s="201"/>
      <c r="PDW96" s="201"/>
      <c r="PDX96" s="201"/>
      <c r="PDY96" s="201"/>
      <c r="PDZ96" s="201"/>
      <c r="PEA96" s="201"/>
      <c r="PEB96" s="201"/>
      <c r="PEC96" s="201"/>
      <c r="PED96" s="201"/>
      <c r="PEE96" s="201"/>
      <c r="PEF96" s="201"/>
      <c r="PEG96" s="201"/>
      <c r="PEH96" s="201"/>
      <c r="PEI96" s="201"/>
      <c r="PEJ96" s="201"/>
      <c r="PEK96" s="201"/>
      <c r="PEL96" s="201"/>
      <c r="PEM96" s="201"/>
      <c r="PEN96" s="201"/>
      <c r="PEO96" s="201"/>
      <c r="PEP96" s="201"/>
      <c r="PEQ96" s="201"/>
      <c r="PER96" s="201"/>
      <c r="PES96" s="201"/>
      <c r="PET96" s="201"/>
      <c r="PEU96" s="201"/>
      <c r="PEV96" s="201"/>
      <c r="PEW96" s="201"/>
      <c r="PEX96" s="201"/>
      <c r="PEY96" s="201"/>
      <c r="PEZ96" s="201"/>
      <c r="PFA96" s="201"/>
      <c r="PFB96" s="201"/>
      <c r="PFC96" s="201"/>
      <c r="PFD96" s="201"/>
      <c r="PFE96" s="201"/>
      <c r="PFF96" s="201"/>
      <c r="PFG96" s="201"/>
      <c r="PFH96" s="201"/>
      <c r="PFI96" s="201"/>
      <c r="PFJ96" s="201"/>
      <c r="PFK96" s="201"/>
      <c r="PFL96" s="201"/>
      <c r="PFM96" s="201"/>
      <c r="PFN96" s="201"/>
      <c r="PFO96" s="201"/>
      <c r="PFP96" s="201"/>
      <c r="PFQ96" s="201"/>
      <c r="PFR96" s="201"/>
      <c r="PFS96" s="201"/>
      <c r="PFT96" s="201"/>
      <c r="PFU96" s="201"/>
      <c r="PFV96" s="201"/>
      <c r="PFW96" s="201"/>
      <c r="PFX96" s="201"/>
      <c r="PFY96" s="201"/>
      <c r="PFZ96" s="201"/>
      <c r="PGA96" s="201"/>
      <c r="PGB96" s="201"/>
      <c r="PGC96" s="201"/>
      <c r="PGD96" s="201"/>
      <c r="PGE96" s="201"/>
      <c r="PGF96" s="201"/>
      <c r="PGG96" s="201"/>
      <c r="PGH96" s="201"/>
      <c r="PGI96" s="201"/>
      <c r="PGJ96" s="201"/>
      <c r="PGK96" s="201"/>
      <c r="PGL96" s="201"/>
      <c r="PGM96" s="201"/>
      <c r="PGN96" s="201"/>
      <c r="PGO96" s="201"/>
      <c r="PGP96" s="201"/>
      <c r="PGQ96" s="201"/>
      <c r="PGR96" s="201"/>
      <c r="PGS96" s="201"/>
      <c r="PGT96" s="201"/>
      <c r="PGU96" s="201"/>
      <c r="PGV96" s="201"/>
      <c r="PGW96" s="201"/>
      <c r="PGX96" s="201"/>
      <c r="PGY96" s="201"/>
      <c r="PGZ96" s="201"/>
      <c r="PHA96" s="201"/>
      <c r="PHB96" s="201"/>
      <c r="PHC96" s="201"/>
      <c r="PHD96" s="201"/>
      <c r="PHE96" s="201"/>
      <c r="PHF96" s="201"/>
      <c r="PHG96" s="201"/>
      <c r="PHH96" s="201"/>
      <c r="PHI96" s="201"/>
      <c r="PHJ96" s="201"/>
      <c r="PHK96" s="201"/>
      <c r="PHL96" s="201"/>
      <c r="PHM96" s="201"/>
      <c r="PHN96" s="201"/>
      <c r="PHO96" s="201"/>
      <c r="PHP96" s="201"/>
      <c r="PHQ96" s="201"/>
      <c r="PHR96" s="201"/>
      <c r="PHS96" s="201"/>
      <c r="PHT96" s="201"/>
      <c r="PHU96" s="201"/>
      <c r="PHV96" s="201"/>
      <c r="PHW96" s="201"/>
      <c r="PHX96" s="201"/>
      <c r="PHY96" s="201"/>
      <c r="PHZ96" s="201"/>
      <c r="PIA96" s="201"/>
      <c r="PIB96" s="201"/>
      <c r="PIC96" s="201"/>
      <c r="PID96" s="201"/>
      <c r="PIE96" s="201"/>
      <c r="PIF96" s="201"/>
      <c r="PIG96" s="201"/>
      <c r="PIH96" s="201"/>
      <c r="PII96" s="201"/>
      <c r="PIJ96" s="201"/>
      <c r="PIK96" s="201"/>
      <c r="PIL96" s="201"/>
      <c r="PIM96" s="201"/>
      <c r="PIN96" s="201"/>
      <c r="PIO96" s="201"/>
      <c r="PIP96" s="201"/>
      <c r="PIQ96" s="201"/>
      <c r="PIR96" s="201"/>
      <c r="PIS96" s="201"/>
      <c r="PIT96" s="201"/>
      <c r="PIU96" s="201"/>
      <c r="PIV96" s="201"/>
      <c r="PIW96" s="201"/>
      <c r="PIX96" s="201"/>
      <c r="PIY96" s="201"/>
      <c r="PIZ96" s="201"/>
      <c r="PJA96" s="201"/>
      <c r="PJB96" s="201"/>
      <c r="PJC96" s="201"/>
      <c r="PJD96" s="201"/>
      <c r="PJE96" s="201"/>
      <c r="PJF96" s="201"/>
      <c r="PJG96" s="201"/>
      <c r="PJH96" s="201"/>
      <c r="PJI96" s="201"/>
      <c r="PJJ96" s="201"/>
      <c r="PJK96" s="201"/>
      <c r="PJL96" s="201"/>
      <c r="PJM96" s="201"/>
      <c r="PJN96" s="201"/>
      <c r="PJO96" s="201"/>
      <c r="PJP96" s="201"/>
      <c r="PJQ96" s="201"/>
      <c r="PJR96" s="201"/>
      <c r="PJS96" s="201"/>
      <c r="PJT96" s="201"/>
      <c r="PJU96" s="201"/>
      <c r="PJV96" s="201"/>
      <c r="PJW96" s="201"/>
      <c r="PJX96" s="201"/>
      <c r="PJY96" s="201"/>
      <c r="PJZ96" s="201"/>
      <c r="PKA96" s="201"/>
      <c r="PKB96" s="201"/>
      <c r="PKC96" s="201"/>
      <c r="PKD96" s="201"/>
      <c r="PKE96" s="201"/>
      <c r="PKF96" s="201"/>
      <c r="PKG96" s="201"/>
      <c r="PKH96" s="201"/>
      <c r="PKI96" s="201"/>
      <c r="PKJ96" s="201"/>
      <c r="PKK96" s="201"/>
      <c r="PKL96" s="201"/>
      <c r="PKM96" s="201"/>
      <c r="PKN96" s="201"/>
      <c r="PKO96" s="201"/>
      <c r="PKP96" s="201"/>
      <c r="PKQ96" s="201"/>
      <c r="PKR96" s="201"/>
      <c r="PKS96" s="201"/>
      <c r="PKT96" s="201"/>
      <c r="PKU96" s="201"/>
      <c r="PKV96" s="201"/>
      <c r="PKW96" s="201"/>
      <c r="PKX96" s="201"/>
      <c r="PKY96" s="201"/>
      <c r="PKZ96" s="201"/>
      <c r="PLA96" s="201"/>
      <c r="PLB96" s="201"/>
      <c r="PLC96" s="201"/>
      <c r="PLD96" s="201"/>
      <c r="PLE96" s="201"/>
      <c r="PLF96" s="201"/>
      <c r="PLG96" s="201"/>
      <c r="PLH96" s="201"/>
      <c r="PLI96" s="201"/>
      <c r="PLJ96" s="201"/>
      <c r="PLK96" s="201"/>
      <c r="PLL96" s="201"/>
      <c r="PLM96" s="201"/>
      <c r="PLN96" s="201"/>
      <c r="PLO96" s="201"/>
      <c r="PLP96" s="201"/>
      <c r="PLQ96" s="201"/>
      <c r="PLR96" s="201"/>
      <c r="PLS96" s="201"/>
      <c r="PLT96" s="201"/>
      <c r="PLU96" s="201"/>
      <c r="PLV96" s="201"/>
      <c r="PLW96" s="201"/>
      <c r="PLX96" s="201"/>
      <c r="PLY96" s="201"/>
      <c r="PLZ96" s="201"/>
      <c r="PMA96" s="201"/>
      <c r="PMB96" s="201"/>
      <c r="PMC96" s="201"/>
      <c r="PMD96" s="201"/>
      <c r="PME96" s="201"/>
      <c r="PMF96" s="201"/>
      <c r="PMG96" s="201"/>
      <c r="PMH96" s="201"/>
      <c r="PMI96" s="201"/>
      <c r="PMJ96" s="201"/>
      <c r="PMK96" s="201"/>
      <c r="PML96" s="201"/>
      <c r="PMM96" s="201"/>
      <c r="PMN96" s="201"/>
      <c r="PMO96" s="201"/>
      <c r="PMP96" s="201"/>
      <c r="PMQ96" s="201"/>
      <c r="PMR96" s="201"/>
      <c r="PMS96" s="201"/>
      <c r="PMT96" s="201"/>
      <c r="PMU96" s="201"/>
      <c r="PMV96" s="201"/>
      <c r="PMW96" s="201"/>
      <c r="PMX96" s="201"/>
      <c r="PMY96" s="201"/>
      <c r="PMZ96" s="201"/>
      <c r="PNA96" s="201"/>
      <c r="PNB96" s="201"/>
      <c r="PNC96" s="201"/>
      <c r="PND96" s="201"/>
      <c r="PNE96" s="201"/>
      <c r="PNF96" s="201"/>
      <c r="PNG96" s="201"/>
      <c r="PNH96" s="201"/>
      <c r="PNI96" s="201"/>
      <c r="PNJ96" s="201"/>
      <c r="PNK96" s="201"/>
      <c r="PNL96" s="201"/>
      <c r="PNM96" s="201"/>
      <c r="PNN96" s="201"/>
      <c r="PNO96" s="201"/>
      <c r="PNP96" s="201"/>
      <c r="PNQ96" s="201"/>
      <c r="PNR96" s="201"/>
      <c r="PNS96" s="201"/>
      <c r="PNT96" s="201"/>
      <c r="PNU96" s="201"/>
      <c r="PNV96" s="201"/>
      <c r="PNW96" s="201"/>
      <c r="PNX96" s="201"/>
      <c r="PNY96" s="201"/>
      <c r="PNZ96" s="201"/>
      <c r="POA96" s="201"/>
      <c r="POB96" s="201"/>
      <c r="POC96" s="201"/>
      <c r="POD96" s="201"/>
      <c r="POE96" s="201"/>
      <c r="POF96" s="201"/>
      <c r="POG96" s="201"/>
      <c r="POH96" s="201"/>
      <c r="POI96" s="201"/>
      <c r="POJ96" s="201"/>
      <c r="POK96" s="201"/>
      <c r="POL96" s="201"/>
      <c r="POM96" s="201"/>
      <c r="PON96" s="201"/>
      <c r="POO96" s="201"/>
      <c r="POP96" s="201"/>
      <c r="POQ96" s="201"/>
      <c r="POR96" s="201"/>
      <c r="POS96" s="201"/>
      <c r="POT96" s="201"/>
      <c r="POU96" s="201"/>
      <c r="POV96" s="201"/>
      <c r="POW96" s="201"/>
      <c r="POX96" s="201"/>
      <c r="POY96" s="201"/>
      <c r="POZ96" s="201"/>
      <c r="PPA96" s="201"/>
      <c r="PPB96" s="201"/>
      <c r="PPC96" s="201"/>
      <c r="PPD96" s="201"/>
      <c r="PPE96" s="201"/>
      <c r="PPF96" s="201"/>
      <c r="PPG96" s="201"/>
      <c r="PPH96" s="201"/>
      <c r="PPI96" s="201"/>
      <c r="PPJ96" s="201"/>
      <c r="PPK96" s="201"/>
      <c r="PPL96" s="201"/>
      <c r="PPM96" s="201"/>
      <c r="PPN96" s="201"/>
      <c r="PPO96" s="201"/>
      <c r="PPP96" s="201"/>
      <c r="PPQ96" s="201"/>
      <c r="PPR96" s="201"/>
      <c r="PPS96" s="201"/>
      <c r="PPT96" s="201"/>
      <c r="PPU96" s="201"/>
      <c r="PPV96" s="201"/>
      <c r="PPW96" s="201"/>
      <c r="PPX96" s="201"/>
      <c r="PPY96" s="201"/>
      <c r="PPZ96" s="201"/>
      <c r="PQA96" s="201"/>
      <c r="PQB96" s="201"/>
      <c r="PQC96" s="201"/>
      <c r="PQD96" s="201"/>
      <c r="PQE96" s="201"/>
      <c r="PQF96" s="201"/>
      <c r="PQG96" s="201"/>
      <c r="PQH96" s="201"/>
      <c r="PQI96" s="201"/>
      <c r="PQJ96" s="201"/>
      <c r="PQK96" s="201"/>
      <c r="PQL96" s="201"/>
      <c r="PQM96" s="201"/>
      <c r="PQN96" s="201"/>
      <c r="PQO96" s="201"/>
      <c r="PQP96" s="201"/>
      <c r="PQQ96" s="201"/>
      <c r="PQR96" s="201"/>
      <c r="PQS96" s="201"/>
      <c r="PQT96" s="201"/>
      <c r="PQU96" s="201"/>
      <c r="PQV96" s="201"/>
      <c r="PQW96" s="201"/>
      <c r="PQX96" s="201"/>
      <c r="PQY96" s="201"/>
      <c r="PQZ96" s="201"/>
      <c r="PRA96" s="201"/>
      <c r="PRB96" s="201"/>
      <c r="PRC96" s="201"/>
      <c r="PRD96" s="201"/>
      <c r="PRE96" s="201"/>
      <c r="PRF96" s="201"/>
      <c r="PRG96" s="201"/>
      <c r="PRH96" s="201"/>
      <c r="PRI96" s="201"/>
      <c r="PRJ96" s="201"/>
      <c r="PRK96" s="201"/>
      <c r="PRL96" s="201"/>
      <c r="PRM96" s="201"/>
      <c r="PRN96" s="201"/>
      <c r="PRO96" s="201"/>
      <c r="PRP96" s="201"/>
      <c r="PRQ96" s="201"/>
      <c r="PRR96" s="201"/>
      <c r="PRS96" s="201"/>
      <c r="PRT96" s="201"/>
      <c r="PRU96" s="201"/>
      <c r="PRV96" s="201"/>
      <c r="PRW96" s="201"/>
      <c r="PRX96" s="201"/>
      <c r="PRY96" s="201"/>
      <c r="PRZ96" s="201"/>
      <c r="PSA96" s="201"/>
      <c r="PSB96" s="201"/>
      <c r="PSC96" s="201"/>
      <c r="PSD96" s="201"/>
      <c r="PSE96" s="201"/>
      <c r="PSF96" s="201"/>
      <c r="PSG96" s="201"/>
      <c r="PSH96" s="201"/>
      <c r="PSI96" s="201"/>
      <c r="PSJ96" s="201"/>
      <c r="PSK96" s="201"/>
      <c r="PSL96" s="201"/>
      <c r="PSM96" s="201"/>
      <c r="PSN96" s="201"/>
      <c r="PSO96" s="201"/>
      <c r="PSP96" s="201"/>
      <c r="PSQ96" s="201"/>
      <c r="PSR96" s="201"/>
      <c r="PSS96" s="201"/>
      <c r="PST96" s="201"/>
      <c r="PSU96" s="201"/>
      <c r="PSV96" s="201"/>
      <c r="PSW96" s="201"/>
      <c r="PSX96" s="201"/>
      <c r="PSY96" s="201"/>
      <c r="PSZ96" s="201"/>
      <c r="PTA96" s="201"/>
      <c r="PTB96" s="201"/>
      <c r="PTC96" s="201"/>
      <c r="PTD96" s="201"/>
      <c r="PTE96" s="201"/>
      <c r="PTF96" s="201"/>
      <c r="PTG96" s="201"/>
      <c r="PTH96" s="201"/>
      <c r="PTI96" s="201"/>
      <c r="PTJ96" s="201"/>
      <c r="PTK96" s="201"/>
      <c r="PTL96" s="201"/>
      <c r="PTM96" s="201"/>
      <c r="PTN96" s="201"/>
      <c r="PTO96" s="201"/>
      <c r="PTP96" s="201"/>
      <c r="PTQ96" s="201"/>
      <c r="PTR96" s="201"/>
      <c r="PTS96" s="201"/>
      <c r="PTT96" s="201"/>
      <c r="PTU96" s="201"/>
      <c r="PTV96" s="201"/>
      <c r="PTW96" s="201"/>
      <c r="PTX96" s="201"/>
      <c r="PTY96" s="201"/>
      <c r="PTZ96" s="201"/>
      <c r="PUA96" s="201"/>
      <c r="PUB96" s="201"/>
      <c r="PUC96" s="201"/>
      <c r="PUD96" s="201"/>
      <c r="PUE96" s="201"/>
      <c r="PUF96" s="201"/>
      <c r="PUG96" s="201"/>
      <c r="PUH96" s="201"/>
      <c r="PUI96" s="201"/>
      <c r="PUJ96" s="201"/>
      <c r="PUK96" s="201"/>
      <c r="PUL96" s="201"/>
      <c r="PUM96" s="201"/>
      <c r="PUN96" s="201"/>
      <c r="PUO96" s="201"/>
      <c r="PUP96" s="201"/>
      <c r="PUQ96" s="201"/>
      <c r="PUR96" s="201"/>
      <c r="PUS96" s="201"/>
      <c r="PUT96" s="201"/>
      <c r="PUU96" s="201"/>
      <c r="PUV96" s="201"/>
      <c r="PUW96" s="201"/>
      <c r="PUX96" s="201"/>
      <c r="PUY96" s="201"/>
      <c r="PUZ96" s="201"/>
      <c r="PVA96" s="201"/>
      <c r="PVB96" s="201"/>
      <c r="PVC96" s="201"/>
      <c r="PVD96" s="201"/>
      <c r="PVE96" s="201"/>
      <c r="PVF96" s="201"/>
      <c r="PVG96" s="201"/>
      <c r="PVH96" s="201"/>
      <c r="PVI96" s="201"/>
      <c r="PVJ96" s="201"/>
      <c r="PVK96" s="201"/>
      <c r="PVL96" s="201"/>
      <c r="PVM96" s="201"/>
      <c r="PVN96" s="201"/>
      <c r="PVO96" s="201"/>
      <c r="PVP96" s="201"/>
      <c r="PVQ96" s="201"/>
      <c r="PVR96" s="201"/>
      <c r="PVS96" s="201"/>
      <c r="PVT96" s="201"/>
      <c r="PVU96" s="201"/>
      <c r="PVV96" s="201"/>
      <c r="PVW96" s="201"/>
      <c r="PVX96" s="201"/>
      <c r="PVY96" s="201"/>
      <c r="PVZ96" s="201"/>
      <c r="PWA96" s="201"/>
      <c r="PWB96" s="201"/>
      <c r="PWC96" s="201"/>
      <c r="PWD96" s="201"/>
      <c r="PWE96" s="201"/>
      <c r="PWF96" s="201"/>
      <c r="PWG96" s="201"/>
      <c r="PWH96" s="201"/>
      <c r="PWI96" s="201"/>
      <c r="PWJ96" s="201"/>
      <c r="PWK96" s="201"/>
      <c r="PWL96" s="201"/>
      <c r="PWM96" s="201"/>
      <c r="PWN96" s="201"/>
      <c r="PWO96" s="201"/>
      <c r="PWP96" s="201"/>
      <c r="PWQ96" s="201"/>
      <c r="PWR96" s="201"/>
      <c r="PWS96" s="201"/>
      <c r="PWT96" s="201"/>
      <c r="PWU96" s="201"/>
      <c r="PWV96" s="201"/>
      <c r="PWW96" s="201"/>
      <c r="PWX96" s="201"/>
      <c r="PWY96" s="201"/>
      <c r="PWZ96" s="201"/>
      <c r="PXA96" s="201"/>
      <c r="PXB96" s="201"/>
      <c r="PXC96" s="201"/>
      <c r="PXD96" s="201"/>
      <c r="PXE96" s="201"/>
      <c r="PXF96" s="201"/>
      <c r="PXG96" s="201"/>
      <c r="PXH96" s="201"/>
      <c r="PXI96" s="201"/>
      <c r="PXJ96" s="201"/>
      <c r="PXK96" s="201"/>
      <c r="PXL96" s="201"/>
      <c r="PXM96" s="201"/>
      <c r="PXN96" s="201"/>
      <c r="PXO96" s="201"/>
      <c r="PXP96" s="201"/>
      <c r="PXQ96" s="201"/>
      <c r="PXR96" s="201"/>
      <c r="PXS96" s="201"/>
      <c r="PXT96" s="201"/>
      <c r="PXU96" s="201"/>
      <c r="PXV96" s="201"/>
      <c r="PXW96" s="201"/>
      <c r="PXX96" s="201"/>
      <c r="PXY96" s="201"/>
      <c r="PXZ96" s="201"/>
      <c r="PYA96" s="201"/>
      <c r="PYB96" s="201"/>
      <c r="PYC96" s="201"/>
      <c r="PYD96" s="201"/>
      <c r="PYE96" s="201"/>
      <c r="PYF96" s="201"/>
      <c r="PYG96" s="201"/>
      <c r="PYH96" s="201"/>
      <c r="PYI96" s="201"/>
      <c r="PYJ96" s="201"/>
      <c r="PYK96" s="201"/>
      <c r="PYL96" s="201"/>
      <c r="PYM96" s="201"/>
      <c r="PYN96" s="201"/>
      <c r="PYO96" s="201"/>
      <c r="PYP96" s="201"/>
      <c r="PYQ96" s="201"/>
      <c r="PYR96" s="201"/>
      <c r="PYS96" s="201"/>
      <c r="PYT96" s="201"/>
      <c r="PYU96" s="201"/>
      <c r="PYV96" s="201"/>
      <c r="PYW96" s="201"/>
      <c r="PYX96" s="201"/>
      <c r="PYY96" s="201"/>
      <c r="PYZ96" s="201"/>
      <c r="PZA96" s="201"/>
      <c r="PZB96" s="201"/>
      <c r="PZC96" s="201"/>
      <c r="PZD96" s="201"/>
      <c r="PZE96" s="201"/>
      <c r="PZF96" s="201"/>
      <c r="PZG96" s="201"/>
      <c r="PZH96" s="201"/>
      <c r="PZI96" s="201"/>
      <c r="PZJ96" s="201"/>
      <c r="PZK96" s="201"/>
      <c r="PZL96" s="201"/>
      <c r="PZM96" s="201"/>
      <c r="PZN96" s="201"/>
      <c r="PZO96" s="201"/>
      <c r="PZP96" s="201"/>
      <c r="PZQ96" s="201"/>
      <c r="PZR96" s="201"/>
      <c r="PZS96" s="201"/>
      <c r="PZT96" s="201"/>
      <c r="PZU96" s="201"/>
      <c r="PZV96" s="201"/>
      <c r="PZW96" s="201"/>
      <c r="PZX96" s="201"/>
      <c r="PZY96" s="201"/>
      <c r="PZZ96" s="201"/>
      <c r="QAA96" s="201"/>
      <c r="QAB96" s="201"/>
      <c r="QAC96" s="201"/>
      <c r="QAD96" s="201"/>
      <c r="QAE96" s="201"/>
      <c r="QAF96" s="201"/>
      <c r="QAG96" s="201"/>
      <c r="QAH96" s="201"/>
      <c r="QAI96" s="201"/>
      <c r="QAJ96" s="201"/>
      <c r="QAK96" s="201"/>
      <c r="QAL96" s="201"/>
      <c r="QAM96" s="201"/>
      <c r="QAN96" s="201"/>
      <c r="QAO96" s="201"/>
      <c r="QAP96" s="201"/>
      <c r="QAQ96" s="201"/>
      <c r="QAR96" s="201"/>
      <c r="QAS96" s="201"/>
      <c r="QAT96" s="201"/>
      <c r="QAU96" s="201"/>
      <c r="QAV96" s="201"/>
      <c r="QAW96" s="201"/>
      <c r="QAX96" s="201"/>
      <c r="QAY96" s="201"/>
      <c r="QAZ96" s="201"/>
      <c r="QBA96" s="201"/>
      <c r="QBB96" s="201"/>
      <c r="QBC96" s="201"/>
      <c r="QBD96" s="201"/>
      <c r="QBE96" s="201"/>
      <c r="QBF96" s="201"/>
      <c r="QBG96" s="201"/>
      <c r="QBH96" s="201"/>
      <c r="QBI96" s="201"/>
      <c r="QBJ96" s="201"/>
      <c r="QBK96" s="201"/>
      <c r="QBL96" s="201"/>
      <c r="QBM96" s="201"/>
      <c r="QBN96" s="201"/>
      <c r="QBO96" s="201"/>
      <c r="QBP96" s="201"/>
      <c r="QBQ96" s="201"/>
      <c r="QBR96" s="201"/>
      <c r="QBS96" s="201"/>
      <c r="QBT96" s="201"/>
      <c r="QBU96" s="201"/>
      <c r="QBV96" s="201"/>
      <c r="QBW96" s="201"/>
      <c r="QBX96" s="201"/>
      <c r="QBY96" s="201"/>
      <c r="QBZ96" s="201"/>
      <c r="QCA96" s="201"/>
      <c r="QCB96" s="201"/>
      <c r="QCC96" s="201"/>
      <c r="QCD96" s="201"/>
      <c r="QCE96" s="201"/>
      <c r="QCF96" s="201"/>
      <c r="QCG96" s="201"/>
      <c r="QCH96" s="201"/>
      <c r="QCI96" s="201"/>
      <c r="QCJ96" s="201"/>
      <c r="QCK96" s="201"/>
      <c r="QCL96" s="201"/>
      <c r="QCM96" s="201"/>
      <c r="QCN96" s="201"/>
      <c r="QCO96" s="201"/>
      <c r="QCP96" s="201"/>
      <c r="QCQ96" s="201"/>
      <c r="QCR96" s="201"/>
      <c r="QCS96" s="201"/>
      <c r="QCT96" s="201"/>
      <c r="QCU96" s="201"/>
      <c r="QCV96" s="201"/>
      <c r="QCW96" s="201"/>
      <c r="QCX96" s="201"/>
      <c r="QCY96" s="201"/>
      <c r="QCZ96" s="201"/>
      <c r="QDA96" s="201"/>
      <c r="QDB96" s="201"/>
      <c r="QDC96" s="201"/>
      <c r="QDD96" s="201"/>
      <c r="QDE96" s="201"/>
      <c r="QDF96" s="201"/>
      <c r="QDG96" s="201"/>
      <c r="QDH96" s="201"/>
      <c r="QDI96" s="201"/>
      <c r="QDJ96" s="201"/>
      <c r="QDK96" s="201"/>
      <c r="QDL96" s="201"/>
      <c r="QDM96" s="201"/>
      <c r="QDN96" s="201"/>
      <c r="QDO96" s="201"/>
      <c r="QDP96" s="201"/>
      <c r="QDQ96" s="201"/>
      <c r="QDR96" s="201"/>
      <c r="QDS96" s="201"/>
      <c r="QDT96" s="201"/>
      <c r="QDU96" s="201"/>
      <c r="QDV96" s="201"/>
      <c r="QDW96" s="201"/>
      <c r="QDX96" s="201"/>
      <c r="QDY96" s="201"/>
      <c r="QDZ96" s="201"/>
      <c r="QEA96" s="201"/>
      <c r="QEB96" s="201"/>
      <c r="QEC96" s="201"/>
      <c r="QED96" s="201"/>
      <c r="QEE96" s="201"/>
      <c r="QEF96" s="201"/>
      <c r="QEG96" s="201"/>
      <c r="QEH96" s="201"/>
      <c r="QEI96" s="201"/>
      <c r="QEJ96" s="201"/>
      <c r="QEK96" s="201"/>
      <c r="QEL96" s="201"/>
      <c r="QEM96" s="201"/>
      <c r="QEN96" s="201"/>
      <c r="QEO96" s="201"/>
      <c r="QEP96" s="201"/>
      <c r="QEQ96" s="201"/>
      <c r="QER96" s="201"/>
      <c r="QES96" s="201"/>
      <c r="QET96" s="201"/>
      <c r="QEU96" s="201"/>
      <c r="QEV96" s="201"/>
      <c r="QEW96" s="201"/>
      <c r="QEX96" s="201"/>
      <c r="QEY96" s="201"/>
      <c r="QEZ96" s="201"/>
      <c r="QFA96" s="201"/>
      <c r="QFB96" s="201"/>
      <c r="QFC96" s="201"/>
      <c r="QFD96" s="201"/>
      <c r="QFE96" s="201"/>
      <c r="QFF96" s="201"/>
      <c r="QFG96" s="201"/>
      <c r="QFH96" s="201"/>
      <c r="QFI96" s="201"/>
      <c r="QFJ96" s="201"/>
      <c r="QFK96" s="201"/>
      <c r="QFL96" s="201"/>
      <c r="QFM96" s="201"/>
      <c r="QFN96" s="201"/>
      <c r="QFO96" s="201"/>
      <c r="QFP96" s="201"/>
      <c r="QFQ96" s="201"/>
      <c r="QFR96" s="201"/>
      <c r="QFS96" s="201"/>
      <c r="QFT96" s="201"/>
      <c r="QFU96" s="201"/>
      <c r="QFV96" s="201"/>
      <c r="QFW96" s="201"/>
      <c r="QFX96" s="201"/>
      <c r="QFY96" s="201"/>
      <c r="QFZ96" s="201"/>
      <c r="QGA96" s="201"/>
      <c r="QGB96" s="201"/>
      <c r="QGC96" s="201"/>
      <c r="QGD96" s="201"/>
      <c r="QGE96" s="201"/>
      <c r="QGF96" s="201"/>
      <c r="QGG96" s="201"/>
      <c r="QGH96" s="201"/>
      <c r="QGI96" s="201"/>
      <c r="QGJ96" s="201"/>
      <c r="QGK96" s="201"/>
      <c r="QGL96" s="201"/>
      <c r="QGM96" s="201"/>
      <c r="QGN96" s="201"/>
      <c r="QGO96" s="201"/>
      <c r="QGP96" s="201"/>
      <c r="QGQ96" s="201"/>
      <c r="QGR96" s="201"/>
      <c r="QGS96" s="201"/>
      <c r="QGT96" s="201"/>
      <c r="QGU96" s="201"/>
      <c r="QGV96" s="201"/>
      <c r="QGW96" s="201"/>
      <c r="QGX96" s="201"/>
      <c r="QGY96" s="201"/>
      <c r="QGZ96" s="201"/>
      <c r="QHA96" s="201"/>
      <c r="QHB96" s="201"/>
      <c r="QHC96" s="201"/>
      <c r="QHD96" s="201"/>
      <c r="QHE96" s="201"/>
      <c r="QHF96" s="201"/>
      <c r="QHG96" s="201"/>
      <c r="QHH96" s="201"/>
      <c r="QHI96" s="201"/>
      <c r="QHJ96" s="201"/>
      <c r="QHK96" s="201"/>
      <c r="QHL96" s="201"/>
      <c r="QHM96" s="201"/>
      <c r="QHN96" s="201"/>
      <c r="QHO96" s="201"/>
      <c r="QHP96" s="201"/>
      <c r="QHQ96" s="201"/>
      <c r="QHR96" s="201"/>
      <c r="QHS96" s="201"/>
      <c r="QHT96" s="201"/>
      <c r="QHU96" s="201"/>
      <c r="QHV96" s="201"/>
      <c r="QHW96" s="201"/>
      <c r="QHX96" s="201"/>
      <c r="QHY96" s="201"/>
      <c r="QHZ96" s="201"/>
      <c r="QIA96" s="201"/>
      <c r="QIB96" s="201"/>
      <c r="QIC96" s="201"/>
      <c r="QID96" s="201"/>
      <c r="QIE96" s="201"/>
      <c r="QIF96" s="201"/>
      <c r="QIG96" s="201"/>
      <c r="QIH96" s="201"/>
      <c r="QII96" s="201"/>
      <c r="QIJ96" s="201"/>
      <c r="QIK96" s="201"/>
      <c r="QIL96" s="201"/>
      <c r="QIM96" s="201"/>
      <c r="QIN96" s="201"/>
      <c r="QIO96" s="201"/>
      <c r="QIP96" s="201"/>
      <c r="QIQ96" s="201"/>
      <c r="QIR96" s="201"/>
      <c r="QIS96" s="201"/>
      <c r="QIT96" s="201"/>
      <c r="QIU96" s="201"/>
      <c r="QIV96" s="201"/>
      <c r="QIW96" s="201"/>
      <c r="QIX96" s="201"/>
      <c r="QIY96" s="201"/>
      <c r="QIZ96" s="201"/>
      <c r="QJA96" s="201"/>
      <c r="QJB96" s="201"/>
      <c r="QJC96" s="201"/>
      <c r="QJD96" s="201"/>
      <c r="QJE96" s="201"/>
      <c r="QJF96" s="201"/>
      <c r="QJG96" s="201"/>
      <c r="QJH96" s="201"/>
      <c r="QJI96" s="201"/>
      <c r="QJJ96" s="201"/>
      <c r="QJK96" s="201"/>
      <c r="QJL96" s="201"/>
      <c r="QJM96" s="201"/>
      <c r="QJN96" s="201"/>
      <c r="QJO96" s="201"/>
      <c r="QJP96" s="201"/>
      <c r="QJQ96" s="201"/>
      <c r="QJR96" s="201"/>
      <c r="QJS96" s="201"/>
      <c r="QJT96" s="201"/>
      <c r="QJU96" s="201"/>
      <c r="QJV96" s="201"/>
      <c r="QJW96" s="201"/>
      <c r="QJX96" s="201"/>
      <c r="QJY96" s="201"/>
      <c r="QJZ96" s="201"/>
      <c r="QKA96" s="201"/>
      <c r="QKB96" s="201"/>
      <c r="QKC96" s="201"/>
      <c r="QKD96" s="201"/>
      <c r="QKE96" s="201"/>
      <c r="QKF96" s="201"/>
      <c r="QKG96" s="201"/>
      <c r="QKH96" s="201"/>
      <c r="QKI96" s="201"/>
      <c r="QKJ96" s="201"/>
      <c r="QKK96" s="201"/>
      <c r="QKL96" s="201"/>
      <c r="QKM96" s="201"/>
      <c r="QKN96" s="201"/>
      <c r="QKO96" s="201"/>
      <c r="QKP96" s="201"/>
      <c r="QKQ96" s="201"/>
      <c r="QKR96" s="201"/>
      <c r="QKS96" s="201"/>
      <c r="QKT96" s="201"/>
      <c r="QKU96" s="201"/>
      <c r="QKV96" s="201"/>
      <c r="QKW96" s="201"/>
      <c r="QKX96" s="201"/>
      <c r="QKY96" s="201"/>
      <c r="QKZ96" s="201"/>
      <c r="QLA96" s="201"/>
      <c r="QLB96" s="201"/>
      <c r="QLC96" s="201"/>
      <c r="QLD96" s="201"/>
      <c r="QLE96" s="201"/>
      <c r="QLF96" s="201"/>
      <c r="QLG96" s="201"/>
      <c r="QLH96" s="201"/>
      <c r="QLI96" s="201"/>
      <c r="QLJ96" s="201"/>
      <c r="QLK96" s="201"/>
      <c r="QLL96" s="201"/>
      <c r="QLM96" s="201"/>
      <c r="QLN96" s="201"/>
      <c r="QLO96" s="201"/>
      <c r="QLP96" s="201"/>
      <c r="QLQ96" s="201"/>
      <c r="QLR96" s="201"/>
      <c r="QLS96" s="201"/>
      <c r="QLT96" s="201"/>
      <c r="QLU96" s="201"/>
      <c r="QLV96" s="201"/>
      <c r="QLW96" s="201"/>
      <c r="QLX96" s="201"/>
      <c r="QLY96" s="201"/>
      <c r="QLZ96" s="201"/>
      <c r="QMA96" s="201"/>
      <c r="QMB96" s="201"/>
      <c r="QMC96" s="201"/>
      <c r="QMD96" s="201"/>
      <c r="QME96" s="201"/>
      <c r="QMF96" s="201"/>
      <c r="QMG96" s="201"/>
      <c r="QMH96" s="201"/>
      <c r="QMI96" s="201"/>
      <c r="QMJ96" s="201"/>
      <c r="QMK96" s="201"/>
      <c r="QML96" s="201"/>
      <c r="QMM96" s="201"/>
      <c r="QMN96" s="201"/>
      <c r="QMO96" s="201"/>
      <c r="QMP96" s="201"/>
      <c r="QMQ96" s="201"/>
      <c r="QMR96" s="201"/>
      <c r="QMS96" s="201"/>
      <c r="QMT96" s="201"/>
      <c r="QMU96" s="201"/>
      <c r="QMV96" s="201"/>
      <c r="QMW96" s="201"/>
      <c r="QMX96" s="201"/>
      <c r="QMY96" s="201"/>
      <c r="QMZ96" s="201"/>
      <c r="QNA96" s="201"/>
      <c r="QNB96" s="201"/>
      <c r="QNC96" s="201"/>
      <c r="QND96" s="201"/>
      <c r="QNE96" s="201"/>
      <c r="QNF96" s="201"/>
      <c r="QNG96" s="201"/>
      <c r="QNH96" s="201"/>
      <c r="QNI96" s="201"/>
      <c r="QNJ96" s="201"/>
      <c r="QNK96" s="201"/>
      <c r="QNL96" s="201"/>
      <c r="QNM96" s="201"/>
      <c r="QNN96" s="201"/>
      <c r="QNO96" s="201"/>
      <c r="QNP96" s="201"/>
      <c r="QNQ96" s="201"/>
      <c r="QNR96" s="201"/>
      <c r="QNS96" s="201"/>
      <c r="QNT96" s="201"/>
      <c r="QNU96" s="201"/>
      <c r="QNV96" s="201"/>
      <c r="QNW96" s="201"/>
      <c r="QNX96" s="201"/>
      <c r="QNY96" s="201"/>
      <c r="QNZ96" s="201"/>
      <c r="QOA96" s="201"/>
      <c r="QOB96" s="201"/>
      <c r="QOC96" s="201"/>
      <c r="QOD96" s="201"/>
      <c r="QOE96" s="201"/>
      <c r="QOF96" s="201"/>
      <c r="QOG96" s="201"/>
      <c r="QOH96" s="201"/>
      <c r="QOI96" s="201"/>
      <c r="QOJ96" s="201"/>
      <c r="QOK96" s="201"/>
      <c r="QOL96" s="201"/>
      <c r="QOM96" s="201"/>
      <c r="QON96" s="201"/>
      <c r="QOO96" s="201"/>
      <c r="QOP96" s="201"/>
      <c r="QOQ96" s="201"/>
      <c r="QOR96" s="201"/>
      <c r="QOS96" s="201"/>
      <c r="QOT96" s="201"/>
      <c r="QOU96" s="201"/>
      <c r="QOV96" s="201"/>
      <c r="QOW96" s="201"/>
      <c r="QOX96" s="201"/>
      <c r="QOY96" s="201"/>
      <c r="QOZ96" s="201"/>
      <c r="QPA96" s="201"/>
      <c r="QPB96" s="201"/>
      <c r="QPC96" s="201"/>
      <c r="QPD96" s="201"/>
      <c r="QPE96" s="201"/>
      <c r="QPF96" s="201"/>
      <c r="QPG96" s="201"/>
      <c r="QPH96" s="201"/>
      <c r="QPI96" s="201"/>
      <c r="QPJ96" s="201"/>
      <c r="QPK96" s="201"/>
      <c r="QPL96" s="201"/>
      <c r="QPM96" s="201"/>
      <c r="QPN96" s="201"/>
      <c r="QPO96" s="201"/>
      <c r="QPP96" s="201"/>
      <c r="QPQ96" s="201"/>
      <c r="QPR96" s="201"/>
      <c r="QPS96" s="201"/>
      <c r="QPT96" s="201"/>
      <c r="QPU96" s="201"/>
      <c r="QPV96" s="201"/>
      <c r="QPW96" s="201"/>
      <c r="QPX96" s="201"/>
      <c r="QPY96" s="201"/>
      <c r="QPZ96" s="201"/>
      <c r="QQA96" s="201"/>
      <c r="QQB96" s="201"/>
      <c r="QQC96" s="201"/>
      <c r="QQD96" s="201"/>
      <c r="QQE96" s="201"/>
      <c r="QQF96" s="201"/>
      <c r="QQG96" s="201"/>
      <c r="QQH96" s="201"/>
      <c r="QQI96" s="201"/>
      <c r="QQJ96" s="201"/>
      <c r="QQK96" s="201"/>
      <c r="QQL96" s="201"/>
      <c r="QQM96" s="201"/>
      <c r="QQN96" s="201"/>
      <c r="QQO96" s="201"/>
      <c r="QQP96" s="201"/>
      <c r="QQQ96" s="201"/>
      <c r="QQR96" s="201"/>
      <c r="QQS96" s="201"/>
      <c r="QQT96" s="201"/>
      <c r="QQU96" s="201"/>
      <c r="QQV96" s="201"/>
      <c r="QQW96" s="201"/>
      <c r="QQX96" s="201"/>
      <c r="QQY96" s="201"/>
      <c r="QQZ96" s="201"/>
      <c r="QRA96" s="201"/>
      <c r="QRB96" s="201"/>
      <c r="QRC96" s="201"/>
      <c r="QRD96" s="201"/>
      <c r="QRE96" s="201"/>
      <c r="QRF96" s="201"/>
      <c r="QRG96" s="201"/>
      <c r="QRH96" s="201"/>
      <c r="QRI96" s="201"/>
      <c r="QRJ96" s="201"/>
      <c r="QRK96" s="201"/>
      <c r="QRL96" s="201"/>
      <c r="QRM96" s="201"/>
      <c r="QRN96" s="201"/>
      <c r="QRO96" s="201"/>
      <c r="QRP96" s="201"/>
      <c r="QRQ96" s="201"/>
      <c r="QRR96" s="201"/>
      <c r="QRS96" s="201"/>
      <c r="QRT96" s="201"/>
      <c r="QRU96" s="201"/>
      <c r="QRV96" s="201"/>
      <c r="QRW96" s="201"/>
      <c r="QRX96" s="201"/>
      <c r="QRY96" s="201"/>
      <c r="QRZ96" s="201"/>
      <c r="QSA96" s="201"/>
      <c r="QSB96" s="201"/>
      <c r="QSC96" s="201"/>
      <c r="QSD96" s="201"/>
      <c r="QSE96" s="201"/>
      <c r="QSF96" s="201"/>
      <c r="QSG96" s="201"/>
      <c r="QSH96" s="201"/>
      <c r="QSI96" s="201"/>
      <c r="QSJ96" s="201"/>
      <c r="QSK96" s="201"/>
      <c r="QSL96" s="201"/>
      <c r="QSM96" s="201"/>
      <c r="QSN96" s="201"/>
      <c r="QSO96" s="201"/>
      <c r="QSP96" s="201"/>
      <c r="QSQ96" s="201"/>
      <c r="QSR96" s="201"/>
      <c r="QSS96" s="201"/>
      <c r="QST96" s="201"/>
      <c r="QSU96" s="201"/>
      <c r="QSV96" s="201"/>
      <c r="QSW96" s="201"/>
      <c r="QSX96" s="201"/>
      <c r="QSY96" s="201"/>
      <c r="QSZ96" s="201"/>
      <c r="QTA96" s="201"/>
      <c r="QTB96" s="201"/>
      <c r="QTC96" s="201"/>
      <c r="QTD96" s="201"/>
      <c r="QTE96" s="201"/>
      <c r="QTF96" s="201"/>
      <c r="QTG96" s="201"/>
      <c r="QTH96" s="201"/>
      <c r="QTI96" s="201"/>
      <c r="QTJ96" s="201"/>
      <c r="QTK96" s="201"/>
      <c r="QTL96" s="201"/>
      <c r="QTM96" s="201"/>
      <c r="QTN96" s="201"/>
      <c r="QTO96" s="201"/>
      <c r="QTP96" s="201"/>
      <c r="QTQ96" s="201"/>
      <c r="QTR96" s="201"/>
      <c r="QTS96" s="201"/>
      <c r="QTT96" s="201"/>
      <c r="QTU96" s="201"/>
      <c r="QTV96" s="201"/>
      <c r="QTW96" s="201"/>
      <c r="QTX96" s="201"/>
      <c r="QTY96" s="201"/>
      <c r="QTZ96" s="201"/>
      <c r="QUA96" s="201"/>
      <c r="QUB96" s="201"/>
      <c r="QUC96" s="201"/>
      <c r="QUD96" s="201"/>
      <c r="QUE96" s="201"/>
      <c r="QUF96" s="201"/>
      <c r="QUG96" s="201"/>
      <c r="QUH96" s="201"/>
      <c r="QUI96" s="201"/>
      <c r="QUJ96" s="201"/>
      <c r="QUK96" s="201"/>
      <c r="QUL96" s="201"/>
      <c r="QUM96" s="201"/>
      <c r="QUN96" s="201"/>
      <c r="QUO96" s="201"/>
      <c r="QUP96" s="201"/>
      <c r="QUQ96" s="201"/>
      <c r="QUR96" s="201"/>
      <c r="QUS96" s="201"/>
      <c r="QUT96" s="201"/>
      <c r="QUU96" s="201"/>
      <c r="QUV96" s="201"/>
      <c r="QUW96" s="201"/>
      <c r="QUX96" s="201"/>
      <c r="QUY96" s="201"/>
      <c r="QUZ96" s="201"/>
      <c r="QVA96" s="201"/>
      <c r="QVB96" s="201"/>
      <c r="QVC96" s="201"/>
      <c r="QVD96" s="201"/>
      <c r="QVE96" s="201"/>
      <c r="QVF96" s="201"/>
      <c r="QVG96" s="201"/>
      <c r="QVH96" s="201"/>
      <c r="QVI96" s="201"/>
      <c r="QVJ96" s="201"/>
      <c r="QVK96" s="201"/>
      <c r="QVL96" s="201"/>
      <c r="QVM96" s="201"/>
      <c r="QVN96" s="201"/>
      <c r="QVO96" s="201"/>
      <c r="QVP96" s="201"/>
      <c r="QVQ96" s="201"/>
      <c r="QVR96" s="201"/>
      <c r="QVS96" s="201"/>
      <c r="QVT96" s="201"/>
      <c r="QVU96" s="201"/>
      <c r="QVV96" s="201"/>
      <c r="QVW96" s="201"/>
      <c r="QVX96" s="201"/>
      <c r="QVY96" s="201"/>
      <c r="QVZ96" s="201"/>
      <c r="QWA96" s="201"/>
      <c r="QWB96" s="201"/>
      <c r="QWC96" s="201"/>
      <c r="QWD96" s="201"/>
      <c r="QWE96" s="201"/>
      <c r="QWF96" s="201"/>
      <c r="QWG96" s="201"/>
      <c r="QWH96" s="201"/>
      <c r="QWI96" s="201"/>
      <c r="QWJ96" s="201"/>
      <c r="QWK96" s="201"/>
      <c r="QWL96" s="201"/>
      <c r="QWM96" s="201"/>
      <c r="QWN96" s="201"/>
      <c r="QWO96" s="201"/>
      <c r="QWP96" s="201"/>
      <c r="QWQ96" s="201"/>
      <c r="QWR96" s="201"/>
      <c r="QWS96" s="201"/>
      <c r="QWT96" s="201"/>
      <c r="QWU96" s="201"/>
      <c r="QWV96" s="201"/>
      <c r="QWW96" s="201"/>
      <c r="QWX96" s="201"/>
      <c r="QWY96" s="201"/>
      <c r="QWZ96" s="201"/>
      <c r="QXA96" s="201"/>
      <c r="QXB96" s="201"/>
      <c r="QXC96" s="201"/>
      <c r="QXD96" s="201"/>
      <c r="QXE96" s="201"/>
      <c r="QXF96" s="201"/>
      <c r="QXG96" s="201"/>
      <c r="QXH96" s="201"/>
      <c r="QXI96" s="201"/>
      <c r="QXJ96" s="201"/>
      <c r="QXK96" s="201"/>
      <c r="QXL96" s="201"/>
      <c r="QXM96" s="201"/>
      <c r="QXN96" s="201"/>
      <c r="QXO96" s="201"/>
      <c r="QXP96" s="201"/>
      <c r="QXQ96" s="201"/>
      <c r="QXR96" s="201"/>
      <c r="QXS96" s="201"/>
      <c r="QXT96" s="201"/>
      <c r="QXU96" s="201"/>
      <c r="QXV96" s="201"/>
      <c r="QXW96" s="201"/>
      <c r="QXX96" s="201"/>
      <c r="QXY96" s="201"/>
      <c r="QXZ96" s="201"/>
      <c r="QYA96" s="201"/>
      <c r="QYB96" s="201"/>
      <c r="QYC96" s="201"/>
      <c r="QYD96" s="201"/>
      <c r="QYE96" s="201"/>
      <c r="QYF96" s="201"/>
      <c r="QYG96" s="201"/>
      <c r="QYH96" s="201"/>
      <c r="QYI96" s="201"/>
      <c r="QYJ96" s="201"/>
      <c r="QYK96" s="201"/>
      <c r="QYL96" s="201"/>
      <c r="QYM96" s="201"/>
      <c r="QYN96" s="201"/>
      <c r="QYO96" s="201"/>
      <c r="QYP96" s="201"/>
      <c r="QYQ96" s="201"/>
      <c r="QYR96" s="201"/>
      <c r="QYS96" s="201"/>
      <c r="QYT96" s="201"/>
      <c r="QYU96" s="201"/>
      <c r="QYV96" s="201"/>
      <c r="QYW96" s="201"/>
      <c r="QYX96" s="201"/>
      <c r="QYY96" s="201"/>
      <c r="QYZ96" s="201"/>
      <c r="QZA96" s="201"/>
      <c r="QZB96" s="201"/>
      <c r="QZC96" s="201"/>
      <c r="QZD96" s="201"/>
      <c r="QZE96" s="201"/>
      <c r="QZF96" s="201"/>
      <c r="QZG96" s="201"/>
      <c r="QZH96" s="201"/>
      <c r="QZI96" s="201"/>
      <c r="QZJ96" s="201"/>
      <c r="QZK96" s="201"/>
      <c r="QZL96" s="201"/>
      <c r="QZM96" s="201"/>
      <c r="QZN96" s="201"/>
      <c r="QZO96" s="201"/>
      <c r="QZP96" s="201"/>
      <c r="QZQ96" s="201"/>
      <c r="QZR96" s="201"/>
      <c r="QZS96" s="201"/>
      <c r="QZT96" s="201"/>
      <c r="QZU96" s="201"/>
      <c r="QZV96" s="201"/>
      <c r="QZW96" s="201"/>
      <c r="QZX96" s="201"/>
      <c r="QZY96" s="201"/>
      <c r="QZZ96" s="201"/>
      <c r="RAA96" s="201"/>
      <c r="RAB96" s="201"/>
      <c r="RAC96" s="201"/>
      <c r="RAD96" s="201"/>
      <c r="RAE96" s="201"/>
      <c r="RAF96" s="201"/>
      <c r="RAG96" s="201"/>
      <c r="RAH96" s="201"/>
      <c r="RAI96" s="201"/>
      <c r="RAJ96" s="201"/>
      <c r="RAK96" s="201"/>
      <c r="RAL96" s="201"/>
      <c r="RAM96" s="201"/>
      <c r="RAN96" s="201"/>
      <c r="RAO96" s="201"/>
      <c r="RAP96" s="201"/>
      <c r="RAQ96" s="201"/>
      <c r="RAR96" s="201"/>
      <c r="RAS96" s="201"/>
      <c r="RAT96" s="201"/>
      <c r="RAU96" s="201"/>
      <c r="RAV96" s="201"/>
      <c r="RAW96" s="201"/>
      <c r="RAX96" s="201"/>
      <c r="RAY96" s="201"/>
      <c r="RAZ96" s="201"/>
      <c r="RBA96" s="201"/>
      <c r="RBB96" s="201"/>
      <c r="RBC96" s="201"/>
      <c r="RBD96" s="201"/>
      <c r="RBE96" s="201"/>
      <c r="RBF96" s="201"/>
      <c r="RBG96" s="201"/>
      <c r="RBH96" s="201"/>
      <c r="RBI96" s="201"/>
      <c r="RBJ96" s="201"/>
      <c r="RBK96" s="201"/>
      <c r="RBL96" s="201"/>
      <c r="RBM96" s="201"/>
      <c r="RBN96" s="201"/>
      <c r="RBO96" s="201"/>
      <c r="RBP96" s="201"/>
      <c r="RBQ96" s="201"/>
      <c r="RBR96" s="201"/>
      <c r="RBS96" s="201"/>
      <c r="RBT96" s="201"/>
      <c r="RBU96" s="201"/>
      <c r="RBV96" s="201"/>
      <c r="RBW96" s="201"/>
      <c r="RBX96" s="201"/>
      <c r="RBY96" s="201"/>
      <c r="RBZ96" s="201"/>
      <c r="RCA96" s="201"/>
      <c r="RCB96" s="201"/>
      <c r="RCC96" s="201"/>
      <c r="RCD96" s="201"/>
      <c r="RCE96" s="201"/>
      <c r="RCF96" s="201"/>
      <c r="RCG96" s="201"/>
      <c r="RCH96" s="201"/>
      <c r="RCI96" s="201"/>
      <c r="RCJ96" s="201"/>
      <c r="RCK96" s="201"/>
      <c r="RCL96" s="201"/>
      <c r="RCM96" s="201"/>
      <c r="RCN96" s="201"/>
      <c r="RCO96" s="201"/>
      <c r="RCP96" s="201"/>
      <c r="RCQ96" s="201"/>
      <c r="RCR96" s="201"/>
      <c r="RCS96" s="201"/>
      <c r="RCT96" s="201"/>
      <c r="RCU96" s="201"/>
      <c r="RCV96" s="201"/>
      <c r="RCW96" s="201"/>
      <c r="RCX96" s="201"/>
      <c r="RCY96" s="201"/>
      <c r="RCZ96" s="201"/>
      <c r="RDA96" s="201"/>
      <c r="RDB96" s="201"/>
      <c r="RDC96" s="201"/>
      <c r="RDD96" s="201"/>
      <c r="RDE96" s="201"/>
      <c r="RDF96" s="201"/>
      <c r="RDG96" s="201"/>
      <c r="RDH96" s="201"/>
      <c r="RDI96" s="201"/>
      <c r="RDJ96" s="201"/>
      <c r="RDK96" s="201"/>
      <c r="RDL96" s="201"/>
      <c r="RDM96" s="201"/>
      <c r="RDN96" s="201"/>
      <c r="RDO96" s="201"/>
      <c r="RDP96" s="201"/>
      <c r="RDQ96" s="201"/>
      <c r="RDR96" s="201"/>
      <c r="RDS96" s="201"/>
      <c r="RDT96" s="201"/>
      <c r="RDU96" s="201"/>
      <c r="RDV96" s="201"/>
      <c r="RDW96" s="201"/>
      <c r="RDX96" s="201"/>
      <c r="RDY96" s="201"/>
      <c r="RDZ96" s="201"/>
      <c r="REA96" s="201"/>
      <c r="REB96" s="201"/>
      <c r="REC96" s="201"/>
      <c r="RED96" s="201"/>
      <c r="REE96" s="201"/>
      <c r="REF96" s="201"/>
      <c r="REG96" s="201"/>
      <c r="REH96" s="201"/>
      <c r="REI96" s="201"/>
      <c r="REJ96" s="201"/>
      <c r="REK96" s="201"/>
      <c r="REL96" s="201"/>
      <c r="REM96" s="201"/>
      <c r="REN96" s="201"/>
      <c r="REO96" s="201"/>
      <c r="REP96" s="201"/>
      <c r="REQ96" s="201"/>
      <c r="RER96" s="201"/>
      <c r="RES96" s="201"/>
      <c r="RET96" s="201"/>
      <c r="REU96" s="201"/>
      <c r="REV96" s="201"/>
      <c r="REW96" s="201"/>
      <c r="REX96" s="201"/>
      <c r="REY96" s="201"/>
      <c r="REZ96" s="201"/>
      <c r="RFA96" s="201"/>
      <c r="RFB96" s="201"/>
      <c r="RFC96" s="201"/>
      <c r="RFD96" s="201"/>
      <c r="RFE96" s="201"/>
      <c r="RFF96" s="201"/>
      <c r="RFG96" s="201"/>
      <c r="RFH96" s="201"/>
      <c r="RFI96" s="201"/>
      <c r="RFJ96" s="201"/>
      <c r="RFK96" s="201"/>
      <c r="RFL96" s="201"/>
      <c r="RFM96" s="201"/>
      <c r="RFN96" s="201"/>
      <c r="RFO96" s="201"/>
      <c r="RFP96" s="201"/>
      <c r="RFQ96" s="201"/>
      <c r="RFR96" s="201"/>
      <c r="RFS96" s="201"/>
      <c r="RFT96" s="201"/>
      <c r="RFU96" s="201"/>
      <c r="RFV96" s="201"/>
      <c r="RFW96" s="201"/>
      <c r="RFX96" s="201"/>
      <c r="RFY96" s="201"/>
      <c r="RFZ96" s="201"/>
      <c r="RGA96" s="201"/>
      <c r="RGB96" s="201"/>
      <c r="RGC96" s="201"/>
      <c r="RGD96" s="201"/>
      <c r="RGE96" s="201"/>
      <c r="RGF96" s="201"/>
      <c r="RGG96" s="201"/>
      <c r="RGH96" s="201"/>
      <c r="RGI96" s="201"/>
      <c r="RGJ96" s="201"/>
      <c r="RGK96" s="201"/>
      <c r="RGL96" s="201"/>
      <c r="RGM96" s="201"/>
      <c r="RGN96" s="201"/>
      <c r="RGO96" s="201"/>
      <c r="RGP96" s="201"/>
      <c r="RGQ96" s="201"/>
      <c r="RGR96" s="201"/>
      <c r="RGS96" s="201"/>
      <c r="RGT96" s="201"/>
      <c r="RGU96" s="201"/>
      <c r="RGV96" s="201"/>
      <c r="RGW96" s="201"/>
      <c r="RGX96" s="201"/>
      <c r="RGY96" s="201"/>
      <c r="RGZ96" s="201"/>
      <c r="RHA96" s="201"/>
      <c r="RHB96" s="201"/>
      <c r="RHC96" s="201"/>
      <c r="RHD96" s="201"/>
      <c r="RHE96" s="201"/>
      <c r="RHF96" s="201"/>
      <c r="RHG96" s="201"/>
      <c r="RHH96" s="201"/>
      <c r="RHI96" s="201"/>
      <c r="RHJ96" s="201"/>
      <c r="RHK96" s="201"/>
      <c r="RHL96" s="201"/>
      <c r="RHM96" s="201"/>
      <c r="RHN96" s="201"/>
      <c r="RHO96" s="201"/>
      <c r="RHP96" s="201"/>
      <c r="RHQ96" s="201"/>
      <c r="RHR96" s="201"/>
      <c r="RHS96" s="201"/>
      <c r="RHT96" s="201"/>
      <c r="RHU96" s="201"/>
      <c r="RHV96" s="201"/>
      <c r="RHW96" s="201"/>
      <c r="RHX96" s="201"/>
      <c r="RHY96" s="201"/>
      <c r="RHZ96" s="201"/>
      <c r="RIA96" s="201"/>
      <c r="RIB96" s="201"/>
      <c r="RIC96" s="201"/>
      <c r="RID96" s="201"/>
      <c r="RIE96" s="201"/>
      <c r="RIF96" s="201"/>
      <c r="RIG96" s="201"/>
      <c r="RIH96" s="201"/>
      <c r="RII96" s="201"/>
      <c r="RIJ96" s="201"/>
      <c r="RIK96" s="201"/>
      <c r="RIL96" s="201"/>
      <c r="RIM96" s="201"/>
      <c r="RIN96" s="201"/>
      <c r="RIO96" s="201"/>
      <c r="RIP96" s="201"/>
      <c r="RIQ96" s="201"/>
      <c r="RIR96" s="201"/>
      <c r="RIS96" s="201"/>
      <c r="RIT96" s="201"/>
      <c r="RIU96" s="201"/>
      <c r="RIV96" s="201"/>
      <c r="RIW96" s="201"/>
      <c r="RIX96" s="201"/>
      <c r="RIY96" s="201"/>
      <c r="RIZ96" s="201"/>
      <c r="RJA96" s="201"/>
      <c r="RJB96" s="201"/>
      <c r="RJC96" s="201"/>
      <c r="RJD96" s="201"/>
      <c r="RJE96" s="201"/>
      <c r="RJF96" s="201"/>
      <c r="RJG96" s="201"/>
      <c r="RJH96" s="201"/>
      <c r="RJI96" s="201"/>
      <c r="RJJ96" s="201"/>
      <c r="RJK96" s="201"/>
      <c r="RJL96" s="201"/>
      <c r="RJM96" s="201"/>
      <c r="RJN96" s="201"/>
      <c r="RJO96" s="201"/>
      <c r="RJP96" s="201"/>
      <c r="RJQ96" s="201"/>
      <c r="RJR96" s="201"/>
      <c r="RJS96" s="201"/>
      <c r="RJT96" s="201"/>
      <c r="RJU96" s="201"/>
      <c r="RJV96" s="201"/>
      <c r="RJW96" s="201"/>
      <c r="RJX96" s="201"/>
      <c r="RJY96" s="201"/>
      <c r="RJZ96" s="201"/>
      <c r="RKA96" s="201"/>
      <c r="RKB96" s="201"/>
      <c r="RKC96" s="201"/>
      <c r="RKD96" s="201"/>
      <c r="RKE96" s="201"/>
      <c r="RKF96" s="201"/>
      <c r="RKG96" s="201"/>
      <c r="RKH96" s="201"/>
      <c r="RKI96" s="201"/>
      <c r="RKJ96" s="201"/>
      <c r="RKK96" s="201"/>
      <c r="RKL96" s="201"/>
      <c r="RKM96" s="201"/>
      <c r="RKN96" s="201"/>
      <c r="RKO96" s="201"/>
      <c r="RKP96" s="201"/>
      <c r="RKQ96" s="201"/>
      <c r="RKR96" s="201"/>
      <c r="RKS96" s="201"/>
      <c r="RKT96" s="201"/>
      <c r="RKU96" s="201"/>
      <c r="RKV96" s="201"/>
      <c r="RKW96" s="201"/>
      <c r="RKX96" s="201"/>
      <c r="RKY96" s="201"/>
      <c r="RKZ96" s="201"/>
      <c r="RLA96" s="201"/>
      <c r="RLB96" s="201"/>
      <c r="RLC96" s="201"/>
      <c r="RLD96" s="201"/>
      <c r="RLE96" s="201"/>
      <c r="RLF96" s="201"/>
      <c r="RLG96" s="201"/>
      <c r="RLH96" s="201"/>
      <c r="RLI96" s="201"/>
      <c r="RLJ96" s="201"/>
      <c r="RLK96" s="201"/>
      <c r="RLL96" s="201"/>
      <c r="RLM96" s="201"/>
      <c r="RLN96" s="201"/>
      <c r="RLO96" s="201"/>
      <c r="RLP96" s="201"/>
      <c r="RLQ96" s="201"/>
      <c r="RLR96" s="201"/>
      <c r="RLS96" s="201"/>
      <c r="RLT96" s="201"/>
      <c r="RLU96" s="201"/>
      <c r="RLV96" s="201"/>
      <c r="RLW96" s="201"/>
      <c r="RLX96" s="201"/>
      <c r="RLY96" s="201"/>
      <c r="RLZ96" s="201"/>
      <c r="RMA96" s="201"/>
      <c r="RMB96" s="201"/>
      <c r="RMC96" s="201"/>
      <c r="RMD96" s="201"/>
      <c r="RME96" s="201"/>
      <c r="RMF96" s="201"/>
      <c r="RMG96" s="201"/>
      <c r="RMH96" s="201"/>
      <c r="RMI96" s="201"/>
      <c r="RMJ96" s="201"/>
      <c r="RMK96" s="201"/>
      <c r="RML96" s="201"/>
      <c r="RMM96" s="201"/>
      <c r="RMN96" s="201"/>
      <c r="RMO96" s="201"/>
      <c r="RMP96" s="201"/>
      <c r="RMQ96" s="201"/>
      <c r="RMR96" s="201"/>
      <c r="RMS96" s="201"/>
      <c r="RMT96" s="201"/>
      <c r="RMU96" s="201"/>
      <c r="RMV96" s="201"/>
      <c r="RMW96" s="201"/>
      <c r="RMX96" s="201"/>
      <c r="RMY96" s="201"/>
      <c r="RMZ96" s="201"/>
      <c r="RNA96" s="201"/>
      <c r="RNB96" s="201"/>
      <c r="RNC96" s="201"/>
      <c r="RND96" s="201"/>
      <c r="RNE96" s="201"/>
      <c r="RNF96" s="201"/>
      <c r="RNG96" s="201"/>
      <c r="RNH96" s="201"/>
      <c r="RNI96" s="201"/>
      <c r="RNJ96" s="201"/>
      <c r="RNK96" s="201"/>
      <c r="RNL96" s="201"/>
      <c r="RNM96" s="201"/>
      <c r="RNN96" s="201"/>
      <c r="RNO96" s="201"/>
      <c r="RNP96" s="201"/>
      <c r="RNQ96" s="201"/>
      <c r="RNR96" s="201"/>
      <c r="RNS96" s="201"/>
      <c r="RNT96" s="201"/>
      <c r="RNU96" s="201"/>
      <c r="RNV96" s="201"/>
      <c r="RNW96" s="201"/>
      <c r="RNX96" s="201"/>
      <c r="RNY96" s="201"/>
      <c r="RNZ96" s="201"/>
      <c r="ROA96" s="201"/>
      <c r="ROB96" s="201"/>
      <c r="ROC96" s="201"/>
      <c r="ROD96" s="201"/>
      <c r="ROE96" s="201"/>
      <c r="ROF96" s="201"/>
      <c r="ROG96" s="201"/>
      <c r="ROH96" s="201"/>
      <c r="ROI96" s="201"/>
      <c r="ROJ96" s="201"/>
      <c r="ROK96" s="201"/>
      <c r="ROL96" s="201"/>
      <c r="ROM96" s="201"/>
      <c r="RON96" s="201"/>
      <c r="ROO96" s="201"/>
      <c r="ROP96" s="201"/>
      <c r="ROQ96" s="201"/>
      <c r="ROR96" s="201"/>
      <c r="ROS96" s="201"/>
      <c r="ROT96" s="201"/>
      <c r="ROU96" s="201"/>
      <c r="ROV96" s="201"/>
      <c r="ROW96" s="201"/>
      <c r="ROX96" s="201"/>
      <c r="ROY96" s="201"/>
      <c r="ROZ96" s="201"/>
      <c r="RPA96" s="201"/>
      <c r="RPB96" s="201"/>
      <c r="RPC96" s="201"/>
      <c r="RPD96" s="201"/>
      <c r="RPE96" s="201"/>
      <c r="RPF96" s="201"/>
      <c r="RPG96" s="201"/>
      <c r="RPH96" s="201"/>
      <c r="RPI96" s="201"/>
      <c r="RPJ96" s="201"/>
      <c r="RPK96" s="201"/>
      <c r="RPL96" s="201"/>
      <c r="RPM96" s="201"/>
      <c r="RPN96" s="201"/>
      <c r="RPO96" s="201"/>
      <c r="RPP96" s="201"/>
      <c r="RPQ96" s="201"/>
      <c r="RPR96" s="201"/>
      <c r="RPS96" s="201"/>
      <c r="RPT96" s="201"/>
      <c r="RPU96" s="201"/>
      <c r="RPV96" s="201"/>
      <c r="RPW96" s="201"/>
      <c r="RPX96" s="201"/>
      <c r="RPY96" s="201"/>
      <c r="RPZ96" s="201"/>
      <c r="RQA96" s="201"/>
      <c r="RQB96" s="201"/>
      <c r="RQC96" s="201"/>
      <c r="RQD96" s="201"/>
      <c r="RQE96" s="201"/>
      <c r="RQF96" s="201"/>
      <c r="RQG96" s="201"/>
      <c r="RQH96" s="201"/>
      <c r="RQI96" s="201"/>
      <c r="RQJ96" s="201"/>
      <c r="RQK96" s="201"/>
      <c r="RQL96" s="201"/>
      <c r="RQM96" s="201"/>
      <c r="RQN96" s="201"/>
      <c r="RQO96" s="201"/>
      <c r="RQP96" s="201"/>
      <c r="RQQ96" s="201"/>
      <c r="RQR96" s="201"/>
      <c r="RQS96" s="201"/>
      <c r="RQT96" s="201"/>
      <c r="RQU96" s="201"/>
      <c r="RQV96" s="201"/>
      <c r="RQW96" s="201"/>
      <c r="RQX96" s="201"/>
      <c r="RQY96" s="201"/>
      <c r="RQZ96" s="201"/>
      <c r="RRA96" s="201"/>
      <c r="RRB96" s="201"/>
      <c r="RRC96" s="201"/>
      <c r="RRD96" s="201"/>
      <c r="RRE96" s="201"/>
      <c r="RRF96" s="201"/>
      <c r="RRG96" s="201"/>
      <c r="RRH96" s="201"/>
      <c r="RRI96" s="201"/>
      <c r="RRJ96" s="201"/>
      <c r="RRK96" s="201"/>
      <c r="RRL96" s="201"/>
      <c r="RRM96" s="201"/>
      <c r="RRN96" s="201"/>
      <c r="RRO96" s="201"/>
      <c r="RRP96" s="201"/>
      <c r="RRQ96" s="201"/>
      <c r="RRR96" s="201"/>
      <c r="RRS96" s="201"/>
      <c r="RRT96" s="201"/>
      <c r="RRU96" s="201"/>
      <c r="RRV96" s="201"/>
      <c r="RRW96" s="201"/>
      <c r="RRX96" s="201"/>
      <c r="RRY96" s="201"/>
      <c r="RRZ96" s="201"/>
      <c r="RSA96" s="201"/>
      <c r="RSB96" s="201"/>
      <c r="RSC96" s="201"/>
      <c r="RSD96" s="201"/>
      <c r="RSE96" s="201"/>
      <c r="RSF96" s="201"/>
      <c r="RSG96" s="201"/>
      <c r="RSH96" s="201"/>
      <c r="RSI96" s="201"/>
      <c r="RSJ96" s="201"/>
      <c r="RSK96" s="201"/>
      <c r="RSL96" s="201"/>
      <c r="RSM96" s="201"/>
      <c r="RSN96" s="201"/>
      <c r="RSO96" s="201"/>
      <c r="RSP96" s="201"/>
      <c r="RSQ96" s="201"/>
      <c r="RSR96" s="201"/>
      <c r="RSS96" s="201"/>
      <c r="RST96" s="201"/>
      <c r="RSU96" s="201"/>
      <c r="RSV96" s="201"/>
      <c r="RSW96" s="201"/>
      <c r="RSX96" s="201"/>
      <c r="RSY96" s="201"/>
      <c r="RSZ96" s="201"/>
      <c r="RTA96" s="201"/>
      <c r="RTB96" s="201"/>
      <c r="RTC96" s="201"/>
      <c r="RTD96" s="201"/>
      <c r="RTE96" s="201"/>
      <c r="RTF96" s="201"/>
      <c r="RTG96" s="201"/>
      <c r="RTH96" s="201"/>
      <c r="RTI96" s="201"/>
      <c r="RTJ96" s="201"/>
      <c r="RTK96" s="201"/>
      <c r="RTL96" s="201"/>
      <c r="RTM96" s="201"/>
      <c r="RTN96" s="201"/>
      <c r="RTO96" s="201"/>
      <c r="RTP96" s="201"/>
      <c r="RTQ96" s="201"/>
      <c r="RTR96" s="201"/>
      <c r="RTS96" s="201"/>
      <c r="RTT96" s="201"/>
      <c r="RTU96" s="201"/>
      <c r="RTV96" s="201"/>
      <c r="RTW96" s="201"/>
      <c r="RTX96" s="201"/>
      <c r="RTY96" s="201"/>
      <c r="RTZ96" s="201"/>
      <c r="RUA96" s="201"/>
      <c r="RUB96" s="201"/>
      <c r="RUC96" s="201"/>
      <c r="RUD96" s="201"/>
      <c r="RUE96" s="201"/>
      <c r="RUF96" s="201"/>
      <c r="RUG96" s="201"/>
      <c r="RUH96" s="201"/>
      <c r="RUI96" s="201"/>
      <c r="RUJ96" s="201"/>
      <c r="RUK96" s="201"/>
      <c r="RUL96" s="201"/>
      <c r="RUM96" s="201"/>
      <c r="RUN96" s="201"/>
      <c r="RUO96" s="201"/>
      <c r="RUP96" s="201"/>
      <c r="RUQ96" s="201"/>
      <c r="RUR96" s="201"/>
      <c r="RUS96" s="201"/>
      <c r="RUT96" s="201"/>
      <c r="RUU96" s="201"/>
      <c r="RUV96" s="201"/>
      <c r="RUW96" s="201"/>
      <c r="RUX96" s="201"/>
      <c r="RUY96" s="201"/>
      <c r="RUZ96" s="201"/>
      <c r="RVA96" s="201"/>
      <c r="RVB96" s="201"/>
      <c r="RVC96" s="201"/>
      <c r="RVD96" s="201"/>
      <c r="RVE96" s="201"/>
      <c r="RVF96" s="201"/>
      <c r="RVG96" s="201"/>
      <c r="RVH96" s="201"/>
      <c r="RVI96" s="201"/>
      <c r="RVJ96" s="201"/>
      <c r="RVK96" s="201"/>
      <c r="RVL96" s="201"/>
      <c r="RVM96" s="201"/>
      <c r="RVN96" s="201"/>
      <c r="RVO96" s="201"/>
      <c r="RVP96" s="201"/>
      <c r="RVQ96" s="201"/>
      <c r="RVR96" s="201"/>
      <c r="RVS96" s="201"/>
      <c r="RVT96" s="201"/>
      <c r="RVU96" s="201"/>
      <c r="RVV96" s="201"/>
      <c r="RVW96" s="201"/>
      <c r="RVX96" s="201"/>
      <c r="RVY96" s="201"/>
      <c r="RVZ96" s="201"/>
      <c r="RWA96" s="201"/>
      <c r="RWB96" s="201"/>
      <c r="RWC96" s="201"/>
      <c r="RWD96" s="201"/>
      <c r="RWE96" s="201"/>
      <c r="RWF96" s="201"/>
      <c r="RWG96" s="201"/>
      <c r="RWH96" s="201"/>
      <c r="RWI96" s="201"/>
      <c r="RWJ96" s="201"/>
      <c r="RWK96" s="201"/>
      <c r="RWL96" s="201"/>
      <c r="RWM96" s="201"/>
      <c r="RWN96" s="201"/>
      <c r="RWO96" s="201"/>
      <c r="RWP96" s="201"/>
      <c r="RWQ96" s="201"/>
      <c r="RWR96" s="201"/>
      <c r="RWS96" s="201"/>
      <c r="RWT96" s="201"/>
      <c r="RWU96" s="201"/>
      <c r="RWV96" s="201"/>
      <c r="RWW96" s="201"/>
      <c r="RWX96" s="201"/>
      <c r="RWY96" s="201"/>
      <c r="RWZ96" s="201"/>
      <c r="RXA96" s="201"/>
      <c r="RXB96" s="201"/>
      <c r="RXC96" s="201"/>
      <c r="RXD96" s="201"/>
      <c r="RXE96" s="201"/>
      <c r="RXF96" s="201"/>
      <c r="RXG96" s="201"/>
      <c r="RXH96" s="201"/>
      <c r="RXI96" s="201"/>
      <c r="RXJ96" s="201"/>
      <c r="RXK96" s="201"/>
      <c r="RXL96" s="201"/>
      <c r="RXM96" s="201"/>
      <c r="RXN96" s="201"/>
      <c r="RXO96" s="201"/>
      <c r="RXP96" s="201"/>
      <c r="RXQ96" s="201"/>
      <c r="RXR96" s="201"/>
      <c r="RXS96" s="201"/>
      <c r="RXT96" s="201"/>
      <c r="RXU96" s="201"/>
      <c r="RXV96" s="201"/>
      <c r="RXW96" s="201"/>
      <c r="RXX96" s="201"/>
      <c r="RXY96" s="201"/>
      <c r="RXZ96" s="201"/>
      <c r="RYA96" s="201"/>
      <c r="RYB96" s="201"/>
      <c r="RYC96" s="201"/>
      <c r="RYD96" s="201"/>
      <c r="RYE96" s="201"/>
      <c r="RYF96" s="201"/>
      <c r="RYG96" s="201"/>
      <c r="RYH96" s="201"/>
      <c r="RYI96" s="201"/>
      <c r="RYJ96" s="201"/>
      <c r="RYK96" s="201"/>
      <c r="RYL96" s="201"/>
      <c r="RYM96" s="201"/>
      <c r="RYN96" s="201"/>
      <c r="RYO96" s="201"/>
      <c r="RYP96" s="201"/>
      <c r="RYQ96" s="201"/>
      <c r="RYR96" s="201"/>
      <c r="RYS96" s="201"/>
      <c r="RYT96" s="201"/>
      <c r="RYU96" s="201"/>
      <c r="RYV96" s="201"/>
      <c r="RYW96" s="201"/>
      <c r="RYX96" s="201"/>
      <c r="RYY96" s="201"/>
      <c r="RYZ96" s="201"/>
      <c r="RZA96" s="201"/>
      <c r="RZB96" s="201"/>
      <c r="RZC96" s="201"/>
      <c r="RZD96" s="201"/>
      <c r="RZE96" s="201"/>
      <c r="RZF96" s="201"/>
      <c r="RZG96" s="201"/>
      <c r="RZH96" s="201"/>
      <c r="RZI96" s="201"/>
      <c r="RZJ96" s="201"/>
      <c r="RZK96" s="201"/>
      <c r="RZL96" s="201"/>
      <c r="RZM96" s="201"/>
      <c r="RZN96" s="201"/>
      <c r="RZO96" s="201"/>
      <c r="RZP96" s="201"/>
      <c r="RZQ96" s="201"/>
      <c r="RZR96" s="201"/>
      <c r="RZS96" s="201"/>
      <c r="RZT96" s="201"/>
      <c r="RZU96" s="201"/>
      <c r="RZV96" s="201"/>
      <c r="RZW96" s="201"/>
      <c r="RZX96" s="201"/>
      <c r="RZY96" s="201"/>
      <c r="RZZ96" s="201"/>
      <c r="SAA96" s="201"/>
      <c r="SAB96" s="201"/>
      <c r="SAC96" s="201"/>
      <c r="SAD96" s="201"/>
      <c r="SAE96" s="201"/>
      <c r="SAF96" s="201"/>
      <c r="SAG96" s="201"/>
      <c r="SAH96" s="201"/>
      <c r="SAI96" s="201"/>
      <c r="SAJ96" s="201"/>
      <c r="SAK96" s="201"/>
      <c r="SAL96" s="201"/>
      <c r="SAM96" s="201"/>
      <c r="SAN96" s="201"/>
      <c r="SAO96" s="201"/>
      <c r="SAP96" s="201"/>
      <c r="SAQ96" s="201"/>
      <c r="SAR96" s="201"/>
      <c r="SAS96" s="201"/>
      <c r="SAT96" s="201"/>
      <c r="SAU96" s="201"/>
      <c r="SAV96" s="201"/>
      <c r="SAW96" s="201"/>
      <c r="SAX96" s="201"/>
      <c r="SAY96" s="201"/>
      <c r="SAZ96" s="201"/>
      <c r="SBA96" s="201"/>
      <c r="SBB96" s="201"/>
      <c r="SBC96" s="201"/>
      <c r="SBD96" s="201"/>
      <c r="SBE96" s="201"/>
      <c r="SBF96" s="201"/>
      <c r="SBG96" s="201"/>
      <c r="SBH96" s="201"/>
      <c r="SBI96" s="201"/>
      <c r="SBJ96" s="201"/>
      <c r="SBK96" s="201"/>
      <c r="SBL96" s="201"/>
      <c r="SBM96" s="201"/>
      <c r="SBN96" s="201"/>
      <c r="SBO96" s="201"/>
      <c r="SBP96" s="201"/>
      <c r="SBQ96" s="201"/>
      <c r="SBR96" s="201"/>
      <c r="SBS96" s="201"/>
      <c r="SBT96" s="201"/>
      <c r="SBU96" s="201"/>
      <c r="SBV96" s="201"/>
      <c r="SBW96" s="201"/>
      <c r="SBX96" s="201"/>
      <c r="SBY96" s="201"/>
      <c r="SBZ96" s="201"/>
      <c r="SCA96" s="201"/>
      <c r="SCB96" s="201"/>
      <c r="SCC96" s="201"/>
      <c r="SCD96" s="201"/>
      <c r="SCE96" s="201"/>
      <c r="SCF96" s="201"/>
      <c r="SCG96" s="201"/>
      <c r="SCH96" s="201"/>
      <c r="SCI96" s="201"/>
      <c r="SCJ96" s="201"/>
      <c r="SCK96" s="201"/>
      <c r="SCL96" s="201"/>
      <c r="SCM96" s="201"/>
      <c r="SCN96" s="201"/>
      <c r="SCO96" s="201"/>
      <c r="SCP96" s="201"/>
      <c r="SCQ96" s="201"/>
      <c r="SCR96" s="201"/>
      <c r="SCS96" s="201"/>
      <c r="SCT96" s="201"/>
      <c r="SCU96" s="201"/>
      <c r="SCV96" s="201"/>
      <c r="SCW96" s="201"/>
      <c r="SCX96" s="201"/>
      <c r="SCY96" s="201"/>
      <c r="SCZ96" s="201"/>
      <c r="SDA96" s="201"/>
      <c r="SDB96" s="201"/>
      <c r="SDC96" s="201"/>
      <c r="SDD96" s="201"/>
      <c r="SDE96" s="201"/>
      <c r="SDF96" s="201"/>
      <c r="SDG96" s="201"/>
      <c r="SDH96" s="201"/>
      <c r="SDI96" s="201"/>
      <c r="SDJ96" s="201"/>
      <c r="SDK96" s="201"/>
      <c r="SDL96" s="201"/>
      <c r="SDM96" s="201"/>
      <c r="SDN96" s="201"/>
      <c r="SDO96" s="201"/>
      <c r="SDP96" s="201"/>
      <c r="SDQ96" s="201"/>
      <c r="SDR96" s="201"/>
      <c r="SDS96" s="201"/>
      <c r="SDT96" s="201"/>
      <c r="SDU96" s="201"/>
      <c r="SDV96" s="201"/>
      <c r="SDW96" s="201"/>
      <c r="SDX96" s="201"/>
      <c r="SDY96" s="201"/>
      <c r="SDZ96" s="201"/>
      <c r="SEA96" s="201"/>
      <c r="SEB96" s="201"/>
      <c r="SEC96" s="201"/>
      <c r="SED96" s="201"/>
      <c r="SEE96" s="201"/>
      <c r="SEF96" s="201"/>
      <c r="SEG96" s="201"/>
      <c r="SEH96" s="201"/>
      <c r="SEI96" s="201"/>
      <c r="SEJ96" s="201"/>
      <c r="SEK96" s="201"/>
      <c r="SEL96" s="201"/>
      <c r="SEM96" s="201"/>
      <c r="SEN96" s="201"/>
      <c r="SEO96" s="201"/>
      <c r="SEP96" s="201"/>
      <c r="SEQ96" s="201"/>
      <c r="SER96" s="201"/>
      <c r="SES96" s="201"/>
      <c r="SET96" s="201"/>
      <c r="SEU96" s="201"/>
      <c r="SEV96" s="201"/>
      <c r="SEW96" s="201"/>
      <c r="SEX96" s="201"/>
      <c r="SEY96" s="201"/>
      <c r="SEZ96" s="201"/>
      <c r="SFA96" s="201"/>
      <c r="SFB96" s="201"/>
      <c r="SFC96" s="201"/>
      <c r="SFD96" s="201"/>
      <c r="SFE96" s="201"/>
      <c r="SFF96" s="201"/>
      <c r="SFG96" s="201"/>
      <c r="SFH96" s="201"/>
      <c r="SFI96" s="201"/>
      <c r="SFJ96" s="201"/>
      <c r="SFK96" s="201"/>
      <c r="SFL96" s="201"/>
      <c r="SFM96" s="201"/>
      <c r="SFN96" s="201"/>
      <c r="SFO96" s="201"/>
      <c r="SFP96" s="201"/>
      <c r="SFQ96" s="201"/>
      <c r="SFR96" s="201"/>
      <c r="SFS96" s="201"/>
      <c r="SFT96" s="201"/>
      <c r="SFU96" s="201"/>
      <c r="SFV96" s="201"/>
      <c r="SFW96" s="201"/>
      <c r="SFX96" s="201"/>
      <c r="SFY96" s="201"/>
      <c r="SFZ96" s="201"/>
      <c r="SGA96" s="201"/>
      <c r="SGB96" s="201"/>
      <c r="SGC96" s="201"/>
      <c r="SGD96" s="201"/>
      <c r="SGE96" s="201"/>
      <c r="SGF96" s="201"/>
      <c r="SGG96" s="201"/>
      <c r="SGH96" s="201"/>
      <c r="SGI96" s="201"/>
      <c r="SGJ96" s="201"/>
      <c r="SGK96" s="201"/>
      <c r="SGL96" s="201"/>
      <c r="SGM96" s="201"/>
      <c r="SGN96" s="201"/>
      <c r="SGO96" s="201"/>
      <c r="SGP96" s="201"/>
      <c r="SGQ96" s="201"/>
      <c r="SGR96" s="201"/>
      <c r="SGS96" s="201"/>
      <c r="SGT96" s="201"/>
      <c r="SGU96" s="201"/>
      <c r="SGV96" s="201"/>
      <c r="SGW96" s="201"/>
      <c r="SGX96" s="201"/>
      <c r="SGY96" s="201"/>
      <c r="SGZ96" s="201"/>
      <c r="SHA96" s="201"/>
      <c r="SHB96" s="201"/>
      <c r="SHC96" s="201"/>
      <c r="SHD96" s="201"/>
      <c r="SHE96" s="201"/>
      <c r="SHF96" s="201"/>
      <c r="SHG96" s="201"/>
      <c r="SHH96" s="201"/>
      <c r="SHI96" s="201"/>
      <c r="SHJ96" s="201"/>
      <c r="SHK96" s="201"/>
      <c r="SHL96" s="201"/>
      <c r="SHM96" s="201"/>
      <c r="SHN96" s="201"/>
      <c r="SHO96" s="201"/>
      <c r="SHP96" s="201"/>
      <c r="SHQ96" s="201"/>
      <c r="SHR96" s="201"/>
      <c r="SHS96" s="201"/>
      <c r="SHT96" s="201"/>
      <c r="SHU96" s="201"/>
      <c r="SHV96" s="201"/>
      <c r="SHW96" s="201"/>
      <c r="SHX96" s="201"/>
      <c r="SHY96" s="201"/>
      <c r="SHZ96" s="201"/>
      <c r="SIA96" s="201"/>
      <c r="SIB96" s="201"/>
      <c r="SIC96" s="201"/>
      <c r="SID96" s="201"/>
      <c r="SIE96" s="201"/>
      <c r="SIF96" s="201"/>
      <c r="SIG96" s="201"/>
      <c r="SIH96" s="201"/>
      <c r="SII96" s="201"/>
      <c r="SIJ96" s="201"/>
      <c r="SIK96" s="201"/>
      <c r="SIL96" s="201"/>
      <c r="SIM96" s="201"/>
      <c r="SIN96" s="201"/>
      <c r="SIO96" s="201"/>
      <c r="SIP96" s="201"/>
      <c r="SIQ96" s="201"/>
      <c r="SIR96" s="201"/>
      <c r="SIS96" s="201"/>
      <c r="SIT96" s="201"/>
      <c r="SIU96" s="201"/>
      <c r="SIV96" s="201"/>
      <c r="SIW96" s="201"/>
      <c r="SIX96" s="201"/>
      <c r="SIY96" s="201"/>
      <c r="SIZ96" s="201"/>
      <c r="SJA96" s="201"/>
      <c r="SJB96" s="201"/>
      <c r="SJC96" s="201"/>
      <c r="SJD96" s="201"/>
      <c r="SJE96" s="201"/>
      <c r="SJF96" s="201"/>
      <c r="SJG96" s="201"/>
      <c r="SJH96" s="201"/>
      <c r="SJI96" s="201"/>
      <c r="SJJ96" s="201"/>
      <c r="SJK96" s="201"/>
      <c r="SJL96" s="201"/>
      <c r="SJM96" s="201"/>
      <c r="SJN96" s="201"/>
      <c r="SJO96" s="201"/>
      <c r="SJP96" s="201"/>
      <c r="SJQ96" s="201"/>
      <c r="SJR96" s="201"/>
      <c r="SJS96" s="201"/>
      <c r="SJT96" s="201"/>
      <c r="SJU96" s="201"/>
      <c r="SJV96" s="201"/>
      <c r="SJW96" s="201"/>
      <c r="SJX96" s="201"/>
      <c r="SJY96" s="201"/>
      <c r="SJZ96" s="201"/>
      <c r="SKA96" s="201"/>
      <c r="SKB96" s="201"/>
      <c r="SKC96" s="201"/>
      <c r="SKD96" s="201"/>
      <c r="SKE96" s="201"/>
      <c r="SKF96" s="201"/>
      <c r="SKG96" s="201"/>
      <c r="SKH96" s="201"/>
      <c r="SKI96" s="201"/>
      <c r="SKJ96" s="201"/>
      <c r="SKK96" s="201"/>
      <c r="SKL96" s="201"/>
      <c r="SKM96" s="201"/>
      <c r="SKN96" s="201"/>
      <c r="SKO96" s="201"/>
      <c r="SKP96" s="201"/>
      <c r="SKQ96" s="201"/>
      <c r="SKR96" s="201"/>
      <c r="SKS96" s="201"/>
      <c r="SKT96" s="201"/>
      <c r="SKU96" s="201"/>
      <c r="SKV96" s="201"/>
      <c r="SKW96" s="201"/>
      <c r="SKX96" s="201"/>
      <c r="SKY96" s="201"/>
      <c r="SKZ96" s="201"/>
      <c r="SLA96" s="201"/>
      <c r="SLB96" s="201"/>
      <c r="SLC96" s="201"/>
      <c r="SLD96" s="201"/>
      <c r="SLE96" s="201"/>
      <c r="SLF96" s="201"/>
      <c r="SLG96" s="201"/>
      <c r="SLH96" s="201"/>
      <c r="SLI96" s="201"/>
      <c r="SLJ96" s="201"/>
      <c r="SLK96" s="201"/>
      <c r="SLL96" s="201"/>
      <c r="SLM96" s="201"/>
      <c r="SLN96" s="201"/>
      <c r="SLO96" s="201"/>
      <c r="SLP96" s="201"/>
      <c r="SLQ96" s="201"/>
      <c r="SLR96" s="201"/>
      <c r="SLS96" s="201"/>
      <c r="SLT96" s="201"/>
      <c r="SLU96" s="201"/>
      <c r="SLV96" s="201"/>
      <c r="SLW96" s="201"/>
      <c r="SLX96" s="201"/>
      <c r="SLY96" s="201"/>
      <c r="SLZ96" s="201"/>
      <c r="SMA96" s="201"/>
      <c r="SMB96" s="201"/>
      <c r="SMC96" s="201"/>
      <c r="SMD96" s="201"/>
      <c r="SME96" s="201"/>
      <c r="SMF96" s="201"/>
      <c r="SMG96" s="201"/>
      <c r="SMH96" s="201"/>
      <c r="SMI96" s="201"/>
      <c r="SMJ96" s="201"/>
      <c r="SMK96" s="201"/>
      <c r="SML96" s="201"/>
      <c r="SMM96" s="201"/>
      <c r="SMN96" s="201"/>
      <c r="SMO96" s="201"/>
      <c r="SMP96" s="201"/>
      <c r="SMQ96" s="201"/>
      <c r="SMR96" s="201"/>
      <c r="SMS96" s="201"/>
      <c r="SMT96" s="201"/>
      <c r="SMU96" s="201"/>
      <c r="SMV96" s="201"/>
      <c r="SMW96" s="201"/>
      <c r="SMX96" s="201"/>
      <c r="SMY96" s="201"/>
      <c r="SMZ96" s="201"/>
      <c r="SNA96" s="201"/>
      <c r="SNB96" s="201"/>
      <c r="SNC96" s="201"/>
      <c r="SND96" s="201"/>
      <c r="SNE96" s="201"/>
      <c r="SNF96" s="201"/>
      <c r="SNG96" s="201"/>
      <c r="SNH96" s="201"/>
      <c r="SNI96" s="201"/>
      <c r="SNJ96" s="201"/>
      <c r="SNK96" s="201"/>
      <c r="SNL96" s="201"/>
      <c r="SNM96" s="201"/>
      <c r="SNN96" s="201"/>
      <c r="SNO96" s="201"/>
      <c r="SNP96" s="201"/>
      <c r="SNQ96" s="201"/>
      <c r="SNR96" s="201"/>
      <c r="SNS96" s="201"/>
      <c r="SNT96" s="201"/>
      <c r="SNU96" s="201"/>
      <c r="SNV96" s="201"/>
      <c r="SNW96" s="201"/>
      <c r="SNX96" s="201"/>
      <c r="SNY96" s="201"/>
      <c r="SNZ96" s="201"/>
      <c r="SOA96" s="201"/>
      <c r="SOB96" s="201"/>
      <c r="SOC96" s="201"/>
      <c r="SOD96" s="201"/>
      <c r="SOE96" s="201"/>
      <c r="SOF96" s="201"/>
      <c r="SOG96" s="201"/>
      <c r="SOH96" s="201"/>
      <c r="SOI96" s="201"/>
      <c r="SOJ96" s="201"/>
      <c r="SOK96" s="201"/>
      <c r="SOL96" s="201"/>
      <c r="SOM96" s="201"/>
      <c r="SON96" s="201"/>
      <c r="SOO96" s="201"/>
      <c r="SOP96" s="201"/>
      <c r="SOQ96" s="201"/>
      <c r="SOR96" s="201"/>
      <c r="SOS96" s="201"/>
      <c r="SOT96" s="201"/>
      <c r="SOU96" s="201"/>
      <c r="SOV96" s="201"/>
      <c r="SOW96" s="201"/>
      <c r="SOX96" s="201"/>
      <c r="SOY96" s="201"/>
      <c r="SOZ96" s="201"/>
      <c r="SPA96" s="201"/>
      <c r="SPB96" s="201"/>
      <c r="SPC96" s="201"/>
      <c r="SPD96" s="201"/>
      <c r="SPE96" s="201"/>
      <c r="SPF96" s="201"/>
      <c r="SPG96" s="201"/>
      <c r="SPH96" s="201"/>
      <c r="SPI96" s="201"/>
      <c r="SPJ96" s="201"/>
      <c r="SPK96" s="201"/>
      <c r="SPL96" s="201"/>
      <c r="SPM96" s="201"/>
      <c r="SPN96" s="201"/>
      <c r="SPO96" s="201"/>
      <c r="SPP96" s="201"/>
      <c r="SPQ96" s="201"/>
      <c r="SPR96" s="201"/>
      <c r="SPS96" s="201"/>
      <c r="SPT96" s="201"/>
      <c r="SPU96" s="201"/>
      <c r="SPV96" s="201"/>
      <c r="SPW96" s="201"/>
      <c r="SPX96" s="201"/>
      <c r="SPY96" s="201"/>
      <c r="SPZ96" s="201"/>
      <c r="SQA96" s="201"/>
      <c r="SQB96" s="201"/>
      <c r="SQC96" s="201"/>
      <c r="SQD96" s="201"/>
      <c r="SQE96" s="201"/>
      <c r="SQF96" s="201"/>
      <c r="SQG96" s="201"/>
      <c r="SQH96" s="201"/>
      <c r="SQI96" s="201"/>
      <c r="SQJ96" s="201"/>
      <c r="SQK96" s="201"/>
      <c r="SQL96" s="201"/>
      <c r="SQM96" s="201"/>
      <c r="SQN96" s="201"/>
      <c r="SQO96" s="201"/>
      <c r="SQP96" s="201"/>
      <c r="SQQ96" s="201"/>
      <c r="SQR96" s="201"/>
      <c r="SQS96" s="201"/>
      <c r="SQT96" s="201"/>
      <c r="SQU96" s="201"/>
      <c r="SQV96" s="201"/>
      <c r="SQW96" s="201"/>
      <c r="SQX96" s="201"/>
      <c r="SQY96" s="201"/>
      <c r="SQZ96" s="201"/>
      <c r="SRA96" s="201"/>
      <c r="SRB96" s="201"/>
      <c r="SRC96" s="201"/>
      <c r="SRD96" s="201"/>
      <c r="SRE96" s="201"/>
      <c r="SRF96" s="201"/>
      <c r="SRG96" s="201"/>
      <c r="SRH96" s="201"/>
      <c r="SRI96" s="201"/>
      <c r="SRJ96" s="201"/>
      <c r="SRK96" s="201"/>
      <c r="SRL96" s="201"/>
      <c r="SRM96" s="201"/>
      <c r="SRN96" s="201"/>
      <c r="SRO96" s="201"/>
      <c r="SRP96" s="201"/>
      <c r="SRQ96" s="201"/>
      <c r="SRR96" s="201"/>
      <c r="SRS96" s="201"/>
      <c r="SRT96" s="201"/>
      <c r="SRU96" s="201"/>
      <c r="SRV96" s="201"/>
      <c r="SRW96" s="201"/>
      <c r="SRX96" s="201"/>
      <c r="SRY96" s="201"/>
      <c r="SRZ96" s="201"/>
      <c r="SSA96" s="201"/>
      <c r="SSB96" s="201"/>
      <c r="SSC96" s="201"/>
      <c r="SSD96" s="201"/>
      <c r="SSE96" s="201"/>
      <c r="SSF96" s="201"/>
      <c r="SSG96" s="201"/>
      <c r="SSH96" s="201"/>
      <c r="SSI96" s="201"/>
      <c r="SSJ96" s="201"/>
      <c r="SSK96" s="201"/>
      <c r="SSL96" s="201"/>
      <c r="SSM96" s="201"/>
      <c r="SSN96" s="201"/>
      <c r="SSO96" s="201"/>
      <c r="SSP96" s="201"/>
      <c r="SSQ96" s="201"/>
      <c r="SSR96" s="201"/>
      <c r="SSS96" s="201"/>
      <c r="SST96" s="201"/>
      <c r="SSU96" s="201"/>
      <c r="SSV96" s="201"/>
      <c r="SSW96" s="201"/>
      <c r="SSX96" s="201"/>
      <c r="SSY96" s="201"/>
      <c r="SSZ96" s="201"/>
      <c r="STA96" s="201"/>
      <c r="STB96" s="201"/>
      <c r="STC96" s="201"/>
      <c r="STD96" s="201"/>
      <c r="STE96" s="201"/>
      <c r="STF96" s="201"/>
      <c r="STG96" s="201"/>
      <c r="STH96" s="201"/>
      <c r="STI96" s="201"/>
      <c r="STJ96" s="201"/>
      <c r="STK96" s="201"/>
      <c r="STL96" s="201"/>
      <c r="STM96" s="201"/>
      <c r="STN96" s="201"/>
      <c r="STO96" s="201"/>
      <c r="STP96" s="201"/>
      <c r="STQ96" s="201"/>
      <c r="STR96" s="201"/>
      <c r="STS96" s="201"/>
      <c r="STT96" s="201"/>
      <c r="STU96" s="201"/>
      <c r="STV96" s="201"/>
      <c r="STW96" s="201"/>
      <c r="STX96" s="201"/>
      <c r="STY96" s="201"/>
      <c r="STZ96" s="201"/>
      <c r="SUA96" s="201"/>
      <c r="SUB96" s="201"/>
      <c r="SUC96" s="201"/>
      <c r="SUD96" s="201"/>
      <c r="SUE96" s="201"/>
      <c r="SUF96" s="201"/>
      <c r="SUG96" s="201"/>
      <c r="SUH96" s="201"/>
      <c r="SUI96" s="201"/>
      <c r="SUJ96" s="201"/>
      <c r="SUK96" s="201"/>
      <c r="SUL96" s="201"/>
      <c r="SUM96" s="201"/>
      <c r="SUN96" s="201"/>
      <c r="SUO96" s="201"/>
      <c r="SUP96" s="201"/>
      <c r="SUQ96" s="201"/>
      <c r="SUR96" s="201"/>
      <c r="SUS96" s="201"/>
      <c r="SUT96" s="201"/>
      <c r="SUU96" s="201"/>
      <c r="SUV96" s="201"/>
      <c r="SUW96" s="201"/>
      <c r="SUX96" s="201"/>
      <c r="SUY96" s="201"/>
      <c r="SUZ96" s="201"/>
      <c r="SVA96" s="201"/>
      <c r="SVB96" s="201"/>
      <c r="SVC96" s="201"/>
      <c r="SVD96" s="201"/>
      <c r="SVE96" s="201"/>
      <c r="SVF96" s="201"/>
      <c r="SVG96" s="201"/>
      <c r="SVH96" s="201"/>
      <c r="SVI96" s="201"/>
      <c r="SVJ96" s="201"/>
      <c r="SVK96" s="201"/>
      <c r="SVL96" s="201"/>
      <c r="SVM96" s="201"/>
      <c r="SVN96" s="201"/>
      <c r="SVO96" s="201"/>
      <c r="SVP96" s="201"/>
      <c r="SVQ96" s="201"/>
      <c r="SVR96" s="201"/>
      <c r="SVS96" s="201"/>
      <c r="SVT96" s="201"/>
      <c r="SVU96" s="201"/>
      <c r="SVV96" s="201"/>
      <c r="SVW96" s="201"/>
      <c r="SVX96" s="201"/>
      <c r="SVY96" s="201"/>
      <c r="SVZ96" s="201"/>
      <c r="SWA96" s="201"/>
      <c r="SWB96" s="201"/>
      <c r="SWC96" s="201"/>
      <c r="SWD96" s="201"/>
      <c r="SWE96" s="201"/>
      <c r="SWF96" s="201"/>
      <c r="SWG96" s="201"/>
      <c r="SWH96" s="201"/>
      <c r="SWI96" s="201"/>
      <c r="SWJ96" s="201"/>
      <c r="SWK96" s="201"/>
      <c r="SWL96" s="201"/>
      <c r="SWM96" s="201"/>
      <c r="SWN96" s="201"/>
      <c r="SWO96" s="201"/>
      <c r="SWP96" s="201"/>
      <c r="SWQ96" s="201"/>
      <c r="SWR96" s="201"/>
      <c r="SWS96" s="201"/>
      <c r="SWT96" s="201"/>
      <c r="SWU96" s="201"/>
      <c r="SWV96" s="201"/>
      <c r="SWW96" s="201"/>
      <c r="SWX96" s="201"/>
      <c r="SWY96" s="201"/>
      <c r="SWZ96" s="201"/>
      <c r="SXA96" s="201"/>
      <c r="SXB96" s="201"/>
      <c r="SXC96" s="201"/>
      <c r="SXD96" s="201"/>
      <c r="SXE96" s="201"/>
      <c r="SXF96" s="201"/>
      <c r="SXG96" s="201"/>
      <c r="SXH96" s="201"/>
      <c r="SXI96" s="201"/>
      <c r="SXJ96" s="201"/>
      <c r="SXK96" s="201"/>
      <c r="SXL96" s="201"/>
      <c r="SXM96" s="201"/>
      <c r="SXN96" s="201"/>
      <c r="SXO96" s="201"/>
      <c r="SXP96" s="201"/>
      <c r="SXQ96" s="201"/>
      <c r="SXR96" s="201"/>
      <c r="SXS96" s="201"/>
      <c r="SXT96" s="201"/>
      <c r="SXU96" s="201"/>
      <c r="SXV96" s="201"/>
      <c r="SXW96" s="201"/>
      <c r="SXX96" s="201"/>
      <c r="SXY96" s="201"/>
      <c r="SXZ96" s="201"/>
      <c r="SYA96" s="201"/>
      <c r="SYB96" s="201"/>
      <c r="SYC96" s="201"/>
      <c r="SYD96" s="201"/>
      <c r="SYE96" s="201"/>
      <c r="SYF96" s="201"/>
      <c r="SYG96" s="201"/>
      <c r="SYH96" s="201"/>
      <c r="SYI96" s="201"/>
      <c r="SYJ96" s="201"/>
      <c r="SYK96" s="201"/>
      <c r="SYL96" s="201"/>
      <c r="SYM96" s="201"/>
      <c r="SYN96" s="201"/>
      <c r="SYO96" s="201"/>
      <c r="SYP96" s="201"/>
      <c r="SYQ96" s="201"/>
      <c r="SYR96" s="201"/>
      <c r="SYS96" s="201"/>
      <c r="SYT96" s="201"/>
      <c r="SYU96" s="201"/>
      <c r="SYV96" s="201"/>
      <c r="SYW96" s="201"/>
      <c r="SYX96" s="201"/>
      <c r="SYY96" s="201"/>
      <c r="SYZ96" s="201"/>
      <c r="SZA96" s="201"/>
      <c r="SZB96" s="201"/>
      <c r="SZC96" s="201"/>
      <c r="SZD96" s="201"/>
      <c r="SZE96" s="201"/>
      <c r="SZF96" s="201"/>
      <c r="SZG96" s="201"/>
      <c r="SZH96" s="201"/>
      <c r="SZI96" s="201"/>
      <c r="SZJ96" s="201"/>
      <c r="SZK96" s="201"/>
      <c r="SZL96" s="201"/>
      <c r="SZM96" s="201"/>
      <c r="SZN96" s="201"/>
      <c r="SZO96" s="201"/>
      <c r="SZP96" s="201"/>
      <c r="SZQ96" s="201"/>
      <c r="SZR96" s="201"/>
      <c r="SZS96" s="201"/>
      <c r="SZT96" s="201"/>
      <c r="SZU96" s="201"/>
      <c r="SZV96" s="201"/>
      <c r="SZW96" s="201"/>
      <c r="SZX96" s="201"/>
      <c r="SZY96" s="201"/>
      <c r="SZZ96" s="201"/>
      <c r="TAA96" s="201"/>
      <c r="TAB96" s="201"/>
      <c r="TAC96" s="201"/>
      <c r="TAD96" s="201"/>
      <c r="TAE96" s="201"/>
      <c r="TAF96" s="201"/>
      <c r="TAG96" s="201"/>
      <c r="TAH96" s="201"/>
      <c r="TAI96" s="201"/>
      <c r="TAJ96" s="201"/>
      <c r="TAK96" s="201"/>
      <c r="TAL96" s="201"/>
      <c r="TAM96" s="201"/>
      <c r="TAN96" s="201"/>
      <c r="TAO96" s="201"/>
      <c r="TAP96" s="201"/>
      <c r="TAQ96" s="201"/>
      <c r="TAR96" s="201"/>
      <c r="TAS96" s="201"/>
      <c r="TAT96" s="201"/>
      <c r="TAU96" s="201"/>
      <c r="TAV96" s="201"/>
      <c r="TAW96" s="201"/>
      <c r="TAX96" s="201"/>
      <c r="TAY96" s="201"/>
      <c r="TAZ96" s="201"/>
      <c r="TBA96" s="201"/>
      <c r="TBB96" s="201"/>
      <c r="TBC96" s="201"/>
      <c r="TBD96" s="201"/>
      <c r="TBE96" s="201"/>
      <c r="TBF96" s="201"/>
      <c r="TBG96" s="201"/>
      <c r="TBH96" s="201"/>
      <c r="TBI96" s="201"/>
      <c r="TBJ96" s="201"/>
      <c r="TBK96" s="201"/>
      <c r="TBL96" s="201"/>
      <c r="TBM96" s="201"/>
      <c r="TBN96" s="201"/>
      <c r="TBO96" s="201"/>
      <c r="TBP96" s="201"/>
      <c r="TBQ96" s="201"/>
      <c r="TBR96" s="201"/>
      <c r="TBS96" s="201"/>
      <c r="TBT96" s="201"/>
      <c r="TBU96" s="201"/>
      <c r="TBV96" s="201"/>
      <c r="TBW96" s="201"/>
      <c r="TBX96" s="201"/>
      <c r="TBY96" s="201"/>
      <c r="TBZ96" s="201"/>
      <c r="TCA96" s="201"/>
      <c r="TCB96" s="201"/>
      <c r="TCC96" s="201"/>
      <c r="TCD96" s="201"/>
      <c r="TCE96" s="201"/>
      <c r="TCF96" s="201"/>
      <c r="TCG96" s="201"/>
      <c r="TCH96" s="201"/>
      <c r="TCI96" s="201"/>
      <c r="TCJ96" s="201"/>
      <c r="TCK96" s="201"/>
      <c r="TCL96" s="201"/>
      <c r="TCM96" s="201"/>
      <c r="TCN96" s="201"/>
      <c r="TCO96" s="201"/>
      <c r="TCP96" s="201"/>
      <c r="TCQ96" s="201"/>
      <c r="TCR96" s="201"/>
      <c r="TCS96" s="201"/>
      <c r="TCT96" s="201"/>
      <c r="TCU96" s="201"/>
      <c r="TCV96" s="201"/>
      <c r="TCW96" s="201"/>
      <c r="TCX96" s="201"/>
      <c r="TCY96" s="201"/>
      <c r="TCZ96" s="201"/>
      <c r="TDA96" s="201"/>
      <c r="TDB96" s="201"/>
      <c r="TDC96" s="201"/>
      <c r="TDD96" s="201"/>
      <c r="TDE96" s="201"/>
      <c r="TDF96" s="201"/>
      <c r="TDG96" s="201"/>
      <c r="TDH96" s="201"/>
      <c r="TDI96" s="201"/>
      <c r="TDJ96" s="201"/>
      <c r="TDK96" s="201"/>
      <c r="TDL96" s="201"/>
      <c r="TDM96" s="201"/>
      <c r="TDN96" s="201"/>
      <c r="TDO96" s="201"/>
      <c r="TDP96" s="201"/>
      <c r="TDQ96" s="201"/>
      <c r="TDR96" s="201"/>
      <c r="TDS96" s="201"/>
      <c r="TDT96" s="201"/>
      <c r="TDU96" s="201"/>
      <c r="TDV96" s="201"/>
      <c r="TDW96" s="201"/>
      <c r="TDX96" s="201"/>
      <c r="TDY96" s="201"/>
      <c r="TDZ96" s="201"/>
      <c r="TEA96" s="201"/>
      <c r="TEB96" s="201"/>
      <c r="TEC96" s="201"/>
      <c r="TED96" s="201"/>
      <c r="TEE96" s="201"/>
      <c r="TEF96" s="201"/>
      <c r="TEG96" s="201"/>
      <c r="TEH96" s="201"/>
      <c r="TEI96" s="201"/>
      <c r="TEJ96" s="201"/>
      <c r="TEK96" s="201"/>
      <c r="TEL96" s="201"/>
      <c r="TEM96" s="201"/>
      <c r="TEN96" s="201"/>
      <c r="TEO96" s="201"/>
      <c r="TEP96" s="201"/>
      <c r="TEQ96" s="201"/>
      <c r="TER96" s="201"/>
      <c r="TES96" s="201"/>
      <c r="TET96" s="201"/>
      <c r="TEU96" s="201"/>
      <c r="TEV96" s="201"/>
      <c r="TEW96" s="201"/>
      <c r="TEX96" s="201"/>
      <c r="TEY96" s="201"/>
      <c r="TEZ96" s="201"/>
      <c r="TFA96" s="201"/>
      <c r="TFB96" s="201"/>
      <c r="TFC96" s="201"/>
      <c r="TFD96" s="201"/>
      <c r="TFE96" s="201"/>
      <c r="TFF96" s="201"/>
      <c r="TFG96" s="201"/>
      <c r="TFH96" s="201"/>
      <c r="TFI96" s="201"/>
      <c r="TFJ96" s="201"/>
      <c r="TFK96" s="201"/>
      <c r="TFL96" s="201"/>
      <c r="TFM96" s="201"/>
      <c r="TFN96" s="201"/>
      <c r="TFO96" s="201"/>
      <c r="TFP96" s="201"/>
      <c r="TFQ96" s="201"/>
      <c r="TFR96" s="201"/>
      <c r="TFS96" s="201"/>
      <c r="TFT96" s="201"/>
      <c r="TFU96" s="201"/>
      <c r="TFV96" s="201"/>
      <c r="TFW96" s="201"/>
      <c r="TFX96" s="201"/>
      <c r="TFY96" s="201"/>
      <c r="TFZ96" s="201"/>
      <c r="TGA96" s="201"/>
      <c r="TGB96" s="201"/>
      <c r="TGC96" s="201"/>
      <c r="TGD96" s="201"/>
      <c r="TGE96" s="201"/>
      <c r="TGF96" s="201"/>
      <c r="TGG96" s="201"/>
      <c r="TGH96" s="201"/>
      <c r="TGI96" s="201"/>
      <c r="TGJ96" s="201"/>
      <c r="TGK96" s="201"/>
      <c r="TGL96" s="201"/>
      <c r="TGM96" s="201"/>
      <c r="TGN96" s="201"/>
      <c r="TGO96" s="201"/>
      <c r="TGP96" s="201"/>
      <c r="TGQ96" s="201"/>
      <c r="TGR96" s="201"/>
      <c r="TGS96" s="201"/>
      <c r="TGT96" s="201"/>
      <c r="TGU96" s="201"/>
      <c r="TGV96" s="201"/>
      <c r="TGW96" s="201"/>
      <c r="TGX96" s="201"/>
      <c r="TGY96" s="201"/>
      <c r="TGZ96" s="201"/>
      <c r="THA96" s="201"/>
      <c r="THB96" s="201"/>
      <c r="THC96" s="201"/>
      <c r="THD96" s="201"/>
      <c r="THE96" s="201"/>
      <c r="THF96" s="201"/>
      <c r="THG96" s="201"/>
      <c r="THH96" s="201"/>
      <c r="THI96" s="201"/>
      <c r="THJ96" s="201"/>
      <c r="THK96" s="201"/>
      <c r="THL96" s="201"/>
      <c r="THM96" s="201"/>
      <c r="THN96" s="201"/>
      <c r="THO96" s="201"/>
      <c r="THP96" s="201"/>
      <c r="THQ96" s="201"/>
      <c r="THR96" s="201"/>
      <c r="THS96" s="201"/>
      <c r="THT96" s="201"/>
      <c r="THU96" s="201"/>
      <c r="THV96" s="201"/>
      <c r="THW96" s="201"/>
      <c r="THX96" s="201"/>
      <c r="THY96" s="201"/>
      <c r="THZ96" s="201"/>
      <c r="TIA96" s="201"/>
      <c r="TIB96" s="201"/>
      <c r="TIC96" s="201"/>
      <c r="TID96" s="201"/>
      <c r="TIE96" s="201"/>
      <c r="TIF96" s="201"/>
      <c r="TIG96" s="201"/>
      <c r="TIH96" s="201"/>
      <c r="TII96" s="201"/>
      <c r="TIJ96" s="201"/>
      <c r="TIK96" s="201"/>
      <c r="TIL96" s="201"/>
      <c r="TIM96" s="201"/>
      <c r="TIN96" s="201"/>
      <c r="TIO96" s="201"/>
      <c r="TIP96" s="201"/>
      <c r="TIQ96" s="201"/>
      <c r="TIR96" s="201"/>
      <c r="TIS96" s="201"/>
      <c r="TIT96" s="201"/>
      <c r="TIU96" s="201"/>
      <c r="TIV96" s="201"/>
      <c r="TIW96" s="201"/>
      <c r="TIX96" s="201"/>
      <c r="TIY96" s="201"/>
      <c r="TIZ96" s="201"/>
      <c r="TJA96" s="201"/>
      <c r="TJB96" s="201"/>
      <c r="TJC96" s="201"/>
      <c r="TJD96" s="201"/>
      <c r="TJE96" s="201"/>
      <c r="TJF96" s="201"/>
      <c r="TJG96" s="201"/>
      <c r="TJH96" s="201"/>
      <c r="TJI96" s="201"/>
      <c r="TJJ96" s="201"/>
      <c r="TJK96" s="201"/>
      <c r="TJL96" s="201"/>
      <c r="TJM96" s="201"/>
      <c r="TJN96" s="201"/>
      <c r="TJO96" s="201"/>
      <c r="TJP96" s="201"/>
      <c r="TJQ96" s="201"/>
      <c r="TJR96" s="201"/>
      <c r="TJS96" s="201"/>
      <c r="TJT96" s="201"/>
      <c r="TJU96" s="201"/>
      <c r="TJV96" s="201"/>
      <c r="TJW96" s="201"/>
      <c r="TJX96" s="201"/>
      <c r="TJY96" s="201"/>
      <c r="TJZ96" s="201"/>
      <c r="TKA96" s="201"/>
      <c r="TKB96" s="201"/>
      <c r="TKC96" s="201"/>
      <c r="TKD96" s="201"/>
      <c r="TKE96" s="201"/>
      <c r="TKF96" s="201"/>
      <c r="TKG96" s="201"/>
      <c r="TKH96" s="201"/>
      <c r="TKI96" s="201"/>
      <c r="TKJ96" s="201"/>
      <c r="TKK96" s="201"/>
      <c r="TKL96" s="201"/>
      <c r="TKM96" s="201"/>
      <c r="TKN96" s="201"/>
      <c r="TKO96" s="201"/>
      <c r="TKP96" s="201"/>
      <c r="TKQ96" s="201"/>
      <c r="TKR96" s="201"/>
      <c r="TKS96" s="201"/>
      <c r="TKT96" s="201"/>
      <c r="TKU96" s="201"/>
      <c r="TKV96" s="201"/>
      <c r="TKW96" s="201"/>
      <c r="TKX96" s="201"/>
      <c r="TKY96" s="201"/>
      <c r="TKZ96" s="201"/>
      <c r="TLA96" s="201"/>
      <c r="TLB96" s="201"/>
      <c r="TLC96" s="201"/>
      <c r="TLD96" s="201"/>
      <c r="TLE96" s="201"/>
      <c r="TLF96" s="201"/>
      <c r="TLG96" s="201"/>
      <c r="TLH96" s="201"/>
      <c r="TLI96" s="201"/>
      <c r="TLJ96" s="201"/>
      <c r="TLK96" s="201"/>
      <c r="TLL96" s="201"/>
      <c r="TLM96" s="201"/>
      <c r="TLN96" s="201"/>
      <c r="TLO96" s="201"/>
      <c r="TLP96" s="201"/>
      <c r="TLQ96" s="201"/>
      <c r="TLR96" s="201"/>
      <c r="TLS96" s="201"/>
      <c r="TLT96" s="201"/>
      <c r="TLU96" s="201"/>
      <c r="TLV96" s="201"/>
      <c r="TLW96" s="201"/>
      <c r="TLX96" s="201"/>
      <c r="TLY96" s="201"/>
      <c r="TLZ96" s="201"/>
      <c r="TMA96" s="201"/>
      <c r="TMB96" s="201"/>
      <c r="TMC96" s="201"/>
      <c r="TMD96" s="201"/>
      <c r="TME96" s="201"/>
      <c r="TMF96" s="201"/>
      <c r="TMG96" s="201"/>
      <c r="TMH96" s="201"/>
      <c r="TMI96" s="201"/>
      <c r="TMJ96" s="201"/>
      <c r="TMK96" s="201"/>
      <c r="TML96" s="201"/>
      <c r="TMM96" s="201"/>
      <c r="TMN96" s="201"/>
      <c r="TMO96" s="201"/>
      <c r="TMP96" s="201"/>
      <c r="TMQ96" s="201"/>
      <c r="TMR96" s="201"/>
      <c r="TMS96" s="201"/>
      <c r="TMT96" s="201"/>
      <c r="TMU96" s="201"/>
      <c r="TMV96" s="201"/>
      <c r="TMW96" s="201"/>
      <c r="TMX96" s="201"/>
      <c r="TMY96" s="201"/>
      <c r="TMZ96" s="201"/>
      <c r="TNA96" s="201"/>
      <c r="TNB96" s="201"/>
      <c r="TNC96" s="201"/>
      <c r="TND96" s="201"/>
      <c r="TNE96" s="201"/>
      <c r="TNF96" s="201"/>
      <c r="TNG96" s="201"/>
      <c r="TNH96" s="201"/>
      <c r="TNI96" s="201"/>
      <c r="TNJ96" s="201"/>
      <c r="TNK96" s="201"/>
      <c r="TNL96" s="201"/>
      <c r="TNM96" s="201"/>
      <c r="TNN96" s="201"/>
      <c r="TNO96" s="201"/>
      <c r="TNP96" s="201"/>
      <c r="TNQ96" s="201"/>
      <c r="TNR96" s="201"/>
      <c r="TNS96" s="201"/>
      <c r="TNT96" s="201"/>
      <c r="TNU96" s="201"/>
      <c r="TNV96" s="201"/>
      <c r="TNW96" s="201"/>
      <c r="TNX96" s="201"/>
      <c r="TNY96" s="201"/>
      <c r="TNZ96" s="201"/>
      <c r="TOA96" s="201"/>
      <c r="TOB96" s="201"/>
      <c r="TOC96" s="201"/>
      <c r="TOD96" s="201"/>
      <c r="TOE96" s="201"/>
      <c r="TOF96" s="201"/>
      <c r="TOG96" s="201"/>
      <c r="TOH96" s="201"/>
      <c r="TOI96" s="201"/>
      <c r="TOJ96" s="201"/>
      <c r="TOK96" s="201"/>
      <c r="TOL96" s="201"/>
      <c r="TOM96" s="201"/>
      <c r="TON96" s="201"/>
      <c r="TOO96" s="201"/>
      <c r="TOP96" s="201"/>
      <c r="TOQ96" s="201"/>
      <c r="TOR96" s="201"/>
      <c r="TOS96" s="201"/>
      <c r="TOT96" s="201"/>
      <c r="TOU96" s="201"/>
      <c r="TOV96" s="201"/>
      <c r="TOW96" s="201"/>
      <c r="TOX96" s="201"/>
      <c r="TOY96" s="201"/>
      <c r="TOZ96" s="201"/>
      <c r="TPA96" s="201"/>
      <c r="TPB96" s="201"/>
      <c r="TPC96" s="201"/>
      <c r="TPD96" s="201"/>
      <c r="TPE96" s="201"/>
      <c r="TPF96" s="201"/>
      <c r="TPG96" s="201"/>
      <c r="TPH96" s="201"/>
      <c r="TPI96" s="201"/>
      <c r="TPJ96" s="201"/>
      <c r="TPK96" s="201"/>
      <c r="TPL96" s="201"/>
      <c r="TPM96" s="201"/>
      <c r="TPN96" s="201"/>
      <c r="TPO96" s="201"/>
      <c r="TPP96" s="201"/>
      <c r="TPQ96" s="201"/>
      <c r="TPR96" s="201"/>
      <c r="TPS96" s="201"/>
      <c r="TPT96" s="201"/>
      <c r="TPU96" s="201"/>
      <c r="TPV96" s="201"/>
      <c r="TPW96" s="201"/>
      <c r="TPX96" s="201"/>
      <c r="TPY96" s="201"/>
      <c r="TPZ96" s="201"/>
      <c r="TQA96" s="201"/>
      <c r="TQB96" s="201"/>
      <c r="TQC96" s="201"/>
      <c r="TQD96" s="201"/>
      <c r="TQE96" s="201"/>
      <c r="TQF96" s="201"/>
      <c r="TQG96" s="201"/>
      <c r="TQH96" s="201"/>
      <c r="TQI96" s="201"/>
      <c r="TQJ96" s="201"/>
      <c r="TQK96" s="201"/>
      <c r="TQL96" s="201"/>
      <c r="TQM96" s="201"/>
      <c r="TQN96" s="201"/>
      <c r="TQO96" s="201"/>
      <c r="TQP96" s="201"/>
      <c r="TQQ96" s="201"/>
      <c r="TQR96" s="201"/>
      <c r="TQS96" s="201"/>
      <c r="TQT96" s="201"/>
      <c r="TQU96" s="201"/>
      <c r="TQV96" s="201"/>
      <c r="TQW96" s="201"/>
      <c r="TQX96" s="201"/>
      <c r="TQY96" s="201"/>
      <c r="TQZ96" s="201"/>
      <c r="TRA96" s="201"/>
      <c r="TRB96" s="201"/>
      <c r="TRC96" s="201"/>
      <c r="TRD96" s="201"/>
      <c r="TRE96" s="201"/>
      <c r="TRF96" s="201"/>
      <c r="TRG96" s="201"/>
      <c r="TRH96" s="201"/>
      <c r="TRI96" s="201"/>
      <c r="TRJ96" s="201"/>
      <c r="TRK96" s="201"/>
      <c r="TRL96" s="201"/>
      <c r="TRM96" s="201"/>
      <c r="TRN96" s="201"/>
      <c r="TRO96" s="201"/>
      <c r="TRP96" s="201"/>
      <c r="TRQ96" s="201"/>
      <c r="TRR96" s="201"/>
      <c r="TRS96" s="201"/>
      <c r="TRT96" s="201"/>
      <c r="TRU96" s="201"/>
      <c r="TRV96" s="201"/>
      <c r="TRW96" s="201"/>
      <c r="TRX96" s="201"/>
      <c r="TRY96" s="201"/>
      <c r="TRZ96" s="201"/>
      <c r="TSA96" s="201"/>
      <c r="TSB96" s="201"/>
      <c r="TSC96" s="201"/>
      <c r="TSD96" s="201"/>
      <c r="TSE96" s="201"/>
      <c r="TSF96" s="201"/>
      <c r="TSG96" s="201"/>
      <c r="TSH96" s="201"/>
      <c r="TSI96" s="201"/>
      <c r="TSJ96" s="201"/>
      <c r="TSK96" s="201"/>
      <c r="TSL96" s="201"/>
      <c r="TSM96" s="201"/>
      <c r="TSN96" s="201"/>
      <c r="TSO96" s="201"/>
      <c r="TSP96" s="201"/>
      <c r="TSQ96" s="201"/>
      <c r="TSR96" s="201"/>
      <c r="TSS96" s="201"/>
      <c r="TST96" s="201"/>
      <c r="TSU96" s="201"/>
      <c r="TSV96" s="201"/>
      <c r="TSW96" s="201"/>
      <c r="TSX96" s="201"/>
      <c r="TSY96" s="201"/>
      <c r="TSZ96" s="201"/>
      <c r="TTA96" s="201"/>
      <c r="TTB96" s="201"/>
      <c r="TTC96" s="201"/>
      <c r="TTD96" s="201"/>
      <c r="TTE96" s="201"/>
      <c r="TTF96" s="201"/>
      <c r="TTG96" s="201"/>
      <c r="TTH96" s="201"/>
      <c r="TTI96" s="201"/>
      <c r="TTJ96" s="201"/>
      <c r="TTK96" s="201"/>
      <c r="TTL96" s="201"/>
      <c r="TTM96" s="201"/>
      <c r="TTN96" s="201"/>
      <c r="TTO96" s="201"/>
      <c r="TTP96" s="201"/>
      <c r="TTQ96" s="201"/>
      <c r="TTR96" s="201"/>
      <c r="TTS96" s="201"/>
      <c r="TTT96" s="201"/>
      <c r="TTU96" s="201"/>
      <c r="TTV96" s="201"/>
      <c r="TTW96" s="201"/>
      <c r="TTX96" s="201"/>
      <c r="TTY96" s="201"/>
      <c r="TTZ96" s="201"/>
      <c r="TUA96" s="201"/>
      <c r="TUB96" s="201"/>
      <c r="TUC96" s="201"/>
      <c r="TUD96" s="201"/>
      <c r="TUE96" s="201"/>
      <c r="TUF96" s="201"/>
      <c r="TUG96" s="201"/>
      <c r="TUH96" s="201"/>
      <c r="TUI96" s="201"/>
      <c r="TUJ96" s="201"/>
      <c r="TUK96" s="201"/>
      <c r="TUL96" s="201"/>
      <c r="TUM96" s="201"/>
      <c r="TUN96" s="201"/>
      <c r="TUO96" s="201"/>
      <c r="TUP96" s="201"/>
      <c r="TUQ96" s="201"/>
      <c r="TUR96" s="201"/>
      <c r="TUS96" s="201"/>
      <c r="TUT96" s="201"/>
      <c r="TUU96" s="201"/>
      <c r="TUV96" s="201"/>
      <c r="TUW96" s="201"/>
      <c r="TUX96" s="201"/>
      <c r="TUY96" s="201"/>
      <c r="TUZ96" s="201"/>
      <c r="TVA96" s="201"/>
      <c r="TVB96" s="201"/>
      <c r="TVC96" s="201"/>
      <c r="TVD96" s="201"/>
      <c r="TVE96" s="201"/>
      <c r="TVF96" s="201"/>
      <c r="TVG96" s="201"/>
      <c r="TVH96" s="201"/>
      <c r="TVI96" s="201"/>
      <c r="TVJ96" s="201"/>
      <c r="TVK96" s="201"/>
      <c r="TVL96" s="201"/>
      <c r="TVM96" s="201"/>
      <c r="TVN96" s="201"/>
      <c r="TVO96" s="201"/>
      <c r="TVP96" s="201"/>
      <c r="TVQ96" s="201"/>
      <c r="TVR96" s="201"/>
      <c r="TVS96" s="201"/>
      <c r="TVT96" s="201"/>
      <c r="TVU96" s="201"/>
      <c r="TVV96" s="201"/>
      <c r="TVW96" s="201"/>
      <c r="TVX96" s="201"/>
      <c r="TVY96" s="201"/>
      <c r="TVZ96" s="201"/>
      <c r="TWA96" s="201"/>
      <c r="TWB96" s="201"/>
      <c r="TWC96" s="201"/>
      <c r="TWD96" s="201"/>
      <c r="TWE96" s="201"/>
      <c r="TWF96" s="201"/>
      <c r="TWG96" s="201"/>
      <c r="TWH96" s="201"/>
      <c r="TWI96" s="201"/>
      <c r="TWJ96" s="201"/>
      <c r="TWK96" s="201"/>
      <c r="TWL96" s="201"/>
      <c r="TWM96" s="201"/>
      <c r="TWN96" s="201"/>
      <c r="TWO96" s="201"/>
      <c r="TWP96" s="201"/>
      <c r="TWQ96" s="201"/>
      <c r="TWR96" s="201"/>
      <c r="TWS96" s="201"/>
      <c r="TWT96" s="201"/>
      <c r="TWU96" s="201"/>
      <c r="TWV96" s="201"/>
      <c r="TWW96" s="201"/>
      <c r="TWX96" s="201"/>
      <c r="TWY96" s="201"/>
      <c r="TWZ96" s="201"/>
      <c r="TXA96" s="201"/>
      <c r="TXB96" s="201"/>
      <c r="TXC96" s="201"/>
      <c r="TXD96" s="201"/>
      <c r="TXE96" s="201"/>
      <c r="TXF96" s="201"/>
      <c r="TXG96" s="201"/>
      <c r="TXH96" s="201"/>
      <c r="TXI96" s="201"/>
      <c r="TXJ96" s="201"/>
      <c r="TXK96" s="201"/>
      <c r="TXL96" s="201"/>
      <c r="TXM96" s="201"/>
      <c r="TXN96" s="201"/>
      <c r="TXO96" s="201"/>
      <c r="TXP96" s="201"/>
      <c r="TXQ96" s="201"/>
      <c r="TXR96" s="201"/>
      <c r="TXS96" s="201"/>
      <c r="TXT96" s="201"/>
      <c r="TXU96" s="201"/>
      <c r="TXV96" s="201"/>
      <c r="TXW96" s="201"/>
      <c r="TXX96" s="201"/>
      <c r="TXY96" s="201"/>
      <c r="TXZ96" s="201"/>
      <c r="TYA96" s="201"/>
      <c r="TYB96" s="201"/>
      <c r="TYC96" s="201"/>
      <c r="TYD96" s="201"/>
      <c r="TYE96" s="201"/>
      <c r="TYF96" s="201"/>
      <c r="TYG96" s="201"/>
      <c r="TYH96" s="201"/>
      <c r="TYI96" s="201"/>
      <c r="TYJ96" s="201"/>
      <c r="TYK96" s="201"/>
      <c r="TYL96" s="201"/>
      <c r="TYM96" s="201"/>
      <c r="TYN96" s="201"/>
      <c r="TYO96" s="201"/>
      <c r="TYP96" s="201"/>
      <c r="TYQ96" s="201"/>
      <c r="TYR96" s="201"/>
      <c r="TYS96" s="201"/>
      <c r="TYT96" s="201"/>
      <c r="TYU96" s="201"/>
      <c r="TYV96" s="201"/>
      <c r="TYW96" s="201"/>
      <c r="TYX96" s="201"/>
      <c r="TYY96" s="201"/>
      <c r="TYZ96" s="201"/>
      <c r="TZA96" s="201"/>
      <c r="TZB96" s="201"/>
      <c r="TZC96" s="201"/>
      <c r="TZD96" s="201"/>
      <c r="TZE96" s="201"/>
      <c r="TZF96" s="201"/>
      <c r="TZG96" s="201"/>
      <c r="TZH96" s="201"/>
      <c r="TZI96" s="201"/>
      <c r="TZJ96" s="201"/>
      <c r="TZK96" s="201"/>
      <c r="TZL96" s="201"/>
      <c r="TZM96" s="201"/>
      <c r="TZN96" s="201"/>
      <c r="TZO96" s="201"/>
      <c r="TZP96" s="201"/>
      <c r="TZQ96" s="201"/>
      <c r="TZR96" s="201"/>
      <c r="TZS96" s="201"/>
      <c r="TZT96" s="201"/>
      <c r="TZU96" s="201"/>
      <c r="TZV96" s="201"/>
      <c r="TZW96" s="201"/>
      <c r="TZX96" s="201"/>
      <c r="TZY96" s="201"/>
      <c r="TZZ96" s="201"/>
      <c r="UAA96" s="201"/>
      <c r="UAB96" s="201"/>
      <c r="UAC96" s="201"/>
      <c r="UAD96" s="201"/>
      <c r="UAE96" s="201"/>
      <c r="UAF96" s="201"/>
      <c r="UAG96" s="201"/>
      <c r="UAH96" s="201"/>
      <c r="UAI96" s="201"/>
      <c r="UAJ96" s="201"/>
      <c r="UAK96" s="201"/>
      <c r="UAL96" s="201"/>
      <c r="UAM96" s="201"/>
      <c r="UAN96" s="201"/>
      <c r="UAO96" s="201"/>
      <c r="UAP96" s="201"/>
      <c r="UAQ96" s="201"/>
      <c r="UAR96" s="201"/>
      <c r="UAS96" s="201"/>
      <c r="UAT96" s="201"/>
      <c r="UAU96" s="201"/>
      <c r="UAV96" s="201"/>
      <c r="UAW96" s="201"/>
      <c r="UAX96" s="201"/>
      <c r="UAY96" s="201"/>
      <c r="UAZ96" s="201"/>
      <c r="UBA96" s="201"/>
      <c r="UBB96" s="201"/>
      <c r="UBC96" s="201"/>
      <c r="UBD96" s="201"/>
      <c r="UBE96" s="201"/>
      <c r="UBF96" s="201"/>
      <c r="UBG96" s="201"/>
      <c r="UBH96" s="201"/>
      <c r="UBI96" s="201"/>
      <c r="UBJ96" s="201"/>
      <c r="UBK96" s="201"/>
      <c r="UBL96" s="201"/>
      <c r="UBM96" s="201"/>
      <c r="UBN96" s="201"/>
      <c r="UBO96" s="201"/>
      <c r="UBP96" s="201"/>
      <c r="UBQ96" s="201"/>
      <c r="UBR96" s="201"/>
      <c r="UBS96" s="201"/>
      <c r="UBT96" s="201"/>
      <c r="UBU96" s="201"/>
      <c r="UBV96" s="201"/>
      <c r="UBW96" s="201"/>
      <c r="UBX96" s="201"/>
      <c r="UBY96" s="201"/>
      <c r="UBZ96" s="201"/>
      <c r="UCA96" s="201"/>
      <c r="UCB96" s="201"/>
      <c r="UCC96" s="201"/>
      <c r="UCD96" s="201"/>
      <c r="UCE96" s="201"/>
      <c r="UCF96" s="201"/>
      <c r="UCG96" s="201"/>
      <c r="UCH96" s="201"/>
      <c r="UCI96" s="201"/>
      <c r="UCJ96" s="201"/>
      <c r="UCK96" s="201"/>
      <c r="UCL96" s="201"/>
      <c r="UCM96" s="201"/>
      <c r="UCN96" s="201"/>
      <c r="UCO96" s="201"/>
      <c r="UCP96" s="201"/>
      <c r="UCQ96" s="201"/>
      <c r="UCR96" s="201"/>
      <c r="UCS96" s="201"/>
      <c r="UCT96" s="201"/>
      <c r="UCU96" s="201"/>
      <c r="UCV96" s="201"/>
      <c r="UCW96" s="201"/>
      <c r="UCX96" s="201"/>
      <c r="UCY96" s="201"/>
      <c r="UCZ96" s="201"/>
      <c r="UDA96" s="201"/>
      <c r="UDB96" s="201"/>
      <c r="UDC96" s="201"/>
      <c r="UDD96" s="201"/>
      <c r="UDE96" s="201"/>
      <c r="UDF96" s="201"/>
      <c r="UDG96" s="201"/>
      <c r="UDH96" s="201"/>
      <c r="UDI96" s="201"/>
      <c r="UDJ96" s="201"/>
      <c r="UDK96" s="201"/>
      <c r="UDL96" s="201"/>
      <c r="UDM96" s="201"/>
      <c r="UDN96" s="201"/>
      <c r="UDO96" s="201"/>
      <c r="UDP96" s="201"/>
      <c r="UDQ96" s="201"/>
      <c r="UDR96" s="201"/>
      <c r="UDS96" s="201"/>
      <c r="UDT96" s="201"/>
      <c r="UDU96" s="201"/>
      <c r="UDV96" s="201"/>
      <c r="UDW96" s="201"/>
      <c r="UDX96" s="201"/>
      <c r="UDY96" s="201"/>
      <c r="UDZ96" s="201"/>
      <c r="UEA96" s="201"/>
      <c r="UEB96" s="201"/>
      <c r="UEC96" s="201"/>
      <c r="UED96" s="201"/>
      <c r="UEE96" s="201"/>
      <c r="UEF96" s="201"/>
      <c r="UEG96" s="201"/>
      <c r="UEH96" s="201"/>
      <c r="UEI96" s="201"/>
      <c r="UEJ96" s="201"/>
      <c r="UEK96" s="201"/>
      <c r="UEL96" s="201"/>
      <c r="UEM96" s="201"/>
      <c r="UEN96" s="201"/>
      <c r="UEO96" s="201"/>
      <c r="UEP96" s="201"/>
      <c r="UEQ96" s="201"/>
      <c r="UER96" s="201"/>
      <c r="UES96" s="201"/>
      <c r="UET96" s="201"/>
      <c r="UEU96" s="201"/>
      <c r="UEV96" s="201"/>
      <c r="UEW96" s="201"/>
      <c r="UEX96" s="201"/>
      <c r="UEY96" s="201"/>
      <c r="UEZ96" s="201"/>
      <c r="UFA96" s="201"/>
      <c r="UFB96" s="201"/>
      <c r="UFC96" s="201"/>
      <c r="UFD96" s="201"/>
      <c r="UFE96" s="201"/>
      <c r="UFF96" s="201"/>
      <c r="UFG96" s="201"/>
      <c r="UFH96" s="201"/>
      <c r="UFI96" s="201"/>
      <c r="UFJ96" s="201"/>
      <c r="UFK96" s="201"/>
      <c r="UFL96" s="201"/>
      <c r="UFM96" s="201"/>
      <c r="UFN96" s="201"/>
      <c r="UFO96" s="201"/>
      <c r="UFP96" s="201"/>
      <c r="UFQ96" s="201"/>
      <c r="UFR96" s="201"/>
      <c r="UFS96" s="201"/>
      <c r="UFT96" s="201"/>
      <c r="UFU96" s="201"/>
      <c r="UFV96" s="201"/>
      <c r="UFW96" s="201"/>
      <c r="UFX96" s="201"/>
      <c r="UFY96" s="201"/>
      <c r="UFZ96" s="201"/>
      <c r="UGA96" s="201"/>
      <c r="UGB96" s="201"/>
      <c r="UGC96" s="201"/>
      <c r="UGD96" s="201"/>
      <c r="UGE96" s="201"/>
      <c r="UGF96" s="201"/>
      <c r="UGG96" s="201"/>
      <c r="UGH96" s="201"/>
      <c r="UGI96" s="201"/>
      <c r="UGJ96" s="201"/>
      <c r="UGK96" s="201"/>
      <c r="UGL96" s="201"/>
      <c r="UGM96" s="201"/>
      <c r="UGN96" s="201"/>
      <c r="UGO96" s="201"/>
      <c r="UGP96" s="201"/>
      <c r="UGQ96" s="201"/>
      <c r="UGR96" s="201"/>
      <c r="UGS96" s="201"/>
      <c r="UGT96" s="201"/>
      <c r="UGU96" s="201"/>
      <c r="UGV96" s="201"/>
      <c r="UGW96" s="201"/>
      <c r="UGX96" s="201"/>
      <c r="UGY96" s="201"/>
      <c r="UGZ96" s="201"/>
      <c r="UHA96" s="201"/>
      <c r="UHB96" s="201"/>
      <c r="UHC96" s="201"/>
      <c r="UHD96" s="201"/>
      <c r="UHE96" s="201"/>
      <c r="UHF96" s="201"/>
      <c r="UHG96" s="201"/>
      <c r="UHH96" s="201"/>
      <c r="UHI96" s="201"/>
      <c r="UHJ96" s="201"/>
      <c r="UHK96" s="201"/>
      <c r="UHL96" s="201"/>
      <c r="UHM96" s="201"/>
      <c r="UHN96" s="201"/>
      <c r="UHO96" s="201"/>
      <c r="UHP96" s="201"/>
      <c r="UHQ96" s="201"/>
      <c r="UHR96" s="201"/>
      <c r="UHS96" s="201"/>
      <c r="UHT96" s="201"/>
      <c r="UHU96" s="201"/>
      <c r="UHV96" s="201"/>
      <c r="UHW96" s="201"/>
      <c r="UHX96" s="201"/>
      <c r="UHY96" s="201"/>
      <c r="UHZ96" s="201"/>
      <c r="UIA96" s="201"/>
      <c r="UIB96" s="201"/>
      <c r="UIC96" s="201"/>
      <c r="UID96" s="201"/>
      <c r="UIE96" s="201"/>
      <c r="UIF96" s="201"/>
      <c r="UIG96" s="201"/>
      <c r="UIH96" s="201"/>
      <c r="UII96" s="201"/>
      <c r="UIJ96" s="201"/>
      <c r="UIK96" s="201"/>
      <c r="UIL96" s="201"/>
      <c r="UIM96" s="201"/>
      <c r="UIN96" s="201"/>
      <c r="UIO96" s="201"/>
      <c r="UIP96" s="201"/>
      <c r="UIQ96" s="201"/>
      <c r="UIR96" s="201"/>
      <c r="UIS96" s="201"/>
      <c r="UIT96" s="201"/>
      <c r="UIU96" s="201"/>
      <c r="UIV96" s="201"/>
      <c r="UIW96" s="201"/>
      <c r="UIX96" s="201"/>
      <c r="UIY96" s="201"/>
      <c r="UIZ96" s="201"/>
      <c r="UJA96" s="201"/>
      <c r="UJB96" s="201"/>
      <c r="UJC96" s="201"/>
      <c r="UJD96" s="201"/>
      <c r="UJE96" s="201"/>
      <c r="UJF96" s="201"/>
      <c r="UJG96" s="201"/>
      <c r="UJH96" s="201"/>
      <c r="UJI96" s="201"/>
      <c r="UJJ96" s="201"/>
      <c r="UJK96" s="201"/>
      <c r="UJL96" s="201"/>
      <c r="UJM96" s="201"/>
      <c r="UJN96" s="201"/>
      <c r="UJO96" s="201"/>
      <c r="UJP96" s="201"/>
      <c r="UJQ96" s="201"/>
      <c r="UJR96" s="201"/>
      <c r="UJS96" s="201"/>
      <c r="UJT96" s="201"/>
      <c r="UJU96" s="201"/>
      <c r="UJV96" s="201"/>
      <c r="UJW96" s="201"/>
      <c r="UJX96" s="201"/>
      <c r="UJY96" s="201"/>
      <c r="UJZ96" s="201"/>
      <c r="UKA96" s="201"/>
      <c r="UKB96" s="201"/>
      <c r="UKC96" s="201"/>
      <c r="UKD96" s="201"/>
      <c r="UKE96" s="201"/>
      <c r="UKF96" s="201"/>
      <c r="UKG96" s="201"/>
      <c r="UKH96" s="201"/>
      <c r="UKI96" s="201"/>
      <c r="UKJ96" s="201"/>
      <c r="UKK96" s="201"/>
      <c r="UKL96" s="201"/>
      <c r="UKM96" s="201"/>
      <c r="UKN96" s="201"/>
      <c r="UKO96" s="201"/>
      <c r="UKP96" s="201"/>
      <c r="UKQ96" s="201"/>
      <c r="UKR96" s="201"/>
      <c r="UKS96" s="201"/>
      <c r="UKT96" s="201"/>
      <c r="UKU96" s="201"/>
      <c r="UKV96" s="201"/>
      <c r="UKW96" s="201"/>
      <c r="UKX96" s="201"/>
      <c r="UKY96" s="201"/>
      <c r="UKZ96" s="201"/>
      <c r="ULA96" s="201"/>
      <c r="ULB96" s="201"/>
      <c r="ULC96" s="201"/>
      <c r="ULD96" s="201"/>
      <c r="ULE96" s="201"/>
      <c r="ULF96" s="201"/>
      <c r="ULG96" s="201"/>
      <c r="ULH96" s="201"/>
      <c r="ULI96" s="201"/>
      <c r="ULJ96" s="201"/>
      <c r="ULK96" s="201"/>
      <c r="ULL96" s="201"/>
      <c r="ULM96" s="201"/>
      <c r="ULN96" s="201"/>
      <c r="ULO96" s="201"/>
      <c r="ULP96" s="201"/>
      <c r="ULQ96" s="201"/>
      <c r="ULR96" s="201"/>
      <c r="ULS96" s="201"/>
      <c r="ULT96" s="201"/>
      <c r="ULU96" s="201"/>
      <c r="ULV96" s="201"/>
      <c r="ULW96" s="201"/>
      <c r="ULX96" s="201"/>
      <c r="ULY96" s="201"/>
      <c r="ULZ96" s="201"/>
      <c r="UMA96" s="201"/>
      <c r="UMB96" s="201"/>
      <c r="UMC96" s="201"/>
      <c r="UMD96" s="201"/>
      <c r="UME96" s="201"/>
      <c r="UMF96" s="201"/>
      <c r="UMG96" s="201"/>
      <c r="UMH96" s="201"/>
      <c r="UMI96" s="201"/>
      <c r="UMJ96" s="201"/>
      <c r="UMK96" s="201"/>
      <c r="UML96" s="201"/>
      <c r="UMM96" s="201"/>
      <c r="UMN96" s="201"/>
      <c r="UMO96" s="201"/>
      <c r="UMP96" s="201"/>
      <c r="UMQ96" s="201"/>
      <c r="UMR96" s="201"/>
      <c r="UMS96" s="201"/>
      <c r="UMT96" s="201"/>
      <c r="UMU96" s="201"/>
      <c r="UMV96" s="201"/>
      <c r="UMW96" s="201"/>
      <c r="UMX96" s="201"/>
      <c r="UMY96" s="201"/>
      <c r="UMZ96" s="201"/>
      <c r="UNA96" s="201"/>
      <c r="UNB96" s="201"/>
      <c r="UNC96" s="201"/>
      <c r="UND96" s="201"/>
      <c r="UNE96" s="201"/>
      <c r="UNF96" s="201"/>
      <c r="UNG96" s="201"/>
      <c r="UNH96" s="201"/>
      <c r="UNI96" s="201"/>
      <c r="UNJ96" s="201"/>
      <c r="UNK96" s="201"/>
      <c r="UNL96" s="201"/>
      <c r="UNM96" s="201"/>
      <c r="UNN96" s="201"/>
      <c r="UNO96" s="201"/>
      <c r="UNP96" s="201"/>
      <c r="UNQ96" s="201"/>
      <c r="UNR96" s="201"/>
      <c r="UNS96" s="201"/>
      <c r="UNT96" s="201"/>
      <c r="UNU96" s="201"/>
      <c r="UNV96" s="201"/>
      <c r="UNW96" s="201"/>
      <c r="UNX96" s="201"/>
      <c r="UNY96" s="201"/>
      <c r="UNZ96" s="201"/>
      <c r="UOA96" s="201"/>
      <c r="UOB96" s="201"/>
      <c r="UOC96" s="201"/>
      <c r="UOD96" s="201"/>
      <c r="UOE96" s="201"/>
      <c r="UOF96" s="201"/>
      <c r="UOG96" s="201"/>
      <c r="UOH96" s="201"/>
      <c r="UOI96" s="201"/>
      <c r="UOJ96" s="201"/>
      <c r="UOK96" s="201"/>
      <c r="UOL96" s="201"/>
      <c r="UOM96" s="201"/>
      <c r="UON96" s="201"/>
      <c r="UOO96" s="201"/>
      <c r="UOP96" s="201"/>
      <c r="UOQ96" s="201"/>
      <c r="UOR96" s="201"/>
      <c r="UOS96" s="201"/>
      <c r="UOT96" s="201"/>
      <c r="UOU96" s="201"/>
      <c r="UOV96" s="201"/>
      <c r="UOW96" s="201"/>
      <c r="UOX96" s="201"/>
      <c r="UOY96" s="201"/>
      <c r="UOZ96" s="201"/>
      <c r="UPA96" s="201"/>
      <c r="UPB96" s="201"/>
      <c r="UPC96" s="201"/>
      <c r="UPD96" s="201"/>
      <c r="UPE96" s="201"/>
      <c r="UPF96" s="201"/>
      <c r="UPG96" s="201"/>
      <c r="UPH96" s="201"/>
      <c r="UPI96" s="201"/>
      <c r="UPJ96" s="201"/>
      <c r="UPK96" s="201"/>
      <c r="UPL96" s="201"/>
      <c r="UPM96" s="201"/>
      <c r="UPN96" s="201"/>
      <c r="UPO96" s="201"/>
      <c r="UPP96" s="201"/>
      <c r="UPQ96" s="201"/>
      <c r="UPR96" s="201"/>
      <c r="UPS96" s="201"/>
      <c r="UPT96" s="201"/>
      <c r="UPU96" s="201"/>
      <c r="UPV96" s="201"/>
      <c r="UPW96" s="201"/>
      <c r="UPX96" s="201"/>
      <c r="UPY96" s="201"/>
      <c r="UPZ96" s="201"/>
      <c r="UQA96" s="201"/>
      <c r="UQB96" s="201"/>
      <c r="UQC96" s="201"/>
      <c r="UQD96" s="201"/>
      <c r="UQE96" s="201"/>
      <c r="UQF96" s="201"/>
      <c r="UQG96" s="201"/>
      <c r="UQH96" s="201"/>
      <c r="UQI96" s="201"/>
      <c r="UQJ96" s="201"/>
      <c r="UQK96" s="201"/>
      <c r="UQL96" s="201"/>
      <c r="UQM96" s="201"/>
      <c r="UQN96" s="201"/>
      <c r="UQO96" s="201"/>
      <c r="UQP96" s="201"/>
      <c r="UQQ96" s="201"/>
      <c r="UQR96" s="201"/>
      <c r="UQS96" s="201"/>
      <c r="UQT96" s="201"/>
      <c r="UQU96" s="201"/>
      <c r="UQV96" s="201"/>
      <c r="UQW96" s="201"/>
      <c r="UQX96" s="201"/>
      <c r="UQY96" s="201"/>
      <c r="UQZ96" s="201"/>
      <c r="URA96" s="201"/>
      <c r="URB96" s="201"/>
      <c r="URC96" s="201"/>
      <c r="URD96" s="201"/>
      <c r="URE96" s="201"/>
      <c r="URF96" s="201"/>
      <c r="URG96" s="201"/>
      <c r="URH96" s="201"/>
      <c r="URI96" s="201"/>
      <c r="URJ96" s="201"/>
      <c r="URK96" s="201"/>
      <c r="URL96" s="201"/>
      <c r="URM96" s="201"/>
      <c r="URN96" s="201"/>
      <c r="URO96" s="201"/>
      <c r="URP96" s="201"/>
      <c r="URQ96" s="201"/>
      <c r="URR96" s="201"/>
      <c r="URS96" s="201"/>
      <c r="URT96" s="201"/>
      <c r="URU96" s="201"/>
      <c r="URV96" s="201"/>
      <c r="URW96" s="201"/>
      <c r="URX96" s="201"/>
      <c r="URY96" s="201"/>
      <c r="URZ96" s="201"/>
      <c r="USA96" s="201"/>
      <c r="USB96" s="201"/>
      <c r="USC96" s="201"/>
      <c r="USD96" s="201"/>
      <c r="USE96" s="201"/>
      <c r="USF96" s="201"/>
      <c r="USG96" s="201"/>
      <c r="USH96" s="201"/>
      <c r="USI96" s="201"/>
      <c r="USJ96" s="201"/>
      <c r="USK96" s="201"/>
      <c r="USL96" s="201"/>
      <c r="USM96" s="201"/>
      <c r="USN96" s="201"/>
      <c r="USO96" s="201"/>
      <c r="USP96" s="201"/>
      <c r="USQ96" s="201"/>
      <c r="USR96" s="201"/>
      <c r="USS96" s="201"/>
      <c r="UST96" s="201"/>
      <c r="USU96" s="201"/>
      <c r="USV96" s="201"/>
      <c r="USW96" s="201"/>
      <c r="USX96" s="201"/>
      <c r="USY96" s="201"/>
      <c r="USZ96" s="201"/>
      <c r="UTA96" s="201"/>
      <c r="UTB96" s="201"/>
      <c r="UTC96" s="201"/>
      <c r="UTD96" s="201"/>
      <c r="UTE96" s="201"/>
      <c r="UTF96" s="201"/>
      <c r="UTG96" s="201"/>
      <c r="UTH96" s="201"/>
      <c r="UTI96" s="201"/>
      <c r="UTJ96" s="201"/>
      <c r="UTK96" s="201"/>
      <c r="UTL96" s="201"/>
      <c r="UTM96" s="201"/>
      <c r="UTN96" s="201"/>
      <c r="UTO96" s="201"/>
      <c r="UTP96" s="201"/>
      <c r="UTQ96" s="201"/>
      <c r="UTR96" s="201"/>
      <c r="UTS96" s="201"/>
      <c r="UTT96" s="201"/>
      <c r="UTU96" s="201"/>
      <c r="UTV96" s="201"/>
      <c r="UTW96" s="201"/>
      <c r="UTX96" s="201"/>
      <c r="UTY96" s="201"/>
      <c r="UTZ96" s="201"/>
      <c r="UUA96" s="201"/>
      <c r="UUB96" s="201"/>
      <c r="UUC96" s="201"/>
      <c r="UUD96" s="201"/>
      <c r="UUE96" s="201"/>
      <c r="UUF96" s="201"/>
      <c r="UUG96" s="201"/>
      <c r="UUH96" s="201"/>
      <c r="UUI96" s="201"/>
      <c r="UUJ96" s="201"/>
      <c r="UUK96" s="201"/>
      <c r="UUL96" s="201"/>
      <c r="UUM96" s="201"/>
      <c r="UUN96" s="201"/>
      <c r="UUO96" s="201"/>
      <c r="UUP96" s="201"/>
      <c r="UUQ96" s="201"/>
      <c r="UUR96" s="201"/>
      <c r="UUS96" s="201"/>
      <c r="UUT96" s="201"/>
      <c r="UUU96" s="201"/>
      <c r="UUV96" s="201"/>
      <c r="UUW96" s="201"/>
      <c r="UUX96" s="201"/>
      <c r="UUY96" s="201"/>
      <c r="UUZ96" s="201"/>
      <c r="UVA96" s="201"/>
      <c r="UVB96" s="201"/>
      <c r="UVC96" s="201"/>
      <c r="UVD96" s="201"/>
      <c r="UVE96" s="201"/>
      <c r="UVF96" s="201"/>
      <c r="UVG96" s="201"/>
      <c r="UVH96" s="201"/>
      <c r="UVI96" s="201"/>
      <c r="UVJ96" s="201"/>
      <c r="UVK96" s="201"/>
      <c r="UVL96" s="201"/>
      <c r="UVM96" s="201"/>
      <c r="UVN96" s="201"/>
      <c r="UVO96" s="201"/>
      <c r="UVP96" s="201"/>
      <c r="UVQ96" s="201"/>
      <c r="UVR96" s="201"/>
      <c r="UVS96" s="201"/>
      <c r="UVT96" s="201"/>
      <c r="UVU96" s="201"/>
      <c r="UVV96" s="201"/>
      <c r="UVW96" s="201"/>
      <c r="UVX96" s="201"/>
      <c r="UVY96" s="201"/>
      <c r="UVZ96" s="201"/>
      <c r="UWA96" s="201"/>
      <c r="UWB96" s="201"/>
      <c r="UWC96" s="201"/>
      <c r="UWD96" s="201"/>
      <c r="UWE96" s="201"/>
      <c r="UWF96" s="201"/>
      <c r="UWG96" s="201"/>
      <c r="UWH96" s="201"/>
      <c r="UWI96" s="201"/>
      <c r="UWJ96" s="201"/>
      <c r="UWK96" s="201"/>
      <c r="UWL96" s="201"/>
      <c r="UWM96" s="201"/>
      <c r="UWN96" s="201"/>
      <c r="UWO96" s="201"/>
      <c r="UWP96" s="201"/>
      <c r="UWQ96" s="201"/>
      <c r="UWR96" s="201"/>
      <c r="UWS96" s="201"/>
      <c r="UWT96" s="201"/>
      <c r="UWU96" s="201"/>
      <c r="UWV96" s="201"/>
      <c r="UWW96" s="201"/>
      <c r="UWX96" s="201"/>
      <c r="UWY96" s="201"/>
      <c r="UWZ96" s="201"/>
      <c r="UXA96" s="201"/>
      <c r="UXB96" s="201"/>
      <c r="UXC96" s="201"/>
      <c r="UXD96" s="201"/>
      <c r="UXE96" s="201"/>
      <c r="UXF96" s="201"/>
      <c r="UXG96" s="201"/>
      <c r="UXH96" s="201"/>
      <c r="UXI96" s="201"/>
      <c r="UXJ96" s="201"/>
      <c r="UXK96" s="201"/>
      <c r="UXL96" s="201"/>
      <c r="UXM96" s="201"/>
      <c r="UXN96" s="201"/>
      <c r="UXO96" s="201"/>
      <c r="UXP96" s="201"/>
      <c r="UXQ96" s="201"/>
      <c r="UXR96" s="201"/>
      <c r="UXS96" s="201"/>
      <c r="UXT96" s="201"/>
      <c r="UXU96" s="201"/>
      <c r="UXV96" s="201"/>
      <c r="UXW96" s="201"/>
      <c r="UXX96" s="201"/>
      <c r="UXY96" s="201"/>
      <c r="UXZ96" s="201"/>
      <c r="UYA96" s="201"/>
      <c r="UYB96" s="201"/>
      <c r="UYC96" s="201"/>
      <c r="UYD96" s="201"/>
      <c r="UYE96" s="201"/>
      <c r="UYF96" s="201"/>
      <c r="UYG96" s="201"/>
      <c r="UYH96" s="201"/>
      <c r="UYI96" s="201"/>
      <c r="UYJ96" s="201"/>
      <c r="UYK96" s="201"/>
      <c r="UYL96" s="201"/>
      <c r="UYM96" s="201"/>
      <c r="UYN96" s="201"/>
      <c r="UYO96" s="201"/>
      <c r="UYP96" s="201"/>
      <c r="UYQ96" s="201"/>
      <c r="UYR96" s="201"/>
      <c r="UYS96" s="201"/>
      <c r="UYT96" s="201"/>
      <c r="UYU96" s="201"/>
      <c r="UYV96" s="201"/>
      <c r="UYW96" s="201"/>
      <c r="UYX96" s="201"/>
      <c r="UYY96" s="201"/>
      <c r="UYZ96" s="201"/>
      <c r="UZA96" s="201"/>
      <c r="UZB96" s="201"/>
      <c r="UZC96" s="201"/>
      <c r="UZD96" s="201"/>
      <c r="UZE96" s="201"/>
      <c r="UZF96" s="201"/>
      <c r="UZG96" s="201"/>
      <c r="UZH96" s="201"/>
      <c r="UZI96" s="201"/>
      <c r="UZJ96" s="201"/>
      <c r="UZK96" s="201"/>
      <c r="UZL96" s="201"/>
      <c r="UZM96" s="201"/>
      <c r="UZN96" s="201"/>
      <c r="UZO96" s="201"/>
      <c r="UZP96" s="201"/>
      <c r="UZQ96" s="201"/>
      <c r="UZR96" s="201"/>
      <c r="UZS96" s="201"/>
      <c r="UZT96" s="201"/>
      <c r="UZU96" s="201"/>
      <c r="UZV96" s="201"/>
      <c r="UZW96" s="201"/>
      <c r="UZX96" s="201"/>
      <c r="UZY96" s="201"/>
      <c r="UZZ96" s="201"/>
      <c r="VAA96" s="201"/>
      <c r="VAB96" s="201"/>
      <c r="VAC96" s="201"/>
      <c r="VAD96" s="201"/>
      <c r="VAE96" s="201"/>
      <c r="VAF96" s="201"/>
      <c r="VAG96" s="201"/>
      <c r="VAH96" s="201"/>
      <c r="VAI96" s="201"/>
      <c r="VAJ96" s="201"/>
      <c r="VAK96" s="201"/>
      <c r="VAL96" s="201"/>
      <c r="VAM96" s="201"/>
      <c r="VAN96" s="201"/>
      <c r="VAO96" s="201"/>
      <c r="VAP96" s="201"/>
      <c r="VAQ96" s="201"/>
      <c r="VAR96" s="201"/>
      <c r="VAS96" s="201"/>
      <c r="VAT96" s="201"/>
      <c r="VAU96" s="201"/>
      <c r="VAV96" s="201"/>
      <c r="VAW96" s="201"/>
      <c r="VAX96" s="201"/>
      <c r="VAY96" s="201"/>
      <c r="VAZ96" s="201"/>
      <c r="VBA96" s="201"/>
      <c r="VBB96" s="201"/>
      <c r="VBC96" s="201"/>
      <c r="VBD96" s="201"/>
      <c r="VBE96" s="201"/>
      <c r="VBF96" s="201"/>
      <c r="VBG96" s="201"/>
      <c r="VBH96" s="201"/>
      <c r="VBI96" s="201"/>
      <c r="VBJ96" s="201"/>
      <c r="VBK96" s="201"/>
      <c r="VBL96" s="201"/>
      <c r="VBM96" s="201"/>
      <c r="VBN96" s="201"/>
      <c r="VBO96" s="201"/>
      <c r="VBP96" s="201"/>
      <c r="VBQ96" s="201"/>
      <c r="VBR96" s="201"/>
      <c r="VBS96" s="201"/>
      <c r="VBT96" s="201"/>
      <c r="VBU96" s="201"/>
      <c r="VBV96" s="201"/>
      <c r="VBW96" s="201"/>
      <c r="VBX96" s="201"/>
      <c r="VBY96" s="201"/>
      <c r="VBZ96" s="201"/>
      <c r="VCA96" s="201"/>
      <c r="VCB96" s="201"/>
      <c r="VCC96" s="201"/>
      <c r="VCD96" s="201"/>
      <c r="VCE96" s="201"/>
      <c r="VCF96" s="201"/>
      <c r="VCG96" s="201"/>
      <c r="VCH96" s="201"/>
      <c r="VCI96" s="201"/>
      <c r="VCJ96" s="201"/>
      <c r="VCK96" s="201"/>
      <c r="VCL96" s="201"/>
      <c r="VCM96" s="201"/>
      <c r="VCN96" s="201"/>
      <c r="VCO96" s="201"/>
      <c r="VCP96" s="201"/>
      <c r="VCQ96" s="201"/>
      <c r="VCR96" s="201"/>
      <c r="VCS96" s="201"/>
      <c r="VCT96" s="201"/>
      <c r="VCU96" s="201"/>
      <c r="VCV96" s="201"/>
      <c r="VCW96" s="201"/>
      <c r="VCX96" s="201"/>
      <c r="VCY96" s="201"/>
      <c r="VCZ96" s="201"/>
      <c r="VDA96" s="201"/>
      <c r="VDB96" s="201"/>
      <c r="VDC96" s="201"/>
      <c r="VDD96" s="201"/>
      <c r="VDE96" s="201"/>
      <c r="VDF96" s="201"/>
      <c r="VDG96" s="201"/>
      <c r="VDH96" s="201"/>
      <c r="VDI96" s="201"/>
      <c r="VDJ96" s="201"/>
      <c r="VDK96" s="201"/>
      <c r="VDL96" s="201"/>
      <c r="VDM96" s="201"/>
      <c r="VDN96" s="201"/>
      <c r="VDO96" s="201"/>
      <c r="VDP96" s="201"/>
      <c r="VDQ96" s="201"/>
      <c r="VDR96" s="201"/>
      <c r="VDS96" s="201"/>
      <c r="VDT96" s="201"/>
      <c r="VDU96" s="201"/>
      <c r="VDV96" s="201"/>
      <c r="VDW96" s="201"/>
      <c r="VDX96" s="201"/>
      <c r="VDY96" s="201"/>
      <c r="VDZ96" s="201"/>
      <c r="VEA96" s="201"/>
      <c r="VEB96" s="201"/>
      <c r="VEC96" s="201"/>
      <c r="VED96" s="201"/>
      <c r="VEE96" s="201"/>
      <c r="VEF96" s="201"/>
      <c r="VEG96" s="201"/>
      <c r="VEH96" s="201"/>
      <c r="VEI96" s="201"/>
      <c r="VEJ96" s="201"/>
      <c r="VEK96" s="201"/>
      <c r="VEL96" s="201"/>
      <c r="VEM96" s="201"/>
      <c r="VEN96" s="201"/>
      <c r="VEO96" s="201"/>
      <c r="VEP96" s="201"/>
      <c r="VEQ96" s="201"/>
      <c r="VER96" s="201"/>
      <c r="VES96" s="201"/>
      <c r="VET96" s="201"/>
      <c r="VEU96" s="201"/>
      <c r="VEV96" s="201"/>
      <c r="VEW96" s="201"/>
      <c r="VEX96" s="201"/>
      <c r="VEY96" s="201"/>
      <c r="VEZ96" s="201"/>
      <c r="VFA96" s="201"/>
      <c r="VFB96" s="201"/>
      <c r="VFC96" s="201"/>
      <c r="VFD96" s="201"/>
      <c r="VFE96" s="201"/>
      <c r="VFF96" s="201"/>
      <c r="VFG96" s="201"/>
      <c r="VFH96" s="201"/>
      <c r="VFI96" s="201"/>
      <c r="VFJ96" s="201"/>
      <c r="VFK96" s="201"/>
      <c r="VFL96" s="201"/>
      <c r="VFM96" s="201"/>
      <c r="VFN96" s="201"/>
      <c r="VFO96" s="201"/>
      <c r="VFP96" s="201"/>
      <c r="VFQ96" s="201"/>
      <c r="VFR96" s="201"/>
      <c r="VFS96" s="201"/>
      <c r="VFT96" s="201"/>
      <c r="VFU96" s="201"/>
      <c r="VFV96" s="201"/>
      <c r="VFW96" s="201"/>
      <c r="VFX96" s="201"/>
      <c r="VFY96" s="201"/>
      <c r="VFZ96" s="201"/>
      <c r="VGA96" s="201"/>
      <c r="VGB96" s="201"/>
      <c r="VGC96" s="201"/>
      <c r="VGD96" s="201"/>
      <c r="VGE96" s="201"/>
      <c r="VGF96" s="201"/>
      <c r="VGG96" s="201"/>
      <c r="VGH96" s="201"/>
      <c r="VGI96" s="201"/>
      <c r="VGJ96" s="201"/>
      <c r="VGK96" s="201"/>
      <c r="VGL96" s="201"/>
      <c r="VGM96" s="201"/>
      <c r="VGN96" s="201"/>
      <c r="VGO96" s="201"/>
      <c r="VGP96" s="201"/>
      <c r="VGQ96" s="201"/>
      <c r="VGR96" s="201"/>
      <c r="VGS96" s="201"/>
      <c r="VGT96" s="201"/>
      <c r="VGU96" s="201"/>
      <c r="VGV96" s="201"/>
      <c r="VGW96" s="201"/>
      <c r="VGX96" s="201"/>
      <c r="VGY96" s="201"/>
      <c r="VGZ96" s="201"/>
      <c r="VHA96" s="201"/>
      <c r="VHB96" s="201"/>
      <c r="VHC96" s="201"/>
      <c r="VHD96" s="201"/>
      <c r="VHE96" s="201"/>
      <c r="VHF96" s="201"/>
      <c r="VHG96" s="201"/>
      <c r="VHH96" s="201"/>
      <c r="VHI96" s="201"/>
      <c r="VHJ96" s="201"/>
      <c r="VHK96" s="201"/>
      <c r="VHL96" s="201"/>
      <c r="VHM96" s="201"/>
      <c r="VHN96" s="201"/>
      <c r="VHO96" s="201"/>
      <c r="VHP96" s="201"/>
      <c r="VHQ96" s="201"/>
      <c r="VHR96" s="201"/>
      <c r="VHS96" s="201"/>
      <c r="VHT96" s="201"/>
      <c r="VHU96" s="201"/>
      <c r="VHV96" s="201"/>
      <c r="VHW96" s="201"/>
      <c r="VHX96" s="201"/>
      <c r="VHY96" s="201"/>
      <c r="VHZ96" s="201"/>
      <c r="VIA96" s="201"/>
      <c r="VIB96" s="201"/>
      <c r="VIC96" s="201"/>
      <c r="VID96" s="201"/>
      <c r="VIE96" s="201"/>
      <c r="VIF96" s="201"/>
      <c r="VIG96" s="201"/>
      <c r="VIH96" s="201"/>
      <c r="VII96" s="201"/>
      <c r="VIJ96" s="201"/>
      <c r="VIK96" s="201"/>
      <c r="VIL96" s="201"/>
      <c r="VIM96" s="201"/>
      <c r="VIN96" s="201"/>
      <c r="VIO96" s="201"/>
      <c r="VIP96" s="201"/>
      <c r="VIQ96" s="201"/>
      <c r="VIR96" s="201"/>
      <c r="VIS96" s="201"/>
      <c r="VIT96" s="201"/>
      <c r="VIU96" s="201"/>
      <c r="VIV96" s="201"/>
      <c r="VIW96" s="201"/>
      <c r="VIX96" s="201"/>
      <c r="VIY96" s="201"/>
      <c r="VIZ96" s="201"/>
      <c r="VJA96" s="201"/>
      <c r="VJB96" s="201"/>
      <c r="VJC96" s="201"/>
      <c r="VJD96" s="201"/>
      <c r="VJE96" s="201"/>
      <c r="VJF96" s="201"/>
      <c r="VJG96" s="201"/>
      <c r="VJH96" s="201"/>
      <c r="VJI96" s="201"/>
      <c r="VJJ96" s="201"/>
      <c r="VJK96" s="201"/>
      <c r="VJL96" s="201"/>
      <c r="VJM96" s="201"/>
      <c r="VJN96" s="201"/>
      <c r="VJO96" s="201"/>
      <c r="VJP96" s="201"/>
      <c r="VJQ96" s="201"/>
      <c r="VJR96" s="201"/>
      <c r="VJS96" s="201"/>
      <c r="VJT96" s="201"/>
      <c r="VJU96" s="201"/>
      <c r="VJV96" s="201"/>
      <c r="VJW96" s="201"/>
      <c r="VJX96" s="201"/>
      <c r="VJY96" s="201"/>
      <c r="VJZ96" s="201"/>
      <c r="VKA96" s="201"/>
      <c r="VKB96" s="201"/>
      <c r="VKC96" s="201"/>
      <c r="VKD96" s="201"/>
      <c r="VKE96" s="201"/>
      <c r="VKF96" s="201"/>
      <c r="VKG96" s="201"/>
      <c r="VKH96" s="201"/>
      <c r="VKI96" s="201"/>
      <c r="VKJ96" s="201"/>
      <c r="VKK96" s="201"/>
      <c r="VKL96" s="201"/>
      <c r="VKM96" s="201"/>
      <c r="VKN96" s="201"/>
      <c r="VKO96" s="201"/>
      <c r="VKP96" s="201"/>
      <c r="VKQ96" s="201"/>
      <c r="VKR96" s="201"/>
      <c r="VKS96" s="201"/>
      <c r="VKT96" s="201"/>
      <c r="VKU96" s="201"/>
      <c r="VKV96" s="201"/>
      <c r="VKW96" s="201"/>
      <c r="VKX96" s="201"/>
      <c r="VKY96" s="201"/>
      <c r="VKZ96" s="201"/>
      <c r="VLA96" s="201"/>
      <c r="VLB96" s="201"/>
      <c r="VLC96" s="201"/>
      <c r="VLD96" s="201"/>
      <c r="VLE96" s="201"/>
      <c r="VLF96" s="201"/>
      <c r="VLG96" s="201"/>
      <c r="VLH96" s="201"/>
      <c r="VLI96" s="201"/>
      <c r="VLJ96" s="201"/>
      <c r="VLK96" s="201"/>
      <c r="VLL96" s="201"/>
      <c r="VLM96" s="201"/>
      <c r="VLN96" s="201"/>
      <c r="VLO96" s="201"/>
      <c r="VLP96" s="201"/>
      <c r="VLQ96" s="201"/>
      <c r="VLR96" s="201"/>
      <c r="VLS96" s="201"/>
      <c r="VLT96" s="201"/>
      <c r="VLU96" s="201"/>
      <c r="VLV96" s="201"/>
      <c r="VLW96" s="201"/>
      <c r="VLX96" s="201"/>
      <c r="VLY96" s="201"/>
      <c r="VLZ96" s="201"/>
      <c r="VMA96" s="201"/>
      <c r="VMB96" s="201"/>
      <c r="VMC96" s="201"/>
      <c r="VMD96" s="201"/>
      <c r="VME96" s="201"/>
      <c r="VMF96" s="201"/>
      <c r="VMG96" s="201"/>
      <c r="VMH96" s="201"/>
      <c r="VMI96" s="201"/>
      <c r="VMJ96" s="201"/>
      <c r="VMK96" s="201"/>
      <c r="VML96" s="201"/>
      <c r="VMM96" s="201"/>
      <c r="VMN96" s="201"/>
      <c r="VMO96" s="201"/>
      <c r="VMP96" s="201"/>
      <c r="VMQ96" s="201"/>
      <c r="VMR96" s="201"/>
      <c r="VMS96" s="201"/>
      <c r="VMT96" s="201"/>
      <c r="VMU96" s="201"/>
      <c r="VMV96" s="201"/>
      <c r="VMW96" s="201"/>
      <c r="VMX96" s="201"/>
      <c r="VMY96" s="201"/>
      <c r="VMZ96" s="201"/>
      <c r="VNA96" s="201"/>
      <c r="VNB96" s="201"/>
      <c r="VNC96" s="201"/>
      <c r="VND96" s="201"/>
      <c r="VNE96" s="201"/>
      <c r="VNF96" s="201"/>
      <c r="VNG96" s="201"/>
      <c r="VNH96" s="201"/>
      <c r="VNI96" s="201"/>
      <c r="VNJ96" s="201"/>
      <c r="VNK96" s="201"/>
      <c r="VNL96" s="201"/>
      <c r="VNM96" s="201"/>
      <c r="VNN96" s="201"/>
      <c r="VNO96" s="201"/>
      <c r="VNP96" s="201"/>
      <c r="VNQ96" s="201"/>
      <c r="VNR96" s="201"/>
      <c r="VNS96" s="201"/>
      <c r="VNT96" s="201"/>
      <c r="VNU96" s="201"/>
      <c r="VNV96" s="201"/>
      <c r="VNW96" s="201"/>
      <c r="VNX96" s="201"/>
      <c r="VNY96" s="201"/>
      <c r="VNZ96" s="201"/>
      <c r="VOA96" s="201"/>
      <c r="VOB96" s="201"/>
      <c r="VOC96" s="201"/>
      <c r="VOD96" s="201"/>
      <c r="VOE96" s="201"/>
      <c r="VOF96" s="201"/>
      <c r="VOG96" s="201"/>
      <c r="VOH96" s="201"/>
      <c r="VOI96" s="201"/>
      <c r="VOJ96" s="201"/>
      <c r="VOK96" s="201"/>
      <c r="VOL96" s="201"/>
      <c r="VOM96" s="201"/>
      <c r="VON96" s="201"/>
      <c r="VOO96" s="201"/>
      <c r="VOP96" s="201"/>
      <c r="VOQ96" s="201"/>
      <c r="VOR96" s="201"/>
      <c r="VOS96" s="201"/>
      <c r="VOT96" s="201"/>
      <c r="VOU96" s="201"/>
      <c r="VOV96" s="201"/>
      <c r="VOW96" s="201"/>
      <c r="VOX96" s="201"/>
      <c r="VOY96" s="201"/>
      <c r="VOZ96" s="201"/>
      <c r="VPA96" s="201"/>
      <c r="VPB96" s="201"/>
      <c r="VPC96" s="201"/>
      <c r="VPD96" s="201"/>
      <c r="VPE96" s="201"/>
      <c r="VPF96" s="201"/>
      <c r="VPG96" s="201"/>
      <c r="VPH96" s="201"/>
      <c r="VPI96" s="201"/>
      <c r="VPJ96" s="201"/>
      <c r="VPK96" s="201"/>
      <c r="VPL96" s="201"/>
      <c r="VPM96" s="201"/>
      <c r="VPN96" s="201"/>
      <c r="VPO96" s="201"/>
      <c r="VPP96" s="201"/>
      <c r="VPQ96" s="201"/>
      <c r="VPR96" s="201"/>
      <c r="VPS96" s="201"/>
      <c r="VPT96" s="201"/>
      <c r="VPU96" s="201"/>
      <c r="VPV96" s="201"/>
      <c r="VPW96" s="201"/>
      <c r="VPX96" s="201"/>
      <c r="VPY96" s="201"/>
      <c r="VPZ96" s="201"/>
      <c r="VQA96" s="201"/>
      <c r="VQB96" s="201"/>
      <c r="VQC96" s="201"/>
      <c r="VQD96" s="201"/>
      <c r="VQE96" s="201"/>
      <c r="VQF96" s="201"/>
      <c r="VQG96" s="201"/>
      <c r="VQH96" s="201"/>
      <c r="VQI96" s="201"/>
      <c r="VQJ96" s="201"/>
      <c r="VQK96" s="201"/>
      <c r="VQL96" s="201"/>
      <c r="VQM96" s="201"/>
      <c r="VQN96" s="201"/>
      <c r="VQO96" s="201"/>
      <c r="VQP96" s="201"/>
      <c r="VQQ96" s="201"/>
      <c r="VQR96" s="201"/>
      <c r="VQS96" s="201"/>
      <c r="VQT96" s="201"/>
      <c r="VQU96" s="201"/>
      <c r="VQV96" s="201"/>
      <c r="VQW96" s="201"/>
      <c r="VQX96" s="201"/>
      <c r="VQY96" s="201"/>
      <c r="VQZ96" s="201"/>
      <c r="VRA96" s="201"/>
      <c r="VRB96" s="201"/>
      <c r="VRC96" s="201"/>
      <c r="VRD96" s="201"/>
      <c r="VRE96" s="201"/>
      <c r="VRF96" s="201"/>
      <c r="VRG96" s="201"/>
      <c r="VRH96" s="201"/>
      <c r="VRI96" s="201"/>
      <c r="VRJ96" s="201"/>
      <c r="VRK96" s="201"/>
      <c r="VRL96" s="201"/>
      <c r="VRM96" s="201"/>
      <c r="VRN96" s="201"/>
      <c r="VRO96" s="201"/>
      <c r="VRP96" s="201"/>
      <c r="VRQ96" s="201"/>
      <c r="VRR96" s="201"/>
      <c r="VRS96" s="201"/>
      <c r="VRT96" s="201"/>
      <c r="VRU96" s="201"/>
      <c r="VRV96" s="201"/>
      <c r="VRW96" s="201"/>
      <c r="VRX96" s="201"/>
      <c r="VRY96" s="201"/>
      <c r="VRZ96" s="201"/>
      <c r="VSA96" s="201"/>
      <c r="VSB96" s="201"/>
      <c r="VSC96" s="201"/>
      <c r="VSD96" s="201"/>
      <c r="VSE96" s="201"/>
      <c r="VSF96" s="201"/>
      <c r="VSG96" s="201"/>
      <c r="VSH96" s="201"/>
      <c r="VSI96" s="201"/>
      <c r="VSJ96" s="201"/>
      <c r="VSK96" s="201"/>
      <c r="VSL96" s="201"/>
      <c r="VSM96" s="201"/>
      <c r="VSN96" s="201"/>
      <c r="VSO96" s="201"/>
      <c r="VSP96" s="201"/>
      <c r="VSQ96" s="201"/>
      <c r="VSR96" s="201"/>
      <c r="VSS96" s="201"/>
      <c r="VST96" s="201"/>
      <c r="VSU96" s="201"/>
      <c r="VSV96" s="201"/>
      <c r="VSW96" s="201"/>
      <c r="VSX96" s="201"/>
      <c r="VSY96" s="201"/>
      <c r="VSZ96" s="201"/>
      <c r="VTA96" s="201"/>
      <c r="VTB96" s="201"/>
      <c r="VTC96" s="201"/>
      <c r="VTD96" s="201"/>
      <c r="VTE96" s="201"/>
      <c r="VTF96" s="201"/>
      <c r="VTG96" s="201"/>
      <c r="VTH96" s="201"/>
      <c r="VTI96" s="201"/>
      <c r="VTJ96" s="201"/>
      <c r="VTK96" s="201"/>
      <c r="VTL96" s="201"/>
      <c r="VTM96" s="201"/>
      <c r="VTN96" s="201"/>
      <c r="VTO96" s="201"/>
      <c r="VTP96" s="201"/>
      <c r="VTQ96" s="201"/>
      <c r="VTR96" s="201"/>
      <c r="VTS96" s="201"/>
      <c r="VTT96" s="201"/>
      <c r="VTU96" s="201"/>
      <c r="VTV96" s="201"/>
      <c r="VTW96" s="201"/>
      <c r="VTX96" s="201"/>
      <c r="VTY96" s="201"/>
      <c r="VTZ96" s="201"/>
      <c r="VUA96" s="201"/>
      <c r="VUB96" s="201"/>
      <c r="VUC96" s="201"/>
      <c r="VUD96" s="201"/>
      <c r="VUE96" s="201"/>
      <c r="VUF96" s="201"/>
      <c r="VUG96" s="201"/>
      <c r="VUH96" s="201"/>
      <c r="VUI96" s="201"/>
      <c r="VUJ96" s="201"/>
      <c r="VUK96" s="201"/>
      <c r="VUL96" s="201"/>
      <c r="VUM96" s="201"/>
      <c r="VUN96" s="201"/>
      <c r="VUO96" s="201"/>
      <c r="VUP96" s="201"/>
      <c r="VUQ96" s="201"/>
      <c r="VUR96" s="201"/>
      <c r="VUS96" s="201"/>
      <c r="VUT96" s="201"/>
      <c r="VUU96" s="201"/>
      <c r="VUV96" s="201"/>
      <c r="VUW96" s="201"/>
      <c r="VUX96" s="201"/>
      <c r="VUY96" s="201"/>
      <c r="VUZ96" s="201"/>
      <c r="VVA96" s="201"/>
      <c r="VVB96" s="201"/>
      <c r="VVC96" s="201"/>
      <c r="VVD96" s="201"/>
      <c r="VVE96" s="201"/>
      <c r="VVF96" s="201"/>
      <c r="VVG96" s="201"/>
      <c r="VVH96" s="201"/>
      <c r="VVI96" s="201"/>
      <c r="VVJ96" s="201"/>
      <c r="VVK96" s="201"/>
      <c r="VVL96" s="201"/>
      <c r="VVM96" s="201"/>
      <c r="VVN96" s="201"/>
      <c r="VVO96" s="201"/>
      <c r="VVP96" s="201"/>
      <c r="VVQ96" s="201"/>
      <c r="VVR96" s="201"/>
      <c r="VVS96" s="201"/>
      <c r="VVT96" s="201"/>
      <c r="VVU96" s="201"/>
      <c r="VVV96" s="201"/>
      <c r="VVW96" s="201"/>
      <c r="VVX96" s="201"/>
      <c r="VVY96" s="201"/>
      <c r="VVZ96" s="201"/>
      <c r="VWA96" s="201"/>
      <c r="VWB96" s="201"/>
      <c r="VWC96" s="201"/>
      <c r="VWD96" s="201"/>
      <c r="VWE96" s="201"/>
      <c r="VWF96" s="201"/>
      <c r="VWG96" s="201"/>
      <c r="VWH96" s="201"/>
      <c r="VWI96" s="201"/>
      <c r="VWJ96" s="201"/>
      <c r="VWK96" s="201"/>
      <c r="VWL96" s="201"/>
      <c r="VWM96" s="201"/>
      <c r="VWN96" s="201"/>
      <c r="VWO96" s="201"/>
      <c r="VWP96" s="201"/>
      <c r="VWQ96" s="201"/>
      <c r="VWR96" s="201"/>
      <c r="VWS96" s="201"/>
      <c r="VWT96" s="201"/>
      <c r="VWU96" s="201"/>
      <c r="VWV96" s="201"/>
      <c r="VWW96" s="201"/>
      <c r="VWX96" s="201"/>
      <c r="VWY96" s="201"/>
      <c r="VWZ96" s="201"/>
      <c r="VXA96" s="201"/>
      <c r="VXB96" s="201"/>
      <c r="VXC96" s="201"/>
      <c r="VXD96" s="201"/>
      <c r="VXE96" s="201"/>
      <c r="VXF96" s="201"/>
      <c r="VXG96" s="201"/>
      <c r="VXH96" s="201"/>
      <c r="VXI96" s="201"/>
      <c r="VXJ96" s="201"/>
      <c r="VXK96" s="201"/>
      <c r="VXL96" s="201"/>
      <c r="VXM96" s="201"/>
      <c r="VXN96" s="201"/>
      <c r="VXO96" s="201"/>
      <c r="VXP96" s="201"/>
      <c r="VXQ96" s="201"/>
      <c r="VXR96" s="201"/>
      <c r="VXS96" s="201"/>
      <c r="VXT96" s="201"/>
      <c r="VXU96" s="201"/>
      <c r="VXV96" s="201"/>
      <c r="VXW96" s="201"/>
      <c r="VXX96" s="201"/>
      <c r="VXY96" s="201"/>
      <c r="VXZ96" s="201"/>
      <c r="VYA96" s="201"/>
      <c r="VYB96" s="201"/>
      <c r="VYC96" s="201"/>
      <c r="VYD96" s="201"/>
      <c r="VYE96" s="201"/>
      <c r="VYF96" s="201"/>
      <c r="VYG96" s="201"/>
      <c r="VYH96" s="201"/>
      <c r="VYI96" s="201"/>
      <c r="VYJ96" s="201"/>
      <c r="VYK96" s="201"/>
      <c r="VYL96" s="201"/>
      <c r="VYM96" s="201"/>
      <c r="VYN96" s="201"/>
      <c r="VYO96" s="201"/>
      <c r="VYP96" s="201"/>
      <c r="VYQ96" s="201"/>
      <c r="VYR96" s="201"/>
      <c r="VYS96" s="201"/>
      <c r="VYT96" s="201"/>
      <c r="VYU96" s="201"/>
      <c r="VYV96" s="201"/>
      <c r="VYW96" s="201"/>
      <c r="VYX96" s="201"/>
      <c r="VYY96" s="201"/>
      <c r="VYZ96" s="201"/>
      <c r="VZA96" s="201"/>
      <c r="VZB96" s="201"/>
      <c r="VZC96" s="201"/>
      <c r="VZD96" s="201"/>
      <c r="VZE96" s="201"/>
      <c r="VZF96" s="201"/>
      <c r="VZG96" s="201"/>
      <c r="VZH96" s="201"/>
      <c r="VZI96" s="201"/>
      <c r="VZJ96" s="201"/>
      <c r="VZK96" s="201"/>
      <c r="VZL96" s="201"/>
      <c r="VZM96" s="201"/>
      <c r="VZN96" s="201"/>
      <c r="VZO96" s="201"/>
      <c r="VZP96" s="201"/>
      <c r="VZQ96" s="201"/>
      <c r="VZR96" s="201"/>
      <c r="VZS96" s="201"/>
      <c r="VZT96" s="201"/>
      <c r="VZU96" s="201"/>
      <c r="VZV96" s="201"/>
      <c r="VZW96" s="201"/>
      <c r="VZX96" s="201"/>
      <c r="VZY96" s="201"/>
      <c r="VZZ96" s="201"/>
      <c r="WAA96" s="201"/>
      <c r="WAB96" s="201"/>
      <c r="WAC96" s="201"/>
      <c r="WAD96" s="201"/>
      <c r="WAE96" s="201"/>
      <c r="WAF96" s="201"/>
      <c r="WAG96" s="201"/>
      <c r="WAH96" s="201"/>
      <c r="WAI96" s="201"/>
      <c r="WAJ96" s="201"/>
      <c r="WAK96" s="201"/>
      <c r="WAL96" s="201"/>
      <c r="WAM96" s="201"/>
      <c r="WAN96" s="201"/>
      <c r="WAO96" s="201"/>
      <c r="WAP96" s="201"/>
      <c r="WAQ96" s="201"/>
      <c r="WAR96" s="201"/>
      <c r="WAS96" s="201"/>
      <c r="WAT96" s="201"/>
      <c r="WAU96" s="201"/>
      <c r="WAV96" s="201"/>
      <c r="WAW96" s="201"/>
      <c r="WAX96" s="201"/>
      <c r="WAY96" s="201"/>
      <c r="WAZ96" s="201"/>
      <c r="WBA96" s="201"/>
      <c r="WBB96" s="201"/>
      <c r="WBC96" s="201"/>
      <c r="WBD96" s="201"/>
      <c r="WBE96" s="201"/>
      <c r="WBF96" s="201"/>
      <c r="WBG96" s="201"/>
      <c r="WBH96" s="201"/>
      <c r="WBI96" s="201"/>
      <c r="WBJ96" s="201"/>
      <c r="WBK96" s="201"/>
      <c r="WBL96" s="201"/>
      <c r="WBM96" s="201"/>
      <c r="WBN96" s="201"/>
      <c r="WBO96" s="201"/>
      <c r="WBP96" s="201"/>
      <c r="WBQ96" s="201"/>
      <c r="WBR96" s="201"/>
      <c r="WBS96" s="201"/>
      <c r="WBT96" s="201"/>
      <c r="WBU96" s="201"/>
      <c r="WBV96" s="201"/>
      <c r="WBW96" s="201"/>
      <c r="WBX96" s="201"/>
      <c r="WBY96" s="201"/>
      <c r="WBZ96" s="201"/>
      <c r="WCA96" s="201"/>
      <c r="WCB96" s="201"/>
      <c r="WCC96" s="201"/>
      <c r="WCD96" s="201"/>
      <c r="WCE96" s="201"/>
      <c r="WCF96" s="201"/>
      <c r="WCG96" s="201"/>
      <c r="WCH96" s="201"/>
      <c r="WCI96" s="201"/>
      <c r="WCJ96" s="201"/>
      <c r="WCK96" s="201"/>
      <c r="WCL96" s="201"/>
      <c r="WCM96" s="201"/>
      <c r="WCN96" s="201"/>
      <c r="WCO96" s="201"/>
      <c r="WCP96" s="201"/>
      <c r="WCQ96" s="201"/>
      <c r="WCR96" s="201"/>
      <c r="WCS96" s="201"/>
      <c r="WCT96" s="201"/>
      <c r="WCU96" s="201"/>
      <c r="WCV96" s="201"/>
      <c r="WCW96" s="201"/>
      <c r="WCX96" s="201"/>
      <c r="WCY96" s="201"/>
      <c r="WCZ96" s="201"/>
      <c r="WDA96" s="201"/>
      <c r="WDB96" s="201"/>
      <c r="WDC96" s="201"/>
      <c r="WDD96" s="201"/>
      <c r="WDE96" s="201"/>
      <c r="WDF96" s="201"/>
      <c r="WDG96" s="201"/>
      <c r="WDH96" s="201"/>
      <c r="WDI96" s="201"/>
      <c r="WDJ96" s="201"/>
      <c r="WDK96" s="201"/>
      <c r="WDL96" s="201"/>
      <c r="WDM96" s="201"/>
      <c r="WDN96" s="201"/>
      <c r="WDO96" s="201"/>
      <c r="WDP96" s="201"/>
      <c r="WDQ96" s="201"/>
      <c r="WDR96" s="201"/>
      <c r="WDS96" s="201"/>
      <c r="WDT96" s="201"/>
      <c r="WDU96" s="201"/>
      <c r="WDV96" s="201"/>
      <c r="WDW96" s="201"/>
      <c r="WDX96" s="201"/>
      <c r="WDY96" s="201"/>
      <c r="WDZ96" s="201"/>
      <c r="WEA96" s="201"/>
      <c r="WEB96" s="201"/>
      <c r="WEC96" s="201"/>
      <c r="WED96" s="201"/>
      <c r="WEE96" s="201"/>
      <c r="WEF96" s="201"/>
      <c r="WEG96" s="201"/>
      <c r="WEH96" s="201"/>
      <c r="WEI96" s="201"/>
      <c r="WEJ96" s="201"/>
      <c r="WEK96" s="201"/>
      <c r="WEL96" s="201"/>
      <c r="WEM96" s="201"/>
      <c r="WEN96" s="201"/>
      <c r="WEO96" s="201"/>
      <c r="WEP96" s="201"/>
      <c r="WEQ96" s="201"/>
      <c r="WER96" s="201"/>
      <c r="WES96" s="201"/>
      <c r="WET96" s="201"/>
      <c r="WEU96" s="201"/>
      <c r="WEV96" s="201"/>
      <c r="WEW96" s="201"/>
      <c r="WEX96" s="201"/>
      <c r="WEY96" s="201"/>
      <c r="WEZ96" s="201"/>
      <c r="WFA96" s="201"/>
      <c r="WFB96" s="201"/>
      <c r="WFC96" s="201"/>
      <c r="WFD96" s="201"/>
      <c r="WFE96" s="201"/>
      <c r="WFF96" s="201"/>
      <c r="WFG96" s="201"/>
      <c r="WFH96" s="201"/>
      <c r="WFI96" s="201"/>
      <c r="WFJ96" s="201"/>
      <c r="WFK96" s="201"/>
      <c r="WFL96" s="201"/>
      <c r="WFM96" s="201"/>
      <c r="WFN96" s="201"/>
      <c r="WFO96" s="201"/>
      <c r="WFP96" s="201"/>
      <c r="WFQ96" s="201"/>
      <c r="WFR96" s="201"/>
      <c r="WFS96" s="201"/>
      <c r="WFT96" s="201"/>
      <c r="WFU96" s="201"/>
      <c r="WFV96" s="201"/>
      <c r="WFW96" s="201"/>
      <c r="WFX96" s="201"/>
      <c r="WFY96" s="201"/>
      <c r="WFZ96" s="201"/>
      <c r="WGA96" s="201"/>
      <c r="WGB96" s="201"/>
      <c r="WGC96" s="201"/>
      <c r="WGD96" s="201"/>
      <c r="WGE96" s="201"/>
      <c r="WGF96" s="201"/>
      <c r="WGG96" s="201"/>
      <c r="WGH96" s="201"/>
      <c r="WGI96" s="201"/>
      <c r="WGJ96" s="201"/>
      <c r="WGK96" s="201"/>
      <c r="WGL96" s="201"/>
      <c r="WGM96" s="201"/>
      <c r="WGN96" s="201"/>
      <c r="WGO96" s="201"/>
      <c r="WGP96" s="201"/>
      <c r="WGQ96" s="201"/>
      <c r="WGR96" s="201"/>
      <c r="WGS96" s="201"/>
      <c r="WGT96" s="201"/>
      <c r="WGU96" s="201"/>
      <c r="WGV96" s="201"/>
      <c r="WGW96" s="201"/>
      <c r="WGX96" s="201"/>
      <c r="WGY96" s="201"/>
      <c r="WGZ96" s="201"/>
      <c r="WHA96" s="201"/>
      <c r="WHB96" s="201"/>
      <c r="WHC96" s="201"/>
      <c r="WHD96" s="201"/>
      <c r="WHE96" s="201"/>
      <c r="WHF96" s="201"/>
      <c r="WHG96" s="201"/>
      <c r="WHH96" s="201"/>
      <c r="WHI96" s="201"/>
      <c r="WHJ96" s="201"/>
      <c r="WHK96" s="201"/>
      <c r="WHL96" s="201"/>
      <c r="WHM96" s="201"/>
      <c r="WHN96" s="201"/>
      <c r="WHO96" s="201"/>
      <c r="WHP96" s="201"/>
      <c r="WHQ96" s="201"/>
      <c r="WHR96" s="201"/>
      <c r="WHS96" s="201"/>
      <c r="WHT96" s="201"/>
      <c r="WHU96" s="201"/>
      <c r="WHV96" s="201"/>
      <c r="WHW96" s="201"/>
      <c r="WHX96" s="201"/>
      <c r="WHY96" s="201"/>
      <c r="WHZ96" s="201"/>
      <c r="WIA96" s="201"/>
      <c r="WIB96" s="201"/>
      <c r="WIC96" s="201"/>
      <c r="WID96" s="201"/>
      <c r="WIE96" s="201"/>
      <c r="WIF96" s="201"/>
      <c r="WIG96" s="201"/>
      <c r="WIH96" s="201"/>
      <c r="WII96" s="201"/>
      <c r="WIJ96" s="201"/>
      <c r="WIK96" s="201"/>
      <c r="WIL96" s="201"/>
      <c r="WIM96" s="201"/>
      <c r="WIN96" s="201"/>
      <c r="WIO96" s="201"/>
      <c r="WIP96" s="201"/>
      <c r="WIQ96" s="201"/>
      <c r="WIR96" s="201"/>
      <c r="WIS96" s="201"/>
      <c r="WIT96" s="201"/>
      <c r="WIU96" s="201"/>
      <c r="WIV96" s="201"/>
      <c r="WIW96" s="201"/>
      <c r="WIX96" s="201"/>
      <c r="WIY96" s="201"/>
      <c r="WIZ96" s="201"/>
      <c r="WJA96" s="201"/>
      <c r="WJB96" s="201"/>
      <c r="WJC96" s="201"/>
      <c r="WJD96" s="201"/>
      <c r="WJE96" s="201"/>
      <c r="WJF96" s="201"/>
      <c r="WJG96" s="201"/>
      <c r="WJH96" s="201"/>
      <c r="WJI96" s="201"/>
      <c r="WJJ96" s="201"/>
      <c r="WJK96" s="201"/>
      <c r="WJL96" s="201"/>
      <c r="WJM96" s="201"/>
      <c r="WJN96" s="201"/>
      <c r="WJO96" s="201"/>
      <c r="WJP96" s="201"/>
      <c r="WJQ96" s="201"/>
      <c r="WJR96" s="201"/>
      <c r="WJS96" s="201"/>
      <c r="WJT96" s="201"/>
      <c r="WJU96" s="201"/>
      <c r="WJV96" s="201"/>
      <c r="WJW96" s="201"/>
      <c r="WJX96" s="201"/>
      <c r="WJY96" s="201"/>
      <c r="WJZ96" s="201"/>
      <c r="WKA96" s="201"/>
      <c r="WKB96" s="201"/>
      <c r="WKC96" s="201"/>
      <c r="WKD96" s="201"/>
      <c r="WKE96" s="201"/>
      <c r="WKF96" s="201"/>
      <c r="WKG96" s="201"/>
      <c r="WKH96" s="201"/>
      <c r="WKI96" s="201"/>
      <c r="WKJ96" s="201"/>
      <c r="WKK96" s="201"/>
      <c r="WKL96" s="201"/>
      <c r="WKM96" s="201"/>
      <c r="WKN96" s="201"/>
      <c r="WKO96" s="201"/>
      <c r="WKP96" s="201"/>
      <c r="WKQ96" s="201"/>
      <c r="WKR96" s="201"/>
      <c r="WKS96" s="201"/>
      <c r="WKT96" s="201"/>
      <c r="WKU96" s="201"/>
      <c r="WKV96" s="201"/>
      <c r="WKW96" s="201"/>
      <c r="WKX96" s="201"/>
      <c r="WKY96" s="201"/>
      <c r="WKZ96" s="201"/>
      <c r="WLA96" s="201"/>
      <c r="WLB96" s="201"/>
      <c r="WLC96" s="201"/>
      <c r="WLD96" s="201"/>
      <c r="WLE96" s="201"/>
      <c r="WLF96" s="201"/>
      <c r="WLG96" s="201"/>
      <c r="WLH96" s="201"/>
      <c r="WLI96" s="201"/>
      <c r="WLJ96" s="201"/>
      <c r="WLK96" s="201"/>
      <c r="WLL96" s="201"/>
      <c r="WLM96" s="201"/>
      <c r="WLN96" s="201"/>
      <c r="WLO96" s="201"/>
      <c r="WLP96" s="201"/>
      <c r="WLQ96" s="201"/>
      <c r="WLR96" s="201"/>
      <c r="WLS96" s="201"/>
      <c r="WLT96" s="201"/>
      <c r="WLU96" s="201"/>
      <c r="WLV96" s="201"/>
      <c r="WLW96" s="201"/>
      <c r="WLX96" s="201"/>
      <c r="WLY96" s="201"/>
      <c r="WLZ96" s="201"/>
      <c r="WMA96" s="201"/>
      <c r="WMB96" s="201"/>
      <c r="WMC96" s="201"/>
      <c r="WMD96" s="201"/>
      <c r="WME96" s="201"/>
      <c r="WMF96" s="201"/>
      <c r="WMG96" s="201"/>
      <c r="WMH96" s="201"/>
      <c r="WMI96" s="201"/>
      <c r="WMJ96" s="201"/>
      <c r="WMK96" s="201"/>
      <c r="WML96" s="201"/>
      <c r="WMM96" s="201"/>
      <c r="WMN96" s="201"/>
      <c r="WMO96" s="201"/>
      <c r="WMP96" s="201"/>
      <c r="WMQ96" s="201"/>
      <c r="WMR96" s="201"/>
      <c r="WMS96" s="201"/>
      <c r="WMT96" s="201"/>
      <c r="WMU96" s="201"/>
      <c r="WMV96" s="201"/>
      <c r="WMW96" s="201"/>
      <c r="WMX96" s="201"/>
      <c r="WMY96" s="201"/>
      <c r="WMZ96" s="201"/>
      <c r="WNA96" s="201"/>
      <c r="WNB96" s="201"/>
      <c r="WNC96" s="201"/>
      <c r="WND96" s="201"/>
      <c r="WNE96" s="201"/>
      <c r="WNF96" s="201"/>
      <c r="WNG96" s="201"/>
      <c r="WNH96" s="201"/>
      <c r="WNI96" s="201"/>
      <c r="WNJ96" s="201"/>
      <c r="WNK96" s="201"/>
      <c r="WNL96" s="201"/>
      <c r="WNM96" s="201"/>
      <c r="WNN96" s="201"/>
      <c r="WNO96" s="201"/>
      <c r="WNP96" s="201"/>
      <c r="WNQ96" s="201"/>
      <c r="WNR96" s="201"/>
      <c r="WNS96" s="201"/>
      <c r="WNT96" s="201"/>
      <c r="WNU96" s="201"/>
      <c r="WNV96" s="201"/>
      <c r="WNW96" s="201"/>
      <c r="WNX96" s="201"/>
      <c r="WNY96" s="201"/>
      <c r="WNZ96" s="201"/>
      <c r="WOA96" s="201"/>
      <c r="WOB96" s="201"/>
      <c r="WOC96" s="201"/>
      <c r="WOD96" s="201"/>
      <c r="WOE96" s="201"/>
      <c r="WOF96" s="201"/>
      <c r="WOG96" s="201"/>
      <c r="WOH96" s="201"/>
      <c r="WOI96" s="201"/>
      <c r="WOJ96" s="201"/>
      <c r="WOK96" s="201"/>
      <c r="WOL96" s="201"/>
      <c r="WOM96" s="201"/>
      <c r="WON96" s="201"/>
      <c r="WOO96" s="201"/>
      <c r="WOP96" s="201"/>
      <c r="WOQ96" s="201"/>
      <c r="WOR96" s="201"/>
      <c r="WOS96" s="201"/>
      <c r="WOT96" s="201"/>
      <c r="WOU96" s="201"/>
      <c r="WOV96" s="201"/>
      <c r="WOW96" s="201"/>
      <c r="WOX96" s="201"/>
      <c r="WOY96" s="201"/>
      <c r="WOZ96" s="201"/>
      <c r="WPA96" s="201"/>
      <c r="WPB96" s="201"/>
      <c r="WPC96" s="201"/>
      <c r="WPD96" s="201"/>
      <c r="WPE96" s="201"/>
      <c r="WPF96" s="201"/>
      <c r="WPG96" s="201"/>
      <c r="WPH96" s="201"/>
      <c r="WPI96" s="201"/>
      <c r="WPJ96" s="201"/>
      <c r="WPK96" s="201"/>
      <c r="WPL96" s="201"/>
      <c r="WPM96" s="201"/>
      <c r="WPN96" s="201"/>
      <c r="WPO96" s="201"/>
      <c r="WPP96" s="201"/>
      <c r="WPQ96" s="201"/>
      <c r="WPR96" s="201"/>
      <c r="WPS96" s="201"/>
      <c r="WPT96" s="201"/>
      <c r="WPU96" s="201"/>
      <c r="WPV96" s="201"/>
      <c r="WPW96" s="201"/>
      <c r="WPX96" s="201"/>
      <c r="WPY96" s="201"/>
      <c r="WPZ96" s="201"/>
      <c r="WQA96" s="201"/>
      <c r="WQB96" s="201"/>
      <c r="WQC96" s="201"/>
      <c r="WQD96" s="201"/>
      <c r="WQE96" s="201"/>
      <c r="WQF96" s="201"/>
      <c r="WQG96" s="201"/>
      <c r="WQH96" s="201"/>
      <c r="WQI96" s="201"/>
      <c r="WQJ96" s="201"/>
      <c r="WQK96" s="201"/>
      <c r="WQL96" s="201"/>
      <c r="WQM96" s="201"/>
      <c r="WQN96" s="201"/>
      <c r="WQO96" s="201"/>
      <c r="WQP96" s="201"/>
      <c r="WQQ96" s="201"/>
      <c r="WQR96" s="201"/>
      <c r="WQS96" s="201"/>
      <c r="WQT96" s="201"/>
      <c r="WQU96" s="201"/>
      <c r="WQV96" s="201"/>
      <c r="WQW96" s="201"/>
      <c r="WQX96" s="201"/>
      <c r="WQY96" s="201"/>
      <c r="WQZ96" s="201"/>
      <c r="WRA96" s="201"/>
      <c r="WRB96" s="201"/>
      <c r="WRC96" s="201"/>
      <c r="WRD96" s="201"/>
      <c r="WRE96" s="201"/>
      <c r="WRF96" s="201"/>
      <c r="WRG96" s="201"/>
      <c r="WRH96" s="201"/>
      <c r="WRI96" s="201"/>
      <c r="WRJ96" s="201"/>
      <c r="WRK96" s="201"/>
      <c r="WRL96" s="201"/>
      <c r="WRM96" s="201"/>
      <c r="WRN96" s="201"/>
      <c r="WRO96" s="201"/>
      <c r="WRP96" s="201"/>
      <c r="WRQ96" s="201"/>
      <c r="WRR96" s="201"/>
      <c r="WRS96" s="201"/>
      <c r="WRT96" s="201"/>
      <c r="WRU96" s="201"/>
      <c r="WRV96" s="201"/>
      <c r="WRW96" s="201"/>
      <c r="WRX96" s="201"/>
      <c r="WRY96" s="201"/>
      <c r="WRZ96" s="201"/>
      <c r="WSA96" s="201"/>
      <c r="WSB96" s="201"/>
      <c r="WSC96" s="201"/>
      <c r="WSD96" s="201"/>
      <c r="WSE96" s="201"/>
      <c r="WSF96" s="201"/>
      <c r="WSG96" s="201"/>
      <c r="WSH96" s="201"/>
      <c r="WSI96" s="201"/>
      <c r="WSJ96" s="201"/>
      <c r="WSK96" s="201"/>
      <c r="WSL96" s="201"/>
      <c r="WSM96" s="201"/>
      <c r="WSN96" s="201"/>
      <c r="WSO96" s="201"/>
      <c r="WSP96" s="201"/>
      <c r="WSQ96" s="201"/>
      <c r="WSR96" s="201"/>
      <c r="WSS96" s="201"/>
      <c r="WST96" s="201"/>
      <c r="WSU96" s="201"/>
      <c r="WSV96" s="201"/>
      <c r="WSW96" s="201"/>
      <c r="WSX96" s="201"/>
      <c r="WSY96" s="201"/>
      <c r="WSZ96" s="201"/>
      <c r="WTA96" s="201"/>
      <c r="WTB96" s="201"/>
      <c r="WTC96" s="201"/>
      <c r="WTD96" s="201"/>
      <c r="WTE96" s="201"/>
      <c r="WTF96" s="201"/>
      <c r="WTG96" s="201"/>
      <c r="WTH96" s="201"/>
      <c r="WTI96" s="201"/>
      <c r="WTJ96" s="201"/>
      <c r="WTK96" s="201"/>
      <c r="WTL96" s="201"/>
      <c r="WTM96" s="201"/>
      <c r="WTN96" s="201"/>
      <c r="WTO96" s="201"/>
      <c r="WTP96" s="201"/>
      <c r="WTQ96" s="201"/>
      <c r="WTR96" s="201"/>
      <c r="WTS96" s="201"/>
      <c r="WTT96" s="201"/>
      <c r="WTU96" s="201"/>
      <c r="WTV96" s="201"/>
      <c r="WTW96" s="201"/>
      <c r="WTX96" s="201"/>
      <c r="WTY96" s="201"/>
      <c r="WTZ96" s="201"/>
      <c r="WUA96" s="201"/>
      <c r="WUB96" s="201"/>
      <c r="WUC96" s="201"/>
      <c r="WUD96" s="201"/>
      <c r="WUE96" s="201"/>
      <c r="WUF96" s="201"/>
      <c r="WUG96" s="201"/>
      <c r="WUH96" s="201"/>
      <c r="WUI96" s="201"/>
      <c r="WUJ96" s="201"/>
      <c r="WUK96" s="201"/>
      <c r="WUL96" s="201"/>
      <c r="WUM96" s="201"/>
      <c r="WUN96" s="201"/>
      <c r="WUO96" s="201"/>
      <c r="WUP96" s="201"/>
      <c r="WUQ96" s="201"/>
      <c r="WUR96" s="201"/>
      <c r="WUS96" s="201"/>
      <c r="WUT96" s="201"/>
      <c r="WUU96" s="201"/>
      <c r="WUV96" s="201"/>
      <c r="WUW96" s="201"/>
      <c r="WUX96" s="201"/>
      <c r="WUY96" s="201"/>
      <c r="WUZ96" s="201"/>
      <c r="WVA96" s="201"/>
      <c r="WVB96" s="201"/>
      <c r="WVC96" s="201"/>
      <c r="WVD96" s="201"/>
      <c r="WVE96" s="201"/>
      <c r="WVF96" s="201"/>
      <c r="WVG96" s="201"/>
      <c r="WVH96" s="201"/>
      <c r="WVI96" s="201"/>
      <c r="WVJ96" s="201"/>
      <c r="WVK96" s="201"/>
      <c r="WVL96" s="201"/>
      <c r="WVM96" s="201"/>
      <c r="WVN96" s="201"/>
      <c r="WVO96" s="201"/>
      <c r="WVP96" s="201"/>
      <c r="WVQ96" s="201"/>
      <c r="WVR96" s="201"/>
      <c r="WVS96" s="201"/>
      <c r="WVT96" s="201"/>
      <c r="WVU96" s="201"/>
      <c r="WVV96" s="201"/>
      <c r="WVW96" s="201"/>
      <c r="WVX96" s="201"/>
      <c r="WVY96" s="201"/>
      <c r="WVZ96" s="201"/>
      <c r="WWA96" s="201"/>
      <c r="WWB96" s="201"/>
      <c r="WWC96" s="201"/>
      <c r="WWD96" s="201"/>
      <c r="WWE96" s="201"/>
      <c r="WWF96" s="201"/>
      <c r="WWG96" s="201"/>
      <c r="WWH96" s="201"/>
      <c r="WWI96" s="201"/>
      <c r="WWJ96" s="201"/>
      <c r="WWK96" s="201"/>
      <c r="WWL96" s="201"/>
      <c r="WWM96" s="201"/>
      <c r="WWN96" s="201"/>
      <c r="WWO96" s="201"/>
      <c r="WWP96" s="201"/>
      <c r="WWQ96" s="201"/>
      <c r="WWR96" s="201"/>
      <c r="WWS96" s="201"/>
      <c r="WWT96" s="201"/>
      <c r="WWU96" s="201"/>
      <c r="WWV96" s="201"/>
      <c r="WWW96" s="201"/>
      <c r="WWX96" s="201"/>
      <c r="WWY96" s="201"/>
      <c r="WWZ96" s="201"/>
      <c r="WXA96" s="201"/>
      <c r="WXB96" s="201"/>
      <c r="WXC96" s="201"/>
      <c r="WXD96" s="201"/>
      <c r="WXE96" s="201"/>
      <c r="WXF96" s="201"/>
      <c r="WXG96" s="201"/>
      <c r="WXH96" s="201"/>
      <c r="WXI96" s="201"/>
      <c r="WXJ96" s="201"/>
      <c r="WXK96" s="201"/>
      <c r="WXL96" s="201"/>
      <c r="WXM96" s="201"/>
      <c r="WXN96" s="201"/>
      <c r="WXO96" s="201"/>
      <c r="WXP96" s="201"/>
      <c r="WXQ96" s="201"/>
      <c r="WXR96" s="201"/>
      <c r="WXS96" s="201"/>
      <c r="WXT96" s="201"/>
      <c r="WXU96" s="201"/>
      <c r="WXV96" s="201"/>
      <c r="WXW96" s="201"/>
      <c r="WXX96" s="201"/>
      <c r="WXY96" s="201"/>
      <c r="WXZ96" s="201"/>
      <c r="WYA96" s="201"/>
      <c r="WYB96" s="201"/>
      <c r="WYC96" s="201"/>
      <c r="WYD96" s="201"/>
      <c r="WYE96" s="201"/>
      <c r="WYF96" s="201"/>
      <c r="WYG96" s="201"/>
      <c r="WYH96" s="201"/>
      <c r="WYI96" s="201"/>
      <c r="WYJ96" s="201"/>
      <c r="WYK96" s="201"/>
      <c r="WYL96" s="201"/>
      <c r="WYM96" s="201"/>
      <c r="WYN96" s="201"/>
      <c r="WYO96" s="201"/>
      <c r="WYP96" s="201"/>
      <c r="WYQ96" s="201"/>
      <c r="WYR96" s="201"/>
      <c r="WYS96" s="201"/>
      <c r="WYT96" s="201"/>
      <c r="WYU96" s="201"/>
      <c r="WYV96" s="201"/>
      <c r="WYW96" s="201"/>
      <c r="WYX96" s="201"/>
      <c r="WYY96" s="201"/>
      <c r="WYZ96" s="201"/>
      <c r="WZA96" s="201"/>
      <c r="WZB96" s="201"/>
      <c r="WZC96" s="201"/>
      <c r="WZD96" s="201"/>
      <c r="WZE96" s="201"/>
      <c r="WZF96" s="201"/>
      <c r="WZG96" s="201"/>
      <c r="WZH96" s="201"/>
      <c r="WZI96" s="201"/>
      <c r="WZJ96" s="201"/>
      <c r="WZK96" s="201"/>
      <c r="WZL96" s="201"/>
      <c r="WZM96" s="201"/>
      <c r="WZN96" s="201"/>
      <c r="WZO96" s="201"/>
      <c r="WZP96" s="201"/>
      <c r="WZQ96" s="201"/>
      <c r="WZR96" s="201"/>
      <c r="WZS96" s="201"/>
      <c r="WZT96" s="201"/>
      <c r="WZU96" s="201"/>
      <c r="WZV96" s="201"/>
      <c r="WZW96" s="201"/>
      <c r="WZX96" s="201"/>
      <c r="WZY96" s="201"/>
      <c r="WZZ96" s="201"/>
      <c r="XAA96" s="201"/>
      <c r="XAB96" s="201"/>
      <c r="XAC96" s="201"/>
      <c r="XAD96" s="201"/>
      <c r="XAE96" s="201"/>
      <c r="XAF96" s="201"/>
      <c r="XAG96" s="201"/>
      <c r="XAH96" s="201"/>
      <c r="XAI96" s="201"/>
      <c r="XAJ96" s="201"/>
      <c r="XAK96" s="201"/>
      <c r="XAL96" s="201"/>
      <c r="XAM96" s="201"/>
      <c r="XAN96" s="201"/>
      <c r="XAO96" s="201"/>
      <c r="XAP96" s="201"/>
      <c r="XAQ96" s="201"/>
      <c r="XAR96" s="201"/>
      <c r="XAS96" s="201"/>
      <c r="XAT96" s="201"/>
      <c r="XAU96" s="201"/>
      <c r="XAV96" s="201"/>
      <c r="XAW96" s="201"/>
      <c r="XAX96" s="201"/>
      <c r="XAY96" s="201"/>
      <c r="XAZ96" s="201"/>
      <c r="XBA96" s="201"/>
      <c r="XBB96" s="201"/>
      <c r="XBC96" s="201"/>
      <c r="XBD96" s="201"/>
      <c r="XBE96" s="201"/>
      <c r="XBF96" s="201"/>
      <c r="XBG96" s="201"/>
      <c r="XBH96" s="201"/>
      <c r="XBI96" s="201"/>
      <c r="XBJ96" s="201"/>
      <c r="XBK96" s="201"/>
      <c r="XBL96" s="201"/>
      <c r="XBM96" s="201"/>
      <c r="XBN96" s="201"/>
      <c r="XBO96" s="201"/>
      <c r="XBP96" s="201"/>
      <c r="XBQ96" s="201"/>
      <c r="XBR96" s="201"/>
      <c r="XBS96" s="201"/>
      <c r="XBT96" s="201"/>
      <c r="XBU96" s="201"/>
      <c r="XBV96" s="201"/>
      <c r="XBW96" s="201"/>
      <c r="XBX96" s="201"/>
      <c r="XBY96" s="201"/>
      <c r="XBZ96" s="201"/>
      <c r="XCA96" s="201"/>
      <c r="XCB96" s="201"/>
      <c r="XCC96" s="201"/>
      <c r="XCD96" s="201"/>
      <c r="XCE96" s="201"/>
      <c r="XCF96" s="201"/>
      <c r="XCG96" s="201"/>
      <c r="XCH96" s="201"/>
      <c r="XCI96" s="201"/>
      <c r="XCJ96" s="201"/>
      <c r="XCK96" s="201"/>
      <c r="XCL96" s="201"/>
      <c r="XCM96" s="201"/>
      <c r="XCN96" s="201"/>
      <c r="XCO96" s="201"/>
      <c r="XCP96" s="201"/>
      <c r="XCQ96" s="201"/>
      <c r="XCR96" s="201"/>
      <c r="XCS96" s="201"/>
      <c r="XCT96" s="201"/>
      <c r="XCU96" s="201"/>
      <c r="XCV96" s="201"/>
      <c r="XCW96" s="201"/>
      <c r="XCX96" s="201"/>
      <c r="XCY96" s="201"/>
      <c r="XCZ96" s="201"/>
      <c r="XDA96" s="201"/>
      <c r="XDB96" s="201"/>
      <c r="XDC96" s="201"/>
      <c r="XDD96" s="201"/>
      <c r="XDE96" s="201"/>
      <c r="XDF96" s="201"/>
      <c r="XDG96" s="201"/>
      <c r="XDH96" s="201"/>
      <c r="XDI96" s="201"/>
      <c r="XDJ96" s="201"/>
      <c r="XDK96" s="201"/>
      <c r="XDL96" s="201"/>
      <c r="XDM96" s="201"/>
      <c r="XDN96" s="201"/>
      <c r="XDO96" s="201"/>
      <c r="XDP96" s="201"/>
      <c r="XDQ96" s="201"/>
      <c r="XDR96" s="201"/>
      <c r="XDS96" s="201"/>
      <c r="XDT96" s="201"/>
      <c r="XDU96" s="201"/>
      <c r="XDV96" s="201"/>
      <c r="XDW96" s="201"/>
      <c r="XDX96" s="201"/>
      <c r="XDY96" s="201"/>
      <c r="XDZ96" s="201"/>
      <c r="XEA96" s="201"/>
      <c r="XEB96" s="201"/>
      <c r="XEC96" s="201"/>
      <c r="XED96" s="201"/>
      <c r="XEE96" s="201"/>
      <c r="XEF96" s="201"/>
      <c r="XEG96" s="201"/>
      <c r="XEH96" s="201"/>
      <c r="XEI96" s="201"/>
      <c r="XEJ96" s="201"/>
      <c r="XEK96" s="201"/>
      <c r="XEL96" s="201"/>
      <c r="XEM96" s="201"/>
      <c r="XEN96" s="201"/>
      <c r="XEO96" s="201"/>
      <c r="XEP96" s="201"/>
      <c r="XEQ96" s="201"/>
      <c r="XER96" s="201"/>
      <c r="XES96" s="201"/>
      <c r="XET96" s="201"/>
      <c r="XEU96" s="201"/>
      <c r="XEV96" s="201"/>
      <c r="XEW96" s="201"/>
      <c r="XEX96" s="201"/>
      <c r="XEY96" s="201"/>
      <c r="XEZ96" s="201"/>
      <c r="XFA96" s="201"/>
      <c r="XFB96" s="201"/>
      <c r="XFC96" s="201"/>
      <c r="XFD96" s="201"/>
    </row>
    <row r="97" spans="1:15" s="78" customFormat="1">
      <c r="A97" s="84"/>
      <c r="B97" s="94"/>
      <c r="C97" s="94"/>
      <c r="D97" s="90"/>
      <c r="E97" s="78" t="str">
        <f>E31</f>
        <v>Import 1 - network plus water share</v>
      </c>
      <c r="G97" s="78" t="str">
        <f>G31</f>
        <v>£m (real)</v>
      </c>
      <c r="H97" s="201"/>
      <c r="J97" s="201">
        <f t="shared" ref="J97:O97" si="25">J31</f>
        <v>0</v>
      </c>
      <c r="K97" s="201">
        <f t="shared" si="25"/>
        <v>0</v>
      </c>
      <c r="L97" s="201">
        <f t="shared" si="25"/>
        <v>0</v>
      </c>
      <c r="M97" s="201">
        <f t="shared" si="25"/>
        <v>0</v>
      </c>
      <c r="N97" s="201">
        <f t="shared" si="25"/>
        <v>0</v>
      </c>
      <c r="O97" s="201">
        <f t="shared" si="25"/>
        <v>0</v>
      </c>
    </row>
    <row r="98" spans="1:15" s="78" customFormat="1">
      <c r="A98" s="84"/>
      <c r="B98" s="94"/>
      <c r="C98" s="94"/>
      <c r="D98" s="90"/>
      <c r="E98" s="224" t="str">
        <f>E50</f>
        <v>Import 2 - network plus water share</v>
      </c>
      <c r="F98" s="224"/>
      <c r="G98" s="224" t="str">
        <f>G50</f>
        <v>£m (real)</v>
      </c>
      <c r="H98" s="201"/>
      <c r="J98" s="201">
        <f t="shared" ref="J98:O98" si="26">J50</f>
        <v>0</v>
      </c>
      <c r="K98" s="201">
        <f t="shared" si="26"/>
        <v>0</v>
      </c>
      <c r="L98" s="201">
        <f t="shared" si="26"/>
        <v>0</v>
      </c>
      <c r="M98" s="201">
        <f t="shared" si="26"/>
        <v>0</v>
      </c>
      <c r="N98" s="201">
        <f t="shared" si="26"/>
        <v>0</v>
      </c>
      <c r="O98" s="201">
        <f t="shared" si="26"/>
        <v>0</v>
      </c>
    </row>
    <row r="99" spans="1:15" s="78" customFormat="1">
      <c r="A99" s="84"/>
      <c r="B99" s="94"/>
      <c r="C99" s="94"/>
      <c r="D99" s="90"/>
      <c r="E99" s="224" t="str">
        <f>E69</f>
        <v>Import 3 - network plus water share</v>
      </c>
      <c r="F99" s="224"/>
      <c r="G99" s="224" t="str">
        <f>G69</f>
        <v>£m (real)</v>
      </c>
      <c r="H99" s="201"/>
      <c r="J99" s="201">
        <f t="shared" ref="J99:O99" si="27">J69</f>
        <v>0</v>
      </c>
      <c r="K99" s="201">
        <f t="shared" si="27"/>
        <v>0</v>
      </c>
      <c r="L99" s="201">
        <f t="shared" si="27"/>
        <v>0</v>
      </c>
      <c r="M99" s="201">
        <f t="shared" si="27"/>
        <v>0</v>
      </c>
      <c r="N99" s="201">
        <f t="shared" si="27"/>
        <v>0</v>
      </c>
      <c r="O99" s="201">
        <f t="shared" si="27"/>
        <v>0</v>
      </c>
    </row>
    <row r="100" spans="1:15" s="78" customFormat="1" ht="12.75">
      <c r="A100" s="244"/>
      <c r="B100" s="111"/>
      <c r="C100" s="111"/>
      <c r="D100" s="116"/>
      <c r="E100" s="224" t="s">
        <v>322</v>
      </c>
      <c r="F100" s="201"/>
      <c r="G100" s="224" t="s">
        <v>244</v>
      </c>
      <c r="H100" s="201"/>
      <c r="J100" s="201">
        <f>SUM(J97:J99)</f>
        <v>0</v>
      </c>
      <c r="K100" s="201">
        <f t="shared" ref="K100:O100" si="28">SUM(K97:K99)</f>
        <v>0</v>
      </c>
      <c r="L100" s="201">
        <f t="shared" si="28"/>
        <v>0</v>
      </c>
      <c r="M100" s="201">
        <f t="shared" si="28"/>
        <v>0</v>
      </c>
      <c r="N100" s="201">
        <f t="shared" si="28"/>
        <v>0</v>
      </c>
      <c r="O100" s="201">
        <f t="shared" si="28"/>
        <v>0</v>
      </c>
    </row>
    <row r="101" spans="1:15" s="78" customFormat="1" ht="12.75">
      <c r="A101" s="244"/>
      <c r="B101" s="111"/>
      <c r="C101" s="111"/>
      <c r="D101" s="116"/>
      <c r="E101" s="224"/>
      <c r="F101" s="201"/>
      <c r="G101" s="224"/>
      <c r="H101" s="201"/>
      <c r="J101" s="201"/>
      <c r="K101" s="201"/>
      <c r="L101" s="201"/>
      <c r="M101" s="201"/>
      <c r="N101" s="201"/>
      <c r="O101" s="201"/>
    </row>
    <row r="102" spans="1:15" s="78" customFormat="1" ht="12.75">
      <c r="A102" s="244"/>
      <c r="B102" s="111"/>
      <c r="C102" s="111"/>
      <c r="D102" s="116"/>
      <c r="E102" s="224" t="str">
        <f xml:space="preserve"> E$100</f>
        <v>Total network plus water share</v>
      </c>
      <c r="F102" s="224">
        <f t="shared" ref="F102:O102" si="29" xml:space="preserve"> F$100</f>
        <v>0</v>
      </c>
      <c r="G102" s="224" t="str">
        <f t="shared" si="29"/>
        <v>£m (real)</v>
      </c>
      <c r="H102" s="201">
        <f t="shared" si="29"/>
        <v>0</v>
      </c>
      <c r="I102" s="224">
        <f t="shared" si="29"/>
        <v>0</v>
      </c>
      <c r="J102" s="224">
        <f t="shared" si="29"/>
        <v>0</v>
      </c>
      <c r="K102" s="224">
        <f t="shared" si="29"/>
        <v>0</v>
      </c>
      <c r="L102" s="224">
        <f t="shared" si="29"/>
        <v>0</v>
      </c>
      <c r="M102" s="224">
        <f t="shared" si="29"/>
        <v>0</v>
      </c>
      <c r="N102" s="224">
        <f t="shared" si="29"/>
        <v>0</v>
      </c>
      <c r="O102" s="224">
        <f t="shared" si="29"/>
        <v>0</v>
      </c>
    </row>
    <row r="103" spans="1:15" s="78" customFormat="1" ht="12.75">
      <c r="A103" s="244"/>
      <c r="B103" s="111"/>
      <c r="C103" s="111"/>
      <c r="D103" s="116"/>
      <c r="E103" s="224" t="s">
        <v>323</v>
      </c>
      <c r="F103" s="201">
        <f>SUM(J102:O102)</f>
        <v>0</v>
      </c>
      <c r="G103" s="224" t="s">
        <v>244</v>
      </c>
      <c r="H103" s="201"/>
      <c r="J103" s="201"/>
      <c r="K103" s="201"/>
      <c r="L103" s="201"/>
      <c r="M103" s="201"/>
      <c r="N103" s="201"/>
      <c r="O103" s="201"/>
    </row>
    <row r="104" spans="1:15" s="78" customFormat="1" ht="12.75">
      <c r="A104" s="244"/>
      <c r="B104" s="111"/>
      <c r="C104" s="111"/>
      <c r="D104" s="116"/>
      <c r="E104" s="224"/>
      <c r="F104" s="201"/>
      <c r="G104" s="224"/>
      <c r="H104" s="201"/>
      <c r="J104" s="201"/>
      <c r="K104" s="201"/>
      <c r="L104" s="201"/>
      <c r="M104" s="201"/>
      <c r="N104" s="201"/>
      <c r="O104" s="201"/>
    </row>
    <row r="105" spans="1:15" s="78" customFormat="1" ht="12.75">
      <c r="A105" s="244"/>
      <c r="B105" s="111"/>
      <c r="C105" s="111"/>
      <c r="D105" s="116"/>
      <c r="E105" s="224" t="str">
        <f xml:space="preserve"> E$95</f>
        <v>Sum of total water resources share</v>
      </c>
      <c r="F105" s="201">
        <f xml:space="preserve"> F$95</f>
        <v>0</v>
      </c>
      <c r="G105" s="224" t="str">
        <f xml:space="preserve"> G$95</f>
        <v>£m (real)</v>
      </c>
      <c r="H105" s="201"/>
      <c r="J105" s="201"/>
      <c r="K105" s="201"/>
      <c r="L105" s="201"/>
      <c r="M105" s="201"/>
      <c r="N105" s="201"/>
      <c r="O105" s="201"/>
    </row>
    <row r="106" spans="1:15" s="78" customFormat="1" ht="12.75">
      <c r="A106" s="244"/>
      <c r="B106" s="111"/>
      <c r="C106" s="111"/>
      <c r="D106" s="116"/>
      <c r="E106" s="224" t="str">
        <f xml:space="preserve"> E$103</f>
        <v>Sum of total network plus water share</v>
      </c>
      <c r="F106" s="201">
        <f xml:space="preserve"> F$103</f>
        <v>0</v>
      </c>
      <c r="G106" s="224" t="str">
        <f xml:space="preserve"> G$103</f>
        <v>£m (real)</v>
      </c>
      <c r="H106" s="201"/>
      <c r="J106" s="201"/>
      <c r="K106" s="201"/>
      <c r="L106" s="201"/>
      <c r="M106" s="201"/>
      <c r="N106" s="201"/>
      <c r="O106" s="201"/>
    </row>
    <row r="107" spans="1:15" s="78" customFormat="1" ht="12.75">
      <c r="A107" s="244"/>
      <c r="B107" s="111"/>
      <c r="C107" s="111"/>
      <c r="D107" s="116"/>
      <c r="E107" s="224" t="s">
        <v>324</v>
      </c>
      <c r="F107" s="201">
        <f>SUM(F105:F106)</f>
        <v>0</v>
      </c>
      <c r="G107" s="224" t="s">
        <v>244</v>
      </c>
      <c r="H107" s="201"/>
      <c r="J107" s="201"/>
      <c r="K107" s="201"/>
      <c r="L107" s="201"/>
      <c r="M107" s="201"/>
      <c r="N107" s="201"/>
      <c r="O107" s="201"/>
    </row>
    <row r="108" spans="1:15" s="78" customFormat="1">
      <c r="A108" s="84"/>
      <c r="B108" s="94"/>
      <c r="C108" s="94"/>
      <c r="D108" s="90"/>
      <c r="E108" s="224"/>
      <c r="F108" s="201"/>
      <c r="G108" s="224"/>
      <c r="H108" s="201"/>
      <c r="J108" s="201"/>
      <c r="K108" s="201"/>
      <c r="L108" s="201"/>
      <c r="M108" s="201"/>
      <c r="N108" s="201"/>
      <c r="O108" s="201"/>
    </row>
    <row r="109" spans="1:15" s="78" customFormat="1" ht="12.75">
      <c r="A109" s="244"/>
      <c r="B109" s="111"/>
      <c r="C109" s="111"/>
      <c r="D109" s="116"/>
      <c r="E109" s="224" t="str">
        <f xml:space="preserve"> E$95</f>
        <v>Sum of total water resources share</v>
      </c>
      <c r="F109" s="201">
        <f xml:space="preserve"> F$95</f>
        <v>0</v>
      </c>
      <c r="G109" s="224" t="str">
        <f xml:space="preserve"> G$95</f>
        <v>£m (real)</v>
      </c>
      <c r="H109" s="201"/>
      <c r="J109" s="201"/>
      <c r="K109" s="201"/>
      <c r="L109" s="201"/>
      <c r="M109" s="201"/>
      <c r="N109" s="201"/>
      <c r="O109" s="201"/>
    </row>
    <row r="110" spans="1:15" s="78" customFormat="1">
      <c r="A110" s="84"/>
      <c r="B110" s="94"/>
      <c r="C110" s="94"/>
      <c r="D110" s="90"/>
      <c r="E110" s="224" t="str">
        <f xml:space="preserve"> E$107</f>
        <v>Total import costs</v>
      </c>
      <c r="F110" s="201">
        <f xml:space="preserve"> F$107</f>
        <v>0</v>
      </c>
      <c r="G110" s="224" t="str">
        <f xml:space="preserve"> G$107</f>
        <v>£m (real)</v>
      </c>
      <c r="H110" s="201"/>
      <c r="I110" s="224"/>
      <c r="J110" s="201"/>
      <c r="K110" s="201"/>
      <c r="L110" s="201"/>
      <c r="M110" s="201"/>
      <c r="N110" s="201"/>
      <c r="O110" s="201"/>
    </row>
    <row r="111" spans="1:15" s="197" customFormat="1">
      <c r="A111" s="115"/>
      <c r="B111" s="245"/>
      <c r="C111" s="245"/>
      <c r="D111" s="246"/>
      <c r="E111" s="233" t="s">
        <v>325</v>
      </c>
      <c r="F111" s="202">
        <f xml:space="preserve"> IF(F110 = 0, 0, F109 / F110)</f>
        <v>0</v>
      </c>
      <c r="G111" s="233" t="s">
        <v>235</v>
      </c>
      <c r="H111" s="202"/>
      <c r="K111" s="202"/>
      <c r="L111" s="202"/>
      <c r="M111" s="202"/>
      <c r="N111" s="202"/>
      <c r="O111" s="202"/>
    </row>
    <row r="112" spans="1:15" s="197" customFormat="1">
      <c r="A112" s="115"/>
      <c r="B112" s="245"/>
      <c r="C112" s="245"/>
      <c r="D112" s="246"/>
      <c r="E112" s="233"/>
      <c r="F112" s="247"/>
      <c r="G112" s="233"/>
      <c r="H112" s="202"/>
      <c r="J112" s="202"/>
      <c r="K112" s="202"/>
      <c r="L112" s="202"/>
      <c r="M112" s="202"/>
      <c r="N112" s="202"/>
      <c r="O112" s="202"/>
    </row>
    <row r="113" spans="1:15" s="78" customFormat="1" ht="12.75">
      <c r="A113" s="244"/>
      <c r="B113" s="111"/>
      <c r="C113" s="111"/>
      <c r="D113" s="116"/>
      <c r="E113" s="224" t="str">
        <f xml:space="preserve"> E$103</f>
        <v>Sum of total network plus water share</v>
      </c>
      <c r="F113" s="201">
        <f xml:space="preserve"> F$103</f>
        <v>0</v>
      </c>
      <c r="G113" s="224" t="str">
        <f xml:space="preserve"> G$103</f>
        <v>£m (real)</v>
      </c>
      <c r="H113" s="201"/>
      <c r="J113" s="201"/>
      <c r="K113" s="201"/>
      <c r="L113" s="201"/>
      <c r="M113" s="201"/>
      <c r="N113" s="201"/>
      <c r="O113" s="201"/>
    </row>
    <row r="114" spans="1:15" s="78" customFormat="1">
      <c r="A114" s="84"/>
      <c r="B114" s="94"/>
      <c r="C114" s="94"/>
      <c r="D114" s="90"/>
      <c r="E114" s="224" t="str">
        <f xml:space="preserve"> E$107</f>
        <v>Total import costs</v>
      </c>
      <c r="F114" s="201">
        <f xml:space="preserve"> F$107</f>
        <v>0</v>
      </c>
      <c r="G114" s="224" t="str">
        <f xml:space="preserve"> G$107</f>
        <v>£m (real)</v>
      </c>
      <c r="H114" s="201"/>
      <c r="I114" s="224"/>
      <c r="J114" s="201"/>
      <c r="K114" s="201"/>
      <c r="L114" s="201"/>
      <c r="M114" s="201"/>
      <c r="N114" s="201"/>
      <c r="O114" s="201"/>
    </row>
    <row r="115" spans="1:15" s="197" customFormat="1">
      <c r="A115" s="115"/>
      <c r="B115" s="245"/>
      <c r="C115" s="245"/>
      <c r="D115" s="246"/>
      <c r="E115" s="233" t="s">
        <v>326</v>
      </c>
      <c r="F115" s="202">
        <f xml:space="preserve"> IF(F114 = 0, 0, F113 / F114)</f>
        <v>0</v>
      </c>
      <c r="G115" s="233" t="s">
        <v>235</v>
      </c>
      <c r="H115" s="202"/>
      <c r="J115" s="202"/>
      <c r="K115" s="202"/>
      <c r="L115" s="202"/>
      <c r="M115" s="202"/>
      <c r="N115" s="202"/>
      <c r="O115" s="202"/>
    </row>
    <row r="116" spans="1:15" s="78" customFormat="1">
      <c r="A116" s="84"/>
      <c r="B116" s="94"/>
      <c r="C116" s="94"/>
      <c r="D116" s="90"/>
      <c r="E116" s="224"/>
      <c r="F116" s="200"/>
      <c r="G116" s="224"/>
      <c r="H116" s="201"/>
      <c r="J116" s="201"/>
      <c r="K116" s="201"/>
      <c r="L116" s="201"/>
      <c r="M116" s="201"/>
      <c r="N116" s="201"/>
      <c r="O116" s="201"/>
    </row>
    <row r="117" spans="1:15" s="78" customFormat="1">
      <c r="A117" s="95" t="s">
        <v>327</v>
      </c>
      <c r="B117" s="96"/>
      <c r="C117" s="96"/>
      <c r="D117" s="97"/>
      <c r="E117" s="230"/>
      <c r="F117" s="15"/>
      <c r="G117" s="230"/>
      <c r="H117" s="250"/>
      <c r="I117" s="15"/>
      <c r="J117" s="15"/>
      <c r="K117" s="15"/>
      <c r="L117" s="15"/>
      <c r="M117" s="15"/>
      <c r="N117" s="15"/>
      <c r="O117" s="15"/>
    </row>
    <row r="118" spans="1:15" s="78" customFormat="1">
      <c r="A118" s="84"/>
      <c r="B118" s="94"/>
      <c r="C118" s="94"/>
      <c r="D118" s="90"/>
      <c r="E118" s="224"/>
      <c r="G118" s="224"/>
      <c r="H118" s="201"/>
    </row>
    <row r="119" spans="1:15" s="78" customFormat="1">
      <c r="A119" s="84"/>
      <c r="B119" s="94"/>
      <c r="C119" s="94"/>
      <c r="D119" s="90"/>
      <c r="E119" s="224" t="s">
        <v>234</v>
      </c>
      <c r="F119" s="173">
        <f>InpActive!AI$5</f>
        <v>3.5999999999999997E-2</v>
      </c>
      <c r="G119" s="224" t="s">
        <v>235</v>
      </c>
      <c r="H119" s="201"/>
    </row>
    <row r="120" spans="1:15" s="78" customFormat="1">
      <c r="A120" s="84"/>
      <c r="B120" s="94"/>
      <c r="C120" s="94"/>
      <c r="D120" s="90"/>
      <c r="E120" s="224" t="s">
        <v>328</v>
      </c>
      <c r="G120" s="224" t="s">
        <v>329</v>
      </c>
      <c r="H120" s="201"/>
      <c r="J120" s="80"/>
      <c r="K120" s="80">
        <v>5</v>
      </c>
      <c r="L120" s="80">
        <v>4</v>
      </c>
      <c r="M120" s="80">
        <v>3</v>
      </c>
      <c r="N120" s="80">
        <v>2</v>
      </c>
      <c r="O120" s="80">
        <v>1</v>
      </c>
    </row>
    <row r="121" spans="1:15" s="78" customFormat="1">
      <c r="A121" s="84"/>
      <c r="B121" s="94"/>
      <c r="C121" s="94"/>
      <c r="D121" s="90"/>
      <c r="E121" s="224" t="s">
        <v>330</v>
      </c>
      <c r="G121" s="224" t="s">
        <v>239</v>
      </c>
      <c r="H121" s="201"/>
      <c r="J121" s="248">
        <f>(1+$F119)^J120</f>
        <v>1</v>
      </c>
      <c r="K121" s="248">
        <f>(1+$F119)^K120</f>
        <v>1.1934350185461762</v>
      </c>
      <c r="L121" s="248">
        <f>(1+$F119)^L120</f>
        <v>1.1519643036160001</v>
      </c>
      <c r="M121" s="248">
        <f>(1+$F119)^M120</f>
        <v>1.1119346560000001</v>
      </c>
      <c r="N121" s="248">
        <f t="shared" ref="N121:O121" si="30">(1+$F119)^N120</f>
        <v>1.073296</v>
      </c>
      <c r="O121" s="248">
        <f t="shared" si="30"/>
        <v>1.036</v>
      </c>
    </row>
    <row r="122" spans="1:15" s="78" customFormat="1">
      <c r="A122" s="84"/>
      <c r="B122" s="94"/>
      <c r="C122" s="94"/>
      <c r="D122" s="90"/>
      <c r="E122" s="224"/>
      <c r="G122" s="224"/>
      <c r="H122" s="201"/>
      <c r="J122" s="179"/>
      <c r="K122" s="179"/>
      <c r="L122" s="179"/>
      <c r="M122" s="179"/>
      <c r="N122" s="179"/>
      <c r="O122" s="179"/>
    </row>
    <row r="123" spans="1:15" s="78" customFormat="1">
      <c r="A123" s="84"/>
      <c r="B123" s="94"/>
      <c r="C123" s="94"/>
      <c r="D123" s="90"/>
      <c r="E123" s="224" t="str">
        <f xml:space="preserve"> E$121</f>
        <v>Time value of money factor</v>
      </c>
      <c r="F123" s="224">
        <f t="shared" ref="F123:O123" si="31" xml:space="preserve"> F$121</f>
        <v>0</v>
      </c>
      <c r="G123" s="224" t="str">
        <f t="shared" si="31"/>
        <v>Factor</v>
      </c>
      <c r="H123" s="201">
        <f t="shared" si="31"/>
        <v>0</v>
      </c>
      <c r="I123" s="224">
        <f t="shared" si="31"/>
        <v>0</v>
      </c>
      <c r="J123" s="224">
        <f t="shared" si="31"/>
        <v>1</v>
      </c>
      <c r="K123" s="224">
        <f t="shared" si="31"/>
        <v>1.1934350185461762</v>
      </c>
      <c r="L123" s="224">
        <f t="shared" si="31"/>
        <v>1.1519643036160001</v>
      </c>
      <c r="M123" s="224">
        <f t="shared" si="31"/>
        <v>1.1119346560000001</v>
      </c>
      <c r="N123" s="224">
        <f t="shared" si="31"/>
        <v>1.073296</v>
      </c>
      <c r="O123" s="224">
        <f t="shared" si="31"/>
        <v>1.036</v>
      </c>
    </row>
    <row r="124" spans="1:15" s="78" customFormat="1">
      <c r="A124" s="84"/>
      <c r="B124" s="94"/>
      <c r="C124" s="94"/>
      <c r="D124" s="90"/>
      <c r="E124" s="224" t="str">
        <f>E85</f>
        <v>Import incentive payment after application of the cap</v>
      </c>
      <c r="F124" s="201">
        <f t="shared" ref="F124:O124" si="32">F85</f>
        <v>0</v>
      </c>
      <c r="G124" s="224" t="str">
        <f t="shared" si="32"/>
        <v>£m (real)</v>
      </c>
      <c r="H124" s="201">
        <f t="shared" si="32"/>
        <v>0</v>
      </c>
      <c r="I124" s="224"/>
      <c r="J124" s="201">
        <f t="shared" si="32"/>
        <v>0</v>
      </c>
      <c r="K124" s="201">
        <f>K85</f>
        <v>0</v>
      </c>
      <c r="L124" s="201">
        <f t="shared" si="32"/>
        <v>0</v>
      </c>
      <c r="M124" s="201">
        <f t="shared" si="32"/>
        <v>0</v>
      </c>
      <c r="N124" s="201">
        <f t="shared" si="32"/>
        <v>0</v>
      </c>
      <c r="O124" s="201">
        <f t="shared" si="32"/>
        <v>0</v>
      </c>
    </row>
    <row r="125" spans="1:15" s="78" customFormat="1" ht="12.75">
      <c r="A125" s="244"/>
      <c r="B125" s="111"/>
      <c r="C125" s="111"/>
      <c r="D125" s="116"/>
      <c r="E125" s="224" t="s">
        <v>331</v>
      </c>
      <c r="F125" s="201"/>
      <c r="G125" s="224" t="s">
        <v>244</v>
      </c>
      <c r="H125" s="201">
        <f>SUM(J125:O125)</f>
        <v>0</v>
      </c>
      <c r="J125" s="238">
        <f>J85*J123</f>
        <v>0</v>
      </c>
      <c r="K125" s="238">
        <f t="shared" ref="K125:O125" si="33">K85*K123</f>
        <v>0</v>
      </c>
      <c r="L125" s="238">
        <f t="shared" si="33"/>
        <v>0</v>
      </c>
      <c r="M125" s="238">
        <f t="shared" si="33"/>
        <v>0</v>
      </c>
      <c r="N125" s="238">
        <f t="shared" si="33"/>
        <v>0</v>
      </c>
      <c r="O125" s="238">
        <f t="shared" si="33"/>
        <v>0</v>
      </c>
    </row>
    <row r="126" spans="1:15" s="78" customFormat="1" ht="12.75">
      <c r="A126" s="244"/>
      <c r="B126" s="111"/>
      <c r="C126" s="111"/>
      <c r="D126" s="116"/>
      <c r="E126" s="224"/>
      <c r="F126" s="201"/>
      <c r="G126" s="224"/>
      <c r="H126" s="201"/>
      <c r="J126" s="238"/>
      <c r="K126" s="238"/>
      <c r="L126" s="238"/>
      <c r="M126" s="238"/>
      <c r="N126" s="238"/>
      <c r="O126" s="238"/>
    </row>
    <row r="127" spans="1:15" s="78" customFormat="1" ht="12.75">
      <c r="A127" s="244"/>
      <c r="B127" s="111"/>
      <c r="C127" s="111"/>
      <c r="D127" s="116"/>
      <c r="E127" s="155" t="str">
        <f>E$125</f>
        <v>Import incentive payment adjusted for time value of money</v>
      </c>
      <c r="F127" s="155"/>
      <c r="G127" s="155" t="str">
        <f t="shared" ref="G127:O127" si="34" xml:space="preserve"> G$125</f>
        <v>£m (real)</v>
      </c>
      <c r="H127" s="238">
        <f t="shared" si="34"/>
        <v>0</v>
      </c>
      <c r="I127" s="155">
        <f t="shared" si="34"/>
        <v>0</v>
      </c>
      <c r="J127" s="155">
        <f t="shared" si="34"/>
        <v>0</v>
      </c>
      <c r="K127" s="155">
        <f t="shared" si="34"/>
        <v>0</v>
      </c>
      <c r="L127" s="155">
        <f t="shared" si="34"/>
        <v>0</v>
      </c>
      <c r="M127" s="155">
        <f t="shared" si="34"/>
        <v>0</v>
      </c>
      <c r="N127" s="155">
        <f t="shared" si="34"/>
        <v>0</v>
      </c>
      <c r="O127" s="155">
        <f t="shared" si="34"/>
        <v>0</v>
      </c>
    </row>
    <row r="128" spans="1:15" s="78" customFormat="1" ht="12.75">
      <c r="A128" s="244"/>
      <c r="B128" s="111"/>
      <c r="C128" s="111"/>
      <c r="D128" s="116"/>
      <c r="E128" s="224" t="s">
        <v>332</v>
      </c>
      <c r="F128" s="201">
        <f>SUM(J127:O127)</f>
        <v>0</v>
      </c>
      <c r="G128" s="224" t="s">
        <v>244</v>
      </c>
      <c r="H128" s="201"/>
      <c r="J128" s="238"/>
      <c r="K128" s="238"/>
      <c r="L128" s="238"/>
      <c r="M128" s="238"/>
      <c r="N128" s="238"/>
      <c r="O128" s="238"/>
    </row>
    <row r="129" spans="1:27" s="78" customFormat="1">
      <c r="A129" s="84"/>
      <c r="B129" s="94"/>
      <c r="C129" s="94"/>
      <c r="D129" s="90"/>
      <c r="E129" s="224"/>
      <c r="G129" s="224"/>
      <c r="H129" s="201"/>
    </row>
    <row r="130" spans="1:27" s="15" customFormat="1">
      <c r="A130" s="95" t="s">
        <v>266</v>
      </c>
      <c r="B130" s="96"/>
      <c r="C130" s="96"/>
      <c r="D130" s="97"/>
      <c r="E130" s="230"/>
      <c r="G130" s="230"/>
      <c r="H130" s="250"/>
    </row>
    <row r="131" spans="1:27" s="78" customFormat="1">
      <c r="A131" s="84"/>
      <c r="B131" s="94"/>
      <c r="C131" s="94"/>
      <c r="D131" s="90"/>
      <c r="E131" s="224"/>
      <c r="G131" s="224"/>
      <c r="H131" s="201"/>
    </row>
    <row r="132" spans="1:27" ht="12.75">
      <c r="A132" s="255"/>
      <c r="B132" s="111"/>
      <c r="C132" s="111"/>
      <c r="D132" s="107"/>
      <c r="E132" s="216" t="str">
        <f xml:space="preserve"> E$128</f>
        <v>Total import incentive payment adjusted for time value of money</v>
      </c>
      <c r="F132" s="203">
        <f xml:space="preserve"> F$128</f>
        <v>0</v>
      </c>
      <c r="G132" s="216" t="str">
        <f xml:space="preserve"> G$128</f>
        <v>£m (real)</v>
      </c>
      <c r="I132" s="216"/>
      <c r="J132" s="153"/>
      <c r="K132" s="153"/>
      <c r="L132" s="153"/>
      <c r="M132" s="153"/>
      <c r="N132" s="153"/>
      <c r="O132" s="153"/>
    </row>
    <row r="133" spans="1:27" ht="12.75">
      <c r="A133" s="255"/>
      <c r="B133" s="111"/>
      <c r="C133" s="111"/>
      <c r="D133" s="107"/>
      <c r="E133" s="216" t="str">
        <f xml:space="preserve"> E$111</f>
        <v>Overall proportion for water resources</v>
      </c>
      <c r="F133" s="214">
        <f>F$111</f>
        <v>0</v>
      </c>
      <c r="G133" s="216" t="str">
        <f xml:space="preserve"> G$111</f>
        <v>Percentage</v>
      </c>
      <c r="I133" s="216"/>
      <c r="J133" s="216"/>
      <c r="K133" s="216"/>
      <c r="L133" s="216"/>
      <c r="M133" s="216"/>
      <c r="N133" s="216"/>
      <c r="O133" s="216"/>
    </row>
    <row r="134" spans="1:27" s="63" customFormat="1">
      <c r="A134" s="261"/>
      <c r="B134" s="262"/>
      <c r="C134" s="262"/>
      <c r="D134" s="263"/>
      <c r="E134" s="264" t="s">
        <v>333</v>
      </c>
      <c r="F134" s="265">
        <f>F$132*F133</f>
        <v>0</v>
      </c>
      <c r="G134" s="264" t="s">
        <v>244</v>
      </c>
      <c r="H134" s="267"/>
      <c r="I134" s="266"/>
      <c r="J134" s="267"/>
      <c r="K134" s="267"/>
      <c r="L134" s="267"/>
      <c r="M134" s="267"/>
      <c r="N134" s="267"/>
      <c r="O134" s="267"/>
      <c r="T134" s="65"/>
      <c r="U134" s="65"/>
      <c r="V134" s="65"/>
      <c r="W134" s="65"/>
      <c r="X134" s="65"/>
      <c r="Y134" s="65"/>
      <c r="Z134" s="65"/>
      <c r="AA134" s="65"/>
    </row>
    <row r="135" spans="1:27">
      <c r="E135" s="226"/>
      <c r="F135" s="215"/>
      <c r="G135" s="226"/>
      <c r="I135" s="184"/>
      <c r="J135" s="203"/>
      <c r="K135" s="203"/>
      <c r="L135" s="203"/>
      <c r="M135" s="203"/>
      <c r="N135" s="203"/>
      <c r="O135" s="203"/>
    </row>
    <row r="136" spans="1:27" ht="12.75">
      <c r="A136" s="255"/>
      <c r="B136" s="111"/>
      <c r="C136" s="111"/>
      <c r="D136" s="107"/>
      <c r="E136" s="216" t="str">
        <f xml:space="preserve"> E$128</f>
        <v>Total import incentive payment adjusted for time value of money</v>
      </c>
      <c r="F136" s="203">
        <f xml:space="preserve"> F$128</f>
        <v>0</v>
      </c>
      <c r="G136" s="216" t="str">
        <f xml:space="preserve"> G$128</f>
        <v>£m (real)</v>
      </c>
      <c r="I136" s="216"/>
      <c r="J136" s="153"/>
      <c r="K136" s="153"/>
      <c r="L136" s="153"/>
      <c r="M136" s="153"/>
      <c r="N136" s="153"/>
      <c r="O136" s="153"/>
    </row>
    <row r="137" spans="1:27" ht="12.75">
      <c r="A137" s="255"/>
      <c r="B137" s="111"/>
      <c r="C137" s="111"/>
      <c r="D137" s="107"/>
      <c r="E137" s="216" t="str">
        <f xml:space="preserve"> E$115</f>
        <v>Overall proportion for network plus water</v>
      </c>
      <c r="F137" s="214">
        <f xml:space="preserve"> F$115</f>
        <v>0</v>
      </c>
      <c r="G137" s="216" t="str">
        <f xml:space="preserve"> G$115</f>
        <v>Percentage</v>
      </c>
      <c r="I137" s="184"/>
      <c r="J137" s="203"/>
      <c r="K137" s="203"/>
      <c r="L137" s="203"/>
      <c r="M137" s="203"/>
      <c r="N137" s="203"/>
      <c r="O137" s="203"/>
    </row>
    <row r="138" spans="1:27" s="63" customFormat="1">
      <c r="A138" s="261"/>
      <c r="B138" s="262"/>
      <c r="C138" s="262"/>
      <c r="D138" s="263"/>
      <c r="E138" s="264" t="s">
        <v>334</v>
      </c>
      <c r="F138" s="265">
        <f>F$136*F137</f>
        <v>0</v>
      </c>
      <c r="G138" s="264" t="s">
        <v>244</v>
      </c>
      <c r="H138" s="267"/>
      <c r="I138" s="266"/>
      <c r="J138" s="267"/>
      <c r="K138" s="267"/>
      <c r="L138" s="267"/>
      <c r="M138" s="267"/>
      <c r="N138" s="267"/>
      <c r="O138" s="267"/>
      <c r="T138" s="65"/>
      <c r="U138" s="65"/>
      <c r="V138" s="65"/>
      <c r="W138" s="65"/>
      <c r="X138" s="65"/>
      <c r="Y138" s="65"/>
      <c r="Z138" s="65"/>
      <c r="AA138" s="65"/>
    </row>
    <row r="140" spans="1:27">
      <c r="E140" s="234" t="s">
        <v>335</v>
      </c>
    </row>
    <row r="142" spans="1:27" s="192" customFormat="1">
      <c r="A142" s="189" t="s">
        <v>296</v>
      </c>
      <c r="B142" s="190"/>
      <c r="C142" s="190"/>
      <c r="D142" s="191"/>
      <c r="E142" s="231"/>
      <c r="G142" s="231"/>
      <c r="H142" s="294"/>
    </row>
  </sheetData>
  <conditionalFormatting sqref="J4:AJ4">
    <cfRule type="cellIs" dxfId="2" priority="5" operator="equal">
      <formula>"Post-Fcst"</formula>
    </cfRule>
    <cfRule type="cellIs" dxfId="1" priority="6" operator="equal">
      <formula>"Forecast"</formula>
    </cfRule>
    <cfRule type="cellIs" dxfId="0"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ignoredErrors>
    <ignoredError sqref="F13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9CCFF"/>
  </sheetPr>
  <dimension ref="A1:J23"/>
  <sheetViews>
    <sheetView zoomScaleNormal="100" workbookViewId="0">
      <pane xSplit="9" ySplit="2" topLeftCell="J6" activePane="bottomRight" state="frozen"/>
      <selection pane="topRight" activeCell="H9" sqref="H9"/>
      <selection pane="bottomLeft" activeCell="H9" sqref="H9"/>
      <selection pane="bottomRight"/>
    </sheetView>
  </sheetViews>
  <sheetFormatPr defaultColWidth="0" defaultRowHeight="12.75"/>
  <cols>
    <col min="1" max="4" width="2" style="251" customWidth="1"/>
    <col min="5" max="5" width="78" style="251" customWidth="1"/>
    <col min="6" max="6" width="12.59765625" style="251" customWidth="1"/>
    <col min="7" max="7" width="25" style="251" customWidth="1"/>
    <col min="8" max="8" width="11.73046875" style="252" customWidth="1"/>
    <col min="9" max="9" width="3" style="251" customWidth="1"/>
    <col min="10" max="10" width="11.73046875" style="251" customWidth="1"/>
    <col min="11" max="16384" width="11.73046875" style="251" hidden="1"/>
  </cols>
  <sheetData>
    <row r="1" spans="1:8" s="1" customFormat="1" ht="30">
      <c r="A1" s="4" t="str">
        <f ca="1" xml:space="preserve"> RIGHT(CELL("filename", $A$1), LEN(CELL("filename", $A$1)) - SEARCH("]", CELL("filename", $A$1)))</f>
        <v>Outputs</v>
      </c>
      <c r="B1" s="91"/>
      <c r="C1" s="91"/>
      <c r="D1" s="86"/>
      <c r="E1" s="228"/>
      <c r="F1" s="228"/>
      <c r="H1" s="249"/>
    </row>
    <row r="2" spans="1:8">
      <c r="F2" s="251" t="s">
        <v>167</v>
      </c>
      <c r="G2" s="253" t="s">
        <v>4</v>
      </c>
      <c r="H2" s="257" t="s">
        <v>186</v>
      </c>
    </row>
    <row r="3" spans="1:8" s="15" customFormat="1" ht="13.15">
      <c r="A3" s="95" t="s">
        <v>336</v>
      </c>
      <c r="B3" s="96"/>
      <c r="C3" s="96"/>
      <c r="D3" s="97"/>
      <c r="E3" s="230"/>
      <c r="F3" s="230"/>
      <c r="H3" s="250"/>
    </row>
    <row r="5" spans="1:8">
      <c r="B5" s="253" t="s">
        <v>337</v>
      </c>
    </row>
    <row r="7" spans="1:8" s="274" customFormat="1">
      <c r="E7" s="274" t="s">
        <v>338</v>
      </c>
      <c r="G7" s="274" t="s">
        <v>244</v>
      </c>
      <c r="H7" s="275">
        <f>'Import incentive'!F$134</f>
        <v>0</v>
      </c>
    </row>
    <row r="8" spans="1:8" s="274" customFormat="1">
      <c r="E8" s="274" t="s">
        <v>339</v>
      </c>
      <c r="G8" s="274" t="s">
        <v>244</v>
      </c>
      <c r="H8" s="275">
        <f>'Export incentive'!F$79+'Export incentive'!F$149+'Export incentive'!F$218</f>
        <v>0</v>
      </c>
    </row>
    <row r="10" spans="1:8" s="254" customFormat="1" ht="13.15">
      <c r="E10" s="254" t="s">
        <v>340</v>
      </c>
      <c r="G10" s="254" t="s">
        <v>244</v>
      </c>
      <c r="H10" s="256">
        <f>H7+H8</f>
        <v>0</v>
      </c>
    </row>
    <row r="12" spans="1:8">
      <c r="B12" s="253" t="s">
        <v>341</v>
      </c>
    </row>
    <row r="14" spans="1:8" s="274" customFormat="1">
      <c r="E14" s="274" t="s">
        <v>338</v>
      </c>
      <c r="G14" s="274" t="s">
        <v>244</v>
      </c>
      <c r="H14" s="275">
        <f>'Import incentive'!F$138</f>
        <v>0</v>
      </c>
    </row>
    <row r="15" spans="1:8" s="274" customFormat="1">
      <c r="E15" s="274" t="s">
        <v>339</v>
      </c>
      <c r="G15" s="274" t="s">
        <v>244</v>
      </c>
      <c r="H15" s="275">
        <f>'Export incentive'!F$83+'Export incentive'!F$153+'Export incentive'!F$222</f>
        <v>0</v>
      </c>
    </row>
    <row r="17" spans="1:8" s="254" customFormat="1" ht="13.15">
      <c r="E17" s="254" t="s">
        <v>342</v>
      </c>
      <c r="G17" s="254" t="s">
        <v>244</v>
      </c>
      <c r="H17" s="256">
        <f>H14+H15</f>
        <v>0</v>
      </c>
    </row>
    <row r="19" spans="1:8" s="15" customFormat="1" ht="13.15">
      <c r="A19" s="95" t="s">
        <v>343</v>
      </c>
      <c r="B19" s="96"/>
      <c r="C19" s="96"/>
      <c r="D19" s="97"/>
      <c r="E19" s="230"/>
      <c r="F19" s="230"/>
      <c r="H19" s="250"/>
    </row>
    <row r="21" spans="1:8" s="274" customFormat="1">
      <c r="E21" s="274" t="s">
        <v>339</v>
      </c>
      <c r="G21" s="274" t="s">
        <v>244</v>
      </c>
      <c r="H21" s="275">
        <f>'Export incentive'!F$87+'Export incentive'!F$157+'Export incentive'!F$226</f>
        <v>0</v>
      </c>
    </row>
    <row r="23" spans="1:8" s="254" customFormat="1" ht="13.15">
      <c r="E23" s="254" t="s">
        <v>344</v>
      </c>
      <c r="G23" s="254" t="s">
        <v>244</v>
      </c>
      <c r="H23" s="256">
        <f>H21</f>
        <v>0</v>
      </c>
    </row>
  </sheetData>
  <printOptions headings="1"/>
  <pageMargins left="0.74803149606299213" right="0.74803149606299213" top="0.98425196850393704" bottom="0.98425196850393704" header="0.51181102362204722" footer="0.51181102362204722"/>
  <pageSetup paperSize="9" scale="55" orientation="landscape" blackAndWhite="1" r:id="rId1"/>
  <headerFooter alignWithMargins="0">
    <oddHeader xml:space="preserve">&amp;L&amp;F&amp;CSheet: &amp;A&amp;R OFFICIAL </oddHeader>
    <oddFooter>&amp;L(Printed on &amp;D at &amp;T) &amp;CPage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3"/>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8.265625" defaultRowHeight="14.25"/>
  <cols>
    <col min="1" max="1" width="8.59765625" style="298" customWidth="1"/>
    <col min="2" max="2" width="21.1328125" style="298" customWidth="1"/>
    <col min="3" max="3" width="73.3984375" style="298" customWidth="1"/>
    <col min="4" max="4" width="3.19921875" style="298" customWidth="1"/>
    <col min="5" max="5" width="15.796875" style="298" customWidth="1"/>
    <col min="6" max="6" width="14.46484375" style="298" customWidth="1"/>
    <col min="7" max="16384" width="8.265625" style="298"/>
  </cols>
  <sheetData>
    <row r="1" spans="1:6">
      <c r="C1" s="83" t="s">
        <v>393</v>
      </c>
    </row>
    <row r="2" spans="1:6">
      <c r="A2" s="298" t="s">
        <v>1</v>
      </c>
      <c r="B2" s="298" t="s">
        <v>2</v>
      </c>
      <c r="C2" s="298" t="s">
        <v>3</v>
      </c>
      <c r="D2" s="298" t="s">
        <v>4</v>
      </c>
      <c r="E2" s="298" t="s">
        <v>5</v>
      </c>
      <c r="F2" s="83" t="s">
        <v>345</v>
      </c>
    </row>
    <row r="4" spans="1:6">
      <c r="B4" s="83" t="s">
        <v>346</v>
      </c>
      <c r="C4" s="318" t="s">
        <v>347</v>
      </c>
      <c r="D4" s="83" t="s">
        <v>59</v>
      </c>
      <c r="E4" s="83" t="s">
        <v>40</v>
      </c>
      <c r="F4" s="319">
        <f>Outputs!H$8</f>
        <v>0</v>
      </c>
    </row>
    <row r="5" spans="1:6">
      <c r="B5" s="83" t="s">
        <v>348</v>
      </c>
      <c r="C5" s="318" t="s">
        <v>349</v>
      </c>
      <c r="D5" s="83" t="s">
        <v>59</v>
      </c>
      <c r="E5" s="83" t="s">
        <v>40</v>
      </c>
      <c r="F5" s="319">
        <f>Outputs!H$7</f>
        <v>0</v>
      </c>
    </row>
    <row r="6" spans="1:6">
      <c r="B6" s="83" t="s">
        <v>350</v>
      </c>
      <c r="C6" s="318" t="s">
        <v>351</v>
      </c>
      <c r="D6" s="83" t="s">
        <v>59</v>
      </c>
      <c r="E6" s="83" t="s">
        <v>40</v>
      </c>
      <c r="F6" s="319">
        <f>Outputs!H$10</f>
        <v>0</v>
      </c>
    </row>
    <row r="7" spans="1:6">
      <c r="B7" s="83" t="s">
        <v>352</v>
      </c>
      <c r="C7" s="318" t="s">
        <v>353</v>
      </c>
      <c r="D7" s="83" t="s">
        <v>59</v>
      </c>
      <c r="E7" s="83" t="s">
        <v>40</v>
      </c>
      <c r="F7" s="319">
        <f>Outputs!H$15</f>
        <v>0</v>
      </c>
    </row>
    <row r="8" spans="1:6">
      <c r="B8" s="83" t="s">
        <v>354</v>
      </c>
      <c r="C8" s="318" t="s">
        <v>355</v>
      </c>
      <c r="D8" s="83" t="s">
        <v>59</v>
      </c>
      <c r="E8" s="83" t="s">
        <v>40</v>
      </c>
      <c r="F8" s="319">
        <f>Outputs!H$14</f>
        <v>0</v>
      </c>
    </row>
    <row r="9" spans="1:6">
      <c r="B9" s="83" t="s">
        <v>356</v>
      </c>
      <c r="C9" s="318" t="s">
        <v>357</v>
      </c>
      <c r="D9" s="83" t="s">
        <v>59</v>
      </c>
      <c r="E9" s="83" t="s">
        <v>40</v>
      </c>
      <c r="F9" s="319">
        <f>Outputs!H$17</f>
        <v>0</v>
      </c>
    </row>
    <row r="10" spans="1:6">
      <c r="B10" s="83" t="s">
        <v>358</v>
      </c>
      <c r="C10" s="318" t="s">
        <v>359</v>
      </c>
      <c r="D10" s="83" t="s">
        <v>59</v>
      </c>
      <c r="E10" s="83" t="s">
        <v>40</v>
      </c>
      <c r="F10" s="319">
        <f>Outputs!H$21</f>
        <v>0</v>
      </c>
    </row>
    <row r="11" spans="1:6">
      <c r="B11" s="83" t="s">
        <v>360</v>
      </c>
      <c r="C11" s="298" t="s">
        <v>361</v>
      </c>
      <c r="D11" s="83" t="s">
        <v>59</v>
      </c>
      <c r="E11" s="83" t="s">
        <v>40</v>
      </c>
      <c r="F11" s="319">
        <f>Outputs!H$23</f>
        <v>0</v>
      </c>
    </row>
    <row r="12" spans="1:6">
      <c r="B12" s="83" t="s">
        <v>362</v>
      </c>
      <c r="C12" s="298" t="s">
        <v>363</v>
      </c>
      <c r="D12" s="83" t="s">
        <v>49</v>
      </c>
      <c r="E12" s="83" t="s">
        <v>40</v>
      </c>
      <c r="F12" s="317" t="str">
        <f ca="1">CONCATENATE("[…]", TEXT(NOW(),"dd/mm/yyy hh:mm:ss"))</f>
        <v>[…]04/11/2020 15:13:52</v>
      </c>
    </row>
    <row r="13" spans="1:6">
      <c r="B13" s="83" t="s">
        <v>364</v>
      </c>
      <c r="C13" s="298" t="s">
        <v>365</v>
      </c>
      <c r="D13" s="83" t="s">
        <v>49</v>
      </c>
      <c r="E13" s="83" t="s">
        <v>40</v>
      </c>
      <c r="F13" s="316" t="str">
        <f ca="1">MID(CELL("filename",F1),SEARCH("[",CELL("filename",F1))+1,SEARCH(".",CELL("filename",F1))-1-SEARCH("[",CELL("filename",F1)))</f>
        <v>PR19PD007_NES_BYRun2</v>
      </c>
    </row>
  </sheetData>
  <sheetProtection sort="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F_Inputs</vt:lpstr>
      <vt:lpstr>InpOverride</vt:lpstr>
      <vt:lpstr>InpActive</vt:lpstr>
      <vt:lpstr>InpCol</vt:lpstr>
      <vt:lpstr>Time</vt:lpstr>
      <vt:lpstr>Export incentive</vt:lpstr>
      <vt:lpstr>Import incentive</vt:lpstr>
      <vt:lpstr>Outputs</vt:lpstr>
      <vt:lpstr>F_Outputs</vt:lpstr>
      <vt:lpstr>Changes_log</vt:lpstr>
      <vt:lpstr>'Export incentive'!Print_Titles</vt:lpstr>
      <vt:lpstr>'Import incentive'!Print_Titles</vt:lpstr>
      <vt:lpstr>InpCol!Print_Titles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2020-11-04T14:59:04Z</dcterms:created>
  <dcterms:modified xsi:type="dcterms:W3CDTF">2020-11-04T15:16:12Z</dcterms:modified>
  <cp:category/>
  <cp:contentStatus/>
</cp:coreProperties>
</file>